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omments1.xml" ContentType="application/vnd.openxmlformats-officedocument.spreadsheetml.comments+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Admin\Desktop\Design4Green\"/>
    </mc:Choice>
  </mc:AlternateContent>
  <xr:revisionPtr revIDLastSave="0" documentId="13_ncr:1_{26628FE1-35B5-4D69-A8CD-7033BB45B598}" xr6:coauthVersionLast="47" xr6:coauthVersionMax="47" xr10:uidLastSave="{00000000-0000-0000-0000-000000000000}"/>
  <bookViews>
    <workbookView xWindow="-120" yWindow="-120" windowWidth="20730" windowHeight="11760" activeTab="8" xr2:uid="{00000000-000D-0000-FFFF-FFFF00000000}"/>
  </bookViews>
  <sheets>
    <sheet name="GENERAL-WiP" sheetId="1" r:id="rId1"/>
    <sheet name="RESSOURCES-Wip" sheetId="2" state="hidden" r:id="rId2"/>
    <sheet name="TOOLS-WiP" sheetId="3" state="hidden" r:id="rId3"/>
    <sheet name="GUIDE-WiP" sheetId="4" state="hidden" r:id="rId4"/>
    <sheet name="USECASE-WiP" sheetId="5" state="hidden" r:id="rId5"/>
    <sheet name="GLOSSAIRE-WiP" sheetId="6" state="hidden" r:id="rId6"/>
    <sheet name="0. STRATEGIE-WiP" sheetId="7" r:id="rId7"/>
    <sheet name="4. STRATEGIE-EN" sheetId="8" state="hidden" r:id="rId8"/>
    <sheet name="4B. STRATEGIE-EN" sheetId="9" r:id="rId9"/>
    <sheet name="1. STRATEGIE-WiP-TAMPON" sheetId="10" state="hidden" r:id="rId10"/>
    <sheet name="2. STRATEGIE-EN-trad-GOOGLE" sheetId="11" state="hidden" r:id="rId11"/>
    <sheet name="3. STRATEGIE-EN-trad-auto" sheetId="12" state="hidden" r:id="rId12"/>
    <sheet name="0. SPECIFICATIONS-WiP" sheetId="13" r:id="rId13"/>
    <sheet name="1. SPECIFICATIONS-WiP-TAMPON" sheetId="14" state="hidden" r:id="rId14"/>
    <sheet name="2. specifications-EN-trad-GOOGL" sheetId="15" state="hidden" r:id="rId15"/>
    <sheet name="3. specifications-EN-trad-auto" sheetId="16" state="hidden" r:id="rId16"/>
    <sheet name="4. SPECIFICATIONS-EN" sheetId="17" r:id="rId17"/>
    <sheet name="4B. SPECIFICATIONS-EN" sheetId="18" r:id="rId18"/>
    <sheet name="0. UXUI-WiP" sheetId="19" r:id="rId19"/>
    <sheet name="1. UXUI-WiP-TAMPON" sheetId="20" state="hidden" r:id="rId20"/>
    <sheet name="2. UXUI-EN-trad-GOOGLE" sheetId="21" r:id="rId21"/>
    <sheet name="3. UXUI-EN-trad-auto" sheetId="22" r:id="rId22"/>
    <sheet name="4. UXUI-EN OLD" sheetId="23" r:id="rId23"/>
    <sheet name="4. UXUI-EN" sheetId="24" r:id="rId24"/>
    <sheet name="4B. UXUI-EN" sheetId="25" state="hidden" r:id="rId25"/>
    <sheet name="0. CONTENUS-WiP" sheetId="26" r:id="rId26"/>
    <sheet name="4. CONTENUS-EN" sheetId="27" r:id="rId27"/>
    <sheet name="1. CONTENUS-WiP-TAMPON" sheetId="28" state="hidden" r:id="rId28"/>
    <sheet name="2. CONTENUS-EN-trad-GOOGLE" sheetId="29" state="hidden" r:id="rId29"/>
    <sheet name="3. CONTENUS-EN-trad-auto" sheetId="30" state="hidden" r:id="rId30"/>
    <sheet name="4. CONTENUS-EN - OLD" sheetId="31" state="hidden" r:id="rId31"/>
    <sheet name="4B. CONTENUS-EN" sheetId="32" state="hidden" r:id="rId32"/>
    <sheet name="0. FRONTEND-WiP" sheetId="33" r:id="rId33"/>
    <sheet name="1. FRONTEND-WiP-TAMPON" sheetId="34" state="hidden" r:id="rId34"/>
    <sheet name="2. FRONTEND-EN-trad-GOOGLE" sheetId="35" state="hidden" r:id="rId35"/>
    <sheet name="3. FRONTEND-EN-trad-auto" sheetId="36" state="hidden" r:id="rId36"/>
    <sheet name="4. FRONTEND-EN" sheetId="37" r:id="rId37"/>
    <sheet name="4B. FRONTEND-EN" sheetId="38" state="hidden" r:id="rId38"/>
    <sheet name="Feuille 34" sheetId="39" state="hidden" r:id="rId39"/>
    <sheet name="0. ARCHITECTURE-WiP" sheetId="40" r:id="rId40"/>
    <sheet name="1. ARCHITECTURE-WiP-TAMPON" sheetId="41" state="hidden" r:id="rId41"/>
    <sheet name="2. ARCHITECTURE-EN-trad-GOOGLE" sheetId="42" state="hidden" r:id="rId42"/>
    <sheet name="3. ARCHITECTURE-EN-trad-auto" sheetId="43" state="hidden" r:id="rId43"/>
    <sheet name="4. ARCHITECTURE-EN" sheetId="44" r:id="rId44"/>
    <sheet name="0. BACKEND-WiP" sheetId="45" r:id="rId45"/>
    <sheet name="1. BACKEND-WiP-TAMPON" sheetId="46" state="hidden" r:id="rId46"/>
    <sheet name="2. BACKEND-EN-trad-GOOGLE" sheetId="47" state="hidden" r:id="rId47"/>
    <sheet name="3. BACKEND-EN-trad-auto" sheetId="48" state="hidden" r:id="rId48"/>
    <sheet name="4. BACKEND-EN" sheetId="49" r:id="rId49"/>
    <sheet name="0. HEBERGEMENT-WiP" sheetId="50" r:id="rId50"/>
    <sheet name="1. HEBERGEMENT-WiP-TAMPON" sheetId="51" state="hidden" r:id="rId51"/>
    <sheet name="2. HEBERGEMENT-EN-trad-GOOGLE" sheetId="52" state="hidden" r:id="rId52"/>
    <sheet name="3. HEBERGEMENT-EN-trad-auto" sheetId="53" state="hidden" r:id="rId53"/>
    <sheet name="4.HEBERGEMENT-EN" sheetId="54" r:id="rId54"/>
    <sheet name="Cartographie PPP-WiP" sheetId="55" state="hidden" r:id="rId55"/>
    <sheet name="Mise en page" sheetId="56" state="hidden" r:id="rId56"/>
    <sheet name="VueCycleDeVie" sheetId="57" state="hidden" r:id="rId57"/>
  </sheets>
  <definedNames>
    <definedName name="_xlnm._FilterDatabase" localSheetId="56" hidden="1">VueCycleDeVie!$A$4:$Q$552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61" roundtripDataSignature="AMtx7miu5MZtHaxZYa7Dur8qch6wPDOTsQ=="/>
    </ext>
  </extLst>
</workbook>
</file>

<file path=xl/calcChain.xml><?xml version="1.0" encoding="utf-8"?>
<calcChain xmlns="http://schemas.openxmlformats.org/spreadsheetml/2006/main">
  <c r="E71" i="56" l="1"/>
  <c r="D71" i="56"/>
  <c r="C71" i="56"/>
  <c r="B71" i="56"/>
  <c r="A71" i="56"/>
  <c r="E70" i="56"/>
  <c r="D70" i="56"/>
  <c r="C70" i="56"/>
  <c r="B70" i="56"/>
  <c r="A70" i="56"/>
  <c r="E69" i="56"/>
  <c r="D69" i="56"/>
  <c r="C69" i="56"/>
  <c r="B69" i="56"/>
  <c r="A69" i="56"/>
  <c r="E68" i="56"/>
  <c r="D68" i="56"/>
  <c r="C68" i="56"/>
  <c r="B68" i="56"/>
  <c r="A68" i="56"/>
  <c r="E67" i="56"/>
  <c r="D67" i="56"/>
  <c r="C67" i="56"/>
  <c r="B67" i="56"/>
  <c r="A67" i="56"/>
  <c r="E66" i="56"/>
  <c r="D66" i="56"/>
  <c r="C66" i="56"/>
  <c r="B66" i="56"/>
  <c r="A66" i="56"/>
  <c r="J162" i="55"/>
  <c r="I162" i="55"/>
  <c r="H162" i="55"/>
  <c r="G162" i="55"/>
  <c r="F162" i="55"/>
  <c r="E162" i="55"/>
  <c r="D162" i="55"/>
  <c r="C162" i="55"/>
  <c r="K162" i="55" s="1"/>
  <c r="J161" i="55"/>
  <c r="I161" i="55"/>
  <c r="H161" i="55"/>
  <c r="G161" i="55"/>
  <c r="F161" i="55"/>
  <c r="E161" i="55"/>
  <c r="D161" i="55"/>
  <c r="C161" i="55"/>
  <c r="K161" i="55" s="1"/>
  <c r="J160" i="55"/>
  <c r="I160" i="55"/>
  <c r="H160" i="55"/>
  <c r="G160" i="55"/>
  <c r="F160" i="55"/>
  <c r="E160" i="55"/>
  <c r="D160" i="55"/>
  <c r="C160" i="55"/>
  <c r="K160" i="55" s="1"/>
  <c r="L160" i="55" s="1"/>
  <c r="H155" i="55"/>
  <c r="F155" i="55"/>
  <c r="D155" i="55"/>
  <c r="H154" i="55"/>
  <c r="F154" i="55"/>
  <c r="D154" i="55"/>
  <c r="H153" i="55"/>
  <c r="F153" i="55"/>
  <c r="D153" i="55"/>
  <c r="H152" i="55"/>
  <c r="F152" i="55"/>
  <c r="D152" i="55"/>
  <c r="H151" i="55"/>
  <c r="F151" i="55"/>
  <c r="D151" i="55"/>
  <c r="H150" i="55"/>
  <c r="F150" i="55"/>
  <c r="D150" i="55"/>
  <c r="H147" i="55"/>
  <c r="F147" i="55"/>
  <c r="D147" i="55"/>
  <c r="H146" i="55"/>
  <c r="F146" i="55"/>
  <c r="D146" i="55"/>
  <c r="H145" i="55"/>
  <c r="F145" i="55"/>
  <c r="D145" i="55"/>
  <c r="H144" i="55"/>
  <c r="F144" i="55"/>
  <c r="D144" i="55"/>
  <c r="H143" i="55"/>
  <c r="F143" i="55"/>
  <c r="D143" i="55"/>
  <c r="H142" i="55"/>
  <c r="F142" i="55"/>
  <c r="D142" i="55"/>
  <c r="H139" i="55"/>
  <c r="F139" i="55"/>
  <c r="D139" i="55"/>
  <c r="H138" i="55"/>
  <c r="F138" i="55"/>
  <c r="D138" i="55"/>
  <c r="H137" i="55"/>
  <c r="F137" i="55"/>
  <c r="D137" i="55"/>
  <c r="H136" i="55"/>
  <c r="F136" i="55"/>
  <c r="D136" i="55"/>
  <c r="H135" i="55"/>
  <c r="F135" i="55"/>
  <c r="D135" i="55"/>
  <c r="H134" i="55"/>
  <c r="F134" i="55"/>
  <c r="D134" i="55"/>
  <c r="H133" i="55"/>
  <c r="F133" i="55"/>
  <c r="D133" i="55"/>
  <c r="H132" i="55"/>
  <c r="F132" i="55"/>
  <c r="D132" i="55"/>
  <c r="H131" i="55"/>
  <c r="F131" i="55"/>
  <c r="D131" i="55"/>
  <c r="H130" i="55"/>
  <c r="F130" i="55"/>
  <c r="D130" i="55"/>
  <c r="H127" i="55"/>
  <c r="F127" i="55"/>
  <c r="D127" i="55"/>
  <c r="H126" i="55"/>
  <c r="F126" i="55"/>
  <c r="D126" i="55"/>
  <c r="H125" i="55"/>
  <c r="F125" i="55"/>
  <c r="D125" i="55"/>
  <c r="H124" i="55"/>
  <c r="F124" i="55"/>
  <c r="D124" i="55"/>
  <c r="H123" i="55"/>
  <c r="F123" i="55"/>
  <c r="D123" i="55"/>
  <c r="H122" i="55"/>
  <c r="F122" i="55"/>
  <c r="D122" i="55"/>
  <c r="H121" i="55"/>
  <c r="F121" i="55"/>
  <c r="D121" i="55"/>
  <c r="H120" i="55"/>
  <c r="F120" i="55"/>
  <c r="D120" i="55"/>
  <c r="H119" i="55"/>
  <c r="F119" i="55"/>
  <c r="D119" i="55"/>
  <c r="H118" i="55"/>
  <c r="F118" i="55"/>
  <c r="D118" i="55"/>
  <c r="H115" i="55"/>
  <c r="F115" i="55"/>
  <c r="D115" i="55"/>
  <c r="H114" i="55"/>
  <c r="F114" i="55"/>
  <c r="D114" i="55"/>
  <c r="H113" i="55"/>
  <c r="F113" i="55"/>
  <c r="D113" i="55"/>
  <c r="H112" i="55"/>
  <c r="F112" i="55"/>
  <c r="D112" i="55"/>
  <c r="H111" i="55"/>
  <c r="F111" i="55"/>
  <c r="D111" i="55"/>
  <c r="H110" i="55"/>
  <c r="F110" i="55"/>
  <c r="D110" i="55"/>
  <c r="H109" i="55"/>
  <c r="F109" i="55"/>
  <c r="D109" i="55"/>
  <c r="H108" i="55"/>
  <c r="F108" i="55"/>
  <c r="D108" i="55"/>
  <c r="H107" i="55"/>
  <c r="F107" i="55"/>
  <c r="D107" i="55"/>
  <c r="H106" i="55"/>
  <c r="F106" i="55"/>
  <c r="D106" i="55"/>
  <c r="H103" i="55"/>
  <c r="F103" i="55"/>
  <c r="D103" i="55"/>
  <c r="H102" i="55"/>
  <c r="F102" i="55"/>
  <c r="D102" i="55"/>
  <c r="H101" i="55"/>
  <c r="F101" i="55"/>
  <c r="D101" i="55"/>
  <c r="H100" i="55"/>
  <c r="F100" i="55"/>
  <c r="D100" i="55"/>
  <c r="H99" i="55"/>
  <c r="F99" i="55"/>
  <c r="D99" i="55"/>
  <c r="H96" i="55"/>
  <c r="F96" i="55"/>
  <c r="D96" i="55"/>
  <c r="H95" i="55"/>
  <c r="F95" i="55"/>
  <c r="D95" i="55"/>
  <c r="H94" i="55"/>
  <c r="F94" i="55"/>
  <c r="D94" i="55"/>
  <c r="H93" i="55"/>
  <c r="F93" i="55"/>
  <c r="D93" i="55"/>
  <c r="H92" i="55"/>
  <c r="F92" i="55"/>
  <c r="D92" i="55"/>
  <c r="H91" i="55"/>
  <c r="F91" i="55"/>
  <c r="D91" i="55"/>
  <c r="H88" i="55"/>
  <c r="F88" i="55"/>
  <c r="D88" i="55"/>
  <c r="H87" i="55"/>
  <c r="F87" i="55"/>
  <c r="D87" i="55"/>
  <c r="H86" i="55"/>
  <c r="F86" i="55"/>
  <c r="D86" i="55"/>
  <c r="H85" i="55"/>
  <c r="F85" i="55"/>
  <c r="D85" i="55"/>
  <c r="J47" i="55"/>
  <c r="I47" i="55"/>
  <c r="H47" i="55"/>
  <c r="G47" i="55"/>
  <c r="F47" i="55"/>
  <c r="E47" i="55"/>
  <c r="D47" i="55"/>
  <c r="C47" i="55"/>
  <c r="K47" i="55" s="1"/>
  <c r="J46" i="55"/>
  <c r="I46" i="55"/>
  <c r="H46" i="55"/>
  <c r="G46" i="55"/>
  <c r="F46" i="55"/>
  <c r="E46" i="55"/>
  <c r="D46" i="55"/>
  <c r="C46" i="55"/>
  <c r="K46" i="55" s="1"/>
  <c r="J45" i="55"/>
  <c r="I45" i="55"/>
  <c r="H45" i="55"/>
  <c r="G45" i="55"/>
  <c r="F45" i="55"/>
  <c r="E45" i="55"/>
  <c r="D45" i="55"/>
  <c r="C45" i="55"/>
  <c r="K45" i="55" s="1"/>
  <c r="J44" i="55"/>
  <c r="I44" i="55"/>
  <c r="H44" i="55"/>
  <c r="G44" i="55"/>
  <c r="F44" i="55"/>
  <c r="E44" i="55"/>
  <c r="D44" i="55"/>
  <c r="C44" i="55"/>
  <c r="K44" i="55" s="1"/>
  <c r="J43" i="55"/>
  <c r="I43" i="55"/>
  <c r="H43" i="55"/>
  <c r="G43" i="55"/>
  <c r="F43" i="55"/>
  <c r="E43" i="55"/>
  <c r="D43" i="55"/>
  <c r="C43" i="55"/>
  <c r="K43" i="55" s="1"/>
  <c r="L43" i="55" s="1"/>
  <c r="J7" i="55"/>
  <c r="I7" i="55"/>
  <c r="H7" i="55"/>
  <c r="G7" i="55"/>
  <c r="F7" i="55"/>
  <c r="E7" i="55"/>
  <c r="D7" i="55"/>
  <c r="C7" i="55"/>
  <c r="K7" i="55" s="1"/>
  <c r="J6" i="55"/>
  <c r="I6" i="55"/>
  <c r="H6" i="55"/>
  <c r="G6" i="55"/>
  <c r="F6" i="55"/>
  <c r="E6" i="55"/>
  <c r="D6" i="55"/>
  <c r="C6" i="55"/>
  <c r="K6" i="55" s="1"/>
  <c r="J5" i="55"/>
  <c r="I5" i="55"/>
  <c r="H5" i="55"/>
  <c r="G5" i="55"/>
  <c r="F5" i="55"/>
  <c r="E5" i="55"/>
  <c r="D5" i="55"/>
  <c r="C5" i="55"/>
  <c r="K5" i="55" s="1"/>
  <c r="L5" i="55" s="1"/>
  <c r="AG71" i="54"/>
  <c r="AF71" i="54"/>
  <c r="AD71" i="54"/>
  <c r="AC71" i="54"/>
  <c r="AB71" i="54"/>
  <c r="AA71" i="54"/>
  <c r="Z71" i="54"/>
  <c r="Y71" i="54"/>
  <c r="X71" i="54"/>
  <c r="W71" i="54"/>
  <c r="V71" i="54"/>
  <c r="U71" i="54"/>
  <c r="T71" i="54"/>
  <c r="S71" i="54"/>
  <c r="R71" i="54"/>
  <c r="Q71" i="54"/>
  <c r="P71" i="54"/>
  <c r="E71" i="54"/>
  <c r="D71" i="54"/>
  <c r="C71" i="54"/>
  <c r="B71" i="54"/>
  <c r="A71" i="54"/>
  <c r="AG70" i="54"/>
  <c r="AF70" i="54"/>
  <c r="AD70" i="54"/>
  <c r="AC70" i="54"/>
  <c r="AB70" i="54"/>
  <c r="AA70" i="54"/>
  <c r="Z70" i="54"/>
  <c r="Y70" i="54"/>
  <c r="X70" i="54"/>
  <c r="W70" i="54"/>
  <c r="V70" i="54"/>
  <c r="U70" i="54"/>
  <c r="T70" i="54"/>
  <c r="S70" i="54"/>
  <c r="R70" i="54"/>
  <c r="Q70" i="54"/>
  <c r="P70" i="54"/>
  <c r="E70" i="54"/>
  <c r="D70" i="54"/>
  <c r="C70" i="54"/>
  <c r="B70" i="54"/>
  <c r="A70" i="54"/>
  <c r="AG69" i="54"/>
  <c r="AF69" i="54"/>
  <c r="AD69" i="54"/>
  <c r="AC69" i="54"/>
  <c r="AB69" i="54"/>
  <c r="AA69" i="54"/>
  <c r="Z69" i="54"/>
  <c r="Y69" i="54"/>
  <c r="X69" i="54"/>
  <c r="W69" i="54"/>
  <c r="V69" i="54"/>
  <c r="U69" i="54"/>
  <c r="T69" i="54"/>
  <c r="S69" i="54"/>
  <c r="R69" i="54"/>
  <c r="Q69" i="54"/>
  <c r="P69" i="54"/>
  <c r="E69" i="54"/>
  <c r="D69" i="54"/>
  <c r="C69" i="54"/>
  <c r="B69" i="54"/>
  <c r="A69" i="54"/>
  <c r="AG68" i="54"/>
  <c r="AF68" i="54"/>
  <c r="AD68" i="54"/>
  <c r="AC68" i="54"/>
  <c r="AB68" i="54"/>
  <c r="Z68" i="54"/>
  <c r="Y68" i="54"/>
  <c r="X68" i="54"/>
  <c r="W68" i="54"/>
  <c r="V68" i="54"/>
  <c r="U68" i="54"/>
  <c r="T68" i="54"/>
  <c r="S68" i="54"/>
  <c r="R68" i="54"/>
  <c r="Q68" i="54"/>
  <c r="P68" i="54"/>
  <c r="E68" i="54"/>
  <c r="D68" i="54"/>
  <c r="C68" i="54"/>
  <c r="B68" i="54"/>
  <c r="A68" i="54"/>
  <c r="AG67" i="54"/>
  <c r="AF67" i="54"/>
  <c r="AE67" i="54"/>
  <c r="AD67" i="54"/>
  <c r="AC67" i="54"/>
  <c r="AB67" i="54"/>
  <c r="AA67" i="54"/>
  <c r="Z67" i="54"/>
  <c r="Y67" i="54"/>
  <c r="X67" i="54"/>
  <c r="W67" i="54"/>
  <c r="V67" i="54"/>
  <c r="U67" i="54"/>
  <c r="T67" i="54"/>
  <c r="S67" i="54"/>
  <c r="R67" i="54"/>
  <c r="Q67" i="54"/>
  <c r="P67" i="54"/>
  <c r="E67" i="54"/>
  <c r="D67" i="54"/>
  <c r="C67" i="54"/>
  <c r="B67" i="54"/>
  <c r="A67" i="54"/>
  <c r="AG66" i="54"/>
  <c r="AF66" i="54"/>
  <c r="AE66" i="54"/>
  <c r="AD66" i="54"/>
  <c r="AC66" i="54"/>
  <c r="AB66" i="54"/>
  <c r="AA66" i="54"/>
  <c r="Z66" i="54"/>
  <c r="Y66" i="54"/>
  <c r="X66" i="54"/>
  <c r="W66" i="54"/>
  <c r="V66" i="54"/>
  <c r="U66" i="54"/>
  <c r="T66" i="54"/>
  <c r="S66" i="54"/>
  <c r="R66" i="54"/>
  <c r="Q66" i="54"/>
  <c r="P66" i="54"/>
  <c r="E66" i="54"/>
  <c r="D66" i="54"/>
  <c r="C66" i="54"/>
  <c r="B66" i="54"/>
  <c r="A66" i="54"/>
  <c r="AG65" i="54"/>
  <c r="AF65" i="54"/>
  <c r="AD65" i="54"/>
  <c r="AC65" i="54"/>
  <c r="AB65" i="54"/>
  <c r="Z65" i="54"/>
  <c r="Y65" i="54"/>
  <c r="X65" i="54"/>
  <c r="W65" i="54"/>
  <c r="V65" i="54"/>
  <c r="U65" i="54"/>
  <c r="T65" i="54"/>
  <c r="S65" i="54"/>
  <c r="R65" i="54"/>
  <c r="Q65" i="54"/>
  <c r="P65" i="54"/>
  <c r="E65" i="54"/>
  <c r="D65" i="54"/>
  <c r="C65" i="54"/>
  <c r="B65" i="54"/>
  <c r="A65" i="54"/>
  <c r="AG64" i="54"/>
  <c r="AF64" i="54"/>
  <c r="AE64" i="54"/>
  <c r="AD64" i="54"/>
  <c r="AC64" i="54"/>
  <c r="AB64" i="54"/>
  <c r="AA64" i="54"/>
  <c r="Z64" i="54"/>
  <c r="Y64" i="54"/>
  <c r="X64" i="54"/>
  <c r="W64" i="54"/>
  <c r="V64" i="54"/>
  <c r="U64" i="54"/>
  <c r="T64" i="54"/>
  <c r="S64" i="54"/>
  <c r="R64" i="54"/>
  <c r="Q64" i="54"/>
  <c r="P64" i="54"/>
  <c r="E64" i="54"/>
  <c r="D64" i="54"/>
  <c r="C64" i="54"/>
  <c r="B64" i="54"/>
  <c r="A64" i="54"/>
  <c r="AG63" i="54"/>
  <c r="AF63" i="54"/>
  <c r="AD63" i="54"/>
  <c r="AC63" i="54"/>
  <c r="AB63" i="54"/>
  <c r="Z63" i="54"/>
  <c r="Y63" i="54"/>
  <c r="X63" i="54"/>
  <c r="W63" i="54"/>
  <c r="V63" i="54"/>
  <c r="U63" i="54"/>
  <c r="T63" i="54"/>
  <c r="S63" i="54"/>
  <c r="R63" i="54"/>
  <c r="Q63" i="54"/>
  <c r="P63" i="54"/>
  <c r="E63" i="54"/>
  <c r="D63" i="54"/>
  <c r="C63" i="54"/>
  <c r="B63" i="54"/>
  <c r="A63" i="54"/>
  <c r="AG62" i="54"/>
  <c r="AF62" i="54"/>
  <c r="AE62" i="54"/>
  <c r="AD62" i="54"/>
  <c r="AC62" i="54"/>
  <c r="AB62" i="54"/>
  <c r="AA62" i="54"/>
  <c r="Z62" i="54"/>
  <c r="Y62" i="54"/>
  <c r="X62" i="54"/>
  <c r="W62" i="54"/>
  <c r="V62" i="54"/>
  <c r="U62" i="54"/>
  <c r="T62" i="54"/>
  <c r="S62" i="54"/>
  <c r="R62" i="54"/>
  <c r="Q62" i="54"/>
  <c r="P62" i="54"/>
  <c r="E62" i="54"/>
  <c r="D62" i="54"/>
  <c r="C62" i="54"/>
  <c r="B62" i="54"/>
  <c r="A62" i="54"/>
  <c r="AG61" i="54"/>
  <c r="AF61" i="54"/>
  <c r="AE61" i="54"/>
  <c r="AD61" i="54"/>
  <c r="AC61" i="54"/>
  <c r="AB61" i="54"/>
  <c r="AA61" i="54"/>
  <c r="Z61" i="54"/>
  <c r="Y61" i="54"/>
  <c r="X61" i="54"/>
  <c r="W61" i="54"/>
  <c r="V61" i="54"/>
  <c r="U61" i="54"/>
  <c r="T61" i="54"/>
  <c r="S61" i="54"/>
  <c r="R61" i="54"/>
  <c r="Q61" i="54"/>
  <c r="P61" i="54"/>
  <c r="E61" i="54"/>
  <c r="D61" i="54"/>
  <c r="C61" i="54"/>
  <c r="B61" i="54"/>
  <c r="A61" i="54"/>
  <c r="AG60" i="54"/>
  <c r="AF60" i="54"/>
  <c r="AE60" i="54"/>
  <c r="AD60" i="54"/>
  <c r="AC60" i="54"/>
  <c r="AB60" i="54"/>
  <c r="AA60" i="54"/>
  <c r="Z60" i="54"/>
  <c r="Y60" i="54"/>
  <c r="X60" i="54"/>
  <c r="W60" i="54"/>
  <c r="V60" i="54"/>
  <c r="U60" i="54"/>
  <c r="T60" i="54"/>
  <c r="S60" i="54"/>
  <c r="R60" i="54"/>
  <c r="Q60" i="54"/>
  <c r="P60" i="54"/>
  <c r="E60" i="54"/>
  <c r="D60" i="54"/>
  <c r="C60" i="54"/>
  <c r="B60" i="54"/>
  <c r="A60" i="54"/>
  <c r="AG59" i="54"/>
  <c r="AF59" i="54"/>
  <c r="AD59" i="54"/>
  <c r="AC59" i="54"/>
  <c r="AB59" i="54"/>
  <c r="AA59" i="54"/>
  <c r="Z59" i="54"/>
  <c r="Y59" i="54"/>
  <c r="X59" i="54"/>
  <c r="W59" i="54"/>
  <c r="V59" i="54"/>
  <c r="U59" i="54"/>
  <c r="T59" i="54"/>
  <c r="S59" i="54"/>
  <c r="R59" i="54"/>
  <c r="Q59" i="54"/>
  <c r="P59" i="54"/>
  <c r="E59" i="54"/>
  <c r="D59" i="54"/>
  <c r="C59" i="54"/>
  <c r="B59" i="54"/>
  <c r="A59" i="54"/>
  <c r="AG58" i="54"/>
  <c r="AF58" i="54"/>
  <c r="AE58" i="54"/>
  <c r="AD58" i="54"/>
  <c r="AC58" i="54"/>
  <c r="AB58" i="54"/>
  <c r="AA58" i="54"/>
  <c r="Z58" i="54"/>
  <c r="Y58" i="54"/>
  <c r="X58" i="54"/>
  <c r="W58" i="54"/>
  <c r="V58" i="54"/>
  <c r="U58" i="54"/>
  <c r="T58" i="54"/>
  <c r="S58" i="54"/>
  <c r="R58" i="54"/>
  <c r="Q58" i="54"/>
  <c r="P58" i="54"/>
  <c r="E58" i="54"/>
  <c r="D58" i="54"/>
  <c r="C58" i="54"/>
  <c r="B58" i="54"/>
  <c r="A58" i="54"/>
  <c r="AG57" i="54"/>
  <c r="AF57" i="54"/>
  <c r="AD57" i="54"/>
  <c r="AC57" i="54"/>
  <c r="AB57" i="54"/>
  <c r="Z57" i="54"/>
  <c r="Y57" i="54"/>
  <c r="X57" i="54"/>
  <c r="W57" i="54"/>
  <c r="V57" i="54"/>
  <c r="U57" i="54"/>
  <c r="T57" i="54"/>
  <c r="S57" i="54"/>
  <c r="R57" i="54"/>
  <c r="Q57" i="54"/>
  <c r="P57" i="54"/>
  <c r="E57" i="54"/>
  <c r="D57" i="54"/>
  <c r="C57" i="54"/>
  <c r="B57" i="54"/>
  <c r="A57" i="54"/>
  <c r="AG56" i="54"/>
  <c r="AF56" i="54"/>
  <c r="AD56" i="54"/>
  <c r="AC56" i="54"/>
  <c r="AB56" i="54"/>
  <c r="AA56" i="54"/>
  <c r="Z56" i="54"/>
  <c r="Y56" i="54"/>
  <c r="X56" i="54"/>
  <c r="W56" i="54"/>
  <c r="V56" i="54"/>
  <c r="U56" i="54"/>
  <c r="T56" i="54"/>
  <c r="S56" i="54"/>
  <c r="R56" i="54"/>
  <c r="Q56" i="54"/>
  <c r="P56" i="54"/>
  <c r="E56" i="54"/>
  <c r="D56" i="54"/>
  <c r="C56" i="54"/>
  <c r="B56" i="54"/>
  <c r="A56" i="54"/>
  <c r="AG55" i="54"/>
  <c r="AF55" i="54"/>
  <c r="AD55" i="54"/>
  <c r="AC55" i="54"/>
  <c r="AB55" i="54"/>
  <c r="Z55" i="54"/>
  <c r="Y55" i="54"/>
  <c r="X55" i="54"/>
  <c r="W55" i="54"/>
  <c r="V55" i="54"/>
  <c r="U55" i="54"/>
  <c r="T55" i="54"/>
  <c r="S55" i="54"/>
  <c r="R55" i="54"/>
  <c r="Q55" i="54"/>
  <c r="P55" i="54"/>
  <c r="E55" i="54"/>
  <c r="D55" i="54"/>
  <c r="C55" i="54"/>
  <c r="B55" i="54"/>
  <c r="A55" i="54"/>
  <c r="AG54" i="54"/>
  <c r="AF54" i="54"/>
  <c r="AE54" i="54"/>
  <c r="AD54" i="54"/>
  <c r="AC54" i="54"/>
  <c r="AB54" i="54"/>
  <c r="AA54" i="54"/>
  <c r="Z54" i="54"/>
  <c r="Y54" i="54"/>
  <c r="X54" i="54"/>
  <c r="W54" i="54"/>
  <c r="V54" i="54"/>
  <c r="U54" i="54"/>
  <c r="T54" i="54"/>
  <c r="S54" i="54"/>
  <c r="R54" i="54"/>
  <c r="Q54" i="54"/>
  <c r="P54" i="54"/>
  <c r="E54" i="54"/>
  <c r="D54" i="54"/>
  <c r="C54" i="54"/>
  <c r="B54" i="54"/>
  <c r="A54" i="54"/>
  <c r="AG53" i="54"/>
  <c r="AF53" i="54"/>
  <c r="AE53" i="54"/>
  <c r="AD53" i="54"/>
  <c r="AC53" i="54"/>
  <c r="AB53" i="54"/>
  <c r="AA53" i="54"/>
  <c r="Z53" i="54"/>
  <c r="Y53" i="54"/>
  <c r="X53" i="54"/>
  <c r="W53" i="54"/>
  <c r="V53" i="54"/>
  <c r="U53" i="54"/>
  <c r="T53" i="54"/>
  <c r="S53" i="54"/>
  <c r="R53" i="54"/>
  <c r="Q53" i="54"/>
  <c r="P53" i="54"/>
  <c r="E53" i="54"/>
  <c r="D53" i="54"/>
  <c r="C53" i="54"/>
  <c r="B53" i="54"/>
  <c r="A53" i="54"/>
  <c r="AG52" i="54"/>
  <c r="AF52" i="54"/>
  <c r="AD52" i="54"/>
  <c r="AC52" i="54"/>
  <c r="AB52" i="54"/>
  <c r="AA52" i="54"/>
  <c r="Z52" i="54"/>
  <c r="Y52" i="54"/>
  <c r="X52" i="54"/>
  <c r="W52" i="54"/>
  <c r="V52" i="54"/>
  <c r="U52" i="54"/>
  <c r="T52" i="54"/>
  <c r="S52" i="54"/>
  <c r="R52" i="54"/>
  <c r="Q52" i="54"/>
  <c r="P52" i="54"/>
  <c r="E52" i="54"/>
  <c r="D52" i="54"/>
  <c r="C52" i="54"/>
  <c r="B52" i="54"/>
  <c r="A52" i="54"/>
  <c r="AG51" i="54"/>
  <c r="AF51" i="54"/>
  <c r="AE51" i="54"/>
  <c r="AD51" i="54"/>
  <c r="AC51" i="54"/>
  <c r="AB51" i="54"/>
  <c r="AA51" i="54"/>
  <c r="Z51" i="54"/>
  <c r="Y51" i="54"/>
  <c r="X51" i="54"/>
  <c r="W51" i="54"/>
  <c r="V51" i="54"/>
  <c r="U51" i="54"/>
  <c r="T51" i="54"/>
  <c r="S51" i="54"/>
  <c r="R51" i="54"/>
  <c r="Q51" i="54"/>
  <c r="P51" i="54"/>
  <c r="E51" i="54"/>
  <c r="D51" i="54"/>
  <c r="C51" i="54"/>
  <c r="B51" i="54"/>
  <c r="A51" i="54"/>
  <c r="AG50" i="54"/>
  <c r="AF50" i="54"/>
  <c r="AD50" i="54"/>
  <c r="AC50" i="54"/>
  <c r="AB50" i="54"/>
  <c r="Z50" i="54"/>
  <c r="Y50" i="54"/>
  <c r="X50" i="54"/>
  <c r="W50" i="54"/>
  <c r="V50" i="54"/>
  <c r="U50" i="54"/>
  <c r="T50" i="54"/>
  <c r="S50" i="54"/>
  <c r="R50" i="54"/>
  <c r="Q50" i="54"/>
  <c r="P50" i="54"/>
  <c r="E50" i="54"/>
  <c r="D50" i="54"/>
  <c r="C50" i="54"/>
  <c r="B50" i="54"/>
  <c r="A50" i="54"/>
  <c r="AG49" i="54"/>
  <c r="AF49" i="54"/>
  <c r="AD49" i="54"/>
  <c r="AC49" i="54"/>
  <c r="AB49" i="54"/>
  <c r="Z49" i="54"/>
  <c r="Y49" i="54"/>
  <c r="X49" i="54"/>
  <c r="W49" i="54"/>
  <c r="V49" i="54"/>
  <c r="U49" i="54"/>
  <c r="T49" i="54"/>
  <c r="S49" i="54"/>
  <c r="R49" i="54"/>
  <c r="Q49" i="54"/>
  <c r="P49" i="54"/>
  <c r="E49" i="54"/>
  <c r="D49" i="54"/>
  <c r="C49" i="54"/>
  <c r="B49" i="54"/>
  <c r="A49" i="54"/>
  <c r="AG48" i="54"/>
  <c r="AF48" i="54"/>
  <c r="AD48" i="54"/>
  <c r="AC48" i="54"/>
  <c r="AB48" i="54"/>
  <c r="AA48" i="54"/>
  <c r="Z48" i="54"/>
  <c r="Y48" i="54"/>
  <c r="X48" i="54"/>
  <c r="W48" i="54"/>
  <c r="V48" i="54"/>
  <c r="U48" i="54"/>
  <c r="T48" i="54"/>
  <c r="S48" i="54"/>
  <c r="R48" i="54"/>
  <c r="Q48" i="54"/>
  <c r="P48" i="54"/>
  <c r="E48" i="54"/>
  <c r="D48" i="54"/>
  <c r="C48" i="54"/>
  <c r="B48" i="54"/>
  <c r="A48" i="54"/>
  <c r="AG47" i="54"/>
  <c r="AF47" i="54"/>
  <c r="AD47" i="54"/>
  <c r="AC47" i="54"/>
  <c r="AB47" i="54"/>
  <c r="Z47" i="54"/>
  <c r="Y47" i="54"/>
  <c r="X47" i="54"/>
  <c r="W47" i="54"/>
  <c r="V47" i="54"/>
  <c r="U47" i="54"/>
  <c r="T47" i="54"/>
  <c r="S47" i="54"/>
  <c r="R47" i="54"/>
  <c r="Q47" i="54"/>
  <c r="P47" i="54"/>
  <c r="E47" i="54"/>
  <c r="D47" i="54"/>
  <c r="C47" i="54"/>
  <c r="B47" i="54"/>
  <c r="A47" i="54"/>
  <c r="AG46" i="54"/>
  <c r="AF46" i="54"/>
  <c r="AE46" i="54"/>
  <c r="AD46" i="54"/>
  <c r="AC46" i="54"/>
  <c r="AB46" i="54"/>
  <c r="AA46" i="54"/>
  <c r="Z46" i="54"/>
  <c r="Y46" i="54"/>
  <c r="X46" i="54"/>
  <c r="W46" i="54"/>
  <c r="V46" i="54"/>
  <c r="U46" i="54"/>
  <c r="T46" i="54"/>
  <c r="S46" i="54"/>
  <c r="R46" i="54"/>
  <c r="Q46" i="54"/>
  <c r="P46" i="54"/>
  <c r="E46" i="54"/>
  <c r="D46" i="54"/>
  <c r="C46" i="54"/>
  <c r="B46" i="54"/>
  <c r="A46" i="54"/>
  <c r="AG45" i="54"/>
  <c r="AF45" i="54"/>
  <c r="AD45" i="54"/>
  <c r="AC45" i="54"/>
  <c r="AB45" i="54"/>
  <c r="AA45" i="54"/>
  <c r="Z45" i="54"/>
  <c r="Y45" i="54"/>
  <c r="X45" i="54"/>
  <c r="W45" i="54"/>
  <c r="V45" i="54"/>
  <c r="U45" i="54"/>
  <c r="T45" i="54"/>
  <c r="S45" i="54"/>
  <c r="R45" i="54"/>
  <c r="Q45" i="54"/>
  <c r="P45" i="54"/>
  <c r="E45" i="54"/>
  <c r="D45" i="54"/>
  <c r="C45" i="54"/>
  <c r="B45" i="54"/>
  <c r="A45" i="54"/>
  <c r="AG44" i="54"/>
  <c r="AF44" i="54"/>
  <c r="AD44" i="54"/>
  <c r="AC44" i="54"/>
  <c r="AB44" i="54"/>
  <c r="Z44" i="54"/>
  <c r="Y44" i="54"/>
  <c r="X44" i="54"/>
  <c r="W44" i="54"/>
  <c r="V44" i="54"/>
  <c r="U44" i="54"/>
  <c r="T44" i="54"/>
  <c r="S44" i="54"/>
  <c r="R44" i="54"/>
  <c r="Q44" i="54"/>
  <c r="P44" i="54"/>
  <c r="E44" i="54"/>
  <c r="D44" i="54"/>
  <c r="C44" i="54"/>
  <c r="B44" i="54"/>
  <c r="A44" i="54"/>
  <c r="AG43" i="54"/>
  <c r="AF43" i="54"/>
  <c r="AD43" i="54"/>
  <c r="AC43" i="54"/>
  <c r="AB43" i="54"/>
  <c r="Z43" i="54"/>
  <c r="Y43" i="54"/>
  <c r="X43" i="54"/>
  <c r="W43" i="54"/>
  <c r="V43" i="54"/>
  <c r="U43" i="54"/>
  <c r="T43" i="54"/>
  <c r="S43" i="54"/>
  <c r="R43" i="54"/>
  <c r="Q43" i="54"/>
  <c r="P43" i="54"/>
  <c r="E43" i="54"/>
  <c r="D43" i="54"/>
  <c r="C43" i="54"/>
  <c r="B43" i="54"/>
  <c r="A43" i="54"/>
  <c r="AG42" i="54"/>
  <c r="AF42" i="54"/>
  <c r="AE42" i="54"/>
  <c r="AD42" i="54"/>
  <c r="AC42" i="54"/>
  <c r="AB42" i="54"/>
  <c r="Z42" i="54"/>
  <c r="Y42" i="54"/>
  <c r="X42" i="54"/>
  <c r="W42" i="54"/>
  <c r="V42" i="54"/>
  <c r="U42" i="54"/>
  <c r="T42" i="54"/>
  <c r="S42" i="54"/>
  <c r="R42" i="54"/>
  <c r="Q42" i="54"/>
  <c r="P42" i="54"/>
  <c r="E42" i="54"/>
  <c r="D42" i="54"/>
  <c r="C42" i="54"/>
  <c r="B42" i="54"/>
  <c r="A42" i="54"/>
  <c r="AG41" i="54"/>
  <c r="AF41" i="54"/>
  <c r="AE41" i="54"/>
  <c r="AD41" i="54"/>
  <c r="AC41" i="54"/>
  <c r="AB41" i="54"/>
  <c r="Z41" i="54"/>
  <c r="Y41" i="54"/>
  <c r="X41" i="54"/>
  <c r="W41" i="54"/>
  <c r="V41" i="54"/>
  <c r="U41" i="54"/>
  <c r="T41" i="54"/>
  <c r="S41" i="54"/>
  <c r="R41" i="54"/>
  <c r="Q41" i="54"/>
  <c r="P41" i="54"/>
  <c r="E41" i="54"/>
  <c r="D41" i="54"/>
  <c r="C41" i="54"/>
  <c r="B41" i="54"/>
  <c r="A41" i="54"/>
  <c r="AG40" i="54"/>
  <c r="AF40" i="54"/>
  <c r="AE40" i="54"/>
  <c r="AD40" i="54"/>
  <c r="AC40" i="54"/>
  <c r="AB40" i="54"/>
  <c r="AA40" i="54"/>
  <c r="Z40" i="54"/>
  <c r="Y40" i="54"/>
  <c r="X40" i="54"/>
  <c r="W40" i="54"/>
  <c r="V40" i="54"/>
  <c r="U40" i="54"/>
  <c r="T40" i="54"/>
  <c r="S40" i="54"/>
  <c r="R40" i="54"/>
  <c r="Q40" i="54"/>
  <c r="P40" i="54"/>
  <c r="E40" i="54"/>
  <c r="D40" i="54"/>
  <c r="C40" i="54"/>
  <c r="B40" i="54"/>
  <c r="A40" i="54"/>
  <c r="AG39" i="54"/>
  <c r="AF39" i="54"/>
  <c r="AD39" i="54"/>
  <c r="AC39" i="54"/>
  <c r="AB39" i="54"/>
  <c r="Z39" i="54"/>
  <c r="Y39" i="54"/>
  <c r="X39" i="54"/>
  <c r="W39" i="54"/>
  <c r="V39" i="54"/>
  <c r="U39" i="54"/>
  <c r="T39" i="54"/>
  <c r="S39" i="54"/>
  <c r="R39" i="54"/>
  <c r="Q39" i="54"/>
  <c r="P39" i="54"/>
  <c r="E39" i="54"/>
  <c r="D39" i="54"/>
  <c r="C39" i="54"/>
  <c r="B39" i="54"/>
  <c r="A39" i="54"/>
  <c r="AG38" i="54"/>
  <c r="AF38" i="54"/>
  <c r="AD38" i="54"/>
  <c r="AC38" i="54"/>
  <c r="AB38" i="54"/>
  <c r="Z38" i="54"/>
  <c r="Y38" i="54"/>
  <c r="X38" i="54"/>
  <c r="W38" i="54"/>
  <c r="V38" i="54"/>
  <c r="U38" i="54"/>
  <c r="T38" i="54"/>
  <c r="S38" i="54"/>
  <c r="R38" i="54"/>
  <c r="Q38" i="54"/>
  <c r="P38" i="54"/>
  <c r="E38" i="54"/>
  <c r="D38" i="54"/>
  <c r="C38" i="54"/>
  <c r="B38" i="54"/>
  <c r="A38" i="54"/>
  <c r="AG37" i="54"/>
  <c r="AF37" i="54"/>
  <c r="AD37" i="54"/>
  <c r="AC37" i="54"/>
  <c r="AB37" i="54"/>
  <c r="Z37" i="54"/>
  <c r="Y37" i="54"/>
  <c r="X37" i="54"/>
  <c r="W37" i="54"/>
  <c r="V37" i="54"/>
  <c r="U37" i="54"/>
  <c r="T37" i="54"/>
  <c r="S37" i="54"/>
  <c r="R37" i="54"/>
  <c r="Q37" i="54"/>
  <c r="P37" i="54"/>
  <c r="E37" i="54"/>
  <c r="D37" i="54"/>
  <c r="C37" i="54"/>
  <c r="B37" i="54"/>
  <c r="A37" i="54"/>
  <c r="AG36" i="54"/>
  <c r="AF36" i="54"/>
  <c r="AE36" i="54"/>
  <c r="AD36" i="54"/>
  <c r="AC36" i="54"/>
  <c r="AB36" i="54"/>
  <c r="AA36" i="54"/>
  <c r="Z36" i="54"/>
  <c r="Y36" i="54"/>
  <c r="X36" i="54"/>
  <c r="W36" i="54"/>
  <c r="V36" i="54"/>
  <c r="U36" i="54"/>
  <c r="T36" i="54"/>
  <c r="S36" i="54"/>
  <c r="R36" i="54"/>
  <c r="Q36" i="54"/>
  <c r="P36" i="54"/>
  <c r="E36" i="54"/>
  <c r="D36" i="54"/>
  <c r="C36" i="54"/>
  <c r="B36" i="54"/>
  <c r="A36" i="54"/>
  <c r="AG35" i="54"/>
  <c r="AF35" i="54"/>
  <c r="AE35" i="54"/>
  <c r="AD35" i="54"/>
  <c r="AC35" i="54"/>
  <c r="AB35" i="54"/>
  <c r="AA35" i="54"/>
  <c r="Z35" i="54"/>
  <c r="Y35" i="54"/>
  <c r="X35" i="54"/>
  <c r="W35" i="54"/>
  <c r="V35" i="54"/>
  <c r="U35" i="54"/>
  <c r="T35" i="54"/>
  <c r="S35" i="54"/>
  <c r="R35" i="54"/>
  <c r="Q35" i="54"/>
  <c r="P35" i="54"/>
  <c r="E35" i="54"/>
  <c r="D35" i="54"/>
  <c r="C35" i="54"/>
  <c r="B35" i="54"/>
  <c r="A35" i="54"/>
  <c r="AG34" i="54"/>
  <c r="AF34" i="54"/>
  <c r="AD34" i="54"/>
  <c r="AC34" i="54"/>
  <c r="AB34" i="54"/>
  <c r="Z34" i="54"/>
  <c r="Y34" i="54"/>
  <c r="X34" i="54"/>
  <c r="W34" i="54"/>
  <c r="V34" i="54"/>
  <c r="U34" i="54"/>
  <c r="T34" i="54"/>
  <c r="S34" i="54"/>
  <c r="R34" i="54"/>
  <c r="Q34" i="54"/>
  <c r="P34" i="54"/>
  <c r="E34" i="54"/>
  <c r="D34" i="54"/>
  <c r="C34" i="54"/>
  <c r="B34" i="54"/>
  <c r="A34" i="54"/>
  <c r="AG33" i="54"/>
  <c r="AF33" i="54"/>
  <c r="AD33" i="54"/>
  <c r="AC33" i="54"/>
  <c r="AB33" i="54"/>
  <c r="Z33" i="54"/>
  <c r="Y33" i="54"/>
  <c r="X33" i="54"/>
  <c r="W33" i="54"/>
  <c r="V33" i="54"/>
  <c r="U33" i="54"/>
  <c r="T33" i="54"/>
  <c r="S33" i="54"/>
  <c r="R33" i="54"/>
  <c r="Q33" i="54"/>
  <c r="P33" i="54"/>
  <c r="E33" i="54"/>
  <c r="D33" i="54"/>
  <c r="C33" i="54"/>
  <c r="B33" i="54"/>
  <c r="A33" i="54"/>
  <c r="AG32" i="54"/>
  <c r="AF32" i="54"/>
  <c r="AE32" i="54"/>
  <c r="AD32" i="54"/>
  <c r="AC32" i="54"/>
  <c r="AB32" i="54"/>
  <c r="AA32" i="54"/>
  <c r="Z32" i="54"/>
  <c r="Y32" i="54"/>
  <c r="X32" i="54"/>
  <c r="W32" i="54"/>
  <c r="V32" i="54"/>
  <c r="U32" i="54"/>
  <c r="T32" i="54"/>
  <c r="S32" i="54"/>
  <c r="R32" i="54"/>
  <c r="Q32" i="54"/>
  <c r="P32" i="54"/>
  <c r="E32" i="54"/>
  <c r="D32" i="54"/>
  <c r="C32" i="54"/>
  <c r="B32" i="54"/>
  <c r="A32" i="54"/>
  <c r="AG31" i="54"/>
  <c r="AF31" i="54"/>
  <c r="AD31" i="54"/>
  <c r="AC31" i="54"/>
  <c r="AB31" i="54"/>
  <c r="Z31" i="54"/>
  <c r="Y31" i="54"/>
  <c r="X31" i="54"/>
  <c r="W31" i="54"/>
  <c r="V31" i="54"/>
  <c r="U31" i="54"/>
  <c r="T31" i="54"/>
  <c r="S31" i="54"/>
  <c r="R31" i="54"/>
  <c r="Q31" i="54"/>
  <c r="P31" i="54"/>
  <c r="E31" i="54"/>
  <c r="D31" i="54"/>
  <c r="C31" i="54"/>
  <c r="B31" i="54"/>
  <c r="A31" i="54"/>
  <c r="AG30" i="54"/>
  <c r="AF30" i="54"/>
  <c r="AD30" i="54"/>
  <c r="AC30" i="54"/>
  <c r="AB30" i="54"/>
  <c r="Z30" i="54"/>
  <c r="Y30" i="54"/>
  <c r="X30" i="54"/>
  <c r="W30" i="54"/>
  <c r="V30" i="54"/>
  <c r="U30" i="54"/>
  <c r="T30" i="54"/>
  <c r="S30" i="54"/>
  <c r="R30" i="54"/>
  <c r="Q30" i="54"/>
  <c r="P30" i="54"/>
  <c r="E30" i="54"/>
  <c r="D30" i="54"/>
  <c r="C30" i="54"/>
  <c r="B30" i="54"/>
  <c r="A30" i="54"/>
  <c r="AG29" i="54"/>
  <c r="AF29" i="54"/>
  <c r="AD29" i="54"/>
  <c r="AC29" i="54"/>
  <c r="AB29" i="54"/>
  <c r="AA29" i="54"/>
  <c r="Z29" i="54"/>
  <c r="Y29" i="54"/>
  <c r="X29" i="54"/>
  <c r="W29" i="54"/>
  <c r="V29" i="54"/>
  <c r="U29" i="54"/>
  <c r="T29" i="54"/>
  <c r="S29" i="54"/>
  <c r="R29" i="54"/>
  <c r="Q29" i="54"/>
  <c r="P29" i="54"/>
  <c r="E29" i="54"/>
  <c r="D29" i="54"/>
  <c r="C29" i="54"/>
  <c r="B29" i="54"/>
  <c r="A29" i="54"/>
  <c r="AG28" i="54"/>
  <c r="AF28" i="54"/>
  <c r="AD28" i="54"/>
  <c r="AC28" i="54"/>
  <c r="AB28" i="54"/>
  <c r="Z28" i="54"/>
  <c r="Y28" i="54"/>
  <c r="X28" i="54"/>
  <c r="W28" i="54"/>
  <c r="V28" i="54"/>
  <c r="U28" i="54"/>
  <c r="T28" i="54"/>
  <c r="S28" i="54"/>
  <c r="R28" i="54"/>
  <c r="Q28" i="54"/>
  <c r="P28" i="54"/>
  <c r="E28" i="54"/>
  <c r="D28" i="54"/>
  <c r="C28" i="54"/>
  <c r="B28" i="54"/>
  <c r="A28" i="54"/>
  <c r="AG27" i="54"/>
  <c r="AF27" i="54"/>
  <c r="AE27" i="54"/>
  <c r="AD27" i="54"/>
  <c r="AC27" i="54"/>
  <c r="AB27" i="54"/>
  <c r="AA27" i="54"/>
  <c r="Z27" i="54"/>
  <c r="Y27" i="54"/>
  <c r="X27" i="54"/>
  <c r="W27" i="54"/>
  <c r="V27" i="54"/>
  <c r="U27" i="54"/>
  <c r="T27" i="54"/>
  <c r="S27" i="54"/>
  <c r="R27" i="54"/>
  <c r="Q27" i="54"/>
  <c r="P27" i="54"/>
  <c r="E27" i="54"/>
  <c r="D27" i="54"/>
  <c r="C27" i="54"/>
  <c r="B27" i="54"/>
  <c r="A27" i="54"/>
  <c r="AG26" i="54"/>
  <c r="AF26" i="54"/>
  <c r="AD26" i="54"/>
  <c r="AC26" i="54"/>
  <c r="AB26" i="54"/>
  <c r="AA26" i="54"/>
  <c r="Z26" i="54"/>
  <c r="Y26" i="54"/>
  <c r="X26" i="54"/>
  <c r="W26" i="54"/>
  <c r="V26" i="54"/>
  <c r="U26" i="54"/>
  <c r="T26" i="54"/>
  <c r="S26" i="54"/>
  <c r="R26" i="54"/>
  <c r="Q26" i="54"/>
  <c r="P26" i="54"/>
  <c r="E26" i="54"/>
  <c r="D26" i="54"/>
  <c r="C26" i="54"/>
  <c r="B26" i="54"/>
  <c r="A26" i="54"/>
  <c r="AG25" i="54"/>
  <c r="AF25" i="54"/>
  <c r="AD25" i="54"/>
  <c r="AC25" i="54"/>
  <c r="AB25" i="54"/>
  <c r="AA25" i="54"/>
  <c r="Z25" i="54"/>
  <c r="Y25" i="54"/>
  <c r="X25" i="54"/>
  <c r="W25" i="54"/>
  <c r="V25" i="54"/>
  <c r="U25" i="54"/>
  <c r="T25" i="54"/>
  <c r="S25" i="54"/>
  <c r="R25" i="54"/>
  <c r="Q25" i="54"/>
  <c r="P25" i="54"/>
  <c r="E25" i="54"/>
  <c r="D25" i="54"/>
  <c r="C25" i="54"/>
  <c r="B25" i="54"/>
  <c r="A25" i="54"/>
  <c r="AG24" i="54"/>
  <c r="AF24" i="54"/>
  <c r="AE24" i="54"/>
  <c r="AD24" i="54"/>
  <c r="AC24" i="54"/>
  <c r="AB24" i="54"/>
  <c r="AA24" i="54"/>
  <c r="Z24" i="54"/>
  <c r="Y24" i="54"/>
  <c r="X24" i="54"/>
  <c r="W24" i="54"/>
  <c r="V24" i="54"/>
  <c r="U24" i="54"/>
  <c r="T24" i="54"/>
  <c r="S24" i="54"/>
  <c r="R24" i="54"/>
  <c r="Q24" i="54"/>
  <c r="P24" i="54"/>
  <c r="E24" i="54"/>
  <c r="D24" i="54"/>
  <c r="C24" i="54"/>
  <c r="B24" i="54"/>
  <c r="A24" i="54"/>
  <c r="AG23" i="54"/>
  <c r="AF23" i="54"/>
  <c r="AE23" i="54"/>
  <c r="AD23" i="54"/>
  <c r="AC23" i="54"/>
  <c r="AB23" i="54"/>
  <c r="AA23" i="54"/>
  <c r="Z23" i="54"/>
  <c r="Y23" i="54"/>
  <c r="X23" i="54"/>
  <c r="W23" i="54"/>
  <c r="V23" i="54"/>
  <c r="U23" i="54"/>
  <c r="T23" i="54"/>
  <c r="S23" i="54"/>
  <c r="R23" i="54"/>
  <c r="Q23" i="54"/>
  <c r="P23" i="54"/>
  <c r="E23" i="54"/>
  <c r="D23" i="54"/>
  <c r="C23" i="54"/>
  <c r="B23" i="54"/>
  <c r="A23" i="54"/>
  <c r="AG22" i="54"/>
  <c r="AF22" i="54"/>
  <c r="AE22" i="54"/>
  <c r="AD22" i="54"/>
  <c r="AC22" i="54"/>
  <c r="AB22" i="54"/>
  <c r="AA22" i="54"/>
  <c r="Z22" i="54"/>
  <c r="Y22" i="54"/>
  <c r="X22" i="54"/>
  <c r="W22" i="54"/>
  <c r="V22" i="54"/>
  <c r="U22" i="54"/>
  <c r="T22" i="54"/>
  <c r="S22" i="54"/>
  <c r="R22" i="54"/>
  <c r="Q22" i="54"/>
  <c r="P22" i="54"/>
  <c r="E22" i="54"/>
  <c r="D22" i="54"/>
  <c r="C22" i="54"/>
  <c r="B22" i="54"/>
  <c r="A22" i="54"/>
  <c r="AG21" i="54"/>
  <c r="AF21" i="54"/>
  <c r="AE21" i="54"/>
  <c r="AD21" i="54"/>
  <c r="AC21" i="54"/>
  <c r="AB21" i="54"/>
  <c r="AA21" i="54"/>
  <c r="Z21" i="54"/>
  <c r="Y21" i="54"/>
  <c r="X21" i="54"/>
  <c r="W21" i="54"/>
  <c r="V21" i="54"/>
  <c r="U21" i="54"/>
  <c r="T21" i="54"/>
  <c r="S21" i="54"/>
  <c r="R21" i="54"/>
  <c r="Q21" i="54"/>
  <c r="P21" i="54"/>
  <c r="E21" i="54"/>
  <c r="D21" i="54"/>
  <c r="C21" i="54"/>
  <c r="B21" i="54"/>
  <c r="A21" i="54"/>
  <c r="AG20" i="54"/>
  <c r="AF20" i="54"/>
  <c r="AE20" i="54"/>
  <c r="AD20" i="54"/>
  <c r="AC20" i="54"/>
  <c r="AB20" i="54"/>
  <c r="AA20" i="54"/>
  <c r="Z20" i="54"/>
  <c r="Y20" i="54"/>
  <c r="X20" i="54"/>
  <c r="W20" i="54"/>
  <c r="V20" i="54"/>
  <c r="U20" i="54"/>
  <c r="T20" i="54"/>
  <c r="S20" i="54"/>
  <c r="R20" i="54"/>
  <c r="Q20" i="54"/>
  <c r="P20" i="54"/>
  <c r="E20" i="54"/>
  <c r="D20" i="54"/>
  <c r="C20" i="54"/>
  <c r="B20" i="54"/>
  <c r="A20" i="54"/>
  <c r="F19" i="54"/>
  <c r="F18" i="54"/>
  <c r="AG17" i="54"/>
  <c r="AF17" i="54"/>
  <c r="AD17" i="54"/>
  <c r="AC17" i="54"/>
  <c r="AB17" i="54"/>
  <c r="AA17" i="54"/>
  <c r="Z17" i="54"/>
  <c r="Y17" i="54"/>
  <c r="X17" i="54"/>
  <c r="W17" i="54"/>
  <c r="V17" i="54"/>
  <c r="U17" i="54"/>
  <c r="T17" i="54"/>
  <c r="S17" i="54"/>
  <c r="R17" i="54"/>
  <c r="Q17" i="54"/>
  <c r="P17" i="54"/>
  <c r="E17" i="54"/>
  <c r="D17" i="54"/>
  <c r="C17" i="54"/>
  <c r="B17" i="54"/>
  <c r="A17" i="54"/>
  <c r="AG16" i="54"/>
  <c r="AF16" i="54"/>
  <c r="AD16" i="54"/>
  <c r="AC16" i="54"/>
  <c r="AB16" i="54"/>
  <c r="AA16" i="54"/>
  <c r="Z16" i="54"/>
  <c r="Y16" i="54"/>
  <c r="X16" i="54"/>
  <c r="W16" i="54"/>
  <c r="V16" i="54"/>
  <c r="U16" i="54"/>
  <c r="T16" i="54"/>
  <c r="S16" i="54"/>
  <c r="R16" i="54"/>
  <c r="Q16" i="54"/>
  <c r="P16" i="54"/>
  <c r="E16" i="54"/>
  <c r="D16" i="54"/>
  <c r="C16" i="54"/>
  <c r="B16" i="54"/>
  <c r="A16" i="54"/>
  <c r="AG15" i="54"/>
  <c r="AF15" i="54"/>
  <c r="AD15" i="54"/>
  <c r="AC15" i="54"/>
  <c r="AB15" i="54"/>
  <c r="Z15" i="54"/>
  <c r="Y15" i="54"/>
  <c r="X15" i="54"/>
  <c r="W15" i="54"/>
  <c r="V15" i="54"/>
  <c r="U15" i="54"/>
  <c r="T15" i="54"/>
  <c r="S15" i="54"/>
  <c r="R15" i="54"/>
  <c r="Q15" i="54"/>
  <c r="P15" i="54"/>
  <c r="E15" i="54"/>
  <c r="D15" i="54"/>
  <c r="C15" i="54"/>
  <c r="B15" i="54"/>
  <c r="A15" i="54"/>
  <c r="AG14" i="54"/>
  <c r="AF14" i="54"/>
  <c r="AE14" i="54"/>
  <c r="AD14" i="54"/>
  <c r="AC14" i="54"/>
  <c r="AB14" i="54"/>
  <c r="AA14" i="54"/>
  <c r="Z14" i="54"/>
  <c r="Y14" i="54"/>
  <c r="X14" i="54"/>
  <c r="W14" i="54"/>
  <c r="V14" i="54"/>
  <c r="U14" i="54"/>
  <c r="T14" i="54"/>
  <c r="S14" i="54"/>
  <c r="R14" i="54"/>
  <c r="Q14" i="54"/>
  <c r="P14" i="54"/>
  <c r="E14" i="54"/>
  <c r="D14" i="54"/>
  <c r="C14" i="54"/>
  <c r="B14" i="54"/>
  <c r="A14" i="54"/>
  <c r="AG13" i="54"/>
  <c r="AF13" i="54"/>
  <c r="AE13" i="54"/>
  <c r="AD13" i="54"/>
  <c r="AC13" i="54"/>
  <c r="AB13" i="54"/>
  <c r="AA13" i="54"/>
  <c r="Z13" i="54"/>
  <c r="Y13" i="54"/>
  <c r="X13" i="54"/>
  <c r="W13" i="54"/>
  <c r="V13" i="54"/>
  <c r="U13" i="54"/>
  <c r="T13" i="54"/>
  <c r="S13" i="54"/>
  <c r="R13" i="54"/>
  <c r="Q13" i="54"/>
  <c r="P13" i="54"/>
  <c r="E13" i="54"/>
  <c r="D13" i="54"/>
  <c r="C13" i="54"/>
  <c r="B13" i="54"/>
  <c r="A13" i="54"/>
  <c r="AG12" i="54"/>
  <c r="AF12" i="54"/>
  <c r="AD12" i="54"/>
  <c r="AC12" i="54"/>
  <c r="AB12" i="54"/>
  <c r="Z12" i="54"/>
  <c r="Y12" i="54"/>
  <c r="X12" i="54"/>
  <c r="W12" i="54"/>
  <c r="V12" i="54"/>
  <c r="U12" i="54"/>
  <c r="T12" i="54"/>
  <c r="S12" i="54"/>
  <c r="R12" i="54"/>
  <c r="Q12" i="54"/>
  <c r="P12" i="54"/>
  <c r="E12" i="54"/>
  <c r="D12" i="54"/>
  <c r="C12" i="54"/>
  <c r="B12" i="54"/>
  <c r="A12" i="54"/>
  <c r="AG11" i="54"/>
  <c r="AF11" i="54"/>
  <c r="AD11" i="54"/>
  <c r="AC11" i="54"/>
  <c r="AB11" i="54"/>
  <c r="Z11" i="54"/>
  <c r="Y11" i="54"/>
  <c r="X11" i="54"/>
  <c r="W11" i="54"/>
  <c r="V11" i="54"/>
  <c r="U11" i="54"/>
  <c r="T11" i="54"/>
  <c r="S11" i="54"/>
  <c r="R11" i="54"/>
  <c r="Q11" i="54"/>
  <c r="P11" i="54"/>
  <c r="E11" i="54"/>
  <c r="D11" i="54"/>
  <c r="C11" i="54"/>
  <c r="B11" i="54"/>
  <c r="A11" i="54"/>
  <c r="AG10" i="54"/>
  <c r="AF10" i="54"/>
  <c r="AE10" i="54"/>
  <c r="AD10" i="54"/>
  <c r="AC10" i="54"/>
  <c r="AB10" i="54"/>
  <c r="AA10" i="54"/>
  <c r="Z10" i="54"/>
  <c r="Y10" i="54"/>
  <c r="X10" i="54"/>
  <c r="W10" i="54"/>
  <c r="V10" i="54"/>
  <c r="U10" i="54"/>
  <c r="T10" i="54"/>
  <c r="S10" i="54"/>
  <c r="R10" i="54"/>
  <c r="Q10" i="54"/>
  <c r="P10" i="54"/>
  <c r="E10" i="54"/>
  <c r="D10" i="54"/>
  <c r="C10" i="54"/>
  <c r="B10" i="54"/>
  <c r="A10" i="54"/>
  <c r="AG9" i="54"/>
  <c r="AF9" i="54"/>
  <c r="AE9" i="54"/>
  <c r="AD9" i="54"/>
  <c r="AC9" i="54"/>
  <c r="AB9" i="54"/>
  <c r="AA9" i="54"/>
  <c r="Z9" i="54"/>
  <c r="Y9" i="54"/>
  <c r="X9" i="54"/>
  <c r="W9" i="54"/>
  <c r="V9" i="54"/>
  <c r="U9" i="54"/>
  <c r="T9" i="54"/>
  <c r="S9" i="54"/>
  <c r="R9" i="54"/>
  <c r="Q9" i="54"/>
  <c r="P9" i="54"/>
  <c r="E9" i="54"/>
  <c r="D9" i="54"/>
  <c r="C9" i="54"/>
  <c r="B9" i="54"/>
  <c r="A9" i="54"/>
  <c r="AG8" i="54"/>
  <c r="AF8" i="54"/>
  <c r="AD8" i="54"/>
  <c r="AC8" i="54"/>
  <c r="AB8" i="54"/>
  <c r="Z8" i="54"/>
  <c r="Y8" i="54"/>
  <c r="X8" i="54"/>
  <c r="W8" i="54"/>
  <c r="V8" i="54"/>
  <c r="U8" i="54"/>
  <c r="T8" i="54"/>
  <c r="S8" i="54"/>
  <c r="R8" i="54"/>
  <c r="Q8" i="54"/>
  <c r="P8" i="54"/>
  <c r="E8" i="54"/>
  <c r="D8" i="54"/>
  <c r="C8" i="54"/>
  <c r="B8" i="54"/>
  <c r="A8" i="54"/>
  <c r="AG7" i="54"/>
  <c r="AF7" i="54"/>
  <c r="AD7" i="54"/>
  <c r="AC7" i="54"/>
  <c r="AB7" i="54"/>
  <c r="Z7" i="54"/>
  <c r="Y7" i="54"/>
  <c r="X7" i="54"/>
  <c r="W7" i="54"/>
  <c r="V7" i="54"/>
  <c r="U7" i="54"/>
  <c r="T7" i="54"/>
  <c r="S7" i="54"/>
  <c r="R7" i="54"/>
  <c r="Q7" i="54"/>
  <c r="P7" i="54"/>
  <c r="E7" i="54"/>
  <c r="D7" i="54"/>
  <c r="C7" i="54"/>
  <c r="B7" i="54"/>
  <c r="A7" i="54"/>
  <c r="AG6" i="54"/>
  <c r="AF6" i="54"/>
  <c r="AE6" i="54"/>
  <c r="AD6" i="54"/>
  <c r="AC6" i="54"/>
  <c r="AB6" i="54"/>
  <c r="AA6" i="54"/>
  <c r="Z6" i="54"/>
  <c r="Y6" i="54"/>
  <c r="X6" i="54"/>
  <c r="W6" i="54"/>
  <c r="V6" i="54"/>
  <c r="U6" i="54"/>
  <c r="T6" i="54"/>
  <c r="S6" i="54"/>
  <c r="R6" i="54"/>
  <c r="Q6" i="54"/>
  <c r="P6" i="54"/>
  <c r="E6" i="54"/>
  <c r="D6" i="54"/>
  <c r="C6" i="54"/>
  <c r="B6" i="54"/>
  <c r="A6" i="54"/>
  <c r="AG5" i="54"/>
  <c r="AF5" i="54"/>
  <c r="AE5" i="54"/>
  <c r="AD5" i="54"/>
  <c r="AC5" i="54"/>
  <c r="AB5" i="54"/>
  <c r="AA5" i="54"/>
  <c r="Z5" i="54"/>
  <c r="Y5" i="54"/>
  <c r="X5" i="54"/>
  <c r="W5" i="54"/>
  <c r="V5" i="54"/>
  <c r="U5" i="54"/>
  <c r="T5" i="54"/>
  <c r="S5" i="54"/>
  <c r="R5" i="54"/>
  <c r="Q5" i="54"/>
  <c r="P5" i="54"/>
  <c r="E5" i="54"/>
  <c r="D5" i="54"/>
  <c r="C5" i="54"/>
  <c r="B5" i="54"/>
  <c r="A5" i="54"/>
  <c r="AG4" i="54"/>
  <c r="AF4" i="54"/>
  <c r="AE4" i="54"/>
  <c r="AD4" i="54"/>
  <c r="AC4" i="54"/>
  <c r="AB4" i="54"/>
  <c r="AA4" i="54"/>
  <c r="Z4" i="54"/>
  <c r="Y4" i="54"/>
  <c r="X4" i="54"/>
  <c r="W4" i="54"/>
  <c r="V4" i="54"/>
  <c r="U4" i="54"/>
  <c r="T4" i="54"/>
  <c r="S4" i="54"/>
  <c r="R4" i="54"/>
  <c r="Q4" i="54"/>
  <c r="P4" i="54"/>
  <c r="E4" i="54"/>
  <c r="D4" i="54"/>
  <c r="C4" i="54"/>
  <c r="B4" i="54"/>
  <c r="A4" i="54"/>
  <c r="AG3" i="54"/>
  <c r="AF3" i="54"/>
  <c r="AE3" i="54"/>
  <c r="AD3" i="54"/>
  <c r="AC3" i="54"/>
  <c r="AB3" i="54"/>
  <c r="AA3" i="54"/>
  <c r="Z3" i="54"/>
  <c r="Y3" i="54"/>
  <c r="X3" i="54"/>
  <c r="W3" i="54"/>
  <c r="V3" i="54"/>
  <c r="U3" i="54"/>
  <c r="T3" i="54"/>
  <c r="S3" i="54"/>
  <c r="R3" i="54"/>
  <c r="Q3" i="54"/>
  <c r="P3" i="54"/>
  <c r="E3" i="54"/>
  <c r="D3" i="54"/>
  <c r="C3" i="54"/>
  <c r="B3" i="54"/>
  <c r="A3" i="54"/>
  <c r="F2" i="54"/>
  <c r="I69" i="53"/>
  <c r="H69" i="53"/>
  <c r="G69" i="53"/>
  <c r="F69" i="53"/>
  <c r="E69" i="53"/>
  <c r="D69" i="53"/>
  <c r="C69" i="53"/>
  <c r="B69" i="53"/>
  <c r="A69" i="53"/>
  <c r="I68" i="53"/>
  <c r="H68" i="53"/>
  <c r="G68" i="53"/>
  <c r="F68" i="53"/>
  <c r="E68" i="53"/>
  <c r="D68" i="53"/>
  <c r="C68" i="53"/>
  <c r="B68" i="53"/>
  <c r="A68" i="53"/>
  <c r="I67" i="53"/>
  <c r="H67" i="53"/>
  <c r="G67" i="53"/>
  <c r="F67" i="53"/>
  <c r="E67" i="53"/>
  <c r="D67" i="53"/>
  <c r="C67" i="53"/>
  <c r="B67" i="53"/>
  <c r="A67" i="53"/>
  <c r="I66" i="53"/>
  <c r="H66" i="53"/>
  <c r="G66" i="53"/>
  <c r="F66" i="53"/>
  <c r="E66" i="53"/>
  <c r="D66" i="53"/>
  <c r="C66" i="53"/>
  <c r="B66" i="53"/>
  <c r="A66" i="53"/>
  <c r="I65" i="53"/>
  <c r="H65" i="53"/>
  <c r="G65" i="53"/>
  <c r="F65" i="53"/>
  <c r="E65" i="53"/>
  <c r="D65" i="53"/>
  <c r="C65" i="53"/>
  <c r="B65" i="53"/>
  <c r="A65" i="53"/>
  <c r="I64" i="53"/>
  <c r="H64" i="53"/>
  <c r="G64" i="53"/>
  <c r="F64" i="53"/>
  <c r="E64" i="53"/>
  <c r="D64" i="53"/>
  <c r="C64" i="53"/>
  <c r="B64" i="53"/>
  <c r="A64" i="53"/>
  <c r="I63" i="53"/>
  <c r="H63" i="53"/>
  <c r="G63" i="53"/>
  <c r="F63" i="53"/>
  <c r="E63" i="53"/>
  <c r="D63" i="53"/>
  <c r="C63" i="53"/>
  <c r="B63" i="53"/>
  <c r="A63" i="53"/>
  <c r="I62" i="53"/>
  <c r="H62" i="53"/>
  <c r="G62" i="53"/>
  <c r="F62" i="53"/>
  <c r="E62" i="53"/>
  <c r="D62" i="53"/>
  <c r="C62" i="53"/>
  <c r="B62" i="53"/>
  <c r="A62" i="53"/>
  <c r="I61" i="53"/>
  <c r="H61" i="53"/>
  <c r="G61" i="53"/>
  <c r="F61" i="53"/>
  <c r="E61" i="53"/>
  <c r="D61" i="53"/>
  <c r="C61" i="53"/>
  <c r="B61" i="53"/>
  <c r="A61" i="53"/>
  <c r="I60" i="53"/>
  <c r="H60" i="53"/>
  <c r="G60" i="53"/>
  <c r="F60" i="53"/>
  <c r="E60" i="53"/>
  <c r="D60" i="53"/>
  <c r="C60" i="53"/>
  <c r="B60" i="53"/>
  <c r="A60" i="53"/>
  <c r="I59" i="53"/>
  <c r="H59" i="53"/>
  <c r="G59" i="53"/>
  <c r="F59" i="53"/>
  <c r="E59" i="53"/>
  <c r="D59" i="53"/>
  <c r="C59" i="53"/>
  <c r="B59" i="53"/>
  <c r="A59" i="53"/>
  <c r="I58" i="53"/>
  <c r="H58" i="53"/>
  <c r="G58" i="53"/>
  <c r="F58" i="53"/>
  <c r="E58" i="53"/>
  <c r="D58" i="53"/>
  <c r="C58" i="53"/>
  <c r="B58" i="53"/>
  <c r="A58" i="53"/>
  <c r="I57" i="53"/>
  <c r="H57" i="53"/>
  <c r="G57" i="53"/>
  <c r="F57" i="53"/>
  <c r="E57" i="53"/>
  <c r="D57" i="53"/>
  <c r="C57" i="53"/>
  <c r="B57" i="53"/>
  <c r="A57" i="53"/>
  <c r="I56" i="53"/>
  <c r="H56" i="53"/>
  <c r="G56" i="53"/>
  <c r="F56" i="53"/>
  <c r="E56" i="53"/>
  <c r="D56" i="53"/>
  <c r="C56" i="53"/>
  <c r="B56" i="53"/>
  <c r="A56" i="53"/>
  <c r="I55" i="53"/>
  <c r="H55" i="53"/>
  <c r="G55" i="53"/>
  <c r="F55" i="53"/>
  <c r="E55" i="53"/>
  <c r="D55" i="53"/>
  <c r="C55" i="53"/>
  <c r="B55" i="53"/>
  <c r="A55" i="53"/>
  <c r="I54" i="53"/>
  <c r="H54" i="53"/>
  <c r="G54" i="53"/>
  <c r="F54" i="53"/>
  <c r="E54" i="53"/>
  <c r="D54" i="53"/>
  <c r="C54" i="53"/>
  <c r="B54" i="53"/>
  <c r="A54" i="53"/>
  <c r="I53" i="53"/>
  <c r="H53" i="53"/>
  <c r="G53" i="53"/>
  <c r="F53" i="53"/>
  <c r="E53" i="53"/>
  <c r="D53" i="53"/>
  <c r="C53" i="53"/>
  <c r="B53" i="53"/>
  <c r="A53" i="53"/>
  <c r="I52" i="53"/>
  <c r="H52" i="53"/>
  <c r="G52" i="53"/>
  <c r="F52" i="53"/>
  <c r="E52" i="53"/>
  <c r="D52" i="53"/>
  <c r="C52" i="53"/>
  <c r="B52" i="53"/>
  <c r="A52" i="53"/>
  <c r="I51" i="53"/>
  <c r="H51" i="53"/>
  <c r="G51" i="53"/>
  <c r="F51" i="53"/>
  <c r="E51" i="53"/>
  <c r="D51" i="53"/>
  <c r="C51" i="53"/>
  <c r="B51" i="53"/>
  <c r="A51" i="53"/>
  <c r="I50" i="53"/>
  <c r="H50" i="53"/>
  <c r="G50" i="53"/>
  <c r="F50" i="53"/>
  <c r="E50" i="53"/>
  <c r="D50" i="53"/>
  <c r="C50" i="53"/>
  <c r="B50" i="53"/>
  <c r="A50" i="53"/>
  <c r="I49" i="53"/>
  <c r="H49" i="53"/>
  <c r="G49" i="53"/>
  <c r="F49" i="53"/>
  <c r="E49" i="53"/>
  <c r="D49" i="53"/>
  <c r="C49" i="53"/>
  <c r="B49" i="53"/>
  <c r="A49" i="53"/>
  <c r="I48" i="53"/>
  <c r="H48" i="53"/>
  <c r="G48" i="53"/>
  <c r="F48" i="53"/>
  <c r="E48" i="53"/>
  <c r="D48" i="53"/>
  <c r="C48" i="53"/>
  <c r="B48" i="53"/>
  <c r="A48" i="53"/>
  <c r="I47" i="53"/>
  <c r="H47" i="53"/>
  <c r="G47" i="53"/>
  <c r="F47" i="53"/>
  <c r="E47" i="53"/>
  <c r="D47" i="53"/>
  <c r="C47" i="53"/>
  <c r="B47" i="53"/>
  <c r="A47" i="53"/>
  <c r="I46" i="53"/>
  <c r="H46" i="53"/>
  <c r="G46" i="53"/>
  <c r="F46" i="53"/>
  <c r="E46" i="53"/>
  <c r="D46" i="53"/>
  <c r="C46" i="53"/>
  <c r="B46" i="53"/>
  <c r="A46" i="53"/>
  <c r="I45" i="53"/>
  <c r="H45" i="53"/>
  <c r="G45" i="53"/>
  <c r="F45" i="53"/>
  <c r="E45" i="53"/>
  <c r="D45" i="53"/>
  <c r="C45" i="53"/>
  <c r="B45" i="53"/>
  <c r="A45" i="53"/>
  <c r="I44" i="53"/>
  <c r="H44" i="53"/>
  <c r="G44" i="53"/>
  <c r="F44" i="53"/>
  <c r="E44" i="53"/>
  <c r="D44" i="53"/>
  <c r="C44" i="53"/>
  <c r="B44" i="53"/>
  <c r="A44" i="53"/>
  <c r="I43" i="53"/>
  <c r="H43" i="53"/>
  <c r="G43" i="53"/>
  <c r="F43" i="53"/>
  <c r="E43" i="53"/>
  <c r="D43" i="53"/>
  <c r="C43" i="53"/>
  <c r="B43" i="53"/>
  <c r="A43" i="53"/>
  <c r="I42" i="53"/>
  <c r="H42" i="53"/>
  <c r="G42" i="53"/>
  <c r="F42" i="53"/>
  <c r="E42" i="53"/>
  <c r="D42" i="53"/>
  <c r="C42" i="53"/>
  <c r="B42" i="53"/>
  <c r="A42" i="53"/>
  <c r="I41" i="53"/>
  <c r="H41" i="53"/>
  <c r="G41" i="53"/>
  <c r="F41" i="53"/>
  <c r="E41" i="53"/>
  <c r="D41" i="53"/>
  <c r="C41" i="53"/>
  <c r="B41" i="53"/>
  <c r="A41" i="53"/>
  <c r="I40" i="53"/>
  <c r="H40" i="53"/>
  <c r="G40" i="53"/>
  <c r="F40" i="53"/>
  <c r="E40" i="53"/>
  <c r="D40" i="53"/>
  <c r="C40" i="53"/>
  <c r="B40" i="53"/>
  <c r="A40" i="53"/>
  <c r="I39" i="53"/>
  <c r="H39" i="53"/>
  <c r="G39" i="53"/>
  <c r="F39" i="53"/>
  <c r="E39" i="53"/>
  <c r="D39" i="53"/>
  <c r="C39" i="53"/>
  <c r="B39" i="53"/>
  <c r="A39" i="53"/>
  <c r="I38" i="53"/>
  <c r="H38" i="53"/>
  <c r="G38" i="53"/>
  <c r="F38" i="53"/>
  <c r="E38" i="53"/>
  <c r="D38" i="53"/>
  <c r="C38" i="53"/>
  <c r="B38" i="53"/>
  <c r="A38" i="53"/>
  <c r="I37" i="53"/>
  <c r="H37" i="53"/>
  <c r="G37" i="53"/>
  <c r="F37" i="53"/>
  <c r="E37" i="53"/>
  <c r="D37" i="53"/>
  <c r="C37" i="53"/>
  <c r="B37" i="53"/>
  <c r="A37" i="53"/>
  <c r="I36" i="53"/>
  <c r="H36" i="53"/>
  <c r="G36" i="53"/>
  <c r="F36" i="53"/>
  <c r="E36" i="53"/>
  <c r="D36" i="53"/>
  <c r="C36" i="53"/>
  <c r="B36" i="53"/>
  <c r="A36" i="53"/>
  <c r="I35" i="53"/>
  <c r="H35" i="53"/>
  <c r="G35" i="53"/>
  <c r="F35" i="53"/>
  <c r="E35" i="53"/>
  <c r="D35" i="53"/>
  <c r="C35" i="53"/>
  <c r="B35" i="53"/>
  <c r="A35" i="53"/>
  <c r="I34" i="53"/>
  <c r="H34" i="53"/>
  <c r="G34" i="53"/>
  <c r="F34" i="53"/>
  <c r="E34" i="53"/>
  <c r="D34" i="53"/>
  <c r="C34" i="53"/>
  <c r="B34" i="53"/>
  <c r="A34" i="53"/>
  <c r="I33" i="53"/>
  <c r="H33" i="53"/>
  <c r="G33" i="53"/>
  <c r="F33" i="53"/>
  <c r="E33" i="53"/>
  <c r="D33" i="53"/>
  <c r="C33" i="53"/>
  <c r="B33" i="53"/>
  <c r="A33" i="53"/>
  <c r="I32" i="53"/>
  <c r="H32" i="53"/>
  <c r="G32" i="53"/>
  <c r="F32" i="53"/>
  <c r="E32" i="53"/>
  <c r="D32" i="53"/>
  <c r="C32" i="53"/>
  <c r="B32" i="53"/>
  <c r="A32" i="53"/>
  <c r="I31" i="53"/>
  <c r="H31" i="53"/>
  <c r="G31" i="53"/>
  <c r="F31" i="53"/>
  <c r="E31" i="53"/>
  <c r="D31" i="53"/>
  <c r="C31" i="53"/>
  <c r="B31" i="53"/>
  <c r="A31" i="53"/>
  <c r="I30" i="53"/>
  <c r="H30" i="53"/>
  <c r="G30" i="53"/>
  <c r="F30" i="53"/>
  <c r="E30" i="53"/>
  <c r="D30" i="53"/>
  <c r="C30" i="53"/>
  <c r="B30" i="53"/>
  <c r="A30" i="53"/>
  <c r="I29" i="53"/>
  <c r="H29" i="53"/>
  <c r="G29" i="53"/>
  <c r="F29" i="53"/>
  <c r="E29" i="53"/>
  <c r="D29" i="53"/>
  <c r="C29" i="53"/>
  <c r="B29" i="53"/>
  <c r="A29" i="53"/>
  <c r="I28" i="53"/>
  <c r="H28" i="53"/>
  <c r="G28" i="53"/>
  <c r="F28" i="53"/>
  <c r="E28" i="53"/>
  <c r="D28" i="53"/>
  <c r="C28" i="53"/>
  <c r="B28" i="53"/>
  <c r="A28" i="53"/>
  <c r="I27" i="53"/>
  <c r="H27" i="53"/>
  <c r="G27" i="53"/>
  <c r="F27" i="53"/>
  <c r="E27" i="53"/>
  <c r="D27" i="53"/>
  <c r="C27" i="53"/>
  <c r="B27" i="53"/>
  <c r="A27" i="53"/>
  <c r="I26" i="53"/>
  <c r="H26" i="53"/>
  <c r="G26" i="53"/>
  <c r="F26" i="53"/>
  <c r="E26" i="53"/>
  <c r="D26" i="53"/>
  <c r="C26" i="53"/>
  <c r="B26" i="53"/>
  <c r="A26" i="53"/>
  <c r="I25" i="53"/>
  <c r="H25" i="53"/>
  <c r="G25" i="53"/>
  <c r="F25" i="53"/>
  <c r="E25" i="53"/>
  <c r="D25" i="53"/>
  <c r="C25" i="53"/>
  <c r="B25" i="53"/>
  <c r="A25" i="53"/>
  <c r="I24" i="53"/>
  <c r="H24" i="53"/>
  <c r="G24" i="53"/>
  <c r="F24" i="53"/>
  <c r="E24" i="53"/>
  <c r="D24" i="53"/>
  <c r="C24" i="53"/>
  <c r="B24" i="53"/>
  <c r="A24" i="53"/>
  <c r="I23" i="53"/>
  <c r="H23" i="53"/>
  <c r="G23" i="53"/>
  <c r="F23" i="53"/>
  <c r="E23" i="53"/>
  <c r="D23" i="53"/>
  <c r="C23" i="53"/>
  <c r="B23" i="53"/>
  <c r="A23" i="53"/>
  <c r="I22" i="53"/>
  <c r="H22" i="53"/>
  <c r="G22" i="53"/>
  <c r="F22" i="53"/>
  <c r="E22" i="53"/>
  <c r="D22" i="53"/>
  <c r="C22" i="53"/>
  <c r="B22" i="53"/>
  <c r="A22" i="53"/>
  <c r="I21" i="53"/>
  <c r="H21" i="53"/>
  <c r="G21" i="53"/>
  <c r="F21" i="53"/>
  <c r="E21" i="53"/>
  <c r="D21" i="53"/>
  <c r="C21" i="53"/>
  <c r="B21" i="53"/>
  <c r="A21" i="53"/>
  <c r="I20" i="53"/>
  <c r="H20" i="53"/>
  <c r="G20" i="53"/>
  <c r="F20" i="53"/>
  <c r="E20" i="53"/>
  <c r="D20" i="53"/>
  <c r="C20" i="53"/>
  <c r="B20" i="53"/>
  <c r="A20" i="53"/>
  <c r="I19" i="53"/>
  <c r="H19" i="53"/>
  <c r="G19" i="53"/>
  <c r="F19" i="53"/>
  <c r="E19" i="53"/>
  <c r="D19" i="53"/>
  <c r="C19" i="53"/>
  <c r="B19" i="53"/>
  <c r="A19" i="53"/>
  <c r="I18" i="53"/>
  <c r="H18" i="53"/>
  <c r="G18" i="53"/>
  <c r="F18" i="53"/>
  <c r="E18" i="53"/>
  <c r="D18" i="53"/>
  <c r="C18" i="53"/>
  <c r="B18" i="53"/>
  <c r="A18" i="53"/>
  <c r="I17" i="53"/>
  <c r="H17" i="53"/>
  <c r="G17" i="53"/>
  <c r="F17" i="53"/>
  <c r="E17" i="53"/>
  <c r="D17" i="53"/>
  <c r="C17" i="53"/>
  <c r="B17" i="53"/>
  <c r="A17" i="53"/>
  <c r="I16" i="53"/>
  <c r="H16" i="53"/>
  <c r="G16" i="53"/>
  <c r="F16" i="53"/>
  <c r="E16" i="53"/>
  <c r="D16" i="53"/>
  <c r="C16" i="53"/>
  <c r="B16" i="53"/>
  <c r="A16" i="53"/>
  <c r="I15" i="53"/>
  <c r="H15" i="53"/>
  <c r="G15" i="53"/>
  <c r="F15" i="53"/>
  <c r="E15" i="53"/>
  <c r="D15" i="53"/>
  <c r="C15" i="53"/>
  <c r="B15" i="53"/>
  <c r="A15" i="53"/>
  <c r="I14" i="53"/>
  <c r="H14" i="53"/>
  <c r="G14" i="53"/>
  <c r="F14" i="53"/>
  <c r="E14" i="53"/>
  <c r="D14" i="53"/>
  <c r="C14" i="53"/>
  <c r="B14" i="53"/>
  <c r="A14" i="53"/>
  <c r="I13" i="53"/>
  <c r="H13" i="53"/>
  <c r="G13" i="53"/>
  <c r="F13" i="53"/>
  <c r="E13" i="53"/>
  <c r="D13" i="53"/>
  <c r="C13" i="53"/>
  <c r="B13" i="53"/>
  <c r="A13" i="53"/>
  <c r="I12" i="53"/>
  <c r="H12" i="53"/>
  <c r="G12" i="53"/>
  <c r="F12" i="53"/>
  <c r="E12" i="53"/>
  <c r="D12" i="53"/>
  <c r="C12" i="53"/>
  <c r="B12" i="53"/>
  <c r="A12" i="53"/>
  <c r="I11" i="53"/>
  <c r="H11" i="53"/>
  <c r="G11" i="53"/>
  <c r="F11" i="53"/>
  <c r="E11" i="53"/>
  <c r="D11" i="53"/>
  <c r="C11" i="53"/>
  <c r="B11" i="53"/>
  <c r="A11" i="53"/>
  <c r="I10" i="53"/>
  <c r="H10" i="53"/>
  <c r="G10" i="53"/>
  <c r="F10" i="53"/>
  <c r="E10" i="53"/>
  <c r="D10" i="53"/>
  <c r="C10" i="53"/>
  <c r="B10" i="53"/>
  <c r="A10" i="53"/>
  <c r="I9" i="53"/>
  <c r="H9" i="53"/>
  <c r="G9" i="53"/>
  <c r="F9" i="53"/>
  <c r="E9" i="53"/>
  <c r="D9" i="53"/>
  <c r="C9" i="53"/>
  <c r="B9" i="53"/>
  <c r="A9" i="53"/>
  <c r="I8" i="53"/>
  <c r="H8" i="53"/>
  <c r="G8" i="53"/>
  <c r="F8" i="53"/>
  <c r="E8" i="53"/>
  <c r="D8" i="53"/>
  <c r="C8" i="53"/>
  <c r="B8" i="53"/>
  <c r="A8" i="53"/>
  <c r="I7" i="53"/>
  <c r="H7" i="53"/>
  <c r="G7" i="53"/>
  <c r="F7" i="53"/>
  <c r="E7" i="53"/>
  <c r="D7" i="53"/>
  <c r="C7" i="53"/>
  <c r="B7" i="53"/>
  <c r="A7" i="53"/>
  <c r="I6" i="53"/>
  <c r="H6" i="53"/>
  <c r="G6" i="53"/>
  <c r="F6" i="53"/>
  <c r="E6" i="53"/>
  <c r="D6" i="53"/>
  <c r="C6" i="53"/>
  <c r="B6" i="53"/>
  <c r="A6" i="53"/>
  <c r="I5" i="53"/>
  <c r="H5" i="53"/>
  <c r="G5" i="53"/>
  <c r="F5" i="53"/>
  <c r="E5" i="53"/>
  <c r="D5" i="53"/>
  <c r="C5" i="53"/>
  <c r="B5" i="53"/>
  <c r="A5" i="53"/>
  <c r="I4" i="53"/>
  <c r="H4" i="53"/>
  <c r="G4" i="53"/>
  <c r="F4" i="53"/>
  <c r="E4" i="53"/>
  <c r="D4" i="53"/>
  <c r="C4" i="53"/>
  <c r="B4" i="53"/>
  <c r="A4" i="53"/>
  <c r="I3" i="53"/>
  <c r="H3" i="53"/>
  <c r="G3" i="53"/>
  <c r="F3" i="53"/>
  <c r="E3" i="53"/>
  <c r="D3" i="53"/>
  <c r="C3" i="53"/>
  <c r="B3" i="53"/>
  <c r="A3" i="53"/>
  <c r="C1" i="53"/>
  <c r="B1" i="53"/>
  <c r="A1" i="53"/>
  <c r="I69" i="51"/>
  <c r="H69" i="51"/>
  <c r="G69" i="51"/>
  <c r="F69" i="51"/>
  <c r="E69" i="51"/>
  <c r="D69" i="51"/>
  <c r="C69" i="51"/>
  <c r="B69" i="51"/>
  <c r="A69" i="51"/>
  <c r="I68" i="51"/>
  <c r="H68" i="51"/>
  <c r="G68" i="51"/>
  <c r="F68" i="51"/>
  <c r="E68" i="51"/>
  <c r="D68" i="51"/>
  <c r="C68" i="51"/>
  <c r="B68" i="51"/>
  <c r="A68" i="51"/>
  <c r="I67" i="51"/>
  <c r="H67" i="51"/>
  <c r="G67" i="51"/>
  <c r="F67" i="51"/>
  <c r="E67" i="51"/>
  <c r="D67" i="51"/>
  <c r="C67" i="51"/>
  <c r="B67" i="51"/>
  <c r="A67" i="51"/>
  <c r="I66" i="51"/>
  <c r="H66" i="51"/>
  <c r="G66" i="51"/>
  <c r="F66" i="51"/>
  <c r="E66" i="51"/>
  <c r="D66" i="51"/>
  <c r="C66" i="51"/>
  <c r="B66" i="51"/>
  <c r="A66" i="51"/>
  <c r="I65" i="51"/>
  <c r="H65" i="51"/>
  <c r="G65" i="51"/>
  <c r="F65" i="51"/>
  <c r="E65" i="51"/>
  <c r="D65" i="51"/>
  <c r="C65" i="51"/>
  <c r="B65" i="51"/>
  <c r="A65" i="51"/>
  <c r="I64" i="51"/>
  <c r="H64" i="51"/>
  <c r="G64" i="51"/>
  <c r="F64" i="51"/>
  <c r="E64" i="51"/>
  <c r="D64" i="51"/>
  <c r="C64" i="51"/>
  <c r="B64" i="51"/>
  <c r="A64" i="51"/>
  <c r="I63" i="51"/>
  <c r="H63" i="51"/>
  <c r="G63" i="51"/>
  <c r="F63" i="51"/>
  <c r="E63" i="51"/>
  <c r="D63" i="51"/>
  <c r="C63" i="51"/>
  <c r="B63" i="51"/>
  <c r="A63" i="51"/>
  <c r="I62" i="51"/>
  <c r="H62" i="51"/>
  <c r="G62" i="51"/>
  <c r="F62" i="51"/>
  <c r="E62" i="51"/>
  <c r="D62" i="51"/>
  <c r="C62" i="51"/>
  <c r="B62" i="51"/>
  <c r="A62" i="51"/>
  <c r="I61" i="51"/>
  <c r="H61" i="51"/>
  <c r="G61" i="51"/>
  <c r="F61" i="51"/>
  <c r="E61" i="51"/>
  <c r="D61" i="51"/>
  <c r="C61" i="51"/>
  <c r="B61" i="51"/>
  <c r="A61" i="51"/>
  <c r="I60" i="51"/>
  <c r="H60" i="51"/>
  <c r="G60" i="51"/>
  <c r="F60" i="51"/>
  <c r="E60" i="51"/>
  <c r="D60" i="51"/>
  <c r="C60" i="51"/>
  <c r="B60" i="51"/>
  <c r="A60" i="51"/>
  <c r="I59" i="51"/>
  <c r="H59" i="51"/>
  <c r="G59" i="51"/>
  <c r="F59" i="51"/>
  <c r="E59" i="51"/>
  <c r="D59" i="51"/>
  <c r="C59" i="51"/>
  <c r="B59" i="51"/>
  <c r="A59" i="51"/>
  <c r="I58" i="51"/>
  <c r="H58" i="51"/>
  <c r="G58" i="51"/>
  <c r="F58" i="51"/>
  <c r="E58" i="51"/>
  <c r="D58" i="51"/>
  <c r="C58" i="51"/>
  <c r="B58" i="51"/>
  <c r="A58" i="51"/>
  <c r="I57" i="51"/>
  <c r="H57" i="51"/>
  <c r="G57" i="51"/>
  <c r="F57" i="51"/>
  <c r="E57" i="51"/>
  <c r="D57" i="51"/>
  <c r="C57" i="51"/>
  <c r="B57" i="51"/>
  <c r="A57" i="51"/>
  <c r="I56" i="51"/>
  <c r="H56" i="51"/>
  <c r="G56" i="51"/>
  <c r="F56" i="51"/>
  <c r="E56" i="51"/>
  <c r="D56" i="51"/>
  <c r="C56" i="51"/>
  <c r="B56" i="51"/>
  <c r="A56" i="51"/>
  <c r="I55" i="51"/>
  <c r="H55" i="51"/>
  <c r="G55" i="51"/>
  <c r="F55" i="51"/>
  <c r="E55" i="51"/>
  <c r="D55" i="51"/>
  <c r="C55" i="51"/>
  <c r="B55" i="51"/>
  <c r="A55" i="51"/>
  <c r="I54" i="51"/>
  <c r="H54" i="51"/>
  <c r="G54" i="51"/>
  <c r="F54" i="51"/>
  <c r="E54" i="51"/>
  <c r="D54" i="51"/>
  <c r="C54" i="51"/>
  <c r="B54" i="51"/>
  <c r="A54" i="51"/>
  <c r="I53" i="51"/>
  <c r="H53" i="51"/>
  <c r="G53" i="51"/>
  <c r="F53" i="51"/>
  <c r="E53" i="51"/>
  <c r="D53" i="51"/>
  <c r="C53" i="51"/>
  <c r="B53" i="51"/>
  <c r="A53" i="51"/>
  <c r="I52" i="51"/>
  <c r="H52" i="51"/>
  <c r="G52" i="51"/>
  <c r="F52" i="51"/>
  <c r="E52" i="51"/>
  <c r="D52" i="51"/>
  <c r="C52" i="51"/>
  <c r="B52" i="51"/>
  <c r="A52" i="51"/>
  <c r="I51" i="51"/>
  <c r="H51" i="51"/>
  <c r="G51" i="51"/>
  <c r="F51" i="51"/>
  <c r="E51" i="51"/>
  <c r="D51" i="51"/>
  <c r="C51" i="51"/>
  <c r="B51" i="51"/>
  <c r="A51" i="51"/>
  <c r="I50" i="51"/>
  <c r="H50" i="51"/>
  <c r="G50" i="51"/>
  <c r="F50" i="51"/>
  <c r="E50" i="51"/>
  <c r="D50" i="51"/>
  <c r="C50" i="51"/>
  <c r="B50" i="51"/>
  <c r="A50" i="51"/>
  <c r="I49" i="51"/>
  <c r="H49" i="51"/>
  <c r="G49" i="51"/>
  <c r="F49" i="51"/>
  <c r="E49" i="51"/>
  <c r="D49" i="51"/>
  <c r="C49" i="51"/>
  <c r="B49" i="51"/>
  <c r="A49" i="51"/>
  <c r="I48" i="51"/>
  <c r="H48" i="51"/>
  <c r="G48" i="51"/>
  <c r="F48" i="51"/>
  <c r="E48" i="51"/>
  <c r="D48" i="51"/>
  <c r="C48" i="51"/>
  <c r="B48" i="51"/>
  <c r="A48" i="51"/>
  <c r="I47" i="51"/>
  <c r="H47" i="51"/>
  <c r="G47" i="51"/>
  <c r="F47" i="51"/>
  <c r="E47" i="51"/>
  <c r="D47" i="51"/>
  <c r="C47" i="51"/>
  <c r="B47" i="51"/>
  <c r="A47" i="51"/>
  <c r="I46" i="51"/>
  <c r="H46" i="51"/>
  <c r="G46" i="51"/>
  <c r="F46" i="51"/>
  <c r="E46" i="51"/>
  <c r="D46" i="51"/>
  <c r="C46" i="51"/>
  <c r="B46" i="51"/>
  <c r="A46" i="51"/>
  <c r="I45" i="51"/>
  <c r="H45" i="51"/>
  <c r="G45" i="51"/>
  <c r="F45" i="51"/>
  <c r="E45" i="51"/>
  <c r="D45" i="51"/>
  <c r="C45" i="51"/>
  <c r="B45" i="51"/>
  <c r="A45" i="51"/>
  <c r="I44" i="51"/>
  <c r="H44" i="51"/>
  <c r="G44" i="51"/>
  <c r="F44" i="51"/>
  <c r="E44" i="51"/>
  <c r="D44" i="51"/>
  <c r="C44" i="51"/>
  <c r="B44" i="51"/>
  <c r="A44" i="51"/>
  <c r="I43" i="51"/>
  <c r="H43" i="51"/>
  <c r="G43" i="51"/>
  <c r="F43" i="51"/>
  <c r="E43" i="51"/>
  <c r="D43" i="51"/>
  <c r="C43" i="51"/>
  <c r="B43" i="51"/>
  <c r="A43" i="51"/>
  <c r="I42" i="51"/>
  <c r="H42" i="51"/>
  <c r="G42" i="51"/>
  <c r="F42" i="51"/>
  <c r="E42" i="51"/>
  <c r="D42" i="51"/>
  <c r="C42" i="51"/>
  <c r="B42" i="51"/>
  <c r="A42" i="51"/>
  <c r="I41" i="51"/>
  <c r="H41" i="51"/>
  <c r="G41" i="51"/>
  <c r="F41" i="51"/>
  <c r="E41" i="51"/>
  <c r="D41" i="51"/>
  <c r="C41" i="51"/>
  <c r="B41" i="51"/>
  <c r="A41" i="51"/>
  <c r="I40" i="51"/>
  <c r="H40" i="51"/>
  <c r="G40" i="51"/>
  <c r="F40" i="51"/>
  <c r="E40" i="51"/>
  <c r="D40" i="51"/>
  <c r="C40" i="51"/>
  <c r="B40" i="51"/>
  <c r="A40" i="51"/>
  <c r="I39" i="51"/>
  <c r="H39" i="51"/>
  <c r="G39" i="51"/>
  <c r="F39" i="51"/>
  <c r="E39" i="51"/>
  <c r="D39" i="51"/>
  <c r="C39" i="51"/>
  <c r="B39" i="51"/>
  <c r="A39" i="51"/>
  <c r="I38" i="51"/>
  <c r="H38" i="51"/>
  <c r="G38" i="51"/>
  <c r="F38" i="51"/>
  <c r="E38" i="51"/>
  <c r="D38" i="51"/>
  <c r="C38" i="51"/>
  <c r="B38" i="51"/>
  <c r="A38" i="51"/>
  <c r="I37" i="51"/>
  <c r="H37" i="51"/>
  <c r="G37" i="51"/>
  <c r="F37" i="51"/>
  <c r="E37" i="51"/>
  <c r="D37" i="51"/>
  <c r="C37" i="51"/>
  <c r="B37" i="51"/>
  <c r="A37" i="51"/>
  <c r="I36" i="51"/>
  <c r="H36" i="51"/>
  <c r="G36" i="51"/>
  <c r="F36" i="51"/>
  <c r="E36" i="51"/>
  <c r="D36" i="51"/>
  <c r="C36" i="51"/>
  <c r="B36" i="51"/>
  <c r="A36" i="51"/>
  <c r="I35" i="51"/>
  <c r="H35" i="51"/>
  <c r="G35" i="51"/>
  <c r="F35" i="51"/>
  <c r="E35" i="51"/>
  <c r="D35" i="51"/>
  <c r="C35" i="51"/>
  <c r="B35" i="51"/>
  <c r="A35" i="51"/>
  <c r="I34" i="51"/>
  <c r="H34" i="51"/>
  <c r="G34" i="51"/>
  <c r="F34" i="51"/>
  <c r="E34" i="51"/>
  <c r="D34" i="51"/>
  <c r="C34" i="51"/>
  <c r="B34" i="51"/>
  <c r="A34" i="51"/>
  <c r="I33" i="51"/>
  <c r="H33" i="51"/>
  <c r="G33" i="51"/>
  <c r="F33" i="51"/>
  <c r="E33" i="51"/>
  <c r="D33" i="51"/>
  <c r="C33" i="51"/>
  <c r="B33" i="51"/>
  <c r="A33" i="51"/>
  <c r="I32" i="51"/>
  <c r="H32" i="51"/>
  <c r="G32" i="51"/>
  <c r="F32" i="51"/>
  <c r="E32" i="51"/>
  <c r="D32" i="51"/>
  <c r="C32" i="51"/>
  <c r="B32" i="51"/>
  <c r="A32" i="51"/>
  <c r="I31" i="51"/>
  <c r="H31" i="51"/>
  <c r="G31" i="51"/>
  <c r="F31" i="51"/>
  <c r="E31" i="51"/>
  <c r="D31" i="51"/>
  <c r="C31" i="51"/>
  <c r="B31" i="51"/>
  <c r="A31" i="51"/>
  <c r="I30" i="51"/>
  <c r="H30" i="51"/>
  <c r="G30" i="51"/>
  <c r="F30" i="51"/>
  <c r="E30" i="51"/>
  <c r="D30" i="51"/>
  <c r="C30" i="51"/>
  <c r="B30" i="51"/>
  <c r="A30" i="51"/>
  <c r="I29" i="51"/>
  <c r="H29" i="51"/>
  <c r="G29" i="51"/>
  <c r="F29" i="51"/>
  <c r="E29" i="51"/>
  <c r="D29" i="51"/>
  <c r="C29" i="51"/>
  <c r="B29" i="51"/>
  <c r="A29" i="51"/>
  <c r="I28" i="51"/>
  <c r="H28" i="51"/>
  <c r="G28" i="51"/>
  <c r="F28" i="51"/>
  <c r="E28" i="51"/>
  <c r="D28" i="51"/>
  <c r="C28" i="51"/>
  <c r="B28" i="51"/>
  <c r="A28" i="51"/>
  <c r="I27" i="51"/>
  <c r="H27" i="51"/>
  <c r="G27" i="51"/>
  <c r="F27" i="51"/>
  <c r="E27" i="51"/>
  <c r="D27" i="51"/>
  <c r="C27" i="51"/>
  <c r="B27" i="51"/>
  <c r="A27" i="51"/>
  <c r="I26" i="51"/>
  <c r="H26" i="51"/>
  <c r="G26" i="51"/>
  <c r="F26" i="51"/>
  <c r="E26" i="51"/>
  <c r="D26" i="51"/>
  <c r="C26" i="51"/>
  <c r="B26" i="51"/>
  <c r="A26" i="51"/>
  <c r="I25" i="51"/>
  <c r="H25" i="51"/>
  <c r="G25" i="51"/>
  <c r="F25" i="51"/>
  <c r="E25" i="51"/>
  <c r="D25" i="51"/>
  <c r="C25" i="51"/>
  <c r="B25" i="51"/>
  <c r="A25" i="51"/>
  <c r="I24" i="51"/>
  <c r="H24" i="51"/>
  <c r="G24" i="51"/>
  <c r="F24" i="51"/>
  <c r="E24" i="51"/>
  <c r="D24" i="51"/>
  <c r="C24" i="51"/>
  <c r="B24" i="51"/>
  <c r="A24" i="51"/>
  <c r="I23" i="51"/>
  <c r="H23" i="51"/>
  <c r="G23" i="51"/>
  <c r="F23" i="51"/>
  <c r="E23" i="51"/>
  <c r="D23" i="51"/>
  <c r="C23" i="51"/>
  <c r="B23" i="51"/>
  <c r="A23" i="51"/>
  <c r="I22" i="51"/>
  <c r="H22" i="51"/>
  <c r="G22" i="51"/>
  <c r="F22" i="51"/>
  <c r="E22" i="51"/>
  <c r="D22" i="51"/>
  <c r="C22" i="51"/>
  <c r="B22" i="51"/>
  <c r="A22" i="51"/>
  <c r="I21" i="51"/>
  <c r="H21" i="51"/>
  <c r="G21" i="51"/>
  <c r="F21" i="51"/>
  <c r="E21" i="51"/>
  <c r="D21" i="51"/>
  <c r="C21" i="51"/>
  <c r="B21" i="51"/>
  <c r="A21" i="51"/>
  <c r="I20" i="51"/>
  <c r="H20" i="51"/>
  <c r="G20" i="51"/>
  <c r="F20" i="51"/>
  <c r="E20" i="51"/>
  <c r="D20" i="51"/>
  <c r="C20" i="51"/>
  <c r="B20" i="51"/>
  <c r="A20" i="51"/>
  <c r="I19" i="51"/>
  <c r="H19" i="51"/>
  <c r="G19" i="51"/>
  <c r="F19" i="51"/>
  <c r="E19" i="51"/>
  <c r="D19" i="51"/>
  <c r="C19" i="51"/>
  <c r="B19" i="51"/>
  <c r="A19" i="51"/>
  <c r="I18" i="51"/>
  <c r="H18" i="51"/>
  <c r="G18" i="51"/>
  <c r="F18" i="51"/>
  <c r="E18" i="51"/>
  <c r="D18" i="51"/>
  <c r="C18" i="51"/>
  <c r="B18" i="51"/>
  <c r="A18" i="51"/>
  <c r="I17" i="51"/>
  <c r="H17" i="51"/>
  <c r="G17" i="51"/>
  <c r="F17" i="51"/>
  <c r="E17" i="51"/>
  <c r="D17" i="51"/>
  <c r="C17" i="51"/>
  <c r="B17" i="51"/>
  <c r="A17" i="51"/>
  <c r="I16" i="51"/>
  <c r="H16" i="51"/>
  <c r="G16" i="51"/>
  <c r="F16" i="51"/>
  <c r="E16" i="51"/>
  <c r="D16" i="51"/>
  <c r="C16" i="51"/>
  <c r="B16" i="51"/>
  <c r="A16" i="51"/>
  <c r="I15" i="51"/>
  <c r="H15" i="51"/>
  <c r="G15" i="51"/>
  <c r="F15" i="51"/>
  <c r="E15" i="51"/>
  <c r="D15" i="51"/>
  <c r="C15" i="51"/>
  <c r="B15" i="51"/>
  <c r="A15" i="51"/>
  <c r="I14" i="51"/>
  <c r="H14" i="51"/>
  <c r="G14" i="51"/>
  <c r="F14" i="51"/>
  <c r="E14" i="51"/>
  <c r="D14" i="51"/>
  <c r="C14" i="51"/>
  <c r="B14" i="51"/>
  <c r="A14" i="51"/>
  <c r="I13" i="51"/>
  <c r="H13" i="51"/>
  <c r="G13" i="51"/>
  <c r="F13" i="51"/>
  <c r="E13" i="51"/>
  <c r="D13" i="51"/>
  <c r="C13" i="51"/>
  <c r="B13" i="51"/>
  <c r="A13" i="51"/>
  <c r="I12" i="51"/>
  <c r="H12" i="51"/>
  <c r="G12" i="51"/>
  <c r="F12" i="51"/>
  <c r="E12" i="51"/>
  <c r="D12" i="51"/>
  <c r="C12" i="51"/>
  <c r="B12" i="51"/>
  <c r="A12" i="51"/>
  <c r="I11" i="51"/>
  <c r="H11" i="51"/>
  <c r="G11" i="51"/>
  <c r="F11" i="51"/>
  <c r="E11" i="51"/>
  <c r="D11" i="51"/>
  <c r="C11" i="51"/>
  <c r="B11" i="51"/>
  <c r="A11" i="51"/>
  <c r="I10" i="51"/>
  <c r="H10" i="51"/>
  <c r="G10" i="51"/>
  <c r="F10" i="51"/>
  <c r="E10" i="51"/>
  <c r="D10" i="51"/>
  <c r="C10" i="51"/>
  <c r="B10" i="51"/>
  <c r="A10" i="51"/>
  <c r="I9" i="51"/>
  <c r="H9" i="51"/>
  <c r="G9" i="51"/>
  <c r="F9" i="51"/>
  <c r="E9" i="51"/>
  <c r="D9" i="51"/>
  <c r="C9" i="51"/>
  <c r="B9" i="51"/>
  <c r="A9" i="51"/>
  <c r="I8" i="51"/>
  <c r="H8" i="51"/>
  <c r="G8" i="51"/>
  <c r="F8" i="51"/>
  <c r="E8" i="51"/>
  <c r="D8" i="51"/>
  <c r="C8" i="51"/>
  <c r="B8" i="51"/>
  <c r="A8" i="51"/>
  <c r="I7" i="51"/>
  <c r="H7" i="51"/>
  <c r="G7" i="51"/>
  <c r="F7" i="51"/>
  <c r="E7" i="51"/>
  <c r="D7" i="51"/>
  <c r="C7" i="51"/>
  <c r="B7" i="51"/>
  <c r="A7" i="51"/>
  <c r="I6" i="51"/>
  <c r="H6" i="51"/>
  <c r="G6" i="51"/>
  <c r="F6" i="51"/>
  <c r="E6" i="51"/>
  <c r="D6" i="51"/>
  <c r="C6" i="51"/>
  <c r="B6" i="51"/>
  <c r="A6" i="51"/>
  <c r="I5" i="51"/>
  <c r="H5" i="51"/>
  <c r="G5" i="51"/>
  <c r="F5" i="51"/>
  <c r="E5" i="51"/>
  <c r="D5" i="51"/>
  <c r="C5" i="51"/>
  <c r="B5" i="51"/>
  <c r="A5" i="51"/>
  <c r="I4" i="51"/>
  <c r="H4" i="51"/>
  <c r="G4" i="51"/>
  <c r="F4" i="51"/>
  <c r="E4" i="51"/>
  <c r="D4" i="51"/>
  <c r="C4" i="51"/>
  <c r="B4" i="51"/>
  <c r="A4" i="51"/>
  <c r="I3" i="51"/>
  <c r="H3" i="51"/>
  <c r="G3" i="51"/>
  <c r="F3" i="51"/>
  <c r="E3" i="51"/>
  <c r="D3" i="51"/>
  <c r="C3" i="51"/>
  <c r="B3" i="51"/>
  <c r="A3" i="51"/>
  <c r="I1" i="51"/>
  <c r="H1" i="51"/>
  <c r="G1" i="51"/>
  <c r="F1" i="51"/>
  <c r="E1" i="51"/>
  <c r="D1" i="51"/>
  <c r="C1" i="51"/>
  <c r="B1" i="51"/>
  <c r="A1" i="51"/>
  <c r="F71" i="50"/>
  <c r="F71" i="54" s="1"/>
  <c r="F70" i="50"/>
  <c r="F70" i="54" s="1"/>
  <c r="F69" i="50"/>
  <c r="F69" i="54" s="1"/>
  <c r="F68" i="50"/>
  <c r="F68" i="54" s="1"/>
  <c r="F67" i="50"/>
  <c r="F67" i="54" s="1"/>
  <c r="F66" i="50"/>
  <c r="F66" i="54" s="1"/>
  <c r="F65" i="50"/>
  <c r="F65" i="54" s="1"/>
  <c r="F64" i="50"/>
  <c r="F64" i="54" s="1"/>
  <c r="F63" i="50"/>
  <c r="F63" i="54" s="1"/>
  <c r="F62" i="50"/>
  <c r="F62" i="54" s="1"/>
  <c r="F61" i="50"/>
  <c r="F61" i="54" s="1"/>
  <c r="F60" i="50"/>
  <c r="F60" i="54" s="1"/>
  <c r="F59" i="50"/>
  <c r="F59" i="54" s="1"/>
  <c r="F58" i="50"/>
  <c r="F58" i="54" s="1"/>
  <c r="F57" i="50"/>
  <c r="F57" i="54" s="1"/>
  <c r="F56" i="50"/>
  <c r="F56" i="54" s="1"/>
  <c r="F55" i="50"/>
  <c r="F55" i="54" s="1"/>
  <c r="F54" i="50"/>
  <c r="F54" i="54" s="1"/>
  <c r="F53" i="50"/>
  <c r="F53" i="54" s="1"/>
  <c r="F52" i="50"/>
  <c r="F52" i="54" s="1"/>
  <c r="F51" i="50"/>
  <c r="F51" i="54" s="1"/>
  <c r="F50" i="50"/>
  <c r="F50" i="54" s="1"/>
  <c r="F49" i="50"/>
  <c r="F49" i="54" s="1"/>
  <c r="F48" i="50"/>
  <c r="F48" i="54" s="1"/>
  <c r="F47" i="50"/>
  <c r="F47" i="54" s="1"/>
  <c r="F46" i="50"/>
  <c r="F46" i="54" s="1"/>
  <c r="F45" i="50"/>
  <c r="F45" i="54" s="1"/>
  <c r="F44" i="50"/>
  <c r="F44" i="54" s="1"/>
  <c r="F43" i="50"/>
  <c r="F43" i="54" s="1"/>
  <c r="F42" i="50"/>
  <c r="F42" i="54" s="1"/>
  <c r="F41" i="50"/>
  <c r="F41" i="54" s="1"/>
  <c r="F40" i="50"/>
  <c r="F40" i="54" s="1"/>
  <c r="F39" i="50"/>
  <c r="F39" i="54" s="1"/>
  <c r="F38" i="50"/>
  <c r="F38" i="54" s="1"/>
  <c r="F37" i="50"/>
  <c r="F37" i="54" s="1"/>
  <c r="F36" i="50"/>
  <c r="F36" i="54" s="1"/>
  <c r="F35" i="50"/>
  <c r="F35" i="54" s="1"/>
  <c r="F34" i="50"/>
  <c r="F34" i="54" s="1"/>
  <c r="F33" i="50"/>
  <c r="F33" i="54" s="1"/>
  <c r="F32" i="50"/>
  <c r="F32" i="54" s="1"/>
  <c r="F31" i="50"/>
  <c r="F31" i="54" s="1"/>
  <c r="F30" i="50"/>
  <c r="F30" i="54" s="1"/>
  <c r="F29" i="50"/>
  <c r="F29" i="54" s="1"/>
  <c r="F28" i="50"/>
  <c r="F28" i="54" s="1"/>
  <c r="F27" i="50"/>
  <c r="F27" i="54" s="1"/>
  <c r="F26" i="50"/>
  <c r="F26" i="54" s="1"/>
  <c r="F25" i="50"/>
  <c r="F25" i="54" s="1"/>
  <c r="F24" i="50"/>
  <c r="F24" i="54" s="1"/>
  <c r="F23" i="50"/>
  <c r="F23" i="54" s="1"/>
  <c r="F22" i="50"/>
  <c r="F22" i="54" s="1"/>
  <c r="F21" i="50"/>
  <c r="F21" i="54" s="1"/>
  <c r="F20" i="50"/>
  <c r="F20" i="54" s="1"/>
  <c r="F19" i="50"/>
  <c r="F18" i="50"/>
  <c r="F17" i="50"/>
  <c r="F17" i="54" s="1"/>
  <c r="F16" i="50"/>
  <c r="F16" i="54" s="1"/>
  <c r="F15" i="50"/>
  <c r="F15" i="54" s="1"/>
  <c r="F14" i="50"/>
  <c r="F14" i="54" s="1"/>
  <c r="F13" i="50"/>
  <c r="F13" i="54" s="1"/>
  <c r="F12" i="50"/>
  <c r="F12" i="54" s="1"/>
  <c r="F11" i="50"/>
  <c r="F11" i="54" s="1"/>
  <c r="F10" i="50"/>
  <c r="F10" i="54" s="1"/>
  <c r="F9" i="50"/>
  <c r="F9" i="54" s="1"/>
  <c r="F8" i="50"/>
  <c r="F8" i="54" s="1"/>
  <c r="F7" i="50"/>
  <c r="F7" i="54" s="1"/>
  <c r="F6" i="50"/>
  <c r="F6" i="54" s="1"/>
  <c r="F5" i="50"/>
  <c r="F5" i="54" s="1"/>
  <c r="F4" i="50"/>
  <c r="F4" i="54" s="1"/>
  <c r="F3" i="50"/>
  <c r="F3" i="54" s="1"/>
  <c r="AG80" i="49"/>
  <c r="AF80" i="49"/>
  <c r="AD80" i="49"/>
  <c r="AC80" i="49"/>
  <c r="AB80" i="49"/>
  <c r="AA80" i="49"/>
  <c r="Z80" i="49"/>
  <c r="Y80" i="49"/>
  <c r="X80" i="49"/>
  <c r="W80" i="49"/>
  <c r="V80" i="49"/>
  <c r="U80" i="49"/>
  <c r="T80" i="49"/>
  <c r="S80" i="49"/>
  <c r="R80" i="49"/>
  <c r="Q80" i="49"/>
  <c r="P80" i="49"/>
  <c r="E80" i="49"/>
  <c r="D80" i="49"/>
  <c r="C80" i="49"/>
  <c r="B80" i="49"/>
  <c r="A80" i="49"/>
  <c r="AG79" i="49"/>
  <c r="AF79" i="49"/>
  <c r="AD79" i="49"/>
  <c r="AC79" i="49"/>
  <c r="AB79" i="49"/>
  <c r="AA79" i="49"/>
  <c r="Z79" i="49"/>
  <c r="Y79" i="49"/>
  <c r="X79" i="49"/>
  <c r="W79" i="49"/>
  <c r="V79" i="49"/>
  <c r="U79" i="49"/>
  <c r="T79" i="49"/>
  <c r="S79" i="49"/>
  <c r="R79" i="49"/>
  <c r="Q79" i="49"/>
  <c r="P79" i="49"/>
  <c r="E79" i="49"/>
  <c r="D79" i="49"/>
  <c r="C79" i="49"/>
  <c r="B79" i="49"/>
  <c r="A79" i="49"/>
  <c r="AG78" i="49"/>
  <c r="AF78" i="49"/>
  <c r="AE78" i="49"/>
  <c r="AD78" i="49"/>
  <c r="AC78" i="49"/>
  <c r="AB78" i="49"/>
  <c r="AA78" i="49"/>
  <c r="Z78" i="49"/>
  <c r="Y78" i="49"/>
  <c r="X78" i="49"/>
  <c r="W78" i="49"/>
  <c r="V78" i="49"/>
  <c r="U78" i="49"/>
  <c r="T78" i="49"/>
  <c r="S78" i="49"/>
  <c r="R78" i="49"/>
  <c r="Q78" i="49"/>
  <c r="P78" i="49"/>
  <c r="E78" i="49"/>
  <c r="D78" i="49"/>
  <c r="C78" i="49"/>
  <c r="B78" i="49"/>
  <c r="A78" i="49"/>
  <c r="AG77" i="49"/>
  <c r="AF77" i="49"/>
  <c r="AE77" i="49"/>
  <c r="AD77" i="49"/>
  <c r="AC77" i="49"/>
  <c r="AB77" i="49"/>
  <c r="AA77" i="49"/>
  <c r="Z77" i="49"/>
  <c r="Y77" i="49"/>
  <c r="X77" i="49"/>
  <c r="W77" i="49"/>
  <c r="V77" i="49"/>
  <c r="U77" i="49"/>
  <c r="T77" i="49"/>
  <c r="S77" i="49"/>
  <c r="R77" i="49"/>
  <c r="Q77" i="49"/>
  <c r="P77" i="49"/>
  <c r="E77" i="49"/>
  <c r="D77" i="49"/>
  <c r="C77" i="49"/>
  <c r="B77" i="49"/>
  <c r="A77" i="49"/>
  <c r="AG76" i="49"/>
  <c r="AF76" i="49"/>
  <c r="AD76" i="49"/>
  <c r="AC76" i="49"/>
  <c r="AB76" i="49"/>
  <c r="Z76" i="49"/>
  <c r="Y76" i="49"/>
  <c r="X76" i="49"/>
  <c r="W76" i="49"/>
  <c r="V76" i="49"/>
  <c r="U76" i="49"/>
  <c r="T76" i="49"/>
  <c r="S76" i="49"/>
  <c r="R76" i="49"/>
  <c r="Q76" i="49"/>
  <c r="P76" i="49"/>
  <c r="E76" i="49"/>
  <c r="D76" i="49"/>
  <c r="C76" i="49"/>
  <c r="B76" i="49"/>
  <c r="A76" i="49"/>
  <c r="AG75" i="49"/>
  <c r="AF75" i="49"/>
  <c r="AD75" i="49"/>
  <c r="AC75" i="49"/>
  <c r="AB75" i="49"/>
  <c r="Z75" i="49"/>
  <c r="Y75" i="49"/>
  <c r="X75" i="49"/>
  <c r="W75" i="49"/>
  <c r="V75" i="49"/>
  <c r="U75" i="49"/>
  <c r="T75" i="49"/>
  <c r="S75" i="49"/>
  <c r="R75" i="49"/>
  <c r="Q75" i="49"/>
  <c r="P75" i="49"/>
  <c r="E75" i="49"/>
  <c r="D75" i="49"/>
  <c r="C75" i="49"/>
  <c r="B75" i="49"/>
  <c r="A75" i="49"/>
  <c r="AG74" i="49"/>
  <c r="AF74" i="49"/>
  <c r="AD74" i="49"/>
  <c r="AC74" i="49"/>
  <c r="AB74" i="49"/>
  <c r="Z74" i="49"/>
  <c r="Y74" i="49"/>
  <c r="X74" i="49"/>
  <c r="W74" i="49"/>
  <c r="V74" i="49"/>
  <c r="U74" i="49"/>
  <c r="T74" i="49"/>
  <c r="S74" i="49"/>
  <c r="R74" i="49"/>
  <c r="Q74" i="49"/>
  <c r="P74" i="49"/>
  <c r="E74" i="49"/>
  <c r="D74" i="49"/>
  <c r="C74" i="49"/>
  <c r="B74" i="49"/>
  <c r="A74" i="49"/>
  <c r="AG73" i="49"/>
  <c r="AF73" i="49"/>
  <c r="AE73" i="49"/>
  <c r="AD73" i="49"/>
  <c r="AC73" i="49"/>
  <c r="AB73" i="49"/>
  <c r="AA73" i="49"/>
  <c r="Z73" i="49"/>
  <c r="Y73" i="49"/>
  <c r="X73" i="49"/>
  <c r="W73" i="49"/>
  <c r="V73" i="49"/>
  <c r="U73" i="49"/>
  <c r="T73" i="49"/>
  <c r="S73" i="49"/>
  <c r="R73" i="49"/>
  <c r="Q73" i="49"/>
  <c r="P73" i="49"/>
  <c r="E73" i="49"/>
  <c r="D73" i="49"/>
  <c r="C73" i="49"/>
  <c r="B73" i="49"/>
  <c r="A73" i="49"/>
  <c r="AG72" i="49"/>
  <c r="AF72" i="49"/>
  <c r="AD72" i="49"/>
  <c r="AC72" i="49"/>
  <c r="AB72" i="49"/>
  <c r="Z72" i="49"/>
  <c r="Y72" i="49"/>
  <c r="X72" i="49"/>
  <c r="W72" i="49"/>
  <c r="V72" i="49"/>
  <c r="U72" i="49"/>
  <c r="T72" i="49"/>
  <c r="S72" i="49"/>
  <c r="R72" i="49"/>
  <c r="Q72" i="49"/>
  <c r="P72" i="49"/>
  <c r="E72" i="49"/>
  <c r="D72" i="49"/>
  <c r="C72" i="49"/>
  <c r="B72" i="49"/>
  <c r="A72" i="49"/>
  <c r="AG71" i="49"/>
  <c r="AF71" i="49"/>
  <c r="AD71" i="49"/>
  <c r="AC71" i="49"/>
  <c r="AB71" i="49"/>
  <c r="Z71" i="49"/>
  <c r="Y71" i="49"/>
  <c r="X71" i="49"/>
  <c r="W71" i="49"/>
  <c r="V71" i="49"/>
  <c r="U71" i="49"/>
  <c r="T71" i="49"/>
  <c r="S71" i="49"/>
  <c r="R71" i="49"/>
  <c r="Q71" i="49"/>
  <c r="P71" i="49"/>
  <c r="E71" i="49"/>
  <c r="D71" i="49"/>
  <c r="C71" i="49"/>
  <c r="B71" i="49"/>
  <c r="A71" i="49"/>
  <c r="AG70" i="49"/>
  <c r="AF70" i="49"/>
  <c r="AD70" i="49"/>
  <c r="AC70" i="49"/>
  <c r="Z70" i="49"/>
  <c r="Y70" i="49"/>
  <c r="X70" i="49"/>
  <c r="W70" i="49"/>
  <c r="V70" i="49"/>
  <c r="U70" i="49"/>
  <c r="T70" i="49"/>
  <c r="S70" i="49"/>
  <c r="R70" i="49"/>
  <c r="Q70" i="49"/>
  <c r="P70" i="49"/>
  <c r="E70" i="49"/>
  <c r="D70" i="49"/>
  <c r="C70" i="49"/>
  <c r="B70" i="49"/>
  <c r="A70" i="49"/>
  <c r="AG69" i="49"/>
  <c r="AF69" i="49"/>
  <c r="AE69" i="49"/>
  <c r="AD69" i="49"/>
  <c r="AC69" i="49"/>
  <c r="AB69" i="49"/>
  <c r="AA69" i="49"/>
  <c r="Z69" i="49"/>
  <c r="Y69" i="49"/>
  <c r="X69" i="49"/>
  <c r="W69" i="49"/>
  <c r="V69" i="49"/>
  <c r="U69" i="49"/>
  <c r="T69" i="49"/>
  <c r="S69" i="49"/>
  <c r="R69" i="49"/>
  <c r="Q69" i="49"/>
  <c r="P69" i="49"/>
  <c r="E69" i="49"/>
  <c r="D69" i="49"/>
  <c r="C69" i="49"/>
  <c r="B69" i="49"/>
  <c r="A69" i="49"/>
  <c r="AG68" i="49"/>
  <c r="AF68" i="49"/>
  <c r="AE68" i="49"/>
  <c r="AD68" i="49"/>
  <c r="AC68" i="49"/>
  <c r="AB68" i="49"/>
  <c r="AA68" i="49"/>
  <c r="Z68" i="49"/>
  <c r="Y68" i="49"/>
  <c r="X68" i="49"/>
  <c r="W68" i="49"/>
  <c r="V68" i="49"/>
  <c r="U68" i="49"/>
  <c r="T68" i="49"/>
  <c r="S68" i="49"/>
  <c r="R68" i="49"/>
  <c r="Q68" i="49"/>
  <c r="P68" i="49"/>
  <c r="E68" i="49"/>
  <c r="D68" i="49"/>
  <c r="C68" i="49"/>
  <c r="B68" i="49"/>
  <c r="A68" i="49"/>
  <c r="AG67" i="49"/>
  <c r="AF67" i="49"/>
  <c r="AE67" i="49"/>
  <c r="AD67" i="49"/>
  <c r="AC67" i="49"/>
  <c r="AB67" i="49"/>
  <c r="AA67" i="49"/>
  <c r="Z67" i="49"/>
  <c r="Y67" i="49"/>
  <c r="X67" i="49"/>
  <c r="W67" i="49"/>
  <c r="V67" i="49"/>
  <c r="U67" i="49"/>
  <c r="T67" i="49"/>
  <c r="S67" i="49"/>
  <c r="R67" i="49"/>
  <c r="Q67" i="49"/>
  <c r="P67" i="49"/>
  <c r="E67" i="49"/>
  <c r="D67" i="49"/>
  <c r="C67" i="49"/>
  <c r="B67" i="49"/>
  <c r="A67" i="49"/>
  <c r="AG66" i="49"/>
  <c r="AF66" i="49"/>
  <c r="AE66" i="49"/>
  <c r="AD66" i="49"/>
  <c r="AC66" i="49"/>
  <c r="AB66" i="49"/>
  <c r="AA66" i="49"/>
  <c r="Z66" i="49"/>
  <c r="Y66" i="49"/>
  <c r="X66" i="49"/>
  <c r="W66" i="49"/>
  <c r="V66" i="49"/>
  <c r="U66" i="49"/>
  <c r="T66" i="49"/>
  <c r="S66" i="49"/>
  <c r="R66" i="49"/>
  <c r="Q66" i="49"/>
  <c r="P66" i="49"/>
  <c r="E66" i="49"/>
  <c r="D66" i="49"/>
  <c r="C66" i="49"/>
  <c r="B66" i="49"/>
  <c r="A66" i="49"/>
  <c r="AG65" i="49"/>
  <c r="AF65" i="49"/>
  <c r="AD65" i="49"/>
  <c r="AC65" i="49"/>
  <c r="AB65" i="49"/>
  <c r="Z65" i="49"/>
  <c r="Y65" i="49"/>
  <c r="X65" i="49"/>
  <c r="W65" i="49"/>
  <c r="V65" i="49"/>
  <c r="U65" i="49"/>
  <c r="T65" i="49"/>
  <c r="S65" i="49"/>
  <c r="R65" i="49"/>
  <c r="Q65" i="49"/>
  <c r="P65" i="49"/>
  <c r="E65" i="49"/>
  <c r="D65" i="49"/>
  <c r="C65" i="49"/>
  <c r="B65" i="49"/>
  <c r="A65" i="49"/>
  <c r="AG64" i="49"/>
  <c r="AF64" i="49"/>
  <c r="AD64" i="49"/>
  <c r="AC64" i="49"/>
  <c r="AB64" i="49"/>
  <c r="AA64" i="49"/>
  <c r="Z64" i="49"/>
  <c r="Y64" i="49"/>
  <c r="X64" i="49"/>
  <c r="W64" i="49"/>
  <c r="V64" i="49"/>
  <c r="U64" i="49"/>
  <c r="T64" i="49"/>
  <c r="S64" i="49"/>
  <c r="R64" i="49"/>
  <c r="Q64" i="49"/>
  <c r="P64" i="49"/>
  <c r="E64" i="49"/>
  <c r="D64" i="49"/>
  <c r="C64" i="49"/>
  <c r="B64" i="49"/>
  <c r="A64" i="49"/>
  <c r="AG63" i="49"/>
  <c r="AF63" i="49"/>
  <c r="AE63" i="49"/>
  <c r="AD63" i="49"/>
  <c r="AC63" i="49"/>
  <c r="AB63" i="49"/>
  <c r="AA63" i="49"/>
  <c r="Z63" i="49"/>
  <c r="Y63" i="49"/>
  <c r="X63" i="49"/>
  <c r="W63" i="49"/>
  <c r="V63" i="49"/>
  <c r="U63" i="49"/>
  <c r="T63" i="49"/>
  <c r="S63" i="49"/>
  <c r="R63" i="49"/>
  <c r="Q63" i="49"/>
  <c r="P63" i="49"/>
  <c r="E63" i="49"/>
  <c r="D63" i="49"/>
  <c r="C63" i="49"/>
  <c r="B63" i="49"/>
  <c r="A63" i="49"/>
  <c r="AG62" i="49"/>
  <c r="AF62" i="49"/>
  <c r="AD62" i="49"/>
  <c r="AC62" i="49"/>
  <c r="AB62" i="49"/>
  <c r="AA62" i="49"/>
  <c r="Z62" i="49"/>
  <c r="Y62" i="49"/>
  <c r="X62" i="49"/>
  <c r="W62" i="49"/>
  <c r="V62" i="49"/>
  <c r="U62" i="49"/>
  <c r="T62" i="49"/>
  <c r="S62" i="49"/>
  <c r="R62" i="49"/>
  <c r="Q62" i="49"/>
  <c r="P62" i="49"/>
  <c r="E62" i="49"/>
  <c r="D62" i="49"/>
  <c r="C62" i="49"/>
  <c r="B62" i="49"/>
  <c r="A62" i="49"/>
  <c r="AG61" i="49"/>
  <c r="AF61" i="49"/>
  <c r="AD61" i="49"/>
  <c r="AC61" i="49"/>
  <c r="AB61" i="49"/>
  <c r="AA61" i="49"/>
  <c r="Z61" i="49"/>
  <c r="Y61" i="49"/>
  <c r="X61" i="49"/>
  <c r="W61" i="49"/>
  <c r="V61" i="49"/>
  <c r="U61" i="49"/>
  <c r="T61" i="49"/>
  <c r="S61" i="49"/>
  <c r="R61" i="49"/>
  <c r="Q61" i="49"/>
  <c r="P61" i="49"/>
  <c r="E61" i="49"/>
  <c r="D61" i="49"/>
  <c r="C61" i="49"/>
  <c r="B61" i="49"/>
  <c r="A61" i="49"/>
  <c r="AG60" i="49"/>
  <c r="AF60" i="49"/>
  <c r="AD60" i="49"/>
  <c r="AC60" i="49"/>
  <c r="AB60" i="49"/>
  <c r="AA60" i="49"/>
  <c r="Z60" i="49"/>
  <c r="Y60" i="49"/>
  <c r="X60" i="49"/>
  <c r="W60" i="49"/>
  <c r="V60" i="49"/>
  <c r="U60" i="49"/>
  <c r="T60" i="49"/>
  <c r="S60" i="49"/>
  <c r="R60" i="49"/>
  <c r="Q60" i="49"/>
  <c r="P60" i="49"/>
  <c r="E60" i="49"/>
  <c r="D60" i="49"/>
  <c r="C60" i="49"/>
  <c r="B60" i="49"/>
  <c r="A60" i="49"/>
  <c r="AG59" i="49"/>
  <c r="AF59" i="49"/>
  <c r="AD59" i="49"/>
  <c r="AC59" i="49"/>
  <c r="AB59" i="49"/>
  <c r="AA59" i="49"/>
  <c r="Z59" i="49"/>
  <c r="Y59" i="49"/>
  <c r="X59" i="49"/>
  <c r="W59" i="49"/>
  <c r="V59" i="49"/>
  <c r="U59" i="49"/>
  <c r="T59" i="49"/>
  <c r="S59" i="49"/>
  <c r="R59" i="49"/>
  <c r="Q59" i="49"/>
  <c r="P59" i="49"/>
  <c r="E59" i="49"/>
  <c r="D59" i="49"/>
  <c r="C59" i="49"/>
  <c r="B59" i="49"/>
  <c r="A59" i="49"/>
  <c r="AG58" i="49"/>
  <c r="AF58" i="49"/>
  <c r="AE58" i="49"/>
  <c r="AD58" i="49"/>
  <c r="AC58" i="49"/>
  <c r="AB58" i="49"/>
  <c r="AA58" i="49"/>
  <c r="Z58" i="49"/>
  <c r="Y58" i="49"/>
  <c r="X58" i="49"/>
  <c r="W58" i="49"/>
  <c r="V58" i="49"/>
  <c r="U58" i="49"/>
  <c r="T58" i="49"/>
  <c r="S58" i="49"/>
  <c r="R58" i="49"/>
  <c r="Q58" i="49"/>
  <c r="P58" i="49"/>
  <c r="E58" i="49"/>
  <c r="D58" i="49"/>
  <c r="C58" i="49"/>
  <c r="B58" i="49"/>
  <c r="A58" i="49"/>
  <c r="AG57" i="49"/>
  <c r="AF57" i="49"/>
  <c r="AE57" i="49"/>
  <c r="AD57" i="49"/>
  <c r="AC57" i="49"/>
  <c r="AB57" i="49"/>
  <c r="AA57" i="49"/>
  <c r="Z57" i="49"/>
  <c r="Y57" i="49"/>
  <c r="X57" i="49"/>
  <c r="W57" i="49"/>
  <c r="V57" i="49"/>
  <c r="U57" i="49"/>
  <c r="T57" i="49"/>
  <c r="S57" i="49"/>
  <c r="R57" i="49"/>
  <c r="Q57" i="49"/>
  <c r="P57" i="49"/>
  <c r="E57" i="49"/>
  <c r="D57" i="49"/>
  <c r="C57" i="49"/>
  <c r="B57" i="49"/>
  <c r="A57" i="49"/>
  <c r="AG56" i="49"/>
  <c r="AF56" i="49"/>
  <c r="AE56" i="49"/>
  <c r="AD56" i="49"/>
  <c r="AC56" i="49"/>
  <c r="AB56" i="49"/>
  <c r="AA56" i="49"/>
  <c r="Z56" i="49"/>
  <c r="Y56" i="49"/>
  <c r="X56" i="49"/>
  <c r="W56" i="49"/>
  <c r="V56" i="49"/>
  <c r="U56" i="49"/>
  <c r="T56" i="49"/>
  <c r="S56" i="49"/>
  <c r="R56" i="49"/>
  <c r="Q56" i="49"/>
  <c r="P56" i="49"/>
  <c r="E56" i="49"/>
  <c r="D56" i="49"/>
  <c r="C56" i="49"/>
  <c r="B56" i="49"/>
  <c r="A56" i="49"/>
  <c r="AG55" i="49"/>
  <c r="AF55" i="49"/>
  <c r="AE55" i="49"/>
  <c r="AD55" i="49"/>
  <c r="AC55" i="49"/>
  <c r="AB55" i="49"/>
  <c r="AA55" i="49"/>
  <c r="Z55" i="49"/>
  <c r="Y55" i="49"/>
  <c r="X55" i="49"/>
  <c r="W55" i="49"/>
  <c r="V55" i="49"/>
  <c r="U55" i="49"/>
  <c r="T55" i="49"/>
  <c r="S55" i="49"/>
  <c r="R55" i="49"/>
  <c r="Q55" i="49"/>
  <c r="P55" i="49"/>
  <c r="E55" i="49"/>
  <c r="D55" i="49"/>
  <c r="C55" i="49"/>
  <c r="B55" i="49"/>
  <c r="A55" i="49"/>
  <c r="AG54" i="49"/>
  <c r="AF54" i="49"/>
  <c r="AE54" i="49"/>
  <c r="AD54" i="49"/>
  <c r="AC54" i="49"/>
  <c r="AB54" i="49"/>
  <c r="AA54" i="49"/>
  <c r="Z54" i="49"/>
  <c r="Y54" i="49"/>
  <c r="X54" i="49"/>
  <c r="W54" i="49"/>
  <c r="V54" i="49"/>
  <c r="U54" i="49"/>
  <c r="T54" i="49"/>
  <c r="S54" i="49"/>
  <c r="R54" i="49"/>
  <c r="Q54" i="49"/>
  <c r="P54" i="49"/>
  <c r="E54" i="49"/>
  <c r="D54" i="49"/>
  <c r="C54" i="49"/>
  <c r="B54" i="49"/>
  <c r="A54" i="49"/>
  <c r="AG53" i="49"/>
  <c r="AF53" i="49"/>
  <c r="AD53" i="49"/>
  <c r="AC53" i="49"/>
  <c r="AB53" i="49"/>
  <c r="Z53" i="49"/>
  <c r="Y53" i="49"/>
  <c r="X53" i="49"/>
  <c r="W53" i="49"/>
  <c r="V53" i="49"/>
  <c r="U53" i="49"/>
  <c r="T53" i="49"/>
  <c r="S53" i="49"/>
  <c r="R53" i="49"/>
  <c r="Q53" i="49"/>
  <c r="P53" i="49"/>
  <c r="E53" i="49"/>
  <c r="D53" i="49"/>
  <c r="C53" i="49"/>
  <c r="B53" i="49"/>
  <c r="A53" i="49"/>
  <c r="AG52" i="49"/>
  <c r="AF52" i="49"/>
  <c r="AD52" i="49"/>
  <c r="AC52" i="49"/>
  <c r="Z52" i="49"/>
  <c r="Y52" i="49"/>
  <c r="X52" i="49"/>
  <c r="W52" i="49"/>
  <c r="V52" i="49"/>
  <c r="U52" i="49"/>
  <c r="T52" i="49"/>
  <c r="S52" i="49"/>
  <c r="R52" i="49"/>
  <c r="Q52" i="49"/>
  <c r="P52" i="49"/>
  <c r="E52" i="49"/>
  <c r="D52" i="49"/>
  <c r="C52" i="49"/>
  <c r="B52" i="49"/>
  <c r="A52" i="49"/>
  <c r="AG51" i="49"/>
  <c r="AF51" i="49"/>
  <c r="AE51" i="49"/>
  <c r="AD51" i="49"/>
  <c r="AC51" i="49"/>
  <c r="AB51" i="49"/>
  <c r="AA51" i="49"/>
  <c r="Z51" i="49"/>
  <c r="Y51" i="49"/>
  <c r="X51" i="49"/>
  <c r="W51" i="49"/>
  <c r="V51" i="49"/>
  <c r="U51" i="49"/>
  <c r="T51" i="49"/>
  <c r="S51" i="49"/>
  <c r="R51" i="49"/>
  <c r="Q51" i="49"/>
  <c r="P51" i="49"/>
  <c r="E51" i="49"/>
  <c r="D51" i="49"/>
  <c r="C51" i="49"/>
  <c r="B51" i="49"/>
  <c r="A51" i="49"/>
  <c r="AG50" i="49"/>
  <c r="AF50" i="49"/>
  <c r="AE50" i="49"/>
  <c r="AD50" i="49"/>
  <c r="AC50" i="49"/>
  <c r="AB50" i="49"/>
  <c r="AA50" i="49"/>
  <c r="Z50" i="49"/>
  <c r="Y50" i="49"/>
  <c r="X50" i="49"/>
  <c r="W50" i="49"/>
  <c r="V50" i="49"/>
  <c r="U50" i="49"/>
  <c r="T50" i="49"/>
  <c r="S50" i="49"/>
  <c r="R50" i="49"/>
  <c r="Q50" i="49"/>
  <c r="P50" i="49"/>
  <c r="E50" i="49"/>
  <c r="D50" i="49"/>
  <c r="C50" i="49"/>
  <c r="B50" i="49"/>
  <c r="A50" i="49"/>
  <c r="AG49" i="49"/>
  <c r="AF49" i="49"/>
  <c r="AE49" i="49"/>
  <c r="AD49" i="49"/>
  <c r="AC49" i="49"/>
  <c r="AB49" i="49"/>
  <c r="AA49" i="49"/>
  <c r="Z49" i="49"/>
  <c r="Y49" i="49"/>
  <c r="X49" i="49"/>
  <c r="W49" i="49"/>
  <c r="V49" i="49"/>
  <c r="U49" i="49"/>
  <c r="T49" i="49"/>
  <c r="S49" i="49"/>
  <c r="R49" i="49"/>
  <c r="Q49" i="49"/>
  <c r="P49" i="49"/>
  <c r="E49" i="49"/>
  <c r="D49" i="49"/>
  <c r="C49" i="49"/>
  <c r="B49" i="49"/>
  <c r="A49" i="49"/>
  <c r="AG48" i="49"/>
  <c r="AF48" i="49"/>
  <c r="AD48" i="49"/>
  <c r="AC48" i="49"/>
  <c r="Z48" i="49"/>
  <c r="Y48" i="49"/>
  <c r="X48" i="49"/>
  <c r="W48" i="49"/>
  <c r="V48" i="49"/>
  <c r="U48" i="49"/>
  <c r="T48" i="49"/>
  <c r="S48" i="49"/>
  <c r="R48" i="49"/>
  <c r="Q48" i="49"/>
  <c r="P48" i="49"/>
  <c r="E48" i="49"/>
  <c r="D48" i="49"/>
  <c r="C48" i="49"/>
  <c r="B48" i="49"/>
  <c r="A48" i="49"/>
  <c r="AG47" i="49"/>
  <c r="AF47" i="49"/>
  <c r="AE47" i="49"/>
  <c r="AD47" i="49"/>
  <c r="AC47" i="49"/>
  <c r="AB47" i="49"/>
  <c r="AA47" i="49"/>
  <c r="Z47" i="49"/>
  <c r="Y47" i="49"/>
  <c r="X47" i="49"/>
  <c r="W47" i="49"/>
  <c r="V47" i="49"/>
  <c r="U47" i="49"/>
  <c r="T47" i="49"/>
  <c r="S47" i="49"/>
  <c r="R47" i="49"/>
  <c r="Q47" i="49"/>
  <c r="P47" i="49"/>
  <c r="E47" i="49"/>
  <c r="D47" i="49"/>
  <c r="C47" i="49"/>
  <c r="B47" i="49"/>
  <c r="A47" i="49"/>
  <c r="AG46" i="49"/>
  <c r="AF46" i="49"/>
  <c r="AE46" i="49"/>
  <c r="AD46" i="49"/>
  <c r="AC46" i="49"/>
  <c r="Z46" i="49"/>
  <c r="Y46" i="49"/>
  <c r="X46" i="49"/>
  <c r="W46" i="49"/>
  <c r="V46" i="49"/>
  <c r="U46" i="49"/>
  <c r="T46" i="49"/>
  <c r="S46" i="49"/>
  <c r="R46" i="49"/>
  <c r="Q46" i="49"/>
  <c r="P46" i="49"/>
  <c r="E46" i="49"/>
  <c r="D46" i="49"/>
  <c r="C46" i="49"/>
  <c r="B46" i="49"/>
  <c r="A46" i="49"/>
  <c r="AG45" i="49"/>
  <c r="AF45" i="49"/>
  <c r="AD45" i="49"/>
  <c r="AC45" i="49"/>
  <c r="Z45" i="49"/>
  <c r="Y45" i="49"/>
  <c r="X45" i="49"/>
  <c r="W45" i="49"/>
  <c r="V45" i="49"/>
  <c r="U45" i="49"/>
  <c r="T45" i="49"/>
  <c r="S45" i="49"/>
  <c r="R45" i="49"/>
  <c r="Q45" i="49"/>
  <c r="P45" i="49"/>
  <c r="E45" i="49"/>
  <c r="D45" i="49"/>
  <c r="C45" i="49"/>
  <c r="B45" i="49"/>
  <c r="A45" i="49"/>
  <c r="AG44" i="49"/>
  <c r="AF44" i="49"/>
  <c r="AD44" i="49"/>
  <c r="AC44" i="49"/>
  <c r="Z44" i="49"/>
  <c r="Y44" i="49"/>
  <c r="X44" i="49"/>
  <c r="W44" i="49"/>
  <c r="V44" i="49"/>
  <c r="U44" i="49"/>
  <c r="T44" i="49"/>
  <c r="S44" i="49"/>
  <c r="R44" i="49"/>
  <c r="Q44" i="49"/>
  <c r="P44" i="49"/>
  <c r="E44" i="49"/>
  <c r="D44" i="49"/>
  <c r="C44" i="49"/>
  <c r="B44" i="49"/>
  <c r="A44" i="49"/>
  <c r="AG43" i="49"/>
  <c r="AF43" i="49"/>
  <c r="AD43" i="49"/>
  <c r="AC43" i="49"/>
  <c r="Z43" i="49"/>
  <c r="Y43" i="49"/>
  <c r="X43" i="49"/>
  <c r="W43" i="49"/>
  <c r="V43" i="49"/>
  <c r="U43" i="49"/>
  <c r="T43" i="49"/>
  <c r="S43" i="49"/>
  <c r="R43" i="49"/>
  <c r="Q43" i="49"/>
  <c r="P43" i="49"/>
  <c r="E43" i="49"/>
  <c r="D43" i="49"/>
  <c r="C43" i="49"/>
  <c r="B43" i="49"/>
  <c r="A43" i="49"/>
  <c r="AG42" i="49"/>
  <c r="AF42" i="49"/>
  <c r="AE42" i="49"/>
  <c r="AD42" i="49"/>
  <c r="AC42" i="49"/>
  <c r="AB42" i="49"/>
  <c r="AA42" i="49"/>
  <c r="Z42" i="49"/>
  <c r="Y42" i="49"/>
  <c r="X42" i="49"/>
  <c r="W42" i="49"/>
  <c r="V42" i="49"/>
  <c r="U42" i="49"/>
  <c r="T42" i="49"/>
  <c r="S42" i="49"/>
  <c r="R42" i="49"/>
  <c r="Q42" i="49"/>
  <c r="P42" i="49"/>
  <c r="E42" i="49"/>
  <c r="D42" i="49"/>
  <c r="C42" i="49"/>
  <c r="B42" i="49"/>
  <c r="A42" i="49"/>
  <c r="AG41" i="49"/>
  <c r="AF41" i="49"/>
  <c r="AD41" i="49"/>
  <c r="AC41" i="49"/>
  <c r="AB41" i="49"/>
  <c r="Z41" i="49"/>
  <c r="Y41" i="49"/>
  <c r="X41" i="49"/>
  <c r="W41" i="49"/>
  <c r="V41" i="49"/>
  <c r="U41" i="49"/>
  <c r="T41" i="49"/>
  <c r="S41" i="49"/>
  <c r="R41" i="49"/>
  <c r="Q41" i="49"/>
  <c r="P41" i="49"/>
  <c r="E41" i="49"/>
  <c r="D41" i="49"/>
  <c r="C41" i="49"/>
  <c r="B41" i="49"/>
  <c r="A41" i="49"/>
  <c r="AG40" i="49"/>
  <c r="AF40" i="49"/>
  <c r="AE40" i="49"/>
  <c r="AD40" i="49"/>
  <c r="AC40" i="49"/>
  <c r="Z40" i="49"/>
  <c r="Y40" i="49"/>
  <c r="X40" i="49"/>
  <c r="W40" i="49"/>
  <c r="V40" i="49"/>
  <c r="U40" i="49"/>
  <c r="T40" i="49"/>
  <c r="S40" i="49"/>
  <c r="R40" i="49"/>
  <c r="Q40" i="49"/>
  <c r="P40" i="49"/>
  <c r="E40" i="49"/>
  <c r="D40" i="49"/>
  <c r="C40" i="49"/>
  <c r="B40" i="49"/>
  <c r="A40" i="49"/>
  <c r="AG39" i="49"/>
  <c r="AF39" i="49"/>
  <c r="AE39" i="49"/>
  <c r="AD39" i="49"/>
  <c r="AC39" i="49"/>
  <c r="AB39" i="49"/>
  <c r="AA39" i="49"/>
  <c r="Z39" i="49"/>
  <c r="Y39" i="49"/>
  <c r="X39" i="49"/>
  <c r="W39" i="49"/>
  <c r="V39" i="49"/>
  <c r="U39" i="49"/>
  <c r="T39" i="49"/>
  <c r="S39" i="49"/>
  <c r="R39" i="49"/>
  <c r="Q39" i="49"/>
  <c r="P39" i="49"/>
  <c r="E39" i="49"/>
  <c r="D39" i="49"/>
  <c r="C39" i="49"/>
  <c r="B39" i="49"/>
  <c r="A39" i="49"/>
  <c r="AG38" i="49"/>
  <c r="AF38" i="49"/>
  <c r="AD38" i="49"/>
  <c r="AC38" i="49"/>
  <c r="AB38" i="49"/>
  <c r="Z38" i="49"/>
  <c r="Y38" i="49"/>
  <c r="X38" i="49"/>
  <c r="W38" i="49"/>
  <c r="V38" i="49"/>
  <c r="U38" i="49"/>
  <c r="T38" i="49"/>
  <c r="S38" i="49"/>
  <c r="R38" i="49"/>
  <c r="Q38" i="49"/>
  <c r="P38" i="49"/>
  <c r="E38" i="49"/>
  <c r="D38" i="49"/>
  <c r="C38" i="49"/>
  <c r="B38" i="49"/>
  <c r="A38" i="49"/>
  <c r="AG37" i="49"/>
  <c r="AF37" i="49"/>
  <c r="AE37" i="49"/>
  <c r="AD37" i="49"/>
  <c r="AC37" i="49"/>
  <c r="AB37" i="49"/>
  <c r="AA37" i="49"/>
  <c r="Z37" i="49"/>
  <c r="Y37" i="49"/>
  <c r="X37" i="49"/>
  <c r="W37" i="49"/>
  <c r="V37" i="49"/>
  <c r="U37" i="49"/>
  <c r="T37" i="49"/>
  <c r="S37" i="49"/>
  <c r="R37" i="49"/>
  <c r="Q37" i="49"/>
  <c r="P37" i="49"/>
  <c r="E37" i="49"/>
  <c r="D37" i="49"/>
  <c r="C37" i="49"/>
  <c r="B37" i="49"/>
  <c r="A37" i="49"/>
  <c r="AG36" i="49"/>
  <c r="AF36" i="49"/>
  <c r="AE36" i="49"/>
  <c r="AD36" i="49"/>
  <c r="AC36" i="49"/>
  <c r="AB36" i="49"/>
  <c r="AA36" i="49"/>
  <c r="Z36" i="49"/>
  <c r="Y36" i="49"/>
  <c r="X36" i="49"/>
  <c r="W36" i="49"/>
  <c r="V36" i="49"/>
  <c r="U36" i="49"/>
  <c r="T36" i="49"/>
  <c r="S36" i="49"/>
  <c r="R36" i="49"/>
  <c r="Q36" i="49"/>
  <c r="P36" i="49"/>
  <c r="E36" i="49"/>
  <c r="D36" i="49"/>
  <c r="C36" i="49"/>
  <c r="B36" i="49"/>
  <c r="A36" i="49"/>
  <c r="AG35" i="49"/>
  <c r="AF35" i="49"/>
  <c r="AE35" i="49"/>
  <c r="AD35" i="49"/>
  <c r="AC35" i="49"/>
  <c r="AB35" i="49"/>
  <c r="AA35" i="49"/>
  <c r="Z35" i="49"/>
  <c r="Y35" i="49"/>
  <c r="X35" i="49"/>
  <c r="W35" i="49"/>
  <c r="V35" i="49"/>
  <c r="U35" i="49"/>
  <c r="T35" i="49"/>
  <c r="S35" i="49"/>
  <c r="R35" i="49"/>
  <c r="Q35" i="49"/>
  <c r="P35" i="49"/>
  <c r="E35" i="49"/>
  <c r="D35" i="49"/>
  <c r="C35" i="49"/>
  <c r="B35" i="49"/>
  <c r="A35" i="49"/>
  <c r="AG34" i="49"/>
  <c r="AF34" i="49"/>
  <c r="AD34" i="49"/>
  <c r="AC34" i="49"/>
  <c r="AB34" i="49"/>
  <c r="AA34" i="49"/>
  <c r="Z34" i="49"/>
  <c r="Y34" i="49"/>
  <c r="X34" i="49"/>
  <c r="W34" i="49"/>
  <c r="V34" i="49"/>
  <c r="U34" i="49"/>
  <c r="T34" i="49"/>
  <c r="S34" i="49"/>
  <c r="R34" i="49"/>
  <c r="Q34" i="49"/>
  <c r="P34" i="49"/>
  <c r="E34" i="49"/>
  <c r="D34" i="49"/>
  <c r="C34" i="49"/>
  <c r="B34" i="49"/>
  <c r="A34" i="49"/>
  <c r="AG33" i="49"/>
  <c r="AF33" i="49"/>
  <c r="AD33" i="49"/>
  <c r="AC33" i="49"/>
  <c r="AB33" i="49"/>
  <c r="Z33" i="49"/>
  <c r="Y33" i="49"/>
  <c r="X33" i="49"/>
  <c r="W33" i="49"/>
  <c r="V33" i="49"/>
  <c r="U33" i="49"/>
  <c r="T33" i="49"/>
  <c r="S33" i="49"/>
  <c r="R33" i="49"/>
  <c r="Q33" i="49"/>
  <c r="P33" i="49"/>
  <c r="E33" i="49"/>
  <c r="D33" i="49"/>
  <c r="C33" i="49"/>
  <c r="B33" i="49"/>
  <c r="A33" i="49"/>
  <c r="AG32" i="49"/>
  <c r="AF32" i="49"/>
  <c r="AD32" i="49"/>
  <c r="AC32" i="49"/>
  <c r="AB32" i="49"/>
  <c r="Z32" i="49"/>
  <c r="Y32" i="49"/>
  <c r="X32" i="49"/>
  <c r="W32" i="49"/>
  <c r="V32" i="49"/>
  <c r="U32" i="49"/>
  <c r="T32" i="49"/>
  <c r="S32" i="49"/>
  <c r="R32" i="49"/>
  <c r="Q32" i="49"/>
  <c r="P32" i="49"/>
  <c r="E32" i="49"/>
  <c r="D32" i="49"/>
  <c r="C32" i="49"/>
  <c r="B32" i="49"/>
  <c r="A32" i="49"/>
  <c r="AG31" i="49"/>
  <c r="AF31" i="49"/>
  <c r="AE31" i="49"/>
  <c r="AD31" i="49"/>
  <c r="AC31" i="49"/>
  <c r="AB31" i="49"/>
  <c r="AA31" i="49"/>
  <c r="Z31" i="49"/>
  <c r="Y31" i="49"/>
  <c r="X31" i="49"/>
  <c r="W31" i="49"/>
  <c r="V31" i="49"/>
  <c r="U31" i="49"/>
  <c r="T31" i="49"/>
  <c r="S31" i="49"/>
  <c r="R31" i="49"/>
  <c r="Q31" i="49"/>
  <c r="P31" i="49"/>
  <c r="E31" i="49"/>
  <c r="D31" i="49"/>
  <c r="C31" i="49"/>
  <c r="B31" i="49"/>
  <c r="A31" i="49"/>
  <c r="AG30" i="49"/>
  <c r="AF30" i="49"/>
  <c r="AD30" i="49"/>
  <c r="AC30" i="49"/>
  <c r="AB30" i="49"/>
  <c r="Z30" i="49"/>
  <c r="Y30" i="49"/>
  <c r="X30" i="49"/>
  <c r="W30" i="49"/>
  <c r="V30" i="49"/>
  <c r="U30" i="49"/>
  <c r="T30" i="49"/>
  <c r="S30" i="49"/>
  <c r="R30" i="49"/>
  <c r="Q30" i="49"/>
  <c r="P30" i="49"/>
  <c r="E30" i="49"/>
  <c r="D30" i="49"/>
  <c r="C30" i="49"/>
  <c r="B30" i="49"/>
  <c r="A30" i="49"/>
  <c r="AG29" i="49"/>
  <c r="AF29" i="49"/>
  <c r="AE29" i="49"/>
  <c r="AD29" i="49"/>
  <c r="AC29" i="49"/>
  <c r="AB29" i="49"/>
  <c r="AA29" i="49"/>
  <c r="Z29" i="49"/>
  <c r="Y29" i="49"/>
  <c r="X29" i="49"/>
  <c r="W29" i="49"/>
  <c r="V29" i="49"/>
  <c r="U29" i="49"/>
  <c r="T29" i="49"/>
  <c r="S29" i="49"/>
  <c r="R29" i="49"/>
  <c r="Q29" i="49"/>
  <c r="P29" i="49"/>
  <c r="E29" i="49"/>
  <c r="D29" i="49"/>
  <c r="C29" i="49"/>
  <c r="B29" i="49"/>
  <c r="A29" i="49"/>
  <c r="AG28" i="49"/>
  <c r="AF28" i="49"/>
  <c r="AE28" i="49"/>
  <c r="AD28" i="49"/>
  <c r="AC28" i="49"/>
  <c r="AB28" i="49"/>
  <c r="AA28" i="49"/>
  <c r="Z28" i="49"/>
  <c r="Y28" i="49"/>
  <c r="X28" i="49"/>
  <c r="W28" i="49"/>
  <c r="V28" i="49"/>
  <c r="U28" i="49"/>
  <c r="T28" i="49"/>
  <c r="S28" i="49"/>
  <c r="R28" i="49"/>
  <c r="Q28" i="49"/>
  <c r="P28" i="49"/>
  <c r="E28" i="49"/>
  <c r="D28" i="49"/>
  <c r="C28" i="49"/>
  <c r="B28" i="49"/>
  <c r="A28" i="49"/>
  <c r="AG27" i="49"/>
  <c r="AF27" i="49"/>
  <c r="AE27" i="49"/>
  <c r="AD27" i="49"/>
  <c r="AC27" i="49"/>
  <c r="AB27" i="49"/>
  <c r="AA27" i="49"/>
  <c r="Z27" i="49"/>
  <c r="Y27" i="49"/>
  <c r="X27" i="49"/>
  <c r="W27" i="49"/>
  <c r="V27" i="49"/>
  <c r="U27" i="49"/>
  <c r="T27" i="49"/>
  <c r="S27" i="49"/>
  <c r="R27" i="49"/>
  <c r="Q27" i="49"/>
  <c r="P27" i="49"/>
  <c r="E27" i="49"/>
  <c r="D27" i="49"/>
  <c r="C27" i="49"/>
  <c r="B27" i="49"/>
  <c r="A27" i="49"/>
  <c r="AG26" i="49"/>
  <c r="AF26" i="49"/>
  <c r="AE26" i="49"/>
  <c r="AD26" i="49"/>
  <c r="AC26" i="49"/>
  <c r="AB26" i="49"/>
  <c r="AA26" i="49"/>
  <c r="Z26" i="49"/>
  <c r="Y26" i="49"/>
  <c r="X26" i="49"/>
  <c r="W26" i="49"/>
  <c r="V26" i="49"/>
  <c r="U26" i="49"/>
  <c r="T26" i="49"/>
  <c r="S26" i="49"/>
  <c r="R26" i="49"/>
  <c r="Q26" i="49"/>
  <c r="P26" i="49"/>
  <c r="E26" i="49"/>
  <c r="D26" i="49"/>
  <c r="C26" i="49"/>
  <c r="B26" i="49"/>
  <c r="A26" i="49"/>
  <c r="AG25" i="49"/>
  <c r="AF25" i="49"/>
  <c r="AE25" i="49"/>
  <c r="AD25" i="49"/>
  <c r="AC25" i="49"/>
  <c r="AB25" i="49"/>
  <c r="AA25" i="49"/>
  <c r="Z25" i="49"/>
  <c r="Y25" i="49"/>
  <c r="X25" i="49"/>
  <c r="W25" i="49"/>
  <c r="V25" i="49"/>
  <c r="U25" i="49"/>
  <c r="T25" i="49"/>
  <c r="S25" i="49"/>
  <c r="R25" i="49"/>
  <c r="Q25" i="49"/>
  <c r="P25" i="49"/>
  <c r="E25" i="49"/>
  <c r="D25" i="49"/>
  <c r="C25" i="49"/>
  <c r="B25" i="49"/>
  <c r="A25" i="49"/>
  <c r="AG24" i="49"/>
  <c r="AF24" i="49"/>
  <c r="AE24" i="49"/>
  <c r="AD24" i="49"/>
  <c r="AC24" i="49"/>
  <c r="AB24" i="49"/>
  <c r="AA24" i="49"/>
  <c r="Z24" i="49"/>
  <c r="Y24" i="49"/>
  <c r="X24" i="49"/>
  <c r="W24" i="49"/>
  <c r="V24" i="49"/>
  <c r="U24" i="49"/>
  <c r="T24" i="49"/>
  <c r="S24" i="49"/>
  <c r="R24" i="49"/>
  <c r="Q24" i="49"/>
  <c r="P24" i="49"/>
  <c r="E24" i="49"/>
  <c r="D24" i="49"/>
  <c r="C24" i="49"/>
  <c r="B24" i="49"/>
  <c r="A24" i="49"/>
  <c r="AG23" i="49"/>
  <c r="AF23" i="49"/>
  <c r="AE23" i="49"/>
  <c r="AD23" i="49"/>
  <c r="AC23" i="49"/>
  <c r="AB23" i="49"/>
  <c r="AA23" i="49"/>
  <c r="Z23" i="49"/>
  <c r="Y23" i="49"/>
  <c r="X23" i="49"/>
  <c r="W23" i="49"/>
  <c r="V23" i="49"/>
  <c r="U23" i="49"/>
  <c r="T23" i="49"/>
  <c r="S23" i="49"/>
  <c r="R23" i="49"/>
  <c r="Q23" i="49"/>
  <c r="P23" i="49"/>
  <c r="E23" i="49"/>
  <c r="D23" i="49"/>
  <c r="C23" i="49"/>
  <c r="B23" i="49"/>
  <c r="A23" i="49"/>
  <c r="AG22" i="49"/>
  <c r="AF22" i="49"/>
  <c r="AD22" i="49"/>
  <c r="AC22" i="49"/>
  <c r="Z22" i="49"/>
  <c r="Y22" i="49"/>
  <c r="X22" i="49"/>
  <c r="W22" i="49"/>
  <c r="V22" i="49"/>
  <c r="U22" i="49"/>
  <c r="T22" i="49"/>
  <c r="S22" i="49"/>
  <c r="R22" i="49"/>
  <c r="Q22" i="49"/>
  <c r="P22" i="49"/>
  <c r="E22" i="49"/>
  <c r="D22" i="49"/>
  <c r="C22" i="49"/>
  <c r="B22" i="49"/>
  <c r="A22" i="49"/>
  <c r="AG21" i="49"/>
  <c r="AF21" i="49"/>
  <c r="AD21" i="49"/>
  <c r="AC21" i="49"/>
  <c r="Z21" i="49"/>
  <c r="Y21" i="49"/>
  <c r="X21" i="49"/>
  <c r="W21" i="49"/>
  <c r="V21" i="49"/>
  <c r="U21" i="49"/>
  <c r="T21" i="49"/>
  <c r="S21" i="49"/>
  <c r="R21" i="49"/>
  <c r="Q21" i="49"/>
  <c r="P21" i="49"/>
  <c r="E21" i="49"/>
  <c r="D21" i="49"/>
  <c r="C21" i="49"/>
  <c r="B21" i="49"/>
  <c r="A21" i="49"/>
  <c r="AG20" i="49"/>
  <c r="AF20" i="49"/>
  <c r="AE20" i="49"/>
  <c r="AD20" i="49"/>
  <c r="AC20" i="49"/>
  <c r="Z20" i="49"/>
  <c r="Y20" i="49"/>
  <c r="X20" i="49"/>
  <c r="W20" i="49"/>
  <c r="V20" i="49"/>
  <c r="U20" i="49"/>
  <c r="T20" i="49"/>
  <c r="S20" i="49"/>
  <c r="R20" i="49"/>
  <c r="Q20" i="49"/>
  <c r="P20" i="49"/>
  <c r="E20" i="49"/>
  <c r="D20" i="49"/>
  <c r="C20" i="49"/>
  <c r="B20" i="49"/>
  <c r="A20" i="49"/>
  <c r="AG19" i="49"/>
  <c r="AF19" i="49"/>
  <c r="AD19" i="49"/>
  <c r="AC19" i="49"/>
  <c r="Z19" i="49"/>
  <c r="Y19" i="49"/>
  <c r="X19" i="49"/>
  <c r="W19" i="49"/>
  <c r="V19" i="49"/>
  <c r="U19" i="49"/>
  <c r="T19" i="49"/>
  <c r="S19" i="49"/>
  <c r="R19" i="49"/>
  <c r="Q19" i="49"/>
  <c r="P19" i="49"/>
  <c r="E19" i="49"/>
  <c r="D19" i="49"/>
  <c r="C19" i="49"/>
  <c r="B19" i="49"/>
  <c r="A19" i="49"/>
  <c r="AG18" i="49"/>
  <c r="AF18" i="49"/>
  <c r="AD18" i="49"/>
  <c r="AC18" i="49"/>
  <c r="AB18" i="49"/>
  <c r="Z18" i="49"/>
  <c r="Y18" i="49"/>
  <c r="X18" i="49"/>
  <c r="W18" i="49"/>
  <c r="V18" i="49"/>
  <c r="U18" i="49"/>
  <c r="T18" i="49"/>
  <c r="S18" i="49"/>
  <c r="R18" i="49"/>
  <c r="Q18" i="49"/>
  <c r="P18" i="49"/>
  <c r="E18" i="49"/>
  <c r="D18" i="49"/>
  <c r="C18" i="49"/>
  <c r="B18" i="49"/>
  <c r="A18" i="49"/>
  <c r="AG17" i="49"/>
  <c r="AF17" i="49"/>
  <c r="AD17" i="49"/>
  <c r="AC17" i="49"/>
  <c r="AB17" i="49"/>
  <c r="Z17" i="49"/>
  <c r="Y17" i="49"/>
  <c r="X17" i="49"/>
  <c r="W17" i="49"/>
  <c r="V17" i="49"/>
  <c r="U17" i="49"/>
  <c r="T17" i="49"/>
  <c r="S17" i="49"/>
  <c r="R17" i="49"/>
  <c r="Q17" i="49"/>
  <c r="P17" i="49"/>
  <c r="E17" i="49"/>
  <c r="D17" i="49"/>
  <c r="C17" i="49"/>
  <c r="B17" i="49"/>
  <c r="A17" i="49"/>
  <c r="AG16" i="49"/>
  <c r="AF16" i="49"/>
  <c r="AD16" i="49"/>
  <c r="AC16" i="49"/>
  <c r="AB16" i="49"/>
  <c r="AA16" i="49"/>
  <c r="Z16" i="49"/>
  <c r="Y16" i="49"/>
  <c r="X16" i="49"/>
  <c r="W16" i="49"/>
  <c r="V16" i="49"/>
  <c r="U16" i="49"/>
  <c r="T16" i="49"/>
  <c r="S16" i="49"/>
  <c r="R16" i="49"/>
  <c r="Q16" i="49"/>
  <c r="P16" i="49"/>
  <c r="E16" i="49"/>
  <c r="D16" i="49"/>
  <c r="C16" i="49"/>
  <c r="B16" i="49"/>
  <c r="A16" i="49"/>
  <c r="AG15" i="49"/>
  <c r="AF15" i="49"/>
  <c r="AD15" i="49"/>
  <c r="AC15" i="49"/>
  <c r="AB15" i="49"/>
  <c r="Z15" i="49"/>
  <c r="Y15" i="49"/>
  <c r="X15" i="49"/>
  <c r="W15" i="49"/>
  <c r="V15" i="49"/>
  <c r="U15" i="49"/>
  <c r="T15" i="49"/>
  <c r="S15" i="49"/>
  <c r="R15" i="49"/>
  <c r="Q15" i="49"/>
  <c r="P15" i="49"/>
  <c r="E15" i="49"/>
  <c r="D15" i="49"/>
  <c r="C15" i="49"/>
  <c r="B15" i="49"/>
  <c r="A15" i="49"/>
  <c r="AG14" i="49"/>
  <c r="AF14" i="49"/>
  <c r="AE14" i="49"/>
  <c r="AD14" i="49"/>
  <c r="AC14" i="49"/>
  <c r="AB14" i="49"/>
  <c r="AA14" i="49"/>
  <c r="Z14" i="49"/>
  <c r="Y14" i="49"/>
  <c r="X14" i="49"/>
  <c r="W14" i="49"/>
  <c r="V14" i="49"/>
  <c r="U14" i="49"/>
  <c r="T14" i="49"/>
  <c r="S14" i="49"/>
  <c r="R14" i="49"/>
  <c r="Q14" i="49"/>
  <c r="P14" i="49"/>
  <c r="E14" i="49"/>
  <c r="D14" i="49"/>
  <c r="C14" i="49"/>
  <c r="B14" i="49"/>
  <c r="A14" i="49"/>
  <c r="AG13" i="49"/>
  <c r="AF13" i="49"/>
  <c r="AE13" i="49"/>
  <c r="AD13" i="49"/>
  <c r="AC13" i="49"/>
  <c r="AB13" i="49"/>
  <c r="AA13" i="49"/>
  <c r="Z13" i="49"/>
  <c r="Y13" i="49"/>
  <c r="X13" i="49"/>
  <c r="W13" i="49"/>
  <c r="V13" i="49"/>
  <c r="U13" i="49"/>
  <c r="T13" i="49"/>
  <c r="S13" i="49"/>
  <c r="R13" i="49"/>
  <c r="Q13" i="49"/>
  <c r="P13" i="49"/>
  <c r="E13" i="49"/>
  <c r="D13" i="49"/>
  <c r="C13" i="49"/>
  <c r="B13" i="49"/>
  <c r="A13" i="49"/>
  <c r="AG12" i="49"/>
  <c r="AF12" i="49"/>
  <c r="AE12" i="49"/>
  <c r="AD12" i="49"/>
  <c r="AC12" i="49"/>
  <c r="AB12" i="49"/>
  <c r="AA12" i="49"/>
  <c r="Z12" i="49"/>
  <c r="Y12" i="49"/>
  <c r="X12" i="49"/>
  <c r="W12" i="49"/>
  <c r="V12" i="49"/>
  <c r="U12" i="49"/>
  <c r="T12" i="49"/>
  <c r="S12" i="49"/>
  <c r="R12" i="49"/>
  <c r="Q12" i="49"/>
  <c r="P12" i="49"/>
  <c r="E12" i="49"/>
  <c r="D12" i="49"/>
  <c r="C12" i="49"/>
  <c r="B12" i="49"/>
  <c r="A12" i="49"/>
  <c r="AG11" i="49"/>
  <c r="AF11" i="49"/>
  <c r="AE11" i="49"/>
  <c r="AD11" i="49"/>
  <c r="AC11" i="49"/>
  <c r="AB11" i="49"/>
  <c r="AA11" i="49"/>
  <c r="Z11" i="49"/>
  <c r="Y11" i="49"/>
  <c r="X11" i="49"/>
  <c r="W11" i="49"/>
  <c r="V11" i="49"/>
  <c r="U11" i="49"/>
  <c r="T11" i="49"/>
  <c r="S11" i="49"/>
  <c r="R11" i="49"/>
  <c r="Q11" i="49"/>
  <c r="P11" i="49"/>
  <c r="E11" i="49"/>
  <c r="D11" i="49"/>
  <c r="C11" i="49"/>
  <c r="B11" i="49"/>
  <c r="A11" i="49"/>
  <c r="AG10" i="49"/>
  <c r="AF10" i="49"/>
  <c r="AE10" i="49"/>
  <c r="AD10" i="49"/>
  <c r="AC10" i="49"/>
  <c r="AB10" i="49"/>
  <c r="AA10" i="49"/>
  <c r="Z10" i="49"/>
  <c r="Y10" i="49"/>
  <c r="X10" i="49"/>
  <c r="W10" i="49"/>
  <c r="V10" i="49"/>
  <c r="U10" i="49"/>
  <c r="T10" i="49"/>
  <c r="S10" i="49"/>
  <c r="R10" i="49"/>
  <c r="Q10" i="49"/>
  <c r="P10" i="49"/>
  <c r="E10" i="49"/>
  <c r="D10" i="49"/>
  <c r="C10" i="49"/>
  <c r="B10" i="49"/>
  <c r="A10" i="49"/>
  <c r="AG9" i="49"/>
  <c r="AF9" i="49"/>
  <c r="AD9" i="49"/>
  <c r="AC9" i="49"/>
  <c r="AB9" i="49"/>
  <c r="Z9" i="49"/>
  <c r="Y9" i="49"/>
  <c r="X9" i="49"/>
  <c r="W9" i="49"/>
  <c r="V9" i="49"/>
  <c r="U9" i="49"/>
  <c r="T9" i="49"/>
  <c r="S9" i="49"/>
  <c r="R9" i="49"/>
  <c r="Q9" i="49"/>
  <c r="P9" i="49"/>
  <c r="E9" i="49"/>
  <c r="D9" i="49"/>
  <c r="C9" i="49"/>
  <c r="B9" i="49"/>
  <c r="A9" i="49"/>
  <c r="AG8" i="49"/>
  <c r="AF8" i="49"/>
  <c r="AD8" i="49"/>
  <c r="AC8" i="49"/>
  <c r="AB8" i="49"/>
  <c r="Z8" i="49"/>
  <c r="Y8" i="49"/>
  <c r="X8" i="49"/>
  <c r="W8" i="49"/>
  <c r="V8" i="49"/>
  <c r="U8" i="49"/>
  <c r="T8" i="49"/>
  <c r="S8" i="49"/>
  <c r="R8" i="49"/>
  <c r="Q8" i="49"/>
  <c r="P8" i="49"/>
  <c r="E8" i="49"/>
  <c r="D8" i="49"/>
  <c r="C8" i="49"/>
  <c r="B8" i="49"/>
  <c r="A8" i="49"/>
  <c r="AG7" i="49"/>
  <c r="AF7" i="49"/>
  <c r="AE7" i="49"/>
  <c r="AD7" i="49"/>
  <c r="AC7" i="49"/>
  <c r="AB7" i="49"/>
  <c r="AA7" i="49"/>
  <c r="Z7" i="49"/>
  <c r="Y7" i="49"/>
  <c r="X7" i="49"/>
  <c r="W7" i="49"/>
  <c r="V7" i="49"/>
  <c r="U7" i="49"/>
  <c r="T7" i="49"/>
  <c r="S7" i="49"/>
  <c r="R7" i="49"/>
  <c r="Q7" i="49"/>
  <c r="P7" i="49"/>
  <c r="E7" i="49"/>
  <c r="D7" i="49"/>
  <c r="C7" i="49"/>
  <c r="B7" i="49"/>
  <c r="A7" i="49"/>
  <c r="AG6" i="49"/>
  <c r="AF6" i="49"/>
  <c r="AD6" i="49"/>
  <c r="AC6" i="49"/>
  <c r="AB6" i="49"/>
  <c r="AA6" i="49"/>
  <c r="Z6" i="49"/>
  <c r="Y6" i="49"/>
  <c r="X6" i="49"/>
  <c r="W6" i="49"/>
  <c r="V6" i="49"/>
  <c r="U6" i="49"/>
  <c r="T6" i="49"/>
  <c r="S6" i="49"/>
  <c r="R6" i="49"/>
  <c r="Q6" i="49"/>
  <c r="P6" i="49"/>
  <c r="E6" i="49"/>
  <c r="D6" i="49"/>
  <c r="C6" i="49"/>
  <c r="B6" i="49"/>
  <c r="A6" i="49"/>
  <c r="AG5" i="49"/>
  <c r="AF5" i="49"/>
  <c r="AE5" i="49"/>
  <c r="AD5" i="49"/>
  <c r="AC5" i="49"/>
  <c r="AB5" i="49"/>
  <c r="AA5" i="49"/>
  <c r="Z5" i="49"/>
  <c r="Y5" i="49"/>
  <c r="X5" i="49"/>
  <c r="W5" i="49"/>
  <c r="V5" i="49"/>
  <c r="U5" i="49"/>
  <c r="T5" i="49"/>
  <c r="S5" i="49"/>
  <c r="R5" i="49"/>
  <c r="Q5" i="49"/>
  <c r="P5" i="49"/>
  <c r="E5" i="49"/>
  <c r="D5" i="49"/>
  <c r="C5" i="49"/>
  <c r="B5" i="49"/>
  <c r="A5" i="49"/>
  <c r="AG4" i="49"/>
  <c r="AF4" i="49"/>
  <c r="AD4" i="49"/>
  <c r="AC4" i="49"/>
  <c r="AB4" i="49"/>
  <c r="Z4" i="49"/>
  <c r="Y4" i="49"/>
  <c r="X4" i="49"/>
  <c r="W4" i="49"/>
  <c r="V4" i="49"/>
  <c r="U4" i="49"/>
  <c r="T4" i="49"/>
  <c r="S4" i="49"/>
  <c r="R4" i="49"/>
  <c r="Q4" i="49"/>
  <c r="P4" i="49"/>
  <c r="E4" i="49"/>
  <c r="D4" i="49"/>
  <c r="C4" i="49"/>
  <c r="B4" i="49"/>
  <c r="A4" i="49"/>
  <c r="AG3" i="49"/>
  <c r="AF3" i="49"/>
  <c r="AE3" i="49"/>
  <c r="AD3" i="49"/>
  <c r="AC3" i="49"/>
  <c r="AB3" i="49"/>
  <c r="AA3" i="49"/>
  <c r="Z3" i="49"/>
  <c r="Y3" i="49"/>
  <c r="X3" i="49"/>
  <c r="W3" i="49"/>
  <c r="V3" i="49"/>
  <c r="U3" i="49"/>
  <c r="T3" i="49"/>
  <c r="S3" i="49"/>
  <c r="R3" i="49"/>
  <c r="Q3" i="49"/>
  <c r="P3" i="49"/>
  <c r="E3" i="49"/>
  <c r="D3" i="49"/>
  <c r="C3" i="49"/>
  <c r="B3" i="49"/>
  <c r="A3" i="49"/>
  <c r="F2" i="49"/>
  <c r="I80" i="48"/>
  <c r="H80" i="48"/>
  <c r="G80" i="48"/>
  <c r="F80" i="48"/>
  <c r="E80" i="48"/>
  <c r="D80" i="48"/>
  <c r="C80" i="48"/>
  <c r="B80" i="48"/>
  <c r="A80" i="48"/>
  <c r="I79" i="48"/>
  <c r="H79" i="48"/>
  <c r="G79" i="48"/>
  <c r="F79" i="48"/>
  <c r="E79" i="48"/>
  <c r="D79" i="48"/>
  <c r="C79" i="48"/>
  <c r="B79" i="48"/>
  <c r="A79" i="48"/>
  <c r="I78" i="48"/>
  <c r="H78" i="48"/>
  <c r="G78" i="48"/>
  <c r="F78" i="48"/>
  <c r="E78" i="48"/>
  <c r="D78" i="48"/>
  <c r="C78" i="48"/>
  <c r="B78" i="48"/>
  <c r="A78" i="48"/>
  <c r="I77" i="48"/>
  <c r="H77" i="48"/>
  <c r="G77" i="48"/>
  <c r="F77" i="48"/>
  <c r="E77" i="48"/>
  <c r="D77" i="48"/>
  <c r="C77" i="48"/>
  <c r="B77" i="48"/>
  <c r="A77" i="48"/>
  <c r="I76" i="48"/>
  <c r="H76" i="48"/>
  <c r="G76" i="48"/>
  <c r="F76" i="48"/>
  <c r="E76" i="48"/>
  <c r="D76" i="48"/>
  <c r="C76" i="48"/>
  <c r="B76" i="48"/>
  <c r="A76" i="48"/>
  <c r="I75" i="48"/>
  <c r="H75" i="48"/>
  <c r="G75" i="48"/>
  <c r="F75" i="48"/>
  <c r="E75" i="48"/>
  <c r="D75" i="48"/>
  <c r="C75" i="48"/>
  <c r="B75" i="48"/>
  <c r="A75" i="48"/>
  <c r="I74" i="48"/>
  <c r="H74" i="48"/>
  <c r="G74" i="48"/>
  <c r="F74" i="48"/>
  <c r="E74" i="48"/>
  <c r="D74" i="48"/>
  <c r="C74" i="48"/>
  <c r="B74" i="48"/>
  <c r="A74" i="48"/>
  <c r="I73" i="48"/>
  <c r="H73" i="48"/>
  <c r="G73" i="48"/>
  <c r="F73" i="48"/>
  <c r="E73" i="48"/>
  <c r="D73" i="48"/>
  <c r="C73" i="48"/>
  <c r="B73" i="48"/>
  <c r="A73" i="48"/>
  <c r="I72" i="48"/>
  <c r="H72" i="48"/>
  <c r="G72" i="48"/>
  <c r="F72" i="48"/>
  <c r="E72" i="48"/>
  <c r="D72" i="48"/>
  <c r="C72" i="48"/>
  <c r="B72" i="48"/>
  <c r="A72" i="48"/>
  <c r="I71" i="48"/>
  <c r="H71" i="48"/>
  <c r="G71" i="48"/>
  <c r="F71" i="48"/>
  <c r="E71" i="48"/>
  <c r="D71" i="48"/>
  <c r="C71" i="48"/>
  <c r="B71" i="48"/>
  <c r="A71" i="48"/>
  <c r="I70" i="48"/>
  <c r="H70" i="48"/>
  <c r="G70" i="48"/>
  <c r="F70" i="48"/>
  <c r="E70" i="48"/>
  <c r="D70" i="48"/>
  <c r="C70" i="48"/>
  <c r="B70" i="48"/>
  <c r="A70" i="48"/>
  <c r="I69" i="48"/>
  <c r="H69" i="48"/>
  <c r="G69" i="48"/>
  <c r="F69" i="48"/>
  <c r="E69" i="48"/>
  <c r="D69" i="48"/>
  <c r="C69" i="48"/>
  <c r="B69" i="48"/>
  <c r="A69" i="48"/>
  <c r="I68" i="48"/>
  <c r="H68" i="48"/>
  <c r="G68" i="48"/>
  <c r="F68" i="48"/>
  <c r="E68" i="48"/>
  <c r="D68" i="48"/>
  <c r="C68" i="48"/>
  <c r="B68" i="48"/>
  <c r="A68" i="48"/>
  <c r="I67" i="48"/>
  <c r="H67" i="48"/>
  <c r="G67" i="48"/>
  <c r="F67" i="48"/>
  <c r="E67" i="48"/>
  <c r="D67" i="48"/>
  <c r="C67" i="48"/>
  <c r="B67" i="48"/>
  <c r="A67" i="48"/>
  <c r="I66" i="48"/>
  <c r="H66" i="48"/>
  <c r="G66" i="48"/>
  <c r="F66" i="48"/>
  <c r="E66" i="48"/>
  <c r="D66" i="48"/>
  <c r="C66" i="48"/>
  <c r="B66" i="48"/>
  <c r="A66" i="48"/>
  <c r="I65" i="48"/>
  <c r="H65" i="48"/>
  <c r="G65" i="48"/>
  <c r="F65" i="48"/>
  <c r="E65" i="48"/>
  <c r="D65" i="48"/>
  <c r="C65" i="48"/>
  <c r="B65" i="48"/>
  <c r="A65" i="48"/>
  <c r="I64" i="48"/>
  <c r="H64" i="48"/>
  <c r="G64" i="48"/>
  <c r="F64" i="48"/>
  <c r="E64" i="48"/>
  <c r="D64" i="48"/>
  <c r="C64" i="48"/>
  <c r="B64" i="48"/>
  <c r="A64" i="48"/>
  <c r="I63" i="48"/>
  <c r="H63" i="48"/>
  <c r="G63" i="48"/>
  <c r="F63" i="48"/>
  <c r="E63" i="48"/>
  <c r="D63" i="48"/>
  <c r="C63" i="48"/>
  <c r="B63" i="48"/>
  <c r="A63" i="48"/>
  <c r="I62" i="48"/>
  <c r="H62" i="48"/>
  <c r="G62" i="48"/>
  <c r="F62" i="48"/>
  <c r="E62" i="48"/>
  <c r="D62" i="48"/>
  <c r="C62" i="48"/>
  <c r="B62" i="48"/>
  <c r="A62" i="48"/>
  <c r="I61" i="48"/>
  <c r="H61" i="48"/>
  <c r="G61" i="48"/>
  <c r="F61" i="48"/>
  <c r="E61" i="48"/>
  <c r="D61" i="48"/>
  <c r="C61" i="48"/>
  <c r="B61" i="48"/>
  <c r="A61" i="48"/>
  <c r="I60" i="48"/>
  <c r="H60" i="48"/>
  <c r="G60" i="48"/>
  <c r="F60" i="48"/>
  <c r="E60" i="48"/>
  <c r="D60" i="48"/>
  <c r="C60" i="48"/>
  <c r="B60" i="48"/>
  <c r="A60" i="48"/>
  <c r="I59" i="48"/>
  <c r="H59" i="48"/>
  <c r="G59" i="48"/>
  <c r="F59" i="48"/>
  <c r="E59" i="48"/>
  <c r="D59" i="48"/>
  <c r="C59" i="48"/>
  <c r="B59" i="48"/>
  <c r="A59" i="48"/>
  <c r="I58" i="48"/>
  <c r="H58" i="48"/>
  <c r="G58" i="48"/>
  <c r="F58" i="48"/>
  <c r="E58" i="48"/>
  <c r="D58" i="48"/>
  <c r="C58" i="48"/>
  <c r="B58" i="48"/>
  <c r="A58" i="48"/>
  <c r="I57" i="48"/>
  <c r="H57" i="48"/>
  <c r="G57" i="48"/>
  <c r="F57" i="48"/>
  <c r="E57" i="48"/>
  <c r="D57" i="48"/>
  <c r="C57" i="48"/>
  <c r="B57" i="48"/>
  <c r="A57" i="48"/>
  <c r="I56" i="48"/>
  <c r="H56" i="48"/>
  <c r="G56" i="48"/>
  <c r="F56" i="48"/>
  <c r="E56" i="48"/>
  <c r="D56" i="48"/>
  <c r="C56" i="48"/>
  <c r="B56" i="48"/>
  <c r="A56" i="48"/>
  <c r="I55" i="48"/>
  <c r="H55" i="48"/>
  <c r="G55" i="48"/>
  <c r="F55" i="48"/>
  <c r="E55" i="48"/>
  <c r="D55" i="48"/>
  <c r="C55" i="48"/>
  <c r="B55" i="48"/>
  <c r="A55" i="48"/>
  <c r="I54" i="48"/>
  <c r="H54" i="48"/>
  <c r="G54" i="48"/>
  <c r="F54" i="48"/>
  <c r="E54" i="48"/>
  <c r="D54" i="48"/>
  <c r="C54" i="48"/>
  <c r="B54" i="48"/>
  <c r="A54" i="48"/>
  <c r="I53" i="48"/>
  <c r="H53" i="48"/>
  <c r="G53" i="48"/>
  <c r="F53" i="48"/>
  <c r="E53" i="48"/>
  <c r="D53" i="48"/>
  <c r="C53" i="48"/>
  <c r="B53" i="48"/>
  <c r="A53" i="48"/>
  <c r="I52" i="48"/>
  <c r="H52" i="48"/>
  <c r="G52" i="48"/>
  <c r="F52" i="48"/>
  <c r="E52" i="48"/>
  <c r="D52" i="48"/>
  <c r="C52" i="48"/>
  <c r="B52" i="48"/>
  <c r="A52" i="48"/>
  <c r="I51" i="48"/>
  <c r="H51" i="48"/>
  <c r="G51" i="48"/>
  <c r="F51" i="48"/>
  <c r="E51" i="48"/>
  <c r="D51" i="48"/>
  <c r="C51" i="48"/>
  <c r="B51" i="48"/>
  <c r="A51" i="48"/>
  <c r="I50" i="48"/>
  <c r="H50" i="48"/>
  <c r="G50" i="48"/>
  <c r="F50" i="48"/>
  <c r="E50" i="48"/>
  <c r="D50" i="48"/>
  <c r="C50" i="48"/>
  <c r="B50" i="48"/>
  <c r="A50" i="48"/>
  <c r="I49" i="48"/>
  <c r="H49" i="48"/>
  <c r="G49" i="48"/>
  <c r="F49" i="48"/>
  <c r="E49" i="48"/>
  <c r="D49" i="48"/>
  <c r="C49" i="48"/>
  <c r="B49" i="48"/>
  <c r="A49" i="48"/>
  <c r="I48" i="48"/>
  <c r="H48" i="48"/>
  <c r="G48" i="48"/>
  <c r="F48" i="48"/>
  <c r="E48" i="48"/>
  <c r="D48" i="48"/>
  <c r="C48" i="48"/>
  <c r="B48" i="48"/>
  <c r="A48" i="48"/>
  <c r="I47" i="48"/>
  <c r="H47" i="48"/>
  <c r="G47" i="48"/>
  <c r="F47" i="48"/>
  <c r="E47" i="48"/>
  <c r="D47" i="48"/>
  <c r="C47" i="48"/>
  <c r="B47" i="48"/>
  <c r="A47" i="48"/>
  <c r="I46" i="48"/>
  <c r="H46" i="48"/>
  <c r="G46" i="48"/>
  <c r="F46" i="48"/>
  <c r="E46" i="48"/>
  <c r="D46" i="48"/>
  <c r="C46" i="48"/>
  <c r="B46" i="48"/>
  <c r="A46" i="48"/>
  <c r="I45" i="48"/>
  <c r="H45" i="48"/>
  <c r="G45" i="48"/>
  <c r="F45" i="48"/>
  <c r="E45" i="48"/>
  <c r="D45" i="48"/>
  <c r="C45" i="48"/>
  <c r="B45" i="48"/>
  <c r="A45" i="48"/>
  <c r="I44" i="48"/>
  <c r="H44" i="48"/>
  <c r="G44" i="48"/>
  <c r="F44" i="48"/>
  <c r="E44" i="48"/>
  <c r="D44" i="48"/>
  <c r="C44" i="48"/>
  <c r="B44" i="48"/>
  <c r="A44" i="48"/>
  <c r="I43" i="48"/>
  <c r="H43" i="48"/>
  <c r="G43" i="48"/>
  <c r="F43" i="48"/>
  <c r="E43" i="48"/>
  <c r="D43" i="48"/>
  <c r="C43" i="48"/>
  <c r="B43" i="48"/>
  <c r="A43" i="48"/>
  <c r="I42" i="48"/>
  <c r="H42" i="48"/>
  <c r="G42" i="48"/>
  <c r="F42" i="48"/>
  <c r="E42" i="48"/>
  <c r="D42" i="48"/>
  <c r="C42" i="48"/>
  <c r="B42" i="48"/>
  <c r="A42" i="48"/>
  <c r="I41" i="48"/>
  <c r="H41" i="48"/>
  <c r="G41" i="48"/>
  <c r="F41" i="48"/>
  <c r="E41" i="48"/>
  <c r="D41" i="48"/>
  <c r="C41" i="48"/>
  <c r="B41" i="48"/>
  <c r="A41" i="48"/>
  <c r="I40" i="48"/>
  <c r="H40" i="48"/>
  <c r="G40" i="48"/>
  <c r="F40" i="48"/>
  <c r="E40" i="48"/>
  <c r="D40" i="48"/>
  <c r="C40" i="48"/>
  <c r="B40" i="48"/>
  <c r="A40" i="48"/>
  <c r="I39" i="48"/>
  <c r="H39" i="48"/>
  <c r="G39" i="48"/>
  <c r="F39" i="48"/>
  <c r="E39" i="48"/>
  <c r="D39" i="48"/>
  <c r="C39" i="48"/>
  <c r="B39" i="48"/>
  <c r="A39" i="48"/>
  <c r="I38" i="48"/>
  <c r="H38" i="48"/>
  <c r="G38" i="48"/>
  <c r="F38" i="48"/>
  <c r="E38" i="48"/>
  <c r="D38" i="48"/>
  <c r="C38" i="48"/>
  <c r="B38" i="48"/>
  <c r="A38" i="48"/>
  <c r="I37" i="48"/>
  <c r="H37" i="48"/>
  <c r="G37" i="48"/>
  <c r="F37" i="48"/>
  <c r="E37" i="48"/>
  <c r="D37" i="48"/>
  <c r="C37" i="48"/>
  <c r="B37" i="48"/>
  <c r="A37" i="48"/>
  <c r="I36" i="48"/>
  <c r="H36" i="48"/>
  <c r="G36" i="48"/>
  <c r="F36" i="48"/>
  <c r="E36" i="48"/>
  <c r="D36" i="48"/>
  <c r="C36" i="48"/>
  <c r="B36" i="48"/>
  <c r="A36" i="48"/>
  <c r="I35" i="48"/>
  <c r="H35" i="48"/>
  <c r="G35" i="48"/>
  <c r="F35" i="48"/>
  <c r="E35" i="48"/>
  <c r="D35" i="48"/>
  <c r="C35" i="48"/>
  <c r="B35" i="48"/>
  <c r="A35" i="48"/>
  <c r="I34" i="48"/>
  <c r="H34" i="48"/>
  <c r="G34" i="48"/>
  <c r="F34" i="48"/>
  <c r="E34" i="48"/>
  <c r="D34" i="48"/>
  <c r="C34" i="48"/>
  <c r="B34" i="48"/>
  <c r="A34" i="48"/>
  <c r="I33" i="48"/>
  <c r="H33" i="48"/>
  <c r="G33" i="48"/>
  <c r="F33" i="48"/>
  <c r="E33" i="48"/>
  <c r="D33" i="48"/>
  <c r="C33" i="48"/>
  <c r="B33" i="48"/>
  <c r="A33" i="48"/>
  <c r="I32" i="48"/>
  <c r="H32" i="48"/>
  <c r="G32" i="48"/>
  <c r="F32" i="48"/>
  <c r="E32" i="48"/>
  <c r="D32" i="48"/>
  <c r="C32" i="48"/>
  <c r="B32" i="48"/>
  <c r="A32" i="48"/>
  <c r="I31" i="48"/>
  <c r="H31" i="48"/>
  <c r="G31" i="48"/>
  <c r="F31" i="48"/>
  <c r="E31" i="48"/>
  <c r="D31" i="48"/>
  <c r="C31" i="48"/>
  <c r="B31" i="48"/>
  <c r="A31" i="48"/>
  <c r="I30" i="48"/>
  <c r="H30" i="48"/>
  <c r="G30" i="48"/>
  <c r="F30" i="48"/>
  <c r="E30" i="48"/>
  <c r="D30" i="48"/>
  <c r="C30" i="48"/>
  <c r="B30" i="48"/>
  <c r="A30" i="48"/>
  <c r="I29" i="48"/>
  <c r="H29" i="48"/>
  <c r="G29" i="48"/>
  <c r="F29" i="48"/>
  <c r="E29" i="48"/>
  <c r="D29" i="48"/>
  <c r="C29" i="48"/>
  <c r="B29" i="48"/>
  <c r="A29" i="48"/>
  <c r="I28" i="48"/>
  <c r="H28" i="48"/>
  <c r="G28" i="48"/>
  <c r="F28" i="48"/>
  <c r="E28" i="48"/>
  <c r="D28" i="48"/>
  <c r="C28" i="48"/>
  <c r="B28" i="48"/>
  <c r="A28" i="48"/>
  <c r="I27" i="48"/>
  <c r="H27" i="48"/>
  <c r="G27" i="48"/>
  <c r="F27" i="48"/>
  <c r="E27" i="48"/>
  <c r="D27" i="48"/>
  <c r="C27" i="48"/>
  <c r="B27" i="48"/>
  <c r="A27" i="48"/>
  <c r="I26" i="48"/>
  <c r="H26" i="48"/>
  <c r="G26" i="48"/>
  <c r="F26" i="48"/>
  <c r="E26" i="48"/>
  <c r="D26" i="48"/>
  <c r="C26" i="48"/>
  <c r="B26" i="48"/>
  <c r="A26" i="48"/>
  <c r="I25" i="48"/>
  <c r="H25" i="48"/>
  <c r="G25" i="48"/>
  <c r="F25" i="48"/>
  <c r="E25" i="48"/>
  <c r="D25" i="48"/>
  <c r="C25" i="48"/>
  <c r="B25" i="48"/>
  <c r="A25" i="48"/>
  <c r="I24" i="48"/>
  <c r="H24" i="48"/>
  <c r="G24" i="48"/>
  <c r="F24" i="48"/>
  <c r="E24" i="48"/>
  <c r="D24" i="48"/>
  <c r="C24" i="48"/>
  <c r="B24" i="48"/>
  <c r="A24" i="48"/>
  <c r="I23" i="48"/>
  <c r="H23" i="48"/>
  <c r="G23" i="48"/>
  <c r="F23" i="48"/>
  <c r="E23" i="48"/>
  <c r="D23" i="48"/>
  <c r="C23" i="48"/>
  <c r="B23" i="48"/>
  <c r="A23" i="48"/>
  <c r="I22" i="48"/>
  <c r="H22" i="48"/>
  <c r="G22" i="48"/>
  <c r="F22" i="48"/>
  <c r="E22" i="48"/>
  <c r="D22" i="48"/>
  <c r="C22" i="48"/>
  <c r="B22" i="48"/>
  <c r="A22" i="48"/>
  <c r="I21" i="48"/>
  <c r="H21" i="48"/>
  <c r="G21" i="48"/>
  <c r="F21" i="48"/>
  <c r="E21" i="48"/>
  <c r="D21" i="48"/>
  <c r="C21" i="48"/>
  <c r="B21" i="48"/>
  <c r="A21" i="48"/>
  <c r="I20" i="48"/>
  <c r="H20" i="48"/>
  <c r="G20" i="48"/>
  <c r="F20" i="48"/>
  <c r="E20" i="48"/>
  <c r="D20" i="48"/>
  <c r="C20" i="48"/>
  <c r="B20" i="48"/>
  <c r="A20" i="48"/>
  <c r="I19" i="48"/>
  <c r="H19" i="48"/>
  <c r="G19" i="48"/>
  <c r="F19" i="48"/>
  <c r="E19" i="48"/>
  <c r="D19" i="48"/>
  <c r="C19" i="48"/>
  <c r="B19" i="48"/>
  <c r="A19" i="48"/>
  <c r="I18" i="48"/>
  <c r="H18" i="48"/>
  <c r="G18" i="48"/>
  <c r="F18" i="48"/>
  <c r="E18" i="48"/>
  <c r="D18" i="48"/>
  <c r="C18" i="48"/>
  <c r="B18" i="48"/>
  <c r="A18" i="48"/>
  <c r="I17" i="48"/>
  <c r="H17" i="48"/>
  <c r="G17" i="48"/>
  <c r="F17" i="48"/>
  <c r="E17" i="48"/>
  <c r="D17" i="48"/>
  <c r="C17" i="48"/>
  <c r="B17" i="48"/>
  <c r="A17" i="48"/>
  <c r="I16" i="48"/>
  <c r="H16" i="48"/>
  <c r="G16" i="48"/>
  <c r="F16" i="48"/>
  <c r="E16" i="48"/>
  <c r="D16" i="48"/>
  <c r="C16" i="48"/>
  <c r="B16" i="48"/>
  <c r="A16" i="48"/>
  <c r="I15" i="48"/>
  <c r="H15" i="48"/>
  <c r="G15" i="48"/>
  <c r="F15" i="48"/>
  <c r="E15" i="48"/>
  <c r="D15" i="48"/>
  <c r="C15" i="48"/>
  <c r="B15" i="48"/>
  <c r="A15" i="48"/>
  <c r="I14" i="48"/>
  <c r="H14" i="48"/>
  <c r="G14" i="48"/>
  <c r="F14" i="48"/>
  <c r="E14" i="48"/>
  <c r="D14" i="48"/>
  <c r="C14" i="48"/>
  <c r="B14" i="48"/>
  <c r="A14" i="48"/>
  <c r="I13" i="48"/>
  <c r="H13" i="48"/>
  <c r="G13" i="48"/>
  <c r="F13" i="48"/>
  <c r="E13" i="48"/>
  <c r="D13" i="48"/>
  <c r="C13" i="48"/>
  <c r="B13" i="48"/>
  <c r="A13" i="48"/>
  <c r="I12" i="48"/>
  <c r="H12" i="48"/>
  <c r="G12" i="48"/>
  <c r="F12" i="48"/>
  <c r="E12" i="48"/>
  <c r="D12" i="48"/>
  <c r="C12" i="48"/>
  <c r="B12" i="48"/>
  <c r="A12" i="48"/>
  <c r="I11" i="48"/>
  <c r="H11" i="48"/>
  <c r="G11" i="48"/>
  <c r="F11" i="48"/>
  <c r="E11" i="48"/>
  <c r="D11" i="48"/>
  <c r="C11" i="48"/>
  <c r="B11" i="48"/>
  <c r="A11" i="48"/>
  <c r="I10" i="48"/>
  <c r="H10" i="48"/>
  <c r="G10" i="48"/>
  <c r="F10" i="48"/>
  <c r="E10" i="48"/>
  <c r="D10" i="48"/>
  <c r="C10" i="48"/>
  <c r="B10" i="48"/>
  <c r="A10" i="48"/>
  <c r="I9" i="48"/>
  <c r="H9" i="48"/>
  <c r="G9" i="48"/>
  <c r="F9" i="48"/>
  <c r="E9" i="48"/>
  <c r="D9" i="48"/>
  <c r="C9" i="48"/>
  <c r="B9" i="48"/>
  <c r="A9" i="48"/>
  <c r="I8" i="48"/>
  <c r="H8" i="48"/>
  <c r="G8" i="48"/>
  <c r="F8" i="48"/>
  <c r="E8" i="48"/>
  <c r="D8" i="48"/>
  <c r="C8" i="48"/>
  <c r="B8" i="48"/>
  <c r="A8" i="48"/>
  <c r="I7" i="48"/>
  <c r="H7" i="48"/>
  <c r="G7" i="48"/>
  <c r="F7" i="48"/>
  <c r="E7" i="48"/>
  <c r="D7" i="48"/>
  <c r="C7" i="48"/>
  <c r="B7" i="48"/>
  <c r="A7" i="48"/>
  <c r="I6" i="48"/>
  <c r="H6" i="48"/>
  <c r="G6" i="48"/>
  <c r="F6" i="48"/>
  <c r="E6" i="48"/>
  <c r="D6" i="48"/>
  <c r="C6" i="48"/>
  <c r="B6" i="48"/>
  <c r="A6" i="48"/>
  <c r="I5" i="48"/>
  <c r="H5" i="48"/>
  <c r="G5" i="48"/>
  <c r="F5" i="48"/>
  <c r="E5" i="48"/>
  <c r="D5" i="48"/>
  <c r="C5" i="48"/>
  <c r="B5" i="48"/>
  <c r="A5" i="48"/>
  <c r="I4" i="48"/>
  <c r="H4" i="48"/>
  <c r="G4" i="48"/>
  <c r="F4" i="48"/>
  <c r="E4" i="48"/>
  <c r="D4" i="48"/>
  <c r="C4" i="48"/>
  <c r="B4" i="48"/>
  <c r="A4" i="48"/>
  <c r="I3" i="48"/>
  <c r="H3" i="48"/>
  <c r="G3" i="48"/>
  <c r="F3" i="48"/>
  <c r="E3" i="48"/>
  <c r="D3" i="48"/>
  <c r="C3" i="48"/>
  <c r="B3" i="48"/>
  <c r="A3" i="48"/>
  <c r="C1" i="48"/>
  <c r="B1" i="48"/>
  <c r="A1" i="48"/>
  <c r="I80" i="46"/>
  <c r="H80" i="46"/>
  <c r="G80" i="46"/>
  <c r="F80" i="46"/>
  <c r="E80" i="46"/>
  <c r="D80" i="46"/>
  <c r="C80" i="46"/>
  <c r="B80" i="46"/>
  <c r="A80" i="46"/>
  <c r="I79" i="46"/>
  <c r="H79" i="46"/>
  <c r="G79" i="46"/>
  <c r="F79" i="46"/>
  <c r="E79" i="46"/>
  <c r="D79" i="46"/>
  <c r="C79" i="46"/>
  <c r="B79" i="46"/>
  <c r="A79" i="46"/>
  <c r="I78" i="46"/>
  <c r="H78" i="46"/>
  <c r="G78" i="46"/>
  <c r="F78" i="46"/>
  <c r="E78" i="46"/>
  <c r="D78" i="46"/>
  <c r="C78" i="46"/>
  <c r="B78" i="46"/>
  <c r="A78" i="46"/>
  <c r="I77" i="46"/>
  <c r="H77" i="46"/>
  <c r="G77" i="46"/>
  <c r="F77" i="46"/>
  <c r="E77" i="46"/>
  <c r="D77" i="46"/>
  <c r="C77" i="46"/>
  <c r="B77" i="46"/>
  <c r="A77" i="46"/>
  <c r="I76" i="46"/>
  <c r="H76" i="46"/>
  <c r="G76" i="46"/>
  <c r="F76" i="46"/>
  <c r="E76" i="46"/>
  <c r="D76" i="46"/>
  <c r="C76" i="46"/>
  <c r="B76" i="46"/>
  <c r="A76" i="46"/>
  <c r="I75" i="46"/>
  <c r="H75" i="46"/>
  <c r="G75" i="46"/>
  <c r="F75" i="46"/>
  <c r="E75" i="46"/>
  <c r="D75" i="46"/>
  <c r="C75" i="46"/>
  <c r="B75" i="46"/>
  <c r="A75" i="46"/>
  <c r="I74" i="46"/>
  <c r="H74" i="46"/>
  <c r="G74" i="46"/>
  <c r="F74" i="46"/>
  <c r="E74" i="46"/>
  <c r="D74" i="46"/>
  <c r="C74" i="46"/>
  <c r="B74" i="46"/>
  <c r="A74" i="46"/>
  <c r="I73" i="46"/>
  <c r="H73" i="46"/>
  <c r="G73" i="46"/>
  <c r="F73" i="46"/>
  <c r="E73" i="46"/>
  <c r="D73" i="46"/>
  <c r="C73" i="46"/>
  <c r="B73" i="46"/>
  <c r="A73" i="46"/>
  <c r="I72" i="46"/>
  <c r="H72" i="46"/>
  <c r="G72" i="46"/>
  <c r="F72" i="46"/>
  <c r="E72" i="46"/>
  <c r="D72" i="46"/>
  <c r="C72" i="46"/>
  <c r="B72" i="46"/>
  <c r="A72" i="46"/>
  <c r="I71" i="46"/>
  <c r="H71" i="46"/>
  <c r="G71" i="46"/>
  <c r="F71" i="46"/>
  <c r="E71" i="46"/>
  <c r="D71" i="46"/>
  <c r="C71" i="46"/>
  <c r="B71" i="46"/>
  <c r="A71" i="46"/>
  <c r="I70" i="46"/>
  <c r="H70" i="46"/>
  <c r="G70" i="46"/>
  <c r="F70" i="46"/>
  <c r="E70" i="46"/>
  <c r="D70" i="46"/>
  <c r="C70" i="46"/>
  <c r="B70" i="46"/>
  <c r="A70" i="46"/>
  <c r="I69" i="46"/>
  <c r="H69" i="46"/>
  <c r="G69" i="46"/>
  <c r="F69" i="46"/>
  <c r="E69" i="46"/>
  <c r="D69" i="46"/>
  <c r="C69" i="46"/>
  <c r="B69" i="46"/>
  <c r="A69" i="46"/>
  <c r="I68" i="46"/>
  <c r="H68" i="46"/>
  <c r="G68" i="46"/>
  <c r="F68" i="46"/>
  <c r="E68" i="46"/>
  <c r="D68" i="46"/>
  <c r="C68" i="46"/>
  <c r="B68" i="46"/>
  <c r="A68" i="46"/>
  <c r="I67" i="46"/>
  <c r="H67" i="46"/>
  <c r="G67" i="46"/>
  <c r="F67" i="46"/>
  <c r="E67" i="46"/>
  <c r="D67" i="46"/>
  <c r="C67" i="46"/>
  <c r="B67" i="46"/>
  <c r="A67" i="46"/>
  <c r="I66" i="46"/>
  <c r="H66" i="46"/>
  <c r="G66" i="46"/>
  <c r="F66" i="46"/>
  <c r="E66" i="46"/>
  <c r="D66" i="46"/>
  <c r="C66" i="46"/>
  <c r="B66" i="46"/>
  <c r="A66" i="46"/>
  <c r="I65" i="46"/>
  <c r="H65" i="46"/>
  <c r="G65" i="46"/>
  <c r="F65" i="46"/>
  <c r="E65" i="46"/>
  <c r="D65" i="46"/>
  <c r="C65" i="46"/>
  <c r="B65" i="46"/>
  <c r="A65" i="46"/>
  <c r="I64" i="46"/>
  <c r="H64" i="46"/>
  <c r="G64" i="46"/>
  <c r="F64" i="46"/>
  <c r="E64" i="46"/>
  <c r="D64" i="46"/>
  <c r="C64" i="46"/>
  <c r="B64" i="46"/>
  <c r="A64" i="46"/>
  <c r="I63" i="46"/>
  <c r="H63" i="46"/>
  <c r="G63" i="46"/>
  <c r="F63" i="46"/>
  <c r="E63" i="46"/>
  <c r="D63" i="46"/>
  <c r="C63" i="46"/>
  <c r="B63" i="46"/>
  <c r="A63" i="46"/>
  <c r="I62" i="46"/>
  <c r="H62" i="46"/>
  <c r="G62" i="46"/>
  <c r="F62" i="46"/>
  <c r="E62" i="46"/>
  <c r="D62" i="46"/>
  <c r="C62" i="46"/>
  <c r="B62" i="46"/>
  <c r="A62" i="46"/>
  <c r="I61" i="46"/>
  <c r="H61" i="46"/>
  <c r="G61" i="46"/>
  <c r="F61" i="46"/>
  <c r="E61" i="46"/>
  <c r="D61" i="46"/>
  <c r="C61" i="46"/>
  <c r="B61" i="46"/>
  <c r="A61" i="46"/>
  <c r="I60" i="46"/>
  <c r="H60" i="46"/>
  <c r="G60" i="46"/>
  <c r="F60" i="46"/>
  <c r="E60" i="46"/>
  <c r="D60" i="46"/>
  <c r="C60" i="46"/>
  <c r="B60" i="46"/>
  <c r="A60" i="46"/>
  <c r="I59" i="46"/>
  <c r="H59" i="46"/>
  <c r="G59" i="46"/>
  <c r="F59" i="46"/>
  <c r="E59" i="46"/>
  <c r="D59" i="46"/>
  <c r="C59" i="46"/>
  <c r="B59" i="46"/>
  <c r="A59" i="46"/>
  <c r="I58" i="46"/>
  <c r="H58" i="46"/>
  <c r="G58" i="46"/>
  <c r="F58" i="46"/>
  <c r="E58" i="46"/>
  <c r="D58" i="46"/>
  <c r="C58" i="46"/>
  <c r="B58" i="46"/>
  <c r="A58" i="46"/>
  <c r="I57" i="46"/>
  <c r="H57" i="46"/>
  <c r="G57" i="46"/>
  <c r="F57" i="46"/>
  <c r="E57" i="46"/>
  <c r="D57" i="46"/>
  <c r="C57" i="46"/>
  <c r="B57" i="46"/>
  <c r="A57" i="46"/>
  <c r="I56" i="46"/>
  <c r="H56" i="46"/>
  <c r="G56" i="46"/>
  <c r="F56" i="46"/>
  <c r="E56" i="46"/>
  <c r="D56" i="46"/>
  <c r="C56" i="46"/>
  <c r="B56" i="46"/>
  <c r="A56" i="46"/>
  <c r="I55" i="46"/>
  <c r="H55" i="46"/>
  <c r="G55" i="46"/>
  <c r="F55" i="46"/>
  <c r="E55" i="46"/>
  <c r="D55" i="46"/>
  <c r="C55" i="46"/>
  <c r="B55" i="46"/>
  <c r="A55" i="46"/>
  <c r="I54" i="46"/>
  <c r="H54" i="46"/>
  <c r="G54" i="46"/>
  <c r="F54" i="46"/>
  <c r="E54" i="46"/>
  <c r="D54" i="46"/>
  <c r="C54" i="46"/>
  <c r="B54" i="46"/>
  <c r="A54" i="46"/>
  <c r="I53" i="46"/>
  <c r="H53" i="46"/>
  <c r="G53" i="46"/>
  <c r="F53" i="46"/>
  <c r="E53" i="46"/>
  <c r="D53" i="46"/>
  <c r="C53" i="46"/>
  <c r="B53" i="46"/>
  <c r="A53" i="46"/>
  <c r="I52" i="46"/>
  <c r="H52" i="46"/>
  <c r="G52" i="46"/>
  <c r="F52" i="46"/>
  <c r="E52" i="46"/>
  <c r="D52" i="46"/>
  <c r="C52" i="46"/>
  <c r="B52" i="46"/>
  <c r="A52" i="46"/>
  <c r="I51" i="46"/>
  <c r="H51" i="46"/>
  <c r="G51" i="46"/>
  <c r="F51" i="46"/>
  <c r="E51" i="46"/>
  <c r="D51" i="46"/>
  <c r="C51" i="46"/>
  <c r="B51" i="46"/>
  <c r="A51" i="46"/>
  <c r="I50" i="46"/>
  <c r="H50" i="46"/>
  <c r="G50" i="46"/>
  <c r="F50" i="46"/>
  <c r="E50" i="46"/>
  <c r="D50" i="46"/>
  <c r="C50" i="46"/>
  <c r="B50" i="46"/>
  <c r="A50" i="46"/>
  <c r="I49" i="46"/>
  <c r="H49" i="46"/>
  <c r="G49" i="46"/>
  <c r="F49" i="46"/>
  <c r="E49" i="46"/>
  <c r="D49" i="46"/>
  <c r="C49" i="46"/>
  <c r="B49" i="46"/>
  <c r="A49" i="46"/>
  <c r="I48" i="46"/>
  <c r="H48" i="46"/>
  <c r="G48" i="46"/>
  <c r="F48" i="46"/>
  <c r="E48" i="46"/>
  <c r="D48" i="46"/>
  <c r="C48" i="46"/>
  <c r="B48" i="46"/>
  <c r="A48" i="46"/>
  <c r="I47" i="46"/>
  <c r="H47" i="46"/>
  <c r="G47" i="46"/>
  <c r="F47" i="46"/>
  <c r="E47" i="46"/>
  <c r="D47" i="46"/>
  <c r="C47" i="46"/>
  <c r="B47" i="46"/>
  <c r="A47" i="46"/>
  <c r="I46" i="46"/>
  <c r="H46" i="46"/>
  <c r="G46" i="46"/>
  <c r="F46" i="46"/>
  <c r="E46" i="46"/>
  <c r="D46" i="46"/>
  <c r="C46" i="46"/>
  <c r="B46" i="46"/>
  <c r="A46" i="46"/>
  <c r="I45" i="46"/>
  <c r="H45" i="46"/>
  <c r="G45" i="46"/>
  <c r="F45" i="46"/>
  <c r="E45" i="46"/>
  <c r="D45" i="46"/>
  <c r="C45" i="46"/>
  <c r="B45" i="46"/>
  <c r="A45" i="46"/>
  <c r="I44" i="46"/>
  <c r="H44" i="46"/>
  <c r="G44" i="46"/>
  <c r="F44" i="46"/>
  <c r="E44" i="46"/>
  <c r="D44" i="46"/>
  <c r="C44" i="46"/>
  <c r="B44" i="46"/>
  <c r="A44" i="46"/>
  <c r="I43" i="46"/>
  <c r="H43" i="46"/>
  <c r="G43" i="46"/>
  <c r="F43" i="46"/>
  <c r="E43" i="46"/>
  <c r="D43" i="46"/>
  <c r="C43" i="46"/>
  <c r="B43" i="46"/>
  <c r="A43" i="46"/>
  <c r="I42" i="46"/>
  <c r="H42" i="46"/>
  <c r="G42" i="46"/>
  <c r="F42" i="46"/>
  <c r="E42" i="46"/>
  <c r="D42" i="46"/>
  <c r="C42" i="46"/>
  <c r="B42" i="46"/>
  <c r="A42" i="46"/>
  <c r="I41" i="46"/>
  <c r="H41" i="46"/>
  <c r="G41" i="46"/>
  <c r="F41" i="46"/>
  <c r="E41" i="46"/>
  <c r="D41" i="46"/>
  <c r="C41" i="46"/>
  <c r="B41" i="46"/>
  <c r="A41" i="46"/>
  <c r="I40" i="46"/>
  <c r="H40" i="46"/>
  <c r="G40" i="46"/>
  <c r="F40" i="46"/>
  <c r="E40" i="46"/>
  <c r="D40" i="46"/>
  <c r="C40" i="46"/>
  <c r="B40" i="46"/>
  <c r="A40" i="46"/>
  <c r="I39" i="46"/>
  <c r="H39" i="46"/>
  <c r="G39" i="46"/>
  <c r="F39" i="46"/>
  <c r="E39" i="46"/>
  <c r="D39" i="46"/>
  <c r="C39" i="46"/>
  <c r="B39" i="46"/>
  <c r="A39" i="46"/>
  <c r="I38" i="46"/>
  <c r="H38" i="46"/>
  <c r="G38" i="46"/>
  <c r="F38" i="46"/>
  <c r="E38" i="46"/>
  <c r="D38" i="46"/>
  <c r="C38" i="46"/>
  <c r="B38" i="46"/>
  <c r="A38" i="46"/>
  <c r="I37" i="46"/>
  <c r="H37" i="46"/>
  <c r="G37" i="46"/>
  <c r="F37" i="46"/>
  <c r="E37" i="46"/>
  <c r="D37" i="46"/>
  <c r="C37" i="46"/>
  <c r="B37" i="46"/>
  <c r="A37" i="46"/>
  <c r="I36" i="46"/>
  <c r="H36" i="46"/>
  <c r="G36" i="46"/>
  <c r="F36" i="46"/>
  <c r="E36" i="46"/>
  <c r="D36" i="46"/>
  <c r="C36" i="46"/>
  <c r="B36" i="46"/>
  <c r="A36" i="46"/>
  <c r="I35" i="46"/>
  <c r="H35" i="46"/>
  <c r="G35" i="46"/>
  <c r="F35" i="46"/>
  <c r="E35" i="46"/>
  <c r="D35" i="46"/>
  <c r="C35" i="46"/>
  <c r="B35" i="46"/>
  <c r="A35" i="46"/>
  <c r="I34" i="46"/>
  <c r="H34" i="46"/>
  <c r="G34" i="46"/>
  <c r="F34" i="46"/>
  <c r="E34" i="46"/>
  <c r="D34" i="46"/>
  <c r="C34" i="46"/>
  <c r="B34" i="46"/>
  <c r="A34" i="46"/>
  <c r="I33" i="46"/>
  <c r="H33" i="46"/>
  <c r="G33" i="46"/>
  <c r="F33" i="46"/>
  <c r="E33" i="46"/>
  <c r="D33" i="46"/>
  <c r="C33" i="46"/>
  <c r="B33" i="46"/>
  <c r="A33" i="46"/>
  <c r="I32" i="46"/>
  <c r="H32" i="46"/>
  <c r="G32" i="46"/>
  <c r="F32" i="46"/>
  <c r="E32" i="46"/>
  <c r="D32" i="46"/>
  <c r="C32" i="46"/>
  <c r="B32" i="46"/>
  <c r="A32" i="46"/>
  <c r="I31" i="46"/>
  <c r="H31" i="46"/>
  <c r="G31" i="46"/>
  <c r="F31" i="46"/>
  <c r="E31" i="46"/>
  <c r="D31" i="46"/>
  <c r="C31" i="46"/>
  <c r="B31" i="46"/>
  <c r="A31" i="46"/>
  <c r="I30" i="46"/>
  <c r="H30" i="46"/>
  <c r="G30" i="46"/>
  <c r="F30" i="46"/>
  <c r="E30" i="46"/>
  <c r="D30" i="46"/>
  <c r="C30" i="46"/>
  <c r="B30" i="46"/>
  <c r="A30" i="46"/>
  <c r="I29" i="46"/>
  <c r="H29" i="46"/>
  <c r="G29" i="46"/>
  <c r="F29" i="46"/>
  <c r="E29" i="46"/>
  <c r="D29" i="46"/>
  <c r="C29" i="46"/>
  <c r="B29" i="46"/>
  <c r="A29" i="46"/>
  <c r="I28" i="46"/>
  <c r="H28" i="46"/>
  <c r="G28" i="46"/>
  <c r="F28" i="46"/>
  <c r="E28" i="46"/>
  <c r="D28" i="46"/>
  <c r="C28" i="46"/>
  <c r="B28" i="46"/>
  <c r="A28" i="46"/>
  <c r="I27" i="46"/>
  <c r="H27" i="46"/>
  <c r="G27" i="46"/>
  <c r="F27" i="46"/>
  <c r="E27" i="46"/>
  <c r="D27" i="46"/>
  <c r="C27" i="46"/>
  <c r="B27" i="46"/>
  <c r="A27" i="46"/>
  <c r="I26" i="46"/>
  <c r="H26" i="46"/>
  <c r="G26" i="46"/>
  <c r="F26" i="46"/>
  <c r="E26" i="46"/>
  <c r="D26" i="46"/>
  <c r="C26" i="46"/>
  <c r="B26" i="46"/>
  <c r="A26" i="46"/>
  <c r="I25" i="46"/>
  <c r="H25" i="46"/>
  <c r="G25" i="46"/>
  <c r="F25" i="46"/>
  <c r="E25" i="46"/>
  <c r="D25" i="46"/>
  <c r="C25" i="46"/>
  <c r="B25" i="46"/>
  <c r="A25" i="46"/>
  <c r="I24" i="46"/>
  <c r="H24" i="46"/>
  <c r="G24" i="46"/>
  <c r="F24" i="46"/>
  <c r="E24" i="46"/>
  <c r="D24" i="46"/>
  <c r="C24" i="46"/>
  <c r="B24" i="46"/>
  <c r="A24" i="46"/>
  <c r="I23" i="46"/>
  <c r="H23" i="46"/>
  <c r="G23" i="46"/>
  <c r="F23" i="46"/>
  <c r="E23" i="46"/>
  <c r="D23" i="46"/>
  <c r="C23" i="46"/>
  <c r="B23" i="46"/>
  <c r="A23" i="46"/>
  <c r="I22" i="46"/>
  <c r="H22" i="46"/>
  <c r="G22" i="46"/>
  <c r="F22" i="46"/>
  <c r="E22" i="46"/>
  <c r="D22" i="46"/>
  <c r="C22" i="46"/>
  <c r="B22" i="46"/>
  <c r="A22" i="46"/>
  <c r="I21" i="46"/>
  <c r="H21" i="46"/>
  <c r="G21" i="46"/>
  <c r="F21" i="46"/>
  <c r="E21" i="46"/>
  <c r="D21" i="46"/>
  <c r="C21" i="46"/>
  <c r="A21" i="46"/>
  <c r="I20" i="46"/>
  <c r="H20" i="46"/>
  <c r="G20" i="46"/>
  <c r="F20" i="46"/>
  <c r="E20" i="46"/>
  <c r="D20" i="46"/>
  <c r="C20" i="46"/>
  <c r="B20" i="46"/>
  <c r="A20" i="46"/>
  <c r="I19" i="46"/>
  <c r="H19" i="46"/>
  <c r="G19" i="46"/>
  <c r="F19" i="46"/>
  <c r="E19" i="46"/>
  <c r="D19" i="46"/>
  <c r="C19" i="46"/>
  <c r="B19" i="46"/>
  <c r="A19" i="46"/>
  <c r="I18" i="46"/>
  <c r="H18" i="46"/>
  <c r="G18" i="46"/>
  <c r="F18" i="46"/>
  <c r="E18" i="46"/>
  <c r="D18" i="46"/>
  <c r="C18" i="46"/>
  <c r="B18" i="46"/>
  <c r="A18" i="46"/>
  <c r="I17" i="46"/>
  <c r="H17" i="46"/>
  <c r="G17" i="46"/>
  <c r="F17" i="46"/>
  <c r="E17" i="46"/>
  <c r="D17" i="46"/>
  <c r="C17" i="46"/>
  <c r="B17" i="46"/>
  <c r="A17" i="46"/>
  <c r="I16" i="46"/>
  <c r="H16" i="46"/>
  <c r="G16" i="46"/>
  <c r="F16" i="46"/>
  <c r="E16" i="46"/>
  <c r="D16" i="46"/>
  <c r="C16" i="46"/>
  <c r="B16" i="46"/>
  <c r="A16" i="46"/>
  <c r="I15" i="46"/>
  <c r="H15" i="46"/>
  <c r="G15" i="46"/>
  <c r="F15" i="46"/>
  <c r="E15" i="46"/>
  <c r="D15" i="46"/>
  <c r="C15" i="46"/>
  <c r="B15" i="46"/>
  <c r="A15" i="46"/>
  <c r="I14" i="46"/>
  <c r="H14" i="46"/>
  <c r="G14" i="46"/>
  <c r="F14" i="46"/>
  <c r="E14" i="46"/>
  <c r="D14" i="46"/>
  <c r="C14" i="46"/>
  <c r="B14" i="46"/>
  <c r="A14" i="46"/>
  <c r="I13" i="46"/>
  <c r="H13" i="46"/>
  <c r="G13" i="46"/>
  <c r="F13" i="46"/>
  <c r="E13" i="46"/>
  <c r="D13" i="46"/>
  <c r="C13" i="46"/>
  <c r="B13" i="46"/>
  <c r="A13" i="46"/>
  <c r="I12" i="46"/>
  <c r="H12" i="46"/>
  <c r="G12" i="46"/>
  <c r="F12" i="46"/>
  <c r="E12" i="46"/>
  <c r="D12" i="46"/>
  <c r="C12" i="46"/>
  <c r="B12" i="46"/>
  <c r="A12" i="46"/>
  <c r="I11" i="46"/>
  <c r="H11" i="46"/>
  <c r="G11" i="46"/>
  <c r="F11" i="46"/>
  <c r="E11" i="46"/>
  <c r="D11" i="46"/>
  <c r="C11" i="46"/>
  <c r="B11" i="46"/>
  <c r="A11" i="46"/>
  <c r="I10" i="46"/>
  <c r="H10" i="46"/>
  <c r="G10" i="46"/>
  <c r="F10" i="46"/>
  <c r="E10" i="46"/>
  <c r="D10" i="46"/>
  <c r="C10" i="46"/>
  <c r="B10" i="46"/>
  <c r="A10" i="46"/>
  <c r="I9" i="46"/>
  <c r="H9" i="46"/>
  <c r="G9" i="46"/>
  <c r="F9" i="46"/>
  <c r="E9" i="46"/>
  <c r="D9" i="46"/>
  <c r="C9" i="46"/>
  <c r="B9" i="46"/>
  <c r="A9" i="46"/>
  <c r="I8" i="46"/>
  <c r="H8" i="46"/>
  <c r="G8" i="46"/>
  <c r="F8" i="46"/>
  <c r="E8" i="46"/>
  <c r="D8" i="46"/>
  <c r="C8" i="46"/>
  <c r="B8" i="46"/>
  <c r="A8" i="46"/>
  <c r="I7" i="46"/>
  <c r="H7" i="46"/>
  <c r="G7" i="46"/>
  <c r="F7" i="46"/>
  <c r="E7" i="46"/>
  <c r="D7" i="46"/>
  <c r="C7" i="46"/>
  <c r="B7" i="46"/>
  <c r="A7" i="46"/>
  <c r="I6" i="46"/>
  <c r="H6" i="46"/>
  <c r="G6" i="46"/>
  <c r="F6" i="46"/>
  <c r="E6" i="46"/>
  <c r="D6" i="46"/>
  <c r="C6" i="46"/>
  <c r="B6" i="46"/>
  <c r="A6" i="46"/>
  <c r="I5" i="46"/>
  <c r="H5" i="46"/>
  <c r="G5" i="46"/>
  <c r="F5" i="46"/>
  <c r="E5" i="46"/>
  <c r="D5" i="46"/>
  <c r="C5" i="46"/>
  <c r="B5" i="46"/>
  <c r="A5" i="46"/>
  <c r="I4" i="46"/>
  <c r="H4" i="46"/>
  <c r="G4" i="46"/>
  <c r="F4" i="46"/>
  <c r="E4" i="46"/>
  <c r="D4" i="46"/>
  <c r="C4" i="46"/>
  <c r="B4" i="46"/>
  <c r="A4" i="46"/>
  <c r="I3" i="46"/>
  <c r="H3" i="46"/>
  <c r="G3" i="46"/>
  <c r="F3" i="46"/>
  <c r="E3" i="46"/>
  <c r="D3" i="46"/>
  <c r="C3" i="46"/>
  <c r="B3" i="46"/>
  <c r="A3" i="46"/>
  <c r="I1" i="46"/>
  <c r="H1" i="46"/>
  <c r="G1" i="46"/>
  <c r="F1" i="46"/>
  <c r="E1" i="46"/>
  <c r="D1" i="46"/>
  <c r="C1" i="46"/>
  <c r="B1" i="46"/>
  <c r="A1" i="46"/>
  <c r="F80" i="45"/>
  <c r="F80" i="49" s="1"/>
  <c r="F79" i="45"/>
  <c r="F79" i="49" s="1"/>
  <c r="F78" i="45"/>
  <c r="F78" i="49" s="1"/>
  <c r="F77" i="45"/>
  <c r="F77" i="49" s="1"/>
  <c r="F76" i="45"/>
  <c r="F76" i="49" s="1"/>
  <c r="F75" i="45"/>
  <c r="F75" i="49" s="1"/>
  <c r="F74" i="45"/>
  <c r="F74" i="49" s="1"/>
  <c r="F73" i="45"/>
  <c r="F73" i="49" s="1"/>
  <c r="F72" i="45"/>
  <c r="F72" i="49" s="1"/>
  <c r="F71" i="45"/>
  <c r="F71" i="49" s="1"/>
  <c r="F70" i="45"/>
  <c r="F70" i="49" s="1"/>
  <c r="F69" i="45"/>
  <c r="F69" i="49" s="1"/>
  <c r="F68" i="45"/>
  <c r="F68" i="49" s="1"/>
  <c r="F67" i="45"/>
  <c r="F67" i="49" s="1"/>
  <c r="F66" i="45"/>
  <c r="F66" i="49" s="1"/>
  <c r="F65" i="45"/>
  <c r="F65" i="49" s="1"/>
  <c r="F64" i="45"/>
  <c r="F64" i="49" s="1"/>
  <c r="F63" i="45"/>
  <c r="F63" i="49" s="1"/>
  <c r="F62" i="45"/>
  <c r="F62" i="49" s="1"/>
  <c r="F61" i="45"/>
  <c r="F61" i="49" s="1"/>
  <c r="F60" i="45"/>
  <c r="F60" i="49" s="1"/>
  <c r="F59" i="45"/>
  <c r="F59" i="49" s="1"/>
  <c r="F58" i="45"/>
  <c r="F58" i="49" s="1"/>
  <c r="F57" i="45"/>
  <c r="F57" i="49" s="1"/>
  <c r="F56" i="45"/>
  <c r="F56" i="49" s="1"/>
  <c r="F55" i="45"/>
  <c r="F55" i="49" s="1"/>
  <c r="F54" i="45"/>
  <c r="F54" i="49" s="1"/>
  <c r="F53" i="45"/>
  <c r="F53" i="49" s="1"/>
  <c r="F52" i="45"/>
  <c r="F52" i="49" s="1"/>
  <c r="F51" i="45"/>
  <c r="F51" i="49" s="1"/>
  <c r="F50" i="45"/>
  <c r="F50" i="49" s="1"/>
  <c r="F49" i="45"/>
  <c r="F49" i="49" s="1"/>
  <c r="F48" i="45"/>
  <c r="F48" i="49" s="1"/>
  <c r="F47" i="45"/>
  <c r="F47" i="49" s="1"/>
  <c r="F46" i="45"/>
  <c r="F46" i="49" s="1"/>
  <c r="F45" i="45"/>
  <c r="F45" i="49" s="1"/>
  <c r="F44" i="45"/>
  <c r="F44" i="49" s="1"/>
  <c r="F43" i="45"/>
  <c r="F43" i="49" s="1"/>
  <c r="F42" i="45"/>
  <c r="F42" i="49" s="1"/>
  <c r="F41" i="45"/>
  <c r="F41" i="49" s="1"/>
  <c r="F40" i="45"/>
  <c r="F40" i="49" s="1"/>
  <c r="F39" i="45"/>
  <c r="F39" i="49" s="1"/>
  <c r="F38" i="45"/>
  <c r="F38" i="49" s="1"/>
  <c r="F37" i="45"/>
  <c r="F37" i="49" s="1"/>
  <c r="F36" i="45"/>
  <c r="F36" i="49" s="1"/>
  <c r="F35" i="45"/>
  <c r="F35" i="49" s="1"/>
  <c r="F34" i="45"/>
  <c r="F34" i="49" s="1"/>
  <c r="F33" i="45"/>
  <c r="F33" i="49" s="1"/>
  <c r="F32" i="45"/>
  <c r="F32" i="49" s="1"/>
  <c r="F31" i="45"/>
  <c r="F31" i="49" s="1"/>
  <c r="F30" i="45"/>
  <c r="F30" i="49" s="1"/>
  <c r="F29" i="45"/>
  <c r="F29" i="49" s="1"/>
  <c r="F28" i="45"/>
  <c r="F28" i="49" s="1"/>
  <c r="F27" i="45"/>
  <c r="F27" i="49" s="1"/>
  <c r="F26" i="45"/>
  <c r="F26" i="49" s="1"/>
  <c r="F25" i="45"/>
  <c r="F25" i="49" s="1"/>
  <c r="F24" i="45"/>
  <c r="F24" i="49" s="1"/>
  <c r="F23" i="45"/>
  <c r="F23" i="49" s="1"/>
  <c r="F22" i="45"/>
  <c r="F22" i="49" s="1"/>
  <c r="F21" i="45"/>
  <c r="F21" i="49" s="1"/>
  <c r="F20" i="45"/>
  <c r="F20" i="49" s="1"/>
  <c r="F19" i="45"/>
  <c r="F19" i="49" s="1"/>
  <c r="F18" i="45"/>
  <c r="F18" i="49" s="1"/>
  <c r="F17" i="45"/>
  <c r="F17" i="49" s="1"/>
  <c r="F16" i="45"/>
  <c r="F16" i="49" s="1"/>
  <c r="F15" i="45"/>
  <c r="F15" i="49" s="1"/>
  <c r="F14" i="45"/>
  <c r="F14" i="49" s="1"/>
  <c r="F13" i="45"/>
  <c r="F13" i="49" s="1"/>
  <c r="F12" i="45"/>
  <c r="F12" i="49" s="1"/>
  <c r="F11" i="45"/>
  <c r="F11" i="49" s="1"/>
  <c r="F10" i="45"/>
  <c r="F10" i="49" s="1"/>
  <c r="F9" i="45"/>
  <c r="F9" i="49" s="1"/>
  <c r="F8" i="45"/>
  <c r="F8" i="49" s="1"/>
  <c r="F7" i="45"/>
  <c r="F7" i="49" s="1"/>
  <c r="F6" i="45"/>
  <c r="F6" i="49" s="1"/>
  <c r="F5" i="45"/>
  <c r="F5" i="49" s="1"/>
  <c r="F4" i="45"/>
  <c r="F4" i="49" s="1"/>
  <c r="F3" i="45"/>
  <c r="F3" i="49" s="1"/>
  <c r="AG74" i="44"/>
  <c r="AF74" i="44"/>
  <c r="AE74" i="44"/>
  <c r="AD74" i="44"/>
  <c r="AC74" i="44"/>
  <c r="AB74" i="44"/>
  <c r="AA74" i="44"/>
  <c r="Z74" i="44"/>
  <c r="Y74" i="44"/>
  <c r="X74" i="44"/>
  <c r="W74" i="44"/>
  <c r="V74" i="44"/>
  <c r="U74" i="44"/>
  <c r="T74" i="44"/>
  <c r="S74" i="44"/>
  <c r="R74" i="44"/>
  <c r="Q74" i="44"/>
  <c r="P74" i="44"/>
  <c r="E74" i="44"/>
  <c r="D74" i="44"/>
  <c r="C74" i="44"/>
  <c r="B74" i="44"/>
  <c r="A74" i="44"/>
  <c r="AG73" i="44"/>
  <c r="AF73" i="44"/>
  <c r="AE73" i="44"/>
  <c r="AD73" i="44"/>
  <c r="AC73" i="44"/>
  <c r="AB73" i="44"/>
  <c r="AA73" i="44"/>
  <c r="Z73" i="44"/>
  <c r="Y73" i="44"/>
  <c r="X73" i="44"/>
  <c r="W73" i="44"/>
  <c r="V73" i="44"/>
  <c r="U73" i="44"/>
  <c r="T73" i="44"/>
  <c r="S73" i="44"/>
  <c r="R73" i="44"/>
  <c r="Q73" i="44"/>
  <c r="P73" i="44"/>
  <c r="E73" i="44"/>
  <c r="D73" i="44"/>
  <c r="C73" i="44"/>
  <c r="B73" i="44"/>
  <c r="A73" i="44"/>
  <c r="AG72" i="44"/>
  <c r="AF72" i="44"/>
  <c r="AD72" i="44"/>
  <c r="AC72" i="44"/>
  <c r="AB72" i="44"/>
  <c r="AA72" i="44"/>
  <c r="Z72" i="44"/>
  <c r="Y72" i="44"/>
  <c r="X72" i="44"/>
  <c r="W72" i="44"/>
  <c r="V72" i="44"/>
  <c r="U72" i="44"/>
  <c r="T72" i="44"/>
  <c r="S72" i="44"/>
  <c r="R72" i="44"/>
  <c r="Q72" i="44"/>
  <c r="P72" i="44"/>
  <c r="E72" i="44"/>
  <c r="D72" i="44"/>
  <c r="C72" i="44"/>
  <c r="B72" i="44"/>
  <c r="A72" i="44"/>
  <c r="AG71" i="44"/>
  <c r="AF71" i="44"/>
  <c r="AE71" i="44"/>
  <c r="AD71" i="44"/>
  <c r="AC71" i="44"/>
  <c r="AB71" i="44"/>
  <c r="AA71" i="44"/>
  <c r="Z71" i="44"/>
  <c r="Y71" i="44"/>
  <c r="X71" i="44"/>
  <c r="W71" i="44"/>
  <c r="V71" i="44"/>
  <c r="U71" i="44"/>
  <c r="T71" i="44"/>
  <c r="S71" i="44"/>
  <c r="R71" i="44"/>
  <c r="Q71" i="44"/>
  <c r="P71" i="44"/>
  <c r="E71" i="44"/>
  <c r="D71" i="44"/>
  <c r="C71" i="44"/>
  <c r="B71" i="44"/>
  <c r="A71" i="44"/>
  <c r="AG70" i="44"/>
  <c r="AF70" i="44"/>
  <c r="AE70" i="44"/>
  <c r="AD70" i="44"/>
  <c r="AC70" i="44"/>
  <c r="AB70" i="44"/>
  <c r="AA70" i="44"/>
  <c r="Z70" i="44"/>
  <c r="Y70" i="44"/>
  <c r="X70" i="44"/>
  <c r="W70" i="44"/>
  <c r="V70" i="44"/>
  <c r="U70" i="44"/>
  <c r="T70" i="44"/>
  <c r="S70" i="44"/>
  <c r="R70" i="44"/>
  <c r="Q70" i="44"/>
  <c r="P70" i="44"/>
  <c r="E70" i="44"/>
  <c r="D70" i="44"/>
  <c r="C70" i="44"/>
  <c r="B70" i="44"/>
  <c r="A70" i="44"/>
  <c r="AG69" i="44"/>
  <c r="AF69" i="44"/>
  <c r="AE69" i="44"/>
  <c r="AD69" i="44"/>
  <c r="AC69" i="44"/>
  <c r="AB69" i="44"/>
  <c r="AA69" i="44"/>
  <c r="Z69" i="44"/>
  <c r="Y69" i="44"/>
  <c r="X69" i="44"/>
  <c r="W69" i="44"/>
  <c r="V69" i="44"/>
  <c r="U69" i="44"/>
  <c r="T69" i="44"/>
  <c r="S69" i="44"/>
  <c r="R69" i="44"/>
  <c r="Q69" i="44"/>
  <c r="P69" i="44"/>
  <c r="E69" i="44"/>
  <c r="D69" i="44"/>
  <c r="C69" i="44"/>
  <c r="B69" i="44"/>
  <c r="A69" i="44"/>
  <c r="AG68" i="44"/>
  <c r="AF68" i="44"/>
  <c r="AE68" i="44"/>
  <c r="AD68" i="44"/>
  <c r="AC68" i="44"/>
  <c r="AB68" i="44"/>
  <c r="AA68" i="44"/>
  <c r="Z68" i="44"/>
  <c r="Y68" i="44"/>
  <c r="X68" i="44"/>
  <c r="W68" i="44"/>
  <c r="V68" i="44"/>
  <c r="U68" i="44"/>
  <c r="T68" i="44"/>
  <c r="S68" i="44"/>
  <c r="R68" i="44"/>
  <c r="Q68" i="44"/>
  <c r="P68" i="44"/>
  <c r="E68" i="44"/>
  <c r="D68" i="44"/>
  <c r="C68" i="44"/>
  <c r="B68" i="44"/>
  <c r="A68" i="44"/>
  <c r="AG67" i="44"/>
  <c r="AF67" i="44"/>
  <c r="AE67" i="44"/>
  <c r="AD67" i="44"/>
  <c r="AC67" i="44"/>
  <c r="AB67" i="44"/>
  <c r="AA67" i="44"/>
  <c r="Z67" i="44"/>
  <c r="Y67" i="44"/>
  <c r="X67" i="44"/>
  <c r="W67" i="44"/>
  <c r="V67" i="44"/>
  <c r="U67" i="44"/>
  <c r="T67" i="44"/>
  <c r="S67" i="44"/>
  <c r="R67" i="44"/>
  <c r="Q67" i="44"/>
  <c r="P67" i="44"/>
  <c r="E67" i="44"/>
  <c r="D67" i="44"/>
  <c r="C67" i="44"/>
  <c r="B67" i="44"/>
  <c r="A67" i="44"/>
  <c r="AG66" i="44"/>
  <c r="AF66" i="44"/>
  <c r="AD66" i="44"/>
  <c r="AC66" i="44"/>
  <c r="AB66" i="44"/>
  <c r="Z66" i="44"/>
  <c r="Y66" i="44"/>
  <c r="X66" i="44"/>
  <c r="W66" i="44"/>
  <c r="V66" i="44"/>
  <c r="U66" i="44"/>
  <c r="T66" i="44"/>
  <c r="S66" i="44"/>
  <c r="R66" i="44"/>
  <c r="Q66" i="44"/>
  <c r="P66" i="44"/>
  <c r="E66" i="44"/>
  <c r="D66" i="44"/>
  <c r="C66" i="44"/>
  <c r="B66" i="44"/>
  <c r="A66" i="44"/>
  <c r="AG65" i="44"/>
  <c r="AF65" i="44"/>
  <c r="AE65" i="44"/>
  <c r="AD65" i="44"/>
  <c r="AC65" i="44"/>
  <c r="AB65" i="44"/>
  <c r="AA65" i="44"/>
  <c r="Z65" i="44"/>
  <c r="Y65" i="44"/>
  <c r="X65" i="44"/>
  <c r="W65" i="44"/>
  <c r="V65" i="44"/>
  <c r="U65" i="44"/>
  <c r="T65" i="44"/>
  <c r="S65" i="44"/>
  <c r="R65" i="44"/>
  <c r="Q65" i="44"/>
  <c r="P65" i="44"/>
  <c r="E65" i="44"/>
  <c r="D65" i="44"/>
  <c r="C65" i="44"/>
  <c r="B65" i="44"/>
  <c r="A65" i="44"/>
  <c r="AG64" i="44"/>
  <c r="AF64" i="44"/>
  <c r="AE64" i="44"/>
  <c r="AD64" i="44"/>
  <c r="AC64" i="44"/>
  <c r="AB64" i="44"/>
  <c r="AA64" i="44"/>
  <c r="Z64" i="44"/>
  <c r="Y64" i="44"/>
  <c r="X64" i="44"/>
  <c r="W64" i="44"/>
  <c r="V64" i="44"/>
  <c r="U64" i="44"/>
  <c r="T64" i="44"/>
  <c r="S64" i="44"/>
  <c r="R64" i="44"/>
  <c r="Q64" i="44"/>
  <c r="P64" i="44"/>
  <c r="E64" i="44"/>
  <c r="D64" i="44"/>
  <c r="C64" i="44"/>
  <c r="B64" i="44"/>
  <c r="A64" i="44"/>
  <c r="AG63" i="44"/>
  <c r="AF63" i="44"/>
  <c r="AD63" i="44"/>
  <c r="AC63" i="44"/>
  <c r="AB63" i="44"/>
  <c r="AA63" i="44"/>
  <c r="Z63" i="44"/>
  <c r="Y63" i="44"/>
  <c r="X63" i="44"/>
  <c r="W63" i="44"/>
  <c r="V63" i="44"/>
  <c r="U63" i="44"/>
  <c r="T63" i="44"/>
  <c r="S63" i="44"/>
  <c r="R63" i="44"/>
  <c r="Q63" i="44"/>
  <c r="P63" i="44"/>
  <c r="E63" i="44"/>
  <c r="D63" i="44"/>
  <c r="C63" i="44"/>
  <c r="B63" i="44"/>
  <c r="A63" i="44"/>
  <c r="AG62" i="44"/>
  <c r="AF62" i="44"/>
  <c r="AD62" i="44"/>
  <c r="AC62" i="44"/>
  <c r="AB62" i="44"/>
  <c r="AA62" i="44"/>
  <c r="Z62" i="44"/>
  <c r="Y62" i="44"/>
  <c r="X62" i="44"/>
  <c r="W62" i="44"/>
  <c r="V62" i="44"/>
  <c r="U62" i="44"/>
  <c r="T62" i="44"/>
  <c r="S62" i="44"/>
  <c r="R62" i="44"/>
  <c r="Q62" i="44"/>
  <c r="P62" i="44"/>
  <c r="E62" i="44"/>
  <c r="D62" i="44"/>
  <c r="C62" i="44"/>
  <c r="B62" i="44"/>
  <c r="A62" i="44"/>
  <c r="AG61" i="44"/>
  <c r="AF61" i="44"/>
  <c r="AD61" i="44"/>
  <c r="AC61" i="44"/>
  <c r="AB61" i="44"/>
  <c r="Z61" i="44"/>
  <c r="Y61" i="44"/>
  <c r="X61" i="44"/>
  <c r="W61" i="44"/>
  <c r="V61" i="44"/>
  <c r="U61" i="44"/>
  <c r="T61" i="44"/>
  <c r="S61" i="44"/>
  <c r="R61" i="44"/>
  <c r="Q61" i="44"/>
  <c r="P61" i="44"/>
  <c r="E61" i="44"/>
  <c r="D61" i="44"/>
  <c r="C61" i="44"/>
  <c r="B61" i="44"/>
  <c r="A61" i="44"/>
  <c r="AG60" i="44"/>
  <c r="AF60" i="44"/>
  <c r="AE60" i="44"/>
  <c r="AD60" i="44"/>
  <c r="AC60" i="44"/>
  <c r="AB60" i="44"/>
  <c r="AA60" i="44"/>
  <c r="Z60" i="44"/>
  <c r="Y60" i="44"/>
  <c r="X60" i="44"/>
  <c r="W60" i="44"/>
  <c r="V60" i="44"/>
  <c r="U60" i="44"/>
  <c r="T60" i="44"/>
  <c r="S60" i="44"/>
  <c r="R60" i="44"/>
  <c r="Q60" i="44"/>
  <c r="P60" i="44"/>
  <c r="E60" i="44"/>
  <c r="D60" i="44"/>
  <c r="C60" i="44"/>
  <c r="B60" i="44"/>
  <c r="A60" i="44"/>
  <c r="AG59" i="44"/>
  <c r="AF59" i="44"/>
  <c r="AE59" i="44"/>
  <c r="AD59" i="44"/>
  <c r="AC59" i="44"/>
  <c r="AB59" i="44"/>
  <c r="AA59" i="44"/>
  <c r="Z59" i="44"/>
  <c r="Y59" i="44"/>
  <c r="X59" i="44"/>
  <c r="W59" i="44"/>
  <c r="V59" i="44"/>
  <c r="U59" i="44"/>
  <c r="T59" i="44"/>
  <c r="S59" i="44"/>
  <c r="R59" i="44"/>
  <c r="Q59" i="44"/>
  <c r="P59" i="44"/>
  <c r="E59" i="44"/>
  <c r="D59" i="44"/>
  <c r="C59" i="44"/>
  <c r="B59" i="44"/>
  <c r="A59" i="44"/>
  <c r="AG58" i="44"/>
  <c r="AF58" i="44"/>
  <c r="AE58" i="44"/>
  <c r="AD58" i="44"/>
  <c r="AC58" i="44"/>
  <c r="AB58" i="44"/>
  <c r="AA58" i="44"/>
  <c r="Z58" i="44"/>
  <c r="Y58" i="44"/>
  <c r="X58" i="44"/>
  <c r="W58" i="44"/>
  <c r="V58" i="44"/>
  <c r="U58" i="44"/>
  <c r="T58" i="44"/>
  <c r="S58" i="44"/>
  <c r="R58" i="44"/>
  <c r="Q58" i="44"/>
  <c r="P58" i="44"/>
  <c r="E58" i="44"/>
  <c r="D58" i="44"/>
  <c r="C58" i="44"/>
  <c r="B58" i="44"/>
  <c r="A58" i="44"/>
  <c r="AG57" i="44"/>
  <c r="AF57" i="44"/>
  <c r="AE57" i="44"/>
  <c r="AD57" i="44"/>
  <c r="AC57" i="44"/>
  <c r="AB57" i="44"/>
  <c r="AA57" i="44"/>
  <c r="Z57" i="44"/>
  <c r="Y57" i="44"/>
  <c r="X57" i="44"/>
  <c r="W57" i="44"/>
  <c r="V57" i="44"/>
  <c r="U57" i="44"/>
  <c r="T57" i="44"/>
  <c r="S57" i="44"/>
  <c r="R57" i="44"/>
  <c r="Q57" i="44"/>
  <c r="P57" i="44"/>
  <c r="E57" i="44"/>
  <c r="D57" i="44"/>
  <c r="C57" i="44"/>
  <c r="B57" i="44"/>
  <c r="A57" i="44"/>
  <c r="AG56" i="44"/>
  <c r="AF56" i="44"/>
  <c r="AE56" i="44"/>
  <c r="AD56" i="44"/>
  <c r="AC56" i="44"/>
  <c r="AB56" i="44"/>
  <c r="AA56" i="44"/>
  <c r="Z56" i="44"/>
  <c r="Y56" i="44"/>
  <c r="X56" i="44"/>
  <c r="W56" i="44"/>
  <c r="V56" i="44"/>
  <c r="U56" i="44"/>
  <c r="T56" i="44"/>
  <c r="S56" i="44"/>
  <c r="R56" i="44"/>
  <c r="Q56" i="44"/>
  <c r="P56" i="44"/>
  <c r="E56" i="44"/>
  <c r="D56" i="44"/>
  <c r="C56" i="44"/>
  <c r="B56" i="44"/>
  <c r="A56" i="44"/>
  <c r="AG55" i="44"/>
  <c r="AF55" i="44"/>
  <c r="AE55" i="44"/>
  <c r="AD55" i="44"/>
  <c r="AC55" i="44"/>
  <c r="AB55" i="44"/>
  <c r="AA55" i="44"/>
  <c r="Z55" i="44"/>
  <c r="Y55" i="44"/>
  <c r="X55" i="44"/>
  <c r="W55" i="44"/>
  <c r="V55" i="44"/>
  <c r="U55" i="44"/>
  <c r="T55" i="44"/>
  <c r="S55" i="44"/>
  <c r="R55" i="44"/>
  <c r="Q55" i="44"/>
  <c r="P55" i="44"/>
  <c r="E55" i="44"/>
  <c r="D55" i="44"/>
  <c r="C55" i="44"/>
  <c r="B55" i="44"/>
  <c r="A55" i="44"/>
  <c r="AG54" i="44"/>
  <c r="AF54" i="44"/>
  <c r="AE54" i="44"/>
  <c r="AD54" i="44"/>
  <c r="AC54" i="44"/>
  <c r="AB54" i="44"/>
  <c r="AA54" i="44"/>
  <c r="Z54" i="44"/>
  <c r="Y54" i="44"/>
  <c r="X54" i="44"/>
  <c r="W54" i="44"/>
  <c r="V54" i="44"/>
  <c r="U54" i="44"/>
  <c r="T54" i="44"/>
  <c r="S54" i="44"/>
  <c r="R54" i="44"/>
  <c r="Q54" i="44"/>
  <c r="P54" i="44"/>
  <c r="E54" i="44"/>
  <c r="D54" i="44"/>
  <c r="C54" i="44"/>
  <c r="B54" i="44"/>
  <c r="A54" i="44"/>
  <c r="AG53" i="44"/>
  <c r="AF53" i="44"/>
  <c r="AE53" i="44"/>
  <c r="AD53" i="44"/>
  <c r="AC53" i="44"/>
  <c r="AB53" i="44"/>
  <c r="AA53" i="44"/>
  <c r="Z53" i="44"/>
  <c r="Y53" i="44"/>
  <c r="X53" i="44"/>
  <c r="W53" i="44"/>
  <c r="V53" i="44"/>
  <c r="U53" i="44"/>
  <c r="T53" i="44"/>
  <c r="S53" i="44"/>
  <c r="R53" i="44"/>
  <c r="Q53" i="44"/>
  <c r="P53" i="44"/>
  <c r="E53" i="44"/>
  <c r="D53" i="44"/>
  <c r="C53" i="44"/>
  <c r="B53" i="44"/>
  <c r="A53" i="44"/>
  <c r="AG52" i="44"/>
  <c r="AF52" i="44"/>
  <c r="AE52" i="44"/>
  <c r="AD52" i="44"/>
  <c r="AC52" i="44"/>
  <c r="AB52" i="44"/>
  <c r="AA52" i="44"/>
  <c r="Z52" i="44"/>
  <c r="Y52" i="44"/>
  <c r="X52" i="44"/>
  <c r="W52" i="44"/>
  <c r="V52" i="44"/>
  <c r="U52" i="44"/>
  <c r="T52" i="44"/>
  <c r="S52" i="44"/>
  <c r="R52" i="44"/>
  <c r="Q52" i="44"/>
  <c r="P52" i="44"/>
  <c r="E52" i="44"/>
  <c r="D52" i="44"/>
  <c r="C52" i="44"/>
  <c r="B52" i="44"/>
  <c r="A52" i="44"/>
  <c r="AG51" i="44"/>
  <c r="AF51" i="44"/>
  <c r="AE51" i="44"/>
  <c r="AD51" i="44"/>
  <c r="AC51" i="44"/>
  <c r="AB51" i="44"/>
  <c r="Z51" i="44"/>
  <c r="Y51" i="44"/>
  <c r="X51" i="44"/>
  <c r="W51" i="44"/>
  <c r="V51" i="44"/>
  <c r="U51" i="44"/>
  <c r="T51" i="44"/>
  <c r="S51" i="44"/>
  <c r="R51" i="44"/>
  <c r="Q51" i="44"/>
  <c r="P51" i="44"/>
  <c r="E51" i="44"/>
  <c r="D51" i="44"/>
  <c r="C51" i="44"/>
  <c r="B51" i="44"/>
  <c r="A51" i="44"/>
  <c r="AG50" i="44"/>
  <c r="AF50" i="44"/>
  <c r="AD50" i="44"/>
  <c r="AC50" i="44"/>
  <c r="AB50" i="44"/>
  <c r="Z50" i="44"/>
  <c r="Y50" i="44"/>
  <c r="X50" i="44"/>
  <c r="W50" i="44"/>
  <c r="V50" i="44"/>
  <c r="U50" i="44"/>
  <c r="T50" i="44"/>
  <c r="S50" i="44"/>
  <c r="R50" i="44"/>
  <c r="Q50" i="44"/>
  <c r="P50" i="44"/>
  <c r="E50" i="44"/>
  <c r="D50" i="44"/>
  <c r="C50" i="44"/>
  <c r="B50" i="44"/>
  <c r="A50" i="44"/>
  <c r="AG49" i="44"/>
  <c r="AF49" i="44"/>
  <c r="AE49" i="44"/>
  <c r="AD49" i="44"/>
  <c r="AC49" i="44"/>
  <c r="AB49" i="44"/>
  <c r="AA49" i="44"/>
  <c r="Z49" i="44"/>
  <c r="Y49" i="44"/>
  <c r="X49" i="44"/>
  <c r="W49" i="44"/>
  <c r="V49" i="44"/>
  <c r="U49" i="44"/>
  <c r="T49" i="44"/>
  <c r="S49" i="44"/>
  <c r="R49" i="44"/>
  <c r="Q49" i="44"/>
  <c r="P49" i="44"/>
  <c r="E49" i="44"/>
  <c r="D49" i="44"/>
  <c r="C49" i="44"/>
  <c r="B49" i="44"/>
  <c r="A49" i="44"/>
  <c r="AG48" i="44"/>
  <c r="AF48" i="44"/>
  <c r="AD48" i="44"/>
  <c r="AC48" i="44"/>
  <c r="AB48" i="44"/>
  <c r="Z48" i="44"/>
  <c r="Y48" i="44"/>
  <c r="X48" i="44"/>
  <c r="W48" i="44"/>
  <c r="V48" i="44"/>
  <c r="U48" i="44"/>
  <c r="T48" i="44"/>
  <c r="S48" i="44"/>
  <c r="R48" i="44"/>
  <c r="Q48" i="44"/>
  <c r="P48" i="44"/>
  <c r="E48" i="44"/>
  <c r="D48" i="44"/>
  <c r="C48" i="44"/>
  <c r="B48" i="44"/>
  <c r="A48" i="44"/>
  <c r="AG47" i="44"/>
  <c r="AF47" i="44"/>
  <c r="AD47" i="44"/>
  <c r="AC47" i="44"/>
  <c r="AB47" i="44"/>
  <c r="Z47" i="44"/>
  <c r="Y47" i="44"/>
  <c r="X47" i="44"/>
  <c r="W47" i="44"/>
  <c r="V47" i="44"/>
  <c r="U47" i="44"/>
  <c r="T47" i="44"/>
  <c r="S47" i="44"/>
  <c r="R47" i="44"/>
  <c r="Q47" i="44"/>
  <c r="P47" i="44"/>
  <c r="E47" i="44"/>
  <c r="D47" i="44"/>
  <c r="C47" i="44"/>
  <c r="B47" i="44"/>
  <c r="A47" i="44"/>
  <c r="AG46" i="44"/>
  <c r="AF46" i="44"/>
  <c r="AE46" i="44"/>
  <c r="AD46" i="44"/>
  <c r="AC46" i="44"/>
  <c r="AB46" i="44"/>
  <c r="AA46" i="44"/>
  <c r="Z46" i="44"/>
  <c r="Y46" i="44"/>
  <c r="X46" i="44"/>
  <c r="W46" i="44"/>
  <c r="V46" i="44"/>
  <c r="U46" i="44"/>
  <c r="T46" i="44"/>
  <c r="S46" i="44"/>
  <c r="R46" i="44"/>
  <c r="Q46" i="44"/>
  <c r="P46" i="44"/>
  <c r="E46" i="44"/>
  <c r="D46" i="44"/>
  <c r="C46" i="44"/>
  <c r="B46" i="44"/>
  <c r="A46" i="44"/>
  <c r="AG45" i="44"/>
  <c r="AF45" i="44"/>
  <c r="AE45" i="44"/>
  <c r="AD45" i="44"/>
  <c r="AC45" i="44"/>
  <c r="AB45" i="44"/>
  <c r="AA45" i="44"/>
  <c r="Z45" i="44"/>
  <c r="Y45" i="44"/>
  <c r="X45" i="44"/>
  <c r="W45" i="44"/>
  <c r="V45" i="44"/>
  <c r="U45" i="44"/>
  <c r="T45" i="44"/>
  <c r="S45" i="44"/>
  <c r="R45" i="44"/>
  <c r="Q45" i="44"/>
  <c r="P45" i="44"/>
  <c r="E45" i="44"/>
  <c r="D45" i="44"/>
  <c r="C45" i="44"/>
  <c r="B45" i="44"/>
  <c r="A45" i="44"/>
  <c r="AG44" i="44"/>
  <c r="AF44" i="44"/>
  <c r="AE44" i="44"/>
  <c r="AD44" i="44"/>
  <c r="AC44" i="44"/>
  <c r="AB44" i="44"/>
  <c r="AA44" i="44"/>
  <c r="Z44" i="44"/>
  <c r="Y44" i="44"/>
  <c r="X44" i="44"/>
  <c r="W44" i="44"/>
  <c r="V44" i="44"/>
  <c r="U44" i="44"/>
  <c r="T44" i="44"/>
  <c r="S44" i="44"/>
  <c r="R44" i="44"/>
  <c r="Q44" i="44"/>
  <c r="P44" i="44"/>
  <c r="E44" i="44"/>
  <c r="D44" i="44"/>
  <c r="C44" i="44"/>
  <c r="B44" i="44"/>
  <c r="A44" i="44"/>
  <c r="AG43" i="44"/>
  <c r="AF43" i="44"/>
  <c r="AE43" i="44"/>
  <c r="AD43" i="44"/>
  <c r="AC43" i="44"/>
  <c r="AB43" i="44"/>
  <c r="Z43" i="44"/>
  <c r="Y43" i="44"/>
  <c r="X43" i="44"/>
  <c r="W43" i="44"/>
  <c r="V43" i="44"/>
  <c r="U43" i="44"/>
  <c r="T43" i="44"/>
  <c r="S43" i="44"/>
  <c r="R43" i="44"/>
  <c r="Q43" i="44"/>
  <c r="P43" i="44"/>
  <c r="E43" i="44"/>
  <c r="D43" i="44"/>
  <c r="C43" i="44"/>
  <c r="B43" i="44"/>
  <c r="A43" i="44"/>
  <c r="AG42" i="44"/>
  <c r="AF42" i="44"/>
  <c r="AE42" i="44"/>
  <c r="AD42" i="44"/>
  <c r="AC42" i="44"/>
  <c r="AB42" i="44"/>
  <c r="AA42" i="44"/>
  <c r="Z42" i="44"/>
  <c r="Y42" i="44"/>
  <c r="X42" i="44"/>
  <c r="W42" i="44"/>
  <c r="V42" i="44"/>
  <c r="U42" i="44"/>
  <c r="T42" i="44"/>
  <c r="S42" i="44"/>
  <c r="R42" i="44"/>
  <c r="Q42" i="44"/>
  <c r="P42" i="44"/>
  <c r="E42" i="44"/>
  <c r="D42" i="44"/>
  <c r="C42" i="44"/>
  <c r="B42" i="44"/>
  <c r="A42" i="44"/>
  <c r="AG41" i="44"/>
  <c r="AF41" i="44"/>
  <c r="AD41" i="44"/>
  <c r="AC41" i="44"/>
  <c r="AB41" i="44"/>
  <c r="Z41" i="44"/>
  <c r="Y41" i="44"/>
  <c r="X41" i="44"/>
  <c r="W41" i="44"/>
  <c r="V41" i="44"/>
  <c r="U41" i="44"/>
  <c r="T41" i="44"/>
  <c r="S41" i="44"/>
  <c r="R41" i="44"/>
  <c r="Q41" i="44"/>
  <c r="P41" i="44"/>
  <c r="E41" i="44"/>
  <c r="D41" i="44"/>
  <c r="C41" i="44"/>
  <c r="B41" i="44"/>
  <c r="A41" i="44"/>
  <c r="AG40" i="44"/>
  <c r="AF40" i="44"/>
  <c r="AD40" i="44"/>
  <c r="AC40" i="44"/>
  <c r="AB40" i="44"/>
  <c r="Z40" i="44"/>
  <c r="Y40" i="44"/>
  <c r="X40" i="44"/>
  <c r="W40" i="44"/>
  <c r="V40" i="44"/>
  <c r="U40" i="44"/>
  <c r="T40" i="44"/>
  <c r="S40" i="44"/>
  <c r="R40" i="44"/>
  <c r="Q40" i="44"/>
  <c r="P40" i="44"/>
  <c r="E40" i="44"/>
  <c r="D40" i="44"/>
  <c r="C40" i="44"/>
  <c r="B40" i="44"/>
  <c r="A40" i="44"/>
  <c r="AG39" i="44"/>
  <c r="AF39" i="44"/>
  <c r="AE39" i="44"/>
  <c r="AD39" i="44"/>
  <c r="AC39" i="44"/>
  <c r="AB39" i="44"/>
  <c r="AA39" i="44"/>
  <c r="Z39" i="44"/>
  <c r="Y39" i="44"/>
  <c r="X39" i="44"/>
  <c r="W39" i="44"/>
  <c r="V39" i="44"/>
  <c r="U39" i="44"/>
  <c r="T39" i="44"/>
  <c r="S39" i="44"/>
  <c r="R39" i="44"/>
  <c r="Q39" i="44"/>
  <c r="P39" i="44"/>
  <c r="E39" i="44"/>
  <c r="D39" i="44"/>
  <c r="C39" i="44"/>
  <c r="B39" i="44"/>
  <c r="A39" i="44"/>
  <c r="AG38" i="44"/>
  <c r="AF38" i="44"/>
  <c r="AE38" i="44"/>
  <c r="AD38" i="44"/>
  <c r="AC38" i="44"/>
  <c r="AB38" i="44"/>
  <c r="AA38" i="44"/>
  <c r="Z38" i="44"/>
  <c r="Y38" i="44"/>
  <c r="X38" i="44"/>
  <c r="W38" i="44"/>
  <c r="V38" i="44"/>
  <c r="U38" i="44"/>
  <c r="T38" i="44"/>
  <c r="S38" i="44"/>
  <c r="R38" i="44"/>
  <c r="Q38" i="44"/>
  <c r="P38" i="44"/>
  <c r="E38" i="44"/>
  <c r="D38" i="44"/>
  <c r="C38" i="44"/>
  <c r="B38" i="44"/>
  <c r="A38" i="44"/>
  <c r="AG37" i="44"/>
  <c r="AF37" i="44"/>
  <c r="AE37" i="44"/>
  <c r="AD37" i="44"/>
  <c r="AC37" i="44"/>
  <c r="AB37" i="44"/>
  <c r="AA37" i="44"/>
  <c r="Z37" i="44"/>
  <c r="Y37" i="44"/>
  <c r="X37" i="44"/>
  <c r="W37" i="44"/>
  <c r="V37" i="44"/>
  <c r="U37" i="44"/>
  <c r="T37" i="44"/>
  <c r="S37" i="44"/>
  <c r="R37" i="44"/>
  <c r="Q37" i="44"/>
  <c r="P37" i="44"/>
  <c r="E37" i="44"/>
  <c r="D37" i="44"/>
  <c r="C37" i="44"/>
  <c r="B37" i="44"/>
  <c r="A37" i="44"/>
  <c r="AG36" i="44"/>
  <c r="AF36" i="44"/>
  <c r="AD36" i="44"/>
  <c r="AC36" i="44"/>
  <c r="AB36" i="44"/>
  <c r="Z36" i="44"/>
  <c r="Y36" i="44"/>
  <c r="X36" i="44"/>
  <c r="W36" i="44"/>
  <c r="V36" i="44"/>
  <c r="U36" i="44"/>
  <c r="T36" i="44"/>
  <c r="S36" i="44"/>
  <c r="R36" i="44"/>
  <c r="Q36" i="44"/>
  <c r="P36" i="44"/>
  <c r="E36" i="44"/>
  <c r="D36" i="44"/>
  <c r="C36" i="44"/>
  <c r="B36" i="44"/>
  <c r="A36" i="44"/>
  <c r="AG35" i="44"/>
  <c r="AF35" i="44"/>
  <c r="AE35" i="44"/>
  <c r="AD35" i="44"/>
  <c r="AC35" i="44"/>
  <c r="AB35" i="44"/>
  <c r="AA35" i="44"/>
  <c r="Z35" i="44"/>
  <c r="Y35" i="44"/>
  <c r="X35" i="44"/>
  <c r="W35" i="44"/>
  <c r="V35" i="44"/>
  <c r="U35" i="44"/>
  <c r="T35" i="44"/>
  <c r="S35" i="44"/>
  <c r="R35" i="44"/>
  <c r="Q35" i="44"/>
  <c r="P35" i="44"/>
  <c r="E35" i="44"/>
  <c r="D35" i="44"/>
  <c r="C35" i="44"/>
  <c r="B35" i="44"/>
  <c r="A35" i="44"/>
  <c r="AG34" i="44"/>
  <c r="AF34" i="44"/>
  <c r="AD34" i="44"/>
  <c r="AC34" i="44"/>
  <c r="AB34" i="44"/>
  <c r="Z34" i="44"/>
  <c r="Y34" i="44"/>
  <c r="X34" i="44"/>
  <c r="W34" i="44"/>
  <c r="V34" i="44"/>
  <c r="U34" i="44"/>
  <c r="T34" i="44"/>
  <c r="S34" i="44"/>
  <c r="R34" i="44"/>
  <c r="Q34" i="44"/>
  <c r="P34" i="44"/>
  <c r="E34" i="44"/>
  <c r="D34" i="44"/>
  <c r="C34" i="44"/>
  <c r="B34" i="44"/>
  <c r="A34" i="44"/>
  <c r="AG33" i="44"/>
  <c r="AF33" i="44"/>
  <c r="AD33" i="44"/>
  <c r="AC33" i="44"/>
  <c r="AB33" i="44"/>
  <c r="Z33" i="44"/>
  <c r="Y33" i="44"/>
  <c r="X33" i="44"/>
  <c r="W33" i="44"/>
  <c r="V33" i="44"/>
  <c r="U33" i="44"/>
  <c r="T33" i="44"/>
  <c r="S33" i="44"/>
  <c r="R33" i="44"/>
  <c r="Q33" i="44"/>
  <c r="P33" i="44"/>
  <c r="E33" i="44"/>
  <c r="D33" i="44"/>
  <c r="C33" i="44"/>
  <c r="B33" i="44"/>
  <c r="A33" i="44"/>
  <c r="AG32" i="44"/>
  <c r="AF32" i="44"/>
  <c r="AE32" i="44"/>
  <c r="AD32" i="44"/>
  <c r="AC32" i="44"/>
  <c r="AB32" i="44"/>
  <c r="AA32" i="44"/>
  <c r="Z32" i="44"/>
  <c r="Y32" i="44"/>
  <c r="X32" i="44"/>
  <c r="W32" i="44"/>
  <c r="V32" i="44"/>
  <c r="U32" i="44"/>
  <c r="T32" i="44"/>
  <c r="S32" i="44"/>
  <c r="R32" i="44"/>
  <c r="Q32" i="44"/>
  <c r="P32" i="44"/>
  <c r="E32" i="44"/>
  <c r="D32" i="44"/>
  <c r="C32" i="44"/>
  <c r="B32" i="44"/>
  <c r="A32" i="44"/>
  <c r="AG31" i="44"/>
  <c r="AF31" i="44"/>
  <c r="AE31" i="44"/>
  <c r="AD31" i="44"/>
  <c r="AC31" i="44"/>
  <c r="AB31" i="44"/>
  <c r="AA31" i="44"/>
  <c r="Z31" i="44"/>
  <c r="Y31" i="44"/>
  <c r="X31" i="44"/>
  <c r="W31" i="44"/>
  <c r="V31" i="44"/>
  <c r="U31" i="44"/>
  <c r="T31" i="44"/>
  <c r="S31" i="44"/>
  <c r="R31" i="44"/>
  <c r="Q31" i="44"/>
  <c r="P31" i="44"/>
  <c r="E31" i="44"/>
  <c r="D31" i="44"/>
  <c r="C31" i="44"/>
  <c r="B31" i="44"/>
  <c r="A31" i="44"/>
  <c r="AG30" i="44"/>
  <c r="AF30" i="44"/>
  <c r="AE30" i="44"/>
  <c r="AD30" i="44"/>
  <c r="AC30" i="44"/>
  <c r="AB30" i="44"/>
  <c r="AA30" i="44"/>
  <c r="Z30" i="44"/>
  <c r="Y30" i="44"/>
  <c r="X30" i="44"/>
  <c r="W30" i="44"/>
  <c r="V30" i="44"/>
  <c r="U30" i="44"/>
  <c r="T30" i="44"/>
  <c r="S30" i="44"/>
  <c r="R30" i="44"/>
  <c r="Q30" i="44"/>
  <c r="P30" i="44"/>
  <c r="E30" i="44"/>
  <c r="D30" i="44"/>
  <c r="C30" i="44"/>
  <c r="B30" i="44"/>
  <c r="A30" i="44"/>
  <c r="AG29" i="44"/>
  <c r="AF29" i="44"/>
  <c r="AE29" i="44"/>
  <c r="AD29" i="44"/>
  <c r="AC29" i="44"/>
  <c r="AB29" i="44"/>
  <c r="AA29" i="44"/>
  <c r="Z29" i="44"/>
  <c r="Y29" i="44"/>
  <c r="X29" i="44"/>
  <c r="W29" i="44"/>
  <c r="V29" i="44"/>
  <c r="U29" i="44"/>
  <c r="T29" i="44"/>
  <c r="S29" i="44"/>
  <c r="R29" i="44"/>
  <c r="Q29" i="44"/>
  <c r="P29" i="44"/>
  <c r="E29" i="44"/>
  <c r="D29" i="44"/>
  <c r="C29" i="44"/>
  <c r="B29" i="44"/>
  <c r="A29" i="44"/>
  <c r="AG28" i="44"/>
  <c r="AF28" i="44"/>
  <c r="AD28" i="44"/>
  <c r="AC28" i="44"/>
  <c r="AB28" i="44"/>
  <c r="AA28" i="44"/>
  <c r="Z28" i="44"/>
  <c r="Y28" i="44"/>
  <c r="X28" i="44"/>
  <c r="W28" i="44"/>
  <c r="V28" i="44"/>
  <c r="U28" i="44"/>
  <c r="T28" i="44"/>
  <c r="S28" i="44"/>
  <c r="R28" i="44"/>
  <c r="Q28" i="44"/>
  <c r="P28" i="44"/>
  <c r="E28" i="44"/>
  <c r="D28" i="44"/>
  <c r="C28" i="44"/>
  <c r="B28" i="44"/>
  <c r="A28" i="44"/>
  <c r="AG27" i="44"/>
  <c r="AF27" i="44"/>
  <c r="AE27" i="44"/>
  <c r="AD27" i="44"/>
  <c r="AC27" i="44"/>
  <c r="AB27" i="44"/>
  <c r="AA27" i="44"/>
  <c r="Z27" i="44"/>
  <c r="Y27" i="44"/>
  <c r="X27" i="44"/>
  <c r="W27" i="44"/>
  <c r="V27" i="44"/>
  <c r="U27" i="44"/>
  <c r="T27" i="44"/>
  <c r="S27" i="44"/>
  <c r="R27" i="44"/>
  <c r="Q27" i="44"/>
  <c r="P27" i="44"/>
  <c r="E27" i="44"/>
  <c r="D27" i="44"/>
  <c r="C27" i="44"/>
  <c r="B27" i="44"/>
  <c r="A27" i="44"/>
  <c r="AG26" i="44"/>
  <c r="AF26" i="44"/>
  <c r="AD26" i="44"/>
  <c r="AC26" i="44"/>
  <c r="AB26" i="44"/>
  <c r="AA26" i="44"/>
  <c r="Z26" i="44"/>
  <c r="Y26" i="44"/>
  <c r="X26" i="44"/>
  <c r="W26" i="44"/>
  <c r="V26" i="44"/>
  <c r="U26" i="44"/>
  <c r="T26" i="44"/>
  <c r="S26" i="44"/>
  <c r="R26" i="44"/>
  <c r="Q26" i="44"/>
  <c r="P26" i="44"/>
  <c r="E26" i="44"/>
  <c r="D26" i="44"/>
  <c r="C26" i="44"/>
  <c r="B26" i="44"/>
  <c r="A26" i="44"/>
  <c r="AG25" i="44"/>
  <c r="AF25" i="44"/>
  <c r="AE25" i="44"/>
  <c r="AD25" i="44"/>
  <c r="AC25" i="44"/>
  <c r="AB25" i="44"/>
  <c r="AA25" i="44"/>
  <c r="Z25" i="44"/>
  <c r="Y25" i="44"/>
  <c r="X25" i="44"/>
  <c r="W25" i="44"/>
  <c r="V25" i="44"/>
  <c r="U25" i="44"/>
  <c r="T25" i="44"/>
  <c r="S25" i="44"/>
  <c r="R25" i="44"/>
  <c r="Q25" i="44"/>
  <c r="P25" i="44"/>
  <c r="E25" i="44"/>
  <c r="D25" i="44"/>
  <c r="C25" i="44"/>
  <c r="B25" i="44"/>
  <c r="A25" i="44"/>
  <c r="AG24" i="44"/>
  <c r="AF24" i="44"/>
  <c r="AE24" i="44"/>
  <c r="AD24" i="44"/>
  <c r="AC24" i="44"/>
  <c r="AB24" i="44"/>
  <c r="AA24" i="44"/>
  <c r="Z24" i="44"/>
  <c r="Y24" i="44"/>
  <c r="X24" i="44"/>
  <c r="W24" i="44"/>
  <c r="V24" i="44"/>
  <c r="U24" i="44"/>
  <c r="T24" i="44"/>
  <c r="S24" i="44"/>
  <c r="R24" i="44"/>
  <c r="Q24" i="44"/>
  <c r="P24" i="44"/>
  <c r="E24" i="44"/>
  <c r="D24" i="44"/>
  <c r="C24" i="44"/>
  <c r="B24" i="44"/>
  <c r="A24" i="44"/>
  <c r="AG23" i="44"/>
  <c r="AF23" i="44"/>
  <c r="AD23" i="44"/>
  <c r="AC23" i="44"/>
  <c r="AB23" i="44"/>
  <c r="Z23" i="44"/>
  <c r="Y23" i="44"/>
  <c r="X23" i="44"/>
  <c r="W23" i="44"/>
  <c r="V23" i="44"/>
  <c r="U23" i="44"/>
  <c r="T23" i="44"/>
  <c r="S23" i="44"/>
  <c r="R23" i="44"/>
  <c r="Q23" i="44"/>
  <c r="P23" i="44"/>
  <c r="E23" i="44"/>
  <c r="D23" i="44"/>
  <c r="C23" i="44"/>
  <c r="B23" i="44"/>
  <c r="A23" i="44"/>
  <c r="AG22" i="44"/>
  <c r="AF22" i="44"/>
  <c r="AE22" i="44"/>
  <c r="AD22" i="44"/>
  <c r="AC22" i="44"/>
  <c r="AB22" i="44"/>
  <c r="AA22" i="44"/>
  <c r="Z22" i="44"/>
  <c r="Y22" i="44"/>
  <c r="X22" i="44"/>
  <c r="W22" i="44"/>
  <c r="V22" i="44"/>
  <c r="U22" i="44"/>
  <c r="T22" i="44"/>
  <c r="S22" i="44"/>
  <c r="R22" i="44"/>
  <c r="Q22" i="44"/>
  <c r="P22" i="44"/>
  <c r="E22" i="44"/>
  <c r="D22" i="44"/>
  <c r="C22" i="44"/>
  <c r="B22" i="44"/>
  <c r="A22" i="44"/>
  <c r="AG21" i="44"/>
  <c r="AF21" i="44"/>
  <c r="AD21" i="44"/>
  <c r="AC21" i="44"/>
  <c r="AB21" i="44"/>
  <c r="Z21" i="44"/>
  <c r="Y21" i="44"/>
  <c r="X21" i="44"/>
  <c r="W21" i="44"/>
  <c r="V21" i="44"/>
  <c r="U21" i="44"/>
  <c r="T21" i="44"/>
  <c r="S21" i="44"/>
  <c r="R21" i="44"/>
  <c r="Q21" i="44"/>
  <c r="P21" i="44"/>
  <c r="E21" i="44"/>
  <c r="D21" i="44"/>
  <c r="C21" i="44"/>
  <c r="B21" i="44"/>
  <c r="A21" i="44"/>
  <c r="AG20" i="44"/>
  <c r="AF20" i="44"/>
  <c r="AE20" i="44"/>
  <c r="AD20" i="44"/>
  <c r="AC20" i="44"/>
  <c r="AB20" i="44"/>
  <c r="AA20" i="44"/>
  <c r="Z20" i="44"/>
  <c r="Y20" i="44"/>
  <c r="X20" i="44"/>
  <c r="W20" i="44"/>
  <c r="V20" i="44"/>
  <c r="U20" i="44"/>
  <c r="T20" i="44"/>
  <c r="S20" i="44"/>
  <c r="R20" i="44"/>
  <c r="Q20" i="44"/>
  <c r="P20" i="44"/>
  <c r="E20" i="44"/>
  <c r="D20" i="44"/>
  <c r="C20" i="44"/>
  <c r="B20" i="44"/>
  <c r="A20" i="44"/>
  <c r="AG19" i="44"/>
  <c r="AF19" i="44"/>
  <c r="AE19" i="44"/>
  <c r="AD19" i="44"/>
  <c r="AC19" i="44"/>
  <c r="AB19" i="44"/>
  <c r="AA19" i="44"/>
  <c r="Z19" i="44"/>
  <c r="Y19" i="44"/>
  <c r="X19" i="44"/>
  <c r="W19" i="44"/>
  <c r="V19" i="44"/>
  <c r="U19" i="44"/>
  <c r="T19" i="44"/>
  <c r="S19" i="44"/>
  <c r="R19" i="44"/>
  <c r="Q19" i="44"/>
  <c r="P19" i="44"/>
  <c r="E19" i="44"/>
  <c r="D19" i="44"/>
  <c r="C19" i="44"/>
  <c r="B19" i="44"/>
  <c r="A19" i="44"/>
  <c r="AG18" i="44"/>
  <c r="AF18" i="44"/>
  <c r="AE18" i="44"/>
  <c r="AD18" i="44"/>
  <c r="AC18" i="44"/>
  <c r="AB18" i="44"/>
  <c r="AA18" i="44"/>
  <c r="Z18" i="44"/>
  <c r="Y18" i="44"/>
  <c r="X18" i="44"/>
  <c r="W18" i="44"/>
  <c r="V18" i="44"/>
  <c r="U18" i="44"/>
  <c r="T18" i="44"/>
  <c r="S18" i="44"/>
  <c r="R18" i="44"/>
  <c r="Q18" i="44"/>
  <c r="P18" i="44"/>
  <c r="E18" i="44"/>
  <c r="D18" i="44"/>
  <c r="C18" i="44"/>
  <c r="B18" i="44"/>
  <c r="A18" i="44"/>
  <c r="AG17" i="44"/>
  <c r="AF17" i="44"/>
  <c r="AD17" i="44"/>
  <c r="AC17" i="44"/>
  <c r="AB17" i="44"/>
  <c r="Z17" i="44"/>
  <c r="Y17" i="44"/>
  <c r="X17" i="44"/>
  <c r="W17" i="44"/>
  <c r="V17" i="44"/>
  <c r="U17" i="44"/>
  <c r="T17" i="44"/>
  <c r="S17" i="44"/>
  <c r="R17" i="44"/>
  <c r="Q17" i="44"/>
  <c r="P17" i="44"/>
  <c r="E17" i="44"/>
  <c r="D17" i="44"/>
  <c r="C17" i="44"/>
  <c r="B17" i="44"/>
  <c r="A17" i="44"/>
  <c r="AG16" i="44"/>
  <c r="AF16" i="44"/>
  <c r="AD16" i="44"/>
  <c r="AC16" i="44"/>
  <c r="AB16" i="44"/>
  <c r="Z16" i="44"/>
  <c r="Y16" i="44"/>
  <c r="X16" i="44"/>
  <c r="W16" i="44"/>
  <c r="V16" i="44"/>
  <c r="U16" i="44"/>
  <c r="T16" i="44"/>
  <c r="S16" i="44"/>
  <c r="R16" i="44"/>
  <c r="Q16" i="44"/>
  <c r="P16" i="44"/>
  <c r="E16" i="44"/>
  <c r="D16" i="44"/>
  <c r="C16" i="44"/>
  <c r="B16" i="44"/>
  <c r="A16" i="44"/>
  <c r="AG15" i="44"/>
  <c r="AF15" i="44"/>
  <c r="AD15" i="44"/>
  <c r="AC15" i="44"/>
  <c r="AB15" i="44"/>
  <c r="Z15" i="44"/>
  <c r="Y15" i="44"/>
  <c r="X15" i="44"/>
  <c r="W15" i="44"/>
  <c r="V15" i="44"/>
  <c r="U15" i="44"/>
  <c r="T15" i="44"/>
  <c r="S15" i="44"/>
  <c r="R15" i="44"/>
  <c r="Q15" i="44"/>
  <c r="P15" i="44"/>
  <c r="E15" i="44"/>
  <c r="D15" i="44"/>
  <c r="C15" i="44"/>
  <c r="B15" i="44"/>
  <c r="A15" i="44"/>
  <c r="AG14" i="44"/>
  <c r="AF14" i="44"/>
  <c r="AE14" i="44"/>
  <c r="AD14" i="44"/>
  <c r="AC14" i="44"/>
  <c r="AB14" i="44"/>
  <c r="AA14" i="44"/>
  <c r="Z14" i="44"/>
  <c r="Y14" i="44"/>
  <c r="X14" i="44"/>
  <c r="W14" i="44"/>
  <c r="V14" i="44"/>
  <c r="U14" i="44"/>
  <c r="T14" i="44"/>
  <c r="S14" i="44"/>
  <c r="R14" i="44"/>
  <c r="Q14" i="44"/>
  <c r="P14" i="44"/>
  <c r="E14" i="44"/>
  <c r="D14" i="44"/>
  <c r="C14" i="44"/>
  <c r="B14" i="44"/>
  <c r="A14" i="44"/>
  <c r="F13" i="44"/>
  <c r="AG12" i="44"/>
  <c r="AF12" i="44"/>
  <c r="AD12" i="44"/>
  <c r="AC12" i="44"/>
  <c r="AB12" i="44"/>
  <c r="Z12" i="44"/>
  <c r="Y12" i="44"/>
  <c r="X12" i="44"/>
  <c r="W12" i="44"/>
  <c r="V12" i="44"/>
  <c r="U12" i="44"/>
  <c r="T12" i="44"/>
  <c r="S12" i="44"/>
  <c r="R12" i="44"/>
  <c r="Q12" i="44"/>
  <c r="P12" i="44"/>
  <c r="E12" i="44"/>
  <c r="D12" i="44"/>
  <c r="C12" i="44"/>
  <c r="B12" i="44"/>
  <c r="A12" i="44"/>
  <c r="AG11" i="44"/>
  <c r="AF11" i="44"/>
  <c r="AD11" i="44"/>
  <c r="AC11" i="44"/>
  <c r="AB11" i="44"/>
  <c r="Z11" i="44"/>
  <c r="Y11" i="44"/>
  <c r="X11" i="44"/>
  <c r="W11" i="44"/>
  <c r="V11" i="44"/>
  <c r="U11" i="44"/>
  <c r="T11" i="44"/>
  <c r="S11" i="44"/>
  <c r="R11" i="44"/>
  <c r="Q11" i="44"/>
  <c r="P11" i="44"/>
  <c r="E11" i="44"/>
  <c r="D11" i="44"/>
  <c r="C11" i="44"/>
  <c r="B11" i="44"/>
  <c r="A11" i="44"/>
  <c r="AG10" i="44"/>
  <c r="AF10" i="44"/>
  <c r="AD10" i="44"/>
  <c r="AC10" i="44"/>
  <c r="AB10" i="44"/>
  <c r="Z10" i="44"/>
  <c r="Y10" i="44"/>
  <c r="X10" i="44"/>
  <c r="W10" i="44"/>
  <c r="V10" i="44"/>
  <c r="U10" i="44"/>
  <c r="T10" i="44"/>
  <c r="S10" i="44"/>
  <c r="R10" i="44"/>
  <c r="Q10" i="44"/>
  <c r="P10" i="44"/>
  <c r="E10" i="44"/>
  <c r="D10" i="44"/>
  <c r="C10" i="44"/>
  <c r="B10" i="44"/>
  <c r="A10" i="44"/>
  <c r="AG9" i="44"/>
  <c r="AF9" i="44"/>
  <c r="AD9" i="44"/>
  <c r="AC9" i="44"/>
  <c r="AB9" i="44"/>
  <c r="Z9" i="44"/>
  <c r="Y9" i="44"/>
  <c r="X9" i="44"/>
  <c r="W9" i="44"/>
  <c r="V9" i="44"/>
  <c r="U9" i="44"/>
  <c r="T9" i="44"/>
  <c r="S9" i="44"/>
  <c r="R9" i="44"/>
  <c r="Q9" i="44"/>
  <c r="P9" i="44"/>
  <c r="E9" i="44"/>
  <c r="D9" i="44"/>
  <c r="C9" i="44"/>
  <c r="B9" i="44"/>
  <c r="A9" i="44"/>
  <c r="AG8" i="44"/>
  <c r="AF8" i="44"/>
  <c r="AD8" i="44"/>
  <c r="AC8" i="44"/>
  <c r="AB8" i="44"/>
  <c r="AA8" i="44"/>
  <c r="Z8" i="44"/>
  <c r="Y8" i="44"/>
  <c r="X8" i="44"/>
  <c r="W8" i="44"/>
  <c r="V8" i="44"/>
  <c r="U8" i="44"/>
  <c r="T8" i="44"/>
  <c r="S8" i="44"/>
  <c r="R8" i="44"/>
  <c r="Q8" i="44"/>
  <c r="P8" i="44"/>
  <c r="E8" i="44"/>
  <c r="D8" i="44"/>
  <c r="C8" i="44"/>
  <c r="B8" i="44"/>
  <c r="A8" i="44"/>
  <c r="AG7" i="44"/>
  <c r="AF7" i="44"/>
  <c r="AE7" i="44"/>
  <c r="AD7" i="44"/>
  <c r="AC7" i="44"/>
  <c r="AB7" i="44"/>
  <c r="AA7" i="44"/>
  <c r="Z7" i="44"/>
  <c r="Y7" i="44"/>
  <c r="X7" i="44"/>
  <c r="W7" i="44"/>
  <c r="V7" i="44"/>
  <c r="U7" i="44"/>
  <c r="T7" i="44"/>
  <c r="S7" i="44"/>
  <c r="R7" i="44"/>
  <c r="Q7" i="44"/>
  <c r="P7" i="44"/>
  <c r="E7" i="44"/>
  <c r="D7" i="44"/>
  <c r="C7" i="44"/>
  <c r="B7" i="44"/>
  <c r="A7" i="44"/>
  <c r="AG6" i="44"/>
  <c r="AF6" i="44"/>
  <c r="AE6" i="44"/>
  <c r="AD6" i="44"/>
  <c r="AC6" i="44"/>
  <c r="AB6" i="44"/>
  <c r="AA6" i="44"/>
  <c r="Z6" i="44"/>
  <c r="Y6" i="44"/>
  <c r="X6" i="44"/>
  <c r="W6" i="44"/>
  <c r="V6" i="44"/>
  <c r="U6" i="44"/>
  <c r="T6" i="44"/>
  <c r="S6" i="44"/>
  <c r="R6" i="44"/>
  <c r="Q6" i="44"/>
  <c r="P6" i="44"/>
  <c r="E6" i="44"/>
  <c r="D6" i="44"/>
  <c r="C6" i="44"/>
  <c r="B6" i="44"/>
  <c r="A6" i="44"/>
  <c r="AG5" i="44"/>
  <c r="AF5" i="44"/>
  <c r="AE5" i="44"/>
  <c r="AD5" i="44"/>
  <c r="AC5" i="44"/>
  <c r="AB5" i="44"/>
  <c r="AA5" i="44"/>
  <c r="Z5" i="44"/>
  <c r="Y5" i="44"/>
  <c r="X5" i="44"/>
  <c r="W5" i="44"/>
  <c r="V5" i="44"/>
  <c r="U5" i="44"/>
  <c r="T5" i="44"/>
  <c r="S5" i="44"/>
  <c r="R5" i="44"/>
  <c r="Q5" i="44"/>
  <c r="P5" i="44"/>
  <c r="E5" i="44"/>
  <c r="D5" i="44"/>
  <c r="C5" i="44"/>
  <c r="B5" i="44"/>
  <c r="A5" i="44"/>
  <c r="AG4" i="44"/>
  <c r="AF4" i="44"/>
  <c r="AD4" i="44"/>
  <c r="AC4" i="44"/>
  <c r="AB4" i="44"/>
  <c r="AA4" i="44"/>
  <c r="Z4" i="44"/>
  <c r="Y4" i="44"/>
  <c r="X4" i="44"/>
  <c r="W4" i="44"/>
  <c r="V4" i="44"/>
  <c r="U4" i="44"/>
  <c r="T4" i="44"/>
  <c r="S4" i="44"/>
  <c r="R4" i="44"/>
  <c r="Q4" i="44"/>
  <c r="P4" i="44"/>
  <c r="E4" i="44"/>
  <c r="D4" i="44"/>
  <c r="C4" i="44"/>
  <c r="B4" i="44"/>
  <c r="A4" i="44"/>
  <c r="AG3" i="44"/>
  <c r="AF3" i="44"/>
  <c r="AE3" i="44"/>
  <c r="AD3" i="44"/>
  <c r="AC3" i="44"/>
  <c r="AB3" i="44"/>
  <c r="AA3" i="44"/>
  <c r="Z3" i="44"/>
  <c r="Y3" i="44"/>
  <c r="X3" i="44"/>
  <c r="W3" i="44"/>
  <c r="V3" i="44"/>
  <c r="U3" i="44"/>
  <c r="T3" i="44"/>
  <c r="S3" i="44"/>
  <c r="R3" i="44"/>
  <c r="Q3" i="44"/>
  <c r="P3" i="44"/>
  <c r="E3" i="44"/>
  <c r="D3" i="44"/>
  <c r="C3" i="44"/>
  <c r="B3" i="44"/>
  <c r="A3" i="44"/>
  <c r="F2" i="44"/>
  <c r="I73" i="43"/>
  <c r="H73" i="43"/>
  <c r="G73" i="43"/>
  <c r="F73" i="43"/>
  <c r="E73" i="43"/>
  <c r="D73" i="43"/>
  <c r="C73" i="43"/>
  <c r="B73" i="43"/>
  <c r="A73" i="43"/>
  <c r="I72" i="43"/>
  <c r="H72" i="43"/>
  <c r="G72" i="43"/>
  <c r="F72" i="43"/>
  <c r="E72" i="43"/>
  <c r="D72" i="43"/>
  <c r="C72" i="43"/>
  <c r="B72" i="43"/>
  <c r="A72" i="43"/>
  <c r="I71" i="43"/>
  <c r="H71" i="43"/>
  <c r="G71" i="43"/>
  <c r="F71" i="43"/>
  <c r="E71" i="43"/>
  <c r="D71" i="43"/>
  <c r="C71" i="43"/>
  <c r="B71" i="43"/>
  <c r="A71" i="43"/>
  <c r="I70" i="43"/>
  <c r="H70" i="43"/>
  <c r="G70" i="43"/>
  <c r="F70" i="43"/>
  <c r="E70" i="43"/>
  <c r="D70" i="43"/>
  <c r="C70" i="43"/>
  <c r="B70" i="43"/>
  <c r="A70" i="43"/>
  <c r="I69" i="43"/>
  <c r="H69" i="43"/>
  <c r="G69" i="43"/>
  <c r="F69" i="43"/>
  <c r="E69" i="43"/>
  <c r="D69" i="43"/>
  <c r="C69" i="43"/>
  <c r="B69" i="43"/>
  <c r="A69" i="43"/>
  <c r="I68" i="43"/>
  <c r="H68" i="43"/>
  <c r="G68" i="43"/>
  <c r="F68" i="43"/>
  <c r="E68" i="43"/>
  <c r="D68" i="43"/>
  <c r="C68" i="43"/>
  <c r="B68" i="43"/>
  <c r="A68" i="43"/>
  <c r="I67" i="43"/>
  <c r="H67" i="43"/>
  <c r="G67" i="43"/>
  <c r="F67" i="43"/>
  <c r="E67" i="43"/>
  <c r="D67" i="43"/>
  <c r="C67" i="43"/>
  <c r="B67" i="43"/>
  <c r="A67" i="43"/>
  <c r="I66" i="43"/>
  <c r="H66" i="43"/>
  <c r="G66" i="43"/>
  <c r="F66" i="43"/>
  <c r="E66" i="43"/>
  <c r="D66" i="43"/>
  <c r="C66" i="43"/>
  <c r="B66" i="43"/>
  <c r="A66" i="43"/>
  <c r="I65" i="43"/>
  <c r="H65" i="43"/>
  <c r="G65" i="43"/>
  <c r="F65" i="43"/>
  <c r="E65" i="43"/>
  <c r="D65" i="43"/>
  <c r="C65" i="43"/>
  <c r="B65" i="43"/>
  <c r="A65" i="43"/>
  <c r="I64" i="43"/>
  <c r="H64" i="43"/>
  <c r="G64" i="43"/>
  <c r="F64" i="43"/>
  <c r="E64" i="43"/>
  <c r="D64" i="43"/>
  <c r="C64" i="43"/>
  <c r="B64" i="43"/>
  <c r="A64" i="43"/>
  <c r="I63" i="43"/>
  <c r="H63" i="43"/>
  <c r="G63" i="43"/>
  <c r="F63" i="43"/>
  <c r="E63" i="43"/>
  <c r="D63" i="43"/>
  <c r="C63" i="43"/>
  <c r="B63" i="43"/>
  <c r="A63" i="43"/>
  <c r="I62" i="43"/>
  <c r="H62" i="43"/>
  <c r="G62" i="43"/>
  <c r="F62" i="43"/>
  <c r="E62" i="43"/>
  <c r="D62" i="43"/>
  <c r="C62" i="43"/>
  <c r="B62" i="43"/>
  <c r="A62" i="43"/>
  <c r="I61" i="43"/>
  <c r="H61" i="43"/>
  <c r="G61" i="43"/>
  <c r="F61" i="43"/>
  <c r="E61" i="43"/>
  <c r="D61" i="43"/>
  <c r="C61" i="43"/>
  <c r="B61" i="43"/>
  <c r="A61" i="43"/>
  <c r="I60" i="43"/>
  <c r="H60" i="43"/>
  <c r="G60" i="43"/>
  <c r="F60" i="43"/>
  <c r="E60" i="43"/>
  <c r="D60" i="43"/>
  <c r="C60" i="43"/>
  <c r="B60" i="43"/>
  <c r="A60" i="43"/>
  <c r="I59" i="43"/>
  <c r="H59" i="43"/>
  <c r="G59" i="43"/>
  <c r="F59" i="43"/>
  <c r="E59" i="43"/>
  <c r="D59" i="43"/>
  <c r="C59" i="43"/>
  <c r="B59" i="43"/>
  <c r="A59" i="43"/>
  <c r="I58" i="43"/>
  <c r="H58" i="43"/>
  <c r="G58" i="43"/>
  <c r="F58" i="43"/>
  <c r="E58" i="43"/>
  <c r="D58" i="43"/>
  <c r="C58" i="43"/>
  <c r="B58" i="43"/>
  <c r="A58" i="43"/>
  <c r="I57" i="43"/>
  <c r="H57" i="43"/>
  <c r="G57" i="43"/>
  <c r="F57" i="43"/>
  <c r="E57" i="43"/>
  <c r="D57" i="43"/>
  <c r="C57" i="43"/>
  <c r="B57" i="43"/>
  <c r="A57" i="43"/>
  <c r="I56" i="43"/>
  <c r="H56" i="43"/>
  <c r="G56" i="43"/>
  <c r="F56" i="43"/>
  <c r="E56" i="43"/>
  <c r="D56" i="43"/>
  <c r="C56" i="43"/>
  <c r="B56" i="43"/>
  <c r="A56" i="43"/>
  <c r="I55" i="43"/>
  <c r="H55" i="43"/>
  <c r="G55" i="43"/>
  <c r="F55" i="43"/>
  <c r="E55" i="43"/>
  <c r="D55" i="43"/>
  <c r="C55" i="43"/>
  <c r="B55" i="43"/>
  <c r="A55" i="43"/>
  <c r="I54" i="43"/>
  <c r="H54" i="43"/>
  <c r="G54" i="43"/>
  <c r="F54" i="43"/>
  <c r="E54" i="43"/>
  <c r="D54" i="43"/>
  <c r="C54" i="43"/>
  <c r="B54" i="43"/>
  <c r="A54" i="43"/>
  <c r="I53" i="43"/>
  <c r="H53" i="43"/>
  <c r="G53" i="43"/>
  <c r="F53" i="43"/>
  <c r="E53" i="43"/>
  <c r="D53" i="43"/>
  <c r="C53" i="43"/>
  <c r="B53" i="43"/>
  <c r="A53" i="43"/>
  <c r="I52" i="43"/>
  <c r="H52" i="43"/>
  <c r="G52" i="43"/>
  <c r="F52" i="43"/>
  <c r="E52" i="43"/>
  <c r="D52" i="43"/>
  <c r="C52" i="43"/>
  <c r="B52" i="43"/>
  <c r="A52" i="43"/>
  <c r="I51" i="43"/>
  <c r="H51" i="43"/>
  <c r="G51" i="43"/>
  <c r="F51" i="43"/>
  <c r="E51" i="43"/>
  <c r="D51" i="43"/>
  <c r="C51" i="43"/>
  <c r="B51" i="43"/>
  <c r="A51" i="43"/>
  <c r="I50" i="43"/>
  <c r="H50" i="43"/>
  <c r="G50" i="43"/>
  <c r="F50" i="43"/>
  <c r="E50" i="43"/>
  <c r="D50" i="43"/>
  <c r="C50" i="43"/>
  <c r="B50" i="43"/>
  <c r="A50" i="43"/>
  <c r="I49" i="43"/>
  <c r="H49" i="43"/>
  <c r="G49" i="43"/>
  <c r="F49" i="43"/>
  <c r="E49" i="43"/>
  <c r="D49" i="43"/>
  <c r="C49" i="43"/>
  <c r="B49" i="43"/>
  <c r="A49" i="43"/>
  <c r="I48" i="43"/>
  <c r="H48" i="43"/>
  <c r="G48" i="43"/>
  <c r="F48" i="43"/>
  <c r="E48" i="43"/>
  <c r="D48" i="43"/>
  <c r="C48" i="43"/>
  <c r="B48" i="43"/>
  <c r="A48" i="43"/>
  <c r="I47" i="43"/>
  <c r="H47" i="43"/>
  <c r="G47" i="43"/>
  <c r="F47" i="43"/>
  <c r="E47" i="43"/>
  <c r="D47" i="43"/>
  <c r="C47" i="43"/>
  <c r="B47" i="43"/>
  <c r="A47" i="43"/>
  <c r="I46" i="43"/>
  <c r="H46" i="43"/>
  <c r="G46" i="43"/>
  <c r="F46" i="43"/>
  <c r="E46" i="43"/>
  <c r="D46" i="43"/>
  <c r="C46" i="43"/>
  <c r="B46" i="43"/>
  <c r="A46" i="43"/>
  <c r="I45" i="43"/>
  <c r="H45" i="43"/>
  <c r="G45" i="43"/>
  <c r="F45" i="43"/>
  <c r="E45" i="43"/>
  <c r="D45" i="43"/>
  <c r="C45" i="43"/>
  <c r="B45" i="43"/>
  <c r="A45" i="43"/>
  <c r="I44" i="43"/>
  <c r="H44" i="43"/>
  <c r="G44" i="43"/>
  <c r="F44" i="43"/>
  <c r="E44" i="43"/>
  <c r="D44" i="43"/>
  <c r="C44" i="43"/>
  <c r="B44" i="43"/>
  <c r="A44" i="43"/>
  <c r="I43" i="43"/>
  <c r="H43" i="43"/>
  <c r="G43" i="43"/>
  <c r="F43" i="43"/>
  <c r="E43" i="43"/>
  <c r="D43" i="43"/>
  <c r="C43" i="43"/>
  <c r="B43" i="43"/>
  <c r="A43" i="43"/>
  <c r="I42" i="43"/>
  <c r="H42" i="43"/>
  <c r="G42" i="43"/>
  <c r="F42" i="43"/>
  <c r="E42" i="43"/>
  <c r="D42" i="43"/>
  <c r="C42" i="43"/>
  <c r="B42" i="43"/>
  <c r="A42" i="43"/>
  <c r="I41" i="43"/>
  <c r="H41" i="43"/>
  <c r="G41" i="43"/>
  <c r="F41" i="43"/>
  <c r="E41" i="43"/>
  <c r="D41" i="43"/>
  <c r="C41" i="43"/>
  <c r="B41" i="43"/>
  <c r="A41" i="43"/>
  <c r="I40" i="43"/>
  <c r="H40" i="43"/>
  <c r="G40" i="43"/>
  <c r="F40" i="43"/>
  <c r="E40" i="43"/>
  <c r="D40" i="43"/>
  <c r="C40" i="43"/>
  <c r="B40" i="43"/>
  <c r="A40" i="43"/>
  <c r="I39" i="43"/>
  <c r="H39" i="43"/>
  <c r="G39" i="43"/>
  <c r="F39" i="43"/>
  <c r="E39" i="43"/>
  <c r="D39" i="43"/>
  <c r="C39" i="43"/>
  <c r="B39" i="43"/>
  <c r="A39" i="43"/>
  <c r="I38" i="43"/>
  <c r="H38" i="43"/>
  <c r="G38" i="43"/>
  <c r="F38" i="43"/>
  <c r="E38" i="43"/>
  <c r="D38" i="43"/>
  <c r="C38" i="43"/>
  <c r="B38" i="43"/>
  <c r="A38" i="43"/>
  <c r="I37" i="43"/>
  <c r="H37" i="43"/>
  <c r="G37" i="43"/>
  <c r="F37" i="43"/>
  <c r="E37" i="43"/>
  <c r="D37" i="43"/>
  <c r="C37" i="43"/>
  <c r="B37" i="43"/>
  <c r="A37" i="43"/>
  <c r="I36" i="43"/>
  <c r="H36" i="43"/>
  <c r="G36" i="43"/>
  <c r="F36" i="43"/>
  <c r="E36" i="43"/>
  <c r="D36" i="43"/>
  <c r="C36" i="43"/>
  <c r="B36" i="43"/>
  <c r="A36" i="43"/>
  <c r="I35" i="43"/>
  <c r="H35" i="43"/>
  <c r="G35" i="43"/>
  <c r="F35" i="43"/>
  <c r="E35" i="43"/>
  <c r="D35" i="43"/>
  <c r="C35" i="43"/>
  <c r="B35" i="43"/>
  <c r="A35" i="43"/>
  <c r="I34" i="43"/>
  <c r="H34" i="43"/>
  <c r="G34" i="43"/>
  <c r="F34" i="43"/>
  <c r="E34" i="43"/>
  <c r="D34" i="43"/>
  <c r="C34" i="43"/>
  <c r="B34" i="43"/>
  <c r="A34" i="43"/>
  <c r="I33" i="43"/>
  <c r="H33" i="43"/>
  <c r="G33" i="43"/>
  <c r="F33" i="43"/>
  <c r="E33" i="43"/>
  <c r="D33" i="43"/>
  <c r="C33" i="43"/>
  <c r="B33" i="43"/>
  <c r="A33" i="43"/>
  <c r="I32" i="43"/>
  <c r="H32" i="43"/>
  <c r="G32" i="43"/>
  <c r="F32" i="43"/>
  <c r="E32" i="43"/>
  <c r="D32" i="43"/>
  <c r="C32" i="43"/>
  <c r="B32" i="43"/>
  <c r="A32" i="43"/>
  <c r="I31" i="43"/>
  <c r="H31" i="43"/>
  <c r="G31" i="43"/>
  <c r="F31" i="43"/>
  <c r="E31" i="43"/>
  <c r="D31" i="43"/>
  <c r="C31" i="43"/>
  <c r="B31" i="43"/>
  <c r="A31" i="43"/>
  <c r="I30" i="43"/>
  <c r="H30" i="43"/>
  <c r="G30" i="43"/>
  <c r="F30" i="43"/>
  <c r="E30" i="43"/>
  <c r="D30" i="43"/>
  <c r="C30" i="43"/>
  <c r="B30" i="43"/>
  <c r="A30" i="43"/>
  <c r="I29" i="43"/>
  <c r="H29" i="43"/>
  <c r="G29" i="43"/>
  <c r="F29" i="43"/>
  <c r="E29" i="43"/>
  <c r="D29" i="43"/>
  <c r="C29" i="43"/>
  <c r="B29" i="43"/>
  <c r="A29" i="43"/>
  <c r="I28" i="43"/>
  <c r="H28" i="43"/>
  <c r="G28" i="43"/>
  <c r="F28" i="43"/>
  <c r="E28" i="43"/>
  <c r="D28" i="43"/>
  <c r="C28" i="43"/>
  <c r="B28" i="43"/>
  <c r="A28" i="43"/>
  <c r="I27" i="43"/>
  <c r="H27" i="43"/>
  <c r="G27" i="43"/>
  <c r="F27" i="43"/>
  <c r="E27" i="43"/>
  <c r="D27" i="43"/>
  <c r="C27" i="43"/>
  <c r="B27" i="43"/>
  <c r="A27" i="43"/>
  <c r="I26" i="43"/>
  <c r="H26" i="43"/>
  <c r="G26" i="43"/>
  <c r="F26" i="43"/>
  <c r="E26" i="43"/>
  <c r="D26" i="43"/>
  <c r="C26" i="43"/>
  <c r="B26" i="43"/>
  <c r="A26" i="43"/>
  <c r="I25" i="43"/>
  <c r="H25" i="43"/>
  <c r="G25" i="43"/>
  <c r="F25" i="43"/>
  <c r="E25" i="43"/>
  <c r="D25" i="43"/>
  <c r="C25" i="43"/>
  <c r="B25" i="43"/>
  <c r="A25" i="43"/>
  <c r="I24" i="43"/>
  <c r="H24" i="43"/>
  <c r="G24" i="43"/>
  <c r="F24" i="43"/>
  <c r="E24" i="43"/>
  <c r="D24" i="43"/>
  <c r="C24" i="43"/>
  <c r="B24" i="43"/>
  <c r="A24" i="43"/>
  <c r="I23" i="43"/>
  <c r="H23" i="43"/>
  <c r="G23" i="43"/>
  <c r="F23" i="43"/>
  <c r="E23" i="43"/>
  <c r="D23" i="43"/>
  <c r="C23" i="43"/>
  <c r="B23" i="43"/>
  <c r="A23" i="43"/>
  <c r="I22" i="43"/>
  <c r="H22" i="43"/>
  <c r="G22" i="43"/>
  <c r="F22" i="43"/>
  <c r="E22" i="43"/>
  <c r="D22" i="43"/>
  <c r="C22" i="43"/>
  <c r="B22" i="43"/>
  <c r="A22" i="43"/>
  <c r="I21" i="43"/>
  <c r="H21" i="43"/>
  <c r="G21" i="43"/>
  <c r="F21" i="43"/>
  <c r="E21" i="43"/>
  <c r="D21" i="43"/>
  <c r="C21" i="43"/>
  <c r="B21" i="43"/>
  <c r="A21" i="43"/>
  <c r="I20" i="43"/>
  <c r="H20" i="43"/>
  <c r="G20" i="43"/>
  <c r="F20" i="43"/>
  <c r="E20" i="43"/>
  <c r="D20" i="43"/>
  <c r="C20" i="43"/>
  <c r="B20" i="43"/>
  <c r="A20" i="43"/>
  <c r="I19" i="43"/>
  <c r="H19" i="43"/>
  <c r="G19" i="43"/>
  <c r="F19" i="43"/>
  <c r="E19" i="43"/>
  <c r="D19" i="43"/>
  <c r="C19" i="43"/>
  <c r="B19" i="43"/>
  <c r="A19" i="43"/>
  <c r="I18" i="43"/>
  <c r="H18" i="43"/>
  <c r="G18" i="43"/>
  <c r="F18" i="43"/>
  <c r="E18" i="43"/>
  <c r="D18" i="43"/>
  <c r="C18" i="43"/>
  <c r="B18" i="43"/>
  <c r="A18" i="43"/>
  <c r="I17" i="43"/>
  <c r="H17" i="43"/>
  <c r="G17" i="43"/>
  <c r="F17" i="43"/>
  <c r="E17" i="43"/>
  <c r="D17" i="43"/>
  <c r="C17" i="43"/>
  <c r="B17" i="43"/>
  <c r="A17" i="43"/>
  <c r="I16" i="43"/>
  <c r="H16" i="43"/>
  <c r="G16" i="43"/>
  <c r="F16" i="43"/>
  <c r="E16" i="43"/>
  <c r="D16" i="43"/>
  <c r="C16" i="43"/>
  <c r="B16" i="43"/>
  <c r="A16" i="43"/>
  <c r="I15" i="43"/>
  <c r="H15" i="43"/>
  <c r="G15" i="43"/>
  <c r="F15" i="43"/>
  <c r="E15" i="43"/>
  <c r="D15" i="43"/>
  <c r="C15" i="43"/>
  <c r="B15" i="43"/>
  <c r="A15" i="43"/>
  <c r="I14" i="43"/>
  <c r="H14" i="43"/>
  <c r="G14" i="43"/>
  <c r="F14" i="43"/>
  <c r="E14" i="43"/>
  <c r="D14" i="43"/>
  <c r="C14" i="43"/>
  <c r="B14" i="43"/>
  <c r="A14" i="43"/>
  <c r="I13" i="43"/>
  <c r="H13" i="43"/>
  <c r="G13" i="43"/>
  <c r="F13" i="43"/>
  <c r="E13" i="43"/>
  <c r="D13" i="43"/>
  <c r="C13" i="43"/>
  <c r="B13" i="43"/>
  <c r="A13" i="43"/>
  <c r="I12" i="43"/>
  <c r="H12" i="43"/>
  <c r="G12" i="43"/>
  <c r="F12" i="43"/>
  <c r="E12" i="43"/>
  <c r="D12" i="43"/>
  <c r="C12" i="43"/>
  <c r="B12" i="43"/>
  <c r="A12" i="43"/>
  <c r="I11" i="43"/>
  <c r="H11" i="43"/>
  <c r="G11" i="43"/>
  <c r="F11" i="43"/>
  <c r="E11" i="43"/>
  <c r="D11" i="43"/>
  <c r="C11" i="43"/>
  <c r="B11" i="43"/>
  <c r="A11" i="43"/>
  <c r="I10" i="43"/>
  <c r="H10" i="43"/>
  <c r="G10" i="43"/>
  <c r="F10" i="43"/>
  <c r="E10" i="43"/>
  <c r="D10" i="43"/>
  <c r="C10" i="43"/>
  <c r="B10" i="43"/>
  <c r="A10" i="43"/>
  <c r="I9" i="43"/>
  <c r="H9" i="43"/>
  <c r="G9" i="43"/>
  <c r="F9" i="43"/>
  <c r="E9" i="43"/>
  <c r="D9" i="43"/>
  <c r="C9" i="43"/>
  <c r="B9" i="43"/>
  <c r="A9" i="43"/>
  <c r="I8" i="43"/>
  <c r="H8" i="43"/>
  <c r="G8" i="43"/>
  <c r="F8" i="43"/>
  <c r="E8" i="43"/>
  <c r="D8" i="43"/>
  <c r="C8" i="43"/>
  <c r="B8" i="43"/>
  <c r="A8" i="43"/>
  <c r="I7" i="43"/>
  <c r="H7" i="43"/>
  <c r="G7" i="43"/>
  <c r="F7" i="43"/>
  <c r="E7" i="43"/>
  <c r="D7" i="43"/>
  <c r="C7" i="43"/>
  <c r="B7" i="43"/>
  <c r="A7" i="43"/>
  <c r="I6" i="43"/>
  <c r="H6" i="43"/>
  <c r="G6" i="43"/>
  <c r="F6" i="43"/>
  <c r="E6" i="43"/>
  <c r="D6" i="43"/>
  <c r="C6" i="43"/>
  <c r="B6" i="43"/>
  <c r="A6" i="43"/>
  <c r="I5" i="43"/>
  <c r="H5" i="43"/>
  <c r="G5" i="43"/>
  <c r="F5" i="43"/>
  <c r="E5" i="43"/>
  <c r="D5" i="43"/>
  <c r="C5" i="43"/>
  <c r="B5" i="43"/>
  <c r="A5" i="43"/>
  <c r="I4" i="43"/>
  <c r="H4" i="43"/>
  <c r="G4" i="43"/>
  <c r="F4" i="43"/>
  <c r="E4" i="43"/>
  <c r="D4" i="43"/>
  <c r="C4" i="43"/>
  <c r="B4" i="43"/>
  <c r="A4" i="43"/>
  <c r="I3" i="43"/>
  <c r="H3" i="43"/>
  <c r="G3" i="43"/>
  <c r="F3" i="43"/>
  <c r="E3" i="43"/>
  <c r="D3" i="43"/>
  <c r="C3" i="43"/>
  <c r="B3" i="43"/>
  <c r="A3" i="43"/>
  <c r="C1" i="43"/>
  <c r="B1" i="43"/>
  <c r="A1" i="43"/>
  <c r="I73" i="41"/>
  <c r="H73" i="41"/>
  <c r="G73" i="41"/>
  <c r="F73" i="41"/>
  <c r="E73" i="41"/>
  <c r="D73" i="41"/>
  <c r="C73" i="41"/>
  <c r="B73" i="41"/>
  <c r="A73" i="41"/>
  <c r="I72" i="41"/>
  <c r="H72" i="41"/>
  <c r="G72" i="41"/>
  <c r="F72" i="41"/>
  <c r="E72" i="41"/>
  <c r="D72" i="41"/>
  <c r="C72" i="41"/>
  <c r="B72" i="41"/>
  <c r="A72" i="41"/>
  <c r="I71" i="41"/>
  <c r="H71" i="41"/>
  <c r="G71" i="41"/>
  <c r="F71" i="41"/>
  <c r="E71" i="41"/>
  <c r="D71" i="41"/>
  <c r="C71" i="41"/>
  <c r="B71" i="41"/>
  <c r="A71" i="41"/>
  <c r="I70" i="41"/>
  <c r="H70" i="41"/>
  <c r="G70" i="41"/>
  <c r="F70" i="41"/>
  <c r="E70" i="41"/>
  <c r="D70" i="41"/>
  <c r="C70" i="41"/>
  <c r="B70" i="41"/>
  <c r="A70" i="41"/>
  <c r="I69" i="41"/>
  <c r="H69" i="41"/>
  <c r="G69" i="41"/>
  <c r="F69" i="41"/>
  <c r="E69" i="41"/>
  <c r="D69" i="41"/>
  <c r="C69" i="41"/>
  <c r="B69" i="41"/>
  <c r="A69" i="41"/>
  <c r="I68" i="41"/>
  <c r="H68" i="41"/>
  <c r="G68" i="41"/>
  <c r="F68" i="41"/>
  <c r="E68" i="41"/>
  <c r="D68" i="41"/>
  <c r="C68" i="41"/>
  <c r="B68" i="41"/>
  <c r="A68" i="41"/>
  <c r="I67" i="41"/>
  <c r="H67" i="41"/>
  <c r="G67" i="41"/>
  <c r="F67" i="41"/>
  <c r="E67" i="41"/>
  <c r="D67" i="41"/>
  <c r="C67" i="41"/>
  <c r="B67" i="41"/>
  <c r="A67" i="41"/>
  <c r="I66" i="41"/>
  <c r="H66" i="41"/>
  <c r="G66" i="41"/>
  <c r="F66" i="41"/>
  <c r="E66" i="41"/>
  <c r="D66" i="41"/>
  <c r="C66" i="41"/>
  <c r="B66" i="41"/>
  <c r="A66" i="41"/>
  <c r="I65" i="41"/>
  <c r="H65" i="41"/>
  <c r="G65" i="41"/>
  <c r="F65" i="41"/>
  <c r="E65" i="41"/>
  <c r="D65" i="41"/>
  <c r="C65" i="41"/>
  <c r="B65" i="41"/>
  <c r="A65" i="41"/>
  <c r="I64" i="41"/>
  <c r="H64" i="41"/>
  <c r="G64" i="41"/>
  <c r="F64" i="41"/>
  <c r="E64" i="41"/>
  <c r="D64" i="41"/>
  <c r="C64" i="41"/>
  <c r="B64" i="41"/>
  <c r="A64" i="41"/>
  <c r="I63" i="41"/>
  <c r="H63" i="41"/>
  <c r="G63" i="41"/>
  <c r="F63" i="41"/>
  <c r="E63" i="41"/>
  <c r="D63" i="41"/>
  <c r="C63" i="41"/>
  <c r="B63" i="41"/>
  <c r="A63" i="41"/>
  <c r="I62" i="41"/>
  <c r="H62" i="41"/>
  <c r="G62" i="41"/>
  <c r="F62" i="41"/>
  <c r="E62" i="41"/>
  <c r="D62" i="41"/>
  <c r="C62" i="41"/>
  <c r="B62" i="41"/>
  <c r="A62" i="41"/>
  <c r="I61" i="41"/>
  <c r="H61" i="41"/>
  <c r="G61" i="41"/>
  <c r="F61" i="41"/>
  <c r="E61" i="41"/>
  <c r="D61" i="41"/>
  <c r="C61" i="41"/>
  <c r="B61" i="41"/>
  <c r="A61" i="41"/>
  <c r="I60" i="41"/>
  <c r="H60" i="41"/>
  <c r="G60" i="41"/>
  <c r="F60" i="41"/>
  <c r="E60" i="41"/>
  <c r="D60" i="41"/>
  <c r="C60" i="41"/>
  <c r="B60" i="41"/>
  <c r="A60" i="41"/>
  <c r="I59" i="41"/>
  <c r="H59" i="41"/>
  <c r="G59" i="41"/>
  <c r="F59" i="41"/>
  <c r="E59" i="41"/>
  <c r="D59" i="41"/>
  <c r="C59" i="41"/>
  <c r="B59" i="41"/>
  <c r="A59" i="41"/>
  <c r="I58" i="41"/>
  <c r="H58" i="41"/>
  <c r="G58" i="41"/>
  <c r="F58" i="41"/>
  <c r="E58" i="41"/>
  <c r="D58" i="41"/>
  <c r="C58" i="41"/>
  <c r="B58" i="41"/>
  <c r="A58" i="41"/>
  <c r="I57" i="41"/>
  <c r="H57" i="41"/>
  <c r="G57" i="41"/>
  <c r="F57" i="41"/>
  <c r="E57" i="41"/>
  <c r="D57" i="41"/>
  <c r="C57" i="41"/>
  <c r="B57" i="41"/>
  <c r="A57" i="41"/>
  <c r="I56" i="41"/>
  <c r="H56" i="41"/>
  <c r="G56" i="41"/>
  <c r="F56" i="41"/>
  <c r="E56" i="41"/>
  <c r="D56" i="41"/>
  <c r="C56" i="41"/>
  <c r="B56" i="41"/>
  <c r="A56" i="41"/>
  <c r="I55" i="41"/>
  <c r="H55" i="41"/>
  <c r="G55" i="41"/>
  <c r="F55" i="41"/>
  <c r="E55" i="41"/>
  <c r="D55" i="41"/>
  <c r="C55" i="41"/>
  <c r="B55" i="41"/>
  <c r="A55" i="41"/>
  <c r="I54" i="41"/>
  <c r="H54" i="41"/>
  <c r="G54" i="41"/>
  <c r="F54" i="41"/>
  <c r="E54" i="41"/>
  <c r="D54" i="41"/>
  <c r="C54" i="41"/>
  <c r="B54" i="41"/>
  <c r="A54" i="41"/>
  <c r="I53" i="41"/>
  <c r="H53" i="41"/>
  <c r="G53" i="41"/>
  <c r="F53" i="41"/>
  <c r="E53" i="41"/>
  <c r="D53" i="41"/>
  <c r="C53" i="41"/>
  <c r="B53" i="41"/>
  <c r="A53" i="41"/>
  <c r="I52" i="41"/>
  <c r="H52" i="41"/>
  <c r="G52" i="41"/>
  <c r="F52" i="41"/>
  <c r="E52" i="41"/>
  <c r="D52" i="41"/>
  <c r="C52" i="41"/>
  <c r="B52" i="41"/>
  <c r="A52" i="41"/>
  <c r="I51" i="41"/>
  <c r="H51" i="41"/>
  <c r="G51" i="41"/>
  <c r="F51" i="41"/>
  <c r="E51" i="41"/>
  <c r="D51" i="41"/>
  <c r="C51" i="41"/>
  <c r="B51" i="41"/>
  <c r="A51" i="41"/>
  <c r="I50" i="41"/>
  <c r="H50" i="41"/>
  <c r="G50" i="41"/>
  <c r="F50" i="41"/>
  <c r="E50" i="41"/>
  <c r="D50" i="41"/>
  <c r="C50" i="41"/>
  <c r="B50" i="41"/>
  <c r="A50" i="41"/>
  <c r="I49" i="41"/>
  <c r="H49" i="41"/>
  <c r="G49" i="41"/>
  <c r="F49" i="41"/>
  <c r="E49" i="41"/>
  <c r="D49" i="41"/>
  <c r="C49" i="41"/>
  <c r="B49" i="41"/>
  <c r="A49" i="41"/>
  <c r="I48" i="41"/>
  <c r="H48" i="41"/>
  <c r="G48" i="41"/>
  <c r="F48" i="41"/>
  <c r="E48" i="41"/>
  <c r="D48" i="41"/>
  <c r="C48" i="41"/>
  <c r="B48" i="41"/>
  <c r="A48" i="41"/>
  <c r="I47" i="41"/>
  <c r="H47" i="41"/>
  <c r="G47" i="41"/>
  <c r="F47" i="41"/>
  <c r="E47" i="41"/>
  <c r="D47" i="41"/>
  <c r="C47" i="41"/>
  <c r="B47" i="41"/>
  <c r="A47" i="41"/>
  <c r="I46" i="41"/>
  <c r="H46" i="41"/>
  <c r="G46" i="41"/>
  <c r="F46" i="41"/>
  <c r="E46" i="41"/>
  <c r="D46" i="41"/>
  <c r="C46" i="41"/>
  <c r="B46" i="41"/>
  <c r="A46" i="41"/>
  <c r="I45" i="41"/>
  <c r="H45" i="41"/>
  <c r="G45" i="41"/>
  <c r="F45" i="41"/>
  <c r="E45" i="41"/>
  <c r="D45" i="41"/>
  <c r="C45" i="41"/>
  <c r="B45" i="41"/>
  <c r="A45" i="41"/>
  <c r="I44" i="41"/>
  <c r="H44" i="41"/>
  <c r="G44" i="41"/>
  <c r="F44" i="41"/>
  <c r="E44" i="41"/>
  <c r="D44" i="41"/>
  <c r="C44" i="41"/>
  <c r="B44" i="41"/>
  <c r="A44" i="41"/>
  <c r="I43" i="41"/>
  <c r="H43" i="41"/>
  <c r="G43" i="41"/>
  <c r="F43" i="41"/>
  <c r="E43" i="41"/>
  <c r="D43" i="41"/>
  <c r="C43" i="41"/>
  <c r="B43" i="41"/>
  <c r="A43" i="41"/>
  <c r="I42" i="41"/>
  <c r="H42" i="41"/>
  <c r="G42" i="41"/>
  <c r="F42" i="41"/>
  <c r="E42" i="41"/>
  <c r="D42" i="41"/>
  <c r="C42" i="41"/>
  <c r="B42" i="41"/>
  <c r="A42" i="41"/>
  <c r="I41" i="41"/>
  <c r="H41" i="41"/>
  <c r="G41" i="41"/>
  <c r="F41" i="41"/>
  <c r="E41" i="41"/>
  <c r="D41" i="41"/>
  <c r="C41" i="41"/>
  <c r="B41" i="41"/>
  <c r="A41" i="41"/>
  <c r="I40" i="41"/>
  <c r="H40" i="41"/>
  <c r="G40" i="41"/>
  <c r="F40" i="41"/>
  <c r="E40" i="41"/>
  <c r="D40" i="41"/>
  <c r="C40" i="41"/>
  <c r="B40" i="41"/>
  <c r="A40" i="41"/>
  <c r="I39" i="41"/>
  <c r="H39" i="41"/>
  <c r="G39" i="41"/>
  <c r="F39" i="41"/>
  <c r="E39" i="41"/>
  <c r="D39" i="41"/>
  <c r="C39" i="41"/>
  <c r="B39" i="41"/>
  <c r="A39" i="41"/>
  <c r="I38" i="41"/>
  <c r="H38" i="41"/>
  <c r="G38" i="41"/>
  <c r="F38" i="41"/>
  <c r="E38" i="41"/>
  <c r="D38" i="41"/>
  <c r="C38" i="41"/>
  <c r="B38" i="41"/>
  <c r="A38" i="41"/>
  <c r="I37" i="41"/>
  <c r="H37" i="41"/>
  <c r="G37" i="41"/>
  <c r="F37" i="41"/>
  <c r="E37" i="41"/>
  <c r="D37" i="41"/>
  <c r="C37" i="41"/>
  <c r="B37" i="41"/>
  <c r="A37" i="41"/>
  <c r="I36" i="41"/>
  <c r="H36" i="41"/>
  <c r="G36" i="41"/>
  <c r="F36" i="41"/>
  <c r="E36" i="41"/>
  <c r="D36" i="41"/>
  <c r="C36" i="41"/>
  <c r="B36" i="41"/>
  <c r="A36" i="41"/>
  <c r="I35" i="41"/>
  <c r="H35" i="41"/>
  <c r="G35" i="41"/>
  <c r="F35" i="41"/>
  <c r="E35" i="41"/>
  <c r="D35" i="41"/>
  <c r="C35" i="41"/>
  <c r="B35" i="41"/>
  <c r="A35" i="41"/>
  <c r="I34" i="41"/>
  <c r="H34" i="41"/>
  <c r="G34" i="41"/>
  <c r="F34" i="41"/>
  <c r="E34" i="41"/>
  <c r="D34" i="41"/>
  <c r="C34" i="41"/>
  <c r="B34" i="41"/>
  <c r="A34" i="41"/>
  <c r="I33" i="41"/>
  <c r="H33" i="41"/>
  <c r="G33" i="41"/>
  <c r="F33" i="41"/>
  <c r="E33" i="41"/>
  <c r="D33" i="41"/>
  <c r="C33" i="41"/>
  <c r="B33" i="41"/>
  <c r="A33" i="41"/>
  <c r="I32" i="41"/>
  <c r="H32" i="41"/>
  <c r="G32" i="41"/>
  <c r="F32" i="41"/>
  <c r="E32" i="41"/>
  <c r="D32" i="41"/>
  <c r="C32" i="41"/>
  <c r="B32" i="41"/>
  <c r="A32" i="41"/>
  <c r="I31" i="41"/>
  <c r="H31" i="41"/>
  <c r="G31" i="41"/>
  <c r="F31" i="41"/>
  <c r="E31" i="41"/>
  <c r="D31" i="41"/>
  <c r="C31" i="41"/>
  <c r="B31" i="41"/>
  <c r="A31" i="41"/>
  <c r="I30" i="41"/>
  <c r="H30" i="41"/>
  <c r="G30" i="41"/>
  <c r="F30" i="41"/>
  <c r="E30" i="41"/>
  <c r="D30" i="41"/>
  <c r="C30" i="41"/>
  <c r="B30" i="41"/>
  <c r="A30" i="41"/>
  <c r="I29" i="41"/>
  <c r="H29" i="41"/>
  <c r="G29" i="41"/>
  <c r="F29" i="41"/>
  <c r="E29" i="41"/>
  <c r="D29" i="41"/>
  <c r="C29" i="41"/>
  <c r="B29" i="41"/>
  <c r="A29" i="41"/>
  <c r="I28" i="41"/>
  <c r="H28" i="41"/>
  <c r="G28" i="41"/>
  <c r="F28" i="41"/>
  <c r="E28" i="41"/>
  <c r="D28" i="41"/>
  <c r="C28" i="41"/>
  <c r="B28" i="41"/>
  <c r="A28" i="41"/>
  <c r="I27" i="41"/>
  <c r="H27" i="41"/>
  <c r="G27" i="41"/>
  <c r="F27" i="41"/>
  <c r="E27" i="41"/>
  <c r="D27" i="41"/>
  <c r="C27" i="41"/>
  <c r="B27" i="41"/>
  <c r="A27" i="41"/>
  <c r="I26" i="41"/>
  <c r="H26" i="41"/>
  <c r="G26" i="41"/>
  <c r="F26" i="41"/>
  <c r="E26" i="41"/>
  <c r="D26" i="41"/>
  <c r="C26" i="41"/>
  <c r="B26" i="41"/>
  <c r="A26" i="41"/>
  <c r="I25" i="41"/>
  <c r="H25" i="41"/>
  <c r="G25" i="41"/>
  <c r="F25" i="41"/>
  <c r="E25" i="41"/>
  <c r="D25" i="41"/>
  <c r="C25" i="41"/>
  <c r="B25" i="41"/>
  <c r="A25" i="41"/>
  <c r="I24" i="41"/>
  <c r="H24" i="41"/>
  <c r="G24" i="41"/>
  <c r="F24" i="41"/>
  <c r="E24" i="41"/>
  <c r="D24" i="41"/>
  <c r="C24" i="41"/>
  <c r="B24" i="41"/>
  <c r="A24" i="41"/>
  <c r="I23" i="41"/>
  <c r="H23" i="41"/>
  <c r="G23" i="41"/>
  <c r="F23" i="41"/>
  <c r="E23" i="41"/>
  <c r="D23" i="41"/>
  <c r="C23" i="41"/>
  <c r="B23" i="41"/>
  <c r="A23" i="41"/>
  <c r="I22" i="41"/>
  <c r="H22" i="41"/>
  <c r="G22" i="41"/>
  <c r="F22" i="41"/>
  <c r="E22" i="41"/>
  <c r="D22" i="41"/>
  <c r="C22" i="41"/>
  <c r="B22" i="41"/>
  <c r="A22" i="41"/>
  <c r="I21" i="41"/>
  <c r="H21" i="41"/>
  <c r="G21" i="41"/>
  <c r="F21" i="41"/>
  <c r="E21" i="41"/>
  <c r="D21" i="41"/>
  <c r="C21" i="41"/>
  <c r="B21" i="41"/>
  <c r="A21" i="41"/>
  <c r="I20" i="41"/>
  <c r="H20" i="41"/>
  <c r="G20" i="41"/>
  <c r="F20" i="41"/>
  <c r="E20" i="41"/>
  <c r="D20" i="41"/>
  <c r="C20" i="41"/>
  <c r="B20" i="41"/>
  <c r="A20" i="41"/>
  <c r="I19" i="41"/>
  <c r="H19" i="41"/>
  <c r="G19" i="41"/>
  <c r="F19" i="41"/>
  <c r="E19" i="41"/>
  <c r="D19" i="41"/>
  <c r="C19" i="41"/>
  <c r="B19" i="41"/>
  <c r="A19" i="41"/>
  <c r="I18" i="41"/>
  <c r="H18" i="41"/>
  <c r="G18" i="41"/>
  <c r="F18" i="41"/>
  <c r="E18" i="41"/>
  <c r="D18" i="41"/>
  <c r="C18" i="41"/>
  <c r="B18" i="41"/>
  <c r="A18" i="41"/>
  <c r="I17" i="41"/>
  <c r="H17" i="41"/>
  <c r="G17" i="41"/>
  <c r="F17" i="41"/>
  <c r="E17" i="41"/>
  <c r="D17" i="41"/>
  <c r="C17" i="41"/>
  <c r="B17" i="41"/>
  <c r="A17" i="41"/>
  <c r="I16" i="41"/>
  <c r="H16" i="41"/>
  <c r="G16" i="41"/>
  <c r="F16" i="41"/>
  <c r="E16" i="41"/>
  <c r="D16" i="41"/>
  <c r="C16" i="41"/>
  <c r="B16" i="41"/>
  <c r="A16" i="41"/>
  <c r="I15" i="41"/>
  <c r="H15" i="41"/>
  <c r="G15" i="41"/>
  <c r="F15" i="41"/>
  <c r="E15" i="41"/>
  <c r="D15" i="41"/>
  <c r="C15" i="41"/>
  <c r="B15" i="41"/>
  <c r="A15" i="41"/>
  <c r="I14" i="41"/>
  <c r="H14" i="41"/>
  <c r="G14" i="41"/>
  <c r="F14" i="41"/>
  <c r="E14" i="41"/>
  <c r="D14" i="41"/>
  <c r="C14" i="41"/>
  <c r="B14" i="41"/>
  <c r="A14" i="41"/>
  <c r="I13" i="41"/>
  <c r="H13" i="41"/>
  <c r="G13" i="41"/>
  <c r="F13" i="41"/>
  <c r="E13" i="41"/>
  <c r="D13" i="41"/>
  <c r="C13" i="41"/>
  <c r="B13" i="41"/>
  <c r="A13" i="41"/>
  <c r="I12" i="41"/>
  <c r="H12" i="41"/>
  <c r="G12" i="41"/>
  <c r="F12" i="41"/>
  <c r="E12" i="41"/>
  <c r="D12" i="41"/>
  <c r="C12" i="41"/>
  <c r="B12" i="41"/>
  <c r="A12" i="41"/>
  <c r="I11" i="41"/>
  <c r="H11" i="41"/>
  <c r="G11" i="41"/>
  <c r="F11" i="41"/>
  <c r="E11" i="41"/>
  <c r="D11" i="41"/>
  <c r="C11" i="41"/>
  <c r="B11" i="41"/>
  <c r="A11" i="41"/>
  <c r="I10" i="41"/>
  <c r="H10" i="41"/>
  <c r="G10" i="41"/>
  <c r="F10" i="41"/>
  <c r="E10" i="41"/>
  <c r="D10" i="41"/>
  <c r="C10" i="41"/>
  <c r="B10" i="41"/>
  <c r="A10" i="41"/>
  <c r="I9" i="41"/>
  <c r="H9" i="41"/>
  <c r="G9" i="41"/>
  <c r="F9" i="41"/>
  <c r="E9" i="41"/>
  <c r="D9" i="41"/>
  <c r="C9" i="41"/>
  <c r="B9" i="41"/>
  <c r="A9" i="41"/>
  <c r="I8" i="41"/>
  <c r="H8" i="41"/>
  <c r="G8" i="41"/>
  <c r="F8" i="41"/>
  <c r="E8" i="41"/>
  <c r="D8" i="41"/>
  <c r="C8" i="41"/>
  <c r="B8" i="41"/>
  <c r="A8" i="41"/>
  <c r="I7" i="41"/>
  <c r="H7" i="41"/>
  <c r="G7" i="41"/>
  <c r="F7" i="41"/>
  <c r="E7" i="41"/>
  <c r="D7" i="41"/>
  <c r="C7" i="41"/>
  <c r="B7" i="41"/>
  <c r="A7" i="41"/>
  <c r="I6" i="41"/>
  <c r="H6" i="41"/>
  <c r="G6" i="41"/>
  <c r="F6" i="41"/>
  <c r="E6" i="41"/>
  <c r="D6" i="41"/>
  <c r="C6" i="41"/>
  <c r="B6" i="41"/>
  <c r="A6" i="41"/>
  <c r="I5" i="41"/>
  <c r="H5" i="41"/>
  <c r="G5" i="41"/>
  <c r="F5" i="41"/>
  <c r="E5" i="41"/>
  <c r="D5" i="41"/>
  <c r="C5" i="41"/>
  <c r="B5" i="41"/>
  <c r="A5" i="41"/>
  <c r="I4" i="41"/>
  <c r="H4" i="41"/>
  <c r="G4" i="41"/>
  <c r="F4" i="41"/>
  <c r="E4" i="41"/>
  <c r="D4" i="41"/>
  <c r="C4" i="41"/>
  <c r="B4" i="41"/>
  <c r="A4" i="41"/>
  <c r="I3" i="41"/>
  <c r="H3" i="41"/>
  <c r="G3" i="41"/>
  <c r="F3" i="41"/>
  <c r="E3" i="41"/>
  <c r="D3" i="41"/>
  <c r="C3" i="41"/>
  <c r="B3" i="41"/>
  <c r="A3" i="41"/>
  <c r="I1" i="41"/>
  <c r="H1" i="41"/>
  <c r="G1" i="41"/>
  <c r="F1" i="41"/>
  <c r="E1" i="41"/>
  <c r="D1" i="41"/>
  <c r="C1" i="41"/>
  <c r="B1" i="41"/>
  <c r="A1" i="41"/>
  <c r="F74" i="40"/>
  <c r="F74" i="44" s="1"/>
  <c r="F73" i="40"/>
  <c r="F73" i="44" s="1"/>
  <c r="F72" i="40"/>
  <c r="F72" i="44" s="1"/>
  <c r="F71" i="40"/>
  <c r="F71" i="44" s="1"/>
  <c r="F70" i="40"/>
  <c r="F70" i="44" s="1"/>
  <c r="F69" i="40"/>
  <c r="F69" i="44" s="1"/>
  <c r="F68" i="40"/>
  <c r="F68" i="44" s="1"/>
  <c r="F67" i="40"/>
  <c r="F67" i="44" s="1"/>
  <c r="F66" i="40"/>
  <c r="F66" i="44" s="1"/>
  <c r="F65" i="40"/>
  <c r="F65" i="44" s="1"/>
  <c r="F64" i="40"/>
  <c r="F64" i="44" s="1"/>
  <c r="F63" i="40"/>
  <c r="F63" i="44" s="1"/>
  <c r="F62" i="40"/>
  <c r="F62" i="44" s="1"/>
  <c r="F61" i="40"/>
  <c r="F61" i="44" s="1"/>
  <c r="F60" i="40"/>
  <c r="F60" i="44" s="1"/>
  <c r="F59" i="40"/>
  <c r="F59" i="44" s="1"/>
  <c r="F58" i="40"/>
  <c r="F58" i="44" s="1"/>
  <c r="F57" i="40"/>
  <c r="F57" i="44" s="1"/>
  <c r="F56" i="40"/>
  <c r="F56" i="44" s="1"/>
  <c r="F55" i="40"/>
  <c r="F55" i="44" s="1"/>
  <c r="F54" i="40"/>
  <c r="F54" i="44" s="1"/>
  <c r="F53" i="40"/>
  <c r="F53" i="44" s="1"/>
  <c r="F52" i="40"/>
  <c r="F52" i="44" s="1"/>
  <c r="F51" i="40"/>
  <c r="F51" i="44" s="1"/>
  <c r="F50" i="40"/>
  <c r="F50" i="44" s="1"/>
  <c r="F49" i="40"/>
  <c r="F49" i="44" s="1"/>
  <c r="F48" i="40"/>
  <c r="F48" i="44" s="1"/>
  <c r="F47" i="40"/>
  <c r="F47" i="44" s="1"/>
  <c r="F46" i="40"/>
  <c r="F46" i="44" s="1"/>
  <c r="F45" i="40"/>
  <c r="F45" i="44" s="1"/>
  <c r="F44" i="40"/>
  <c r="F44" i="44" s="1"/>
  <c r="F43" i="40"/>
  <c r="F43" i="44" s="1"/>
  <c r="F42" i="40"/>
  <c r="F42" i="44" s="1"/>
  <c r="F41" i="40"/>
  <c r="F41" i="44" s="1"/>
  <c r="F40" i="40"/>
  <c r="F40" i="44" s="1"/>
  <c r="F39" i="40"/>
  <c r="F39" i="44" s="1"/>
  <c r="F38" i="40"/>
  <c r="F38" i="44" s="1"/>
  <c r="F37" i="40"/>
  <c r="F37" i="44" s="1"/>
  <c r="F36" i="40"/>
  <c r="F36" i="44" s="1"/>
  <c r="F35" i="40"/>
  <c r="F35" i="44" s="1"/>
  <c r="F34" i="40"/>
  <c r="F34" i="44" s="1"/>
  <c r="F33" i="40"/>
  <c r="F33" i="44" s="1"/>
  <c r="F32" i="40"/>
  <c r="F32" i="44" s="1"/>
  <c r="F31" i="40"/>
  <c r="F31" i="44" s="1"/>
  <c r="F30" i="40"/>
  <c r="F30" i="44" s="1"/>
  <c r="F29" i="40"/>
  <c r="F29" i="44" s="1"/>
  <c r="F28" i="40"/>
  <c r="F28" i="44" s="1"/>
  <c r="F27" i="40"/>
  <c r="F27" i="44" s="1"/>
  <c r="F26" i="40"/>
  <c r="F26" i="44" s="1"/>
  <c r="F25" i="40"/>
  <c r="F25" i="44" s="1"/>
  <c r="F24" i="40"/>
  <c r="F24" i="44" s="1"/>
  <c r="F23" i="40"/>
  <c r="F23" i="44" s="1"/>
  <c r="F22" i="40"/>
  <c r="F22" i="44" s="1"/>
  <c r="F21" i="40"/>
  <c r="F21" i="44" s="1"/>
  <c r="F20" i="40"/>
  <c r="F20" i="44" s="1"/>
  <c r="F19" i="40"/>
  <c r="F19" i="44" s="1"/>
  <c r="F18" i="40"/>
  <c r="F18" i="44" s="1"/>
  <c r="F17" i="40"/>
  <c r="F17" i="44" s="1"/>
  <c r="F16" i="40"/>
  <c r="F16" i="44" s="1"/>
  <c r="F15" i="40"/>
  <c r="F15" i="44" s="1"/>
  <c r="F14" i="40"/>
  <c r="F14" i="44" s="1"/>
  <c r="F13" i="40"/>
  <c r="F12" i="40"/>
  <c r="F12" i="44" s="1"/>
  <c r="F11" i="40"/>
  <c r="F11" i="44" s="1"/>
  <c r="F10" i="40"/>
  <c r="F10" i="44" s="1"/>
  <c r="F9" i="40"/>
  <c r="F9" i="44" s="1"/>
  <c r="F8" i="40"/>
  <c r="F8" i="44" s="1"/>
  <c r="F7" i="40"/>
  <c r="F7" i="44" s="1"/>
  <c r="F6" i="40"/>
  <c r="F6" i="44" s="1"/>
  <c r="F5" i="40"/>
  <c r="F5" i="44" s="1"/>
  <c r="F4" i="40"/>
  <c r="F4" i="44" s="1"/>
  <c r="F3" i="40"/>
  <c r="F3" i="44" s="1"/>
  <c r="F87" i="37"/>
  <c r="AG86" i="37"/>
  <c r="AF86" i="37"/>
  <c r="AE86" i="37"/>
  <c r="AD86" i="37"/>
  <c r="AC86" i="37"/>
  <c r="AB86" i="37"/>
  <c r="AA86" i="37"/>
  <c r="Z86" i="37"/>
  <c r="Y86" i="37"/>
  <c r="X86" i="37"/>
  <c r="W86" i="37"/>
  <c r="V86" i="37"/>
  <c r="U86" i="37"/>
  <c r="T86" i="37"/>
  <c r="S86" i="37"/>
  <c r="R86" i="37"/>
  <c r="Q86" i="37"/>
  <c r="P86" i="37"/>
  <c r="E86" i="37"/>
  <c r="D86" i="37"/>
  <c r="C86" i="37"/>
  <c r="B86" i="37"/>
  <c r="A86" i="37"/>
  <c r="AG85" i="37"/>
  <c r="AF85" i="37"/>
  <c r="AE85" i="37"/>
  <c r="AD85" i="37"/>
  <c r="AC85" i="37"/>
  <c r="AB85" i="37"/>
  <c r="AA85" i="37"/>
  <c r="Z85" i="37"/>
  <c r="Y85" i="37"/>
  <c r="X85" i="37"/>
  <c r="W85" i="37"/>
  <c r="V85" i="37"/>
  <c r="U85" i="37"/>
  <c r="T85" i="37"/>
  <c r="S85" i="37"/>
  <c r="R85" i="37"/>
  <c r="Q85" i="37"/>
  <c r="P85" i="37"/>
  <c r="E85" i="37"/>
  <c r="D85" i="37"/>
  <c r="C85" i="37"/>
  <c r="B85" i="37"/>
  <c r="A85" i="37"/>
  <c r="AG84" i="37"/>
  <c r="AF84" i="37"/>
  <c r="AD84" i="37"/>
  <c r="AC84" i="37"/>
  <c r="Z84" i="37"/>
  <c r="Y84" i="37"/>
  <c r="X84" i="37"/>
  <c r="W84" i="37"/>
  <c r="V84" i="37"/>
  <c r="U84" i="37"/>
  <c r="T84" i="37"/>
  <c r="S84" i="37"/>
  <c r="R84" i="37"/>
  <c r="Q84" i="37"/>
  <c r="P84" i="37"/>
  <c r="E84" i="37"/>
  <c r="D84" i="37"/>
  <c r="C84" i="37"/>
  <c r="B84" i="37"/>
  <c r="A84" i="37"/>
  <c r="AG83" i="37"/>
  <c r="AF83" i="37"/>
  <c r="AE83" i="37"/>
  <c r="AD83" i="37"/>
  <c r="AC83" i="37"/>
  <c r="AB83" i="37"/>
  <c r="AA83" i="37"/>
  <c r="Z83" i="37"/>
  <c r="Y83" i="37"/>
  <c r="X83" i="37"/>
  <c r="W83" i="37"/>
  <c r="V83" i="37"/>
  <c r="U83" i="37"/>
  <c r="T83" i="37"/>
  <c r="S83" i="37"/>
  <c r="R83" i="37"/>
  <c r="Q83" i="37"/>
  <c r="P83" i="37"/>
  <c r="E83" i="37"/>
  <c r="D83" i="37"/>
  <c r="C83" i="37"/>
  <c r="B83" i="37"/>
  <c r="A83" i="37"/>
  <c r="AG82" i="37"/>
  <c r="AF82" i="37"/>
  <c r="AD82" i="37"/>
  <c r="AC82" i="37"/>
  <c r="Z82" i="37"/>
  <c r="Y82" i="37"/>
  <c r="X82" i="37"/>
  <c r="W82" i="37"/>
  <c r="V82" i="37"/>
  <c r="U82" i="37"/>
  <c r="T82" i="37"/>
  <c r="S82" i="37"/>
  <c r="R82" i="37"/>
  <c r="Q82" i="37"/>
  <c r="P82" i="37"/>
  <c r="E82" i="37"/>
  <c r="D82" i="37"/>
  <c r="C82" i="37"/>
  <c r="B82" i="37"/>
  <c r="A82" i="37"/>
  <c r="AG81" i="37"/>
  <c r="AF81" i="37"/>
  <c r="AD81" i="37"/>
  <c r="AC81" i="37"/>
  <c r="Z81" i="37"/>
  <c r="Y81" i="37"/>
  <c r="X81" i="37"/>
  <c r="W81" i="37"/>
  <c r="V81" i="37"/>
  <c r="U81" i="37"/>
  <c r="T81" i="37"/>
  <c r="S81" i="37"/>
  <c r="R81" i="37"/>
  <c r="Q81" i="37"/>
  <c r="P81" i="37"/>
  <c r="E81" i="37"/>
  <c r="D81" i="37"/>
  <c r="C81" i="37"/>
  <c r="B81" i="37"/>
  <c r="A81" i="37"/>
  <c r="AG80" i="37"/>
  <c r="AF80" i="37"/>
  <c r="AD80" i="37"/>
  <c r="AC80" i="37"/>
  <c r="AB80" i="37"/>
  <c r="AA80" i="37"/>
  <c r="Z80" i="37"/>
  <c r="Y80" i="37"/>
  <c r="X80" i="37"/>
  <c r="W80" i="37"/>
  <c r="V80" i="37"/>
  <c r="U80" i="37"/>
  <c r="T80" i="37"/>
  <c r="S80" i="37"/>
  <c r="R80" i="37"/>
  <c r="Q80" i="37"/>
  <c r="P80" i="37"/>
  <c r="E80" i="37"/>
  <c r="D80" i="37"/>
  <c r="C80" i="37"/>
  <c r="B80" i="37"/>
  <c r="A80" i="37"/>
  <c r="AG79" i="37"/>
  <c r="AF79" i="37"/>
  <c r="AD79" i="37"/>
  <c r="AC79" i="37"/>
  <c r="Z79" i="37"/>
  <c r="Y79" i="37"/>
  <c r="X79" i="37"/>
  <c r="W79" i="37"/>
  <c r="V79" i="37"/>
  <c r="U79" i="37"/>
  <c r="T79" i="37"/>
  <c r="S79" i="37"/>
  <c r="R79" i="37"/>
  <c r="Q79" i="37"/>
  <c r="P79" i="37"/>
  <c r="E79" i="37"/>
  <c r="D79" i="37"/>
  <c r="C79" i="37"/>
  <c r="B79" i="37"/>
  <c r="A79" i="37"/>
  <c r="AG78" i="37"/>
  <c r="AF78" i="37"/>
  <c r="AD78" i="37"/>
  <c r="AC78" i="37"/>
  <c r="AB78" i="37"/>
  <c r="Z78" i="37"/>
  <c r="Y78" i="37"/>
  <c r="X78" i="37"/>
  <c r="W78" i="37"/>
  <c r="V78" i="37"/>
  <c r="U78" i="37"/>
  <c r="T78" i="37"/>
  <c r="S78" i="37"/>
  <c r="R78" i="37"/>
  <c r="Q78" i="37"/>
  <c r="P78" i="37"/>
  <c r="E78" i="37"/>
  <c r="D78" i="37"/>
  <c r="C78" i="37"/>
  <c r="B78" i="37"/>
  <c r="A78" i="37"/>
  <c r="AG77" i="37"/>
  <c r="AF77" i="37"/>
  <c r="AE77" i="37"/>
  <c r="AD77" i="37"/>
  <c r="AC77" i="37"/>
  <c r="AB77" i="37"/>
  <c r="AA77" i="37"/>
  <c r="Z77" i="37"/>
  <c r="Y77" i="37"/>
  <c r="X77" i="37"/>
  <c r="W77" i="37"/>
  <c r="V77" i="37"/>
  <c r="U77" i="37"/>
  <c r="T77" i="37"/>
  <c r="S77" i="37"/>
  <c r="R77" i="37"/>
  <c r="Q77" i="37"/>
  <c r="P77" i="37"/>
  <c r="E77" i="37"/>
  <c r="D77" i="37"/>
  <c r="C77" i="37"/>
  <c r="B77" i="37"/>
  <c r="A77" i="37"/>
  <c r="AG76" i="37"/>
  <c r="AF76" i="37"/>
  <c r="AE76" i="37"/>
  <c r="AD76" i="37"/>
  <c r="AC76" i="37"/>
  <c r="AB76" i="37"/>
  <c r="AA76" i="37"/>
  <c r="Z76" i="37"/>
  <c r="Y76" i="37"/>
  <c r="X76" i="37"/>
  <c r="W76" i="37"/>
  <c r="V76" i="37"/>
  <c r="U76" i="37"/>
  <c r="T76" i="37"/>
  <c r="S76" i="37"/>
  <c r="R76" i="37"/>
  <c r="Q76" i="37"/>
  <c r="P76" i="37"/>
  <c r="E76" i="37"/>
  <c r="D76" i="37"/>
  <c r="C76" i="37"/>
  <c r="B76" i="37"/>
  <c r="A76" i="37"/>
  <c r="AG75" i="37"/>
  <c r="AF75" i="37"/>
  <c r="AE75" i="37"/>
  <c r="AD75" i="37"/>
  <c r="AC75" i="37"/>
  <c r="AB75" i="37"/>
  <c r="AA75" i="37"/>
  <c r="Z75" i="37"/>
  <c r="Y75" i="37"/>
  <c r="X75" i="37"/>
  <c r="W75" i="37"/>
  <c r="V75" i="37"/>
  <c r="U75" i="37"/>
  <c r="T75" i="37"/>
  <c r="S75" i="37"/>
  <c r="R75" i="37"/>
  <c r="Q75" i="37"/>
  <c r="P75" i="37"/>
  <c r="E75" i="37"/>
  <c r="D75" i="37"/>
  <c r="C75" i="37"/>
  <c r="B75" i="37"/>
  <c r="A75" i="37"/>
  <c r="AG74" i="37"/>
  <c r="AF74" i="37"/>
  <c r="AD74" i="37"/>
  <c r="AC74" i="37"/>
  <c r="Z74" i="37"/>
  <c r="Y74" i="37"/>
  <c r="X74" i="37"/>
  <c r="W74" i="37"/>
  <c r="V74" i="37"/>
  <c r="U74" i="37"/>
  <c r="T74" i="37"/>
  <c r="S74" i="37"/>
  <c r="R74" i="37"/>
  <c r="Q74" i="37"/>
  <c r="P74" i="37"/>
  <c r="E74" i="37"/>
  <c r="D74" i="37"/>
  <c r="C74" i="37"/>
  <c r="B74" i="37"/>
  <c r="A74" i="37"/>
  <c r="AG73" i="37"/>
  <c r="AF73" i="37"/>
  <c r="AE73" i="37"/>
  <c r="AD73" i="37"/>
  <c r="AC73" i="37"/>
  <c r="Z73" i="37"/>
  <c r="Y73" i="37"/>
  <c r="X73" i="37"/>
  <c r="W73" i="37"/>
  <c r="V73" i="37"/>
  <c r="U73" i="37"/>
  <c r="T73" i="37"/>
  <c r="S73" i="37"/>
  <c r="R73" i="37"/>
  <c r="Q73" i="37"/>
  <c r="P73" i="37"/>
  <c r="E73" i="37"/>
  <c r="D73" i="37"/>
  <c r="C73" i="37"/>
  <c r="B73" i="37"/>
  <c r="A73" i="37"/>
  <c r="AG72" i="37"/>
  <c r="AF72" i="37"/>
  <c r="AD72" i="37"/>
  <c r="AC72" i="37"/>
  <c r="AB72" i="37"/>
  <c r="AA72" i="37"/>
  <c r="Z72" i="37"/>
  <c r="Y72" i="37"/>
  <c r="X72" i="37"/>
  <c r="W72" i="37"/>
  <c r="V72" i="37"/>
  <c r="U72" i="37"/>
  <c r="T72" i="37"/>
  <c r="S72" i="37"/>
  <c r="R72" i="37"/>
  <c r="Q72" i="37"/>
  <c r="P72" i="37"/>
  <c r="E72" i="37"/>
  <c r="D72" i="37"/>
  <c r="C72" i="37"/>
  <c r="B72" i="37"/>
  <c r="A72" i="37"/>
  <c r="AG71" i="37"/>
  <c r="AF71" i="37"/>
  <c r="AE71" i="37"/>
  <c r="AD71" i="37"/>
  <c r="AC71" i="37"/>
  <c r="AB71" i="37"/>
  <c r="AA71" i="37"/>
  <c r="Z71" i="37"/>
  <c r="Y71" i="37"/>
  <c r="X71" i="37"/>
  <c r="W71" i="37"/>
  <c r="V71" i="37"/>
  <c r="U71" i="37"/>
  <c r="T71" i="37"/>
  <c r="S71" i="37"/>
  <c r="R71" i="37"/>
  <c r="Q71" i="37"/>
  <c r="P71" i="37"/>
  <c r="E71" i="37"/>
  <c r="D71" i="37"/>
  <c r="C71" i="37"/>
  <c r="B71" i="37"/>
  <c r="A71" i="37"/>
  <c r="AG70" i="37"/>
  <c r="AF70" i="37"/>
  <c r="AE70" i="37"/>
  <c r="AD70" i="37"/>
  <c r="AC70" i="37"/>
  <c r="AB70" i="37"/>
  <c r="AA70" i="37"/>
  <c r="Z70" i="37"/>
  <c r="Y70" i="37"/>
  <c r="X70" i="37"/>
  <c r="W70" i="37"/>
  <c r="V70" i="37"/>
  <c r="U70" i="37"/>
  <c r="T70" i="37"/>
  <c r="S70" i="37"/>
  <c r="R70" i="37"/>
  <c r="Q70" i="37"/>
  <c r="P70" i="37"/>
  <c r="E70" i="37"/>
  <c r="D70" i="37"/>
  <c r="C70" i="37"/>
  <c r="B70" i="37"/>
  <c r="A70" i="37"/>
  <c r="AG69" i="37"/>
  <c r="AF69" i="37"/>
  <c r="AE69" i="37"/>
  <c r="AD69" i="37"/>
  <c r="AC69" i="37"/>
  <c r="Z69" i="37"/>
  <c r="Y69" i="37"/>
  <c r="X69" i="37"/>
  <c r="W69" i="37"/>
  <c r="V69" i="37"/>
  <c r="U69" i="37"/>
  <c r="T69" i="37"/>
  <c r="S69" i="37"/>
  <c r="R69" i="37"/>
  <c r="Q69" i="37"/>
  <c r="P69" i="37"/>
  <c r="E69" i="37"/>
  <c r="D69" i="37"/>
  <c r="C69" i="37"/>
  <c r="B69" i="37"/>
  <c r="A69" i="37"/>
  <c r="AG68" i="37"/>
  <c r="AF68" i="37"/>
  <c r="AE68" i="37"/>
  <c r="AD68" i="37"/>
  <c r="AC68" i="37"/>
  <c r="AB68" i="37"/>
  <c r="AA68" i="37"/>
  <c r="Z68" i="37"/>
  <c r="Y68" i="37"/>
  <c r="X68" i="37"/>
  <c r="W68" i="37"/>
  <c r="V68" i="37"/>
  <c r="U68" i="37"/>
  <c r="T68" i="37"/>
  <c r="S68" i="37"/>
  <c r="R68" i="37"/>
  <c r="Q68" i="37"/>
  <c r="P68" i="37"/>
  <c r="E68" i="37"/>
  <c r="D68" i="37"/>
  <c r="C68" i="37"/>
  <c r="B68" i="37"/>
  <c r="A68" i="37"/>
  <c r="AG67" i="37"/>
  <c r="AF67" i="37"/>
  <c r="AE67" i="37"/>
  <c r="AD67" i="37"/>
  <c r="AC67" i="37"/>
  <c r="AB67" i="37"/>
  <c r="AA67" i="37"/>
  <c r="Z67" i="37"/>
  <c r="Y67" i="37"/>
  <c r="X67" i="37"/>
  <c r="W67" i="37"/>
  <c r="V67" i="37"/>
  <c r="U67" i="37"/>
  <c r="T67" i="37"/>
  <c r="S67" i="37"/>
  <c r="R67" i="37"/>
  <c r="Q67" i="37"/>
  <c r="P67" i="37"/>
  <c r="E67" i="37"/>
  <c r="D67" i="37"/>
  <c r="C67" i="37"/>
  <c r="B67" i="37"/>
  <c r="A67" i="37"/>
  <c r="AG66" i="37"/>
  <c r="AF66" i="37"/>
  <c r="AD66" i="37"/>
  <c r="AC66" i="37"/>
  <c r="Z66" i="37"/>
  <c r="Y66" i="37"/>
  <c r="X66" i="37"/>
  <c r="W66" i="37"/>
  <c r="V66" i="37"/>
  <c r="U66" i="37"/>
  <c r="T66" i="37"/>
  <c r="S66" i="37"/>
  <c r="R66" i="37"/>
  <c r="Q66" i="37"/>
  <c r="P66" i="37"/>
  <c r="E66" i="37"/>
  <c r="D66" i="37"/>
  <c r="C66" i="37"/>
  <c r="B66" i="37"/>
  <c r="A66" i="37"/>
  <c r="AG65" i="37"/>
  <c r="AF65" i="37"/>
  <c r="AE65" i="37"/>
  <c r="AD65" i="37"/>
  <c r="AC65" i="37"/>
  <c r="AB65" i="37"/>
  <c r="AA65" i="37"/>
  <c r="Z65" i="37"/>
  <c r="Y65" i="37"/>
  <c r="X65" i="37"/>
  <c r="W65" i="37"/>
  <c r="V65" i="37"/>
  <c r="U65" i="37"/>
  <c r="T65" i="37"/>
  <c r="S65" i="37"/>
  <c r="R65" i="37"/>
  <c r="Q65" i="37"/>
  <c r="P65" i="37"/>
  <c r="E65" i="37"/>
  <c r="D65" i="37"/>
  <c r="C65" i="37"/>
  <c r="B65" i="37"/>
  <c r="A65" i="37"/>
  <c r="AG64" i="37"/>
  <c r="AF64" i="37"/>
  <c r="AD64" i="37"/>
  <c r="AC64" i="37"/>
  <c r="Z64" i="37"/>
  <c r="Y64" i="37"/>
  <c r="X64" i="37"/>
  <c r="W64" i="37"/>
  <c r="V64" i="37"/>
  <c r="U64" i="37"/>
  <c r="T64" i="37"/>
  <c r="S64" i="37"/>
  <c r="R64" i="37"/>
  <c r="Q64" i="37"/>
  <c r="P64" i="37"/>
  <c r="E64" i="37"/>
  <c r="D64" i="37"/>
  <c r="C64" i="37"/>
  <c r="B64" i="37"/>
  <c r="A64" i="37"/>
  <c r="AG63" i="37"/>
  <c r="AF63" i="37"/>
  <c r="AD63" i="37"/>
  <c r="AC63" i="37"/>
  <c r="Z63" i="37"/>
  <c r="Y63" i="37"/>
  <c r="X63" i="37"/>
  <c r="W63" i="37"/>
  <c r="V63" i="37"/>
  <c r="U63" i="37"/>
  <c r="T63" i="37"/>
  <c r="S63" i="37"/>
  <c r="R63" i="37"/>
  <c r="Q63" i="37"/>
  <c r="P63" i="37"/>
  <c r="E63" i="37"/>
  <c r="D63" i="37"/>
  <c r="C63" i="37"/>
  <c r="B63" i="37"/>
  <c r="A63" i="37"/>
  <c r="AG62" i="37"/>
  <c r="AF62" i="37"/>
  <c r="AD62" i="37"/>
  <c r="AC62" i="37"/>
  <c r="AB62" i="37"/>
  <c r="AA62" i="37"/>
  <c r="Z62" i="37"/>
  <c r="Y62" i="37"/>
  <c r="X62" i="37"/>
  <c r="W62" i="37"/>
  <c r="V62" i="37"/>
  <c r="U62" i="37"/>
  <c r="T62" i="37"/>
  <c r="S62" i="37"/>
  <c r="R62" i="37"/>
  <c r="Q62" i="37"/>
  <c r="P62" i="37"/>
  <c r="E62" i="37"/>
  <c r="D62" i="37"/>
  <c r="C62" i="37"/>
  <c r="B62" i="37"/>
  <c r="A62" i="37"/>
  <c r="AG61" i="37"/>
  <c r="AF61" i="37"/>
  <c r="AE61" i="37"/>
  <c r="AD61" i="37"/>
  <c r="AC61" i="37"/>
  <c r="AB61" i="37"/>
  <c r="AA61" i="37"/>
  <c r="Z61" i="37"/>
  <c r="Y61" i="37"/>
  <c r="X61" i="37"/>
  <c r="W61" i="37"/>
  <c r="V61" i="37"/>
  <c r="U61" i="37"/>
  <c r="T61" i="37"/>
  <c r="S61" i="37"/>
  <c r="R61" i="37"/>
  <c r="Q61" i="37"/>
  <c r="P61" i="37"/>
  <c r="E61" i="37"/>
  <c r="D61" i="37"/>
  <c r="C61" i="37"/>
  <c r="B61" i="37"/>
  <c r="A61" i="37"/>
  <c r="AG60" i="37"/>
  <c r="AF60" i="37"/>
  <c r="AE60" i="37"/>
  <c r="AD60" i="37"/>
  <c r="AC60" i="37"/>
  <c r="AB60" i="37"/>
  <c r="AA60" i="37"/>
  <c r="Z60" i="37"/>
  <c r="Y60" i="37"/>
  <c r="X60" i="37"/>
  <c r="W60" i="37"/>
  <c r="V60" i="37"/>
  <c r="U60" i="37"/>
  <c r="T60" i="37"/>
  <c r="S60" i="37"/>
  <c r="R60" i="37"/>
  <c r="Q60" i="37"/>
  <c r="P60" i="37"/>
  <c r="E60" i="37"/>
  <c r="D60" i="37"/>
  <c r="C60" i="37"/>
  <c r="B60" i="37"/>
  <c r="A60" i="37"/>
  <c r="AG59" i="37"/>
  <c r="AF59" i="37"/>
  <c r="AE59" i="37"/>
  <c r="AD59" i="37"/>
  <c r="AC59" i="37"/>
  <c r="AB59" i="37"/>
  <c r="AA59" i="37"/>
  <c r="Z59" i="37"/>
  <c r="Y59" i="37"/>
  <c r="X59" i="37"/>
  <c r="W59" i="37"/>
  <c r="V59" i="37"/>
  <c r="U59" i="37"/>
  <c r="T59" i="37"/>
  <c r="S59" i="37"/>
  <c r="R59" i="37"/>
  <c r="Q59" i="37"/>
  <c r="P59" i="37"/>
  <c r="E59" i="37"/>
  <c r="D59" i="37"/>
  <c r="C59" i="37"/>
  <c r="B59" i="37"/>
  <c r="A59" i="37"/>
  <c r="AG58" i="37"/>
  <c r="AF58" i="37"/>
  <c r="AD58" i="37"/>
  <c r="AC58" i="37"/>
  <c r="AB58" i="37"/>
  <c r="Z58" i="37"/>
  <c r="Y58" i="37"/>
  <c r="X58" i="37"/>
  <c r="W58" i="37"/>
  <c r="V58" i="37"/>
  <c r="U58" i="37"/>
  <c r="T58" i="37"/>
  <c r="S58" i="37"/>
  <c r="R58" i="37"/>
  <c r="Q58" i="37"/>
  <c r="P58" i="37"/>
  <c r="E58" i="37"/>
  <c r="D58" i="37"/>
  <c r="C58" i="37"/>
  <c r="B58" i="37"/>
  <c r="A58" i="37"/>
  <c r="AG57" i="37"/>
  <c r="AF57" i="37"/>
  <c r="AE57" i="37"/>
  <c r="AD57" i="37"/>
  <c r="AC57" i="37"/>
  <c r="AB57" i="37"/>
  <c r="AA57" i="37"/>
  <c r="Z57" i="37"/>
  <c r="Y57" i="37"/>
  <c r="X57" i="37"/>
  <c r="W57" i="37"/>
  <c r="V57" i="37"/>
  <c r="U57" i="37"/>
  <c r="T57" i="37"/>
  <c r="S57" i="37"/>
  <c r="R57" i="37"/>
  <c r="Q57" i="37"/>
  <c r="P57" i="37"/>
  <c r="E57" i="37"/>
  <c r="D57" i="37"/>
  <c r="C57" i="37"/>
  <c r="B57" i="37"/>
  <c r="A57" i="37"/>
  <c r="AG56" i="37"/>
  <c r="AF56" i="37"/>
  <c r="AD56" i="37"/>
  <c r="AC56" i="37"/>
  <c r="Z56" i="37"/>
  <c r="Y56" i="37"/>
  <c r="X56" i="37"/>
  <c r="W56" i="37"/>
  <c r="V56" i="37"/>
  <c r="U56" i="37"/>
  <c r="T56" i="37"/>
  <c r="S56" i="37"/>
  <c r="R56" i="37"/>
  <c r="Q56" i="37"/>
  <c r="P56" i="37"/>
  <c r="E56" i="37"/>
  <c r="D56" i="37"/>
  <c r="C56" i="37"/>
  <c r="B56" i="37"/>
  <c r="A56" i="37"/>
  <c r="AG55" i="37"/>
  <c r="AF55" i="37"/>
  <c r="AD55" i="37"/>
  <c r="AC55" i="37"/>
  <c r="Z55" i="37"/>
  <c r="Y55" i="37"/>
  <c r="X55" i="37"/>
  <c r="W55" i="37"/>
  <c r="V55" i="37"/>
  <c r="U55" i="37"/>
  <c r="T55" i="37"/>
  <c r="S55" i="37"/>
  <c r="R55" i="37"/>
  <c r="Q55" i="37"/>
  <c r="P55" i="37"/>
  <c r="E55" i="37"/>
  <c r="D55" i="37"/>
  <c r="C55" i="37"/>
  <c r="B55" i="37"/>
  <c r="A55" i="37"/>
  <c r="AG54" i="37"/>
  <c r="AF54" i="37"/>
  <c r="AD54" i="37"/>
  <c r="AC54" i="37"/>
  <c r="AB54" i="37"/>
  <c r="AA54" i="37"/>
  <c r="Z54" i="37"/>
  <c r="Y54" i="37"/>
  <c r="X54" i="37"/>
  <c r="W54" i="37"/>
  <c r="V54" i="37"/>
  <c r="U54" i="37"/>
  <c r="T54" i="37"/>
  <c r="S54" i="37"/>
  <c r="R54" i="37"/>
  <c r="Q54" i="37"/>
  <c r="P54" i="37"/>
  <c r="E54" i="37"/>
  <c r="D54" i="37"/>
  <c r="C54" i="37"/>
  <c r="B54" i="37"/>
  <c r="A54" i="37"/>
  <c r="AG53" i="37"/>
  <c r="AF53" i="37"/>
  <c r="AE53" i="37"/>
  <c r="AD53" i="37"/>
  <c r="AC53" i="37"/>
  <c r="AB53" i="37"/>
  <c r="AA53" i="37"/>
  <c r="Z53" i="37"/>
  <c r="Y53" i="37"/>
  <c r="X53" i="37"/>
  <c r="W53" i="37"/>
  <c r="V53" i="37"/>
  <c r="U53" i="37"/>
  <c r="T53" i="37"/>
  <c r="S53" i="37"/>
  <c r="R53" i="37"/>
  <c r="Q53" i="37"/>
  <c r="P53" i="37"/>
  <c r="E53" i="37"/>
  <c r="D53" i="37"/>
  <c r="C53" i="37"/>
  <c r="B53" i="37"/>
  <c r="A53" i="37"/>
  <c r="AG52" i="37"/>
  <c r="AF52" i="37"/>
  <c r="AD52" i="37"/>
  <c r="AC52" i="37"/>
  <c r="AB52" i="37"/>
  <c r="Z52" i="37"/>
  <c r="Y52" i="37"/>
  <c r="X52" i="37"/>
  <c r="W52" i="37"/>
  <c r="V52" i="37"/>
  <c r="U52" i="37"/>
  <c r="T52" i="37"/>
  <c r="S52" i="37"/>
  <c r="R52" i="37"/>
  <c r="Q52" i="37"/>
  <c r="P52" i="37"/>
  <c r="E52" i="37"/>
  <c r="D52" i="37"/>
  <c r="C52" i="37"/>
  <c r="B52" i="37"/>
  <c r="A52" i="37"/>
  <c r="AG51" i="37"/>
  <c r="AF51" i="37"/>
  <c r="AE51" i="37"/>
  <c r="AD51" i="37"/>
  <c r="AC51" i="37"/>
  <c r="AB51" i="37"/>
  <c r="AA51" i="37"/>
  <c r="Z51" i="37"/>
  <c r="Y51" i="37"/>
  <c r="X51" i="37"/>
  <c r="W51" i="37"/>
  <c r="V51" i="37"/>
  <c r="U51" i="37"/>
  <c r="T51" i="37"/>
  <c r="S51" i="37"/>
  <c r="R51" i="37"/>
  <c r="Q51" i="37"/>
  <c r="P51" i="37"/>
  <c r="E51" i="37"/>
  <c r="D51" i="37"/>
  <c r="C51" i="37"/>
  <c r="B51" i="37"/>
  <c r="A51" i="37"/>
  <c r="AG50" i="37"/>
  <c r="AF50" i="37"/>
  <c r="AE50" i="37"/>
  <c r="AD50" i="37"/>
  <c r="AC50" i="37"/>
  <c r="AB50" i="37"/>
  <c r="AA50" i="37"/>
  <c r="Z50" i="37"/>
  <c r="Y50" i="37"/>
  <c r="X50" i="37"/>
  <c r="W50" i="37"/>
  <c r="V50" i="37"/>
  <c r="U50" i="37"/>
  <c r="T50" i="37"/>
  <c r="S50" i="37"/>
  <c r="R50" i="37"/>
  <c r="Q50" i="37"/>
  <c r="P50" i="37"/>
  <c r="E50" i="37"/>
  <c r="D50" i="37"/>
  <c r="C50" i="37"/>
  <c r="B50" i="37"/>
  <c r="A50" i="37"/>
  <c r="AG49" i="37"/>
  <c r="AF49" i="37"/>
  <c r="AD49" i="37"/>
  <c r="AC49" i="37"/>
  <c r="Z49" i="37"/>
  <c r="Y49" i="37"/>
  <c r="X49" i="37"/>
  <c r="W49" i="37"/>
  <c r="V49" i="37"/>
  <c r="U49" i="37"/>
  <c r="T49" i="37"/>
  <c r="S49" i="37"/>
  <c r="R49" i="37"/>
  <c r="Q49" i="37"/>
  <c r="P49" i="37"/>
  <c r="E49" i="37"/>
  <c r="D49" i="37"/>
  <c r="C49" i="37"/>
  <c r="B49" i="37"/>
  <c r="A49" i="37"/>
  <c r="AG48" i="37"/>
  <c r="AF48" i="37"/>
  <c r="AD48" i="37"/>
  <c r="AC48" i="37"/>
  <c r="Z48" i="37"/>
  <c r="Y48" i="37"/>
  <c r="X48" i="37"/>
  <c r="W48" i="37"/>
  <c r="V48" i="37"/>
  <c r="U48" i="37"/>
  <c r="T48" i="37"/>
  <c r="S48" i="37"/>
  <c r="R48" i="37"/>
  <c r="Q48" i="37"/>
  <c r="P48" i="37"/>
  <c r="E48" i="37"/>
  <c r="D48" i="37"/>
  <c r="C48" i="37"/>
  <c r="B48" i="37"/>
  <c r="A48" i="37"/>
  <c r="AG47" i="37"/>
  <c r="AF47" i="37"/>
  <c r="AE47" i="37"/>
  <c r="AD47" i="37"/>
  <c r="AC47" i="37"/>
  <c r="AB47" i="37"/>
  <c r="AA47" i="37"/>
  <c r="Z47" i="37"/>
  <c r="Y47" i="37"/>
  <c r="X47" i="37"/>
  <c r="W47" i="37"/>
  <c r="V47" i="37"/>
  <c r="U47" i="37"/>
  <c r="T47" i="37"/>
  <c r="S47" i="37"/>
  <c r="R47" i="37"/>
  <c r="Q47" i="37"/>
  <c r="P47" i="37"/>
  <c r="E47" i="37"/>
  <c r="D47" i="37"/>
  <c r="C47" i="37"/>
  <c r="B47" i="37"/>
  <c r="A47" i="37"/>
  <c r="AG46" i="37"/>
  <c r="AF46" i="37"/>
  <c r="AD46" i="37"/>
  <c r="AC46" i="37"/>
  <c r="AB46" i="37"/>
  <c r="Z46" i="37"/>
  <c r="Y46" i="37"/>
  <c r="X46" i="37"/>
  <c r="W46" i="37"/>
  <c r="V46" i="37"/>
  <c r="U46" i="37"/>
  <c r="T46" i="37"/>
  <c r="S46" i="37"/>
  <c r="R46" i="37"/>
  <c r="Q46" i="37"/>
  <c r="P46" i="37"/>
  <c r="E46" i="37"/>
  <c r="D46" i="37"/>
  <c r="C46" i="37"/>
  <c r="B46" i="37"/>
  <c r="A46" i="37"/>
  <c r="AG45" i="37"/>
  <c r="AF45" i="37"/>
  <c r="AE45" i="37"/>
  <c r="AD45" i="37"/>
  <c r="AC45" i="37"/>
  <c r="Z45" i="37"/>
  <c r="Y45" i="37"/>
  <c r="X45" i="37"/>
  <c r="W45" i="37"/>
  <c r="V45" i="37"/>
  <c r="U45" i="37"/>
  <c r="T45" i="37"/>
  <c r="S45" i="37"/>
  <c r="R45" i="37"/>
  <c r="Q45" i="37"/>
  <c r="P45" i="37"/>
  <c r="E45" i="37"/>
  <c r="D45" i="37"/>
  <c r="C45" i="37"/>
  <c r="B45" i="37"/>
  <c r="A45" i="37"/>
  <c r="AG44" i="37"/>
  <c r="AF44" i="37"/>
  <c r="AE44" i="37"/>
  <c r="AD44" i="37"/>
  <c r="AC44" i="37"/>
  <c r="AB44" i="37"/>
  <c r="AA44" i="37"/>
  <c r="Z44" i="37"/>
  <c r="Y44" i="37"/>
  <c r="X44" i="37"/>
  <c r="W44" i="37"/>
  <c r="V44" i="37"/>
  <c r="U44" i="37"/>
  <c r="T44" i="37"/>
  <c r="S44" i="37"/>
  <c r="R44" i="37"/>
  <c r="Q44" i="37"/>
  <c r="P44" i="37"/>
  <c r="E44" i="37"/>
  <c r="D44" i="37"/>
  <c r="C44" i="37"/>
  <c r="B44" i="37"/>
  <c r="A44" i="37"/>
  <c r="AG43" i="37"/>
  <c r="AF43" i="37"/>
  <c r="AE43" i="37"/>
  <c r="AD43" i="37"/>
  <c r="AC43" i="37"/>
  <c r="AB43" i="37"/>
  <c r="AA43" i="37"/>
  <c r="Z43" i="37"/>
  <c r="Y43" i="37"/>
  <c r="X43" i="37"/>
  <c r="W43" i="37"/>
  <c r="V43" i="37"/>
  <c r="U43" i="37"/>
  <c r="T43" i="37"/>
  <c r="S43" i="37"/>
  <c r="R43" i="37"/>
  <c r="Q43" i="37"/>
  <c r="P43" i="37"/>
  <c r="E43" i="37"/>
  <c r="D43" i="37"/>
  <c r="C43" i="37"/>
  <c r="B43" i="37"/>
  <c r="A43" i="37"/>
  <c r="AG42" i="37"/>
  <c r="AF42" i="37"/>
  <c r="AD42" i="37"/>
  <c r="AC42" i="37"/>
  <c r="AB42" i="37"/>
  <c r="Z42" i="37"/>
  <c r="Y42" i="37"/>
  <c r="X42" i="37"/>
  <c r="W42" i="37"/>
  <c r="V42" i="37"/>
  <c r="U42" i="37"/>
  <c r="T42" i="37"/>
  <c r="S42" i="37"/>
  <c r="R42" i="37"/>
  <c r="Q42" i="37"/>
  <c r="P42" i="37"/>
  <c r="E42" i="37"/>
  <c r="D42" i="37"/>
  <c r="C42" i="37"/>
  <c r="B42" i="37"/>
  <c r="A42" i="37"/>
  <c r="AG41" i="37"/>
  <c r="AF41" i="37"/>
  <c r="AE41" i="37"/>
  <c r="AD41" i="37"/>
  <c r="AC41" i="37"/>
  <c r="AB41" i="37"/>
  <c r="AA41" i="37"/>
  <c r="Z41" i="37"/>
  <c r="Y41" i="37"/>
  <c r="X41" i="37"/>
  <c r="W41" i="37"/>
  <c r="V41" i="37"/>
  <c r="U41" i="37"/>
  <c r="T41" i="37"/>
  <c r="S41" i="37"/>
  <c r="R41" i="37"/>
  <c r="Q41" i="37"/>
  <c r="P41" i="37"/>
  <c r="E41" i="37"/>
  <c r="D41" i="37"/>
  <c r="C41" i="37"/>
  <c r="B41" i="37"/>
  <c r="A41" i="37"/>
  <c r="AG40" i="37"/>
  <c r="AF40" i="37"/>
  <c r="AD40" i="37"/>
  <c r="AC40" i="37"/>
  <c r="AB40" i="37"/>
  <c r="AA40" i="37"/>
  <c r="Z40" i="37"/>
  <c r="Y40" i="37"/>
  <c r="X40" i="37"/>
  <c r="W40" i="37"/>
  <c r="V40" i="37"/>
  <c r="U40" i="37"/>
  <c r="T40" i="37"/>
  <c r="S40" i="37"/>
  <c r="R40" i="37"/>
  <c r="Q40" i="37"/>
  <c r="P40" i="37"/>
  <c r="E40" i="37"/>
  <c r="D40" i="37"/>
  <c r="C40" i="37"/>
  <c r="B40" i="37"/>
  <c r="A40" i="37"/>
  <c r="AG39" i="37"/>
  <c r="AF39" i="37"/>
  <c r="AD39" i="37"/>
  <c r="AC39" i="37"/>
  <c r="AB39" i="37"/>
  <c r="AA39" i="37"/>
  <c r="Z39" i="37"/>
  <c r="Y39" i="37"/>
  <c r="X39" i="37"/>
  <c r="W39" i="37"/>
  <c r="V39" i="37"/>
  <c r="U39" i="37"/>
  <c r="T39" i="37"/>
  <c r="S39" i="37"/>
  <c r="R39" i="37"/>
  <c r="Q39" i="37"/>
  <c r="P39" i="37"/>
  <c r="E39" i="37"/>
  <c r="D39" i="37"/>
  <c r="C39" i="37"/>
  <c r="B39" i="37"/>
  <c r="A39" i="37"/>
  <c r="AG38" i="37"/>
  <c r="AF38" i="37"/>
  <c r="AE38" i="37"/>
  <c r="AD38" i="37"/>
  <c r="AC38" i="37"/>
  <c r="AB38" i="37"/>
  <c r="AA38" i="37"/>
  <c r="Z38" i="37"/>
  <c r="Y38" i="37"/>
  <c r="X38" i="37"/>
  <c r="W38" i="37"/>
  <c r="V38" i="37"/>
  <c r="U38" i="37"/>
  <c r="T38" i="37"/>
  <c r="S38" i="37"/>
  <c r="R38" i="37"/>
  <c r="Q38" i="37"/>
  <c r="P38" i="37"/>
  <c r="E38" i="37"/>
  <c r="D38" i="37"/>
  <c r="C38" i="37"/>
  <c r="B38" i="37"/>
  <c r="A38" i="37"/>
  <c r="AG37" i="37"/>
  <c r="AF37" i="37"/>
  <c r="AE37" i="37"/>
  <c r="AD37" i="37"/>
  <c r="AC37" i="37"/>
  <c r="AB37" i="37"/>
  <c r="AA37" i="37"/>
  <c r="Z37" i="37"/>
  <c r="Y37" i="37"/>
  <c r="X37" i="37"/>
  <c r="W37" i="37"/>
  <c r="V37" i="37"/>
  <c r="U37" i="37"/>
  <c r="T37" i="37"/>
  <c r="S37" i="37"/>
  <c r="R37" i="37"/>
  <c r="Q37" i="37"/>
  <c r="P37" i="37"/>
  <c r="E37" i="37"/>
  <c r="D37" i="37"/>
  <c r="C37" i="37"/>
  <c r="B37" i="37"/>
  <c r="A37" i="37"/>
  <c r="AG36" i="37"/>
  <c r="AF36" i="37"/>
  <c r="AE36" i="37"/>
  <c r="AD36" i="37"/>
  <c r="AC36" i="37"/>
  <c r="AB36" i="37"/>
  <c r="AA36" i="37"/>
  <c r="Z36" i="37"/>
  <c r="Y36" i="37"/>
  <c r="X36" i="37"/>
  <c r="W36" i="37"/>
  <c r="V36" i="37"/>
  <c r="U36" i="37"/>
  <c r="T36" i="37"/>
  <c r="S36" i="37"/>
  <c r="R36" i="37"/>
  <c r="Q36" i="37"/>
  <c r="P36" i="37"/>
  <c r="E36" i="37"/>
  <c r="D36" i="37"/>
  <c r="C36" i="37"/>
  <c r="B36" i="37"/>
  <c r="A36" i="37"/>
  <c r="AG35" i="37"/>
  <c r="AF35" i="37"/>
  <c r="AD35" i="37"/>
  <c r="AC35" i="37"/>
  <c r="Z35" i="37"/>
  <c r="Y35" i="37"/>
  <c r="X35" i="37"/>
  <c r="W35" i="37"/>
  <c r="V35" i="37"/>
  <c r="U35" i="37"/>
  <c r="T35" i="37"/>
  <c r="S35" i="37"/>
  <c r="R35" i="37"/>
  <c r="Q35" i="37"/>
  <c r="P35" i="37"/>
  <c r="E35" i="37"/>
  <c r="D35" i="37"/>
  <c r="C35" i="37"/>
  <c r="B35" i="37"/>
  <c r="A35" i="37"/>
  <c r="AG34" i="37"/>
  <c r="AF34" i="37"/>
  <c r="AE34" i="37"/>
  <c r="AD34" i="37"/>
  <c r="AC34" i="37"/>
  <c r="AB34" i="37"/>
  <c r="AA34" i="37"/>
  <c r="Z34" i="37"/>
  <c r="Y34" i="37"/>
  <c r="X34" i="37"/>
  <c r="W34" i="37"/>
  <c r="V34" i="37"/>
  <c r="U34" i="37"/>
  <c r="T34" i="37"/>
  <c r="S34" i="37"/>
  <c r="R34" i="37"/>
  <c r="Q34" i="37"/>
  <c r="P34" i="37"/>
  <c r="E34" i="37"/>
  <c r="D34" i="37"/>
  <c r="C34" i="37"/>
  <c r="B34" i="37"/>
  <c r="A34" i="37"/>
  <c r="AG33" i="37"/>
  <c r="AF33" i="37"/>
  <c r="AD33" i="37"/>
  <c r="AC33" i="37"/>
  <c r="AB33" i="37"/>
  <c r="Z33" i="37"/>
  <c r="Y33" i="37"/>
  <c r="X33" i="37"/>
  <c r="W33" i="37"/>
  <c r="V33" i="37"/>
  <c r="U33" i="37"/>
  <c r="T33" i="37"/>
  <c r="S33" i="37"/>
  <c r="R33" i="37"/>
  <c r="Q33" i="37"/>
  <c r="P33" i="37"/>
  <c r="E33" i="37"/>
  <c r="D33" i="37"/>
  <c r="C33" i="37"/>
  <c r="B33" i="37"/>
  <c r="A33" i="37"/>
  <c r="AG32" i="37"/>
  <c r="AF32" i="37"/>
  <c r="AE32" i="37"/>
  <c r="AD32" i="37"/>
  <c r="AC32" i="37"/>
  <c r="AB32" i="37"/>
  <c r="AA32" i="37"/>
  <c r="Z32" i="37"/>
  <c r="Y32" i="37"/>
  <c r="X32" i="37"/>
  <c r="W32" i="37"/>
  <c r="V32" i="37"/>
  <c r="U32" i="37"/>
  <c r="T32" i="37"/>
  <c r="S32" i="37"/>
  <c r="R32" i="37"/>
  <c r="Q32" i="37"/>
  <c r="P32" i="37"/>
  <c r="E32" i="37"/>
  <c r="D32" i="37"/>
  <c r="C32" i="37"/>
  <c r="B32" i="37"/>
  <c r="A32" i="37"/>
  <c r="AG31" i="37"/>
  <c r="AF31" i="37"/>
  <c r="AE31" i="37"/>
  <c r="AD31" i="37"/>
  <c r="AC31" i="37"/>
  <c r="AB31" i="37"/>
  <c r="AA31" i="37"/>
  <c r="Z31" i="37"/>
  <c r="Y31" i="37"/>
  <c r="X31" i="37"/>
  <c r="W31" i="37"/>
  <c r="V31" i="37"/>
  <c r="U31" i="37"/>
  <c r="T31" i="37"/>
  <c r="S31" i="37"/>
  <c r="R31" i="37"/>
  <c r="Q31" i="37"/>
  <c r="P31" i="37"/>
  <c r="E31" i="37"/>
  <c r="D31" i="37"/>
  <c r="C31" i="37"/>
  <c r="B31" i="37"/>
  <c r="A31" i="37"/>
  <c r="AG30" i="37"/>
  <c r="AF30" i="37"/>
  <c r="AD30" i="37"/>
  <c r="AC30" i="37"/>
  <c r="AB30" i="37"/>
  <c r="Z30" i="37"/>
  <c r="Y30" i="37"/>
  <c r="X30" i="37"/>
  <c r="W30" i="37"/>
  <c r="V30" i="37"/>
  <c r="U30" i="37"/>
  <c r="T30" i="37"/>
  <c r="S30" i="37"/>
  <c r="R30" i="37"/>
  <c r="Q30" i="37"/>
  <c r="P30" i="37"/>
  <c r="E30" i="37"/>
  <c r="D30" i="37"/>
  <c r="C30" i="37"/>
  <c r="B30" i="37"/>
  <c r="A30" i="37"/>
  <c r="AG29" i="37"/>
  <c r="AF29" i="37"/>
  <c r="AE29" i="37"/>
  <c r="AD29" i="37"/>
  <c r="AC29" i="37"/>
  <c r="AB29" i="37"/>
  <c r="AA29" i="37"/>
  <c r="Z29" i="37"/>
  <c r="Y29" i="37"/>
  <c r="X29" i="37"/>
  <c r="W29" i="37"/>
  <c r="V29" i="37"/>
  <c r="U29" i="37"/>
  <c r="T29" i="37"/>
  <c r="S29" i="37"/>
  <c r="R29" i="37"/>
  <c r="Q29" i="37"/>
  <c r="P29" i="37"/>
  <c r="E29" i="37"/>
  <c r="D29" i="37"/>
  <c r="C29" i="37"/>
  <c r="B29" i="37"/>
  <c r="A29" i="37"/>
  <c r="AG28" i="37"/>
  <c r="AF28" i="37"/>
  <c r="AE28" i="37"/>
  <c r="AD28" i="37"/>
  <c r="AC28" i="37"/>
  <c r="AB28" i="37"/>
  <c r="AA28" i="37"/>
  <c r="Z28" i="37"/>
  <c r="Y28" i="37"/>
  <c r="X28" i="37"/>
  <c r="W28" i="37"/>
  <c r="V28" i="37"/>
  <c r="U28" i="37"/>
  <c r="T28" i="37"/>
  <c r="S28" i="37"/>
  <c r="R28" i="37"/>
  <c r="Q28" i="37"/>
  <c r="P28" i="37"/>
  <c r="E28" i="37"/>
  <c r="D28" i="37"/>
  <c r="C28" i="37"/>
  <c r="B28" i="37"/>
  <c r="A28" i="37"/>
  <c r="AG27" i="37"/>
  <c r="AF27" i="37"/>
  <c r="AE27" i="37"/>
  <c r="AD27" i="37"/>
  <c r="AC27" i="37"/>
  <c r="AB27" i="37"/>
  <c r="AA27" i="37"/>
  <c r="Z27" i="37"/>
  <c r="Y27" i="37"/>
  <c r="X27" i="37"/>
  <c r="W27" i="37"/>
  <c r="V27" i="37"/>
  <c r="U27" i="37"/>
  <c r="T27" i="37"/>
  <c r="S27" i="37"/>
  <c r="R27" i="37"/>
  <c r="Q27" i="37"/>
  <c r="P27" i="37"/>
  <c r="E27" i="37"/>
  <c r="D27" i="37"/>
  <c r="C27" i="37"/>
  <c r="B27" i="37"/>
  <c r="A27" i="37"/>
  <c r="AG26" i="37"/>
  <c r="AF26" i="37"/>
  <c r="AE26" i="37"/>
  <c r="AD26" i="37"/>
  <c r="AC26" i="37"/>
  <c r="AB26" i="37"/>
  <c r="AA26" i="37"/>
  <c r="Z26" i="37"/>
  <c r="Y26" i="37"/>
  <c r="X26" i="37"/>
  <c r="W26" i="37"/>
  <c r="V26" i="37"/>
  <c r="U26" i="37"/>
  <c r="T26" i="37"/>
  <c r="S26" i="37"/>
  <c r="R26" i="37"/>
  <c r="Q26" i="37"/>
  <c r="P26" i="37"/>
  <c r="E26" i="37"/>
  <c r="D26" i="37"/>
  <c r="C26" i="37"/>
  <c r="B26" i="37"/>
  <c r="A26" i="37"/>
  <c r="AG25" i="37"/>
  <c r="AF25" i="37"/>
  <c r="AD25" i="37"/>
  <c r="AC25" i="37"/>
  <c r="AB25" i="37"/>
  <c r="AA25" i="37"/>
  <c r="Z25" i="37"/>
  <c r="Y25" i="37"/>
  <c r="X25" i="37"/>
  <c r="W25" i="37"/>
  <c r="V25" i="37"/>
  <c r="U25" i="37"/>
  <c r="T25" i="37"/>
  <c r="S25" i="37"/>
  <c r="R25" i="37"/>
  <c r="Q25" i="37"/>
  <c r="P25" i="37"/>
  <c r="E25" i="37"/>
  <c r="D25" i="37"/>
  <c r="C25" i="37"/>
  <c r="B25" i="37"/>
  <c r="A25" i="37"/>
  <c r="AG24" i="37"/>
  <c r="AF24" i="37"/>
  <c r="AE24" i="37"/>
  <c r="AD24" i="37"/>
  <c r="AC24" i="37"/>
  <c r="AB24" i="37"/>
  <c r="AA24" i="37"/>
  <c r="Z24" i="37"/>
  <c r="Y24" i="37"/>
  <c r="X24" i="37"/>
  <c r="W24" i="37"/>
  <c r="V24" i="37"/>
  <c r="U24" i="37"/>
  <c r="T24" i="37"/>
  <c r="S24" i="37"/>
  <c r="R24" i="37"/>
  <c r="Q24" i="37"/>
  <c r="P24" i="37"/>
  <c r="E24" i="37"/>
  <c r="D24" i="37"/>
  <c r="C24" i="37"/>
  <c r="B24" i="37"/>
  <c r="A24" i="37"/>
  <c r="AG23" i="37"/>
  <c r="AF23" i="37"/>
  <c r="AD23" i="37"/>
  <c r="AC23" i="37"/>
  <c r="AB23" i="37"/>
  <c r="AA23" i="37"/>
  <c r="Z23" i="37"/>
  <c r="Y23" i="37"/>
  <c r="X23" i="37"/>
  <c r="W23" i="37"/>
  <c r="V23" i="37"/>
  <c r="U23" i="37"/>
  <c r="T23" i="37"/>
  <c r="S23" i="37"/>
  <c r="R23" i="37"/>
  <c r="Q23" i="37"/>
  <c r="P23" i="37"/>
  <c r="E23" i="37"/>
  <c r="D23" i="37"/>
  <c r="C23" i="37"/>
  <c r="B23" i="37"/>
  <c r="A23" i="37"/>
  <c r="AG22" i="37"/>
  <c r="AF22" i="37"/>
  <c r="AD22" i="37"/>
  <c r="AC22" i="37"/>
  <c r="Z22" i="37"/>
  <c r="Y22" i="37"/>
  <c r="X22" i="37"/>
  <c r="W22" i="37"/>
  <c r="V22" i="37"/>
  <c r="U22" i="37"/>
  <c r="T22" i="37"/>
  <c r="S22" i="37"/>
  <c r="R22" i="37"/>
  <c r="Q22" i="37"/>
  <c r="P22" i="37"/>
  <c r="E22" i="37"/>
  <c r="D22" i="37"/>
  <c r="C22" i="37"/>
  <c r="B22" i="37"/>
  <c r="A22" i="37"/>
  <c r="AG21" i="37"/>
  <c r="AF21" i="37"/>
  <c r="AD21" i="37"/>
  <c r="AC21" i="37"/>
  <c r="AB21" i="37"/>
  <c r="Z21" i="37"/>
  <c r="Y21" i="37"/>
  <c r="X21" i="37"/>
  <c r="W21" i="37"/>
  <c r="V21" i="37"/>
  <c r="U21" i="37"/>
  <c r="T21" i="37"/>
  <c r="S21" i="37"/>
  <c r="R21" i="37"/>
  <c r="Q21" i="37"/>
  <c r="P21" i="37"/>
  <c r="E21" i="37"/>
  <c r="D21" i="37"/>
  <c r="C21" i="37"/>
  <c r="B21" i="37"/>
  <c r="A21" i="37"/>
  <c r="AG20" i="37"/>
  <c r="AF20" i="37"/>
  <c r="AE20" i="37"/>
  <c r="AD20" i="37"/>
  <c r="AC20" i="37"/>
  <c r="AB20" i="37"/>
  <c r="AA20" i="37"/>
  <c r="Z20" i="37"/>
  <c r="Y20" i="37"/>
  <c r="X20" i="37"/>
  <c r="W20" i="37"/>
  <c r="V20" i="37"/>
  <c r="U20" i="37"/>
  <c r="T20" i="37"/>
  <c r="S20" i="37"/>
  <c r="R20" i="37"/>
  <c r="Q20" i="37"/>
  <c r="P20" i="37"/>
  <c r="E20" i="37"/>
  <c r="D20" i="37"/>
  <c r="C20" i="37"/>
  <c r="B20" i="37"/>
  <c r="A20" i="37"/>
  <c r="AG19" i="37"/>
  <c r="AF19" i="37"/>
  <c r="AD19" i="37"/>
  <c r="AC19" i="37"/>
  <c r="Z19" i="37"/>
  <c r="Y19" i="37"/>
  <c r="X19" i="37"/>
  <c r="W19" i="37"/>
  <c r="V19" i="37"/>
  <c r="U19" i="37"/>
  <c r="T19" i="37"/>
  <c r="S19" i="37"/>
  <c r="R19" i="37"/>
  <c r="Q19" i="37"/>
  <c r="P19" i="37"/>
  <c r="E19" i="37"/>
  <c r="D19" i="37"/>
  <c r="C19" i="37"/>
  <c r="B19" i="37"/>
  <c r="A19" i="37"/>
  <c r="AG18" i="37"/>
  <c r="AF18" i="37"/>
  <c r="AD18" i="37"/>
  <c r="AC18" i="37"/>
  <c r="Z18" i="37"/>
  <c r="Y18" i="37"/>
  <c r="X18" i="37"/>
  <c r="W18" i="37"/>
  <c r="V18" i="37"/>
  <c r="U18" i="37"/>
  <c r="T18" i="37"/>
  <c r="S18" i="37"/>
  <c r="R18" i="37"/>
  <c r="Q18" i="37"/>
  <c r="P18" i="37"/>
  <c r="E18" i="37"/>
  <c r="D18" i="37"/>
  <c r="C18" i="37"/>
  <c r="B18" i="37"/>
  <c r="A18" i="37"/>
  <c r="AG17" i="37"/>
  <c r="AF17" i="37"/>
  <c r="AD17" i="37"/>
  <c r="AC17" i="37"/>
  <c r="AB17" i="37"/>
  <c r="Z17" i="37"/>
  <c r="Y17" i="37"/>
  <c r="X17" i="37"/>
  <c r="W17" i="37"/>
  <c r="V17" i="37"/>
  <c r="U17" i="37"/>
  <c r="T17" i="37"/>
  <c r="S17" i="37"/>
  <c r="R17" i="37"/>
  <c r="Q17" i="37"/>
  <c r="P17" i="37"/>
  <c r="E17" i="37"/>
  <c r="D17" i="37"/>
  <c r="C17" i="37"/>
  <c r="B17" i="37"/>
  <c r="A17" i="37"/>
  <c r="AG16" i="37"/>
  <c r="AF16" i="37"/>
  <c r="AE16" i="37"/>
  <c r="AD16" i="37"/>
  <c r="AC16" i="37"/>
  <c r="AB16" i="37"/>
  <c r="AA16" i="37"/>
  <c r="Z16" i="37"/>
  <c r="Y16" i="37"/>
  <c r="X16" i="37"/>
  <c r="W16" i="37"/>
  <c r="V16" i="37"/>
  <c r="U16" i="37"/>
  <c r="T16" i="37"/>
  <c r="S16" i="37"/>
  <c r="R16" i="37"/>
  <c r="Q16" i="37"/>
  <c r="P16" i="37"/>
  <c r="F16" i="37"/>
  <c r="E16" i="37"/>
  <c r="D16" i="37"/>
  <c r="C16" i="37"/>
  <c r="B16" i="37"/>
  <c r="A16" i="37"/>
  <c r="AG15" i="37"/>
  <c r="AF15" i="37"/>
  <c r="AD15" i="37"/>
  <c r="AC15" i="37"/>
  <c r="AB15" i="37"/>
  <c r="AA15" i="37"/>
  <c r="Z15" i="37"/>
  <c r="Y15" i="37"/>
  <c r="X15" i="37"/>
  <c r="W15" i="37"/>
  <c r="V15" i="37"/>
  <c r="U15" i="37"/>
  <c r="T15" i="37"/>
  <c r="S15" i="37"/>
  <c r="R15" i="37"/>
  <c r="Q15" i="37"/>
  <c r="P15" i="37"/>
  <c r="E15" i="37"/>
  <c r="D15" i="37"/>
  <c r="C15" i="37"/>
  <c r="B15" i="37"/>
  <c r="A15" i="37"/>
  <c r="AG14" i="37"/>
  <c r="AF14" i="37"/>
  <c r="AE14" i="37"/>
  <c r="AD14" i="37"/>
  <c r="AC14" i="37"/>
  <c r="AB14" i="37"/>
  <c r="AA14" i="37"/>
  <c r="Z14" i="37"/>
  <c r="Y14" i="37"/>
  <c r="X14" i="37"/>
  <c r="W14" i="37"/>
  <c r="V14" i="37"/>
  <c r="U14" i="37"/>
  <c r="T14" i="37"/>
  <c r="S14" i="37"/>
  <c r="R14" i="37"/>
  <c r="Q14" i="37"/>
  <c r="P14" i="37"/>
  <c r="E14" i="37"/>
  <c r="D14" i="37"/>
  <c r="C14" i="37"/>
  <c r="B14" i="37"/>
  <c r="A14" i="37"/>
  <c r="AG13" i="37"/>
  <c r="AF13" i="37"/>
  <c r="AE13" i="37"/>
  <c r="AD13" i="37"/>
  <c r="AC13" i="37"/>
  <c r="AB13" i="37"/>
  <c r="AA13" i="37"/>
  <c r="Z13" i="37"/>
  <c r="Y13" i="37"/>
  <c r="X13" i="37"/>
  <c r="W13" i="37"/>
  <c r="V13" i="37"/>
  <c r="U13" i="37"/>
  <c r="T13" i="37"/>
  <c r="S13" i="37"/>
  <c r="R13" i="37"/>
  <c r="Q13" i="37"/>
  <c r="P13" i="37"/>
  <c r="E13" i="37"/>
  <c r="D13" i="37"/>
  <c r="C13" i="37"/>
  <c r="B13" i="37"/>
  <c r="A13" i="37"/>
  <c r="AG12" i="37"/>
  <c r="AF12" i="37"/>
  <c r="AE12" i="37"/>
  <c r="AD12" i="37"/>
  <c r="AC12" i="37"/>
  <c r="AB12" i="37"/>
  <c r="AA12" i="37"/>
  <c r="Z12" i="37"/>
  <c r="Y12" i="37"/>
  <c r="X12" i="37"/>
  <c r="W12" i="37"/>
  <c r="V12" i="37"/>
  <c r="U12" i="37"/>
  <c r="T12" i="37"/>
  <c r="S12" i="37"/>
  <c r="R12" i="37"/>
  <c r="Q12" i="37"/>
  <c r="P12" i="37"/>
  <c r="E12" i="37"/>
  <c r="D12" i="37"/>
  <c r="C12" i="37"/>
  <c r="B12" i="37"/>
  <c r="A12" i="37"/>
  <c r="AG11" i="37"/>
  <c r="AF11" i="37"/>
  <c r="AE11" i="37"/>
  <c r="AD11" i="37"/>
  <c r="AC11" i="37"/>
  <c r="AB11" i="37"/>
  <c r="AA11" i="37"/>
  <c r="Z11" i="37"/>
  <c r="Y11" i="37"/>
  <c r="X11" i="37"/>
  <c r="W11" i="37"/>
  <c r="V11" i="37"/>
  <c r="U11" i="37"/>
  <c r="T11" i="37"/>
  <c r="S11" i="37"/>
  <c r="R11" i="37"/>
  <c r="Q11" i="37"/>
  <c r="P11" i="37"/>
  <c r="E11" i="37"/>
  <c r="D11" i="37"/>
  <c r="C11" i="37"/>
  <c r="B11" i="37"/>
  <c r="A11" i="37"/>
  <c r="AG10" i="37"/>
  <c r="AF10" i="37"/>
  <c r="AE10" i="37"/>
  <c r="AD10" i="37"/>
  <c r="AC10" i="37"/>
  <c r="AB10" i="37"/>
  <c r="AA10" i="37"/>
  <c r="Z10" i="37"/>
  <c r="Y10" i="37"/>
  <c r="X10" i="37"/>
  <c r="W10" i="37"/>
  <c r="V10" i="37"/>
  <c r="U10" i="37"/>
  <c r="T10" i="37"/>
  <c r="S10" i="37"/>
  <c r="R10" i="37"/>
  <c r="Q10" i="37"/>
  <c r="P10" i="37"/>
  <c r="E10" i="37"/>
  <c r="D10" i="37"/>
  <c r="C10" i="37"/>
  <c r="B10" i="37"/>
  <c r="A10" i="37"/>
  <c r="AG9" i="37"/>
  <c r="AF9" i="37"/>
  <c r="AD9" i="37"/>
  <c r="AC9" i="37"/>
  <c r="AB9" i="37"/>
  <c r="Z9" i="37"/>
  <c r="Y9" i="37"/>
  <c r="X9" i="37"/>
  <c r="W9" i="37"/>
  <c r="V9" i="37"/>
  <c r="U9" i="37"/>
  <c r="T9" i="37"/>
  <c r="S9" i="37"/>
  <c r="R9" i="37"/>
  <c r="Q9" i="37"/>
  <c r="P9" i="37"/>
  <c r="E9" i="37"/>
  <c r="D9" i="37"/>
  <c r="C9" i="37"/>
  <c r="B9" i="37"/>
  <c r="A9" i="37"/>
  <c r="AG8" i="37"/>
  <c r="AF8" i="37"/>
  <c r="AE8" i="37"/>
  <c r="AD8" i="37"/>
  <c r="AC8" i="37"/>
  <c r="AB8" i="37"/>
  <c r="AA8" i="37"/>
  <c r="Z8" i="37"/>
  <c r="Y8" i="37"/>
  <c r="X8" i="37"/>
  <c r="W8" i="37"/>
  <c r="V8" i="37"/>
  <c r="U8" i="37"/>
  <c r="T8" i="37"/>
  <c r="S8" i="37"/>
  <c r="R8" i="37"/>
  <c r="Q8" i="37"/>
  <c r="P8" i="37"/>
  <c r="E8" i="37"/>
  <c r="D8" i="37"/>
  <c r="C8" i="37"/>
  <c r="B8" i="37"/>
  <c r="A8" i="37"/>
  <c r="AG7" i="37"/>
  <c r="AF7" i="37"/>
  <c r="AD7" i="37"/>
  <c r="AC7" i="37"/>
  <c r="AB7" i="37"/>
  <c r="Z7" i="37"/>
  <c r="Y7" i="37"/>
  <c r="X7" i="37"/>
  <c r="W7" i="37"/>
  <c r="V7" i="37"/>
  <c r="U7" i="37"/>
  <c r="T7" i="37"/>
  <c r="S7" i="37"/>
  <c r="R7" i="37"/>
  <c r="Q7" i="37"/>
  <c r="P7" i="37"/>
  <c r="E7" i="37"/>
  <c r="D7" i="37"/>
  <c r="C7" i="37"/>
  <c r="B7" i="37"/>
  <c r="A7" i="37"/>
  <c r="AG6" i="37"/>
  <c r="AF6" i="37"/>
  <c r="AE6" i="37"/>
  <c r="AD6" i="37"/>
  <c r="AC6" i="37"/>
  <c r="AB6" i="37"/>
  <c r="AA6" i="37"/>
  <c r="Z6" i="37"/>
  <c r="Y6" i="37"/>
  <c r="X6" i="37"/>
  <c r="W6" i="37"/>
  <c r="V6" i="37"/>
  <c r="U6" i="37"/>
  <c r="T6" i="37"/>
  <c r="S6" i="37"/>
  <c r="R6" i="37"/>
  <c r="Q6" i="37"/>
  <c r="P6" i="37"/>
  <c r="E6" i="37"/>
  <c r="D6" i="37"/>
  <c r="C6" i="37"/>
  <c r="B6" i="37"/>
  <c r="A6" i="37"/>
  <c r="AG5" i="37"/>
  <c r="AF5" i="37"/>
  <c r="AE5" i="37"/>
  <c r="AD5" i="37"/>
  <c r="AC5" i="37"/>
  <c r="AB5" i="37"/>
  <c r="AA5" i="37"/>
  <c r="Z5" i="37"/>
  <c r="Y5" i="37"/>
  <c r="X5" i="37"/>
  <c r="W5" i="37"/>
  <c r="V5" i="37"/>
  <c r="U5" i="37"/>
  <c r="T5" i="37"/>
  <c r="S5" i="37"/>
  <c r="R5" i="37"/>
  <c r="Q5" i="37"/>
  <c r="P5" i="37"/>
  <c r="E5" i="37"/>
  <c r="D5" i="37"/>
  <c r="C5" i="37"/>
  <c r="B5" i="37"/>
  <c r="A5" i="37"/>
  <c r="AG4" i="37"/>
  <c r="AF4" i="37"/>
  <c r="AD4" i="37"/>
  <c r="AC4" i="37"/>
  <c r="Z4" i="37"/>
  <c r="Y4" i="37"/>
  <c r="X4" i="37"/>
  <c r="W4" i="37"/>
  <c r="V4" i="37"/>
  <c r="U4" i="37"/>
  <c r="T4" i="37"/>
  <c r="S4" i="37"/>
  <c r="R4" i="37"/>
  <c r="Q4" i="37"/>
  <c r="P4" i="37"/>
  <c r="E4" i="37"/>
  <c r="D4" i="37"/>
  <c r="C4" i="37"/>
  <c r="B4" i="37"/>
  <c r="A4" i="37"/>
  <c r="AG3" i="37"/>
  <c r="AF3" i="37"/>
  <c r="AE3" i="37"/>
  <c r="AD3" i="37"/>
  <c r="AC3" i="37"/>
  <c r="AB3" i="37"/>
  <c r="AA3" i="37"/>
  <c r="Z3" i="37"/>
  <c r="Y3" i="37"/>
  <c r="X3" i="37"/>
  <c r="W3" i="37"/>
  <c r="V3" i="37"/>
  <c r="U3" i="37"/>
  <c r="T3" i="37"/>
  <c r="S3" i="37"/>
  <c r="R3" i="37"/>
  <c r="Q3" i="37"/>
  <c r="P3" i="37"/>
  <c r="E3" i="37"/>
  <c r="D3" i="37"/>
  <c r="C3" i="37"/>
  <c r="B3" i="37"/>
  <c r="A3" i="37"/>
  <c r="F2" i="37"/>
  <c r="I86" i="36"/>
  <c r="H86" i="36"/>
  <c r="G86" i="36"/>
  <c r="F86" i="36"/>
  <c r="E86" i="36"/>
  <c r="D86" i="36"/>
  <c r="C86" i="36"/>
  <c r="B86" i="36"/>
  <c r="A86" i="36"/>
  <c r="I85" i="36"/>
  <c r="H85" i="36"/>
  <c r="G85" i="36"/>
  <c r="F85" i="36"/>
  <c r="E85" i="36"/>
  <c r="D85" i="36"/>
  <c r="C85" i="36"/>
  <c r="B85" i="36"/>
  <c r="A85" i="36"/>
  <c r="I84" i="36"/>
  <c r="H84" i="36"/>
  <c r="G84" i="36"/>
  <c r="F84" i="36"/>
  <c r="E84" i="36"/>
  <c r="D84" i="36"/>
  <c r="C84" i="36"/>
  <c r="B84" i="36"/>
  <c r="A84" i="36"/>
  <c r="I83" i="36"/>
  <c r="H83" i="36"/>
  <c r="G83" i="36"/>
  <c r="F83" i="36"/>
  <c r="E83" i="36"/>
  <c r="D83" i="36"/>
  <c r="C83" i="36"/>
  <c r="B83" i="36"/>
  <c r="A83" i="36"/>
  <c r="I82" i="36"/>
  <c r="H82" i="36"/>
  <c r="G82" i="36"/>
  <c r="F82" i="36"/>
  <c r="E82" i="36"/>
  <c r="D82" i="36"/>
  <c r="C82" i="36"/>
  <c r="B82" i="36"/>
  <c r="A82" i="36"/>
  <c r="I81" i="36"/>
  <c r="H81" i="36"/>
  <c r="G81" i="36"/>
  <c r="F81" i="36"/>
  <c r="E81" i="36"/>
  <c r="D81" i="36"/>
  <c r="C81" i="36"/>
  <c r="B81" i="36"/>
  <c r="A81" i="36"/>
  <c r="I80" i="36"/>
  <c r="H80" i="36"/>
  <c r="G80" i="36"/>
  <c r="F80" i="36"/>
  <c r="E80" i="36"/>
  <c r="D80" i="36"/>
  <c r="C80" i="36"/>
  <c r="B80" i="36"/>
  <c r="A80" i="36"/>
  <c r="I79" i="36"/>
  <c r="H79" i="36"/>
  <c r="G79" i="36"/>
  <c r="F79" i="36"/>
  <c r="E79" i="36"/>
  <c r="D79" i="36"/>
  <c r="C79" i="36"/>
  <c r="B79" i="36"/>
  <c r="A79" i="36"/>
  <c r="I78" i="36"/>
  <c r="H78" i="36"/>
  <c r="G78" i="36"/>
  <c r="F78" i="36"/>
  <c r="E78" i="36"/>
  <c r="D78" i="36"/>
  <c r="C78" i="36"/>
  <c r="B78" i="36"/>
  <c r="A78" i="36"/>
  <c r="I77" i="36"/>
  <c r="H77" i="36"/>
  <c r="G77" i="36"/>
  <c r="F77" i="36"/>
  <c r="E77" i="36"/>
  <c r="D77" i="36"/>
  <c r="C77" i="36"/>
  <c r="B77" i="36"/>
  <c r="A77" i="36"/>
  <c r="I76" i="36"/>
  <c r="H76" i="36"/>
  <c r="G76" i="36"/>
  <c r="F76" i="36"/>
  <c r="E76" i="36"/>
  <c r="D76" i="36"/>
  <c r="C76" i="36"/>
  <c r="B76" i="36"/>
  <c r="A76" i="36"/>
  <c r="I75" i="36"/>
  <c r="H75" i="36"/>
  <c r="G75" i="36"/>
  <c r="F75" i="36"/>
  <c r="E75" i="36"/>
  <c r="D75" i="36"/>
  <c r="C75" i="36"/>
  <c r="B75" i="36"/>
  <c r="A75" i="36"/>
  <c r="I74" i="36"/>
  <c r="H74" i="36"/>
  <c r="G74" i="36"/>
  <c r="F74" i="36"/>
  <c r="E74" i="36"/>
  <c r="D74" i="36"/>
  <c r="C74" i="36"/>
  <c r="B74" i="36"/>
  <c r="A74" i="36"/>
  <c r="I73" i="36"/>
  <c r="H73" i="36"/>
  <c r="G73" i="36"/>
  <c r="F73" i="36"/>
  <c r="E73" i="36"/>
  <c r="D73" i="36"/>
  <c r="C73" i="36"/>
  <c r="B73" i="36"/>
  <c r="A73" i="36"/>
  <c r="I72" i="36"/>
  <c r="H72" i="36"/>
  <c r="G72" i="36"/>
  <c r="F72" i="36"/>
  <c r="E72" i="36"/>
  <c r="D72" i="36"/>
  <c r="C72" i="36"/>
  <c r="B72" i="36"/>
  <c r="A72" i="36"/>
  <c r="I71" i="36"/>
  <c r="H71" i="36"/>
  <c r="G71" i="36"/>
  <c r="F71" i="36"/>
  <c r="E71" i="36"/>
  <c r="D71" i="36"/>
  <c r="C71" i="36"/>
  <c r="B71" i="36"/>
  <c r="A71" i="36"/>
  <c r="I70" i="36"/>
  <c r="H70" i="36"/>
  <c r="G70" i="36"/>
  <c r="F70" i="36"/>
  <c r="E70" i="36"/>
  <c r="D70" i="36"/>
  <c r="C70" i="36"/>
  <c r="B70" i="36"/>
  <c r="A70" i="36"/>
  <c r="I69" i="36"/>
  <c r="H69" i="36"/>
  <c r="G69" i="36"/>
  <c r="F69" i="36"/>
  <c r="E69" i="36"/>
  <c r="D69" i="36"/>
  <c r="C69" i="36"/>
  <c r="B69" i="36"/>
  <c r="A69" i="36"/>
  <c r="I68" i="36"/>
  <c r="H68" i="36"/>
  <c r="G68" i="36"/>
  <c r="F68" i="36"/>
  <c r="E68" i="36"/>
  <c r="D68" i="36"/>
  <c r="C68" i="36"/>
  <c r="B68" i="36"/>
  <c r="A68" i="36"/>
  <c r="I67" i="36"/>
  <c r="H67" i="36"/>
  <c r="G67" i="36"/>
  <c r="F67" i="36"/>
  <c r="E67" i="36"/>
  <c r="D67" i="36"/>
  <c r="C67" i="36"/>
  <c r="B67" i="36"/>
  <c r="A67" i="36"/>
  <c r="I66" i="36"/>
  <c r="H66" i="36"/>
  <c r="G66" i="36"/>
  <c r="F66" i="36"/>
  <c r="E66" i="36"/>
  <c r="D66" i="36"/>
  <c r="C66" i="36"/>
  <c r="B66" i="36"/>
  <c r="A66" i="36"/>
  <c r="I65" i="36"/>
  <c r="H65" i="36"/>
  <c r="G65" i="36"/>
  <c r="F65" i="36"/>
  <c r="E65" i="36"/>
  <c r="D65" i="36"/>
  <c r="C65" i="36"/>
  <c r="B65" i="36"/>
  <c r="A65" i="36"/>
  <c r="I64" i="36"/>
  <c r="H64" i="36"/>
  <c r="G64" i="36"/>
  <c r="F64" i="36"/>
  <c r="E64" i="36"/>
  <c r="D64" i="36"/>
  <c r="C64" i="36"/>
  <c r="B64" i="36"/>
  <c r="A64" i="36"/>
  <c r="I63" i="36"/>
  <c r="H63" i="36"/>
  <c r="G63" i="36"/>
  <c r="F63" i="36"/>
  <c r="E63" i="36"/>
  <c r="D63" i="36"/>
  <c r="C63" i="36"/>
  <c r="B63" i="36"/>
  <c r="A63" i="36"/>
  <c r="I62" i="36"/>
  <c r="H62" i="36"/>
  <c r="G62" i="36"/>
  <c r="F62" i="36"/>
  <c r="E62" i="36"/>
  <c r="D62" i="36"/>
  <c r="C62" i="36"/>
  <c r="B62" i="36"/>
  <c r="A62" i="36"/>
  <c r="I61" i="36"/>
  <c r="H61" i="36"/>
  <c r="G61" i="36"/>
  <c r="F61" i="36"/>
  <c r="E61" i="36"/>
  <c r="D61" i="36"/>
  <c r="C61" i="36"/>
  <c r="B61" i="36"/>
  <c r="A61" i="36"/>
  <c r="I60" i="36"/>
  <c r="H60" i="36"/>
  <c r="G60" i="36"/>
  <c r="F60" i="36"/>
  <c r="E60" i="36"/>
  <c r="D60" i="36"/>
  <c r="C60" i="36"/>
  <c r="B60" i="36"/>
  <c r="A60" i="36"/>
  <c r="I59" i="36"/>
  <c r="H59" i="36"/>
  <c r="G59" i="36"/>
  <c r="F59" i="36"/>
  <c r="E59" i="36"/>
  <c r="D59" i="36"/>
  <c r="C59" i="36"/>
  <c r="B59" i="36"/>
  <c r="A59" i="36"/>
  <c r="I58" i="36"/>
  <c r="H58" i="36"/>
  <c r="G58" i="36"/>
  <c r="F58" i="36"/>
  <c r="E58" i="36"/>
  <c r="D58" i="36"/>
  <c r="C58" i="36"/>
  <c r="B58" i="36"/>
  <c r="A58" i="36"/>
  <c r="I57" i="36"/>
  <c r="H57" i="36"/>
  <c r="G57" i="36"/>
  <c r="F57" i="36"/>
  <c r="E57" i="36"/>
  <c r="D57" i="36"/>
  <c r="C57" i="36"/>
  <c r="B57" i="36"/>
  <c r="A57" i="36"/>
  <c r="I56" i="36"/>
  <c r="H56" i="36"/>
  <c r="G56" i="36"/>
  <c r="F56" i="36"/>
  <c r="E56" i="36"/>
  <c r="D56" i="36"/>
  <c r="C56" i="36"/>
  <c r="B56" i="36"/>
  <c r="A56" i="36"/>
  <c r="I55" i="36"/>
  <c r="H55" i="36"/>
  <c r="G55" i="36"/>
  <c r="F55" i="36"/>
  <c r="E55" i="36"/>
  <c r="D55" i="36"/>
  <c r="C55" i="36"/>
  <c r="B55" i="36"/>
  <c r="A55" i="36"/>
  <c r="I54" i="36"/>
  <c r="H54" i="36"/>
  <c r="G54" i="36"/>
  <c r="F54" i="36"/>
  <c r="E54" i="36"/>
  <c r="D54" i="36"/>
  <c r="C54" i="36"/>
  <c r="B54" i="36"/>
  <c r="A54" i="36"/>
  <c r="I53" i="36"/>
  <c r="H53" i="36"/>
  <c r="G53" i="36"/>
  <c r="F53" i="36"/>
  <c r="E53" i="36"/>
  <c r="D53" i="36"/>
  <c r="C53" i="36"/>
  <c r="B53" i="36"/>
  <c r="A53" i="36"/>
  <c r="I52" i="36"/>
  <c r="H52" i="36"/>
  <c r="G52" i="36"/>
  <c r="F52" i="36"/>
  <c r="E52" i="36"/>
  <c r="D52" i="36"/>
  <c r="C52" i="36"/>
  <c r="B52" i="36"/>
  <c r="A52" i="36"/>
  <c r="I51" i="36"/>
  <c r="H51" i="36"/>
  <c r="G51" i="36"/>
  <c r="F51" i="36"/>
  <c r="E51" i="36"/>
  <c r="D51" i="36"/>
  <c r="C51" i="36"/>
  <c r="B51" i="36"/>
  <c r="A51" i="36"/>
  <c r="I50" i="36"/>
  <c r="H50" i="36"/>
  <c r="G50" i="36"/>
  <c r="F50" i="36"/>
  <c r="E50" i="36"/>
  <c r="D50" i="36"/>
  <c r="C50" i="36"/>
  <c r="B50" i="36"/>
  <c r="A50" i="36"/>
  <c r="I49" i="36"/>
  <c r="H49" i="36"/>
  <c r="G49" i="36"/>
  <c r="F49" i="36"/>
  <c r="E49" i="36"/>
  <c r="D49" i="36"/>
  <c r="C49" i="36"/>
  <c r="B49" i="36"/>
  <c r="A49" i="36"/>
  <c r="I48" i="36"/>
  <c r="H48" i="36"/>
  <c r="G48" i="36"/>
  <c r="F48" i="36"/>
  <c r="E48" i="36"/>
  <c r="D48" i="36"/>
  <c r="C48" i="36"/>
  <c r="B48" i="36"/>
  <c r="A48" i="36"/>
  <c r="I47" i="36"/>
  <c r="H47" i="36"/>
  <c r="G47" i="36"/>
  <c r="F47" i="36"/>
  <c r="E47" i="36"/>
  <c r="D47" i="36"/>
  <c r="C47" i="36"/>
  <c r="B47" i="36"/>
  <c r="A47" i="36"/>
  <c r="I46" i="36"/>
  <c r="H46" i="36"/>
  <c r="G46" i="36"/>
  <c r="F46" i="36"/>
  <c r="E46" i="36"/>
  <c r="D46" i="36"/>
  <c r="C46" i="36"/>
  <c r="B46" i="36"/>
  <c r="A46" i="36"/>
  <c r="I45" i="36"/>
  <c r="H45" i="36"/>
  <c r="G45" i="36"/>
  <c r="F45" i="36"/>
  <c r="E45" i="36"/>
  <c r="D45" i="36"/>
  <c r="C45" i="36"/>
  <c r="B45" i="36"/>
  <c r="A45" i="36"/>
  <c r="I44" i="36"/>
  <c r="H44" i="36"/>
  <c r="G44" i="36"/>
  <c r="F44" i="36"/>
  <c r="E44" i="36"/>
  <c r="D44" i="36"/>
  <c r="C44" i="36"/>
  <c r="B44" i="36"/>
  <c r="A44" i="36"/>
  <c r="I43" i="36"/>
  <c r="H43" i="36"/>
  <c r="G43" i="36"/>
  <c r="F43" i="36"/>
  <c r="E43" i="36"/>
  <c r="D43" i="36"/>
  <c r="C43" i="36"/>
  <c r="B43" i="36"/>
  <c r="A43" i="36"/>
  <c r="I42" i="36"/>
  <c r="H42" i="36"/>
  <c r="G42" i="36"/>
  <c r="F42" i="36"/>
  <c r="E42" i="36"/>
  <c r="D42" i="36"/>
  <c r="C42" i="36"/>
  <c r="B42" i="36"/>
  <c r="A42" i="36"/>
  <c r="I41" i="36"/>
  <c r="H41" i="36"/>
  <c r="G41" i="36"/>
  <c r="F41" i="36"/>
  <c r="E41" i="36"/>
  <c r="D41" i="36"/>
  <c r="C41" i="36"/>
  <c r="B41" i="36"/>
  <c r="A41" i="36"/>
  <c r="I40" i="36"/>
  <c r="H40" i="36"/>
  <c r="G40" i="36"/>
  <c r="F40" i="36"/>
  <c r="E40" i="36"/>
  <c r="D40" i="36"/>
  <c r="C40" i="36"/>
  <c r="B40" i="36"/>
  <c r="A40" i="36"/>
  <c r="I39" i="36"/>
  <c r="H39" i="36"/>
  <c r="G39" i="36"/>
  <c r="F39" i="36"/>
  <c r="E39" i="36"/>
  <c r="D39" i="36"/>
  <c r="C39" i="36"/>
  <c r="B39" i="36"/>
  <c r="A39" i="36"/>
  <c r="I38" i="36"/>
  <c r="H38" i="36"/>
  <c r="G38" i="36"/>
  <c r="F38" i="36"/>
  <c r="E38" i="36"/>
  <c r="D38" i="36"/>
  <c r="C38" i="36"/>
  <c r="B38" i="36"/>
  <c r="A38" i="36"/>
  <c r="I37" i="36"/>
  <c r="H37" i="36"/>
  <c r="G37" i="36"/>
  <c r="F37" i="36"/>
  <c r="E37" i="36"/>
  <c r="D37" i="36"/>
  <c r="C37" i="36"/>
  <c r="B37" i="36"/>
  <c r="A37" i="36"/>
  <c r="I36" i="36"/>
  <c r="H36" i="36"/>
  <c r="G36" i="36"/>
  <c r="F36" i="36"/>
  <c r="E36" i="36"/>
  <c r="D36" i="36"/>
  <c r="C36" i="36"/>
  <c r="B36" i="36"/>
  <c r="A36" i="36"/>
  <c r="I35" i="36"/>
  <c r="H35" i="36"/>
  <c r="G35" i="36"/>
  <c r="F35" i="36"/>
  <c r="E35" i="36"/>
  <c r="D35" i="36"/>
  <c r="C35" i="36"/>
  <c r="B35" i="36"/>
  <c r="A35" i="36"/>
  <c r="I34" i="36"/>
  <c r="H34" i="36"/>
  <c r="G34" i="36"/>
  <c r="F34" i="36"/>
  <c r="E34" i="36"/>
  <c r="D34" i="36"/>
  <c r="C34" i="36"/>
  <c r="B34" i="36"/>
  <c r="A34" i="36"/>
  <c r="I33" i="36"/>
  <c r="H33" i="36"/>
  <c r="G33" i="36"/>
  <c r="F33" i="36"/>
  <c r="E33" i="36"/>
  <c r="D33" i="36"/>
  <c r="C33" i="36"/>
  <c r="B33" i="36"/>
  <c r="A33" i="36"/>
  <c r="I32" i="36"/>
  <c r="H32" i="36"/>
  <c r="G32" i="36"/>
  <c r="F32" i="36"/>
  <c r="E32" i="36"/>
  <c r="D32" i="36"/>
  <c r="C32" i="36"/>
  <c r="B32" i="36"/>
  <c r="A32" i="36"/>
  <c r="I31" i="36"/>
  <c r="H31" i="36"/>
  <c r="G31" i="36"/>
  <c r="F31" i="36"/>
  <c r="E31" i="36"/>
  <c r="D31" i="36"/>
  <c r="C31" i="36"/>
  <c r="B31" i="36"/>
  <c r="A31" i="36"/>
  <c r="I30" i="36"/>
  <c r="H30" i="36"/>
  <c r="G30" i="36"/>
  <c r="F30" i="36"/>
  <c r="E30" i="36"/>
  <c r="D30" i="36"/>
  <c r="C30" i="36"/>
  <c r="B30" i="36"/>
  <c r="A30" i="36"/>
  <c r="I29" i="36"/>
  <c r="H29" i="36"/>
  <c r="G29" i="36"/>
  <c r="F29" i="36"/>
  <c r="E29" i="36"/>
  <c r="D29" i="36"/>
  <c r="C29" i="36"/>
  <c r="B29" i="36"/>
  <c r="A29" i="36"/>
  <c r="I28" i="36"/>
  <c r="H28" i="36"/>
  <c r="G28" i="36"/>
  <c r="F28" i="36"/>
  <c r="E28" i="36"/>
  <c r="D28" i="36"/>
  <c r="C28" i="36"/>
  <c r="B28" i="36"/>
  <c r="A28" i="36"/>
  <c r="I27" i="36"/>
  <c r="H27" i="36"/>
  <c r="G27" i="36"/>
  <c r="F27" i="36"/>
  <c r="E27" i="36"/>
  <c r="D27" i="36"/>
  <c r="C27" i="36"/>
  <c r="B27" i="36"/>
  <c r="A27" i="36"/>
  <c r="I26" i="36"/>
  <c r="H26" i="36"/>
  <c r="G26" i="36"/>
  <c r="F26" i="36"/>
  <c r="E26" i="36"/>
  <c r="D26" i="36"/>
  <c r="C26" i="36"/>
  <c r="B26" i="36"/>
  <c r="A26" i="36"/>
  <c r="I25" i="36"/>
  <c r="H25" i="36"/>
  <c r="G25" i="36"/>
  <c r="F25" i="36"/>
  <c r="E25" i="36"/>
  <c r="D25" i="36"/>
  <c r="C25" i="36"/>
  <c r="B25" i="36"/>
  <c r="A25" i="36"/>
  <c r="I24" i="36"/>
  <c r="H24" i="36"/>
  <c r="G24" i="36"/>
  <c r="F24" i="36"/>
  <c r="E24" i="36"/>
  <c r="D24" i="36"/>
  <c r="C24" i="36"/>
  <c r="B24" i="36"/>
  <c r="A24" i="36"/>
  <c r="I23" i="36"/>
  <c r="H23" i="36"/>
  <c r="G23" i="36"/>
  <c r="F23" i="36"/>
  <c r="E23" i="36"/>
  <c r="D23" i="36"/>
  <c r="C23" i="36"/>
  <c r="B23" i="36"/>
  <c r="A23" i="36"/>
  <c r="I22" i="36"/>
  <c r="H22" i="36"/>
  <c r="G22" i="36"/>
  <c r="F22" i="36"/>
  <c r="E22" i="36"/>
  <c r="D22" i="36"/>
  <c r="C22" i="36"/>
  <c r="B22" i="36"/>
  <c r="A22" i="36"/>
  <c r="I21" i="36"/>
  <c r="H21" i="36"/>
  <c r="G21" i="36"/>
  <c r="F21" i="36"/>
  <c r="E21" i="36"/>
  <c r="D21" i="36"/>
  <c r="C21" i="36"/>
  <c r="B21" i="36"/>
  <c r="A21" i="36"/>
  <c r="I20" i="36"/>
  <c r="H20" i="36"/>
  <c r="G20" i="36"/>
  <c r="F20" i="36"/>
  <c r="E20" i="36"/>
  <c r="D20" i="36"/>
  <c r="C20" i="36"/>
  <c r="B20" i="36"/>
  <c r="A20" i="36"/>
  <c r="I19" i="36"/>
  <c r="H19" i="36"/>
  <c r="G19" i="36"/>
  <c r="F19" i="36"/>
  <c r="E19" i="36"/>
  <c r="D19" i="36"/>
  <c r="C19" i="36"/>
  <c r="B19" i="36"/>
  <c r="A19" i="36"/>
  <c r="I18" i="36"/>
  <c r="H18" i="36"/>
  <c r="G18" i="36"/>
  <c r="F18" i="36"/>
  <c r="E18" i="36"/>
  <c r="D18" i="36"/>
  <c r="C18" i="36"/>
  <c r="B18" i="36"/>
  <c r="A18" i="36"/>
  <c r="I17" i="36"/>
  <c r="H17" i="36"/>
  <c r="G17" i="36"/>
  <c r="F17" i="36"/>
  <c r="E17" i="36"/>
  <c r="D17" i="36"/>
  <c r="C17" i="36"/>
  <c r="B17" i="36"/>
  <c r="A17" i="36"/>
  <c r="I16" i="36"/>
  <c r="H16" i="36"/>
  <c r="G16" i="36"/>
  <c r="F16" i="36"/>
  <c r="E16" i="36"/>
  <c r="D16" i="36"/>
  <c r="C16" i="36"/>
  <c r="B16" i="36"/>
  <c r="A16" i="36"/>
  <c r="I15" i="36"/>
  <c r="H15" i="36"/>
  <c r="G15" i="36"/>
  <c r="F15" i="36"/>
  <c r="E15" i="36"/>
  <c r="D15" i="36"/>
  <c r="C15" i="36"/>
  <c r="B15" i="36"/>
  <c r="A15" i="36"/>
  <c r="I14" i="36"/>
  <c r="H14" i="36"/>
  <c r="G14" i="36"/>
  <c r="F14" i="36"/>
  <c r="E14" i="36"/>
  <c r="D14" i="36"/>
  <c r="C14" i="36"/>
  <c r="B14" i="36"/>
  <c r="A14" i="36"/>
  <c r="I13" i="36"/>
  <c r="H13" i="36"/>
  <c r="G13" i="36"/>
  <c r="F13" i="36"/>
  <c r="E13" i="36"/>
  <c r="D13" i="36"/>
  <c r="C13" i="36"/>
  <c r="B13" i="36"/>
  <c r="A13" i="36"/>
  <c r="I12" i="36"/>
  <c r="H12" i="36"/>
  <c r="G12" i="36"/>
  <c r="F12" i="36"/>
  <c r="E12" i="36"/>
  <c r="D12" i="36"/>
  <c r="C12" i="36"/>
  <c r="B12" i="36"/>
  <c r="A12" i="36"/>
  <c r="I11" i="36"/>
  <c r="H11" i="36"/>
  <c r="G11" i="36"/>
  <c r="F11" i="36"/>
  <c r="E11" i="36"/>
  <c r="D11" i="36"/>
  <c r="C11" i="36"/>
  <c r="B11" i="36"/>
  <c r="A11" i="36"/>
  <c r="I10" i="36"/>
  <c r="H10" i="36"/>
  <c r="G10" i="36"/>
  <c r="F10" i="36"/>
  <c r="E10" i="36"/>
  <c r="D10" i="36"/>
  <c r="C10" i="36"/>
  <c r="B10" i="36"/>
  <c r="A10" i="36"/>
  <c r="I9" i="36"/>
  <c r="H9" i="36"/>
  <c r="G9" i="36"/>
  <c r="F9" i="36"/>
  <c r="E9" i="36"/>
  <c r="D9" i="36"/>
  <c r="C9" i="36"/>
  <c r="B9" i="36"/>
  <c r="A9" i="36"/>
  <c r="I8" i="36"/>
  <c r="H8" i="36"/>
  <c r="G8" i="36"/>
  <c r="F8" i="36"/>
  <c r="E8" i="36"/>
  <c r="D8" i="36"/>
  <c r="C8" i="36"/>
  <c r="B8" i="36"/>
  <c r="A8" i="36"/>
  <c r="I7" i="36"/>
  <c r="H7" i="36"/>
  <c r="G7" i="36"/>
  <c r="F7" i="36"/>
  <c r="E7" i="36"/>
  <c r="D7" i="36"/>
  <c r="C7" i="36"/>
  <c r="B7" i="36"/>
  <c r="A7" i="36"/>
  <c r="I6" i="36"/>
  <c r="H6" i="36"/>
  <c r="G6" i="36"/>
  <c r="F6" i="36"/>
  <c r="E6" i="36"/>
  <c r="D6" i="36"/>
  <c r="C6" i="36"/>
  <c r="B6" i="36"/>
  <c r="A6" i="36"/>
  <c r="I5" i="36"/>
  <c r="H5" i="36"/>
  <c r="G5" i="36"/>
  <c r="F5" i="36"/>
  <c r="E5" i="36"/>
  <c r="D5" i="36"/>
  <c r="C5" i="36"/>
  <c r="B5" i="36"/>
  <c r="A5" i="36"/>
  <c r="I4" i="36"/>
  <c r="H4" i="36"/>
  <c r="G4" i="36"/>
  <c r="F4" i="36"/>
  <c r="E4" i="36"/>
  <c r="D4" i="36"/>
  <c r="C4" i="36"/>
  <c r="B4" i="36"/>
  <c r="A4" i="36"/>
  <c r="I3" i="36"/>
  <c r="H3" i="36"/>
  <c r="G3" i="36"/>
  <c r="F3" i="36"/>
  <c r="E3" i="36"/>
  <c r="D3" i="36"/>
  <c r="C3" i="36"/>
  <c r="B3" i="36"/>
  <c r="A3" i="36"/>
  <c r="C1" i="36"/>
  <c r="B1" i="36"/>
  <c r="A1" i="36"/>
  <c r="I86" i="34"/>
  <c r="H86" i="34"/>
  <c r="G86" i="34"/>
  <c r="F86" i="34"/>
  <c r="E86" i="34"/>
  <c r="D86" i="34"/>
  <c r="C86" i="34"/>
  <c r="B86" i="34"/>
  <c r="A86" i="34"/>
  <c r="I85" i="34"/>
  <c r="H85" i="34"/>
  <c r="G85" i="34"/>
  <c r="F85" i="34"/>
  <c r="E85" i="34"/>
  <c r="D85" i="34"/>
  <c r="C85" i="34"/>
  <c r="B85" i="34"/>
  <c r="A85" i="34"/>
  <c r="I84" i="34"/>
  <c r="H84" i="34"/>
  <c r="G84" i="34"/>
  <c r="F84" i="34"/>
  <c r="E84" i="34"/>
  <c r="D84" i="34"/>
  <c r="C84" i="34"/>
  <c r="B84" i="34"/>
  <c r="A84" i="34"/>
  <c r="I83" i="34"/>
  <c r="H83" i="34"/>
  <c r="G83" i="34"/>
  <c r="F83" i="34"/>
  <c r="E83" i="34"/>
  <c r="D83" i="34"/>
  <c r="C83" i="34"/>
  <c r="B83" i="34"/>
  <c r="A83" i="34"/>
  <c r="I82" i="34"/>
  <c r="H82" i="34"/>
  <c r="G82" i="34"/>
  <c r="F82" i="34"/>
  <c r="E82" i="34"/>
  <c r="D82" i="34"/>
  <c r="C82" i="34"/>
  <c r="B82" i="34"/>
  <c r="A82" i="34"/>
  <c r="I81" i="34"/>
  <c r="H81" i="34"/>
  <c r="G81" i="34"/>
  <c r="F81" i="34"/>
  <c r="E81" i="34"/>
  <c r="D81" i="34"/>
  <c r="C81" i="34"/>
  <c r="B81" i="34"/>
  <c r="A81" i="34"/>
  <c r="I80" i="34"/>
  <c r="H80" i="34"/>
  <c r="G80" i="34"/>
  <c r="F80" i="34"/>
  <c r="E80" i="34"/>
  <c r="D80" i="34"/>
  <c r="C80" i="34"/>
  <c r="B80" i="34"/>
  <c r="A80" i="34"/>
  <c r="I79" i="34"/>
  <c r="H79" i="34"/>
  <c r="G79" i="34"/>
  <c r="F79" i="34"/>
  <c r="E79" i="34"/>
  <c r="D79" i="34"/>
  <c r="C79" i="34"/>
  <c r="B79" i="34"/>
  <c r="A79" i="34"/>
  <c r="I78" i="34"/>
  <c r="H78" i="34"/>
  <c r="G78" i="34"/>
  <c r="F78" i="34"/>
  <c r="E78" i="34"/>
  <c r="D78" i="34"/>
  <c r="C78" i="34"/>
  <c r="B78" i="34"/>
  <c r="A78" i="34"/>
  <c r="I77" i="34"/>
  <c r="H77" i="34"/>
  <c r="G77" i="34"/>
  <c r="F77" i="34"/>
  <c r="E77" i="34"/>
  <c r="D77" i="34"/>
  <c r="C77" i="34"/>
  <c r="B77" i="34"/>
  <c r="A77" i="34"/>
  <c r="I76" i="34"/>
  <c r="H76" i="34"/>
  <c r="G76" i="34"/>
  <c r="F76" i="34"/>
  <c r="E76" i="34"/>
  <c r="D76" i="34"/>
  <c r="C76" i="34"/>
  <c r="B76" i="34"/>
  <c r="A76" i="34"/>
  <c r="I75" i="34"/>
  <c r="H75" i="34"/>
  <c r="G75" i="34"/>
  <c r="F75" i="34"/>
  <c r="E75" i="34"/>
  <c r="D75" i="34"/>
  <c r="C75" i="34"/>
  <c r="B75" i="34"/>
  <c r="A75" i="34"/>
  <c r="I74" i="34"/>
  <c r="H74" i="34"/>
  <c r="G74" i="34"/>
  <c r="F74" i="34"/>
  <c r="E74" i="34"/>
  <c r="D74" i="34"/>
  <c r="C74" i="34"/>
  <c r="B74" i="34"/>
  <c r="A74" i="34"/>
  <c r="I73" i="34"/>
  <c r="H73" i="34"/>
  <c r="G73" i="34"/>
  <c r="F73" i="34"/>
  <c r="E73" i="34"/>
  <c r="D73" i="34"/>
  <c r="C73" i="34"/>
  <c r="B73" i="34"/>
  <c r="A73" i="34"/>
  <c r="I72" i="34"/>
  <c r="H72" i="34"/>
  <c r="G72" i="34"/>
  <c r="F72" i="34"/>
  <c r="E72" i="34"/>
  <c r="D72" i="34"/>
  <c r="C72" i="34"/>
  <c r="B72" i="34"/>
  <c r="A72" i="34"/>
  <c r="I71" i="34"/>
  <c r="H71" i="34"/>
  <c r="G71" i="34"/>
  <c r="F71" i="34"/>
  <c r="E71" i="34"/>
  <c r="D71" i="34"/>
  <c r="C71" i="34"/>
  <c r="B71" i="34"/>
  <c r="A71" i="34"/>
  <c r="I70" i="34"/>
  <c r="H70" i="34"/>
  <c r="G70" i="34"/>
  <c r="F70" i="34"/>
  <c r="E70" i="34"/>
  <c r="D70" i="34"/>
  <c r="C70" i="34"/>
  <c r="B70" i="34"/>
  <c r="A70" i="34"/>
  <c r="I69" i="34"/>
  <c r="H69" i="34"/>
  <c r="G69" i="34"/>
  <c r="F69" i="34"/>
  <c r="E69" i="34"/>
  <c r="D69" i="34"/>
  <c r="C69" i="34"/>
  <c r="B69" i="34"/>
  <c r="A69" i="34"/>
  <c r="I68" i="34"/>
  <c r="H68" i="34"/>
  <c r="G68" i="34"/>
  <c r="F68" i="34"/>
  <c r="E68" i="34"/>
  <c r="D68" i="34"/>
  <c r="C68" i="34"/>
  <c r="B68" i="34"/>
  <c r="A68" i="34"/>
  <c r="I67" i="34"/>
  <c r="H67" i="34"/>
  <c r="G67" i="34"/>
  <c r="F67" i="34"/>
  <c r="E67" i="34"/>
  <c r="D67" i="34"/>
  <c r="C67" i="34"/>
  <c r="B67" i="34"/>
  <c r="A67" i="34"/>
  <c r="I66" i="34"/>
  <c r="H66" i="34"/>
  <c r="G66" i="34"/>
  <c r="F66" i="34"/>
  <c r="E66" i="34"/>
  <c r="D66" i="34"/>
  <c r="C66" i="34"/>
  <c r="B66" i="34"/>
  <c r="A66" i="34"/>
  <c r="I65" i="34"/>
  <c r="H65" i="34"/>
  <c r="G65" i="34"/>
  <c r="F65" i="34"/>
  <c r="E65" i="34"/>
  <c r="D65" i="34"/>
  <c r="C65" i="34"/>
  <c r="B65" i="34"/>
  <c r="A65" i="34"/>
  <c r="I64" i="34"/>
  <c r="H64" i="34"/>
  <c r="G64" i="34"/>
  <c r="F64" i="34"/>
  <c r="E64" i="34"/>
  <c r="D64" i="34"/>
  <c r="C64" i="34"/>
  <c r="B64" i="34"/>
  <c r="A64" i="34"/>
  <c r="I63" i="34"/>
  <c r="H63" i="34"/>
  <c r="G63" i="34"/>
  <c r="F63" i="34"/>
  <c r="E63" i="34"/>
  <c r="D63" i="34"/>
  <c r="C63" i="34"/>
  <c r="B63" i="34"/>
  <c r="A63" i="34"/>
  <c r="I62" i="34"/>
  <c r="H62" i="34"/>
  <c r="G62" i="34"/>
  <c r="F62" i="34"/>
  <c r="E62" i="34"/>
  <c r="D62" i="34"/>
  <c r="C62" i="34"/>
  <c r="B62" i="34"/>
  <c r="A62" i="34"/>
  <c r="I61" i="34"/>
  <c r="H61" i="34"/>
  <c r="G61" i="34"/>
  <c r="F61" i="34"/>
  <c r="E61" i="34"/>
  <c r="D61" i="34"/>
  <c r="C61" i="34"/>
  <c r="B61" i="34"/>
  <c r="A61" i="34"/>
  <c r="I60" i="34"/>
  <c r="H60" i="34"/>
  <c r="G60" i="34"/>
  <c r="F60" i="34"/>
  <c r="E60" i="34"/>
  <c r="D60" i="34"/>
  <c r="C60" i="34"/>
  <c r="B60" i="34"/>
  <c r="A60" i="34"/>
  <c r="I59" i="34"/>
  <c r="H59" i="34"/>
  <c r="G59" i="34"/>
  <c r="F59" i="34"/>
  <c r="E59" i="34"/>
  <c r="D59" i="34"/>
  <c r="C59" i="34"/>
  <c r="B59" i="34"/>
  <c r="A59" i="34"/>
  <c r="I58" i="34"/>
  <c r="H58" i="34"/>
  <c r="G58" i="34"/>
  <c r="F58" i="34"/>
  <c r="E58" i="34"/>
  <c r="D58" i="34"/>
  <c r="C58" i="34"/>
  <c r="B58" i="34"/>
  <c r="A58" i="34"/>
  <c r="I57" i="34"/>
  <c r="H57" i="34"/>
  <c r="G57" i="34"/>
  <c r="F57" i="34"/>
  <c r="E57" i="34"/>
  <c r="D57" i="34"/>
  <c r="C57" i="34"/>
  <c r="B57" i="34"/>
  <c r="A57" i="34"/>
  <c r="I56" i="34"/>
  <c r="H56" i="34"/>
  <c r="G56" i="34"/>
  <c r="F56" i="34"/>
  <c r="E56" i="34"/>
  <c r="D56" i="34"/>
  <c r="C56" i="34"/>
  <c r="B56" i="34"/>
  <c r="A56" i="34"/>
  <c r="I55" i="34"/>
  <c r="H55" i="34"/>
  <c r="G55" i="34"/>
  <c r="F55" i="34"/>
  <c r="E55" i="34"/>
  <c r="D55" i="34"/>
  <c r="C55" i="34"/>
  <c r="B55" i="34"/>
  <c r="A55" i="34"/>
  <c r="I54" i="34"/>
  <c r="H54" i="34"/>
  <c r="G54" i="34"/>
  <c r="F54" i="34"/>
  <c r="E54" i="34"/>
  <c r="D54" i="34"/>
  <c r="C54" i="34"/>
  <c r="B54" i="34"/>
  <c r="A54" i="34"/>
  <c r="I53" i="34"/>
  <c r="H53" i="34"/>
  <c r="G53" i="34"/>
  <c r="F53" i="34"/>
  <c r="E53" i="34"/>
  <c r="D53" i="34"/>
  <c r="C53" i="34"/>
  <c r="B53" i="34"/>
  <c r="A53" i="34"/>
  <c r="I52" i="34"/>
  <c r="H52" i="34"/>
  <c r="G52" i="34"/>
  <c r="F52" i="34"/>
  <c r="E52" i="34"/>
  <c r="D52" i="34"/>
  <c r="C52" i="34"/>
  <c r="B52" i="34"/>
  <c r="A52" i="34"/>
  <c r="I51" i="34"/>
  <c r="H51" i="34"/>
  <c r="G51" i="34"/>
  <c r="F51" i="34"/>
  <c r="E51" i="34"/>
  <c r="D51" i="34"/>
  <c r="C51" i="34"/>
  <c r="B51" i="34"/>
  <c r="A51" i="34"/>
  <c r="I50" i="34"/>
  <c r="H50" i="34"/>
  <c r="G50" i="34"/>
  <c r="F50" i="34"/>
  <c r="E50" i="34"/>
  <c r="D50" i="34"/>
  <c r="C50" i="34"/>
  <c r="B50" i="34"/>
  <c r="A50" i="34"/>
  <c r="I49" i="34"/>
  <c r="H49" i="34"/>
  <c r="G49" i="34"/>
  <c r="F49" i="34"/>
  <c r="E49" i="34"/>
  <c r="D49" i="34"/>
  <c r="C49" i="34"/>
  <c r="B49" i="34"/>
  <c r="A49" i="34"/>
  <c r="I48" i="34"/>
  <c r="H48" i="34"/>
  <c r="G48" i="34"/>
  <c r="F48" i="34"/>
  <c r="E48" i="34"/>
  <c r="D48" i="34"/>
  <c r="C48" i="34"/>
  <c r="B48" i="34"/>
  <c r="A48" i="34"/>
  <c r="I47" i="34"/>
  <c r="H47" i="34"/>
  <c r="G47" i="34"/>
  <c r="F47" i="34"/>
  <c r="E47" i="34"/>
  <c r="D47" i="34"/>
  <c r="C47" i="34"/>
  <c r="B47" i="34"/>
  <c r="A47" i="34"/>
  <c r="I46" i="34"/>
  <c r="H46" i="34"/>
  <c r="G46" i="34"/>
  <c r="F46" i="34"/>
  <c r="E46" i="34"/>
  <c r="D46" i="34"/>
  <c r="C46" i="34"/>
  <c r="B46" i="34"/>
  <c r="A46" i="34"/>
  <c r="I45" i="34"/>
  <c r="H45" i="34"/>
  <c r="G45" i="34"/>
  <c r="F45" i="34"/>
  <c r="E45" i="34"/>
  <c r="D45" i="34"/>
  <c r="C45" i="34"/>
  <c r="B45" i="34"/>
  <c r="A45" i="34"/>
  <c r="I44" i="34"/>
  <c r="H44" i="34"/>
  <c r="G44" i="34"/>
  <c r="F44" i="34"/>
  <c r="E44" i="34"/>
  <c r="D44" i="34"/>
  <c r="C44" i="34"/>
  <c r="B44" i="34"/>
  <c r="A44" i="34"/>
  <c r="I43" i="34"/>
  <c r="H43" i="34"/>
  <c r="G43" i="34"/>
  <c r="F43" i="34"/>
  <c r="E43" i="34"/>
  <c r="D43" i="34"/>
  <c r="C43" i="34"/>
  <c r="B43" i="34"/>
  <c r="A43" i="34"/>
  <c r="I42" i="34"/>
  <c r="H42" i="34"/>
  <c r="G42" i="34"/>
  <c r="F42" i="34"/>
  <c r="E42" i="34"/>
  <c r="D42" i="34"/>
  <c r="C42" i="34"/>
  <c r="B42" i="34"/>
  <c r="A42" i="34"/>
  <c r="I41" i="34"/>
  <c r="H41" i="34"/>
  <c r="G41" i="34"/>
  <c r="F41" i="34"/>
  <c r="E41" i="34"/>
  <c r="D41" i="34"/>
  <c r="C41" i="34"/>
  <c r="B41" i="34"/>
  <c r="A41" i="34"/>
  <c r="I40" i="34"/>
  <c r="H40" i="34"/>
  <c r="G40" i="34"/>
  <c r="F40" i="34"/>
  <c r="E40" i="34"/>
  <c r="D40" i="34"/>
  <c r="C40" i="34"/>
  <c r="B40" i="34"/>
  <c r="A40" i="34"/>
  <c r="I39" i="34"/>
  <c r="H39" i="34"/>
  <c r="G39" i="34"/>
  <c r="F39" i="34"/>
  <c r="E39" i="34"/>
  <c r="D39" i="34"/>
  <c r="C39" i="34"/>
  <c r="B39" i="34"/>
  <c r="A39" i="34"/>
  <c r="I38" i="34"/>
  <c r="H38" i="34"/>
  <c r="G38" i="34"/>
  <c r="F38" i="34"/>
  <c r="E38" i="34"/>
  <c r="D38" i="34"/>
  <c r="C38" i="34"/>
  <c r="B38" i="34"/>
  <c r="A38" i="34"/>
  <c r="I37" i="34"/>
  <c r="H37" i="34"/>
  <c r="G37" i="34"/>
  <c r="F37" i="34"/>
  <c r="E37" i="34"/>
  <c r="D37" i="34"/>
  <c r="C37" i="34"/>
  <c r="B37" i="34"/>
  <c r="A37" i="34"/>
  <c r="I36" i="34"/>
  <c r="H36" i="34"/>
  <c r="G36" i="34"/>
  <c r="F36" i="34"/>
  <c r="E36" i="34"/>
  <c r="D36" i="34"/>
  <c r="C36" i="34"/>
  <c r="B36" i="34"/>
  <c r="A36" i="34"/>
  <c r="I35" i="34"/>
  <c r="H35" i="34"/>
  <c r="G35" i="34"/>
  <c r="F35" i="34"/>
  <c r="E35" i="34"/>
  <c r="D35" i="34"/>
  <c r="C35" i="34"/>
  <c r="B35" i="34"/>
  <c r="A35" i="34"/>
  <c r="I34" i="34"/>
  <c r="H34" i="34"/>
  <c r="G34" i="34"/>
  <c r="F34" i="34"/>
  <c r="E34" i="34"/>
  <c r="D34" i="34"/>
  <c r="C34" i="34"/>
  <c r="B34" i="34"/>
  <c r="A34" i="34"/>
  <c r="I33" i="34"/>
  <c r="H33" i="34"/>
  <c r="G33" i="34"/>
  <c r="F33" i="34"/>
  <c r="E33" i="34"/>
  <c r="D33" i="34"/>
  <c r="C33" i="34"/>
  <c r="B33" i="34"/>
  <c r="A33" i="34"/>
  <c r="I32" i="34"/>
  <c r="H32" i="34"/>
  <c r="G32" i="34"/>
  <c r="F32" i="34"/>
  <c r="E32" i="34"/>
  <c r="D32" i="34"/>
  <c r="C32" i="34"/>
  <c r="B32" i="34"/>
  <c r="A32" i="34"/>
  <c r="I31" i="34"/>
  <c r="H31" i="34"/>
  <c r="G31" i="34"/>
  <c r="F31" i="34"/>
  <c r="E31" i="34"/>
  <c r="D31" i="34"/>
  <c r="C31" i="34"/>
  <c r="B31" i="34"/>
  <c r="A31" i="34"/>
  <c r="I30" i="34"/>
  <c r="H30" i="34"/>
  <c r="G30" i="34"/>
  <c r="F30" i="34"/>
  <c r="E30" i="34"/>
  <c r="D30" i="34"/>
  <c r="C30" i="34"/>
  <c r="B30" i="34"/>
  <c r="A30" i="34"/>
  <c r="I29" i="34"/>
  <c r="H29" i="34"/>
  <c r="G29" i="34"/>
  <c r="F29" i="34"/>
  <c r="E29" i="34"/>
  <c r="D29" i="34"/>
  <c r="C29" i="34"/>
  <c r="B29" i="34"/>
  <c r="A29" i="34"/>
  <c r="I28" i="34"/>
  <c r="H28" i="34"/>
  <c r="G28" i="34"/>
  <c r="F28" i="34"/>
  <c r="E28" i="34"/>
  <c r="D28" i="34"/>
  <c r="C28" i="34"/>
  <c r="B28" i="34"/>
  <c r="A28" i="34"/>
  <c r="I27" i="34"/>
  <c r="H27" i="34"/>
  <c r="G27" i="34"/>
  <c r="F27" i="34"/>
  <c r="E27" i="34"/>
  <c r="D27" i="34"/>
  <c r="C27" i="34"/>
  <c r="B27" i="34"/>
  <c r="A27" i="34"/>
  <c r="I26" i="34"/>
  <c r="H26" i="34"/>
  <c r="G26" i="34"/>
  <c r="F26" i="34"/>
  <c r="E26" i="34"/>
  <c r="D26" i="34"/>
  <c r="C26" i="34"/>
  <c r="B26" i="34"/>
  <c r="A26" i="34"/>
  <c r="I25" i="34"/>
  <c r="H25" i="34"/>
  <c r="G25" i="34"/>
  <c r="F25" i="34"/>
  <c r="E25" i="34"/>
  <c r="D25" i="34"/>
  <c r="C25" i="34"/>
  <c r="B25" i="34"/>
  <c r="A25" i="34"/>
  <c r="I24" i="34"/>
  <c r="H24" i="34"/>
  <c r="G24" i="34"/>
  <c r="F24" i="34"/>
  <c r="E24" i="34"/>
  <c r="D24" i="34"/>
  <c r="C24" i="34"/>
  <c r="B24" i="34"/>
  <c r="A24" i="34"/>
  <c r="I23" i="34"/>
  <c r="H23" i="34"/>
  <c r="G23" i="34"/>
  <c r="F23" i="34"/>
  <c r="E23" i="34"/>
  <c r="D23" i="34"/>
  <c r="C23" i="34"/>
  <c r="B23" i="34"/>
  <c r="A23" i="34"/>
  <c r="I22" i="34"/>
  <c r="H22" i="34"/>
  <c r="G22" i="34"/>
  <c r="F22" i="34"/>
  <c r="E22" i="34"/>
  <c r="D22" i="34"/>
  <c r="C22" i="34"/>
  <c r="B22" i="34"/>
  <c r="A22" i="34"/>
  <c r="I21" i="34"/>
  <c r="H21" i="34"/>
  <c r="G21" i="34"/>
  <c r="F21" i="34"/>
  <c r="E21" i="34"/>
  <c r="D21" i="34"/>
  <c r="C21" i="34"/>
  <c r="B21" i="34"/>
  <c r="A21" i="34"/>
  <c r="I20" i="34"/>
  <c r="H20" i="34"/>
  <c r="G20" i="34"/>
  <c r="F20" i="34"/>
  <c r="E20" i="34"/>
  <c r="D20" i="34"/>
  <c r="C20" i="34"/>
  <c r="B20" i="34"/>
  <c r="A20" i="34"/>
  <c r="I19" i="34"/>
  <c r="H19" i="34"/>
  <c r="G19" i="34"/>
  <c r="F19" i="34"/>
  <c r="E19" i="34"/>
  <c r="D19" i="34"/>
  <c r="C19" i="34"/>
  <c r="B19" i="34"/>
  <c r="A19" i="34"/>
  <c r="I18" i="34"/>
  <c r="H18" i="34"/>
  <c r="G18" i="34"/>
  <c r="F18" i="34"/>
  <c r="E18" i="34"/>
  <c r="D18" i="34"/>
  <c r="C18" i="34"/>
  <c r="B18" i="34"/>
  <c r="A18" i="34"/>
  <c r="I17" i="34"/>
  <c r="H17" i="34"/>
  <c r="G17" i="34"/>
  <c r="F17" i="34"/>
  <c r="E17" i="34"/>
  <c r="D17" i="34"/>
  <c r="C17" i="34"/>
  <c r="B17" i="34"/>
  <c r="A17" i="34"/>
  <c r="I16" i="34"/>
  <c r="H16" i="34"/>
  <c r="G16" i="34"/>
  <c r="F16" i="34"/>
  <c r="E16" i="34"/>
  <c r="D16" i="34"/>
  <c r="C16" i="34"/>
  <c r="B16" i="34"/>
  <c r="A16" i="34"/>
  <c r="I15" i="34"/>
  <c r="H15" i="34"/>
  <c r="G15" i="34"/>
  <c r="F15" i="34"/>
  <c r="E15" i="34"/>
  <c r="D15" i="34"/>
  <c r="C15" i="34"/>
  <c r="B15" i="34"/>
  <c r="A15" i="34"/>
  <c r="I14" i="34"/>
  <c r="H14" i="34"/>
  <c r="G14" i="34"/>
  <c r="F14" i="34"/>
  <c r="E14" i="34"/>
  <c r="D14" i="34"/>
  <c r="C14" i="34"/>
  <c r="B14" i="34"/>
  <c r="A14" i="34"/>
  <c r="I13" i="34"/>
  <c r="H13" i="34"/>
  <c r="G13" i="34"/>
  <c r="F13" i="34"/>
  <c r="E13" i="34"/>
  <c r="D13" i="34"/>
  <c r="C13" i="34"/>
  <c r="B13" i="34"/>
  <c r="A13" i="34"/>
  <c r="I12" i="34"/>
  <c r="H12" i="34"/>
  <c r="G12" i="34"/>
  <c r="F12" i="34"/>
  <c r="E12" i="34"/>
  <c r="D12" i="34"/>
  <c r="C12" i="34"/>
  <c r="B12" i="34"/>
  <c r="A12" i="34"/>
  <c r="I11" i="34"/>
  <c r="H11" i="34"/>
  <c r="G11" i="34"/>
  <c r="F11" i="34"/>
  <c r="E11" i="34"/>
  <c r="D11" i="34"/>
  <c r="C11" i="34"/>
  <c r="B11" i="34"/>
  <c r="A11" i="34"/>
  <c r="I10" i="34"/>
  <c r="H10" i="34"/>
  <c r="G10" i="34"/>
  <c r="F10" i="34"/>
  <c r="E10" i="34"/>
  <c r="D10" i="34"/>
  <c r="C10" i="34"/>
  <c r="B10" i="34"/>
  <c r="A10" i="34"/>
  <c r="I9" i="34"/>
  <c r="H9" i="34"/>
  <c r="G9" i="34"/>
  <c r="F9" i="34"/>
  <c r="E9" i="34"/>
  <c r="D9" i="34"/>
  <c r="C9" i="34"/>
  <c r="B9" i="34"/>
  <c r="A9" i="34"/>
  <c r="I8" i="34"/>
  <c r="H8" i="34"/>
  <c r="G8" i="34"/>
  <c r="F8" i="34"/>
  <c r="E8" i="34"/>
  <c r="D8" i="34"/>
  <c r="C8" i="34"/>
  <c r="B8" i="34"/>
  <c r="A8" i="34"/>
  <c r="I7" i="34"/>
  <c r="H7" i="34"/>
  <c r="G7" i="34"/>
  <c r="F7" i="34"/>
  <c r="E7" i="34"/>
  <c r="D7" i="34"/>
  <c r="C7" i="34"/>
  <c r="B7" i="34"/>
  <c r="A7" i="34"/>
  <c r="I6" i="34"/>
  <c r="H6" i="34"/>
  <c r="G6" i="34"/>
  <c r="F6" i="34"/>
  <c r="E6" i="34"/>
  <c r="D6" i="34"/>
  <c r="C6" i="34"/>
  <c r="B6" i="34"/>
  <c r="A6" i="34"/>
  <c r="I5" i="34"/>
  <c r="H5" i="34"/>
  <c r="G5" i="34"/>
  <c r="F5" i="34"/>
  <c r="E5" i="34"/>
  <c r="D5" i="34"/>
  <c r="C5" i="34"/>
  <c r="B5" i="34"/>
  <c r="A5" i="34"/>
  <c r="I4" i="34"/>
  <c r="H4" i="34"/>
  <c r="G4" i="34"/>
  <c r="F4" i="34"/>
  <c r="E4" i="34"/>
  <c r="D4" i="34"/>
  <c r="C4" i="34"/>
  <c r="B4" i="34"/>
  <c r="A4" i="34"/>
  <c r="I3" i="34"/>
  <c r="H3" i="34"/>
  <c r="G3" i="34"/>
  <c r="F3" i="34"/>
  <c r="E3" i="34"/>
  <c r="D3" i="34"/>
  <c r="C3" i="34"/>
  <c r="B3" i="34"/>
  <c r="A3" i="34"/>
  <c r="I1" i="34"/>
  <c r="H1" i="34"/>
  <c r="G1" i="34"/>
  <c r="F1" i="34"/>
  <c r="E1" i="34"/>
  <c r="D1" i="34"/>
  <c r="C1" i="34"/>
  <c r="B1" i="34"/>
  <c r="A1" i="34"/>
  <c r="F87" i="33"/>
  <c r="F86" i="33"/>
  <c r="F86" i="37" s="1"/>
  <c r="F85" i="33"/>
  <c r="F85" i="37" s="1"/>
  <c r="F84" i="33"/>
  <c r="F84" i="37" s="1"/>
  <c r="F83" i="33"/>
  <c r="F83" i="37" s="1"/>
  <c r="F82" i="33"/>
  <c r="F82" i="37" s="1"/>
  <c r="F81" i="33"/>
  <c r="F81" i="37" s="1"/>
  <c r="F80" i="33"/>
  <c r="F80" i="37" s="1"/>
  <c r="F79" i="33"/>
  <c r="F79" i="37" s="1"/>
  <c r="F78" i="33"/>
  <c r="F78" i="37" s="1"/>
  <c r="F77" i="33"/>
  <c r="F77" i="37" s="1"/>
  <c r="F76" i="33"/>
  <c r="F76" i="37" s="1"/>
  <c r="F75" i="33"/>
  <c r="F75" i="37" s="1"/>
  <c r="F74" i="33"/>
  <c r="F74" i="37" s="1"/>
  <c r="F73" i="33"/>
  <c r="F73" i="37" s="1"/>
  <c r="F72" i="33"/>
  <c r="F72" i="37" s="1"/>
  <c r="F71" i="33"/>
  <c r="F71" i="37" s="1"/>
  <c r="F70" i="33"/>
  <c r="F70" i="37" s="1"/>
  <c r="F69" i="33"/>
  <c r="F69" i="37" s="1"/>
  <c r="F68" i="33"/>
  <c r="F68" i="37" s="1"/>
  <c r="F67" i="33"/>
  <c r="F67" i="37" s="1"/>
  <c r="F66" i="33"/>
  <c r="F66" i="37" s="1"/>
  <c r="F65" i="33"/>
  <c r="F65" i="37" s="1"/>
  <c r="F64" i="33"/>
  <c r="F64" i="37" s="1"/>
  <c r="F63" i="33"/>
  <c r="F63" i="37" s="1"/>
  <c r="F62" i="33"/>
  <c r="F62" i="37" s="1"/>
  <c r="F61" i="33"/>
  <c r="F61" i="37" s="1"/>
  <c r="F60" i="33"/>
  <c r="F60" i="37" s="1"/>
  <c r="F59" i="33"/>
  <c r="F59" i="37" s="1"/>
  <c r="F58" i="33"/>
  <c r="F58" i="37" s="1"/>
  <c r="F57" i="33"/>
  <c r="F57" i="37" s="1"/>
  <c r="F56" i="33"/>
  <c r="F56" i="37" s="1"/>
  <c r="F55" i="33"/>
  <c r="F55" i="37" s="1"/>
  <c r="F54" i="33"/>
  <c r="F54" i="37" s="1"/>
  <c r="F53" i="33"/>
  <c r="F53" i="37" s="1"/>
  <c r="F52" i="33"/>
  <c r="F52" i="37" s="1"/>
  <c r="F51" i="33"/>
  <c r="F51" i="37" s="1"/>
  <c r="F50" i="33"/>
  <c r="F50" i="37" s="1"/>
  <c r="F49" i="33"/>
  <c r="F49" i="37" s="1"/>
  <c r="F48" i="33"/>
  <c r="F48" i="37" s="1"/>
  <c r="F47" i="33"/>
  <c r="F47" i="37" s="1"/>
  <c r="F46" i="33"/>
  <c r="F46" i="37" s="1"/>
  <c r="F45" i="33"/>
  <c r="F45" i="37" s="1"/>
  <c r="F44" i="33"/>
  <c r="F44" i="37" s="1"/>
  <c r="F43" i="33"/>
  <c r="F43" i="37" s="1"/>
  <c r="F42" i="33"/>
  <c r="F42" i="37" s="1"/>
  <c r="F41" i="33"/>
  <c r="F41" i="37" s="1"/>
  <c r="F40" i="33"/>
  <c r="F40" i="37" s="1"/>
  <c r="F39" i="33"/>
  <c r="F39" i="37" s="1"/>
  <c r="F38" i="33"/>
  <c r="F38" i="37" s="1"/>
  <c r="F37" i="33"/>
  <c r="F37" i="37" s="1"/>
  <c r="F36" i="33"/>
  <c r="F36" i="37" s="1"/>
  <c r="F35" i="33"/>
  <c r="F35" i="37" s="1"/>
  <c r="F34" i="33"/>
  <c r="F34" i="37" s="1"/>
  <c r="F33" i="33"/>
  <c r="F33" i="37" s="1"/>
  <c r="F32" i="33"/>
  <c r="F32" i="37" s="1"/>
  <c r="F31" i="33"/>
  <c r="F31" i="37" s="1"/>
  <c r="F30" i="33"/>
  <c r="F30" i="37" s="1"/>
  <c r="F29" i="33"/>
  <c r="F29" i="37" s="1"/>
  <c r="F28" i="33"/>
  <c r="F28" i="37" s="1"/>
  <c r="F27" i="33"/>
  <c r="F27" i="37" s="1"/>
  <c r="F26" i="33"/>
  <c r="F26" i="37" s="1"/>
  <c r="F25" i="33"/>
  <c r="F25" i="37" s="1"/>
  <c r="F24" i="33"/>
  <c r="F24" i="37" s="1"/>
  <c r="F23" i="33"/>
  <c r="F23" i="37" s="1"/>
  <c r="F22" i="33"/>
  <c r="F22" i="37" s="1"/>
  <c r="F21" i="33"/>
  <c r="F21" i="37" s="1"/>
  <c r="F20" i="33"/>
  <c r="F20" i="37" s="1"/>
  <c r="F19" i="33"/>
  <c r="F19" i="37" s="1"/>
  <c r="F18" i="33"/>
  <c r="F18" i="37" s="1"/>
  <c r="F17" i="33"/>
  <c r="F17" i="37" s="1"/>
  <c r="F15" i="33"/>
  <c r="F15" i="37" s="1"/>
  <c r="F14" i="33"/>
  <c r="F14" i="37" s="1"/>
  <c r="F13" i="33"/>
  <c r="F13" i="37" s="1"/>
  <c r="F12" i="33"/>
  <c r="F12" i="37" s="1"/>
  <c r="F11" i="33"/>
  <c r="F11" i="37" s="1"/>
  <c r="F10" i="33"/>
  <c r="F10" i="37" s="1"/>
  <c r="F9" i="33"/>
  <c r="F9" i="37" s="1"/>
  <c r="F8" i="33"/>
  <c r="F8" i="37" s="1"/>
  <c r="F7" i="33"/>
  <c r="F7" i="37" s="1"/>
  <c r="F6" i="33"/>
  <c r="F6" i="37" s="1"/>
  <c r="F5" i="33"/>
  <c r="F5" i="37" s="1"/>
  <c r="F4" i="33"/>
  <c r="F4" i="37" s="1"/>
  <c r="F3" i="33"/>
  <c r="F3" i="37" s="1"/>
  <c r="U55" i="31"/>
  <c r="T55" i="31"/>
  <c r="S55" i="31"/>
  <c r="R55" i="31"/>
  <c r="Q55" i="31"/>
  <c r="P55" i="31"/>
  <c r="O55" i="31"/>
  <c r="D55" i="31"/>
  <c r="C55" i="31"/>
  <c r="B55" i="31"/>
  <c r="A55" i="31"/>
  <c r="U54" i="31"/>
  <c r="T54" i="31"/>
  <c r="S54" i="31"/>
  <c r="R54" i="31"/>
  <c r="Q54" i="31"/>
  <c r="P54" i="31"/>
  <c r="O54" i="31"/>
  <c r="D54" i="31"/>
  <c r="C54" i="31"/>
  <c r="B54" i="31"/>
  <c r="A54" i="31"/>
  <c r="U53" i="31"/>
  <c r="T53" i="31"/>
  <c r="S53" i="31"/>
  <c r="R53" i="31"/>
  <c r="Q53" i="31"/>
  <c r="P53" i="31"/>
  <c r="O53" i="31"/>
  <c r="D53" i="31"/>
  <c r="C53" i="31"/>
  <c r="B53" i="31"/>
  <c r="A53" i="31"/>
  <c r="U52" i="31"/>
  <c r="T52" i="31"/>
  <c r="S52" i="31"/>
  <c r="R52" i="31"/>
  <c r="Q52" i="31"/>
  <c r="P52" i="31"/>
  <c r="O52" i="31"/>
  <c r="D52" i="31"/>
  <c r="C52" i="31"/>
  <c r="B52" i="31"/>
  <c r="A52" i="31"/>
  <c r="U51" i="31"/>
  <c r="T51" i="31"/>
  <c r="S51" i="31"/>
  <c r="R51" i="31"/>
  <c r="Q51" i="31"/>
  <c r="P51" i="31"/>
  <c r="O51" i="31"/>
  <c r="D51" i="31"/>
  <c r="C51" i="31"/>
  <c r="B51" i="31"/>
  <c r="A51" i="31"/>
  <c r="U50" i="31"/>
  <c r="T50" i="31"/>
  <c r="S50" i="31"/>
  <c r="R50" i="31"/>
  <c r="Q50" i="31"/>
  <c r="P50" i="31"/>
  <c r="O50" i="31"/>
  <c r="D50" i="31"/>
  <c r="C50" i="31"/>
  <c r="B50" i="31"/>
  <c r="A50" i="31"/>
  <c r="U49" i="31"/>
  <c r="T49" i="31"/>
  <c r="S49" i="31"/>
  <c r="R49" i="31"/>
  <c r="Q49" i="31"/>
  <c r="P49" i="31"/>
  <c r="O49" i="31"/>
  <c r="D49" i="31"/>
  <c r="C49" i="31"/>
  <c r="B49" i="31"/>
  <c r="A49" i="31"/>
  <c r="U48" i="31"/>
  <c r="T48" i="31"/>
  <c r="S48" i="31"/>
  <c r="R48" i="31"/>
  <c r="Q48" i="31"/>
  <c r="P48" i="31"/>
  <c r="O48" i="31"/>
  <c r="D48" i="31"/>
  <c r="C48" i="31"/>
  <c r="B48" i="31"/>
  <c r="A48" i="31"/>
  <c r="U47" i="31"/>
  <c r="T47" i="31"/>
  <c r="S47" i="31"/>
  <c r="R47" i="31"/>
  <c r="Q47" i="31"/>
  <c r="P47" i="31"/>
  <c r="O47" i="31"/>
  <c r="D47" i="31"/>
  <c r="C47" i="31"/>
  <c r="B47" i="31"/>
  <c r="A47" i="31"/>
  <c r="U46" i="31"/>
  <c r="T46" i="31"/>
  <c r="S46" i="31"/>
  <c r="R46" i="31"/>
  <c r="Q46" i="31"/>
  <c r="P46" i="31"/>
  <c r="O46" i="31"/>
  <c r="D46" i="31"/>
  <c r="C46" i="31"/>
  <c r="B46" i="31"/>
  <c r="A46" i="31"/>
  <c r="U45" i="31"/>
  <c r="T45" i="31"/>
  <c r="S45" i="31"/>
  <c r="R45" i="31"/>
  <c r="Q45" i="31"/>
  <c r="P45" i="31"/>
  <c r="O45" i="31"/>
  <c r="D45" i="31"/>
  <c r="C45" i="31"/>
  <c r="B45" i="31"/>
  <c r="A45" i="31"/>
  <c r="U44" i="31"/>
  <c r="T44" i="31"/>
  <c r="S44" i="31"/>
  <c r="R44" i="31"/>
  <c r="Q44" i="31"/>
  <c r="P44" i="31"/>
  <c r="O44" i="31"/>
  <c r="D44" i="31"/>
  <c r="C44" i="31"/>
  <c r="B44" i="31"/>
  <c r="A44" i="31"/>
  <c r="U43" i="31"/>
  <c r="T43" i="31"/>
  <c r="S43" i="31"/>
  <c r="R43" i="31"/>
  <c r="Q43" i="31"/>
  <c r="P43" i="31"/>
  <c r="O43" i="31"/>
  <c r="D43" i="31"/>
  <c r="C43" i="31"/>
  <c r="B43" i="31"/>
  <c r="A43" i="31"/>
  <c r="U42" i="31"/>
  <c r="T42" i="31"/>
  <c r="S42" i="31"/>
  <c r="R42" i="31"/>
  <c r="Q42" i="31"/>
  <c r="P42" i="31"/>
  <c r="O42" i="31"/>
  <c r="D42" i="31"/>
  <c r="C42" i="31"/>
  <c r="B42" i="31"/>
  <c r="A42" i="31"/>
  <c r="U41" i="31"/>
  <c r="T41" i="31"/>
  <c r="S41" i="31"/>
  <c r="R41" i="31"/>
  <c r="Q41" i="31"/>
  <c r="P41" i="31"/>
  <c r="O41" i="31"/>
  <c r="D41" i="31"/>
  <c r="C41" i="31"/>
  <c r="B41" i="31"/>
  <c r="A41" i="31"/>
  <c r="U40" i="31"/>
  <c r="T40" i="31"/>
  <c r="S40" i="31"/>
  <c r="R40" i="31"/>
  <c r="Q40" i="31"/>
  <c r="P40" i="31"/>
  <c r="O40" i="31"/>
  <c r="D40" i="31"/>
  <c r="C40" i="31"/>
  <c r="B40" i="31"/>
  <c r="A40" i="31"/>
  <c r="U39" i="31"/>
  <c r="T39" i="31"/>
  <c r="S39" i="31"/>
  <c r="R39" i="31"/>
  <c r="Q39" i="31"/>
  <c r="P39" i="31"/>
  <c r="O39" i="31"/>
  <c r="D39" i="31"/>
  <c r="C39" i="31"/>
  <c r="B39" i="31"/>
  <c r="A39" i="31"/>
  <c r="U38" i="31"/>
  <c r="T38" i="31"/>
  <c r="S38" i="31"/>
  <c r="R38" i="31"/>
  <c r="Q38" i="31"/>
  <c r="P38" i="31"/>
  <c r="O38" i="31"/>
  <c r="D38" i="31"/>
  <c r="C38" i="31"/>
  <c r="B38" i="31"/>
  <c r="A38" i="31"/>
  <c r="U37" i="31"/>
  <c r="T37" i="31"/>
  <c r="S37" i="31"/>
  <c r="R37" i="31"/>
  <c r="Q37" i="31"/>
  <c r="P37" i="31"/>
  <c r="O37" i="31"/>
  <c r="D37" i="31"/>
  <c r="C37" i="31"/>
  <c r="B37" i="31"/>
  <c r="A37" i="31"/>
  <c r="U36" i="31"/>
  <c r="T36" i="31"/>
  <c r="S36" i="31"/>
  <c r="R36" i="31"/>
  <c r="Q36" i="31"/>
  <c r="P36" i="31"/>
  <c r="O36" i="31"/>
  <c r="D36" i="31"/>
  <c r="C36" i="31"/>
  <c r="B36" i="31"/>
  <c r="A36" i="31"/>
  <c r="U35" i="31"/>
  <c r="T35" i="31"/>
  <c r="S35" i="31"/>
  <c r="R35" i="31"/>
  <c r="Q35" i="31"/>
  <c r="P35" i="31"/>
  <c r="O35" i="31"/>
  <c r="D35" i="31"/>
  <c r="C35" i="31"/>
  <c r="B35" i="31"/>
  <c r="A35" i="31"/>
  <c r="U34" i="31"/>
  <c r="T34" i="31"/>
  <c r="S34" i="31"/>
  <c r="R34" i="31"/>
  <c r="Q34" i="31"/>
  <c r="P34" i="31"/>
  <c r="O34" i="31"/>
  <c r="D34" i="31"/>
  <c r="C34" i="31"/>
  <c r="B34" i="31"/>
  <c r="A34" i="31"/>
  <c r="U33" i="31"/>
  <c r="T33" i="31"/>
  <c r="S33" i="31"/>
  <c r="R33" i="31"/>
  <c r="Q33" i="31"/>
  <c r="P33" i="31"/>
  <c r="O33" i="31"/>
  <c r="D33" i="31"/>
  <c r="C33" i="31"/>
  <c r="B33" i="31"/>
  <c r="A33" i="31"/>
  <c r="U32" i="31"/>
  <c r="T32" i="31"/>
  <c r="S32" i="31"/>
  <c r="R32" i="31"/>
  <c r="Q32" i="31"/>
  <c r="P32" i="31"/>
  <c r="O32" i="31"/>
  <c r="D32" i="31"/>
  <c r="C32" i="31"/>
  <c r="B32" i="31"/>
  <c r="A32" i="31"/>
  <c r="U31" i="31"/>
  <c r="T31" i="31"/>
  <c r="S31" i="31"/>
  <c r="R31" i="31"/>
  <c r="Q31" i="31"/>
  <c r="P31" i="31"/>
  <c r="O31" i="31"/>
  <c r="D31" i="31"/>
  <c r="C31" i="31"/>
  <c r="B31" i="31"/>
  <c r="A31" i="31"/>
  <c r="U30" i="31"/>
  <c r="T30" i="31"/>
  <c r="S30" i="31"/>
  <c r="R30" i="31"/>
  <c r="Q30" i="31"/>
  <c r="P30" i="31"/>
  <c r="O30" i="31"/>
  <c r="D30" i="31"/>
  <c r="C30" i="31"/>
  <c r="B30" i="31"/>
  <c r="A30" i="31"/>
  <c r="U29" i="31"/>
  <c r="T29" i="31"/>
  <c r="S29" i="31"/>
  <c r="R29" i="31"/>
  <c r="Q29" i="31"/>
  <c r="P29" i="31"/>
  <c r="O29" i="31"/>
  <c r="D29" i="31"/>
  <c r="C29" i="31"/>
  <c r="B29" i="31"/>
  <c r="A29" i="31"/>
  <c r="U28" i="31"/>
  <c r="T28" i="31"/>
  <c r="S28" i="31"/>
  <c r="R28" i="31"/>
  <c r="Q28" i="31"/>
  <c r="P28" i="31"/>
  <c r="O28" i="31"/>
  <c r="D28" i="31"/>
  <c r="C28" i="31"/>
  <c r="B28" i="31"/>
  <c r="A28" i="31"/>
  <c r="U27" i="31"/>
  <c r="T27" i="31"/>
  <c r="S27" i="31"/>
  <c r="R27" i="31"/>
  <c r="Q27" i="31"/>
  <c r="P27" i="31"/>
  <c r="O27" i="31"/>
  <c r="D27" i="31"/>
  <c r="C27" i="31"/>
  <c r="B27" i="31"/>
  <c r="A27" i="31"/>
  <c r="U26" i="31"/>
  <c r="T26" i="31"/>
  <c r="S26" i="31"/>
  <c r="R26" i="31"/>
  <c r="Q26" i="31"/>
  <c r="P26" i="31"/>
  <c r="O26" i="31"/>
  <c r="D26" i="31"/>
  <c r="C26" i="31"/>
  <c r="B26" i="31"/>
  <c r="A26" i="31"/>
  <c r="U25" i="31"/>
  <c r="T25" i="31"/>
  <c r="S25" i="31"/>
  <c r="R25" i="31"/>
  <c r="Q25" i="31"/>
  <c r="P25" i="31"/>
  <c r="O25" i="31"/>
  <c r="D25" i="31"/>
  <c r="C25" i="31"/>
  <c r="B25" i="31"/>
  <c r="A25" i="31"/>
  <c r="U24" i="31"/>
  <c r="T24" i="31"/>
  <c r="S24" i="31"/>
  <c r="R24" i="31"/>
  <c r="Q24" i="31"/>
  <c r="P24" i="31"/>
  <c r="O24" i="31"/>
  <c r="D24" i="31"/>
  <c r="C24" i="31"/>
  <c r="B24" i="31"/>
  <c r="A24" i="31"/>
  <c r="U23" i="31"/>
  <c r="T23" i="31"/>
  <c r="S23" i="31"/>
  <c r="R23" i="31"/>
  <c r="Q23" i="31"/>
  <c r="P23" i="31"/>
  <c r="O23" i="31"/>
  <c r="D23" i="31"/>
  <c r="C23" i="31"/>
  <c r="B23" i="31"/>
  <c r="A23" i="31"/>
  <c r="U22" i="31"/>
  <c r="T22" i="31"/>
  <c r="S22" i="31"/>
  <c r="R22" i="31"/>
  <c r="Q22" i="31"/>
  <c r="P22" i="31"/>
  <c r="O22" i="31"/>
  <c r="D22" i="31"/>
  <c r="C22" i="31"/>
  <c r="B22" i="31"/>
  <c r="A22" i="31"/>
  <c r="U21" i="31"/>
  <c r="T21" i="31"/>
  <c r="S21" i="31"/>
  <c r="R21" i="31"/>
  <c r="Q21" i="31"/>
  <c r="P21" i="31"/>
  <c r="O21" i="31"/>
  <c r="D21" i="31"/>
  <c r="C21" i="31"/>
  <c r="B21" i="31"/>
  <c r="A21" i="31"/>
  <c r="U20" i="31"/>
  <c r="T20" i="31"/>
  <c r="S20" i="31"/>
  <c r="R20" i="31"/>
  <c r="Q20" i="31"/>
  <c r="P20" i="31"/>
  <c r="O20" i="31"/>
  <c r="D20" i="31"/>
  <c r="C20" i="31"/>
  <c r="B20" i="31"/>
  <c r="A20" i="31"/>
  <c r="U19" i="31"/>
  <c r="T19" i="31"/>
  <c r="S19" i="31"/>
  <c r="R19" i="31"/>
  <c r="Q19" i="31"/>
  <c r="P19" i="31"/>
  <c r="O19" i="31"/>
  <c r="D19" i="31"/>
  <c r="C19" i="31"/>
  <c r="B19" i="31"/>
  <c r="A19" i="31"/>
  <c r="U18" i="31"/>
  <c r="T18" i="31"/>
  <c r="S18" i="31"/>
  <c r="R18" i="31"/>
  <c r="Q18" i="31"/>
  <c r="P18" i="31"/>
  <c r="O18" i="31"/>
  <c r="D18" i="31"/>
  <c r="C18" i="31"/>
  <c r="B18" i="31"/>
  <c r="A18" i="31"/>
  <c r="U17" i="31"/>
  <c r="T17" i="31"/>
  <c r="S17" i="31"/>
  <c r="R17" i="31"/>
  <c r="Q17" i="31"/>
  <c r="P17" i="31"/>
  <c r="O17" i="31"/>
  <c r="D17" i="31"/>
  <c r="C17" i="31"/>
  <c r="B17" i="31"/>
  <c r="A17" i="31"/>
  <c r="U16" i="31"/>
  <c r="T16" i="31"/>
  <c r="S16" i="31"/>
  <c r="R16" i="31"/>
  <c r="Q16" i="31"/>
  <c r="P16" i="31"/>
  <c r="O16" i="31"/>
  <c r="D16" i="31"/>
  <c r="C16" i="31"/>
  <c r="B16" i="31"/>
  <c r="A16" i="31"/>
  <c r="U15" i="31"/>
  <c r="T15" i="31"/>
  <c r="S15" i="31"/>
  <c r="R15" i="31"/>
  <c r="Q15" i="31"/>
  <c r="P15" i="31"/>
  <c r="O15" i="31"/>
  <c r="D15" i="31"/>
  <c r="C15" i="31"/>
  <c r="B15" i="31"/>
  <c r="A15" i="31"/>
  <c r="U14" i="31"/>
  <c r="T14" i="31"/>
  <c r="S14" i="31"/>
  <c r="R14" i="31"/>
  <c r="Q14" i="31"/>
  <c r="P14" i="31"/>
  <c r="O14" i="31"/>
  <c r="D14" i="31"/>
  <c r="C14" i="31"/>
  <c r="B14" i="31"/>
  <c r="A14" i="31"/>
  <c r="U13" i="31"/>
  <c r="T13" i="31"/>
  <c r="S13" i="31"/>
  <c r="R13" i="31"/>
  <c r="Q13" i="31"/>
  <c r="P13" i="31"/>
  <c r="O13" i="31"/>
  <c r="D13" i="31"/>
  <c r="C13" i="31"/>
  <c r="B13" i="31"/>
  <c r="A13" i="31"/>
  <c r="U12" i="31"/>
  <c r="T12" i="31"/>
  <c r="S12" i="31"/>
  <c r="R12" i="31"/>
  <c r="Q12" i="31"/>
  <c r="P12" i="31"/>
  <c r="O12" i="31"/>
  <c r="D12" i="31"/>
  <c r="C12" i="31"/>
  <c r="B12" i="31"/>
  <c r="A12" i="31"/>
  <c r="U11" i="31"/>
  <c r="T11" i="31"/>
  <c r="S11" i="31"/>
  <c r="R11" i="31"/>
  <c r="Q11" i="31"/>
  <c r="P11" i="31"/>
  <c r="O11" i="31"/>
  <c r="D11" i="31"/>
  <c r="C11" i="31"/>
  <c r="B11" i="31"/>
  <c r="A11" i="31"/>
  <c r="U10" i="31"/>
  <c r="T10" i="31"/>
  <c r="S10" i="31"/>
  <c r="R10" i="31"/>
  <c r="Q10" i="31"/>
  <c r="P10" i="31"/>
  <c r="O10" i="31"/>
  <c r="D10" i="31"/>
  <c r="C10" i="31"/>
  <c r="B10" i="31"/>
  <c r="A10" i="31"/>
  <c r="U9" i="31"/>
  <c r="T9" i="31"/>
  <c r="S9" i="31"/>
  <c r="R9" i="31"/>
  <c r="Q9" i="31"/>
  <c r="P9" i="31"/>
  <c r="O9" i="31"/>
  <c r="D9" i="31"/>
  <c r="C9" i="31"/>
  <c r="B9" i="31"/>
  <c r="A9" i="31"/>
  <c r="U8" i="31"/>
  <c r="T8" i="31"/>
  <c r="S8" i="31"/>
  <c r="R8" i="31"/>
  <c r="Q8" i="31"/>
  <c r="P8" i="31"/>
  <c r="O8" i="31"/>
  <c r="D8" i="31"/>
  <c r="C8" i="31"/>
  <c r="B8" i="31"/>
  <c r="A8" i="31"/>
  <c r="U7" i="31"/>
  <c r="T7" i="31"/>
  <c r="S7" i="31"/>
  <c r="R7" i="31"/>
  <c r="Q7" i="31"/>
  <c r="P7" i="31"/>
  <c r="O7" i="31"/>
  <c r="D7" i="31"/>
  <c r="C7" i="31"/>
  <c r="B7" i="31"/>
  <c r="A7" i="31"/>
  <c r="U6" i="31"/>
  <c r="T6" i="31"/>
  <c r="S6" i="31"/>
  <c r="R6" i="31"/>
  <c r="Q6" i="31"/>
  <c r="P6" i="31"/>
  <c r="O6" i="31"/>
  <c r="D6" i="31"/>
  <c r="C6" i="31"/>
  <c r="B6" i="31"/>
  <c r="A6" i="31"/>
  <c r="U5" i="31"/>
  <c r="T5" i="31"/>
  <c r="S5" i="31"/>
  <c r="R5" i="31"/>
  <c r="Q5" i="31"/>
  <c r="P5" i="31"/>
  <c r="O5" i="31"/>
  <c r="D5" i="31"/>
  <c r="C5" i="31"/>
  <c r="B5" i="31"/>
  <c r="A5" i="31"/>
  <c r="U4" i="31"/>
  <c r="T4" i="31"/>
  <c r="S4" i="31"/>
  <c r="R4" i="31"/>
  <c r="Q4" i="31"/>
  <c r="P4" i="31"/>
  <c r="O4" i="31"/>
  <c r="D4" i="31"/>
  <c r="C4" i="31"/>
  <c r="B4" i="31"/>
  <c r="A4" i="31"/>
  <c r="U3" i="31"/>
  <c r="T3" i="31"/>
  <c r="S3" i="31"/>
  <c r="R3" i="31"/>
  <c r="Q3" i="31"/>
  <c r="P3" i="31"/>
  <c r="O3" i="31"/>
  <c r="D3" i="31"/>
  <c r="C3" i="31"/>
  <c r="B3" i="31"/>
  <c r="A3" i="31"/>
  <c r="E2" i="31"/>
  <c r="E1" i="31"/>
  <c r="I86" i="30"/>
  <c r="H86" i="30"/>
  <c r="G86" i="30"/>
  <c r="F86" i="30"/>
  <c r="E86" i="30"/>
  <c r="D86" i="30"/>
  <c r="C86" i="30"/>
  <c r="B86" i="30"/>
  <c r="A86" i="30"/>
  <c r="I85" i="30"/>
  <c r="H85" i="30"/>
  <c r="G85" i="30"/>
  <c r="F85" i="30"/>
  <c r="E85" i="30"/>
  <c r="D85" i="30"/>
  <c r="C85" i="30"/>
  <c r="B85" i="30"/>
  <c r="A85" i="30"/>
  <c r="I84" i="30"/>
  <c r="H84" i="30"/>
  <c r="G84" i="30"/>
  <c r="F84" i="30"/>
  <c r="E84" i="30"/>
  <c r="D84" i="30"/>
  <c r="C84" i="30"/>
  <c r="B84" i="30"/>
  <c r="A84" i="30"/>
  <c r="I83" i="30"/>
  <c r="H83" i="30"/>
  <c r="G83" i="30"/>
  <c r="F83" i="30"/>
  <c r="E83" i="30"/>
  <c r="D83" i="30"/>
  <c r="C83" i="30"/>
  <c r="B83" i="30"/>
  <c r="A83" i="30"/>
  <c r="I82" i="30"/>
  <c r="H82" i="30"/>
  <c r="G82" i="30"/>
  <c r="F82" i="30"/>
  <c r="E82" i="30"/>
  <c r="D82" i="30"/>
  <c r="C82" i="30"/>
  <c r="B82" i="30"/>
  <c r="A82" i="30"/>
  <c r="I81" i="30"/>
  <c r="H81" i="30"/>
  <c r="G81" i="30"/>
  <c r="F81" i="30"/>
  <c r="E81" i="30"/>
  <c r="D81" i="30"/>
  <c r="C81" i="30"/>
  <c r="B81" i="30"/>
  <c r="A81" i="30"/>
  <c r="I80" i="30"/>
  <c r="H80" i="30"/>
  <c r="G80" i="30"/>
  <c r="F80" i="30"/>
  <c r="E80" i="30"/>
  <c r="D80" i="30"/>
  <c r="C80" i="30"/>
  <c r="B80" i="30"/>
  <c r="A80" i="30"/>
  <c r="I79" i="30"/>
  <c r="H79" i="30"/>
  <c r="G79" i="30"/>
  <c r="F79" i="30"/>
  <c r="E79" i="30"/>
  <c r="D79" i="30"/>
  <c r="C79" i="30"/>
  <c r="B79" i="30"/>
  <c r="A79" i="30"/>
  <c r="I78" i="30"/>
  <c r="H78" i="30"/>
  <c r="G78" i="30"/>
  <c r="F78" i="30"/>
  <c r="E78" i="30"/>
  <c r="D78" i="30"/>
  <c r="C78" i="30"/>
  <c r="B78" i="30"/>
  <c r="A78" i="30"/>
  <c r="I77" i="30"/>
  <c r="H77" i="30"/>
  <c r="G77" i="30"/>
  <c r="F77" i="30"/>
  <c r="E77" i="30"/>
  <c r="D77" i="30"/>
  <c r="C77" i="30"/>
  <c r="B77" i="30"/>
  <c r="A77" i="30"/>
  <c r="I76" i="30"/>
  <c r="H76" i="30"/>
  <c r="G76" i="30"/>
  <c r="F76" i="30"/>
  <c r="E76" i="30"/>
  <c r="D76" i="30"/>
  <c r="C76" i="30"/>
  <c r="B76" i="30"/>
  <c r="A76" i="30"/>
  <c r="I75" i="30"/>
  <c r="H75" i="30"/>
  <c r="G75" i="30"/>
  <c r="F75" i="30"/>
  <c r="E75" i="30"/>
  <c r="D75" i="30"/>
  <c r="C75" i="30"/>
  <c r="B75" i="30"/>
  <c r="A75" i="30"/>
  <c r="I74" i="30"/>
  <c r="H74" i="30"/>
  <c r="G74" i="30"/>
  <c r="F74" i="30"/>
  <c r="E74" i="30"/>
  <c r="D74" i="30"/>
  <c r="C74" i="30"/>
  <c r="B74" i="30"/>
  <c r="A74" i="30"/>
  <c r="I73" i="30"/>
  <c r="H73" i="30"/>
  <c r="G73" i="30"/>
  <c r="F73" i="30"/>
  <c r="E73" i="30"/>
  <c r="D73" i="30"/>
  <c r="C73" i="30"/>
  <c r="B73" i="30"/>
  <c r="A73" i="30"/>
  <c r="I72" i="30"/>
  <c r="H72" i="30"/>
  <c r="G72" i="30"/>
  <c r="F72" i="30"/>
  <c r="E72" i="30"/>
  <c r="D72" i="30"/>
  <c r="C72" i="30"/>
  <c r="B72" i="30"/>
  <c r="A72" i="30"/>
  <c r="I71" i="30"/>
  <c r="H71" i="30"/>
  <c r="G71" i="30"/>
  <c r="F71" i="30"/>
  <c r="E71" i="30"/>
  <c r="D71" i="30"/>
  <c r="C71" i="30"/>
  <c r="B71" i="30"/>
  <c r="A71" i="30"/>
  <c r="I70" i="30"/>
  <c r="H70" i="30"/>
  <c r="G70" i="30"/>
  <c r="F70" i="30"/>
  <c r="E70" i="30"/>
  <c r="D70" i="30"/>
  <c r="C70" i="30"/>
  <c r="B70" i="30"/>
  <c r="A70" i="30"/>
  <c r="I69" i="30"/>
  <c r="H69" i="30"/>
  <c r="G69" i="30"/>
  <c r="F69" i="30"/>
  <c r="E69" i="30"/>
  <c r="D69" i="30"/>
  <c r="C69" i="30"/>
  <c r="B69" i="30"/>
  <c r="A69" i="30"/>
  <c r="I68" i="30"/>
  <c r="H68" i="30"/>
  <c r="G68" i="30"/>
  <c r="F68" i="30"/>
  <c r="E68" i="30"/>
  <c r="D68" i="30"/>
  <c r="C68" i="30"/>
  <c r="B68" i="30"/>
  <c r="A68" i="30"/>
  <c r="I67" i="30"/>
  <c r="H67" i="30"/>
  <c r="G67" i="30"/>
  <c r="F67" i="30"/>
  <c r="E67" i="30"/>
  <c r="D67" i="30"/>
  <c r="C67" i="30"/>
  <c r="B67" i="30"/>
  <c r="A67" i="30"/>
  <c r="I66" i="30"/>
  <c r="H66" i="30"/>
  <c r="G66" i="30"/>
  <c r="F66" i="30"/>
  <c r="E66" i="30"/>
  <c r="D66" i="30"/>
  <c r="C66" i="30"/>
  <c r="B66" i="30"/>
  <c r="A66" i="30"/>
  <c r="I65" i="30"/>
  <c r="H65" i="30"/>
  <c r="G65" i="30"/>
  <c r="F65" i="30"/>
  <c r="E65" i="30"/>
  <c r="D65" i="30"/>
  <c r="C65" i="30"/>
  <c r="B65" i="30"/>
  <c r="A65" i="30"/>
  <c r="I64" i="30"/>
  <c r="H64" i="30"/>
  <c r="G64" i="30"/>
  <c r="F64" i="30"/>
  <c r="E64" i="30"/>
  <c r="D64" i="30"/>
  <c r="C64" i="30"/>
  <c r="B64" i="30"/>
  <c r="A64" i="30"/>
  <c r="I63" i="30"/>
  <c r="H63" i="30"/>
  <c r="G63" i="30"/>
  <c r="F63" i="30"/>
  <c r="E63" i="30"/>
  <c r="D63" i="30"/>
  <c r="C63" i="30"/>
  <c r="B63" i="30"/>
  <c r="A63" i="30"/>
  <c r="I62" i="30"/>
  <c r="H62" i="30"/>
  <c r="G62" i="30"/>
  <c r="F62" i="30"/>
  <c r="E62" i="30"/>
  <c r="D62" i="30"/>
  <c r="C62" i="30"/>
  <c r="B62" i="30"/>
  <c r="A62" i="30"/>
  <c r="I61" i="30"/>
  <c r="H61" i="30"/>
  <c r="G61" i="30"/>
  <c r="F61" i="30"/>
  <c r="E61" i="30"/>
  <c r="D61" i="30"/>
  <c r="C61" i="30"/>
  <c r="B61" i="30"/>
  <c r="A61" i="30"/>
  <c r="I60" i="30"/>
  <c r="H60" i="30"/>
  <c r="G60" i="30"/>
  <c r="F60" i="30"/>
  <c r="E60" i="30"/>
  <c r="D60" i="30"/>
  <c r="C60" i="30"/>
  <c r="B60" i="30"/>
  <c r="A60" i="30"/>
  <c r="I59" i="30"/>
  <c r="H59" i="30"/>
  <c r="G59" i="30"/>
  <c r="F59" i="30"/>
  <c r="E59" i="30"/>
  <c r="D59" i="30"/>
  <c r="C59" i="30"/>
  <c r="B59" i="30"/>
  <c r="A59" i="30"/>
  <c r="I58" i="30"/>
  <c r="H58" i="30"/>
  <c r="G58" i="30"/>
  <c r="F58" i="30"/>
  <c r="E58" i="30"/>
  <c r="D58" i="30"/>
  <c r="C58" i="30"/>
  <c r="B58" i="30"/>
  <c r="A58" i="30"/>
  <c r="I57" i="30"/>
  <c r="H57" i="30"/>
  <c r="G57" i="30"/>
  <c r="F57" i="30"/>
  <c r="E57" i="30"/>
  <c r="D57" i="30"/>
  <c r="C57" i="30"/>
  <c r="B57" i="30"/>
  <c r="A57" i="30"/>
  <c r="I56" i="30"/>
  <c r="H56" i="30"/>
  <c r="G56" i="30"/>
  <c r="F56" i="30"/>
  <c r="E56" i="30"/>
  <c r="D56" i="30"/>
  <c r="C56" i="30"/>
  <c r="B56" i="30"/>
  <c r="A56" i="30"/>
  <c r="I55" i="30"/>
  <c r="H55" i="30"/>
  <c r="G55" i="30"/>
  <c r="F55" i="30"/>
  <c r="E55" i="30"/>
  <c r="D55" i="30"/>
  <c r="C55" i="30"/>
  <c r="B55" i="30"/>
  <c r="A55" i="30"/>
  <c r="I54" i="30"/>
  <c r="H54" i="30"/>
  <c r="G54" i="30"/>
  <c r="F54" i="30"/>
  <c r="E54" i="30"/>
  <c r="D54" i="30"/>
  <c r="C54" i="30"/>
  <c r="B54" i="30"/>
  <c r="A54" i="30"/>
  <c r="I53" i="30"/>
  <c r="H53" i="30"/>
  <c r="G53" i="30"/>
  <c r="F53" i="30"/>
  <c r="E53" i="30"/>
  <c r="D53" i="30"/>
  <c r="C53" i="30"/>
  <c r="B53" i="30"/>
  <c r="A53" i="30"/>
  <c r="I52" i="30"/>
  <c r="H52" i="30"/>
  <c r="G52" i="30"/>
  <c r="F52" i="30"/>
  <c r="E52" i="30"/>
  <c r="D52" i="30"/>
  <c r="C52" i="30"/>
  <c r="B52" i="30"/>
  <c r="A52" i="30"/>
  <c r="I51" i="30"/>
  <c r="H51" i="30"/>
  <c r="G51" i="30"/>
  <c r="F51" i="30"/>
  <c r="E51" i="30"/>
  <c r="D51" i="30"/>
  <c r="C51" i="30"/>
  <c r="B51" i="30"/>
  <c r="A51" i="30"/>
  <c r="I50" i="30"/>
  <c r="H50" i="30"/>
  <c r="G50" i="30"/>
  <c r="F50" i="30"/>
  <c r="E50" i="30"/>
  <c r="D50" i="30"/>
  <c r="C50" i="30"/>
  <c r="B50" i="30"/>
  <c r="A50" i="30"/>
  <c r="I49" i="30"/>
  <c r="H49" i="30"/>
  <c r="G49" i="30"/>
  <c r="F49" i="30"/>
  <c r="E49" i="30"/>
  <c r="D49" i="30"/>
  <c r="C49" i="30"/>
  <c r="B49" i="30"/>
  <c r="A49" i="30"/>
  <c r="I48" i="30"/>
  <c r="H48" i="30"/>
  <c r="G48" i="30"/>
  <c r="F48" i="30"/>
  <c r="E48" i="30"/>
  <c r="D48" i="30"/>
  <c r="C48" i="30"/>
  <c r="B48" i="30"/>
  <c r="A48" i="30"/>
  <c r="I47" i="30"/>
  <c r="H47" i="30"/>
  <c r="G47" i="30"/>
  <c r="F47" i="30"/>
  <c r="E47" i="30"/>
  <c r="D47" i="30"/>
  <c r="C47" i="30"/>
  <c r="B47" i="30"/>
  <c r="A47" i="30"/>
  <c r="I46" i="30"/>
  <c r="H46" i="30"/>
  <c r="G46" i="30"/>
  <c r="F46" i="30"/>
  <c r="E46" i="30"/>
  <c r="D46" i="30"/>
  <c r="C46" i="30"/>
  <c r="B46" i="30"/>
  <c r="A46" i="30"/>
  <c r="I45" i="30"/>
  <c r="H45" i="30"/>
  <c r="G45" i="30"/>
  <c r="F45" i="30"/>
  <c r="E45" i="30"/>
  <c r="D45" i="30"/>
  <c r="C45" i="30"/>
  <c r="B45" i="30"/>
  <c r="A45" i="30"/>
  <c r="I44" i="30"/>
  <c r="H44" i="30"/>
  <c r="G44" i="30"/>
  <c r="F44" i="30"/>
  <c r="E44" i="30"/>
  <c r="D44" i="30"/>
  <c r="C44" i="30"/>
  <c r="B44" i="30"/>
  <c r="A44" i="30"/>
  <c r="I43" i="30"/>
  <c r="H43" i="30"/>
  <c r="G43" i="30"/>
  <c r="F43" i="30"/>
  <c r="E43" i="30"/>
  <c r="D43" i="30"/>
  <c r="C43" i="30"/>
  <c r="B43" i="30"/>
  <c r="A43" i="30"/>
  <c r="I42" i="30"/>
  <c r="H42" i="30"/>
  <c r="G42" i="30"/>
  <c r="F42" i="30"/>
  <c r="E42" i="30"/>
  <c r="D42" i="30"/>
  <c r="C42" i="30"/>
  <c r="B42" i="30"/>
  <c r="A42" i="30"/>
  <c r="I41" i="30"/>
  <c r="H41" i="30"/>
  <c r="G41" i="30"/>
  <c r="F41" i="30"/>
  <c r="E41" i="30"/>
  <c r="D41" i="30"/>
  <c r="C41" i="30"/>
  <c r="B41" i="30"/>
  <c r="A41" i="30"/>
  <c r="I40" i="30"/>
  <c r="H40" i="30"/>
  <c r="G40" i="30"/>
  <c r="F40" i="30"/>
  <c r="E40" i="30"/>
  <c r="D40" i="30"/>
  <c r="C40" i="30"/>
  <c r="B40" i="30"/>
  <c r="A40" i="30"/>
  <c r="I39" i="30"/>
  <c r="H39" i="30"/>
  <c r="G39" i="30"/>
  <c r="F39" i="30"/>
  <c r="E39" i="30"/>
  <c r="D39" i="30"/>
  <c r="C39" i="30"/>
  <c r="B39" i="30"/>
  <c r="A39" i="30"/>
  <c r="I38" i="30"/>
  <c r="H38" i="30"/>
  <c r="G38" i="30"/>
  <c r="F38" i="30"/>
  <c r="E38" i="30"/>
  <c r="D38" i="30"/>
  <c r="C38" i="30"/>
  <c r="B38" i="30"/>
  <c r="A38" i="30"/>
  <c r="I37" i="30"/>
  <c r="H37" i="30"/>
  <c r="G37" i="30"/>
  <c r="F37" i="30"/>
  <c r="E37" i="30"/>
  <c r="D37" i="30"/>
  <c r="C37" i="30"/>
  <c r="B37" i="30"/>
  <c r="A37" i="30"/>
  <c r="I36" i="30"/>
  <c r="H36" i="30"/>
  <c r="G36" i="30"/>
  <c r="F36" i="30"/>
  <c r="E36" i="30"/>
  <c r="D36" i="30"/>
  <c r="C36" i="30"/>
  <c r="B36" i="30"/>
  <c r="A36" i="30"/>
  <c r="I35" i="30"/>
  <c r="H35" i="30"/>
  <c r="G35" i="30"/>
  <c r="F35" i="30"/>
  <c r="E35" i="30"/>
  <c r="D35" i="30"/>
  <c r="C35" i="30"/>
  <c r="B35" i="30"/>
  <c r="A35" i="30"/>
  <c r="I34" i="30"/>
  <c r="H34" i="30"/>
  <c r="G34" i="30"/>
  <c r="F34" i="30"/>
  <c r="E34" i="30"/>
  <c r="D34" i="30"/>
  <c r="C34" i="30"/>
  <c r="B34" i="30"/>
  <c r="A34" i="30"/>
  <c r="I33" i="30"/>
  <c r="H33" i="30"/>
  <c r="G33" i="30"/>
  <c r="F33" i="30"/>
  <c r="E33" i="30"/>
  <c r="D33" i="30"/>
  <c r="C33" i="30"/>
  <c r="B33" i="30"/>
  <c r="A33" i="30"/>
  <c r="I32" i="30"/>
  <c r="H32" i="30"/>
  <c r="G32" i="30"/>
  <c r="F32" i="30"/>
  <c r="E32" i="30"/>
  <c r="D32" i="30"/>
  <c r="C32" i="30"/>
  <c r="B32" i="30"/>
  <c r="A32" i="30"/>
  <c r="I31" i="30"/>
  <c r="H31" i="30"/>
  <c r="G31" i="30"/>
  <c r="F31" i="30"/>
  <c r="E31" i="30"/>
  <c r="D31" i="30"/>
  <c r="C31" i="30"/>
  <c r="B31" i="30"/>
  <c r="A31" i="30"/>
  <c r="I30" i="30"/>
  <c r="H30" i="30"/>
  <c r="G30" i="30"/>
  <c r="F30" i="30"/>
  <c r="E30" i="30"/>
  <c r="D30" i="30"/>
  <c r="C30" i="30"/>
  <c r="B30" i="30"/>
  <c r="A30" i="30"/>
  <c r="I29" i="30"/>
  <c r="H29" i="30"/>
  <c r="G29" i="30"/>
  <c r="F29" i="30"/>
  <c r="E29" i="30"/>
  <c r="D29" i="30"/>
  <c r="C29" i="30"/>
  <c r="B29" i="30"/>
  <c r="A29" i="30"/>
  <c r="I28" i="30"/>
  <c r="H28" i="30"/>
  <c r="G28" i="30"/>
  <c r="F28" i="30"/>
  <c r="E28" i="30"/>
  <c r="D28" i="30"/>
  <c r="C28" i="30"/>
  <c r="B28" i="30"/>
  <c r="A28" i="30"/>
  <c r="I27" i="30"/>
  <c r="H27" i="30"/>
  <c r="G27" i="30"/>
  <c r="F27" i="30"/>
  <c r="E27" i="30"/>
  <c r="D27" i="30"/>
  <c r="C27" i="30"/>
  <c r="B27" i="30"/>
  <c r="A27" i="30"/>
  <c r="I26" i="30"/>
  <c r="H26" i="30"/>
  <c r="G26" i="30"/>
  <c r="F26" i="30"/>
  <c r="E26" i="30"/>
  <c r="D26" i="30"/>
  <c r="C26" i="30"/>
  <c r="B26" i="30"/>
  <c r="A26" i="30"/>
  <c r="I25" i="30"/>
  <c r="H25" i="30"/>
  <c r="G25" i="30"/>
  <c r="F25" i="30"/>
  <c r="E25" i="30"/>
  <c r="D25" i="30"/>
  <c r="C25" i="30"/>
  <c r="B25" i="30"/>
  <c r="A25" i="30"/>
  <c r="I24" i="30"/>
  <c r="H24" i="30"/>
  <c r="G24" i="30"/>
  <c r="F24" i="30"/>
  <c r="E24" i="30"/>
  <c r="D24" i="30"/>
  <c r="C24" i="30"/>
  <c r="B24" i="30"/>
  <c r="A24" i="30"/>
  <c r="I23" i="30"/>
  <c r="H23" i="30"/>
  <c r="G23" i="30"/>
  <c r="F23" i="30"/>
  <c r="E23" i="30"/>
  <c r="D23" i="30"/>
  <c r="C23" i="30"/>
  <c r="B23" i="30"/>
  <c r="A23" i="30"/>
  <c r="I22" i="30"/>
  <c r="H22" i="30"/>
  <c r="G22" i="30"/>
  <c r="F22" i="30"/>
  <c r="E22" i="30"/>
  <c r="D22" i="30"/>
  <c r="C22" i="30"/>
  <c r="B22" i="30"/>
  <c r="A22" i="30"/>
  <c r="I21" i="30"/>
  <c r="H21" i="30"/>
  <c r="G21" i="30"/>
  <c r="F21" i="30"/>
  <c r="E21" i="30"/>
  <c r="D21" i="30"/>
  <c r="C21" i="30"/>
  <c r="B21" i="30"/>
  <c r="A21" i="30"/>
  <c r="I20" i="30"/>
  <c r="H20" i="30"/>
  <c r="G20" i="30"/>
  <c r="F20" i="30"/>
  <c r="E20" i="30"/>
  <c r="D20" i="30"/>
  <c r="C20" i="30"/>
  <c r="B20" i="30"/>
  <c r="A20" i="30"/>
  <c r="I19" i="30"/>
  <c r="H19" i="30"/>
  <c r="G19" i="30"/>
  <c r="F19" i="30"/>
  <c r="E19" i="30"/>
  <c r="D19" i="30"/>
  <c r="C19" i="30"/>
  <c r="B19" i="30"/>
  <c r="A19" i="30"/>
  <c r="I18" i="30"/>
  <c r="H18" i="30"/>
  <c r="G18" i="30"/>
  <c r="F18" i="30"/>
  <c r="E18" i="30"/>
  <c r="D18" i="30"/>
  <c r="C18" i="30"/>
  <c r="B18" i="30"/>
  <c r="A18" i="30"/>
  <c r="I17" i="30"/>
  <c r="H17" i="30"/>
  <c r="G17" i="30"/>
  <c r="F17" i="30"/>
  <c r="E17" i="30"/>
  <c r="D17" i="30"/>
  <c r="C17" i="30"/>
  <c r="B17" i="30"/>
  <c r="A17" i="30"/>
  <c r="I16" i="30"/>
  <c r="H16" i="30"/>
  <c r="G16" i="30"/>
  <c r="F16" i="30"/>
  <c r="E16" i="30"/>
  <c r="D16" i="30"/>
  <c r="C16" i="30"/>
  <c r="B16" i="30"/>
  <c r="A16" i="30"/>
  <c r="I15" i="30"/>
  <c r="H15" i="30"/>
  <c r="G15" i="30"/>
  <c r="F15" i="30"/>
  <c r="E15" i="30"/>
  <c r="D15" i="30"/>
  <c r="C15" i="30"/>
  <c r="B15" i="30"/>
  <c r="A15" i="30"/>
  <c r="I14" i="30"/>
  <c r="H14" i="30"/>
  <c r="G14" i="30"/>
  <c r="F14" i="30"/>
  <c r="E14" i="30"/>
  <c r="D14" i="30"/>
  <c r="C14" i="30"/>
  <c r="B14" i="30"/>
  <c r="A14" i="30"/>
  <c r="I13" i="30"/>
  <c r="H13" i="30"/>
  <c r="G13" i="30"/>
  <c r="F13" i="30"/>
  <c r="E13" i="30"/>
  <c r="D13" i="30"/>
  <c r="C13" i="30"/>
  <c r="B13" i="30"/>
  <c r="A13" i="30"/>
  <c r="I12" i="30"/>
  <c r="H12" i="30"/>
  <c r="G12" i="30"/>
  <c r="F12" i="30"/>
  <c r="E12" i="30"/>
  <c r="D12" i="30"/>
  <c r="C12" i="30"/>
  <c r="B12" i="30"/>
  <c r="A12" i="30"/>
  <c r="I11" i="30"/>
  <c r="H11" i="30"/>
  <c r="G11" i="30"/>
  <c r="F11" i="30"/>
  <c r="E11" i="30"/>
  <c r="D11" i="30"/>
  <c r="C11" i="30"/>
  <c r="B11" i="30"/>
  <c r="A11" i="30"/>
  <c r="I10" i="30"/>
  <c r="H10" i="30"/>
  <c r="G10" i="30"/>
  <c r="F10" i="30"/>
  <c r="E10" i="30"/>
  <c r="D10" i="30"/>
  <c r="C10" i="30"/>
  <c r="B10" i="30"/>
  <c r="A10" i="30"/>
  <c r="I9" i="30"/>
  <c r="H9" i="30"/>
  <c r="G9" i="30"/>
  <c r="F9" i="30"/>
  <c r="E9" i="30"/>
  <c r="D9" i="30"/>
  <c r="C9" i="30"/>
  <c r="B9" i="30"/>
  <c r="A9" i="30"/>
  <c r="I8" i="30"/>
  <c r="H8" i="30"/>
  <c r="G8" i="30"/>
  <c r="F8" i="30"/>
  <c r="E8" i="30"/>
  <c r="D8" i="30"/>
  <c r="C8" i="30"/>
  <c r="B8" i="30"/>
  <c r="A8" i="30"/>
  <c r="I7" i="30"/>
  <c r="H7" i="30"/>
  <c r="G7" i="30"/>
  <c r="F7" i="30"/>
  <c r="E7" i="30"/>
  <c r="D7" i="30"/>
  <c r="C7" i="30"/>
  <c r="B7" i="30"/>
  <c r="A7" i="30"/>
  <c r="I6" i="30"/>
  <c r="H6" i="30"/>
  <c r="G6" i="30"/>
  <c r="F6" i="30"/>
  <c r="E6" i="30"/>
  <c r="D6" i="30"/>
  <c r="C6" i="30"/>
  <c r="B6" i="30"/>
  <c r="A6" i="30"/>
  <c r="I5" i="30"/>
  <c r="H5" i="30"/>
  <c r="G5" i="30"/>
  <c r="F5" i="30"/>
  <c r="E5" i="30"/>
  <c r="D5" i="30"/>
  <c r="C5" i="30"/>
  <c r="B5" i="30"/>
  <c r="A5" i="30"/>
  <c r="I4" i="30"/>
  <c r="H4" i="30"/>
  <c r="G4" i="30"/>
  <c r="F4" i="30"/>
  <c r="E4" i="30"/>
  <c r="D4" i="30"/>
  <c r="C4" i="30"/>
  <c r="B4" i="30"/>
  <c r="A4" i="30"/>
  <c r="I3" i="30"/>
  <c r="H3" i="30"/>
  <c r="G3" i="30"/>
  <c r="F3" i="30"/>
  <c r="E3" i="30"/>
  <c r="D3" i="30"/>
  <c r="C3" i="30"/>
  <c r="B3" i="30"/>
  <c r="A3" i="30"/>
  <c r="C1" i="30"/>
  <c r="B1" i="30"/>
  <c r="A1" i="30"/>
  <c r="I78" i="28"/>
  <c r="H78" i="28"/>
  <c r="G78" i="28"/>
  <c r="F78" i="28"/>
  <c r="E78" i="28"/>
  <c r="D78" i="28"/>
  <c r="C78" i="28"/>
  <c r="B78" i="28"/>
  <c r="A78" i="28"/>
  <c r="I77" i="28"/>
  <c r="H77" i="28"/>
  <c r="G77" i="28"/>
  <c r="F77" i="28"/>
  <c r="E77" i="28"/>
  <c r="D77" i="28"/>
  <c r="C77" i="28"/>
  <c r="B77" i="28"/>
  <c r="A77" i="28"/>
  <c r="I76" i="28"/>
  <c r="H76" i="28"/>
  <c r="G76" i="28"/>
  <c r="F76" i="28"/>
  <c r="E76" i="28"/>
  <c r="D76" i="28"/>
  <c r="C76" i="28"/>
  <c r="B76" i="28"/>
  <c r="A76" i="28"/>
  <c r="I75" i="28"/>
  <c r="H75" i="28"/>
  <c r="G75" i="28"/>
  <c r="F75" i="28"/>
  <c r="E75" i="28"/>
  <c r="D75" i="28"/>
  <c r="C75" i="28"/>
  <c r="B75" i="28"/>
  <c r="A75" i="28"/>
  <c r="I74" i="28"/>
  <c r="H74" i="28"/>
  <c r="G74" i="28"/>
  <c r="F74" i="28"/>
  <c r="E74" i="28"/>
  <c r="D74" i="28"/>
  <c r="C74" i="28"/>
  <c r="B74" i="28"/>
  <c r="A74" i="28"/>
  <c r="I73" i="28"/>
  <c r="H73" i="28"/>
  <c r="G73" i="28"/>
  <c r="F73" i="28"/>
  <c r="E73" i="28"/>
  <c r="D73" i="28"/>
  <c r="C73" i="28"/>
  <c r="B73" i="28"/>
  <c r="A73" i="28"/>
  <c r="I72" i="28"/>
  <c r="H72" i="28"/>
  <c r="G72" i="28"/>
  <c r="F72" i="28"/>
  <c r="E72" i="28"/>
  <c r="D72" i="28"/>
  <c r="C72" i="28"/>
  <c r="B72" i="28"/>
  <c r="A72" i="28"/>
  <c r="I71" i="28"/>
  <c r="H71" i="28"/>
  <c r="G71" i="28"/>
  <c r="F71" i="28"/>
  <c r="E71" i="28"/>
  <c r="D71" i="28"/>
  <c r="C71" i="28"/>
  <c r="B71" i="28"/>
  <c r="A71" i="28"/>
  <c r="I70" i="28"/>
  <c r="H70" i="28"/>
  <c r="G70" i="28"/>
  <c r="F70" i="28"/>
  <c r="E70" i="28"/>
  <c r="D70" i="28"/>
  <c r="C70" i="28"/>
  <c r="B70" i="28"/>
  <c r="A70" i="28"/>
  <c r="I69" i="28"/>
  <c r="H69" i="28"/>
  <c r="G69" i="28"/>
  <c r="F69" i="28"/>
  <c r="E69" i="28"/>
  <c r="D69" i="28"/>
  <c r="C69" i="28"/>
  <c r="B69" i="28"/>
  <c r="A69" i="28"/>
  <c r="I68" i="28"/>
  <c r="H68" i="28"/>
  <c r="G68" i="28"/>
  <c r="F68" i="28"/>
  <c r="E68" i="28"/>
  <c r="D68" i="28"/>
  <c r="C68" i="28"/>
  <c r="B68" i="28"/>
  <c r="A68" i="28"/>
  <c r="I67" i="28"/>
  <c r="H67" i="28"/>
  <c r="G67" i="28"/>
  <c r="F67" i="28"/>
  <c r="E67" i="28"/>
  <c r="D67" i="28"/>
  <c r="C67" i="28"/>
  <c r="B67" i="28"/>
  <c r="A67" i="28"/>
  <c r="I66" i="28"/>
  <c r="H66" i="28"/>
  <c r="G66" i="28"/>
  <c r="F66" i="28"/>
  <c r="E66" i="28"/>
  <c r="D66" i="28"/>
  <c r="C66" i="28"/>
  <c r="B66" i="28"/>
  <c r="A66" i="28"/>
  <c r="I65" i="28"/>
  <c r="H65" i="28"/>
  <c r="G65" i="28"/>
  <c r="F65" i="28"/>
  <c r="E65" i="28"/>
  <c r="D65" i="28"/>
  <c r="C65" i="28"/>
  <c r="B65" i="28"/>
  <c r="A65" i="28"/>
  <c r="I64" i="28"/>
  <c r="H64" i="28"/>
  <c r="G64" i="28"/>
  <c r="F64" i="28"/>
  <c r="E64" i="28"/>
  <c r="D64" i="28"/>
  <c r="C64" i="28"/>
  <c r="B64" i="28"/>
  <c r="A64" i="28"/>
  <c r="I63" i="28"/>
  <c r="H63" i="28"/>
  <c r="G63" i="28"/>
  <c r="F63" i="28"/>
  <c r="E63" i="28"/>
  <c r="D63" i="28"/>
  <c r="C63" i="28"/>
  <c r="B63" i="28"/>
  <c r="A63" i="28"/>
  <c r="I62" i="28"/>
  <c r="H62" i="28"/>
  <c r="G62" i="28"/>
  <c r="F62" i="28"/>
  <c r="E62" i="28"/>
  <c r="D62" i="28"/>
  <c r="C62" i="28"/>
  <c r="B62" i="28"/>
  <c r="A62" i="28"/>
  <c r="I61" i="28"/>
  <c r="H61" i="28"/>
  <c r="G61" i="28"/>
  <c r="F61" i="28"/>
  <c r="E61" i="28"/>
  <c r="D61" i="28"/>
  <c r="C61" i="28"/>
  <c r="B61" i="28"/>
  <c r="A61" i="28"/>
  <c r="I60" i="28"/>
  <c r="H60" i="28"/>
  <c r="G60" i="28"/>
  <c r="F60" i="28"/>
  <c r="E60" i="28"/>
  <c r="D60" i="28"/>
  <c r="C60" i="28"/>
  <c r="B60" i="28"/>
  <c r="A60" i="28"/>
  <c r="I59" i="28"/>
  <c r="H59" i="28"/>
  <c r="G59" i="28"/>
  <c r="F59" i="28"/>
  <c r="E59" i="28"/>
  <c r="D59" i="28"/>
  <c r="C59" i="28"/>
  <c r="B59" i="28"/>
  <c r="A59" i="28"/>
  <c r="I58" i="28"/>
  <c r="H58" i="28"/>
  <c r="G58" i="28"/>
  <c r="F58" i="28"/>
  <c r="E58" i="28"/>
  <c r="D58" i="28"/>
  <c r="C58" i="28"/>
  <c r="B58" i="28"/>
  <c r="A58" i="28"/>
  <c r="I57" i="28"/>
  <c r="H57" i="28"/>
  <c r="G57" i="28"/>
  <c r="F57" i="28"/>
  <c r="E57" i="28"/>
  <c r="D57" i="28"/>
  <c r="C57" i="28"/>
  <c r="B57" i="28"/>
  <c r="A57" i="28"/>
  <c r="I56" i="28"/>
  <c r="H56" i="28"/>
  <c r="G56" i="28"/>
  <c r="F56" i="28"/>
  <c r="E56" i="28"/>
  <c r="D56" i="28"/>
  <c r="C56" i="28"/>
  <c r="B56" i="28"/>
  <c r="A56" i="28"/>
  <c r="I55" i="28"/>
  <c r="H55" i="28"/>
  <c r="G55" i="28"/>
  <c r="F55" i="28"/>
  <c r="E55" i="28"/>
  <c r="D55" i="28"/>
  <c r="C55" i="28"/>
  <c r="B55" i="28"/>
  <c r="A55" i="28"/>
  <c r="I54" i="28"/>
  <c r="H54" i="28"/>
  <c r="G54" i="28"/>
  <c r="F54" i="28"/>
  <c r="E54" i="28"/>
  <c r="D54" i="28"/>
  <c r="C54" i="28"/>
  <c r="B54" i="28"/>
  <c r="A54" i="28"/>
  <c r="I53" i="28"/>
  <c r="H53" i="28"/>
  <c r="G53" i="28"/>
  <c r="F53" i="28"/>
  <c r="E53" i="28"/>
  <c r="D53" i="28"/>
  <c r="C53" i="28"/>
  <c r="B53" i="28"/>
  <c r="A53" i="28"/>
  <c r="I52" i="28"/>
  <c r="H52" i="28"/>
  <c r="G52" i="28"/>
  <c r="F52" i="28"/>
  <c r="E52" i="28"/>
  <c r="D52" i="28"/>
  <c r="C52" i="28"/>
  <c r="B52" i="28"/>
  <c r="A52" i="28"/>
  <c r="I51" i="28"/>
  <c r="H51" i="28"/>
  <c r="G51" i="28"/>
  <c r="F51" i="28"/>
  <c r="E51" i="28"/>
  <c r="D51" i="28"/>
  <c r="C51" i="28"/>
  <c r="B51" i="28"/>
  <c r="A51" i="28"/>
  <c r="I50" i="28"/>
  <c r="H50" i="28"/>
  <c r="G50" i="28"/>
  <c r="F50" i="28"/>
  <c r="E50" i="28"/>
  <c r="D50" i="28"/>
  <c r="C50" i="28"/>
  <c r="B50" i="28"/>
  <c r="A50" i="28"/>
  <c r="I49" i="28"/>
  <c r="H49" i="28"/>
  <c r="G49" i="28"/>
  <c r="F49" i="28"/>
  <c r="E49" i="28"/>
  <c r="D49" i="28"/>
  <c r="C49" i="28"/>
  <c r="B49" i="28"/>
  <c r="A49" i="28"/>
  <c r="I48" i="28"/>
  <c r="H48" i="28"/>
  <c r="G48" i="28"/>
  <c r="F48" i="28"/>
  <c r="E48" i="28"/>
  <c r="D48" i="28"/>
  <c r="C48" i="28"/>
  <c r="B48" i="28"/>
  <c r="A48" i="28"/>
  <c r="I47" i="28"/>
  <c r="H47" i="28"/>
  <c r="G47" i="28"/>
  <c r="F47" i="28"/>
  <c r="E47" i="28"/>
  <c r="D47" i="28"/>
  <c r="C47" i="28"/>
  <c r="B47" i="28"/>
  <c r="A47" i="28"/>
  <c r="I46" i="28"/>
  <c r="H46" i="28"/>
  <c r="G46" i="28"/>
  <c r="F46" i="28"/>
  <c r="E46" i="28"/>
  <c r="D46" i="28"/>
  <c r="C46" i="28"/>
  <c r="B46" i="28"/>
  <c r="A46" i="28"/>
  <c r="I45" i="28"/>
  <c r="H45" i="28"/>
  <c r="G45" i="28"/>
  <c r="F45" i="28"/>
  <c r="E45" i="28"/>
  <c r="D45" i="28"/>
  <c r="C45" i="28"/>
  <c r="B45" i="28"/>
  <c r="A45" i="28"/>
  <c r="I44" i="28"/>
  <c r="H44" i="28"/>
  <c r="G44" i="28"/>
  <c r="F44" i="28"/>
  <c r="E44" i="28"/>
  <c r="D44" i="28"/>
  <c r="C44" i="28"/>
  <c r="B44" i="28"/>
  <c r="A44" i="28"/>
  <c r="I43" i="28"/>
  <c r="H43" i="28"/>
  <c r="G43" i="28"/>
  <c r="F43" i="28"/>
  <c r="E43" i="28"/>
  <c r="D43" i="28"/>
  <c r="C43" i="28"/>
  <c r="B43" i="28"/>
  <c r="A43" i="28"/>
  <c r="I42" i="28"/>
  <c r="H42" i="28"/>
  <c r="G42" i="28"/>
  <c r="F42" i="28"/>
  <c r="E42" i="28"/>
  <c r="D42" i="28"/>
  <c r="C42" i="28"/>
  <c r="B42" i="28"/>
  <c r="A42" i="28"/>
  <c r="I41" i="28"/>
  <c r="H41" i="28"/>
  <c r="G41" i="28"/>
  <c r="F41" i="28"/>
  <c r="E41" i="28"/>
  <c r="D41" i="28"/>
  <c r="C41" i="28"/>
  <c r="B41" i="28"/>
  <c r="A41" i="28"/>
  <c r="I40" i="28"/>
  <c r="H40" i="28"/>
  <c r="G40" i="28"/>
  <c r="F40" i="28"/>
  <c r="E40" i="28"/>
  <c r="D40" i="28"/>
  <c r="C40" i="28"/>
  <c r="B40" i="28"/>
  <c r="A40" i="28"/>
  <c r="I39" i="28"/>
  <c r="H39" i="28"/>
  <c r="G39" i="28"/>
  <c r="F39" i="28"/>
  <c r="E39" i="28"/>
  <c r="D39" i="28"/>
  <c r="C39" i="28"/>
  <c r="B39" i="28"/>
  <c r="A39" i="28"/>
  <c r="I38" i="28"/>
  <c r="H38" i="28"/>
  <c r="G38" i="28"/>
  <c r="F38" i="28"/>
  <c r="E38" i="28"/>
  <c r="D38" i="28"/>
  <c r="C38" i="28"/>
  <c r="B38" i="28"/>
  <c r="A38" i="28"/>
  <c r="I37" i="28"/>
  <c r="H37" i="28"/>
  <c r="G37" i="28"/>
  <c r="F37" i="28"/>
  <c r="E37" i="28"/>
  <c r="D37" i="28"/>
  <c r="C37" i="28"/>
  <c r="B37" i="28"/>
  <c r="A37" i="28"/>
  <c r="I36" i="28"/>
  <c r="H36" i="28"/>
  <c r="G36" i="28"/>
  <c r="F36" i="28"/>
  <c r="E36" i="28"/>
  <c r="D36" i="28"/>
  <c r="C36" i="28"/>
  <c r="B36" i="28"/>
  <c r="A36" i="28"/>
  <c r="I35" i="28"/>
  <c r="H35" i="28"/>
  <c r="G35" i="28"/>
  <c r="F35" i="28"/>
  <c r="E35" i="28"/>
  <c r="D35" i="28"/>
  <c r="C35" i="28"/>
  <c r="B35" i="28"/>
  <c r="A35" i="28"/>
  <c r="I34" i="28"/>
  <c r="H34" i="28"/>
  <c r="G34" i="28"/>
  <c r="F34" i="28"/>
  <c r="E34" i="28"/>
  <c r="D34" i="28"/>
  <c r="C34" i="28"/>
  <c r="B34" i="28"/>
  <c r="A34" i="28"/>
  <c r="I33" i="28"/>
  <c r="H33" i="28"/>
  <c r="G33" i="28"/>
  <c r="F33" i="28"/>
  <c r="E33" i="28"/>
  <c r="D33" i="28"/>
  <c r="C33" i="28"/>
  <c r="B33" i="28"/>
  <c r="A33" i="28"/>
  <c r="I32" i="28"/>
  <c r="H32" i="28"/>
  <c r="G32" i="28"/>
  <c r="F32" i="28"/>
  <c r="E32" i="28"/>
  <c r="D32" i="28"/>
  <c r="C32" i="28"/>
  <c r="B32" i="28"/>
  <c r="A32" i="28"/>
  <c r="I31" i="28"/>
  <c r="H31" i="28"/>
  <c r="G31" i="28"/>
  <c r="F31" i="28"/>
  <c r="E31" i="28"/>
  <c r="D31" i="28"/>
  <c r="C31" i="28"/>
  <c r="B31" i="28"/>
  <c r="A31" i="28"/>
  <c r="I30" i="28"/>
  <c r="H30" i="28"/>
  <c r="G30" i="28"/>
  <c r="F30" i="28"/>
  <c r="E30" i="28"/>
  <c r="D30" i="28"/>
  <c r="C30" i="28"/>
  <c r="B30" i="28"/>
  <c r="A30" i="28"/>
  <c r="I29" i="28"/>
  <c r="H29" i="28"/>
  <c r="G29" i="28"/>
  <c r="F29" i="28"/>
  <c r="E29" i="28"/>
  <c r="D29" i="28"/>
  <c r="C29" i="28"/>
  <c r="B29" i="28"/>
  <c r="A29" i="28"/>
  <c r="I28" i="28"/>
  <c r="H28" i="28"/>
  <c r="G28" i="28"/>
  <c r="F28" i="28"/>
  <c r="E28" i="28"/>
  <c r="D28" i="28"/>
  <c r="C28" i="28"/>
  <c r="B28" i="28"/>
  <c r="A28" i="28"/>
  <c r="I27" i="28"/>
  <c r="H27" i="28"/>
  <c r="G27" i="28"/>
  <c r="F27" i="28"/>
  <c r="E27" i="28"/>
  <c r="D27" i="28"/>
  <c r="C27" i="28"/>
  <c r="B27" i="28"/>
  <c r="A27" i="28"/>
  <c r="I26" i="28"/>
  <c r="H26" i="28"/>
  <c r="G26" i="28"/>
  <c r="F26" i="28"/>
  <c r="E26" i="28"/>
  <c r="D26" i="28"/>
  <c r="C26" i="28"/>
  <c r="B26" i="28"/>
  <c r="A26" i="28"/>
  <c r="I25" i="28"/>
  <c r="H25" i="28"/>
  <c r="G25" i="28"/>
  <c r="F25" i="28"/>
  <c r="E25" i="28"/>
  <c r="D25" i="28"/>
  <c r="C25" i="28"/>
  <c r="B25" i="28"/>
  <c r="A25" i="28"/>
  <c r="I24" i="28"/>
  <c r="H24" i="28"/>
  <c r="G24" i="28"/>
  <c r="F24" i="28"/>
  <c r="E24" i="28"/>
  <c r="D24" i="28"/>
  <c r="C24" i="28"/>
  <c r="B24" i="28"/>
  <c r="A24" i="28"/>
  <c r="I23" i="28"/>
  <c r="H23" i="28"/>
  <c r="G23" i="28"/>
  <c r="F23" i="28"/>
  <c r="E23" i="28"/>
  <c r="D23" i="28"/>
  <c r="C23" i="28"/>
  <c r="B23" i="28"/>
  <c r="A23" i="28"/>
  <c r="I22" i="28"/>
  <c r="H22" i="28"/>
  <c r="G22" i="28"/>
  <c r="F22" i="28"/>
  <c r="E22" i="28"/>
  <c r="D22" i="28"/>
  <c r="C22" i="28"/>
  <c r="B22" i="28"/>
  <c r="A22" i="28"/>
  <c r="I21" i="28"/>
  <c r="H21" i="28"/>
  <c r="G21" i="28"/>
  <c r="F21" i="28"/>
  <c r="E21" i="28"/>
  <c r="D21" i="28"/>
  <c r="C21" i="28"/>
  <c r="B21" i="28"/>
  <c r="A21" i="28"/>
  <c r="I20" i="28"/>
  <c r="H20" i="28"/>
  <c r="G20" i="28"/>
  <c r="F20" i="28"/>
  <c r="E20" i="28"/>
  <c r="D20" i="28"/>
  <c r="C20" i="28"/>
  <c r="B20" i="28"/>
  <c r="A20" i="28"/>
  <c r="I19" i="28"/>
  <c r="H19" i="28"/>
  <c r="G19" i="28"/>
  <c r="F19" i="28"/>
  <c r="E19" i="28"/>
  <c r="D19" i="28"/>
  <c r="C19" i="28"/>
  <c r="B19" i="28"/>
  <c r="A19" i="28"/>
  <c r="I18" i="28"/>
  <c r="H18" i="28"/>
  <c r="G18" i="28"/>
  <c r="F18" i="28"/>
  <c r="E18" i="28"/>
  <c r="D18" i="28"/>
  <c r="C18" i="28"/>
  <c r="B18" i="28"/>
  <c r="A18" i="28"/>
  <c r="I17" i="28"/>
  <c r="H17" i="28"/>
  <c r="G17" i="28"/>
  <c r="F17" i="28"/>
  <c r="E17" i="28"/>
  <c r="D17" i="28"/>
  <c r="C17" i="28"/>
  <c r="B17" i="28"/>
  <c r="A17" i="28"/>
  <c r="I16" i="28"/>
  <c r="H16" i="28"/>
  <c r="G16" i="28"/>
  <c r="F16" i="28"/>
  <c r="E16" i="28"/>
  <c r="D16" i="28"/>
  <c r="C16" i="28"/>
  <c r="B16" i="28"/>
  <c r="A16" i="28"/>
  <c r="I15" i="28"/>
  <c r="H15" i="28"/>
  <c r="G15" i="28"/>
  <c r="F15" i="28"/>
  <c r="E15" i="28"/>
  <c r="D15" i="28"/>
  <c r="C15" i="28"/>
  <c r="B15" i="28"/>
  <c r="A15" i="28"/>
  <c r="I14" i="28"/>
  <c r="H14" i="28"/>
  <c r="G14" i="28"/>
  <c r="F14" i="28"/>
  <c r="E14" i="28"/>
  <c r="D14" i="28"/>
  <c r="C14" i="28"/>
  <c r="B14" i="28"/>
  <c r="A14" i="28"/>
  <c r="I13" i="28"/>
  <c r="H13" i="28"/>
  <c r="G13" i="28"/>
  <c r="F13" i="28"/>
  <c r="E13" i="28"/>
  <c r="D13" i="28"/>
  <c r="C13" i="28"/>
  <c r="B13" i="28"/>
  <c r="A13" i="28"/>
  <c r="I12" i="28"/>
  <c r="H12" i="28"/>
  <c r="G12" i="28"/>
  <c r="F12" i="28"/>
  <c r="E12" i="28"/>
  <c r="D12" i="28"/>
  <c r="C12" i="28"/>
  <c r="B12" i="28"/>
  <c r="A12" i="28"/>
  <c r="I11" i="28"/>
  <c r="H11" i="28"/>
  <c r="G11" i="28"/>
  <c r="F11" i="28"/>
  <c r="E11" i="28"/>
  <c r="D11" i="28"/>
  <c r="C11" i="28"/>
  <c r="B11" i="28"/>
  <c r="A11" i="28"/>
  <c r="I10" i="28"/>
  <c r="H10" i="28"/>
  <c r="G10" i="28"/>
  <c r="F10" i="28"/>
  <c r="E10" i="28"/>
  <c r="D10" i="28"/>
  <c r="C10" i="28"/>
  <c r="B10" i="28"/>
  <c r="A10" i="28"/>
  <c r="I9" i="28"/>
  <c r="H9" i="28"/>
  <c r="G9" i="28"/>
  <c r="F9" i="28"/>
  <c r="E9" i="28"/>
  <c r="D9" i="28"/>
  <c r="C9" i="28"/>
  <c r="B9" i="28"/>
  <c r="A9" i="28"/>
  <c r="I8" i="28"/>
  <c r="H8" i="28"/>
  <c r="G8" i="28"/>
  <c r="F8" i="28"/>
  <c r="E8" i="28"/>
  <c r="D8" i="28"/>
  <c r="C8" i="28"/>
  <c r="B8" i="28"/>
  <c r="A8" i="28"/>
  <c r="I7" i="28"/>
  <c r="H7" i="28"/>
  <c r="G7" i="28"/>
  <c r="F7" i="28"/>
  <c r="E7" i="28"/>
  <c r="D7" i="28"/>
  <c r="C7" i="28"/>
  <c r="B7" i="28"/>
  <c r="A7" i="28"/>
  <c r="I6" i="28"/>
  <c r="H6" i="28"/>
  <c r="G6" i="28"/>
  <c r="F6" i="28"/>
  <c r="E6" i="28"/>
  <c r="D6" i="28"/>
  <c r="C6" i="28"/>
  <c r="B6" i="28"/>
  <c r="A6" i="28"/>
  <c r="I5" i="28"/>
  <c r="H5" i="28"/>
  <c r="G5" i="28"/>
  <c r="F5" i="28"/>
  <c r="E5" i="28"/>
  <c r="D5" i="28"/>
  <c r="C5" i="28"/>
  <c r="B5" i="28"/>
  <c r="A5" i="28"/>
  <c r="I4" i="28"/>
  <c r="H4" i="28"/>
  <c r="G4" i="28"/>
  <c r="F4" i="28"/>
  <c r="E4" i="28"/>
  <c r="D4" i="28"/>
  <c r="C4" i="28"/>
  <c r="B4" i="28"/>
  <c r="A4" i="28"/>
  <c r="I3" i="28"/>
  <c r="H3" i="28"/>
  <c r="G3" i="28"/>
  <c r="F3" i="28"/>
  <c r="E3" i="28"/>
  <c r="D3" i="28"/>
  <c r="C3" i="28"/>
  <c r="B3" i="28"/>
  <c r="A3" i="28"/>
  <c r="I1" i="28"/>
  <c r="H1" i="28"/>
  <c r="G1" i="28"/>
  <c r="F1" i="28"/>
  <c r="E1" i="28"/>
  <c r="D1" i="28"/>
  <c r="C1" i="28"/>
  <c r="B1" i="28"/>
  <c r="A1" i="28"/>
  <c r="AG55" i="27"/>
  <c r="AF55" i="27"/>
  <c r="AE55" i="27"/>
  <c r="AD55" i="27"/>
  <c r="AC55" i="27"/>
  <c r="AB55" i="27"/>
  <c r="AA55" i="27"/>
  <c r="Z55" i="27"/>
  <c r="Y55" i="27"/>
  <c r="X55" i="27"/>
  <c r="W55" i="27"/>
  <c r="B55" i="27"/>
  <c r="AG54" i="27"/>
  <c r="AF54" i="27"/>
  <c r="AD54" i="27"/>
  <c r="AC54" i="27"/>
  <c r="Z54" i="27"/>
  <c r="Y54" i="27"/>
  <c r="X54" i="27"/>
  <c r="W54" i="27"/>
  <c r="B54" i="27"/>
  <c r="AG53" i="27"/>
  <c r="AF53" i="27"/>
  <c r="AD53" i="27"/>
  <c r="AC53" i="27"/>
  <c r="AB53" i="27"/>
  <c r="Z53" i="27"/>
  <c r="Y53" i="27"/>
  <c r="X53" i="27"/>
  <c r="W53" i="27"/>
  <c r="B53" i="27"/>
  <c r="AG52" i="27"/>
  <c r="AF52" i="27"/>
  <c r="AD52" i="27"/>
  <c r="AC52" i="27"/>
  <c r="Z52" i="27"/>
  <c r="Y52" i="27"/>
  <c r="X52" i="27"/>
  <c r="W52" i="27"/>
  <c r="B52" i="27"/>
  <c r="AG51" i="27"/>
  <c r="AF51" i="27"/>
  <c r="AE51" i="27"/>
  <c r="AD51" i="27"/>
  <c r="AC51" i="27"/>
  <c r="AB51" i="27"/>
  <c r="AA51" i="27"/>
  <c r="Z51" i="27"/>
  <c r="Y51" i="27"/>
  <c r="X51" i="27"/>
  <c r="W51" i="27"/>
  <c r="B51" i="27"/>
  <c r="AG50" i="27"/>
  <c r="AF50" i="27"/>
  <c r="AE50" i="27"/>
  <c r="AD50" i="27"/>
  <c r="AC50" i="27"/>
  <c r="AB50" i="27"/>
  <c r="AA50" i="27"/>
  <c r="Z50" i="27"/>
  <c r="Y50" i="27"/>
  <c r="X50" i="27"/>
  <c r="W50" i="27"/>
  <c r="B50" i="27"/>
  <c r="AG49" i="27"/>
  <c r="AF49" i="27"/>
  <c r="AD49" i="27"/>
  <c r="AC49" i="27"/>
  <c r="Z49" i="27"/>
  <c r="Y49" i="27"/>
  <c r="X49" i="27"/>
  <c r="W49" i="27"/>
  <c r="B49" i="27"/>
  <c r="AG48" i="27"/>
  <c r="AF48" i="27"/>
  <c r="AD48" i="27"/>
  <c r="AC48" i="27"/>
  <c r="Z48" i="27"/>
  <c r="Y48" i="27"/>
  <c r="X48" i="27"/>
  <c r="W48" i="27"/>
  <c r="B48" i="27"/>
  <c r="AG47" i="27"/>
  <c r="AF47" i="27"/>
  <c r="AE47" i="27"/>
  <c r="AD47" i="27"/>
  <c r="AC47" i="27"/>
  <c r="AB47" i="27"/>
  <c r="AA47" i="27"/>
  <c r="Z47" i="27"/>
  <c r="Y47" i="27"/>
  <c r="X47" i="27"/>
  <c r="W47" i="27"/>
  <c r="B47" i="27"/>
  <c r="AG46" i="27"/>
  <c r="AF46" i="27"/>
  <c r="AE46" i="27"/>
  <c r="AD46" i="27"/>
  <c r="AC46" i="27"/>
  <c r="AB46" i="27"/>
  <c r="AA46" i="27"/>
  <c r="Z46" i="27"/>
  <c r="Y46" i="27"/>
  <c r="X46" i="27"/>
  <c r="W46" i="27"/>
  <c r="B46" i="27"/>
  <c r="AG45" i="27"/>
  <c r="AF45" i="27"/>
  <c r="AD45" i="27"/>
  <c r="AC45" i="27"/>
  <c r="Z45" i="27"/>
  <c r="Y45" i="27"/>
  <c r="X45" i="27"/>
  <c r="W45" i="27"/>
  <c r="B45" i="27"/>
  <c r="AG44" i="27"/>
  <c r="AF44" i="27"/>
  <c r="AE44" i="27"/>
  <c r="AD44" i="27"/>
  <c r="AC44" i="27"/>
  <c r="AB44" i="27"/>
  <c r="AA44" i="27"/>
  <c r="Z44" i="27"/>
  <c r="Y44" i="27"/>
  <c r="X44" i="27"/>
  <c r="W44" i="27"/>
  <c r="B44" i="27"/>
  <c r="AG43" i="27"/>
  <c r="AF43" i="27"/>
  <c r="AE43" i="27"/>
  <c r="AD43" i="27"/>
  <c r="AC43" i="27"/>
  <c r="Z43" i="27"/>
  <c r="Y43" i="27"/>
  <c r="X43" i="27"/>
  <c r="W43" i="27"/>
  <c r="B43" i="27"/>
  <c r="AG42" i="27"/>
  <c r="AF42" i="27"/>
  <c r="AD42" i="27"/>
  <c r="AC42" i="27"/>
  <c r="Z42" i="27"/>
  <c r="Y42" i="27"/>
  <c r="X42" i="27"/>
  <c r="W42" i="27"/>
  <c r="B42" i="27"/>
  <c r="AG41" i="27"/>
  <c r="AF41" i="27"/>
  <c r="AE41" i="27"/>
  <c r="AD41" i="27"/>
  <c r="AC41" i="27"/>
  <c r="Z41" i="27"/>
  <c r="Y41" i="27"/>
  <c r="X41" i="27"/>
  <c r="W41" i="27"/>
  <c r="B41" i="27"/>
  <c r="AG40" i="27"/>
  <c r="AF40" i="27"/>
  <c r="AE40" i="27"/>
  <c r="AD40" i="27"/>
  <c r="AC40" i="27"/>
  <c r="AB40" i="27"/>
  <c r="AA40" i="27"/>
  <c r="Z40" i="27"/>
  <c r="Y40" i="27"/>
  <c r="X40" i="27"/>
  <c r="W40" i="27"/>
  <c r="B40" i="27"/>
  <c r="AG39" i="27"/>
  <c r="AF39" i="27"/>
  <c r="AE39" i="27"/>
  <c r="AD39" i="27"/>
  <c r="AC39" i="27"/>
  <c r="AB39" i="27"/>
  <c r="AA39" i="27"/>
  <c r="Z39" i="27"/>
  <c r="Y39" i="27"/>
  <c r="X39" i="27"/>
  <c r="W39" i="27"/>
  <c r="B39" i="27"/>
  <c r="AG38" i="27"/>
  <c r="AF38" i="27"/>
  <c r="AE38" i="27"/>
  <c r="AD38" i="27"/>
  <c r="AC38" i="27"/>
  <c r="AB38" i="27"/>
  <c r="AA38" i="27"/>
  <c r="Z38" i="27"/>
  <c r="Y38" i="27"/>
  <c r="X38" i="27"/>
  <c r="W38" i="27"/>
  <c r="B38" i="27"/>
  <c r="AG37" i="27"/>
  <c r="AF37" i="27"/>
  <c r="AE37" i="27"/>
  <c r="AD37" i="27"/>
  <c r="AC37" i="27"/>
  <c r="AB37" i="27"/>
  <c r="AA37" i="27"/>
  <c r="Z37" i="27"/>
  <c r="Y37" i="27"/>
  <c r="X37" i="27"/>
  <c r="W37" i="27"/>
  <c r="B37" i="27"/>
  <c r="AG36" i="27"/>
  <c r="AF36" i="27"/>
  <c r="AE36" i="27"/>
  <c r="AD36" i="27"/>
  <c r="AC36" i="27"/>
  <c r="AB36" i="27"/>
  <c r="AA36" i="27"/>
  <c r="Z36" i="27"/>
  <c r="Y36" i="27"/>
  <c r="X36" i="27"/>
  <c r="W36" i="27"/>
  <c r="B36" i="27"/>
  <c r="AG35" i="27"/>
  <c r="AF35" i="27"/>
  <c r="AE35" i="27"/>
  <c r="AD35" i="27"/>
  <c r="AC35" i="27"/>
  <c r="AB35" i="27"/>
  <c r="AA35" i="27"/>
  <c r="Z35" i="27"/>
  <c r="Y35" i="27"/>
  <c r="X35" i="27"/>
  <c r="W35" i="27"/>
  <c r="B35" i="27"/>
  <c r="AG34" i="27"/>
  <c r="AF34" i="27"/>
  <c r="AD34" i="27"/>
  <c r="AC34" i="27"/>
  <c r="Z34" i="27"/>
  <c r="Y34" i="27"/>
  <c r="X34" i="27"/>
  <c r="W34" i="27"/>
  <c r="B34" i="27"/>
  <c r="AG33" i="27"/>
  <c r="AF33" i="27"/>
  <c r="AE33" i="27"/>
  <c r="AD33" i="27"/>
  <c r="AC33" i="27"/>
  <c r="AB33" i="27"/>
  <c r="AA33" i="27"/>
  <c r="Z33" i="27"/>
  <c r="Y33" i="27"/>
  <c r="X33" i="27"/>
  <c r="W33" i="27"/>
  <c r="B33" i="27"/>
  <c r="AG32" i="27"/>
  <c r="AF32" i="27"/>
  <c r="AD32" i="27"/>
  <c r="AC32" i="27"/>
  <c r="Z32" i="27"/>
  <c r="Y32" i="27"/>
  <c r="X32" i="27"/>
  <c r="W32" i="27"/>
  <c r="B32" i="27"/>
  <c r="AG31" i="27"/>
  <c r="AF31" i="27"/>
  <c r="AD31" i="27"/>
  <c r="AC31" i="27"/>
  <c r="Z31" i="27"/>
  <c r="Y31" i="27"/>
  <c r="X31" i="27"/>
  <c r="W31" i="27"/>
  <c r="B31" i="27"/>
  <c r="AG30" i="27"/>
  <c r="AF30" i="27"/>
  <c r="AE30" i="27"/>
  <c r="AD30" i="27"/>
  <c r="AC30" i="27"/>
  <c r="AB30" i="27"/>
  <c r="AA30" i="27"/>
  <c r="Z30" i="27"/>
  <c r="Y30" i="27"/>
  <c r="X30" i="27"/>
  <c r="W30" i="27"/>
  <c r="B30" i="27"/>
  <c r="AG29" i="27"/>
  <c r="AF29" i="27"/>
  <c r="AE29" i="27"/>
  <c r="AD29" i="27"/>
  <c r="AC29" i="27"/>
  <c r="AB29" i="27"/>
  <c r="AA29" i="27"/>
  <c r="Z29" i="27"/>
  <c r="Y29" i="27"/>
  <c r="X29" i="27"/>
  <c r="W29" i="27"/>
  <c r="B29" i="27"/>
  <c r="AG28" i="27"/>
  <c r="AF28" i="27"/>
  <c r="AE28" i="27"/>
  <c r="AD28" i="27"/>
  <c r="AC28" i="27"/>
  <c r="Z28" i="27"/>
  <c r="Y28" i="27"/>
  <c r="X28" i="27"/>
  <c r="W28" i="27"/>
  <c r="B28" i="27"/>
  <c r="AG27" i="27"/>
  <c r="AF27" i="27"/>
  <c r="AD27" i="27"/>
  <c r="AC27" i="27"/>
  <c r="Z27" i="27"/>
  <c r="Y27" i="27"/>
  <c r="X27" i="27"/>
  <c r="W27" i="27"/>
  <c r="B27" i="27"/>
  <c r="AG26" i="27"/>
  <c r="AF26" i="27"/>
  <c r="AD26" i="27"/>
  <c r="AC26" i="27"/>
  <c r="Z26" i="27"/>
  <c r="Y26" i="27"/>
  <c r="X26" i="27"/>
  <c r="W26" i="27"/>
  <c r="B26" i="27"/>
  <c r="AG25" i="27"/>
  <c r="AF25" i="27"/>
  <c r="AE25" i="27"/>
  <c r="AD25" i="27"/>
  <c r="AC25" i="27"/>
  <c r="AB25" i="27"/>
  <c r="AA25" i="27"/>
  <c r="Z25" i="27"/>
  <c r="Y25" i="27"/>
  <c r="X25" i="27"/>
  <c r="W25" i="27"/>
  <c r="B25" i="27"/>
  <c r="AG24" i="27"/>
  <c r="AF24" i="27"/>
  <c r="AE24" i="27"/>
  <c r="AD24" i="27"/>
  <c r="AC24" i="27"/>
  <c r="AB24" i="27"/>
  <c r="AA24" i="27"/>
  <c r="Z24" i="27"/>
  <c r="Y24" i="27"/>
  <c r="X24" i="27"/>
  <c r="W24" i="27"/>
  <c r="B24" i="27"/>
  <c r="AG23" i="27"/>
  <c r="AF23" i="27"/>
  <c r="AD23" i="27"/>
  <c r="AC23" i="27"/>
  <c r="Z23" i="27"/>
  <c r="Y23" i="27"/>
  <c r="X23" i="27"/>
  <c r="W23" i="27"/>
  <c r="B23" i="27"/>
  <c r="AG22" i="27"/>
  <c r="AF22" i="27"/>
  <c r="AE22" i="27"/>
  <c r="AD22" i="27"/>
  <c r="AC22" i="27"/>
  <c r="AB22" i="27"/>
  <c r="AA22" i="27"/>
  <c r="Z22" i="27"/>
  <c r="Y22" i="27"/>
  <c r="X22" i="27"/>
  <c r="W22" i="27"/>
  <c r="B22" i="27"/>
  <c r="AG21" i="27"/>
  <c r="AF21" i="27"/>
  <c r="AD21" i="27"/>
  <c r="AC21" i="27"/>
  <c r="AB21" i="27"/>
  <c r="AA21" i="27"/>
  <c r="Z21" i="27"/>
  <c r="Y21" i="27"/>
  <c r="X21" i="27"/>
  <c r="W21" i="27"/>
  <c r="B21" i="27"/>
  <c r="AG20" i="27"/>
  <c r="AF20" i="27"/>
  <c r="AD20" i="27"/>
  <c r="AC20" i="27"/>
  <c r="AB20" i="27"/>
  <c r="AA20" i="27"/>
  <c r="Z20" i="27"/>
  <c r="Y20" i="27"/>
  <c r="X20" i="27"/>
  <c r="W20" i="27"/>
  <c r="B20" i="27"/>
  <c r="AG19" i="27"/>
  <c r="AF19" i="27"/>
  <c r="AE19" i="27"/>
  <c r="AD19" i="27"/>
  <c r="AC19" i="27"/>
  <c r="AB19" i="27"/>
  <c r="AA19" i="27"/>
  <c r="Z19" i="27"/>
  <c r="Y19" i="27"/>
  <c r="X19" i="27"/>
  <c r="W19" i="27"/>
  <c r="B19" i="27"/>
  <c r="AG18" i="27"/>
  <c r="AF18" i="27"/>
  <c r="AD18" i="27"/>
  <c r="AC18" i="27"/>
  <c r="AB18" i="27"/>
  <c r="AA18" i="27"/>
  <c r="Z18" i="27"/>
  <c r="Y18" i="27"/>
  <c r="X18" i="27"/>
  <c r="W18" i="27"/>
  <c r="B18" i="27"/>
  <c r="AG17" i="27"/>
  <c r="AF17" i="27"/>
  <c r="AD17" i="27"/>
  <c r="AC17" i="27"/>
  <c r="AB17" i="27"/>
  <c r="AA17" i="27"/>
  <c r="Z17" i="27"/>
  <c r="Y17" i="27"/>
  <c r="X17" i="27"/>
  <c r="W17" i="27"/>
  <c r="B17" i="27"/>
  <c r="AG16" i="27"/>
  <c r="AF16" i="27"/>
  <c r="AD16" i="27"/>
  <c r="AC16" i="27"/>
  <c r="AB16" i="27"/>
  <c r="Z16" i="27"/>
  <c r="Y16" i="27"/>
  <c r="X16" i="27"/>
  <c r="W16" i="27"/>
  <c r="B16" i="27"/>
  <c r="AG15" i="27"/>
  <c r="AF15" i="27"/>
  <c r="AD15" i="27"/>
  <c r="AC15" i="27"/>
  <c r="AB15" i="27"/>
  <c r="AA15" i="27"/>
  <c r="Z15" i="27"/>
  <c r="Y15" i="27"/>
  <c r="X15" i="27"/>
  <c r="W15" i="27"/>
  <c r="B15" i="27"/>
  <c r="AG14" i="27"/>
  <c r="AF14" i="27"/>
  <c r="AD14" i="27"/>
  <c r="AC14" i="27"/>
  <c r="Z14" i="27"/>
  <c r="Y14" i="27"/>
  <c r="X14" i="27"/>
  <c r="W14" i="27"/>
  <c r="B14" i="27"/>
  <c r="AG13" i="27"/>
  <c r="AF13" i="27"/>
  <c r="AD13" i="27"/>
  <c r="AC13" i="27"/>
  <c r="Z13" i="27"/>
  <c r="Y13" i="27"/>
  <c r="X13" i="27"/>
  <c r="W13" i="27"/>
  <c r="B13" i="27"/>
  <c r="AG12" i="27"/>
  <c r="AF12" i="27"/>
  <c r="AD12" i="27"/>
  <c r="AC12" i="27"/>
  <c r="Z12" i="27"/>
  <c r="Y12" i="27"/>
  <c r="X12" i="27"/>
  <c r="W12" i="27"/>
  <c r="B12" i="27"/>
  <c r="AG11" i="27"/>
  <c r="AF11" i="27"/>
  <c r="AD11" i="27"/>
  <c r="AC11" i="27"/>
  <c r="Z11" i="27"/>
  <c r="Y11" i="27"/>
  <c r="X11" i="27"/>
  <c r="W11" i="27"/>
  <c r="B11" i="27"/>
  <c r="AG10" i="27"/>
  <c r="AF10" i="27"/>
  <c r="AD10" i="27"/>
  <c r="AC10" i="27"/>
  <c r="Z10" i="27"/>
  <c r="Y10" i="27"/>
  <c r="X10" i="27"/>
  <c r="W10" i="27"/>
  <c r="B10" i="27"/>
  <c r="AG9" i="27"/>
  <c r="AF9" i="27"/>
  <c r="AE9" i="27"/>
  <c r="AD9" i="27"/>
  <c r="AC9" i="27"/>
  <c r="AB9" i="27"/>
  <c r="AA9" i="27"/>
  <c r="Z9" i="27"/>
  <c r="Y9" i="27"/>
  <c r="X9" i="27"/>
  <c r="W9" i="27"/>
  <c r="B9" i="27"/>
  <c r="AG8" i="27"/>
  <c r="AF8" i="27"/>
  <c r="AD8" i="27"/>
  <c r="AC8" i="27"/>
  <c r="Z8" i="27"/>
  <c r="Y8" i="27"/>
  <c r="X8" i="27"/>
  <c r="W8" i="27"/>
  <c r="B8" i="27"/>
  <c r="AG7" i="27"/>
  <c r="AF7" i="27"/>
  <c r="AD7" i="27"/>
  <c r="AC7" i="27"/>
  <c r="Z7" i="27"/>
  <c r="Y7" i="27"/>
  <c r="X7" i="27"/>
  <c r="W7" i="27"/>
  <c r="B7" i="27"/>
  <c r="AG6" i="27"/>
  <c r="AF6" i="27"/>
  <c r="AE6" i="27"/>
  <c r="AD6" i="27"/>
  <c r="AC6" i="27"/>
  <c r="AB6" i="27"/>
  <c r="AA6" i="27"/>
  <c r="Z6" i="27"/>
  <c r="Y6" i="27"/>
  <c r="X6" i="27"/>
  <c r="W6" i="27"/>
  <c r="B6" i="27"/>
  <c r="AG5" i="27"/>
  <c r="AF5" i="27"/>
  <c r="AE5" i="27"/>
  <c r="AD5" i="27"/>
  <c r="AC5" i="27"/>
  <c r="AB5" i="27"/>
  <c r="AA5" i="27"/>
  <c r="Z5" i="27"/>
  <c r="Y5" i="27"/>
  <c r="X5" i="27"/>
  <c r="W5" i="27"/>
  <c r="B5" i="27"/>
  <c r="AG4" i="27"/>
  <c r="AF4" i="27"/>
  <c r="AE4" i="27"/>
  <c r="AD4" i="27"/>
  <c r="AC4" i="27"/>
  <c r="AB4" i="27"/>
  <c r="AA4" i="27"/>
  <c r="Z4" i="27"/>
  <c r="Y4" i="27"/>
  <c r="X4" i="27"/>
  <c r="W4" i="27"/>
  <c r="B4" i="27"/>
  <c r="AG3" i="27"/>
  <c r="AF3" i="27"/>
  <c r="AE3" i="27"/>
  <c r="AD3" i="27"/>
  <c r="AC3" i="27"/>
  <c r="AB3" i="27"/>
  <c r="AA3" i="27"/>
  <c r="Z3" i="27"/>
  <c r="Y3" i="27"/>
  <c r="X3" i="27"/>
  <c r="W3" i="27"/>
  <c r="B3" i="27"/>
  <c r="F55" i="26"/>
  <c r="E55" i="31" s="1"/>
  <c r="F54" i="26"/>
  <c r="E54" i="31" s="1"/>
  <c r="F53" i="26"/>
  <c r="E53" i="31" s="1"/>
  <c r="F52" i="26"/>
  <c r="E52" i="31" s="1"/>
  <c r="F51" i="26"/>
  <c r="E51" i="31" s="1"/>
  <c r="F50" i="26"/>
  <c r="E50" i="31" s="1"/>
  <c r="F49" i="26"/>
  <c r="E49" i="31" s="1"/>
  <c r="F48" i="26"/>
  <c r="E48" i="31" s="1"/>
  <c r="F47" i="26"/>
  <c r="E47" i="31" s="1"/>
  <c r="F46" i="26"/>
  <c r="E46" i="31" s="1"/>
  <c r="F45" i="26"/>
  <c r="E45" i="31" s="1"/>
  <c r="F44" i="26"/>
  <c r="E44" i="31" s="1"/>
  <c r="F43" i="26"/>
  <c r="E43" i="31" s="1"/>
  <c r="F42" i="26"/>
  <c r="E42" i="31" s="1"/>
  <c r="F41" i="26"/>
  <c r="E41" i="31" s="1"/>
  <c r="F40" i="26"/>
  <c r="E40" i="31" s="1"/>
  <c r="F39" i="26"/>
  <c r="E39" i="31" s="1"/>
  <c r="F38" i="26"/>
  <c r="E38" i="31" s="1"/>
  <c r="F37" i="26"/>
  <c r="E37" i="31" s="1"/>
  <c r="F36" i="26"/>
  <c r="E36" i="31" s="1"/>
  <c r="F35" i="26"/>
  <c r="E35" i="31" s="1"/>
  <c r="F34" i="26"/>
  <c r="E34" i="31" s="1"/>
  <c r="F33" i="26"/>
  <c r="E33" i="31" s="1"/>
  <c r="F32" i="26"/>
  <c r="E32" i="31" s="1"/>
  <c r="F31" i="26"/>
  <c r="E31" i="31" s="1"/>
  <c r="F30" i="26"/>
  <c r="E30" i="31" s="1"/>
  <c r="F29" i="26"/>
  <c r="E29" i="31" s="1"/>
  <c r="F28" i="26"/>
  <c r="E28" i="31" s="1"/>
  <c r="F27" i="26"/>
  <c r="E27" i="31" s="1"/>
  <c r="F26" i="26"/>
  <c r="E26" i="31" s="1"/>
  <c r="F25" i="26"/>
  <c r="E25" i="31" s="1"/>
  <c r="F24" i="26"/>
  <c r="E24" i="31" s="1"/>
  <c r="F23" i="26"/>
  <c r="E23" i="31" s="1"/>
  <c r="F22" i="26"/>
  <c r="E22" i="31" s="1"/>
  <c r="F21" i="26"/>
  <c r="E21" i="31" s="1"/>
  <c r="F20" i="26"/>
  <c r="E20" i="31" s="1"/>
  <c r="F19" i="26"/>
  <c r="E19" i="31" s="1"/>
  <c r="F18" i="26"/>
  <c r="E18" i="31" s="1"/>
  <c r="F17" i="26"/>
  <c r="E17" i="31" s="1"/>
  <c r="F16" i="26"/>
  <c r="E16" i="31" s="1"/>
  <c r="F15" i="26"/>
  <c r="E15" i="31" s="1"/>
  <c r="F14" i="26"/>
  <c r="E14" i="31" s="1"/>
  <c r="F13" i="26"/>
  <c r="E13" i="31" s="1"/>
  <c r="F12" i="26"/>
  <c r="E12" i="31" s="1"/>
  <c r="F11" i="26"/>
  <c r="E11" i="31" s="1"/>
  <c r="F10" i="26"/>
  <c r="E10" i="31" s="1"/>
  <c r="F9" i="26"/>
  <c r="E9" i="31" s="1"/>
  <c r="F8" i="26"/>
  <c r="E8" i="31" s="1"/>
  <c r="F7" i="26"/>
  <c r="E7" i="31" s="1"/>
  <c r="F6" i="26"/>
  <c r="E6" i="31" s="1"/>
  <c r="F5" i="26"/>
  <c r="E5" i="31" s="1"/>
  <c r="F4" i="26"/>
  <c r="E4" i="31" s="1"/>
  <c r="F3" i="26"/>
  <c r="E3" i="31" s="1"/>
  <c r="AG76" i="24"/>
  <c r="AF76" i="24"/>
  <c r="AD76" i="24"/>
  <c r="AC76" i="24"/>
  <c r="AB76" i="24"/>
  <c r="AA76" i="24"/>
  <c r="Z76" i="24"/>
  <c r="Y76" i="24"/>
  <c r="X76" i="24"/>
  <c r="W76" i="24"/>
  <c r="V76" i="24"/>
  <c r="U76" i="24"/>
  <c r="T76" i="24"/>
  <c r="S76" i="24"/>
  <c r="R76" i="24"/>
  <c r="Q76" i="24"/>
  <c r="P76" i="24"/>
  <c r="E76" i="24"/>
  <c r="D76" i="24"/>
  <c r="C76" i="24"/>
  <c r="B76" i="24"/>
  <c r="A76" i="24"/>
  <c r="AG75" i="24"/>
  <c r="AF75" i="24"/>
  <c r="AD75" i="24"/>
  <c r="AC75" i="24"/>
  <c r="AB75" i="24"/>
  <c r="Z75" i="24"/>
  <c r="Y75" i="24"/>
  <c r="X75" i="24"/>
  <c r="W75" i="24"/>
  <c r="V75" i="24"/>
  <c r="U75" i="24"/>
  <c r="T75" i="24"/>
  <c r="S75" i="24"/>
  <c r="R75" i="24"/>
  <c r="Q75" i="24"/>
  <c r="P75" i="24"/>
  <c r="E75" i="24"/>
  <c r="D75" i="24"/>
  <c r="C75" i="24"/>
  <c r="B75" i="24"/>
  <c r="A75" i="24"/>
  <c r="AG74" i="24"/>
  <c r="AF74" i="24"/>
  <c r="AD74" i="24"/>
  <c r="AC74" i="24"/>
  <c r="AB74" i="24"/>
  <c r="AA74" i="24"/>
  <c r="Z74" i="24"/>
  <c r="Y74" i="24"/>
  <c r="X74" i="24"/>
  <c r="W74" i="24"/>
  <c r="V74" i="24"/>
  <c r="U74" i="24"/>
  <c r="T74" i="24"/>
  <c r="S74" i="24"/>
  <c r="R74" i="24"/>
  <c r="Q74" i="24"/>
  <c r="P74" i="24"/>
  <c r="E74" i="24"/>
  <c r="D74" i="24"/>
  <c r="C74" i="24"/>
  <c r="B74" i="24"/>
  <c r="A74" i="24"/>
  <c r="AG73" i="24"/>
  <c r="AF73" i="24"/>
  <c r="AD73" i="24"/>
  <c r="AC73" i="24"/>
  <c r="AB73" i="24"/>
  <c r="AA73" i="24"/>
  <c r="Z73" i="24"/>
  <c r="Y73" i="24"/>
  <c r="X73" i="24"/>
  <c r="W73" i="24"/>
  <c r="V73" i="24"/>
  <c r="U73" i="24"/>
  <c r="T73" i="24"/>
  <c r="S73" i="24"/>
  <c r="R73" i="24"/>
  <c r="Q73" i="24"/>
  <c r="P73" i="24"/>
  <c r="E73" i="24"/>
  <c r="D73" i="24"/>
  <c r="C73" i="24"/>
  <c r="B73" i="24"/>
  <c r="A73" i="24"/>
  <c r="AG72" i="24"/>
  <c r="AF72" i="24"/>
  <c r="AD72" i="24"/>
  <c r="AC72" i="24"/>
  <c r="AB72" i="24"/>
  <c r="Z72" i="24"/>
  <c r="Y72" i="24"/>
  <c r="X72" i="24"/>
  <c r="W72" i="24"/>
  <c r="V72" i="24"/>
  <c r="U72" i="24"/>
  <c r="T72" i="24"/>
  <c r="S72" i="24"/>
  <c r="R72" i="24"/>
  <c r="Q72" i="24"/>
  <c r="P72" i="24"/>
  <c r="E72" i="24"/>
  <c r="D72" i="24"/>
  <c r="C72" i="24"/>
  <c r="B72" i="24"/>
  <c r="A72" i="24"/>
  <c r="AG71" i="24"/>
  <c r="AF71" i="24"/>
  <c r="AE71" i="24"/>
  <c r="AD71" i="24"/>
  <c r="AC71" i="24"/>
  <c r="AB71" i="24"/>
  <c r="AA71" i="24"/>
  <c r="Z71" i="24"/>
  <c r="Y71" i="24"/>
  <c r="X71" i="24"/>
  <c r="W71" i="24"/>
  <c r="V71" i="24"/>
  <c r="U71" i="24"/>
  <c r="T71" i="24"/>
  <c r="S71" i="24"/>
  <c r="R71" i="24"/>
  <c r="Q71" i="24"/>
  <c r="P71" i="24"/>
  <c r="E71" i="24"/>
  <c r="D71" i="24"/>
  <c r="C71" i="24"/>
  <c r="B71" i="24"/>
  <c r="A71" i="24"/>
  <c r="AG70" i="24"/>
  <c r="AF70" i="24"/>
  <c r="AE70" i="24"/>
  <c r="AD70" i="24"/>
  <c r="AC70" i="24"/>
  <c r="AB70" i="24"/>
  <c r="AA70" i="24"/>
  <c r="Z70" i="24"/>
  <c r="Y70" i="24"/>
  <c r="X70" i="24"/>
  <c r="W70" i="24"/>
  <c r="V70" i="24"/>
  <c r="U70" i="24"/>
  <c r="T70" i="24"/>
  <c r="S70" i="24"/>
  <c r="R70" i="24"/>
  <c r="Q70" i="24"/>
  <c r="P70" i="24"/>
  <c r="E70" i="24"/>
  <c r="D70" i="24"/>
  <c r="C70" i="24"/>
  <c r="B70" i="24"/>
  <c r="A70" i="24"/>
  <c r="AG69" i="24"/>
  <c r="AF69" i="24"/>
  <c r="AD69" i="24"/>
  <c r="AC69" i="24"/>
  <c r="Z69" i="24"/>
  <c r="Y69" i="24"/>
  <c r="X69" i="24"/>
  <c r="W69" i="24"/>
  <c r="V69" i="24"/>
  <c r="U69" i="24"/>
  <c r="T69" i="24"/>
  <c r="S69" i="24"/>
  <c r="R69" i="24"/>
  <c r="Q69" i="24"/>
  <c r="P69" i="24"/>
  <c r="E69" i="24"/>
  <c r="D69" i="24"/>
  <c r="C69" i="24"/>
  <c r="B69" i="24"/>
  <c r="A69" i="24"/>
  <c r="AG68" i="24"/>
  <c r="AF68" i="24"/>
  <c r="AE68" i="24"/>
  <c r="AD68" i="24"/>
  <c r="AC68" i="24"/>
  <c r="AB68" i="24"/>
  <c r="AA68" i="24"/>
  <c r="Z68" i="24"/>
  <c r="Y68" i="24"/>
  <c r="X68" i="24"/>
  <c r="W68" i="24"/>
  <c r="V68" i="24"/>
  <c r="U68" i="24"/>
  <c r="T68" i="24"/>
  <c r="S68" i="24"/>
  <c r="R68" i="24"/>
  <c r="Q68" i="24"/>
  <c r="P68" i="24"/>
  <c r="E68" i="24"/>
  <c r="D68" i="24"/>
  <c r="C68" i="24"/>
  <c r="B68" i="24"/>
  <c r="A68" i="24"/>
  <c r="AG67" i="24"/>
  <c r="AF67" i="24"/>
  <c r="AE67" i="24"/>
  <c r="AD67" i="24"/>
  <c r="AC67" i="24"/>
  <c r="AB67" i="24"/>
  <c r="AA67" i="24"/>
  <c r="Z67" i="24"/>
  <c r="Y67" i="24"/>
  <c r="X67" i="24"/>
  <c r="W67" i="24"/>
  <c r="V67" i="24"/>
  <c r="U67" i="24"/>
  <c r="T67" i="24"/>
  <c r="S67" i="24"/>
  <c r="R67" i="24"/>
  <c r="Q67" i="24"/>
  <c r="P67" i="24"/>
  <c r="E67" i="24"/>
  <c r="D67" i="24"/>
  <c r="C67" i="24"/>
  <c r="B67" i="24"/>
  <c r="A67" i="24"/>
  <c r="AG66" i="24"/>
  <c r="AF66" i="24"/>
  <c r="AD66" i="24"/>
  <c r="AC66" i="24"/>
  <c r="Z66" i="24"/>
  <c r="Y66" i="24"/>
  <c r="X66" i="24"/>
  <c r="W66" i="24"/>
  <c r="V66" i="24"/>
  <c r="U66" i="24"/>
  <c r="T66" i="24"/>
  <c r="S66" i="24"/>
  <c r="R66" i="24"/>
  <c r="Q66" i="24"/>
  <c r="P66" i="24"/>
  <c r="E66" i="24"/>
  <c r="D66" i="24"/>
  <c r="C66" i="24"/>
  <c r="B66" i="24"/>
  <c r="A66" i="24"/>
  <c r="AG65" i="24"/>
  <c r="AF65" i="24"/>
  <c r="AE65" i="24"/>
  <c r="AD65" i="24"/>
  <c r="AC65" i="24"/>
  <c r="AB65" i="24"/>
  <c r="AA65" i="24"/>
  <c r="Z65" i="24"/>
  <c r="Y65" i="24"/>
  <c r="X65" i="24"/>
  <c r="W65" i="24"/>
  <c r="V65" i="24"/>
  <c r="U65" i="24"/>
  <c r="T65" i="24"/>
  <c r="S65" i="24"/>
  <c r="R65" i="24"/>
  <c r="Q65" i="24"/>
  <c r="P65" i="24"/>
  <c r="E65" i="24"/>
  <c r="D65" i="24"/>
  <c r="C65" i="24"/>
  <c r="B65" i="24"/>
  <c r="A65" i="24"/>
  <c r="AG64" i="24"/>
  <c r="AF64" i="24"/>
  <c r="AE64" i="24"/>
  <c r="AD64" i="24"/>
  <c r="AC64" i="24"/>
  <c r="AB64" i="24"/>
  <c r="AA64" i="24"/>
  <c r="Z64" i="24"/>
  <c r="Y64" i="24"/>
  <c r="X64" i="24"/>
  <c r="W64" i="24"/>
  <c r="V64" i="24"/>
  <c r="U64" i="24"/>
  <c r="T64" i="24"/>
  <c r="S64" i="24"/>
  <c r="R64" i="24"/>
  <c r="Q64" i="24"/>
  <c r="P64" i="24"/>
  <c r="E64" i="24"/>
  <c r="D64" i="24"/>
  <c r="C64" i="24"/>
  <c r="B64" i="24"/>
  <c r="A64" i="24"/>
  <c r="AG63" i="24"/>
  <c r="AF63" i="24"/>
  <c r="AD63" i="24"/>
  <c r="AC63" i="24"/>
  <c r="Z63" i="24"/>
  <c r="Y63" i="24"/>
  <c r="X63" i="24"/>
  <c r="W63" i="24"/>
  <c r="V63" i="24"/>
  <c r="U63" i="24"/>
  <c r="T63" i="24"/>
  <c r="S63" i="24"/>
  <c r="R63" i="24"/>
  <c r="Q63" i="24"/>
  <c r="P63" i="24"/>
  <c r="E63" i="24"/>
  <c r="D63" i="24"/>
  <c r="C63" i="24"/>
  <c r="B63" i="24"/>
  <c r="A63" i="24"/>
  <c r="AG62" i="24"/>
  <c r="AF62" i="24"/>
  <c r="AD62" i="24"/>
  <c r="AC62" i="24"/>
  <c r="Z62" i="24"/>
  <c r="Y62" i="24"/>
  <c r="X62" i="24"/>
  <c r="W62" i="24"/>
  <c r="V62" i="24"/>
  <c r="U62" i="24"/>
  <c r="T62" i="24"/>
  <c r="S62" i="24"/>
  <c r="R62" i="24"/>
  <c r="Q62" i="24"/>
  <c r="P62" i="24"/>
  <c r="E62" i="24"/>
  <c r="D62" i="24"/>
  <c r="C62" i="24"/>
  <c r="B62" i="24"/>
  <c r="A62" i="24"/>
  <c r="AG61" i="24"/>
  <c r="AF61" i="24"/>
  <c r="AD61" i="24"/>
  <c r="AC61" i="24"/>
  <c r="Z61" i="24"/>
  <c r="Y61" i="24"/>
  <c r="X61" i="24"/>
  <c r="W61" i="24"/>
  <c r="V61" i="24"/>
  <c r="U61" i="24"/>
  <c r="T61" i="24"/>
  <c r="S61" i="24"/>
  <c r="R61" i="24"/>
  <c r="Q61" i="24"/>
  <c r="P61" i="24"/>
  <c r="E61" i="24"/>
  <c r="D61" i="24"/>
  <c r="C61" i="24"/>
  <c r="B61" i="24"/>
  <c r="A61" i="24"/>
  <c r="AG60" i="24"/>
  <c r="AF60" i="24"/>
  <c r="AD60" i="24"/>
  <c r="AC60" i="24"/>
  <c r="AB60" i="24"/>
  <c r="Z60" i="24"/>
  <c r="Y60" i="24"/>
  <c r="X60" i="24"/>
  <c r="W60" i="24"/>
  <c r="V60" i="24"/>
  <c r="U60" i="24"/>
  <c r="T60" i="24"/>
  <c r="S60" i="24"/>
  <c r="R60" i="24"/>
  <c r="Q60" i="24"/>
  <c r="P60" i="24"/>
  <c r="E60" i="24"/>
  <c r="D60" i="24"/>
  <c r="C60" i="24"/>
  <c r="B60" i="24"/>
  <c r="A60" i="24"/>
  <c r="AG59" i="24"/>
  <c r="AF59" i="24"/>
  <c r="AD59" i="24"/>
  <c r="AC59" i="24"/>
  <c r="Z59" i="24"/>
  <c r="Y59" i="24"/>
  <c r="X59" i="24"/>
  <c r="W59" i="24"/>
  <c r="V59" i="24"/>
  <c r="U59" i="24"/>
  <c r="T59" i="24"/>
  <c r="S59" i="24"/>
  <c r="R59" i="24"/>
  <c r="Q59" i="24"/>
  <c r="P59" i="24"/>
  <c r="E59" i="24"/>
  <c r="D59" i="24"/>
  <c r="C59" i="24"/>
  <c r="B59" i="24"/>
  <c r="A59" i="24"/>
  <c r="AG58" i="24"/>
  <c r="AF58" i="24"/>
  <c r="AE58" i="24"/>
  <c r="AD58" i="24"/>
  <c r="AC58" i="24"/>
  <c r="AB58" i="24"/>
  <c r="AA58" i="24"/>
  <c r="Z58" i="24"/>
  <c r="Y58" i="24"/>
  <c r="X58" i="24"/>
  <c r="W58" i="24"/>
  <c r="V58" i="24"/>
  <c r="U58" i="24"/>
  <c r="T58" i="24"/>
  <c r="S58" i="24"/>
  <c r="R58" i="24"/>
  <c r="Q58" i="24"/>
  <c r="P58" i="24"/>
  <c r="E58" i="24"/>
  <c r="D58" i="24"/>
  <c r="C58" i="24"/>
  <c r="B58" i="24"/>
  <c r="A58" i="24"/>
  <c r="AG57" i="24"/>
  <c r="AF57" i="24"/>
  <c r="AD57" i="24"/>
  <c r="AC57" i="24"/>
  <c r="AB57" i="24"/>
  <c r="AA57" i="24"/>
  <c r="Z57" i="24"/>
  <c r="Y57" i="24"/>
  <c r="X57" i="24"/>
  <c r="W57" i="24"/>
  <c r="V57" i="24"/>
  <c r="U57" i="24"/>
  <c r="T57" i="24"/>
  <c r="S57" i="24"/>
  <c r="R57" i="24"/>
  <c r="Q57" i="24"/>
  <c r="P57" i="24"/>
  <c r="E57" i="24"/>
  <c r="D57" i="24"/>
  <c r="C57" i="24"/>
  <c r="B57" i="24"/>
  <c r="A57" i="24"/>
  <c r="AG56" i="24"/>
  <c r="AF56" i="24"/>
  <c r="AE56" i="24"/>
  <c r="AD56" i="24"/>
  <c r="AC56" i="24"/>
  <c r="AB56" i="24"/>
  <c r="AA56" i="24"/>
  <c r="Z56" i="24"/>
  <c r="Y56" i="24"/>
  <c r="X56" i="24"/>
  <c r="W56" i="24"/>
  <c r="V56" i="24"/>
  <c r="U56" i="24"/>
  <c r="T56" i="24"/>
  <c r="S56" i="24"/>
  <c r="R56" i="24"/>
  <c r="Q56" i="24"/>
  <c r="P56" i="24"/>
  <c r="E56" i="24"/>
  <c r="D56" i="24"/>
  <c r="C56" i="24"/>
  <c r="B56" i="24"/>
  <c r="A56" i="24"/>
  <c r="AG55" i="24"/>
  <c r="AF55" i="24"/>
  <c r="AE55" i="24"/>
  <c r="AD55" i="24"/>
  <c r="AC55" i="24"/>
  <c r="AB55" i="24"/>
  <c r="Z55" i="24"/>
  <c r="Y55" i="24"/>
  <c r="X55" i="24"/>
  <c r="W55" i="24"/>
  <c r="V55" i="24"/>
  <c r="U55" i="24"/>
  <c r="T55" i="24"/>
  <c r="S55" i="24"/>
  <c r="R55" i="24"/>
  <c r="Q55" i="24"/>
  <c r="P55" i="24"/>
  <c r="E55" i="24"/>
  <c r="D55" i="24"/>
  <c r="C55" i="24"/>
  <c r="B55" i="24"/>
  <c r="A55" i="24"/>
  <c r="AG54" i="24"/>
  <c r="AF54" i="24"/>
  <c r="AE54" i="24"/>
  <c r="AD54" i="24"/>
  <c r="AC54" i="24"/>
  <c r="AB54" i="24"/>
  <c r="AA54" i="24"/>
  <c r="Z54" i="24"/>
  <c r="Y54" i="24"/>
  <c r="X54" i="24"/>
  <c r="W54" i="24"/>
  <c r="V54" i="24"/>
  <c r="U54" i="24"/>
  <c r="T54" i="24"/>
  <c r="S54" i="24"/>
  <c r="R54" i="24"/>
  <c r="Q54" i="24"/>
  <c r="P54" i="24"/>
  <c r="E54" i="24"/>
  <c r="D54" i="24"/>
  <c r="C54" i="24"/>
  <c r="B54" i="24"/>
  <c r="A54" i="24"/>
  <c r="AG53" i="24"/>
  <c r="AF53" i="24"/>
  <c r="AD53" i="24"/>
  <c r="AC53" i="24"/>
  <c r="AB53" i="24"/>
  <c r="AA53" i="24"/>
  <c r="Z53" i="24"/>
  <c r="Y53" i="24"/>
  <c r="X53" i="24"/>
  <c r="W53" i="24"/>
  <c r="V53" i="24"/>
  <c r="U53" i="24"/>
  <c r="T53" i="24"/>
  <c r="S53" i="24"/>
  <c r="R53" i="24"/>
  <c r="Q53" i="24"/>
  <c r="P53" i="24"/>
  <c r="E53" i="24"/>
  <c r="D53" i="24"/>
  <c r="C53" i="24"/>
  <c r="B53" i="24"/>
  <c r="A53" i="24"/>
  <c r="AG52" i="24"/>
  <c r="AF52" i="24"/>
  <c r="AD52" i="24"/>
  <c r="AC52" i="24"/>
  <c r="AB52" i="24"/>
  <c r="Z52" i="24"/>
  <c r="Y52" i="24"/>
  <c r="X52" i="24"/>
  <c r="W52" i="24"/>
  <c r="V52" i="24"/>
  <c r="U52" i="24"/>
  <c r="T52" i="24"/>
  <c r="S52" i="24"/>
  <c r="R52" i="24"/>
  <c r="Q52" i="24"/>
  <c r="P52" i="24"/>
  <c r="E52" i="24"/>
  <c r="D52" i="24"/>
  <c r="C52" i="24"/>
  <c r="B52" i="24"/>
  <c r="A52" i="24"/>
  <c r="AG51" i="24"/>
  <c r="AF51" i="24"/>
  <c r="AD51" i="24"/>
  <c r="AC51" i="24"/>
  <c r="AB51" i="24"/>
  <c r="AA51" i="24"/>
  <c r="Z51" i="24"/>
  <c r="Y51" i="24"/>
  <c r="X51" i="24"/>
  <c r="W51" i="24"/>
  <c r="V51" i="24"/>
  <c r="U51" i="24"/>
  <c r="T51" i="24"/>
  <c r="S51" i="24"/>
  <c r="R51" i="24"/>
  <c r="Q51" i="24"/>
  <c r="P51" i="24"/>
  <c r="E51" i="24"/>
  <c r="D51" i="24"/>
  <c r="C51" i="24"/>
  <c r="B51" i="24"/>
  <c r="A51" i="24"/>
  <c r="AG50" i="24"/>
  <c r="AF50" i="24"/>
  <c r="AD50" i="24"/>
  <c r="AC50" i="24"/>
  <c r="AB50" i="24"/>
  <c r="AA50" i="24"/>
  <c r="Z50" i="24"/>
  <c r="Y50" i="24"/>
  <c r="X50" i="24"/>
  <c r="W50" i="24"/>
  <c r="V50" i="24"/>
  <c r="U50" i="24"/>
  <c r="T50" i="24"/>
  <c r="S50" i="24"/>
  <c r="R50" i="24"/>
  <c r="Q50" i="24"/>
  <c r="P50" i="24"/>
  <c r="E50" i="24"/>
  <c r="D50" i="24"/>
  <c r="C50" i="24"/>
  <c r="B50" i="24"/>
  <c r="A50" i="24"/>
  <c r="AG49" i="24"/>
  <c r="AF49" i="24"/>
  <c r="AD49" i="24"/>
  <c r="AC49" i="24"/>
  <c r="AB49" i="24"/>
  <c r="AA49" i="24"/>
  <c r="Z49" i="24"/>
  <c r="Y49" i="24"/>
  <c r="X49" i="24"/>
  <c r="W49" i="24"/>
  <c r="V49" i="24"/>
  <c r="U49" i="24"/>
  <c r="T49" i="24"/>
  <c r="S49" i="24"/>
  <c r="R49" i="24"/>
  <c r="Q49" i="24"/>
  <c r="P49" i="24"/>
  <c r="E49" i="24"/>
  <c r="D49" i="24"/>
  <c r="C49" i="24"/>
  <c r="B49" i="24"/>
  <c r="A49" i="24"/>
  <c r="E48" i="24"/>
  <c r="D48" i="24"/>
  <c r="C48" i="24"/>
  <c r="B48" i="24"/>
  <c r="A48" i="24"/>
  <c r="F47" i="24"/>
  <c r="AG46" i="24"/>
  <c r="AF46" i="24"/>
  <c r="AE46" i="24"/>
  <c r="AD46" i="24"/>
  <c r="AC46" i="24"/>
  <c r="AB46" i="24"/>
  <c r="AA46" i="24"/>
  <c r="Z46" i="24"/>
  <c r="Y46" i="24"/>
  <c r="X46" i="24"/>
  <c r="W46" i="24"/>
  <c r="V46" i="24"/>
  <c r="U46" i="24"/>
  <c r="T46" i="24"/>
  <c r="S46" i="24"/>
  <c r="R46" i="24"/>
  <c r="Q46" i="24"/>
  <c r="P46" i="24"/>
  <c r="E46" i="24"/>
  <c r="D46" i="24"/>
  <c r="C46" i="24"/>
  <c r="B46" i="24"/>
  <c r="A46" i="24"/>
  <c r="AG45" i="24"/>
  <c r="AF45" i="24"/>
  <c r="AD45" i="24"/>
  <c r="AC45" i="24"/>
  <c r="AB45" i="24"/>
  <c r="Z45" i="24"/>
  <c r="Y45" i="24"/>
  <c r="X45" i="24"/>
  <c r="W45" i="24"/>
  <c r="V45" i="24"/>
  <c r="U45" i="24"/>
  <c r="T45" i="24"/>
  <c r="S45" i="24"/>
  <c r="R45" i="24"/>
  <c r="Q45" i="24"/>
  <c r="P45" i="24"/>
  <c r="E45" i="24"/>
  <c r="D45" i="24"/>
  <c r="C45" i="24"/>
  <c r="B45" i="24"/>
  <c r="A45" i="24"/>
  <c r="AG44" i="24"/>
  <c r="AF44" i="24"/>
  <c r="AE44" i="24"/>
  <c r="AD44" i="24"/>
  <c r="AC44" i="24"/>
  <c r="AB44" i="24"/>
  <c r="AA44" i="24"/>
  <c r="Z44" i="24"/>
  <c r="Y44" i="24"/>
  <c r="X44" i="24"/>
  <c r="W44" i="24"/>
  <c r="V44" i="24"/>
  <c r="U44" i="24"/>
  <c r="T44" i="24"/>
  <c r="S44" i="24"/>
  <c r="R44" i="24"/>
  <c r="Q44" i="24"/>
  <c r="P44" i="24"/>
  <c r="E44" i="24"/>
  <c r="D44" i="24"/>
  <c r="C44" i="24"/>
  <c r="B44" i="24"/>
  <c r="A44" i="24"/>
  <c r="AG43" i="24"/>
  <c r="AF43" i="24"/>
  <c r="AE43" i="24"/>
  <c r="AD43" i="24"/>
  <c r="AC43" i="24"/>
  <c r="AB43" i="24"/>
  <c r="AA43" i="24"/>
  <c r="Z43" i="24"/>
  <c r="Y43" i="24"/>
  <c r="X43" i="24"/>
  <c r="W43" i="24"/>
  <c r="V43" i="24"/>
  <c r="U43" i="24"/>
  <c r="T43" i="24"/>
  <c r="S43" i="24"/>
  <c r="R43" i="24"/>
  <c r="Q43" i="24"/>
  <c r="P43" i="24"/>
  <c r="E43" i="24"/>
  <c r="D43" i="24"/>
  <c r="C43" i="24"/>
  <c r="B43" i="24"/>
  <c r="A43" i="24"/>
  <c r="AG42" i="24"/>
  <c r="AF42" i="24"/>
  <c r="AD42" i="24"/>
  <c r="AC42" i="24"/>
  <c r="AB42" i="24"/>
  <c r="AA42" i="24"/>
  <c r="Z42" i="24"/>
  <c r="Y42" i="24"/>
  <c r="X42" i="24"/>
  <c r="W42" i="24"/>
  <c r="V42" i="24"/>
  <c r="U42" i="24"/>
  <c r="T42" i="24"/>
  <c r="S42" i="24"/>
  <c r="R42" i="24"/>
  <c r="Q42" i="24"/>
  <c r="P42" i="24"/>
  <c r="E42" i="24"/>
  <c r="D42" i="24"/>
  <c r="C42" i="24"/>
  <c r="B42" i="24"/>
  <c r="A42" i="24"/>
  <c r="AG41" i="24"/>
  <c r="AF41" i="24"/>
  <c r="AD41" i="24"/>
  <c r="AC41" i="24"/>
  <c r="AB41" i="24"/>
  <c r="Z41" i="24"/>
  <c r="Y41" i="24"/>
  <c r="X41" i="24"/>
  <c r="W41" i="24"/>
  <c r="V41" i="24"/>
  <c r="U41" i="24"/>
  <c r="T41" i="24"/>
  <c r="S41" i="24"/>
  <c r="R41" i="24"/>
  <c r="Q41" i="24"/>
  <c r="P41" i="24"/>
  <c r="E41" i="24"/>
  <c r="D41" i="24"/>
  <c r="C41" i="24"/>
  <c r="B41" i="24"/>
  <c r="A41" i="24"/>
  <c r="AG40" i="24"/>
  <c r="AF40" i="24"/>
  <c r="AE40" i="24"/>
  <c r="AD40" i="24"/>
  <c r="AC40" i="24"/>
  <c r="AB40" i="24"/>
  <c r="AA40" i="24"/>
  <c r="Z40" i="24"/>
  <c r="Y40" i="24"/>
  <c r="X40" i="24"/>
  <c r="W40" i="24"/>
  <c r="V40" i="24"/>
  <c r="U40" i="24"/>
  <c r="T40" i="24"/>
  <c r="S40" i="24"/>
  <c r="R40" i="24"/>
  <c r="Q40" i="24"/>
  <c r="P40" i="24"/>
  <c r="E40" i="24"/>
  <c r="D40" i="24"/>
  <c r="C40" i="24"/>
  <c r="B40" i="24"/>
  <c r="A40" i="24"/>
  <c r="AG39" i="24"/>
  <c r="AF39" i="24"/>
  <c r="AE39" i="24"/>
  <c r="AD39" i="24"/>
  <c r="AC39" i="24"/>
  <c r="AB39" i="24"/>
  <c r="AA39" i="24"/>
  <c r="Z39" i="24"/>
  <c r="Y39" i="24"/>
  <c r="X39" i="24"/>
  <c r="W39" i="24"/>
  <c r="V39" i="24"/>
  <c r="U39" i="24"/>
  <c r="T39" i="24"/>
  <c r="S39" i="24"/>
  <c r="R39" i="24"/>
  <c r="Q39" i="24"/>
  <c r="P39" i="24"/>
  <c r="E39" i="24"/>
  <c r="D39" i="24"/>
  <c r="C39" i="24"/>
  <c r="B39" i="24"/>
  <c r="A39" i="24"/>
  <c r="AG38" i="24"/>
  <c r="AF38" i="24"/>
  <c r="AE38" i="24"/>
  <c r="AD38" i="24"/>
  <c r="AC38" i="24"/>
  <c r="AB38" i="24"/>
  <c r="AA38" i="24"/>
  <c r="Z38" i="24"/>
  <c r="Y38" i="24"/>
  <c r="X38" i="24"/>
  <c r="W38" i="24"/>
  <c r="V38" i="24"/>
  <c r="U38" i="24"/>
  <c r="T38" i="24"/>
  <c r="S38" i="24"/>
  <c r="R38" i="24"/>
  <c r="Q38" i="24"/>
  <c r="P38" i="24"/>
  <c r="E38" i="24"/>
  <c r="D38" i="24"/>
  <c r="C38" i="24"/>
  <c r="B38" i="24"/>
  <c r="A38" i="24"/>
  <c r="AG37" i="24"/>
  <c r="AF37" i="24"/>
  <c r="AE37" i="24"/>
  <c r="AD37" i="24"/>
  <c r="AC37" i="24"/>
  <c r="AB37" i="24"/>
  <c r="AA37" i="24"/>
  <c r="Z37" i="24"/>
  <c r="Y37" i="24"/>
  <c r="X37" i="24"/>
  <c r="W37" i="24"/>
  <c r="V37" i="24"/>
  <c r="U37" i="24"/>
  <c r="T37" i="24"/>
  <c r="S37" i="24"/>
  <c r="R37" i="24"/>
  <c r="Q37" i="24"/>
  <c r="P37" i="24"/>
  <c r="E37" i="24"/>
  <c r="D37" i="24"/>
  <c r="C37" i="24"/>
  <c r="B37" i="24"/>
  <c r="A37" i="24"/>
  <c r="AG36" i="24"/>
  <c r="AF36" i="24"/>
  <c r="AD36" i="24"/>
  <c r="AC36" i="24"/>
  <c r="Z36" i="24"/>
  <c r="Y36" i="24"/>
  <c r="X36" i="24"/>
  <c r="W36" i="24"/>
  <c r="V36" i="24"/>
  <c r="U36" i="24"/>
  <c r="T36" i="24"/>
  <c r="S36" i="24"/>
  <c r="R36" i="24"/>
  <c r="Q36" i="24"/>
  <c r="P36" i="24"/>
  <c r="E36" i="24"/>
  <c r="D36" i="24"/>
  <c r="C36" i="24"/>
  <c r="B36" i="24"/>
  <c r="A36" i="24"/>
  <c r="AG35" i="24"/>
  <c r="AF35" i="24"/>
  <c r="AE35" i="24"/>
  <c r="AD35" i="24"/>
  <c r="AC35" i="24"/>
  <c r="AB35" i="24"/>
  <c r="AA35" i="24"/>
  <c r="Z35" i="24"/>
  <c r="Y35" i="24"/>
  <c r="X35" i="24"/>
  <c r="W35" i="24"/>
  <c r="V35" i="24"/>
  <c r="U35" i="24"/>
  <c r="T35" i="24"/>
  <c r="S35" i="24"/>
  <c r="R35" i="24"/>
  <c r="Q35" i="24"/>
  <c r="P35" i="24"/>
  <c r="E35" i="24"/>
  <c r="D35" i="24"/>
  <c r="C35" i="24"/>
  <c r="B35" i="24"/>
  <c r="A35" i="24"/>
  <c r="AG34" i="24"/>
  <c r="AF34" i="24"/>
  <c r="AE34" i="24"/>
  <c r="AD34" i="24"/>
  <c r="AC34" i="24"/>
  <c r="AB34" i="24"/>
  <c r="AA34" i="24"/>
  <c r="Z34" i="24"/>
  <c r="Y34" i="24"/>
  <c r="X34" i="24"/>
  <c r="W34" i="24"/>
  <c r="V34" i="24"/>
  <c r="U34" i="24"/>
  <c r="T34" i="24"/>
  <c r="S34" i="24"/>
  <c r="R34" i="24"/>
  <c r="Q34" i="24"/>
  <c r="P34" i="24"/>
  <c r="E34" i="24"/>
  <c r="D34" i="24"/>
  <c r="C34" i="24"/>
  <c r="B34" i="24"/>
  <c r="A34" i="24"/>
  <c r="AG33" i="24"/>
  <c r="AF33" i="24"/>
  <c r="AE33" i="24"/>
  <c r="AD33" i="24"/>
  <c r="AC33" i="24"/>
  <c r="AB33" i="24"/>
  <c r="Z33" i="24"/>
  <c r="Y33" i="24"/>
  <c r="X33" i="24"/>
  <c r="W33" i="24"/>
  <c r="V33" i="24"/>
  <c r="U33" i="24"/>
  <c r="T33" i="24"/>
  <c r="S33" i="24"/>
  <c r="R33" i="24"/>
  <c r="Q33" i="24"/>
  <c r="P33" i="24"/>
  <c r="E33" i="24"/>
  <c r="D33" i="24"/>
  <c r="C33" i="24"/>
  <c r="B33" i="24"/>
  <c r="A33" i="24"/>
  <c r="AG32" i="24"/>
  <c r="AF32" i="24"/>
  <c r="AD32" i="24"/>
  <c r="AC32" i="24"/>
  <c r="AB32" i="24"/>
  <c r="Z32" i="24"/>
  <c r="Y32" i="24"/>
  <c r="X32" i="24"/>
  <c r="W32" i="24"/>
  <c r="V32" i="24"/>
  <c r="U32" i="24"/>
  <c r="T32" i="24"/>
  <c r="S32" i="24"/>
  <c r="R32" i="24"/>
  <c r="Q32" i="24"/>
  <c r="P32" i="24"/>
  <c r="E32" i="24"/>
  <c r="D32" i="24"/>
  <c r="C32" i="24"/>
  <c r="B32" i="24"/>
  <c r="A32" i="24"/>
  <c r="AG31" i="24"/>
  <c r="AF31" i="24"/>
  <c r="AD31" i="24"/>
  <c r="AC31" i="24"/>
  <c r="Z31" i="24"/>
  <c r="Y31" i="24"/>
  <c r="X31" i="24"/>
  <c r="W31" i="24"/>
  <c r="V31" i="24"/>
  <c r="U31" i="24"/>
  <c r="T31" i="24"/>
  <c r="S31" i="24"/>
  <c r="R31" i="24"/>
  <c r="Q31" i="24"/>
  <c r="P31" i="24"/>
  <c r="E31" i="24"/>
  <c r="D31" i="24"/>
  <c r="C31" i="24"/>
  <c r="B31" i="24"/>
  <c r="A31" i="24"/>
  <c r="AG30" i="24"/>
  <c r="AF30" i="24"/>
  <c r="AE30" i="24"/>
  <c r="AD30" i="24"/>
  <c r="AC30" i="24"/>
  <c r="AB30" i="24"/>
  <c r="AA30" i="24"/>
  <c r="Z30" i="24"/>
  <c r="Y30" i="24"/>
  <c r="X30" i="24"/>
  <c r="W30" i="24"/>
  <c r="V30" i="24"/>
  <c r="U30" i="24"/>
  <c r="T30" i="24"/>
  <c r="S30" i="24"/>
  <c r="R30" i="24"/>
  <c r="Q30" i="24"/>
  <c r="P30" i="24"/>
  <c r="E30" i="24"/>
  <c r="D30" i="24"/>
  <c r="C30" i="24"/>
  <c r="B30" i="24"/>
  <c r="A30" i="24"/>
  <c r="AG29" i="24"/>
  <c r="AF29" i="24"/>
  <c r="AD29" i="24"/>
  <c r="AC29" i="24"/>
  <c r="AB29" i="24"/>
  <c r="Z29" i="24"/>
  <c r="Y29" i="24"/>
  <c r="X29" i="24"/>
  <c r="W29" i="24"/>
  <c r="V29" i="24"/>
  <c r="U29" i="24"/>
  <c r="T29" i="24"/>
  <c r="S29" i="24"/>
  <c r="R29" i="24"/>
  <c r="Q29" i="24"/>
  <c r="P29" i="24"/>
  <c r="E29" i="24"/>
  <c r="D29" i="24"/>
  <c r="C29" i="24"/>
  <c r="B29" i="24"/>
  <c r="A29" i="24"/>
  <c r="AG28" i="24"/>
  <c r="AF28" i="24"/>
  <c r="AD28" i="24"/>
  <c r="AC28" i="24"/>
  <c r="AB28" i="24"/>
  <c r="Z28" i="24"/>
  <c r="Y28" i="24"/>
  <c r="X28" i="24"/>
  <c r="W28" i="24"/>
  <c r="V28" i="24"/>
  <c r="U28" i="24"/>
  <c r="T28" i="24"/>
  <c r="S28" i="24"/>
  <c r="R28" i="24"/>
  <c r="Q28" i="24"/>
  <c r="P28" i="24"/>
  <c r="E28" i="24"/>
  <c r="D28" i="24"/>
  <c r="C28" i="24"/>
  <c r="B28" i="24"/>
  <c r="A28" i="24"/>
  <c r="AG27" i="24"/>
  <c r="AF27" i="24"/>
  <c r="AE27" i="24"/>
  <c r="AD27" i="24"/>
  <c r="AC27" i="24"/>
  <c r="AB27" i="24"/>
  <c r="AA27" i="24"/>
  <c r="Z27" i="24"/>
  <c r="Y27" i="24"/>
  <c r="X27" i="24"/>
  <c r="W27" i="24"/>
  <c r="V27" i="24"/>
  <c r="U27" i="24"/>
  <c r="T27" i="24"/>
  <c r="S27" i="24"/>
  <c r="R27" i="24"/>
  <c r="Q27" i="24"/>
  <c r="P27" i="24"/>
  <c r="E27" i="24"/>
  <c r="D27" i="24"/>
  <c r="C27" i="24"/>
  <c r="B27" i="24"/>
  <c r="A27" i="24"/>
  <c r="AG26" i="24"/>
  <c r="AF26" i="24"/>
  <c r="AE26" i="24"/>
  <c r="AD26" i="24"/>
  <c r="AC26" i="24"/>
  <c r="AB26" i="24"/>
  <c r="AA26" i="24"/>
  <c r="Z26" i="24"/>
  <c r="Y26" i="24"/>
  <c r="X26" i="24"/>
  <c r="W26" i="24"/>
  <c r="V26" i="24"/>
  <c r="U26" i="24"/>
  <c r="T26" i="24"/>
  <c r="S26" i="24"/>
  <c r="R26" i="24"/>
  <c r="Q26" i="24"/>
  <c r="P26" i="24"/>
  <c r="G26" i="24"/>
  <c r="E26" i="24"/>
  <c r="D26" i="24"/>
  <c r="C26" i="24"/>
  <c r="B26" i="24"/>
  <c r="A26" i="24"/>
  <c r="AG25" i="24"/>
  <c r="AF25" i="24"/>
  <c r="AD25" i="24"/>
  <c r="AC25" i="24"/>
  <c r="AB25" i="24"/>
  <c r="Z25" i="24"/>
  <c r="Y25" i="24"/>
  <c r="X25" i="24"/>
  <c r="W25" i="24"/>
  <c r="V25" i="24"/>
  <c r="U25" i="24"/>
  <c r="T25" i="24"/>
  <c r="S25" i="24"/>
  <c r="R25" i="24"/>
  <c r="Q25" i="24"/>
  <c r="P25" i="24"/>
  <c r="E25" i="24"/>
  <c r="D25" i="24"/>
  <c r="C25" i="24"/>
  <c r="B25" i="24"/>
  <c r="A25" i="24"/>
  <c r="AG24" i="24"/>
  <c r="AF24" i="24"/>
  <c r="AE24" i="24"/>
  <c r="AD24" i="24"/>
  <c r="AC24" i="24"/>
  <c r="AB24" i="24"/>
  <c r="AA24" i="24"/>
  <c r="Z24" i="24"/>
  <c r="Y24" i="24"/>
  <c r="X24" i="24"/>
  <c r="W24" i="24"/>
  <c r="V24" i="24"/>
  <c r="U24" i="24"/>
  <c r="T24" i="24"/>
  <c r="S24" i="24"/>
  <c r="R24" i="24"/>
  <c r="Q24" i="24"/>
  <c r="P24" i="24"/>
  <c r="E24" i="24"/>
  <c r="D24" i="24"/>
  <c r="C24" i="24"/>
  <c r="B24" i="24"/>
  <c r="A24" i="24"/>
  <c r="AG23" i="24"/>
  <c r="AF23" i="24"/>
  <c r="AD23" i="24"/>
  <c r="AC23" i="24"/>
  <c r="AB23" i="24"/>
  <c r="Z23" i="24"/>
  <c r="Y23" i="24"/>
  <c r="X23" i="24"/>
  <c r="W23" i="24"/>
  <c r="V23" i="24"/>
  <c r="U23" i="24"/>
  <c r="T23" i="24"/>
  <c r="S23" i="24"/>
  <c r="R23" i="24"/>
  <c r="Q23" i="24"/>
  <c r="P23" i="24"/>
  <c r="G23" i="24"/>
  <c r="E23" i="24"/>
  <c r="D23" i="24"/>
  <c r="C23" i="24"/>
  <c r="B23" i="24"/>
  <c r="A23" i="24"/>
  <c r="AG22" i="24"/>
  <c r="AF22" i="24"/>
  <c r="AD22" i="24"/>
  <c r="AC22" i="24"/>
  <c r="AB22" i="24"/>
  <c r="Z22" i="24"/>
  <c r="Y22" i="24"/>
  <c r="X22" i="24"/>
  <c r="W22" i="24"/>
  <c r="V22" i="24"/>
  <c r="U22" i="24"/>
  <c r="T22" i="24"/>
  <c r="S22" i="24"/>
  <c r="R22" i="24"/>
  <c r="Q22" i="24"/>
  <c r="P22" i="24"/>
  <c r="G22" i="24"/>
  <c r="E22" i="24"/>
  <c r="D22" i="24"/>
  <c r="C22" i="24"/>
  <c r="B22" i="24"/>
  <c r="A22" i="24"/>
  <c r="AG21" i="24"/>
  <c r="AF21" i="24"/>
  <c r="AD21" i="24"/>
  <c r="AC21" i="24"/>
  <c r="AB21" i="24"/>
  <c r="AA21" i="24"/>
  <c r="Z21" i="24"/>
  <c r="Y21" i="24"/>
  <c r="X21" i="24"/>
  <c r="W21" i="24"/>
  <c r="V21" i="24"/>
  <c r="U21" i="24"/>
  <c r="T21" i="24"/>
  <c r="S21" i="24"/>
  <c r="R21" i="24"/>
  <c r="Q21" i="24"/>
  <c r="P21" i="24"/>
  <c r="G21" i="24"/>
  <c r="E21" i="24"/>
  <c r="D21" i="24"/>
  <c r="C21" i="24"/>
  <c r="B21" i="24"/>
  <c r="A21" i="24"/>
  <c r="AG20" i="24"/>
  <c r="AF20" i="24"/>
  <c r="AD20" i="24"/>
  <c r="AC20" i="24"/>
  <c r="AB20" i="24"/>
  <c r="Z20" i="24"/>
  <c r="Y20" i="24"/>
  <c r="X20" i="24"/>
  <c r="W20" i="24"/>
  <c r="V20" i="24"/>
  <c r="U20" i="24"/>
  <c r="T20" i="24"/>
  <c r="S20" i="24"/>
  <c r="R20" i="24"/>
  <c r="Q20" i="24"/>
  <c r="P20" i="24"/>
  <c r="G20" i="24"/>
  <c r="E20" i="24"/>
  <c r="D20" i="24"/>
  <c r="C20" i="24"/>
  <c r="B20" i="24"/>
  <c r="A20" i="24"/>
  <c r="AG19" i="24"/>
  <c r="AF19" i="24"/>
  <c r="AE19" i="24"/>
  <c r="AD19" i="24"/>
  <c r="AC19" i="24"/>
  <c r="AB19" i="24"/>
  <c r="AA19" i="24"/>
  <c r="Z19" i="24"/>
  <c r="Y19" i="24"/>
  <c r="X19" i="24"/>
  <c r="W19" i="24"/>
  <c r="V19" i="24"/>
  <c r="U19" i="24"/>
  <c r="T19" i="24"/>
  <c r="S19" i="24"/>
  <c r="R19" i="24"/>
  <c r="Q19" i="24"/>
  <c r="P19" i="24"/>
  <c r="G19" i="24"/>
  <c r="E19" i="24"/>
  <c r="D19" i="24"/>
  <c r="C19" i="24"/>
  <c r="B19" i="24"/>
  <c r="A19" i="24"/>
  <c r="AG18" i="24"/>
  <c r="AF18" i="24"/>
  <c r="AE18" i="24"/>
  <c r="AD18" i="24"/>
  <c r="AC18" i="24"/>
  <c r="AB18" i="24"/>
  <c r="AA18" i="24"/>
  <c r="Z18" i="24"/>
  <c r="Y18" i="24"/>
  <c r="X18" i="24"/>
  <c r="W18" i="24"/>
  <c r="V18" i="24"/>
  <c r="U18" i="24"/>
  <c r="T18" i="24"/>
  <c r="S18" i="24"/>
  <c r="R18" i="24"/>
  <c r="Q18" i="24"/>
  <c r="P18" i="24"/>
  <c r="E18" i="24"/>
  <c r="D18" i="24"/>
  <c r="C18" i="24"/>
  <c r="B18" i="24"/>
  <c r="A18" i="24"/>
  <c r="AG17" i="24"/>
  <c r="AF17" i="24"/>
  <c r="AE17" i="24"/>
  <c r="AD17" i="24"/>
  <c r="AC17" i="24"/>
  <c r="AB17" i="24"/>
  <c r="AA17" i="24"/>
  <c r="Z17" i="24"/>
  <c r="Y17" i="24"/>
  <c r="X17" i="24"/>
  <c r="W17" i="24"/>
  <c r="V17" i="24"/>
  <c r="U17" i="24"/>
  <c r="T17" i="24"/>
  <c r="S17" i="24"/>
  <c r="R17" i="24"/>
  <c r="Q17" i="24"/>
  <c r="P17" i="24"/>
  <c r="E17" i="24"/>
  <c r="D17" i="24"/>
  <c r="C17" i="24"/>
  <c r="B17" i="24"/>
  <c r="A17" i="24"/>
  <c r="AG16" i="24"/>
  <c r="AF16" i="24"/>
  <c r="AE16" i="24"/>
  <c r="AD16" i="24"/>
  <c r="AC16" i="24"/>
  <c r="AB16" i="24"/>
  <c r="AA16" i="24"/>
  <c r="Z16" i="24"/>
  <c r="Y16" i="24"/>
  <c r="X16" i="24"/>
  <c r="W16" i="24"/>
  <c r="V16" i="24"/>
  <c r="U16" i="24"/>
  <c r="T16" i="24"/>
  <c r="S16" i="24"/>
  <c r="R16" i="24"/>
  <c r="Q16" i="24"/>
  <c r="P16" i="24"/>
  <c r="E16" i="24"/>
  <c r="D16" i="24"/>
  <c r="C16" i="24"/>
  <c r="B16" i="24"/>
  <c r="A16" i="24"/>
  <c r="AG15" i="24"/>
  <c r="AF15" i="24"/>
  <c r="AE15" i="24"/>
  <c r="AD15" i="24"/>
  <c r="AC15" i="24"/>
  <c r="AB15" i="24"/>
  <c r="AA15" i="24"/>
  <c r="Z15" i="24"/>
  <c r="Y15" i="24"/>
  <c r="X15" i="24"/>
  <c r="W15" i="24"/>
  <c r="V15" i="24"/>
  <c r="U15" i="24"/>
  <c r="T15" i="24"/>
  <c r="S15" i="24"/>
  <c r="R15" i="24"/>
  <c r="Q15" i="24"/>
  <c r="P15" i="24"/>
  <c r="E15" i="24"/>
  <c r="D15" i="24"/>
  <c r="C15" i="24"/>
  <c r="B15" i="24"/>
  <c r="A15" i="24"/>
  <c r="AG14" i="24"/>
  <c r="AF14" i="24"/>
  <c r="AE14" i="24"/>
  <c r="AD14" i="24"/>
  <c r="AC14" i="24"/>
  <c r="AB14" i="24"/>
  <c r="Z14" i="24"/>
  <c r="Y14" i="24"/>
  <c r="X14" i="24"/>
  <c r="W14" i="24"/>
  <c r="V14" i="24"/>
  <c r="U14" i="24"/>
  <c r="T14" i="24"/>
  <c r="S14" i="24"/>
  <c r="R14" i="24"/>
  <c r="Q14" i="24"/>
  <c r="P14" i="24"/>
  <c r="G14" i="24"/>
  <c r="E14" i="24"/>
  <c r="D14" i="24"/>
  <c r="C14" i="24"/>
  <c r="B14" i="24"/>
  <c r="A14" i="24"/>
  <c r="AG13" i="24"/>
  <c r="AF13" i="24"/>
  <c r="AD13" i="24"/>
  <c r="AC13" i="24"/>
  <c r="Z13" i="24"/>
  <c r="Y13" i="24"/>
  <c r="X13" i="24"/>
  <c r="W13" i="24"/>
  <c r="V13" i="24"/>
  <c r="U13" i="24"/>
  <c r="T13" i="24"/>
  <c r="S13" i="24"/>
  <c r="R13" i="24"/>
  <c r="Q13" i="24"/>
  <c r="P13" i="24"/>
  <c r="E13" i="24"/>
  <c r="D13" i="24"/>
  <c r="C13" i="24"/>
  <c r="B13" i="24"/>
  <c r="A13" i="24"/>
  <c r="AG12" i="24"/>
  <c r="AF12" i="24"/>
  <c r="AE12" i="24"/>
  <c r="AD12" i="24"/>
  <c r="AC12" i="24"/>
  <c r="AB12" i="24"/>
  <c r="AA12" i="24"/>
  <c r="Z12" i="24"/>
  <c r="Y12" i="24"/>
  <c r="X12" i="24"/>
  <c r="W12" i="24"/>
  <c r="V12" i="24"/>
  <c r="U12" i="24"/>
  <c r="T12" i="24"/>
  <c r="S12" i="24"/>
  <c r="R12" i="24"/>
  <c r="Q12" i="24"/>
  <c r="P12" i="24"/>
  <c r="E12" i="24"/>
  <c r="D12" i="24"/>
  <c r="C12" i="24"/>
  <c r="B12" i="24"/>
  <c r="A12" i="24"/>
  <c r="AG11" i="24"/>
  <c r="AF11" i="24"/>
  <c r="AE11" i="24"/>
  <c r="AD11" i="24"/>
  <c r="AC11" i="24"/>
  <c r="AB11" i="24"/>
  <c r="AA11" i="24"/>
  <c r="Z11" i="24"/>
  <c r="Y11" i="24"/>
  <c r="X11" i="24"/>
  <c r="W11" i="24"/>
  <c r="V11" i="24"/>
  <c r="U11" i="24"/>
  <c r="T11" i="24"/>
  <c r="S11" i="24"/>
  <c r="R11" i="24"/>
  <c r="Q11" i="24"/>
  <c r="P11" i="24"/>
  <c r="E11" i="24"/>
  <c r="D11" i="24"/>
  <c r="C11" i="24"/>
  <c r="B11" i="24"/>
  <c r="A11" i="24"/>
  <c r="AG10" i="24"/>
  <c r="AF10" i="24"/>
  <c r="AD10" i="24"/>
  <c r="AC10" i="24"/>
  <c r="AB10" i="24"/>
  <c r="AA10" i="24"/>
  <c r="Z10" i="24"/>
  <c r="Y10" i="24"/>
  <c r="X10" i="24"/>
  <c r="W10" i="24"/>
  <c r="V10" i="24"/>
  <c r="U10" i="24"/>
  <c r="T10" i="24"/>
  <c r="S10" i="24"/>
  <c r="R10" i="24"/>
  <c r="Q10" i="24"/>
  <c r="P10" i="24"/>
  <c r="E10" i="24"/>
  <c r="D10" i="24"/>
  <c r="C10" i="24"/>
  <c r="B10" i="24"/>
  <c r="A10" i="24"/>
  <c r="AG9" i="24"/>
  <c r="AF9" i="24"/>
  <c r="AD9" i="24"/>
  <c r="AC9" i="24"/>
  <c r="AB9" i="24"/>
  <c r="AA9" i="24"/>
  <c r="Z9" i="24"/>
  <c r="Y9" i="24"/>
  <c r="X9" i="24"/>
  <c r="W9" i="24"/>
  <c r="V9" i="24"/>
  <c r="U9" i="24"/>
  <c r="T9" i="24"/>
  <c r="S9" i="24"/>
  <c r="R9" i="24"/>
  <c r="Q9" i="24"/>
  <c r="P9" i="24"/>
  <c r="E9" i="24"/>
  <c r="D9" i="24"/>
  <c r="C9" i="24"/>
  <c r="B9" i="24"/>
  <c r="A9" i="24"/>
  <c r="AG8" i="24"/>
  <c r="AF8" i="24"/>
  <c r="AE8" i="24"/>
  <c r="AD8" i="24"/>
  <c r="AC8" i="24"/>
  <c r="Z8" i="24"/>
  <c r="Y8" i="24"/>
  <c r="X8" i="24"/>
  <c r="W8" i="24"/>
  <c r="V8" i="24"/>
  <c r="U8" i="24"/>
  <c r="T8" i="24"/>
  <c r="S8" i="24"/>
  <c r="R8" i="24"/>
  <c r="Q8" i="24"/>
  <c r="P8" i="24"/>
  <c r="E8" i="24"/>
  <c r="D8" i="24"/>
  <c r="C8" i="24"/>
  <c r="B8" i="24"/>
  <c r="A8" i="24"/>
  <c r="AG7" i="24"/>
  <c r="AF7" i="24"/>
  <c r="AE7" i="24"/>
  <c r="AD7" i="24"/>
  <c r="AC7" i="24"/>
  <c r="AB7" i="24"/>
  <c r="AA7" i="24"/>
  <c r="Z7" i="24"/>
  <c r="Y7" i="24"/>
  <c r="X7" i="24"/>
  <c r="W7" i="24"/>
  <c r="V7" i="24"/>
  <c r="U7" i="24"/>
  <c r="T7" i="24"/>
  <c r="S7" i="24"/>
  <c r="R7" i="24"/>
  <c r="Q7" i="24"/>
  <c r="P7" i="24"/>
  <c r="E7" i="24"/>
  <c r="D7" i="24"/>
  <c r="C7" i="24"/>
  <c r="B7" i="24"/>
  <c r="A7" i="24"/>
  <c r="AG6" i="24"/>
  <c r="AF6" i="24"/>
  <c r="AD6" i="24"/>
  <c r="AC6" i="24"/>
  <c r="AB6" i="24"/>
  <c r="Z6" i="24"/>
  <c r="Y6" i="24"/>
  <c r="X6" i="24"/>
  <c r="W6" i="24"/>
  <c r="V6" i="24"/>
  <c r="U6" i="24"/>
  <c r="T6" i="24"/>
  <c r="S6" i="24"/>
  <c r="R6" i="24"/>
  <c r="Q6" i="24"/>
  <c r="P6" i="24"/>
  <c r="G6" i="24"/>
  <c r="E6" i="24"/>
  <c r="D6" i="24"/>
  <c r="C6" i="24"/>
  <c r="B6" i="24"/>
  <c r="A6" i="24"/>
  <c r="AG5" i="24"/>
  <c r="AF5" i="24"/>
  <c r="AD5" i="24"/>
  <c r="AC5" i="24"/>
  <c r="AB5" i="24"/>
  <c r="Z5" i="24"/>
  <c r="Y5" i="24"/>
  <c r="X5" i="24"/>
  <c r="W5" i="24"/>
  <c r="V5" i="24"/>
  <c r="U5" i="24"/>
  <c r="T5" i="24"/>
  <c r="S5" i="24"/>
  <c r="R5" i="24"/>
  <c r="Q5" i="24"/>
  <c r="P5" i="24"/>
  <c r="G5" i="24"/>
  <c r="E5" i="24"/>
  <c r="D5" i="24"/>
  <c r="C5" i="24"/>
  <c r="B5" i="24"/>
  <c r="A5" i="24"/>
  <c r="AG4" i="24"/>
  <c r="AF4" i="24"/>
  <c r="AD4" i="24"/>
  <c r="AC4" i="24"/>
  <c r="AB4" i="24"/>
  <c r="Z4" i="24"/>
  <c r="Y4" i="24"/>
  <c r="X4" i="24"/>
  <c r="W4" i="24"/>
  <c r="V4" i="24"/>
  <c r="U4" i="24"/>
  <c r="T4" i="24"/>
  <c r="S4" i="24"/>
  <c r="R4" i="24"/>
  <c r="Q4" i="24"/>
  <c r="P4" i="24"/>
  <c r="G4" i="24"/>
  <c r="E4" i="24"/>
  <c r="D4" i="24"/>
  <c r="C4" i="24"/>
  <c r="B4" i="24"/>
  <c r="A4" i="24"/>
  <c r="AG3" i="24"/>
  <c r="AF3" i="24"/>
  <c r="AE3" i="24"/>
  <c r="AD3" i="24"/>
  <c r="AC3" i="24"/>
  <c r="AB3" i="24"/>
  <c r="AA3" i="24"/>
  <c r="Z3" i="24"/>
  <c r="Y3" i="24"/>
  <c r="X3" i="24"/>
  <c r="W3" i="24"/>
  <c r="V3" i="24"/>
  <c r="U3" i="24"/>
  <c r="T3" i="24"/>
  <c r="S3" i="24"/>
  <c r="R3" i="24"/>
  <c r="Q3" i="24"/>
  <c r="P3" i="24"/>
  <c r="E3" i="24"/>
  <c r="D3" i="24"/>
  <c r="C3" i="24"/>
  <c r="B3" i="24"/>
  <c r="A3" i="24"/>
  <c r="F2" i="24"/>
  <c r="AG76" i="23"/>
  <c r="AF76" i="23"/>
  <c r="AE76" i="23"/>
  <c r="AD76" i="23"/>
  <c r="AC76" i="23"/>
  <c r="AB76" i="23"/>
  <c r="AA76" i="23"/>
  <c r="Z76" i="23"/>
  <c r="Y76" i="23"/>
  <c r="X76" i="23"/>
  <c r="W76" i="23"/>
  <c r="V76" i="23"/>
  <c r="U76" i="23"/>
  <c r="T76" i="23"/>
  <c r="S76" i="23"/>
  <c r="R76" i="23"/>
  <c r="Q76" i="23"/>
  <c r="P76" i="23"/>
  <c r="F76" i="23"/>
  <c r="E76" i="23"/>
  <c r="D76" i="23"/>
  <c r="C76" i="23"/>
  <c r="B76" i="23"/>
  <c r="A76" i="23"/>
  <c r="AG75" i="23"/>
  <c r="AF75" i="23"/>
  <c r="AD75" i="23"/>
  <c r="AC75" i="23"/>
  <c r="AB75" i="23"/>
  <c r="AA75" i="23"/>
  <c r="Z75" i="23"/>
  <c r="Y75" i="23"/>
  <c r="X75" i="23"/>
  <c r="W75" i="23"/>
  <c r="V75" i="23"/>
  <c r="U75" i="23"/>
  <c r="T75" i="23"/>
  <c r="S75" i="23"/>
  <c r="R75" i="23"/>
  <c r="Q75" i="23"/>
  <c r="P75" i="23"/>
  <c r="E75" i="23"/>
  <c r="D75" i="23"/>
  <c r="C75" i="23"/>
  <c r="B75" i="23"/>
  <c r="A75" i="23"/>
  <c r="AG74" i="23"/>
  <c r="AF74" i="23"/>
  <c r="AD74" i="23"/>
  <c r="AC74" i="23"/>
  <c r="AB74" i="23"/>
  <c r="Z74" i="23"/>
  <c r="Y74" i="23"/>
  <c r="X74" i="23"/>
  <c r="W74" i="23"/>
  <c r="V74" i="23"/>
  <c r="U74" i="23"/>
  <c r="T74" i="23"/>
  <c r="S74" i="23"/>
  <c r="R74" i="23"/>
  <c r="Q74" i="23"/>
  <c r="P74" i="23"/>
  <c r="E74" i="23"/>
  <c r="D74" i="23"/>
  <c r="C74" i="23"/>
  <c r="B74" i="23"/>
  <c r="A74" i="23"/>
  <c r="AG73" i="23"/>
  <c r="AF73" i="23"/>
  <c r="AD73" i="23"/>
  <c r="AC73" i="23"/>
  <c r="AB73" i="23"/>
  <c r="AA73" i="23"/>
  <c r="Z73" i="23"/>
  <c r="Y73" i="23"/>
  <c r="X73" i="23"/>
  <c r="W73" i="23"/>
  <c r="V73" i="23"/>
  <c r="U73" i="23"/>
  <c r="T73" i="23"/>
  <c r="S73" i="23"/>
  <c r="R73" i="23"/>
  <c r="Q73" i="23"/>
  <c r="P73" i="23"/>
  <c r="E73" i="23"/>
  <c r="D73" i="23"/>
  <c r="C73" i="23"/>
  <c r="B73" i="23"/>
  <c r="A73" i="23"/>
  <c r="AG72" i="23"/>
  <c r="AF72" i="23"/>
  <c r="AD72" i="23"/>
  <c r="AC72" i="23"/>
  <c r="AB72" i="23"/>
  <c r="AA72" i="23"/>
  <c r="Z72" i="23"/>
  <c r="Y72" i="23"/>
  <c r="X72" i="23"/>
  <c r="W72" i="23"/>
  <c r="V72" i="23"/>
  <c r="U72" i="23"/>
  <c r="T72" i="23"/>
  <c r="S72" i="23"/>
  <c r="R72" i="23"/>
  <c r="Q72" i="23"/>
  <c r="P72" i="23"/>
  <c r="E72" i="23"/>
  <c r="D72" i="23"/>
  <c r="C72" i="23"/>
  <c r="B72" i="23"/>
  <c r="A72" i="23"/>
  <c r="AG71" i="23"/>
  <c r="AF71" i="23"/>
  <c r="AD71" i="23"/>
  <c r="AC71" i="23"/>
  <c r="AB71" i="23"/>
  <c r="Z71" i="23"/>
  <c r="Y71" i="23"/>
  <c r="X71" i="23"/>
  <c r="W71" i="23"/>
  <c r="V71" i="23"/>
  <c r="U71" i="23"/>
  <c r="T71" i="23"/>
  <c r="S71" i="23"/>
  <c r="R71" i="23"/>
  <c r="Q71" i="23"/>
  <c r="P71" i="23"/>
  <c r="E71" i="23"/>
  <c r="D71" i="23"/>
  <c r="C71" i="23"/>
  <c r="B71" i="23"/>
  <c r="A71" i="23"/>
  <c r="AG70" i="23"/>
  <c r="AF70" i="23"/>
  <c r="AE70" i="23"/>
  <c r="AD70" i="23"/>
  <c r="AC70" i="23"/>
  <c r="AB70" i="23"/>
  <c r="AA70" i="23"/>
  <c r="Z70" i="23"/>
  <c r="Y70" i="23"/>
  <c r="X70" i="23"/>
  <c r="W70" i="23"/>
  <c r="V70" i="23"/>
  <c r="U70" i="23"/>
  <c r="T70" i="23"/>
  <c r="S70" i="23"/>
  <c r="R70" i="23"/>
  <c r="Q70" i="23"/>
  <c r="P70" i="23"/>
  <c r="E70" i="23"/>
  <c r="D70" i="23"/>
  <c r="C70" i="23"/>
  <c r="B70" i="23"/>
  <c r="A70" i="23"/>
  <c r="AG69" i="23"/>
  <c r="AF69" i="23"/>
  <c r="AE69" i="23"/>
  <c r="AD69" i="23"/>
  <c r="AC69" i="23"/>
  <c r="AB69" i="23"/>
  <c r="AA69" i="23"/>
  <c r="Z69" i="23"/>
  <c r="Y69" i="23"/>
  <c r="X69" i="23"/>
  <c r="W69" i="23"/>
  <c r="V69" i="23"/>
  <c r="U69" i="23"/>
  <c r="T69" i="23"/>
  <c r="S69" i="23"/>
  <c r="R69" i="23"/>
  <c r="Q69" i="23"/>
  <c r="P69" i="23"/>
  <c r="E69" i="23"/>
  <c r="D69" i="23"/>
  <c r="C69" i="23"/>
  <c r="B69" i="23"/>
  <c r="A69" i="23"/>
  <c r="AG68" i="23"/>
  <c r="AF68" i="23"/>
  <c r="AD68" i="23"/>
  <c r="AC68" i="23"/>
  <c r="Z68" i="23"/>
  <c r="Y68" i="23"/>
  <c r="X68" i="23"/>
  <c r="W68" i="23"/>
  <c r="V68" i="23"/>
  <c r="U68" i="23"/>
  <c r="T68" i="23"/>
  <c r="S68" i="23"/>
  <c r="R68" i="23"/>
  <c r="Q68" i="23"/>
  <c r="P68" i="23"/>
  <c r="E68" i="23"/>
  <c r="D68" i="23"/>
  <c r="C68" i="23"/>
  <c r="B68" i="23"/>
  <c r="A68" i="23"/>
  <c r="AG67" i="23"/>
  <c r="AF67" i="23"/>
  <c r="AE67" i="23"/>
  <c r="AD67" i="23"/>
  <c r="AC67" i="23"/>
  <c r="AB67" i="23"/>
  <c r="AA67" i="23"/>
  <c r="Z67" i="23"/>
  <c r="Y67" i="23"/>
  <c r="X67" i="23"/>
  <c r="W67" i="23"/>
  <c r="V67" i="23"/>
  <c r="U67" i="23"/>
  <c r="T67" i="23"/>
  <c r="S67" i="23"/>
  <c r="R67" i="23"/>
  <c r="Q67" i="23"/>
  <c r="P67" i="23"/>
  <c r="E67" i="23"/>
  <c r="D67" i="23"/>
  <c r="C67" i="23"/>
  <c r="B67" i="23"/>
  <c r="A67" i="23"/>
  <c r="AG66" i="23"/>
  <c r="AF66" i="23"/>
  <c r="AE66" i="23"/>
  <c r="AD66" i="23"/>
  <c r="AC66" i="23"/>
  <c r="AB66" i="23"/>
  <c r="AA66" i="23"/>
  <c r="Z66" i="23"/>
  <c r="Y66" i="23"/>
  <c r="X66" i="23"/>
  <c r="W66" i="23"/>
  <c r="V66" i="23"/>
  <c r="U66" i="23"/>
  <c r="T66" i="23"/>
  <c r="S66" i="23"/>
  <c r="R66" i="23"/>
  <c r="Q66" i="23"/>
  <c r="P66" i="23"/>
  <c r="E66" i="23"/>
  <c r="D66" i="23"/>
  <c r="C66" i="23"/>
  <c r="B66" i="23"/>
  <c r="A66" i="23"/>
  <c r="AG65" i="23"/>
  <c r="AF65" i="23"/>
  <c r="AD65" i="23"/>
  <c r="AC65" i="23"/>
  <c r="Z65" i="23"/>
  <c r="Y65" i="23"/>
  <c r="X65" i="23"/>
  <c r="W65" i="23"/>
  <c r="V65" i="23"/>
  <c r="U65" i="23"/>
  <c r="T65" i="23"/>
  <c r="S65" i="23"/>
  <c r="R65" i="23"/>
  <c r="Q65" i="23"/>
  <c r="P65" i="23"/>
  <c r="E65" i="23"/>
  <c r="D65" i="23"/>
  <c r="C65" i="23"/>
  <c r="B65" i="23"/>
  <c r="A65" i="23"/>
  <c r="AG64" i="23"/>
  <c r="AF64" i="23"/>
  <c r="AE64" i="23"/>
  <c r="AD64" i="23"/>
  <c r="AC64" i="23"/>
  <c r="AB64" i="23"/>
  <c r="AA64" i="23"/>
  <c r="Z64" i="23"/>
  <c r="Y64" i="23"/>
  <c r="X64" i="23"/>
  <c r="W64" i="23"/>
  <c r="V64" i="23"/>
  <c r="U64" i="23"/>
  <c r="T64" i="23"/>
  <c r="S64" i="23"/>
  <c r="R64" i="23"/>
  <c r="Q64" i="23"/>
  <c r="P64" i="23"/>
  <c r="E64" i="23"/>
  <c r="D64" i="23"/>
  <c r="C64" i="23"/>
  <c r="B64" i="23"/>
  <c r="A64" i="23"/>
  <c r="AG63" i="23"/>
  <c r="AF63" i="23"/>
  <c r="AE63" i="23"/>
  <c r="AD63" i="23"/>
  <c r="AC63" i="23"/>
  <c r="AB63" i="23"/>
  <c r="AA63" i="23"/>
  <c r="Z63" i="23"/>
  <c r="Y63" i="23"/>
  <c r="X63" i="23"/>
  <c r="W63" i="23"/>
  <c r="V63" i="23"/>
  <c r="U63" i="23"/>
  <c r="T63" i="23"/>
  <c r="S63" i="23"/>
  <c r="R63" i="23"/>
  <c r="Q63" i="23"/>
  <c r="P63" i="23"/>
  <c r="E63" i="23"/>
  <c r="D63" i="23"/>
  <c r="C63" i="23"/>
  <c r="B63" i="23"/>
  <c r="A63" i="23"/>
  <c r="AG62" i="23"/>
  <c r="AF62" i="23"/>
  <c r="AD62" i="23"/>
  <c r="AC62" i="23"/>
  <c r="Z62" i="23"/>
  <c r="Y62" i="23"/>
  <c r="X62" i="23"/>
  <c r="W62" i="23"/>
  <c r="V62" i="23"/>
  <c r="U62" i="23"/>
  <c r="T62" i="23"/>
  <c r="S62" i="23"/>
  <c r="R62" i="23"/>
  <c r="Q62" i="23"/>
  <c r="P62" i="23"/>
  <c r="E62" i="23"/>
  <c r="D62" i="23"/>
  <c r="C62" i="23"/>
  <c r="B62" i="23"/>
  <c r="A62" i="23"/>
  <c r="AG61" i="23"/>
  <c r="AF61" i="23"/>
  <c r="AD61" i="23"/>
  <c r="AC61" i="23"/>
  <c r="Z61" i="23"/>
  <c r="Y61" i="23"/>
  <c r="X61" i="23"/>
  <c r="W61" i="23"/>
  <c r="V61" i="23"/>
  <c r="U61" i="23"/>
  <c r="T61" i="23"/>
  <c r="S61" i="23"/>
  <c r="R61" i="23"/>
  <c r="Q61" i="23"/>
  <c r="P61" i="23"/>
  <c r="E61" i="23"/>
  <c r="D61" i="23"/>
  <c r="C61" i="23"/>
  <c r="B61" i="23"/>
  <c r="A61" i="23"/>
  <c r="AG60" i="23"/>
  <c r="AF60" i="23"/>
  <c r="AD60" i="23"/>
  <c r="AC60" i="23"/>
  <c r="Z60" i="23"/>
  <c r="Y60" i="23"/>
  <c r="X60" i="23"/>
  <c r="W60" i="23"/>
  <c r="V60" i="23"/>
  <c r="U60" i="23"/>
  <c r="T60" i="23"/>
  <c r="S60" i="23"/>
  <c r="R60" i="23"/>
  <c r="Q60" i="23"/>
  <c r="P60" i="23"/>
  <c r="E60" i="23"/>
  <c r="D60" i="23"/>
  <c r="C60" i="23"/>
  <c r="B60" i="23"/>
  <c r="A60" i="23"/>
  <c r="AG59" i="23"/>
  <c r="AF59" i="23"/>
  <c r="AD59" i="23"/>
  <c r="AC59" i="23"/>
  <c r="AB59" i="23"/>
  <c r="Z59" i="23"/>
  <c r="Y59" i="23"/>
  <c r="X59" i="23"/>
  <c r="W59" i="23"/>
  <c r="V59" i="23"/>
  <c r="U59" i="23"/>
  <c r="T59" i="23"/>
  <c r="S59" i="23"/>
  <c r="R59" i="23"/>
  <c r="Q59" i="23"/>
  <c r="P59" i="23"/>
  <c r="E59" i="23"/>
  <c r="D59" i="23"/>
  <c r="C59" i="23"/>
  <c r="B59" i="23"/>
  <c r="A59" i="23"/>
  <c r="AG58" i="23"/>
  <c r="AF58" i="23"/>
  <c r="AD58" i="23"/>
  <c r="AC58" i="23"/>
  <c r="Z58" i="23"/>
  <c r="Y58" i="23"/>
  <c r="X58" i="23"/>
  <c r="W58" i="23"/>
  <c r="V58" i="23"/>
  <c r="U58" i="23"/>
  <c r="T58" i="23"/>
  <c r="S58" i="23"/>
  <c r="R58" i="23"/>
  <c r="Q58" i="23"/>
  <c r="P58" i="23"/>
  <c r="E58" i="23"/>
  <c r="D58" i="23"/>
  <c r="C58" i="23"/>
  <c r="B58" i="23"/>
  <c r="A58" i="23"/>
  <c r="AG57" i="23"/>
  <c r="AF57" i="23"/>
  <c r="AE57" i="23"/>
  <c r="AD57" i="23"/>
  <c r="AC57" i="23"/>
  <c r="AB57" i="23"/>
  <c r="AA57" i="23"/>
  <c r="Z57" i="23"/>
  <c r="Y57" i="23"/>
  <c r="X57" i="23"/>
  <c r="W57" i="23"/>
  <c r="V57" i="23"/>
  <c r="U57" i="23"/>
  <c r="T57" i="23"/>
  <c r="S57" i="23"/>
  <c r="R57" i="23"/>
  <c r="Q57" i="23"/>
  <c r="P57" i="23"/>
  <c r="E57" i="23"/>
  <c r="D57" i="23"/>
  <c r="C57" i="23"/>
  <c r="B57" i="23"/>
  <c r="A57" i="23"/>
  <c r="AG56" i="23"/>
  <c r="AF56" i="23"/>
  <c r="AD56" i="23"/>
  <c r="AC56" i="23"/>
  <c r="AB56" i="23"/>
  <c r="AA56" i="23"/>
  <c r="Z56" i="23"/>
  <c r="Y56" i="23"/>
  <c r="X56" i="23"/>
  <c r="W56" i="23"/>
  <c r="V56" i="23"/>
  <c r="U56" i="23"/>
  <c r="T56" i="23"/>
  <c r="S56" i="23"/>
  <c r="R56" i="23"/>
  <c r="Q56" i="23"/>
  <c r="P56" i="23"/>
  <c r="E56" i="23"/>
  <c r="D56" i="23"/>
  <c r="C56" i="23"/>
  <c r="B56" i="23"/>
  <c r="A56" i="23"/>
  <c r="AG55" i="23"/>
  <c r="AF55" i="23"/>
  <c r="AE55" i="23"/>
  <c r="AD55" i="23"/>
  <c r="AC55" i="23"/>
  <c r="AB55" i="23"/>
  <c r="AA55" i="23"/>
  <c r="Z55" i="23"/>
  <c r="Y55" i="23"/>
  <c r="X55" i="23"/>
  <c r="W55" i="23"/>
  <c r="V55" i="23"/>
  <c r="U55" i="23"/>
  <c r="T55" i="23"/>
  <c r="S55" i="23"/>
  <c r="R55" i="23"/>
  <c r="Q55" i="23"/>
  <c r="P55" i="23"/>
  <c r="E55" i="23"/>
  <c r="D55" i="23"/>
  <c r="C55" i="23"/>
  <c r="B55" i="23"/>
  <c r="A55" i="23"/>
  <c r="AG54" i="23"/>
  <c r="AF54" i="23"/>
  <c r="AE54" i="23"/>
  <c r="AD54" i="23"/>
  <c r="AC54" i="23"/>
  <c r="AB54" i="23"/>
  <c r="Z54" i="23"/>
  <c r="Y54" i="23"/>
  <c r="X54" i="23"/>
  <c r="W54" i="23"/>
  <c r="V54" i="23"/>
  <c r="U54" i="23"/>
  <c r="T54" i="23"/>
  <c r="S54" i="23"/>
  <c r="R54" i="23"/>
  <c r="Q54" i="23"/>
  <c r="P54" i="23"/>
  <c r="E54" i="23"/>
  <c r="D54" i="23"/>
  <c r="C54" i="23"/>
  <c r="B54" i="23"/>
  <c r="A54" i="23"/>
  <c r="AG53" i="23"/>
  <c r="AF53" i="23"/>
  <c r="AE53" i="23"/>
  <c r="AD53" i="23"/>
  <c r="AC53" i="23"/>
  <c r="AB53" i="23"/>
  <c r="AA53" i="23"/>
  <c r="Z53" i="23"/>
  <c r="Y53" i="23"/>
  <c r="X53" i="23"/>
  <c r="W53" i="23"/>
  <c r="V53" i="23"/>
  <c r="U53" i="23"/>
  <c r="T53" i="23"/>
  <c r="S53" i="23"/>
  <c r="R53" i="23"/>
  <c r="Q53" i="23"/>
  <c r="P53" i="23"/>
  <c r="E53" i="23"/>
  <c r="D53" i="23"/>
  <c r="C53" i="23"/>
  <c r="B53" i="23"/>
  <c r="A53" i="23"/>
  <c r="AG52" i="23"/>
  <c r="AF52" i="23"/>
  <c r="AD52" i="23"/>
  <c r="AC52" i="23"/>
  <c r="AB52" i="23"/>
  <c r="AA52" i="23"/>
  <c r="Z52" i="23"/>
  <c r="Y52" i="23"/>
  <c r="X52" i="23"/>
  <c r="W52" i="23"/>
  <c r="V52" i="23"/>
  <c r="U52" i="23"/>
  <c r="T52" i="23"/>
  <c r="S52" i="23"/>
  <c r="R52" i="23"/>
  <c r="Q52" i="23"/>
  <c r="P52" i="23"/>
  <c r="E52" i="23"/>
  <c r="D52" i="23"/>
  <c r="C52" i="23"/>
  <c r="B52" i="23"/>
  <c r="A52" i="23"/>
  <c r="AG51" i="23"/>
  <c r="AF51" i="23"/>
  <c r="AD51" i="23"/>
  <c r="AC51" i="23"/>
  <c r="AB51" i="23"/>
  <c r="Z51" i="23"/>
  <c r="Y51" i="23"/>
  <c r="X51" i="23"/>
  <c r="W51" i="23"/>
  <c r="V51" i="23"/>
  <c r="U51" i="23"/>
  <c r="T51" i="23"/>
  <c r="S51" i="23"/>
  <c r="R51" i="23"/>
  <c r="Q51" i="23"/>
  <c r="P51" i="23"/>
  <c r="E51" i="23"/>
  <c r="D51" i="23"/>
  <c r="C51" i="23"/>
  <c r="B51" i="23"/>
  <c r="A51" i="23"/>
  <c r="AG50" i="23"/>
  <c r="AF50" i="23"/>
  <c r="AD50" i="23"/>
  <c r="AC50" i="23"/>
  <c r="AB50" i="23"/>
  <c r="AA50" i="23"/>
  <c r="Z50" i="23"/>
  <c r="Y50" i="23"/>
  <c r="X50" i="23"/>
  <c r="W50" i="23"/>
  <c r="V50" i="23"/>
  <c r="U50" i="23"/>
  <c r="T50" i="23"/>
  <c r="S50" i="23"/>
  <c r="R50" i="23"/>
  <c r="Q50" i="23"/>
  <c r="P50" i="23"/>
  <c r="E50" i="23"/>
  <c r="D50" i="23"/>
  <c r="C50" i="23"/>
  <c r="B50" i="23"/>
  <c r="A50" i="23"/>
  <c r="AG49" i="23"/>
  <c r="AF49" i="23"/>
  <c r="AD49" i="23"/>
  <c r="AC49" i="23"/>
  <c r="AB49" i="23"/>
  <c r="AA49" i="23"/>
  <c r="Z49" i="23"/>
  <c r="Y49" i="23"/>
  <c r="X49" i="23"/>
  <c r="W49" i="23"/>
  <c r="V49" i="23"/>
  <c r="U49" i="23"/>
  <c r="T49" i="23"/>
  <c r="S49" i="23"/>
  <c r="R49" i="23"/>
  <c r="Q49" i="23"/>
  <c r="P49" i="23"/>
  <c r="E49" i="23"/>
  <c r="D49" i="23"/>
  <c r="C49" i="23"/>
  <c r="B49" i="23"/>
  <c r="A49" i="23"/>
  <c r="AG48" i="23"/>
  <c r="AF48" i="23"/>
  <c r="AD48" i="23"/>
  <c r="AC48" i="23"/>
  <c r="AB48" i="23"/>
  <c r="AA48" i="23"/>
  <c r="Z48" i="23"/>
  <c r="Y48" i="23"/>
  <c r="X48" i="23"/>
  <c r="W48" i="23"/>
  <c r="V48" i="23"/>
  <c r="U48" i="23"/>
  <c r="T48" i="23"/>
  <c r="S48" i="23"/>
  <c r="R48" i="23"/>
  <c r="Q48" i="23"/>
  <c r="P48" i="23"/>
  <c r="E48" i="23"/>
  <c r="D48" i="23"/>
  <c r="C48" i="23"/>
  <c r="B48" i="23"/>
  <c r="A48" i="23"/>
  <c r="AG47" i="23"/>
  <c r="AF47" i="23"/>
  <c r="AE47" i="23"/>
  <c r="AD47" i="23"/>
  <c r="AC47" i="23"/>
  <c r="AB47" i="23"/>
  <c r="AA47" i="23"/>
  <c r="Z47" i="23"/>
  <c r="Y47" i="23"/>
  <c r="X47" i="23"/>
  <c r="W47" i="23"/>
  <c r="V47" i="23"/>
  <c r="U47" i="23"/>
  <c r="T47" i="23"/>
  <c r="S47" i="23"/>
  <c r="R47" i="23"/>
  <c r="Q47" i="23"/>
  <c r="P47" i="23"/>
  <c r="E47" i="23"/>
  <c r="D47" i="23"/>
  <c r="C47" i="23"/>
  <c r="B47" i="23"/>
  <c r="A47" i="23"/>
  <c r="AG46" i="23"/>
  <c r="AF46" i="23"/>
  <c r="AD46" i="23"/>
  <c r="AC46" i="23"/>
  <c r="AB46" i="23"/>
  <c r="Z46" i="23"/>
  <c r="Y46" i="23"/>
  <c r="X46" i="23"/>
  <c r="W46" i="23"/>
  <c r="V46" i="23"/>
  <c r="U46" i="23"/>
  <c r="T46" i="23"/>
  <c r="S46" i="23"/>
  <c r="R46" i="23"/>
  <c r="Q46" i="23"/>
  <c r="P46" i="23"/>
  <c r="E46" i="23"/>
  <c r="D46" i="23"/>
  <c r="C46" i="23"/>
  <c r="B46" i="23"/>
  <c r="A46" i="23"/>
  <c r="AG45" i="23"/>
  <c r="AF45" i="23"/>
  <c r="AE45" i="23"/>
  <c r="AD45" i="23"/>
  <c r="AC45" i="23"/>
  <c r="AB45" i="23"/>
  <c r="AA45" i="23"/>
  <c r="Z45" i="23"/>
  <c r="Y45" i="23"/>
  <c r="X45" i="23"/>
  <c r="W45" i="23"/>
  <c r="V45" i="23"/>
  <c r="U45" i="23"/>
  <c r="T45" i="23"/>
  <c r="S45" i="23"/>
  <c r="R45" i="23"/>
  <c r="Q45" i="23"/>
  <c r="P45" i="23"/>
  <c r="E45" i="23"/>
  <c r="D45" i="23"/>
  <c r="C45" i="23"/>
  <c r="B45" i="23"/>
  <c r="A45" i="23"/>
  <c r="AG44" i="23"/>
  <c r="AF44" i="23"/>
  <c r="AE44" i="23"/>
  <c r="AD44" i="23"/>
  <c r="AC44" i="23"/>
  <c r="AB44" i="23"/>
  <c r="AA44" i="23"/>
  <c r="Z44" i="23"/>
  <c r="Y44" i="23"/>
  <c r="X44" i="23"/>
  <c r="W44" i="23"/>
  <c r="V44" i="23"/>
  <c r="U44" i="23"/>
  <c r="T44" i="23"/>
  <c r="S44" i="23"/>
  <c r="R44" i="23"/>
  <c r="Q44" i="23"/>
  <c r="P44" i="23"/>
  <c r="E44" i="23"/>
  <c r="D44" i="23"/>
  <c r="C44" i="23"/>
  <c r="B44" i="23"/>
  <c r="A44" i="23"/>
  <c r="AG43" i="23"/>
  <c r="AF43" i="23"/>
  <c r="AD43" i="23"/>
  <c r="AC43" i="23"/>
  <c r="AB43" i="23"/>
  <c r="AA43" i="23"/>
  <c r="Z43" i="23"/>
  <c r="Y43" i="23"/>
  <c r="X43" i="23"/>
  <c r="W43" i="23"/>
  <c r="V43" i="23"/>
  <c r="U43" i="23"/>
  <c r="T43" i="23"/>
  <c r="S43" i="23"/>
  <c r="R43" i="23"/>
  <c r="Q43" i="23"/>
  <c r="P43" i="23"/>
  <c r="E43" i="23"/>
  <c r="D43" i="23"/>
  <c r="C43" i="23"/>
  <c r="B43" i="23"/>
  <c r="A43" i="23"/>
  <c r="AG42" i="23"/>
  <c r="AF42" i="23"/>
  <c r="AD42" i="23"/>
  <c r="AC42" i="23"/>
  <c r="AB42" i="23"/>
  <c r="Z42" i="23"/>
  <c r="Y42" i="23"/>
  <c r="X42" i="23"/>
  <c r="W42" i="23"/>
  <c r="V42" i="23"/>
  <c r="U42" i="23"/>
  <c r="T42" i="23"/>
  <c r="S42" i="23"/>
  <c r="R42" i="23"/>
  <c r="Q42" i="23"/>
  <c r="P42" i="23"/>
  <c r="E42" i="23"/>
  <c r="D42" i="23"/>
  <c r="C42" i="23"/>
  <c r="B42" i="23"/>
  <c r="A42" i="23"/>
  <c r="AG41" i="23"/>
  <c r="AF41" i="23"/>
  <c r="AE41" i="23"/>
  <c r="AD41" i="23"/>
  <c r="AC41" i="23"/>
  <c r="AB41" i="23"/>
  <c r="AA41" i="23"/>
  <c r="Z41" i="23"/>
  <c r="Y41" i="23"/>
  <c r="X41" i="23"/>
  <c r="W41" i="23"/>
  <c r="V41" i="23"/>
  <c r="U41" i="23"/>
  <c r="T41" i="23"/>
  <c r="S41" i="23"/>
  <c r="R41" i="23"/>
  <c r="Q41" i="23"/>
  <c r="P41" i="23"/>
  <c r="E41" i="23"/>
  <c r="D41" i="23"/>
  <c r="C41" i="23"/>
  <c r="B41" i="23"/>
  <c r="A41" i="23"/>
  <c r="AG40" i="23"/>
  <c r="AF40" i="23"/>
  <c r="AE40" i="23"/>
  <c r="AD40" i="23"/>
  <c r="AC40" i="23"/>
  <c r="AB40" i="23"/>
  <c r="AA40" i="23"/>
  <c r="Z40" i="23"/>
  <c r="Y40" i="23"/>
  <c r="X40" i="23"/>
  <c r="W40" i="23"/>
  <c r="V40" i="23"/>
  <c r="U40" i="23"/>
  <c r="T40" i="23"/>
  <c r="S40" i="23"/>
  <c r="R40" i="23"/>
  <c r="Q40" i="23"/>
  <c r="P40" i="23"/>
  <c r="E40" i="23"/>
  <c r="D40" i="23"/>
  <c r="C40" i="23"/>
  <c r="B40" i="23"/>
  <c r="A40" i="23"/>
  <c r="AG39" i="23"/>
  <c r="AF39" i="23"/>
  <c r="AE39" i="23"/>
  <c r="AD39" i="23"/>
  <c r="AC39" i="23"/>
  <c r="AB39" i="23"/>
  <c r="AA39" i="23"/>
  <c r="Z39" i="23"/>
  <c r="Y39" i="23"/>
  <c r="X39" i="23"/>
  <c r="W39" i="23"/>
  <c r="V39" i="23"/>
  <c r="U39" i="23"/>
  <c r="T39" i="23"/>
  <c r="S39" i="23"/>
  <c r="R39" i="23"/>
  <c r="Q39" i="23"/>
  <c r="P39" i="23"/>
  <c r="E39" i="23"/>
  <c r="D39" i="23"/>
  <c r="C39" i="23"/>
  <c r="B39" i="23"/>
  <c r="A39" i="23"/>
  <c r="AG38" i="23"/>
  <c r="AF38" i="23"/>
  <c r="AE38" i="23"/>
  <c r="AD38" i="23"/>
  <c r="AC38" i="23"/>
  <c r="AB38" i="23"/>
  <c r="AA38" i="23"/>
  <c r="Z38" i="23"/>
  <c r="Y38" i="23"/>
  <c r="X38" i="23"/>
  <c r="W38" i="23"/>
  <c r="V38" i="23"/>
  <c r="U38" i="23"/>
  <c r="T38" i="23"/>
  <c r="S38" i="23"/>
  <c r="R38" i="23"/>
  <c r="Q38" i="23"/>
  <c r="P38" i="23"/>
  <c r="E38" i="23"/>
  <c r="D38" i="23"/>
  <c r="C38" i="23"/>
  <c r="B38" i="23"/>
  <c r="A38" i="23"/>
  <c r="AG37" i="23"/>
  <c r="AF37" i="23"/>
  <c r="AD37" i="23"/>
  <c r="AC37" i="23"/>
  <c r="Z37" i="23"/>
  <c r="Y37" i="23"/>
  <c r="X37" i="23"/>
  <c r="W37" i="23"/>
  <c r="V37" i="23"/>
  <c r="U37" i="23"/>
  <c r="T37" i="23"/>
  <c r="S37" i="23"/>
  <c r="R37" i="23"/>
  <c r="Q37" i="23"/>
  <c r="P37" i="23"/>
  <c r="E37" i="23"/>
  <c r="D37" i="23"/>
  <c r="C37" i="23"/>
  <c r="B37" i="23"/>
  <c r="A37" i="23"/>
  <c r="AG36" i="23"/>
  <c r="AF36" i="23"/>
  <c r="AE36" i="23"/>
  <c r="AD36" i="23"/>
  <c r="AC36" i="23"/>
  <c r="AB36" i="23"/>
  <c r="AA36" i="23"/>
  <c r="Z36" i="23"/>
  <c r="Y36" i="23"/>
  <c r="X36" i="23"/>
  <c r="W36" i="23"/>
  <c r="V36" i="23"/>
  <c r="U36" i="23"/>
  <c r="T36" i="23"/>
  <c r="S36" i="23"/>
  <c r="R36" i="23"/>
  <c r="Q36" i="23"/>
  <c r="P36" i="23"/>
  <c r="E36" i="23"/>
  <c r="D36" i="23"/>
  <c r="C36" i="23"/>
  <c r="B36" i="23"/>
  <c r="A36" i="23"/>
  <c r="AG35" i="23"/>
  <c r="AF35" i="23"/>
  <c r="AE35" i="23"/>
  <c r="AD35" i="23"/>
  <c r="AC35" i="23"/>
  <c r="AB35" i="23"/>
  <c r="AA35" i="23"/>
  <c r="Z35" i="23"/>
  <c r="Y35" i="23"/>
  <c r="X35" i="23"/>
  <c r="W35" i="23"/>
  <c r="V35" i="23"/>
  <c r="U35" i="23"/>
  <c r="T35" i="23"/>
  <c r="S35" i="23"/>
  <c r="R35" i="23"/>
  <c r="Q35" i="23"/>
  <c r="P35" i="23"/>
  <c r="E35" i="23"/>
  <c r="D35" i="23"/>
  <c r="C35" i="23"/>
  <c r="B35" i="23"/>
  <c r="A35" i="23"/>
  <c r="AG34" i="23"/>
  <c r="AF34" i="23"/>
  <c r="AE34" i="23"/>
  <c r="AD34" i="23"/>
  <c r="AC34" i="23"/>
  <c r="AB34" i="23"/>
  <c r="Z34" i="23"/>
  <c r="Y34" i="23"/>
  <c r="X34" i="23"/>
  <c r="W34" i="23"/>
  <c r="V34" i="23"/>
  <c r="U34" i="23"/>
  <c r="T34" i="23"/>
  <c r="S34" i="23"/>
  <c r="R34" i="23"/>
  <c r="Q34" i="23"/>
  <c r="P34" i="23"/>
  <c r="E34" i="23"/>
  <c r="D34" i="23"/>
  <c r="C34" i="23"/>
  <c r="B34" i="23"/>
  <c r="A34" i="23"/>
  <c r="AG33" i="23"/>
  <c r="AF33" i="23"/>
  <c r="AD33" i="23"/>
  <c r="AC33" i="23"/>
  <c r="AB33" i="23"/>
  <c r="Z33" i="23"/>
  <c r="Y33" i="23"/>
  <c r="X33" i="23"/>
  <c r="W33" i="23"/>
  <c r="V33" i="23"/>
  <c r="U33" i="23"/>
  <c r="T33" i="23"/>
  <c r="S33" i="23"/>
  <c r="R33" i="23"/>
  <c r="Q33" i="23"/>
  <c r="P33" i="23"/>
  <c r="E33" i="23"/>
  <c r="D33" i="23"/>
  <c r="C33" i="23"/>
  <c r="B33" i="23"/>
  <c r="A33" i="23"/>
  <c r="AG32" i="23"/>
  <c r="AF32" i="23"/>
  <c r="AD32" i="23"/>
  <c r="AC32" i="23"/>
  <c r="Z32" i="23"/>
  <c r="Y32" i="23"/>
  <c r="X32" i="23"/>
  <c r="W32" i="23"/>
  <c r="V32" i="23"/>
  <c r="U32" i="23"/>
  <c r="T32" i="23"/>
  <c r="S32" i="23"/>
  <c r="R32" i="23"/>
  <c r="Q32" i="23"/>
  <c r="P32" i="23"/>
  <c r="E32" i="23"/>
  <c r="D32" i="23"/>
  <c r="C32" i="23"/>
  <c r="B32" i="23"/>
  <c r="A32" i="23"/>
  <c r="AG31" i="23"/>
  <c r="AF31" i="23"/>
  <c r="AD31" i="23"/>
  <c r="AC31" i="23"/>
  <c r="AB31" i="23"/>
  <c r="Z31" i="23"/>
  <c r="Y31" i="23"/>
  <c r="X31" i="23"/>
  <c r="W31" i="23"/>
  <c r="V31" i="23"/>
  <c r="U31" i="23"/>
  <c r="T31" i="23"/>
  <c r="S31" i="23"/>
  <c r="R31" i="23"/>
  <c r="Q31" i="23"/>
  <c r="P31" i="23"/>
  <c r="E31" i="23"/>
  <c r="D31" i="23"/>
  <c r="C31" i="23"/>
  <c r="B31" i="23"/>
  <c r="A31" i="23"/>
  <c r="AG30" i="23"/>
  <c r="AF30" i="23"/>
  <c r="AE30" i="23"/>
  <c r="AD30" i="23"/>
  <c r="AC30" i="23"/>
  <c r="AB30" i="23"/>
  <c r="AA30" i="23"/>
  <c r="Z30" i="23"/>
  <c r="Y30" i="23"/>
  <c r="X30" i="23"/>
  <c r="W30" i="23"/>
  <c r="V30" i="23"/>
  <c r="U30" i="23"/>
  <c r="T30" i="23"/>
  <c r="S30" i="23"/>
  <c r="R30" i="23"/>
  <c r="Q30" i="23"/>
  <c r="P30" i="23"/>
  <c r="E30" i="23"/>
  <c r="D30" i="23"/>
  <c r="C30" i="23"/>
  <c r="B30" i="23"/>
  <c r="A30" i="23"/>
  <c r="AG29" i="23"/>
  <c r="AF29" i="23"/>
  <c r="AD29" i="23"/>
  <c r="AC29" i="23"/>
  <c r="AB29" i="23"/>
  <c r="Z29" i="23"/>
  <c r="Y29" i="23"/>
  <c r="X29" i="23"/>
  <c r="W29" i="23"/>
  <c r="V29" i="23"/>
  <c r="U29" i="23"/>
  <c r="T29" i="23"/>
  <c r="S29" i="23"/>
  <c r="R29" i="23"/>
  <c r="Q29" i="23"/>
  <c r="P29" i="23"/>
  <c r="E29" i="23"/>
  <c r="D29" i="23"/>
  <c r="C29" i="23"/>
  <c r="B29" i="23"/>
  <c r="A29" i="23"/>
  <c r="AG28" i="23"/>
  <c r="AF28" i="23"/>
  <c r="AD28" i="23"/>
  <c r="AC28" i="23"/>
  <c r="AB28" i="23"/>
  <c r="Z28" i="23"/>
  <c r="Y28" i="23"/>
  <c r="X28" i="23"/>
  <c r="W28" i="23"/>
  <c r="V28" i="23"/>
  <c r="U28" i="23"/>
  <c r="T28" i="23"/>
  <c r="S28" i="23"/>
  <c r="R28" i="23"/>
  <c r="Q28" i="23"/>
  <c r="P28" i="23"/>
  <c r="E28" i="23"/>
  <c r="D28" i="23"/>
  <c r="C28" i="23"/>
  <c r="B28" i="23"/>
  <c r="A28" i="23"/>
  <c r="AG27" i="23"/>
  <c r="AF27" i="23"/>
  <c r="AE27" i="23"/>
  <c r="AD27" i="23"/>
  <c r="AC27" i="23"/>
  <c r="AB27" i="23"/>
  <c r="AA27" i="23"/>
  <c r="Z27" i="23"/>
  <c r="Y27" i="23"/>
  <c r="X27" i="23"/>
  <c r="W27" i="23"/>
  <c r="V27" i="23"/>
  <c r="U27" i="23"/>
  <c r="T27" i="23"/>
  <c r="S27" i="23"/>
  <c r="R27" i="23"/>
  <c r="Q27" i="23"/>
  <c r="P27" i="23"/>
  <c r="E27" i="23"/>
  <c r="D27" i="23"/>
  <c r="C27" i="23"/>
  <c r="B27" i="23"/>
  <c r="A27" i="23"/>
  <c r="AG26" i="23"/>
  <c r="AF26" i="23"/>
  <c r="AE26" i="23"/>
  <c r="AD26" i="23"/>
  <c r="AC26" i="23"/>
  <c r="AB26" i="23"/>
  <c r="AA26" i="23"/>
  <c r="Z26" i="23"/>
  <c r="Y26" i="23"/>
  <c r="X26" i="23"/>
  <c r="W26" i="23"/>
  <c r="V26" i="23"/>
  <c r="U26" i="23"/>
  <c r="T26" i="23"/>
  <c r="S26" i="23"/>
  <c r="R26" i="23"/>
  <c r="Q26" i="23"/>
  <c r="P26" i="23"/>
  <c r="G26" i="23"/>
  <c r="E26" i="23"/>
  <c r="D26" i="23"/>
  <c r="C26" i="23"/>
  <c r="B26" i="23"/>
  <c r="A26" i="23"/>
  <c r="AG25" i="23"/>
  <c r="AF25" i="23"/>
  <c r="AD25" i="23"/>
  <c r="AC25" i="23"/>
  <c r="AB25" i="23"/>
  <c r="Z25" i="23"/>
  <c r="Y25" i="23"/>
  <c r="X25" i="23"/>
  <c r="W25" i="23"/>
  <c r="V25" i="23"/>
  <c r="U25" i="23"/>
  <c r="T25" i="23"/>
  <c r="S25" i="23"/>
  <c r="R25" i="23"/>
  <c r="Q25" i="23"/>
  <c r="P25" i="23"/>
  <c r="E25" i="23"/>
  <c r="D25" i="23"/>
  <c r="C25" i="23"/>
  <c r="B25" i="23"/>
  <c r="A25" i="23"/>
  <c r="AG24" i="23"/>
  <c r="AF24" i="23"/>
  <c r="AE24" i="23"/>
  <c r="AD24" i="23"/>
  <c r="AC24" i="23"/>
  <c r="AB24" i="23"/>
  <c r="AA24" i="23"/>
  <c r="Z24" i="23"/>
  <c r="Y24" i="23"/>
  <c r="X24" i="23"/>
  <c r="W24" i="23"/>
  <c r="V24" i="23"/>
  <c r="U24" i="23"/>
  <c r="T24" i="23"/>
  <c r="S24" i="23"/>
  <c r="R24" i="23"/>
  <c r="Q24" i="23"/>
  <c r="P24" i="23"/>
  <c r="E24" i="23"/>
  <c r="D24" i="23"/>
  <c r="C24" i="23"/>
  <c r="B24" i="23"/>
  <c r="A24" i="23"/>
  <c r="AG23" i="23"/>
  <c r="AF23" i="23"/>
  <c r="AD23" i="23"/>
  <c r="AC23" i="23"/>
  <c r="AB23" i="23"/>
  <c r="Z23" i="23"/>
  <c r="Y23" i="23"/>
  <c r="X23" i="23"/>
  <c r="W23" i="23"/>
  <c r="V23" i="23"/>
  <c r="U23" i="23"/>
  <c r="T23" i="23"/>
  <c r="S23" i="23"/>
  <c r="R23" i="23"/>
  <c r="Q23" i="23"/>
  <c r="P23" i="23"/>
  <c r="G23" i="23"/>
  <c r="E23" i="23"/>
  <c r="D23" i="23"/>
  <c r="C23" i="23"/>
  <c r="B23" i="23"/>
  <c r="A23" i="23"/>
  <c r="AG22" i="23"/>
  <c r="AF22" i="23"/>
  <c r="AD22" i="23"/>
  <c r="AC22" i="23"/>
  <c r="AB22" i="23"/>
  <c r="Z22" i="23"/>
  <c r="Y22" i="23"/>
  <c r="X22" i="23"/>
  <c r="W22" i="23"/>
  <c r="V22" i="23"/>
  <c r="U22" i="23"/>
  <c r="T22" i="23"/>
  <c r="S22" i="23"/>
  <c r="R22" i="23"/>
  <c r="Q22" i="23"/>
  <c r="P22" i="23"/>
  <c r="G22" i="23"/>
  <c r="E22" i="23"/>
  <c r="D22" i="23"/>
  <c r="C22" i="23"/>
  <c r="B22" i="23"/>
  <c r="A22" i="23"/>
  <c r="AG21" i="23"/>
  <c r="AF21" i="23"/>
  <c r="AD21" i="23"/>
  <c r="AC21" i="23"/>
  <c r="AB21" i="23"/>
  <c r="AA21" i="23"/>
  <c r="Z21" i="23"/>
  <c r="Y21" i="23"/>
  <c r="X21" i="23"/>
  <c r="W21" i="23"/>
  <c r="V21" i="23"/>
  <c r="U21" i="23"/>
  <c r="T21" i="23"/>
  <c r="S21" i="23"/>
  <c r="R21" i="23"/>
  <c r="Q21" i="23"/>
  <c r="P21" i="23"/>
  <c r="G21" i="23"/>
  <c r="E21" i="23"/>
  <c r="D21" i="23"/>
  <c r="C21" i="23"/>
  <c r="B21" i="23"/>
  <c r="A21" i="23"/>
  <c r="AG20" i="23"/>
  <c r="AF20" i="23"/>
  <c r="AD20" i="23"/>
  <c r="AC20" i="23"/>
  <c r="AB20" i="23"/>
  <c r="Z20" i="23"/>
  <c r="Y20" i="23"/>
  <c r="X20" i="23"/>
  <c r="W20" i="23"/>
  <c r="V20" i="23"/>
  <c r="U20" i="23"/>
  <c r="T20" i="23"/>
  <c r="S20" i="23"/>
  <c r="R20" i="23"/>
  <c r="Q20" i="23"/>
  <c r="P20" i="23"/>
  <c r="G20" i="23"/>
  <c r="E20" i="23"/>
  <c r="D20" i="23"/>
  <c r="C20" i="23"/>
  <c r="B20" i="23"/>
  <c r="A20" i="23"/>
  <c r="AG19" i="23"/>
  <c r="AF19" i="23"/>
  <c r="AE19" i="23"/>
  <c r="AD19" i="23"/>
  <c r="AC19" i="23"/>
  <c r="AB19" i="23"/>
  <c r="AA19" i="23"/>
  <c r="Z19" i="23"/>
  <c r="Y19" i="23"/>
  <c r="X19" i="23"/>
  <c r="W19" i="23"/>
  <c r="V19" i="23"/>
  <c r="U19" i="23"/>
  <c r="T19" i="23"/>
  <c r="S19" i="23"/>
  <c r="R19" i="23"/>
  <c r="Q19" i="23"/>
  <c r="P19" i="23"/>
  <c r="G19" i="23"/>
  <c r="E19" i="23"/>
  <c r="D19" i="23"/>
  <c r="C19" i="23"/>
  <c r="B19" i="23"/>
  <c r="A19" i="23"/>
  <c r="AG18" i="23"/>
  <c r="AF18" i="23"/>
  <c r="AE18" i="23"/>
  <c r="AD18" i="23"/>
  <c r="AC18" i="23"/>
  <c r="AB18" i="23"/>
  <c r="AA18" i="23"/>
  <c r="Z18" i="23"/>
  <c r="Y18" i="23"/>
  <c r="X18" i="23"/>
  <c r="W18" i="23"/>
  <c r="V18" i="23"/>
  <c r="U18" i="23"/>
  <c r="T18" i="23"/>
  <c r="S18" i="23"/>
  <c r="R18" i="23"/>
  <c r="Q18" i="23"/>
  <c r="P18" i="23"/>
  <c r="E18" i="23"/>
  <c r="D18" i="23"/>
  <c r="C18" i="23"/>
  <c r="B18" i="23"/>
  <c r="A18" i="23"/>
  <c r="AG17" i="23"/>
  <c r="AF17" i="23"/>
  <c r="AE17" i="23"/>
  <c r="AD17" i="23"/>
  <c r="AC17" i="23"/>
  <c r="AB17" i="23"/>
  <c r="AA17" i="23"/>
  <c r="Z17" i="23"/>
  <c r="Y17" i="23"/>
  <c r="X17" i="23"/>
  <c r="W17" i="23"/>
  <c r="V17" i="23"/>
  <c r="U17" i="23"/>
  <c r="T17" i="23"/>
  <c r="S17" i="23"/>
  <c r="R17" i="23"/>
  <c r="Q17" i="23"/>
  <c r="P17" i="23"/>
  <c r="E17" i="23"/>
  <c r="D17" i="23"/>
  <c r="C17" i="23"/>
  <c r="B17" i="23"/>
  <c r="A17" i="23"/>
  <c r="AG16" i="23"/>
  <c r="AF16" i="23"/>
  <c r="AE16" i="23"/>
  <c r="AD16" i="23"/>
  <c r="AC16" i="23"/>
  <c r="AB16" i="23"/>
  <c r="AA16" i="23"/>
  <c r="Z16" i="23"/>
  <c r="Y16" i="23"/>
  <c r="X16" i="23"/>
  <c r="W16" i="23"/>
  <c r="V16" i="23"/>
  <c r="U16" i="23"/>
  <c r="T16" i="23"/>
  <c r="S16" i="23"/>
  <c r="R16" i="23"/>
  <c r="Q16" i="23"/>
  <c r="P16" i="23"/>
  <c r="E16" i="23"/>
  <c r="D16" i="23"/>
  <c r="C16" i="23"/>
  <c r="B16" i="23"/>
  <c r="A16" i="23"/>
  <c r="AG15" i="23"/>
  <c r="AF15" i="23"/>
  <c r="AE15" i="23"/>
  <c r="AD15" i="23"/>
  <c r="AC15" i="23"/>
  <c r="AB15" i="23"/>
  <c r="AA15" i="23"/>
  <c r="Z15" i="23"/>
  <c r="Y15" i="23"/>
  <c r="X15" i="23"/>
  <c r="W15" i="23"/>
  <c r="V15" i="23"/>
  <c r="U15" i="23"/>
  <c r="T15" i="23"/>
  <c r="S15" i="23"/>
  <c r="R15" i="23"/>
  <c r="Q15" i="23"/>
  <c r="P15" i="23"/>
  <c r="E15" i="23"/>
  <c r="D15" i="23"/>
  <c r="C15" i="23"/>
  <c r="B15" i="23"/>
  <c r="A15" i="23"/>
  <c r="AG14" i="23"/>
  <c r="AF14" i="23"/>
  <c r="AE14" i="23"/>
  <c r="AD14" i="23"/>
  <c r="AC14" i="23"/>
  <c r="AB14" i="23"/>
  <c r="Z14" i="23"/>
  <c r="Y14" i="23"/>
  <c r="X14" i="23"/>
  <c r="W14" i="23"/>
  <c r="V14" i="23"/>
  <c r="U14" i="23"/>
  <c r="T14" i="23"/>
  <c r="S14" i="23"/>
  <c r="R14" i="23"/>
  <c r="Q14" i="23"/>
  <c r="P14" i="23"/>
  <c r="G14" i="23"/>
  <c r="E14" i="23"/>
  <c r="D14" i="23"/>
  <c r="C14" i="23"/>
  <c r="B14" i="23"/>
  <c r="A14" i="23"/>
  <c r="AG13" i="23"/>
  <c r="AF13" i="23"/>
  <c r="AD13" i="23"/>
  <c r="AC13" i="23"/>
  <c r="Z13" i="23"/>
  <c r="Y13" i="23"/>
  <c r="X13" i="23"/>
  <c r="W13" i="23"/>
  <c r="V13" i="23"/>
  <c r="U13" i="23"/>
  <c r="T13" i="23"/>
  <c r="S13" i="23"/>
  <c r="R13" i="23"/>
  <c r="Q13" i="23"/>
  <c r="P13" i="23"/>
  <c r="E13" i="23"/>
  <c r="D13" i="23"/>
  <c r="C13" i="23"/>
  <c r="B13" i="23"/>
  <c r="A13" i="23"/>
  <c r="AG12" i="23"/>
  <c r="AF12" i="23"/>
  <c r="AE12" i="23"/>
  <c r="AD12" i="23"/>
  <c r="AC12" i="23"/>
  <c r="AB12" i="23"/>
  <c r="AA12" i="23"/>
  <c r="Z12" i="23"/>
  <c r="Y12" i="23"/>
  <c r="X12" i="23"/>
  <c r="W12" i="23"/>
  <c r="V12" i="23"/>
  <c r="U12" i="23"/>
  <c r="T12" i="23"/>
  <c r="S12" i="23"/>
  <c r="R12" i="23"/>
  <c r="Q12" i="23"/>
  <c r="P12" i="23"/>
  <c r="E12" i="23"/>
  <c r="D12" i="23"/>
  <c r="C12" i="23"/>
  <c r="B12" i="23"/>
  <c r="A12" i="23"/>
  <c r="AG11" i="23"/>
  <c r="AF11" i="23"/>
  <c r="AE11" i="23"/>
  <c r="AD11" i="23"/>
  <c r="AC11" i="23"/>
  <c r="AB11" i="23"/>
  <c r="AA11" i="23"/>
  <c r="Z11" i="23"/>
  <c r="Y11" i="23"/>
  <c r="X11" i="23"/>
  <c r="W11" i="23"/>
  <c r="V11" i="23"/>
  <c r="U11" i="23"/>
  <c r="T11" i="23"/>
  <c r="S11" i="23"/>
  <c r="R11" i="23"/>
  <c r="Q11" i="23"/>
  <c r="P11" i="23"/>
  <c r="E11" i="23"/>
  <c r="D11" i="23"/>
  <c r="C11" i="23"/>
  <c r="B11" i="23"/>
  <c r="A11" i="23"/>
  <c r="AG10" i="23"/>
  <c r="AF10" i="23"/>
  <c r="AD10" i="23"/>
  <c r="AC10" i="23"/>
  <c r="AB10" i="23"/>
  <c r="AA10" i="23"/>
  <c r="Z10" i="23"/>
  <c r="Y10" i="23"/>
  <c r="X10" i="23"/>
  <c r="W10" i="23"/>
  <c r="V10" i="23"/>
  <c r="U10" i="23"/>
  <c r="T10" i="23"/>
  <c r="S10" i="23"/>
  <c r="R10" i="23"/>
  <c r="Q10" i="23"/>
  <c r="P10" i="23"/>
  <c r="E10" i="23"/>
  <c r="D10" i="23"/>
  <c r="C10" i="23"/>
  <c r="B10" i="23"/>
  <c r="A10" i="23"/>
  <c r="AG9" i="23"/>
  <c r="AF9" i="23"/>
  <c r="AD9" i="23"/>
  <c r="AC9" i="23"/>
  <c r="AB9" i="23"/>
  <c r="AA9" i="23"/>
  <c r="Z9" i="23"/>
  <c r="Y9" i="23"/>
  <c r="X9" i="23"/>
  <c r="W9" i="23"/>
  <c r="V9" i="23"/>
  <c r="U9" i="23"/>
  <c r="T9" i="23"/>
  <c r="S9" i="23"/>
  <c r="R9" i="23"/>
  <c r="Q9" i="23"/>
  <c r="P9" i="23"/>
  <c r="E9" i="23"/>
  <c r="D9" i="23"/>
  <c r="C9" i="23"/>
  <c r="B9" i="23"/>
  <c r="A9" i="23"/>
  <c r="AG8" i="23"/>
  <c r="AF8" i="23"/>
  <c r="AE8" i="23"/>
  <c r="AD8" i="23"/>
  <c r="AC8" i="23"/>
  <c r="Z8" i="23"/>
  <c r="Y8" i="23"/>
  <c r="X8" i="23"/>
  <c r="W8" i="23"/>
  <c r="V8" i="23"/>
  <c r="U8" i="23"/>
  <c r="T8" i="23"/>
  <c r="S8" i="23"/>
  <c r="R8" i="23"/>
  <c r="Q8" i="23"/>
  <c r="P8" i="23"/>
  <c r="E8" i="23"/>
  <c r="D8" i="23"/>
  <c r="C8" i="23"/>
  <c r="B8" i="23"/>
  <c r="A8" i="23"/>
  <c r="AG7" i="23"/>
  <c r="AF7" i="23"/>
  <c r="AE7" i="23"/>
  <c r="AD7" i="23"/>
  <c r="AC7" i="23"/>
  <c r="AB7" i="23"/>
  <c r="AA7" i="23"/>
  <c r="Z7" i="23"/>
  <c r="Y7" i="23"/>
  <c r="X7" i="23"/>
  <c r="W7" i="23"/>
  <c r="V7" i="23"/>
  <c r="U7" i="23"/>
  <c r="T7" i="23"/>
  <c r="S7" i="23"/>
  <c r="R7" i="23"/>
  <c r="Q7" i="23"/>
  <c r="P7" i="23"/>
  <c r="E7" i="23"/>
  <c r="D7" i="23"/>
  <c r="C7" i="23"/>
  <c r="B7" i="23"/>
  <c r="A7" i="23"/>
  <c r="AG6" i="23"/>
  <c r="AF6" i="23"/>
  <c r="AD6" i="23"/>
  <c r="AC6" i="23"/>
  <c r="AB6" i="23"/>
  <c r="Z6" i="23"/>
  <c r="Y6" i="23"/>
  <c r="X6" i="23"/>
  <c r="W6" i="23"/>
  <c r="V6" i="23"/>
  <c r="U6" i="23"/>
  <c r="T6" i="23"/>
  <c r="S6" i="23"/>
  <c r="R6" i="23"/>
  <c r="Q6" i="23"/>
  <c r="P6" i="23"/>
  <c r="G6" i="23"/>
  <c r="E6" i="23"/>
  <c r="D6" i="23"/>
  <c r="C6" i="23"/>
  <c r="B6" i="23"/>
  <c r="A6" i="23"/>
  <c r="AG5" i="23"/>
  <c r="AF5" i="23"/>
  <c r="AD5" i="23"/>
  <c r="AC5" i="23"/>
  <c r="AB5" i="23"/>
  <c r="Z5" i="23"/>
  <c r="Y5" i="23"/>
  <c r="X5" i="23"/>
  <c r="W5" i="23"/>
  <c r="V5" i="23"/>
  <c r="U5" i="23"/>
  <c r="T5" i="23"/>
  <c r="S5" i="23"/>
  <c r="R5" i="23"/>
  <c r="Q5" i="23"/>
  <c r="P5" i="23"/>
  <c r="G5" i="23"/>
  <c r="E5" i="23"/>
  <c r="D5" i="23"/>
  <c r="C5" i="23"/>
  <c r="B5" i="23"/>
  <c r="A5" i="23"/>
  <c r="AG4" i="23"/>
  <c r="AF4" i="23"/>
  <c r="AD4" i="23"/>
  <c r="AC4" i="23"/>
  <c r="AB4" i="23"/>
  <c r="Z4" i="23"/>
  <c r="Y4" i="23"/>
  <c r="X4" i="23"/>
  <c r="W4" i="23"/>
  <c r="V4" i="23"/>
  <c r="U4" i="23"/>
  <c r="T4" i="23"/>
  <c r="S4" i="23"/>
  <c r="R4" i="23"/>
  <c r="Q4" i="23"/>
  <c r="P4" i="23"/>
  <c r="G4" i="23"/>
  <c r="E4" i="23"/>
  <c r="D4" i="23"/>
  <c r="C4" i="23"/>
  <c r="B4" i="23"/>
  <c r="A4" i="23"/>
  <c r="AG3" i="23"/>
  <c r="AF3" i="23"/>
  <c r="AE3" i="23"/>
  <c r="AD3" i="23"/>
  <c r="AC3" i="23"/>
  <c r="AB3" i="23"/>
  <c r="AA3" i="23"/>
  <c r="Z3" i="23"/>
  <c r="Y3" i="23"/>
  <c r="X3" i="23"/>
  <c r="W3" i="23"/>
  <c r="V3" i="23"/>
  <c r="U3" i="23"/>
  <c r="T3" i="23"/>
  <c r="S3" i="23"/>
  <c r="R3" i="23"/>
  <c r="Q3" i="23"/>
  <c r="P3" i="23"/>
  <c r="E3" i="23"/>
  <c r="D3" i="23"/>
  <c r="C3" i="23"/>
  <c r="B3" i="23"/>
  <c r="A3" i="23"/>
  <c r="F2" i="23"/>
  <c r="I76" i="22"/>
  <c r="H76" i="22"/>
  <c r="G76" i="22"/>
  <c r="F76" i="22"/>
  <c r="E76" i="22"/>
  <c r="D76" i="22"/>
  <c r="C76" i="22"/>
  <c r="B76" i="22"/>
  <c r="A76" i="22"/>
  <c r="I75" i="22"/>
  <c r="H75" i="22"/>
  <c r="G75" i="22"/>
  <c r="F75" i="22"/>
  <c r="E75" i="22"/>
  <c r="D75" i="22"/>
  <c r="C75" i="22"/>
  <c r="B75" i="22"/>
  <c r="A75" i="22"/>
  <c r="I74" i="22"/>
  <c r="H74" i="22"/>
  <c r="G74" i="22"/>
  <c r="F74" i="22"/>
  <c r="E74" i="22"/>
  <c r="D74" i="22"/>
  <c r="C74" i="22"/>
  <c r="B74" i="22"/>
  <c r="A74" i="22"/>
  <c r="I73" i="22"/>
  <c r="H73" i="22"/>
  <c r="G73" i="22"/>
  <c r="F73" i="22"/>
  <c r="E73" i="22"/>
  <c r="D73" i="22"/>
  <c r="C73" i="22"/>
  <c r="B73" i="22"/>
  <c r="A73" i="22"/>
  <c r="I72" i="22"/>
  <c r="H72" i="22"/>
  <c r="G72" i="22"/>
  <c r="F72" i="22"/>
  <c r="E72" i="22"/>
  <c r="D72" i="22"/>
  <c r="C72" i="22"/>
  <c r="B72" i="22"/>
  <c r="A72" i="22"/>
  <c r="I71" i="22"/>
  <c r="H71" i="22"/>
  <c r="G71" i="22"/>
  <c r="F71" i="22"/>
  <c r="E71" i="22"/>
  <c r="D71" i="22"/>
  <c r="C71" i="22"/>
  <c r="B71" i="22"/>
  <c r="A71" i="22"/>
  <c r="I70" i="22"/>
  <c r="H70" i="22"/>
  <c r="G70" i="22"/>
  <c r="F70" i="22"/>
  <c r="E70" i="22"/>
  <c r="D70" i="22"/>
  <c r="C70" i="22"/>
  <c r="B70" i="22"/>
  <c r="A70" i="22"/>
  <c r="I69" i="22"/>
  <c r="H69" i="22"/>
  <c r="G69" i="22"/>
  <c r="F69" i="22"/>
  <c r="E69" i="22"/>
  <c r="D69" i="22"/>
  <c r="C69" i="22"/>
  <c r="B69" i="22"/>
  <c r="A69" i="22"/>
  <c r="I68" i="22"/>
  <c r="H68" i="22"/>
  <c r="G68" i="22"/>
  <c r="F68" i="22"/>
  <c r="E68" i="22"/>
  <c r="D68" i="22"/>
  <c r="C68" i="22"/>
  <c r="B68" i="22"/>
  <c r="A68" i="22"/>
  <c r="I67" i="22"/>
  <c r="H67" i="22"/>
  <c r="G67" i="22"/>
  <c r="F67" i="22"/>
  <c r="E67" i="22"/>
  <c r="D67" i="22"/>
  <c r="C67" i="22"/>
  <c r="B67" i="22"/>
  <c r="A67" i="22"/>
  <c r="I66" i="22"/>
  <c r="H66" i="22"/>
  <c r="G66" i="22"/>
  <c r="F66" i="22"/>
  <c r="E66" i="22"/>
  <c r="D66" i="22"/>
  <c r="C66" i="22"/>
  <c r="B66" i="22"/>
  <c r="A66" i="22"/>
  <c r="I65" i="22"/>
  <c r="H65" i="22"/>
  <c r="G65" i="22"/>
  <c r="F65" i="22"/>
  <c r="E65" i="22"/>
  <c r="D65" i="22"/>
  <c r="C65" i="22"/>
  <c r="B65" i="22"/>
  <c r="A65" i="22"/>
  <c r="I64" i="22"/>
  <c r="H64" i="22"/>
  <c r="G64" i="22"/>
  <c r="F64" i="22"/>
  <c r="E64" i="22"/>
  <c r="D64" i="22"/>
  <c r="C64" i="22"/>
  <c r="B64" i="22"/>
  <c r="A64" i="22"/>
  <c r="I63" i="22"/>
  <c r="H63" i="22"/>
  <c r="G63" i="22"/>
  <c r="F63" i="22"/>
  <c r="E63" i="22"/>
  <c r="D63" i="22"/>
  <c r="C63" i="22"/>
  <c r="B63" i="22"/>
  <c r="A63" i="22"/>
  <c r="I62" i="22"/>
  <c r="H62" i="22"/>
  <c r="G62" i="22"/>
  <c r="F62" i="22"/>
  <c r="E62" i="22"/>
  <c r="D62" i="22"/>
  <c r="C62" i="22"/>
  <c r="B62" i="22"/>
  <c r="A62" i="22"/>
  <c r="I61" i="22"/>
  <c r="H61" i="22"/>
  <c r="G61" i="22"/>
  <c r="F61" i="22"/>
  <c r="E61" i="22"/>
  <c r="D61" i="22"/>
  <c r="C61" i="22"/>
  <c r="B61" i="22"/>
  <c r="A61" i="22"/>
  <c r="I60" i="22"/>
  <c r="H60" i="22"/>
  <c r="G60" i="22"/>
  <c r="F60" i="22"/>
  <c r="E60" i="22"/>
  <c r="D60" i="22"/>
  <c r="C60" i="22"/>
  <c r="B60" i="22"/>
  <c r="A60" i="22"/>
  <c r="I59" i="22"/>
  <c r="H59" i="22"/>
  <c r="G59" i="22"/>
  <c r="F59" i="22"/>
  <c r="E59" i="22"/>
  <c r="D59" i="22"/>
  <c r="C59" i="22"/>
  <c r="B59" i="22"/>
  <c r="A59" i="22"/>
  <c r="I58" i="22"/>
  <c r="H58" i="22"/>
  <c r="G58" i="22"/>
  <c r="F58" i="22"/>
  <c r="E58" i="22"/>
  <c r="D58" i="22"/>
  <c r="C58" i="22"/>
  <c r="B58" i="22"/>
  <c r="A58" i="22"/>
  <c r="I57" i="22"/>
  <c r="H57" i="22"/>
  <c r="G57" i="22"/>
  <c r="F57" i="22"/>
  <c r="E57" i="22"/>
  <c r="D57" i="22"/>
  <c r="C57" i="22"/>
  <c r="B57" i="22"/>
  <c r="A57" i="22"/>
  <c r="I56" i="22"/>
  <c r="H56" i="22"/>
  <c r="G56" i="22"/>
  <c r="F56" i="22"/>
  <c r="E56" i="22"/>
  <c r="D56" i="22"/>
  <c r="C56" i="22"/>
  <c r="B56" i="22"/>
  <c r="A56" i="22"/>
  <c r="I55" i="22"/>
  <c r="H55" i="22"/>
  <c r="G55" i="22"/>
  <c r="F55" i="22"/>
  <c r="E55" i="22"/>
  <c r="D55" i="22"/>
  <c r="C55" i="22"/>
  <c r="B55" i="22"/>
  <c r="A55" i="22"/>
  <c r="I54" i="22"/>
  <c r="H54" i="22"/>
  <c r="G54" i="22"/>
  <c r="F54" i="22"/>
  <c r="E54" i="22"/>
  <c r="D54" i="22"/>
  <c r="C54" i="22"/>
  <c r="B54" i="22"/>
  <c r="A54" i="22"/>
  <c r="I53" i="22"/>
  <c r="H53" i="22"/>
  <c r="G53" i="22"/>
  <c r="F53" i="22"/>
  <c r="E53" i="22"/>
  <c r="D53" i="22"/>
  <c r="C53" i="22"/>
  <c r="B53" i="22"/>
  <c r="A53" i="22"/>
  <c r="I52" i="22"/>
  <c r="H52" i="22"/>
  <c r="G52" i="22"/>
  <c r="F52" i="22"/>
  <c r="E52" i="22"/>
  <c r="D52" i="22"/>
  <c r="C52" i="22"/>
  <c r="B52" i="22"/>
  <c r="A52" i="22"/>
  <c r="I51" i="22"/>
  <c r="H51" i="22"/>
  <c r="G51" i="22"/>
  <c r="F51" i="22"/>
  <c r="E51" i="22"/>
  <c r="D51" i="22"/>
  <c r="C51" i="22"/>
  <c r="B51" i="22"/>
  <c r="A51" i="22"/>
  <c r="I50" i="22"/>
  <c r="H50" i="22"/>
  <c r="G50" i="22"/>
  <c r="F50" i="22"/>
  <c r="E50" i="22"/>
  <c r="D50" i="22"/>
  <c r="C50" i="22"/>
  <c r="B50" i="22"/>
  <c r="A50" i="22"/>
  <c r="I49" i="22"/>
  <c r="H49" i="22"/>
  <c r="G49" i="22"/>
  <c r="F49" i="22"/>
  <c r="E49" i="22"/>
  <c r="D49" i="22"/>
  <c r="C49" i="22"/>
  <c r="B49" i="22"/>
  <c r="A49" i="22"/>
  <c r="I48" i="22"/>
  <c r="H48" i="22"/>
  <c r="G48" i="22"/>
  <c r="F48" i="22"/>
  <c r="E48" i="22"/>
  <c r="D48" i="22"/>
  <c r="C48" i="22"/>
  <c r="B48" i="22"/>
  <c r="A48" i="22"/>
  <c r="I47" i="22"/>
  <c r="H47" i="22"/>
  <c r="G47" i="22"/>
  <c r="F47" i="22"/>
  <c r="E47" i="22"/>
  <c r="D47" i="22"/>
  <c r="C47" i="22"/>
  <c r="B47" i="22"/>
  <c r="A47" i="22"/>
  <c r="I46" i="22"/>
  <c r="H46" i="22"/>
  <c r="G46" i="22"/>
  <c r="F46" i="22"/>
  <c r="E46" i="22"/>
  <c r="D46" i="22"/>
  <c r="C46" i="22"/>
  <c r="B46" i="22"/>
  <c r="A46" i="22"/>
  <c r="I45" i="22"/>
  <c r="H45" i="22"/>
  <c r="G45" i="22"/>
  <c r="F45" i="22"/>
  <c r="E45" i="22"/>
  <c r="D45" i="22"/>
  <c r="C45" i="22"/>
  <c r="B45" i="22"/>
  <c r="A45" i="22"/>
  <c r="I44" i="22"/>
  <c r="H44" i="22"/>
  <c r="G44" i="22"/>
  <c r="F44" i="22"/>
  <c r="E44" i="22"/>
  <c r="D44" i="22"/>
  <c r="C44" i="22"/>
  <c r="B44" i="22"/>
  <c r="A44" i="22"/>
  <c r="I43" i="22"/>
  <c r="H43" i="22"/>
  <c r="G43" i="22"/>
  <c r="F43" i="22"/>
  <c r="E43" i="22"/>
  <c r="D43" i="22"/>
  <c r="C43" i="22"/>
  <c r="B43" i="22"/>
  <c r="A43" i="22"/>
  <c r="I42" i="22"/>
  <c r="H42" i="22"/>
  <c r="G42" i="22"/>
  <c r="F42" i="22"/>
  <c r="E42" i="22"/>
  <c r="D42" i="22"/>
  <c r="C42" i="22"/>
  <c r="B42" i="22"/>
  <c r="A42" i="22"/>
  <c r="I41" i="22"/>
  <c r="H41" i="22"/>
  <c r="G41" i="22"/>
  <c r="F41" i="22"/>
  <c r="E41" i="22"/>
  <c r="D41" i="22"/>
  <c r="C41" i="22"/>
  <c r="B41" i="22"/>
  <c r="A41" i="22"/>
  <c r="I40" i="22"/>
  <c r="H40" i="22"/>
  <c r="G40" i="22"/>
  <c r="F40" i="22"/>
  <c r="E40" i="22"/>
  <c r="D40" i="22"/>
  <c r="C40" i="22"/>
  <c r="B40" i="22"/>
  <c r="A40" i="22"/>
  <c r="I39" i="22"/>
  <c r="H39" i="22"/>
  <c r="G39" i="22"/>
  <c r="F39" i="22"/>
  <c r="E39" i="22"/>
  <c r="D39" i="22"/>
  <c r="C39" i="22"/>
  <c r="B39" i="22"/>
  <c r="A39" i="22"/>
  <c r="I38" i="22"/>
  <c r="H38" i="22"/>
  <c r="G38" i="22"/>
  <c r="F38" i="22"/>
  <c r="E38" i="22"/>
  <c r="D38" i="22"/>
  <c r="C38" i="22"/>
  <c r="B38" i="22"/>
  <c r="A38" i="22"/>
  <c r="I37" i="22"/>
  <c r="H37" i="22"/>
  <c r="G37" i="22"/>
  <c r="F37" i="22"/>
  <c r="E37" i="22"/>
  <c r="D37" i="22"/>
  <c r="C37" i="22"/>
  <c r="B37" i="22"/>
  <c r="A37" i="22"/>
  <c r="I36" i="22"/>
  <c r="H36" i="22"/>
  <c r="G36" i="22"/>
  <c r="F36" i="22"/>
  <c r="E36" i="22"/>
  <c r="D36" i="22"/>
  <c r="C36" i="22"/>
  <c r="B36" i="22"/>
  <c r="A36" i="22"/>
  <c r="I35" i="22"/>
  <c r="H35" i="22"/>
  <c r="G35" i="22"/>
  <c r="F35" i="22"/>
  <c r="E35" i="22"/>
  <c r="D35" i="22"/>
  <c r="C35" i="22"/>
  <c r="B35" i="22"/>
  <c r="A35" i="22"/>
  <c r="I34" i="22"/>
  <c r="H34" i="22"/>
  <c r="G34" i="22"/>
  <c r="F34" i="22"/>
  <c r="E34" i="22"/>
  <c r="D34" i="22"/>
  <c r="C34" i="22"/>
  <c r="B34" i="22"/>
  <c r="A34" i="22"/>
  <c r="I33" i="22"/>
  <c r="H33" i="22"/>
  <c r="G33" i="22"/>
  <c r="F33" i="22"/>
  <c r="E33" i="22"/>
  <c r="D33" i="22"/>
  <c r="C33" i="22"/>
  <c r="B33" i="22"/>
  <c r="A33" i="22"/>
  <c r="I32" i="22"/>
  <c r="H32" i="22"/>
  <c r="G32" i="22"/>
  <c r="F32" i="22"/>
  <c r="E32" i="22"/>
  <c r="D32" i="22"/>
  <c r="C32" i="22"/>
  <c r="B32" i="22"/>
  <c r="A32" i="22"/>
  <c r="I31" i="22"/>
  <c r="H31" i="22"/>
  <c r="G31" i="22"/>
  <c r="F31" i="22"/>
  <c r="E31" i="22"/>
  <c r="D31" i="22"/>
  <c r="C31" i="22"/>
  <c r="B31" i="22"/>
  <c r="A31" i="22"/>
  <c r="I30" i="22"/>
  <c r="H30" i="22"/>
  <c r="G30" i="22"/>
  <c r="F30" i="22"/>
  <c r="E30" i="22"/>
  <c r="D30" i="22"/>
  <c r="C30" i="22"/>
  <c r="B30" i="22"/>
  <c r="A30" i="22"/>
  <c r="I29" i="22"/>
  <c r="H29" i="22"/>
  <c r="G29" i="22"/>
  <c r="F29" i="22"/>
  <c r="E29" i="22"/>
  <c r="D29" i="22"/>
  <c r="C29" i="22"/>
  <c r="B29" i="22"/>
  <c r="A29" i="22"/>
  <c r="I28" i="22"/>
  <c r="H28" i="22"/>
  <c r="G28" i="22"/>
  <c r="F28" i="22"/>
  <c r="E28" i="22"/>
  <c r="D28" i="22"/>
  <c r="C28" i="22"/>
  <c r="B28" i="22"/>
  <c r="A28" i="22"/>
  <c r="I27" i="22"/>
  <c r="H27" i="22"/>
  <c r="G27" i="22"/>
  <c r="F27" i="22"/>
  <c r="E27" i="22"/>
  <c r="D27" i="22"/>
  <c r="C27" i="22"/>
  <c r="B27" i="22"/>
  <c r="A27" i="22"/>
  <c r="I26" i="22"/>
  <c r="H26" i="22"/>
  <c r="G26" i="22"/>
  <c r="F26" i="22"/>
  <c r="E26" i="22"/>
  <c r="D26" i="22"/>
  <c r="C26" i="22"/>
  <c r="B26" i="22"/>
  <c r="A26" i="22"/>
  <c r="I25" i="22"/>
  <c r="H25" i="22"/>
  <c r="G25" i="22"/>
  <c r="F25" i="22"/>
  <c r="E25" i="22"/>
  <c r="D25" i="22"/>
  <c r="C25" i="22"/>
  <c r="B25" i="22"/>
  <c r="A25" i="22"/>
  <c r="I24" i="22"/>
  <c r="H24" i="22"/>
  <c r="G24" i="22"/>
  <c r="F24" i="22"/>
  <c r="E24" i="22"/>
  <c r="D24" i="22"/>
  <c r="C24" i="22"/>
  <c r="B24" i="22"/>
  <c r="A24" i="22"/>
  <c r="I23" i="22"/>
  <c r="H23" i="22"/>
  <c r="G23" i="22"/>
  <c r="F23" i="22"/>
  <c r="E23" i="22"/>
  <c r="D23" i="22"/>
  <c r="C23" i="22"/>
  <c r="B23" i="22"/>
  <c r="A23" i="22"/>
  <c r="I22" i="22"/>
  <c r="H22" i="22"/>
  <c r="G22" i="22"/>
  <c r="F22" i="22"/>
  <c r="E22" i="22"/>
  <c r="D22" i="22"/>
  <c r="C22" i="22"/>
  <c r="B22" i="22"/>
  <c r="A22" i="22"/>
  <c r="I21" i="22"/>
  <c r="H21" i="22"/>
  <c r="G21" i="22"/>
  <c r="F21" i="22"/>
  <c r="E21" i="22"/>
  <c r="D21" i="22"/>
  <c r="C21" i="22"/>
  <c r="B21" i="22"/>
  <c r="A21" i="22"/>
  <c r="I20" i="22"/>
  <c r="H20" i="22"/>
  <c r="G20" i="22"/>
  <c r="F20" i="22"/>
  <c r="E20" i="22"/>
  <c r="D20" i="22"/>
  <c r="C20" i="22"/>
  <c r="B20" i="22"/>
  <c r="A20" i="22"/>
  <c r="I19" i="22"/>
  <c r="H19" i="22"/>
  <c r="G19" i="22"/>
  <c r="F19" i="22"/>
  <c r="E19" i="22"/>
  <c r="D19" i="22"/>
  <c r="C19" i="22"/>
  <c r="B19" i="22"/>
  <c r="A19" i="22"/>
  <c r="I18" i="22"/>
  <c r="H18" i="22"/>
  <c r="G18" i="22"/>
  <c r="F18" i="22"/>
  <c r="E18" i="22"/>
  <c r="D18" i="22"/>
  <c r="C18" i="22"/>
  <c r="B18" i="22"/>
  <c r="A18" i="22"/>
  <c r="I17" i="22"/>
  <c r="H17" i="22"/>
  <c r="G17" i="22"/>
  <c r="F17" i="22"/>
  <c r="E17" i="22"/>
  <c r="D17" i="22"/>
  <c r="C17" i="22"/>
  <c r="B17" i="22"/>
  <c r="A17" i="22"/>
  <c r="I16" i="22"/>
  <c r="H16" i="22"/>
  <c r="G16" i="22"/>
  <c r="F16" i="22"/>
  <c r="E16" i="22"/>
  <c r="D16" i="22"/>
  <c r="C16" i="22"/>
  <c r="B16" i="22"/>
  <c r="A16" i="22"/>
  <c r="I15" i="22"/>
  <c r="H15" i="22"/>
  <c r="G15" i="22"/>
  <c r="F15" i="22"/>
  <c r="E15" i="22"/>
  <c r="D15" i="22"/>
  <c r="C15" i="22"/>
  <c r="B15" i="22"/>
  <c r="A15" i="22"/>
  <c r="I14" i="22"/>
  <c r="H14" i="22"/>
  <c r="G14" i="22"/>
  <c r="F14" i="22"/>
  <c r="E14" i="22"/>
  <c r="D14" i="22"/>
  <c r="C14" i="22"/>
  <c r="B14" i="22"/>
  <c r="A14" i="22"/>
  <c r="I13" i="22"/>
  <c r="H13" i="22"/>
  <c r="G13" i="22"/>
  <c r="F13" i="22"/>
  <c r="E13" i="22"/>
  <c r="D13" i="22"/>
  <c r="C13" i="22"/>
  <c r="B13" i="22"/>
  <c r="A13" i="22"/>
  <c r="I12" i="22"/>
  <c r="H12" i="22"/>
  <c r="G12" i="22"/>
  <c r="F12" i="22"/>
  <c r="E12" i="22"/>
  <c r="D12" i="22"/>
  <c r="C12" i="22"/>
  <c r="B12" i="22"/>
  <c r="A12" i="22"/>
  <c r="I11" i="22"/>
  <c r="H11" i="22"/>
  <c r="G11" i="22"/>
  <c r="F11" i="22"/>
  <c r="E11" i="22"/>
  <c r="D11" i="22"/>
  <c r="C11" i="22"/>
  <c r="B11" i="22"/>
  <c r="A11" i="22"/>
  <c r="I10" i="22"/>
  <c r="H10" i="22"/>
  <c r="G10" i="22"/>
  <c r="F10" i="22"/>
  <c r="E10" i="22"/>
  <c r="D10" i="22"/>
  <c r="C10" i="22"/>
  <c r="B10" i="22"/>
  <c r="A10" i="22"/>
  <c r="I9" i="22"/>
  <c r="H9" i="22"/>
  <c r="G9" i="22"/>
  <c r="F9" i="22"/>
  <c r="E9" i="22"/>
  <c r="D9" i="22"/>
  <c r="C9" i="22"/>
  <c r="B9" i="22"/>
  <c r="A9" i="22"/>
  <c r="I8" i="22"/>
  <c r="H8" i="22"/>
  <c r="G8" i="22"/>
  <c r="F8" i="22"/>
  <c r="E8" i="22"/>
  <c r="D8" i="22"/>
  <c r="C8" i="22"/>
  <c r="B8" i="22"/>
  <c r="A8" i="22"/>
  <c r="I7" i="22"/>
  <c r="H7" i="22"/>
  <c r="G7" i="22"/>
  <c r="F7" i="22"/>
  <c r="E7" i="22"/>
  <c r="D7" i="22"/>
  <c r="C7" i="22"/>
  <c r="B7" i="22"/>
  <c r="A7" i="22"/>
  <c r="I6" i="22"/>
  <c r="H6" i="22"/>
  <c r="G6" i="22"/>
  <c r="F6" i="22"/>
  <c r="E6" i="22"/>
  <c r="D6" i="22"/>
  <c r="C6" i="22"/>
  <c r="B6" i="22"/>
  <c r="A6" i="22"/>
  <c r="I5" i="22"/>
  <c r="H5" i="22"/>
  <c r="G5" i="22"/>
  <c r="F5" i="22"/>
  <c r="E5" i="22"/>
  <c r="D5" i="22"/>
  <c r="C5" i="22"/>
  <c r="B5" i="22"/>
  <c r="A5" i="22"/>
  <c r="I4" i="22"/>
  <c r="H4" i="22"/>
  <c r="G4" i="22"/>
  <c r="F4" i="22"/>
  <c r="E4" i="22"/>
  <c r="D4" i="22"/>
  <c r="C4" i="22"/>
  <c r="B4" i="22"/>
  <c r="A4" i="22"/>
  <c r="I3" i="22"/>
  <c r="H3" i="22"/>
  <c r="G3" i="22"/>
  <c r="F3" i="22"/>
  <c r="E3" i="22"/>
  <c r="D3" i="22"/>
  <c r="C3" i="22"/>
  <c r="B3" i="22"/>
  <c r="A3" i="22"/>
  <c r="C1" i="22"/>
  <c r="B1" i="22"/>
  <c r="A1" i="22"/>
  <c r="I76" i="20"/>
  <c r="H76" i="20"/>
  <c r="G76" i="20"/>
  <c r="F76" i="20"/>
  <c r="E76" i="20"/>
  <c r="D76" i="20"/>
  <c r="C76" i="20"/>
  <c r="B76" i="20"/>
  <c r="A76" i="20"/>
  <c r="I75" i="20"/>
  <c r="H75" i="20"/>
  <c r="G75" i="20"/>
  <c r="F75" i="20"/>
  <c r="E75" i="20"/>
  <c r="D75" i="20"/>
  <c r="C75" i="20"/>
  <c r="B75" i="20"/>
  <c r="A75" i="20"/>
  <c r="I74" i="20"/>
  <c r="H74" i="20"/>
  <c r="G74" i="20"/>
  <c r="F74" i="20"/>
  <c r="E74" i="20"/>
  <c r="D74" i="20"/>
  <c r="C74" i="20"/>
  <c r="B74" i="20"/>
  <c r="A74" i="20"/>
  <c r="I73" i="20"/>
  <c r="H73" i="20"/>
  <c r="G73" i="20"/>
  <c r="F73" i="20"/>
  <c r="E73" i="20"/>
  <c r="D73" i="20"/>
  <c r="C73" i="20"/>
  <c r="B73" i="20"/>
  <c r="A73" i="20"/>
  <c r="I72" i="20"/>
  <c r="H72" i="20"/>
  <c r="G72" i="20"/>
  <c r="F72" i="20"/>
  <c r="E72" i="20"/>
  <c r="D72" i="20"/>
  <c r="C72" i="20"/>
  <c r="B72" i="20"/>
  <c r="A72" i="20"/>
  <c r="I71" i="20"/>
  <c r="H71" i="20"/>
  <c r="G71" i="20"/>
  <c r="F71" i="20"/>
  <c r="E71" i="20"/>
  <c r="D71" i="20"/>
  <c r="C71" i="20"/>
  <c r="B71" i="20"/>
  <c r="A71" i="20"/>
  <c r="I70" i="20"/>
  <c r="H70" i="20"/>
  <c r="G70" i="20"/>
  <c r="F70" i="20"/>
  <c r="E70" i="20"/>
  <c r="D70" i="20"/>
  <c r="C70" i="20"/>
  <c r="B70" i="20"/>
  <c r="A70" i="20"/>
  <c r="I69" i="20"/>
  <c r="H69" i="20"/>
  <c r="G69" i="20"/>
  <c r="F69" i="20"/>
  <c r="E69" i="20"/>
  <c r="D69" i="20"/>
  <c r="C69" i="20"/>
  <c r="B69" i="20"/>
  <c r="A69" i="20"/>
  <c r="I68" i="20"/>
  <c r="H68" i="20"/>
  <c r="G68" i="20"/>
  <c r="F68" i="20"/>
  <c r="E68" i="20"/>
  <c r="D68" i="20"/>
  <c r="C68" i="20"/>
  <c r="B68" i="20"/>
  <c r="A68" i="20"/>
  <c r="I67" i="20"/>
  <c r="H67" i="20"/>
  <c r="G67" i="20"/>
  <c r="F67" i="20"/>
  <c r="E67" i="20"/>
  <c r="D67" i="20"/>
  <c r="C67" i="20"/>
  <c r="B67" i="20"/>
  <c r="A67" i="20"/>
  <c r="I66" i="20"/>
  <c r="H66" i="20"/>
  <c r="G66" i="20"/>
  <c r="F66" i="20"/>
  <c r="E66" i="20"/>
  <c r="D66" i="20"/>
  <c r="C66" i="20"/>
  <c r="B66" i="20"/>
  <c r="A66" i="20"/>
  <c r="I65" i="20"/>
  <c r="H65" i="20"/>
  <c r="G65" i="20"/>
  <c r="F65" i="20"/>
  <c r="E65" i="20"/>
  <c r="D65" i="20"/>
  <c r="C65" i="20"/>
  <c r="B65" i="20"/>
  <c r="A65" i="20"/>
  <c r="I64" i="20"/>
  <c r="H64" i="20"/>
  <c r="G64" i="20"/>
  <c r="F64" i="20"/>
  <c r="E64" i="20"/>
  <c r="D64" i="20"/>
  <c r="C64" i="20"/>
  <c r="B64" i="20"/>
  <c r="A64" i="20"/>
  <c r="I63" i="20"/>
  <c r="H63" i="20"/>
  <c r="G63" i="20"/>
  <c r="F63" i="20"/>
  <c r="E63" i="20"/>
  <c r="D63" i="20"/>
  <c r="C63" i="20"/>
  <c r="B63" i="20"/>
  <c r="A63" i="20"/>
  <c r="I62" i="20"/>
  <c r="H62" i="20"/>
  <c r="G62" i="20"/>
  <c r="F62" i="20"/>
  <c r="E62" i="20"/>
  <c r="D62" i="20"/>
  <c r="C62" i="20"/>
  <c r="B62" i="20"/>
  <c r="A62" i="20"/>
  <c r="I61" i="20"/>
  <c r="H61" i="20"/>
  <c r="G61" i="20"/>
  <c r="F61" i="20"/>
  <c r="E61" i="20"/>
  <c r="D61" i="20"/>
  <c r="C61" i="20"/>
  <c r="B61" i="20"/>
  <c r="A61" i="20"/>
  <c r="I60" i="20"/>
  <c r="H60" i="20"/>
  <c r="G60" i="20"/>
  <c r="F60" i="20"/>
  <c r="E60" i="20"/>
  <c r="D60" i="20"/>
  <c r="C60" i="20"/>
  <c r="B60" i="20"/>
  <c r="A60" i="20"/>
  <c r="I59" i="20"/>
  <c r="H59" i="20"/>
  <c r="G59" i="20"/>
  <c r="F59" i="20"/>
  <c r="E59" i="20"/>
  <c r="D59" i="20"/>
  <c r="C59" i="20"/>
  <c r="B59" i="20"/>
  <c r="A59" i="20"/>
  <c r="I58" i="20"/>
  <c r="H58" i="20"/>
  <c r="G58" i="20"/>
  <c r="F58" i="20"/>
  <c r="E58" i="20"/>
  <c r="D58" i="20"/>
  <c r="C58" i="20"/>
  <c r="B58" i="20"/>
  <c r="A58" i="20"/>
  <c r="I57" i="20"/>
  <c r="H57" i="20"/>
  <c r="G57" i="20"/>
  <c r="F57" i="20"/>
  <c r="E57" i="20"/>
  <c r="D57" i="20"/>
  <c r="C57" i="20"/>
  <c r="B57" i="20"/>
  <c r="A57" i="20"/>
  <c r="I56" i="20"/>
  <c r="H56" i="20"/>
  <c r="G56" i="20"/>
  <c r="F56" i="20"/>
  <c r="E56" i="20"/>
  <c r="D56" i="20"/>
  <c r="C56" i="20"/>
  <c r="B56" i="20"/>
  <c r="A56" i="20"/>
  <c r="I55" i="20"/>
  <c r="H55" i="20"/>
  <c r="G55" i="20"/>
  <c r="F55" i="20"/>
  <c r="E55" i="20"/>
  <c r="D55" i="20"/>
  <c r="C55" i="20"/>
  <c r="B55" i="20"/>
  <c r="A55" i="20"/>
  <c r="I54" i="20"/>
  <c r="H54" i="20"/>
  <c r="G54" i="20"/>
  <c r="F54" i="20"/>
  <c r="E54" i="20"/>
  <c r="D54" i="20"/>
  <c r="C54" i="20"/>
  <c r="B54" i="20"/>
  <c r="A54" i="20"/>
  <c r="I53" i="20"/>
  <c r="H53" i="20"/>
  <c r="G53" i="20"/>
  <c r="F53" i="20"/>
  <c r="E53" i="20"/>
  <c r="D53" i="20"/>
  <c r="C53" i="20"/>
  <c r="B53" i="20"/>
  <c r="A53" i="20"/>
  <c r="I52" i="20"/>
  <c r="H52" i="20"/>
  <c r="G52" i="20"/>
  <c r="F52" i="20"/>
  <c r="E52" i="20"/>
  <c r="D52" i="20"/>
  <c r="C52" i="20"/>
  <c r="B52" i="20"/>
  <c r="A52" i="20"/>
  <c r="I51" i="20"/>
  <c r="H51" i="20"/>
  <c r="G51" i="20"/>
  <c r="F51" i="20"/>
  <c r="E51" i="20"/>
  <c r="D51" i="20"/>
  <c r="C51" i="20"/>
  <c r="B51" i="20"/>
  <c r="A51" i="20"/>
  <c r="I50" i="20"/>
  <c r="H50" i="20"/>
  <c r="G50" i="20"/>
  <c r="F50" i="20"/>
  <c r="E50" i="20"/>
  <c r="D50" i="20"/>
  <c r="C50" i="20"/>
  <c r="B50" i="20"/>
  <c r="A50" i="20"/>
  <c r="I49" i="20"/>
  <c r="H49" i="20"/>
  <c r="G49" i="20"/>
  <c r="F49" i="20"/>
  <c r="E49" i="20"/>
  <c r="D49" i="20"/>
  <c r="C49" i="20"/>
  <c r="B49" i="20"/>
  <c r="A49" i="20"/>
  <c r="I48" i="20"/>
  <c r="H48" i="20"/>
  <c r="G48" i="20"/>
  <c r="F48" i="20"/>
  <c r="E48" i="20"/>
  <c r="D48" i="20"/>
  <c r="C48" i="20"/>
  <c r="B48" i="20"/>
  <c r="A48" i="20"/>
  <c r="I47" i="20"/>
  <c r="H47" i="20"/>
  <c r="G47" i="20"/>
  <c r="F47" i="20"/>
  <c r="E47" i="20"/>
  <c r="D47" i="20"/>
  <c r="C47" i="20"/>
  <c r="B47" i="20"/>
  <c r="A47" i="20"/>
  <c r="I46" i="20"/>
  <c r="H46" i="20"/>
  <c r="G46" i="20"/>
  <c r="F46" i="20"/>
  <c r="E46" i="20"/>
  <c r="D46" i="20"/>
  <c r="C46" i="20"/>
  <c r="B46" i="20"/>
  <c r="A46" i="20"/>
  <c r="I45" i="20"/>
  <c r="H45" i="20"/>
  <c r="G45" i="20"/>
  <c r="F45" i="20"/>
  <c r="E45" i="20"/>
  <c r="D45" i="20"/>
  <c r="C45" i="20"/>
  <c r="B45" i="20"/>
  <c r="A45" i="20"/>
  <c r="I44" i="20"/>
  <c r="H44" i="20"/>
  <c r="G44" i="20"/>
  <c r="F44" i="20"/>
  <c r="E44" i="20"/>
  <c r="D44" i="20"/>
  <c r="C44" i="20"/>
  <c r="B44" i="20"/>
  <c r="A44" i="20"/>
  <c r="I43" i="20"/>
  <c r="H43" i="20"/>
  <c r="G43" i="20"/>
  <c r="F43" i="20"/>
  <c r="E43" i="20"/>
  <c r="D43" i="20"/>
  <c r="C43" i="20"/>
  <c r="B43" i="20"/>
  <c r="A43" i="20"/>
  <c r="I42" i="20"/>
  <c r="H42" i="20"/>
  <c r="G42" i="20"/>
  <c r="F42" i="20"/>
  <c r="E42" i="20"/>
  <c r="D42" i="20"/>
  <c r="C42" i="20"/>
  <c r="B42" i="20"/>
  <c r="A42" i="20"/>
  <c r="I41" i="20"/>
  <c r="H41" i="20"/>
  <c r="G41" i="20"/>
  <c r="F41" i="20"/>
  <c r="E41" i="20"/>
  <c r="D41" i="20"/>
  <c r="C41" i="20"/>
  <c r="B41" i="20"/>
  <c r="A41" i="20"/>
  <c r="I40" i="20"/>
  <c r="H40" i="20"/>
  <c r="G40" i="20"/>
  <c r="F40" i="20"/>
  <c r="E40" i="20"/>
  <c r="D40" i="20"/>
  <c r="C40" i="20"/>
  <c r="B40" i="20"/>
  <c r="A40" i="20"/>
  <c r="I39" i="20"/>
  <c r="H39" i="20"/>
  <c r="G39" i="20"/>
  <c r="F39" i="20"/>
  <c r="E39" i="20"/>
  <c r="D39" i="20"/>
  <c r="C39" i="20"/>
  <c r="B39" i="20"/>
  <c r="A39" i="20"/>
  <c r="I38" i="20"/>
  <c r="H38" i="20"/>
  <c r="G38" i="20"/>
  <c r="F38" i="20"/>
  <c r="E38" i="20"/>
  <c r="D38" i="20"/>
  <c r="C38" i="20"/>
  <c r="B38" i="20"/>
  <c r="A38" i="20"/>
  <c r="I37" i="20"/>
  <c r="H37" i="20"/>
  <c r="G37" i="20"/>
  <c r="F37" i="20"/>
  <c r="E37" i="20"/>
  <c r="D37" i="20"/>
  <c r="C37" i="20"/>
  <c r="B37" i="20"/>
  <c r="A37" i="20"/>
  <c r="I36" i="20"/>
  <c r="H36" i="20"/>
  <c r="G36" i="20"/>
  <c r="F36" i="20"/>
  <c r="E36" i="20"/>
  <c r="D36" i="20"/>
  <c r="C36" i="20"/>
  <c r="B36" i="20"/>
  <c r="A36" i="20"/>
  <c r="I35" i="20"/>
  <c r="H35" i="20"/>
  <c r="G35" i="20"/>
  <c r="F35" i="20"/>
  <c r="E35" i="20"/>
  <c r="D35" i="20"/>
  <c r="C35" i="20"/>
  <c r="B35" i="20"/>
  <c r="A35" i="20"/>
  <c r="I34" i="20"/>
  <c r="H34" i="20"/>
  <c r="G34" i="20"/>
  <c r="F34" i="20"/>
  <c r="E34" i="20"/>
  <c r="D34" i="20"/>
  <c r="C34" i="20"/>
  <c r="B34" i="20"/>
  <c r="A34" i="20"/>
  <c r="I33" i="20"/>
  <c r="H33" i="20"/>
  <c r="G33" i="20"/>
  <c r="F33" i="20"/>
  <c r="E33" i="20"/>
  <c r="D33" i="20"/>
  <c r="C33" i="20"/>
  <c r="B33" i="20"/>
  <c r="A33" i="20"/>
  <c r="I32" i="20"/>
  <c r="H32" i="20"/>
  <c r="G32" i="20"/>
  <c r="F32" i="20"/>
  <c r="E32" i="20"/>
  <c r="D32" i="20"/>
  <c r="C32" i="20"/>
  <c r="B32" i="20"/>
  <c r="A32" i="20"/>
  <c r="I31" i="20"/>
  <c r="H31" i="20"/>
  <c r="G31" i="20"/>
  <c r="F31" i="20"/>
  <c r="E31" i="20"/>
  <c r="D31" i="20"/>
  <c r="C31" i="20"/>
  <c r="B31" i="20"/>
  <c r="A31" i="20"/>
  <c r="I30" i="20"/>
  <c r="H30" i="20"/>
  <c r="G30" i="20"/>
  <c r="F30" i="20"/>
  <c r="E30" i="20"/>
  <c r="D30" i="20"/>
  <c r="C30" i="20"/>
  <c r="B30" i="20"/>
  <c r="A30" i="20"/>
  <c r="I29" i="20"/>
  <c r="H29" i="20"/>
  <c r="G29" i="20"/>
  <c r="F29" i="20"/>
  <c r="E29" i="20"/>
  <c r="D29" i="20"/>
  <c r="C29" i="20"/>
  <c r="B29" i="20"/>
  <c r="A29" i="20"/>
  <c r="I28" i="20"/>
  <c r="H28" i="20"/>
  <c r="G28" i="20"/>
  <c r="F28" i="20"/>
  <c r="E28" i="20"/>
  <c r="D28" i="20"/>
  <c r="C28" i="20"/>
  <c r="B28" i="20"/>
  <c r="A28" i="20"/>
  <c r="I27" i="20"/>
  <c r="H27" i="20"/>
  <c r="G27" i="20"/>
  <c r="F27" i="20"/>
  <c r="E27" i="20"/>
  <c r="D27" i="20"/>
  <c r="C27" i="20"/>
  <c r="B27" i="20"/>
  <c r="A27" i="20"/>
  <c r="I26" i="20"/>
  <c r="H26" i="20"/>
  <c r="G26" i="20"/>
  <c r="F26" i="20"/>
  <c r="E26" i="20"/>
  <c r="D26" i="20"/>
  <c r="C26" i="20"/>
  <c r="B26" i="20"/>
  <c r="A26" i="20"/>
  <c r="I25" i="20"/>
  <c r="H25" i="20"/>
  <c r="G25" i="20"/>
  <c r="F25" i="20"/>
  <c r="E25" i="20"/>
  <c r="D25" i="20"/>
  <c r="C25" i="20"/>
  <c r="B25" i="20"/>
  <c r="A25" i="20"/>
  <c r="I24" i="20"/>
  <c r="H24" i="20"/>
  <c r="G24" i="20"/>
  <c r="F24" i="20"/>
  <c r="E24" i="20"/>
  <c r="D24" i="20"/>
  <c r="C24" i="20"/>
  <c r="B24" i="20"/>
  <c r="A24" i="20"/>
  <c r="I23" i="20"/>
  <c r="H23" i="20"/>
  <c r="G23" i="20"/>
  <c r="F23" i="20"/>
  <c r="E23" i="20"/>
  <c r="D23" i="20"/>
  <c r="C23" i="20"/>
  <c r="B23" i="20"/>
  <c r="A23" i="20"/>
  <c r="I22" i="20"/>
  <c r="H22" i="20"/>
  <c r="G22" i="20"/>
  <c r="F22" i="20"/>
  <c r="E22" i="20"/>
  <c r="D22" i="20"/>
  <c r="C22" i="20"/>
  <c r="B22" i="20"/>
  <c r="A22" i="20"/>
  <c r="I21" i="20"/>
  <c r="H21" i="20"/>
  <c r="G21" i="20"/>
  <c r="F21" i="20"/>
  <c r="E21" i="20"/>
  <c r="D21" i="20"/>
  <c r="C21" i="20"/>
  <c r="B21" i="20"/>
  <c r="A21" i="20"/>
  <c r="I20" i="20"/>
  <c r="H20" i="20"/>
  <c r="G20" i="20"/>
  <c r="F20" i="20"/>
  <c r="E20" i="20"/>
  <c r="D20" i="20"/>
  <c r="C20" i="20"/>
  <c r="B20" i="20"/>
  <c r="A20" i="20"/>
  <c r="I19" i="20"/>
  <c r="H19" i="20"/>
  <c r="G19" i="20"/>
  <c r="F19" i="20"/>
  <c r="E19" i="20"/>
  <c r="D19" i="20"/>
  <c r="C19" i="20"/>
  <c r="B19" i="20"/>
  <c r="A19" i="20"/>
  <c r="I18" i="20"/>
  <c r="H18" i="20"/>
  <c r="G18" i="20"/>
  <c r="F18" i="20"/>
  <c r="E18" i="20"/>
  <c r="D18" i="20"/>
  <c r="C18" i="20"/>
  <c r="B18" i="20"/>
  <c r="A18" i="20"/>
  <c r="I17" i="20"/>
  <c r="H17" i="20"/>
  <c r="G17" i="20"/>
  <c r="F17" i="20"/>
  <c r="E17" i="20"/>
  <c r="D17" i="20"/>
  <c r="C17" i="20"/>
  <c r="B17" i="20"/>
  <c r="A17" i="20"/>
  <c r="I16" i="20"/>
  <c r="H16" i="20"/>
  <c r="G16" i="20"/>
  <c r="F16" i="20"/>
  <c r="E16" i="20"/>
  <c r="D16" i="20"/>
  <c r="C16" i="20"/>
  <c r="B16" i="20"/>
  <c r="A16" i="20"/>
  <c r="I15" i="20"/>
  <c r="H15" i="20"/>
  <c r="G15" i="20"/>
  <c r="F15" i="20"/>
  <c r="E15" i="20"/>
  <c r="D15" i="20"/>
  <c r="C15" i="20"/>
  <c r="B15" i="20"/>
  <c r="A15" i="20"/>
  <c r="I14" i="20"/>
  <c r="H14" i="20"/>
  <c r="G14" i="20"/>
  <c r="F14" i="20"/>
  <c r="E14" i="20"/>
  <c r="D14" i="20"/>
  <c r="C14" i="20"/>
  <c r="B14" i="20"/>
  <c r="A14" i="20"/>
  <c r="I13" i="20"/>
  <c r="H13" i="20"/>
  <c r="G13" i="20"/>
  <c r="F13" i="20"/>
  <c r="E13" i="20"/>
  <c r="D13" i="20"/>
  <c r="C13" i="20"/>
  <c r="B13" i="20"/>
  <c r="A13" i="20"/>
  <c r="I12" i="20"/>
  <c r="H12" i="20"/>
  <c r="G12" i="20"/>
  <c r="F12" i="20"/>
  <c r="E12" i="20"/>
  <c r="D12" i="20"/>
  <c r="C12" i="20"/>
  <c r="B12" i="20"/>
  <c r="A12" i="20"/>
  <c r="I11" i="20"/>
  <c r="H11" i="20"/>
  <c r="G11" i="20"/>
  <c r="F11" i="20"/>
  <c r="E11" i="20"/>
  <c r="D11" i="20"/>
  <c r="C11" i="20"/>
  <c r="B11" i="20"/>
  <c r="A11" i="20"/>
  <c r="I10" i="20"/>
  <c r="H10" i="20"/>
  <c r="G10" i="20"/>
  <c r="F10" i="20"/>
  <c r="E10" i="20"/>
  <c r="D10" i="20"/>
  <c r="C10" i="20"/>
  <c r="B10" i="20"/>
  <c r="A10" i="20"/>
  <c r="I9" i="20"/>
  <c r="H9" i="20"/>
  <c r="G9" i="20"/>
  <c r="F9" i="20"/>
  <c r="E9" i="20"/>
  <c r="D9" i="20"/>
  <c r="C9" i="20"/>
  <c r="B9" i="20"/>
  <c r="A9" i="20"/>
  <c r="I8" i="20"/>
  <c r="H8" i="20"/>
  <c r="G8" i="20"/>
  <c r="F8" i="20"/>
  <c r="E8" i="20"/>
  <c r="D8" i="20"/>
  <c r="C8" i="20"/>
  <c r="B8" i="20"/>
  <c r="A8" i="20"/>
  <c r="I7" i="20"/>
  <c r="H7" i="20"/>
  <c r="G7" i="20"/>
  <c r="F7" i="20"/>
  <c r="E7" i="20"/>
  <c r="D7" i="20"/>
  <c r="C7" i="20"/>
  <c r="B7" i="20"/>
  <c r="A7" i="20"/>
  <c r="I6" i="20"/>
  <c r="H6" i="20"/>
  <c r="G6" i="20"/>
  <c r="F6" i="20"/>
  <c r="E6" i="20"/>
  <c r="D6" i="20"/>
  <c r="C6" i="20"/>
  <c r="B6" i="20"/>
  <c r="A6" i="20"/>
  <c r="I5" i="20"/>
  <c r="H5" i="20"/>
  <c r="G5" i="20"/>
  <c r="F5" i="20"/>
  <c r="E5" i="20"/>
  <c r="D5" i="20"/>
  <c r="C5" i="20"/>
  <c r="B5" i="20"/>
  <c r="A5" i="20"/>
  <c r="I4" i="20"/>
  <c r="H4" i="20"/>
  <c r="G4" i="20"/>
  <c r="F4" i="20"/>
  <c r="E4" i="20"/>
  <c r="D4" i="20"/>
  <c r="C4" i="20"/>
  <c r="B4" i="20"/>
  <c r="A4" i="20"/>
  <c r="I3" i="20"/>
  <c r="H3" i="20"/>
  <c r="G3" i="20"/>
  <c r="F3" i="20"/>
  <c r="E3" i="20"/>
  <c r="D3" i="20"/>
  <c r="C3" i="20"/>
  <c r="B3" i="20"/>
  <c r="A3" i="20"/>
  <c r="I1" i="20"/>
  <c r="H1" i="20"/>
  <c r="G1" i="20"/>
  <c r="F1" i="20"/>
  <c r="E1" i="20"/>
  <c r="D1" i="20"/>
  <c r="C1" i="20"/>
  <c r="B1" i="20"/>
  <c r="A1" i="20"/>
  <c r="F76" i="19"/>
  <c r="F76" i="24" s="1"/>
  <c r="F75" i="19"/>
  <c r="F75" i="24" s="1"/>
  <c r="F74" i="19"/>
  <c r="F74" i="24" s="1"/>
  <c r="F73" i="19"/>
  <c r="F72" i="23" s="1"/>
  <c r="F72" i="19"/>
  <c r="F72" i="24" s="1"/>
  <c r="F71" i="19"/>
  <c r="F71" i="24" s="1"/>
  <c r="F70" i="19"/>
  <c r="F70" i="24" s="1"/>
  <c r="F69" i="19"/>
  <c r="F69" i="24" s="1"/>
  <c r="F68" i="19"/>
  <c r="F68" i="24" s="1"/>
  <c r="F67" i="19"/>
  <c r="F67" i="24" s="1"/>
  <c r="F66" i="19"/>
  <c r="F66" i="24" s="1"/>
  <c r="F65" i="19"/>
  <c r="F65" i="24" s="1"/>
  <c r="F64" i="19"/>
  <c r="F64" i="24" s="1"/>
  <c r="F63" i="19"/>
  <c r="F63" i="24" s="1"/>
  <c r="F62" i="19"/>
  <c r="F62" i="24" s="1"/>
  <c r="F61" i="19"/>
  <c r="F61" i="24" s="1"/>
  <c r="F60" i="19"/>
  <c r="F60" i="24" s="1"/>
  <c r="F59" i="19"/>
  <c r="F59" i="24" s="1"/>
  <c r="F58" i="19"/>
  <c r="F58" i="24" s="1"/>
  <c r="F57" i="19"/>
  <c r="F57" i="24" s="1"/>
  <c r="F56" i="19"/>
  <c r="F56" i="24" s="1"/>
  <c r="F55" i="19"/>
  <c r="F55" i="24" s="1"/>
  <c r="F54" i="19"/>
  <c r="F54" i="24" s="1"/>
  <c r="F53" i="19"/>
  <c r="F53" i="24" s="1"/>
  <c r="F52" i="19"/>
  <c r="F52" i="24" s="1"/>
  <c r="F51" i="19"/>
  <c r="F51" i="24" s="1"/>
  <c r="F50" i="19"/>
  <c r="F50" i="24" s="1"/>
  <c r="F49" i="19"/>
  <c r="F49" i="24" s="1"/>
  <c r="F48" i="19"/>
  <c r="F48" i="24" s="1"/>
  <c r="F47" i="19"/>
  <c r="F46" i="19"/>
  <c r="F46" i="23" s="1"/>
  <c r="F45" i="19"/>
  <c r="F45" i="24" s="1"/>
  <c r="F44" i="19"/>
  <c r="F44" i="24" s="1"/>
  <c r="F43" i="19"/>
  <c r="F43" i="24" s="1"/>
  <c r="F42" i="19"/>
  <c r="F42" i="24" s="1"/>
  <c r="F41" i="19"/>
  <c r="F41" i="24" s="1"/>
  <c r="F40" i="19"/>
  <c r="F40" i="24" s="1"/>
  <c r="F39" i="19"/>
  <c r="F39" i="24" s="1"/>
  <c r="F38" i="19"/>
  <c r="F38" i="24" s="1"/>
  <c r="F37" i="19"/>
  <c r="F37" i="24" s="1"/>
  <c r="F36" i="19"/>
  <c r="F36" i="24" s="1"/>
  <c r="F35" i="19"/>
  <c r="F35" i="24" s="1"/>
  <c r="F34" i="19"/>
  <c r="F34" i="23" s="1"/>
  <c r="F33" i="19"/>
  <c r="F33" i="23" s="1"/>
  <c r="F32" i="19"/>
  <c r="F31" i="19"/>
  <c r="F31" i="23" s="1"/>
  <c r="F30" i="19"/>
  <c r="F30" i="24" s="1"/>
  <c r="F29" i="19"/>
  <c r="F29" i="24" s="1"/>
  <c r="F28" i="19"/>
  <c r="F28" i="24" s="1"/>
  <c r="F27" i="19"/>
  <c r="F27" i="24" s="1"/>
  <c r="F26" i="19"/>
  <c r="F26" i="23" s="1"/>
  <c r="F25" i="19"/>
  <c r="F25" i="24" s="1"/>
  <c r="F24" i="19"/>
  <c r="F24" i="24" s="1"/>
  <c r="F23" i="19"/>
  <c r="F23" i="24" s="1"/>
  <c r="F22" i="19"/>
  <c r="F22" i="23" s="1"/>
  <c r="F21" i="19"/>
  <c r="F21" i="23" s="1"/>
  <c r="F20" i="19"/>
  <c r="F20" i="24" s="1"/>
  <c r="F19" i="19"/>
  <c r="F19" i="23" s="1"/>
  <c r="F18" i="19"/>
  <c r="F18" i="23" s="1"/>
  <c r="F17" i="19"/>
  <c r="F17" i="23" s="1"/>
  <c r="F16" i="19"/>
  <c r="F16" i="23" s="1"/>
  <c r="F15" i="19"/>
  <c r="F15" i="23" s="1"/>
  <c r="F14" i="19"/>
  <c r="F14" i="23" s="1"/>
  <c r="F13" i="19"/>
  <c r="F13" i="24" s="1"/>
  <c r="F12" i="19"/>
  <c r="F12" i="24" s="1"/>
  <c r="F11" i="19"/>
  <c r="F11" i="24" s="1"/>
  <c r="F10" i="19"/>
  <c r="F10" i="23" s="1"/>
  <c r="F9" i="19"/>
  <c r="F9" i="24" s="1"/>
  <c r="F8" i="19"/>
  <c r="F8" i="24" s="1"/>
  <c r="F7" i="19"/>
  <c r="F7" i="24" s="1"/>
  <c r="F6" i="19"/>
  <c r="F6" i="23" s="1"/>
  <c r="F5" i="19"/>
  <c r="F5" i="24" s="1"/>
  <c r="F4" i="19"/>
  <c r="F4" i="24" s="1"/>
  <c r="F3" i="19"/>
  <c r="F3" i="24" s="1"/>
  <c r="AG64" i="17"/>
  <c r="AF64" i="17"/>
  <c r="AD64" i="17"/>
  <c r="AC64" i="17"/>
  <c r="Z64" i="17"/>
  <c r="Y64" i="17"/>
  <c r="X64" i="17"/>
  <c r="W64" i="17"/>
  <c r="V64" i="17"/>
  <c r="U64" i="17"/>
  <c r="T64" i="17"/>
  <c r="S64" i="17"/>
  <c r="R64" i="17"/>
  <c r="Q64" i="17"/>
  <c r="P64" i="17"/>
  <c r="E64" i="17"/>
  <c r="D64" i="17"/>
  <c r="C64" i="17"/>
  <c r="B64" i="17"/>
  <c r="A64" i="17"/>
  <c r="AG63" i="17"/>
  <c r="AF63" i="17"/>
  <c r="AE63" i="17"/>
  <c r="AD63" i="17"/>
  <c r="AC63" i="17"/>
  <c r="AB63" i="17"/>
  <c r="AA63" i="17"/>
  <c r="Z63" i="17"/>
  <c r="Y63" i="17"/>
  <c r="X63" i="17"/>
  <c r="W63" i="17"/>
  <c r="V63" i="17"/>
  <c r="U63" i="17"/>
  <c r="T63" i="17"/>
  <c r="S63" i="17"/>
  <c r="R63" i="17"/>
  <c r="Q63" i="17"/>
  <c r="P63" i="17"/>
  <c r="E63" i="17"/>
  <c r="D63" i="17"/>
  <c r="C63" i="17"/>
  <c r="B63" i="17"/>
  <c r="A63" i="17"/>
  <c r="AG62" i="17"/>
  <c r="AF62" i="17"/>
  <c r="AE62" i="17"/>
  <c r="AD62" i="17"/>
  <c r="AC62" i="17"/>
  <c r="AB62" i="17"/>
  <c r="AA62" i="17"/>
  <c r="Z62" i="17"/>
  <c r="Y62" i="17"/>
  <c r="X62" i="17"/>
  <c r="W62" i="17"/>
  <c r="V62" i="17"/>
  <c r="U62" i="17"/>
  <c r="T62" i="17"/>
  <c r="S62" i="17"/>
  <c r="R62" i="17"/>
  <c r="Q62" i="17"/>
  <c r="P62" i="17"/>
  <c r="E62" i="17"/>
  <c r="D62" i="17"/>
  <c r="C62" i="17"/>
  <c r="B62" i="17"/>
  <c r="A62" i="17"/>
  <c r="AG61" i="17"/>
  <c r="AF61" i="17"/>
  <c r="AE61" i="17"/>
  <c r="AD61" i="17"/>
  <c r="AC61" i="17"/>
  <c r="Z61" i="17"/>
  <c r="Y61" i="17"/>
  <c r="X61" i="17"/>
  <c r="W61" i="17"/>
  <c r="V61" i="17"/>
  <c r="U61" i="17"/>
  <c r="T61" i="17"/>
  <c r="S61" i="17"/>
  <c r="R61" i="17"/>
  <c r="Q61" i="17"/>
  <c r="P61" i="17"/>
  <c r="E61" i="17"/>
  <c r="D61" i="17"/>
  <c r="C61" i="17"/>
  <c r="B61" i="17"/>
  <c r="A61" i="17"/>
  <c r="AG60" i="17"/>
  <c r="AF60" i="17"/>
  <c r="AD60" i="17"/>
  <c r="AC60" i="17"/>
  <c r="Z60" i="17"/>
  <c r="Y60" i="17"/>
  <c r="X60" i="17"/>
  <c r="W60" i="17"/>
  <c r="V60" i="17"/>
  <c r="U60" i="17"/>
  <c r="T60" i="17"/>
  <c r="S60" i="17"/>
  <c r="R60" i="17"/>
  <c r="Q60" i="17"/>
  <c r="P60" i="17"/>
  <c r="E60" i="17"/>
  <c r="D60" i="17"/>
  <c r="C60" i="17"/>
  <c r="B60" i="17"/>
  <c r="A60" i="17"/>
  <c r="AG59" i="17"/>
  <c r="AF59" i="17"/>
  <c r="AD59" i="17"/>
  <c r="AC59" i="17"/>
  <c r="AB59" i="17"/>
  <c r="AA59" i="17"/>
  <c r="Z59" i="17"/>
  <c r="Y59" i="17"/>
  <c r="X59" i="17"/>
  <c r="W59" i="17"/>
  <c r="V59" i="17"/>
  <c r="U59" i="17"/>
  <c r="T59" i="17"/>
  <c r="S59" i="17"/>
  <c r="R59" i="17"/>
  <c r="Q59" i="17"/>
  <c r="P59" i="17"/>
  <c r="E59" i="17"/>
  <c r="D59" i="17"/>
  <c r="C59" i="17"/>
  <c r="B59" i="17"/>
  <c r="A59" i="17"/>
  <c r="AG58" i="17"/>
  <c r="AF58" i="17"/>
  <c r="AD58" i="17"/>
  <c r="AC58" i="17"/>
  <c r="AB58" i="17"/>
  <c r="Z58" i="17"/>
  <c r="Y58" i="17"/>
  <c r="X58" i="17"/>
  <c r="W58" i="17"/>
  <c r="V58" i="17"/>
  <c r="U58" i="17"/>
  <c r="T58" i="17"/>
  <c r="S58" i="17"/>
  <c r="R58" i="17"/>
  <c r="Q58" i="17"/>
  <c r="P58" i="17"/>
  <c r="E58" i="17"/>
  <c r="D58" i="17"/>
  <c r="C58" i="17"/>
  <c r="B58" i="17"/>
  <c r="A58" i="17"/>
  <c r="AG57" i="17"/>
  <c r="AF57" i="17"/>
  <c r="AE57" i="17"/>
  <c r="AD57" i="17"/>
  <c r="AC57" i="17"/>
  <c r="AB57" i="17"/>
  <c r="AA57" i="17"/>
  <c r="Z57" i="17"/>
  <c r="Y57" i="17"/>
  <c r="X57" i="17"/>
  <c r="W57" i="17"/>
  <c r="V57" i="17"/>
  <c r="U57" i="17"/>
  <c r="T57" i="17"/>
  <c r="S57" i="17"/>
  <c r="R57" i="17"/>
  <c r="Q57" i="17"/>
  <c r="P57" i="17"/>
  <c r="E57" i="17"/>
  <c r="D57" i="17"/>
  <c r="C57" i="17"/>
  <c r="B57" i="17"/>
  <c r="A57" i="17"/>
  <c r="AG56" i="17"/>
  <c r="AF56" i="17"/>
  <c r="AE56" i="17"/>
  <c r="AD56" i="17"/>
  <c r="AC56" i="17"/>
  <c r="AB56" i="17"/>
  <c r="AA56" i="17"/>
  <c r="Z56" i="17"/>
  <c r="Y56" i="17"/>
  <c r="X56" i="17"/>
  <c r="W56" i="17"/>
  <c r="V56" i="17"/>
  <c r="U56" i="17"/>
  <c r="T56" i="17"/>
  <c r="S56" i="17"/>
  <c r="R56" i="17"/>
  <c r="Q56" i="17"/>
  <c r="P56" i="17"/>
  <c r="E56" i="17"/>
  <c r="D56" i="17"/>
  <c r="C56" i="17"/>
  <c r="B56" i="17"/>
  <c r="A56" i="17"/>
  <c r="AG55" i="17"/>
  <c r="AF55" i="17"/>
  <c r="AD55" i="17"/>
  <c r="AC55" i="17"/>
  <c r="Z55" i="17"/>
  <c r="Y55" i="17"/>
  <c r="X55" i="17"/>
  <c r="W55" i="17"/>
  <c r="V55" i="17"/>
  <c r="U55" i="17"/>
  <c r="T55" i="17"/>
  <c r="S55" i="17"/>
  <c r="R55" i="17"/>
  <c r="Q55" i="17"/>
  <c r="P55" i="17"/>
  <c r="E55" i="17"/>
  <c r="D55" i="17"/>
  <c r="C55" i="17"/>
  <c r="B55" i="17"/>
  <c r="A55" i="17"/>
  <c r="AG54" i="17"/>
  <c r="AF54" i="17"/>
  <c r="AE54" i="17"/>
  <c r="AD54" i="17"/>
  <c r="AC54" i="17"/>
  <c r="AB54" i="17"/>
  <c r="AA54" i="17"/>
  <c r="Z54" i="17"/>
  <c r="Y54" i="17"/>
  <c r="X54" i="17"/>
  <c r="W54" i="17"/>
  <c r="V54" i="17"/>
  <c r="U54" i="17"/>
  <c r="T54" i="17"/>
  <c r="S54" i="17"/>
  <c r="R54" i="17"/>
  <c r="Q54" i="17"/>
  <c r="P54" i="17"/>
  <c r="E54" i="17"/>
  <c r="D54" i="17"/>
  <c r="C54" i="17"/>
  <c r="B54" i="17"/>
  <c r="A54" i="17"/>
  <c r="AG53" i="17"/>
  <c r="AF53" i="17"/>
  <c r="AE53" i="17"/>
  <c r="AD53" i="17"/>
  <c r="AC53" i="17"/>
  <c r="AB53" i="17"/>
  <c r="Z53" i="17"/>
  <c r="Y53" i="17"/>
  <c r="X53" i="17"/>
  <c r="W53" i="17"/>
  <c r="V53" i="17"/>
  <c r="U53" i="17"/>
  <c r="T53" i="17"/>
  <c r="S53" i="17"/>
  <c r="R53" i="17"/>
  <c r="Q53" i="17"/>
  <c r="P53" i="17"/>
  <c r="E53" i="17"/>
  <c r="D53" i="17"/>
  <c r="C53" i="17"/>
  <c r="B53" i="17"/>
  <c r="A53" i="17"/>
  <c r="AG52" i="17"/>
  <c r="AF52" i="17"/>
  <c r="AE52" i="17"/>
  <c r="AD52" i="17"/>
  <c r="AC52" i="17"/>
  <c r="AB52" i="17"/>
  <c r="AA52" i="17"/>
  <c r="Z52" i="17"/>
  <c r="Y52" i="17"/>
  <c r="X52" i="17"/>
  <c r="W52" i="17"/>
  <c r="V52" i="17"/>
  <c r="U52" i="17"/>
  <c r="T52" i="17"/>
  <c r="S52" i="17"/>
  <c r="R52" i="17"/>
  <c r="Q52" i="17"/>
  <c r="P52" i="17"/>
  <c r="E52" i="17"/>
  <c r="D52" i="17"/>
  <c r="C52" i="17"/>
  <c r="B52" i="17"/>
  <c r="A52" i="17"/>
  <c r="AG51" i="17"/>
  <c r="AF51" i="17"/>
  <c r="AE51" i="17"/>
  <c r="AD51" i="17"/>
  <c r="AC51" i="17"/>
  <c r="AB51" i="17"/>
  <c r="AA51" i="17"/>
  <c r="Z51" i="17"/>
  <c r="Y51" i="17"/>
  <c r="X51" i="17"/>
  <c r="W51" i="17"/>
  <c r="V51" i="17"/>
  <c r="U51" i="17"/>
  <c r="T51" i="17"/>
  <c r="S51" i="17"/>
  <c r="R51" i="17"/>
  <c r="Q51" i="17"/>
  <c r="P51" i="17"/>
  <c r="E51" i="17"/>
  <c r="D51" i="17"/>
  <c r="C51" i="17"/>
  <c r="B51" i="17"/>
  <c r="A51" i="17"/>
  <c r="AG50" i="17"/>
  <c r="AF50" i="17"/>
  <c r="AE50" i="17"/>
  <c r="AD50" i="17"/>
  <c r="AC50" i="17"/>
  <c r="AB50" i="17"/>
  <c r="AA50" i="17"/>
  <c r="Z50" i="17"/>
  <c r="Y50" i="17"/>
  <c r="X50" i="17"/>
  <c r="W50" i="17"/>
  <c r="V50" i="17"/>
  <c r="U50" i="17"/>
  <c r="T50" i="17"/>
  <c r="S50" i="17"/>
  <c r="R50" i="17"/>
  <c r="Q50" i="17"/>
  <c r="P50" i="17"/>
  <c r="E50" i="17"/>
  <c r="D50" i="17"/>
  <c r="C50" i="17"/>
  <c r="B50" i="17"/>
  <c r="A50" i="17"/>
  <c r="AG49" i="17"/>
  <c r="AF49" i="17"/>
  <c r="AD49" i="17"/>
  <c r="AC49" i="17"/>
  <c r="AB49" i="17"/>
  <c r="Z49" i="17"/>
  <c r="Y49" i="17"/>
  <c r="X49" i="17"/>
  <c r="W49" i="17"/>
  <c r="V49" i="17"/>
  <c r="U49" i="17"/>
  <c r="T49" i="17"/>
  <c r="S49" i="17"/>
  <c r="R49" i="17"/>
  <c r="Q49" i="17"/>
  <c r="P49" i="17"/>
  <c r="E49" i="17"/>
  <c r="D49" i="17"/>
  <c r="C49" i="17"/>
  <c r="B49" i="17"/>
  <c r="A49" i="17"/>
  <c r="AG48" i="17"/>
  <c r="AF48" i="17"/>
  <c r="AD48" i="17"/>
  <c r="AC48" i="17"/>
  <c r="AB48" i="17"/>
  <c r="Z48" i="17"/>
  <c r="Y48" i="17"/>
  <c r="X48" i="17"/>
  <c r="W48" i="17"/>
  <c r="V48" i="17"/>
  <c r="U48" i="17"/>
  <c r="T48" i="17"/>
  <c r="S48" i="17"/>
  <c r="R48" i="17"/>
  <c r="Q48" i="17"/>
  <c r="P48" i="17"/>
  <c r="E48" i="17"/>
  <c r="D48" i="17"/>
  <c r="C48" i="17"/>
  <c r="B48" i="17"/>
  <c r="A48" i="17"/>
  <c r="AG47" i="17"/>
  <c r="AF47" i="17"/>
  <c r="AE47" i="17"/>
  <c r="AD47" i="17"/>
  <c r="AC47" i="17"/>
  <c r="Z47" i="17"/>
  <c r="Y47" i="17"/>
  <c r="X47" i="17"/>
  <c r="W47" i="17"/>
  <c r="V47" i="17"/>
  <c r="U47" i="17"/>
  <c r="T47" i="17"/>
  <c r="S47" i="17"/>
  <c r="R47" i="17"/>
  <c r="Q47" i="17"/>
  <c r="P47" i="17"/>
  <c r="E47" i="17"/>
  <c r="D47" i="17"/>
  <c r="C47" i="17"/>
  <c r="B47" i="17"/>
  <c r="A47" i="17"/>
  <c r="AG46" i="17"/>
  <c r="AF46" i="17"/>
  <c r="AE46" i="17"/>
  <c r="AD46" i="17"/>
  <c r="AC46" i="17"/>
  <c r="Z46" i="17"/>
  <c r="Y46" i="17"/>
  <c r="X46" i="17"/>
  <c r="W46" i="17"/>
  <c r="V46" i="17"/>
  <c r="U46" i="17"/>
  <c r="T46" i="17"/>
  <c r="S46" i="17"/>
  <c r="R46" i="17"/>
  <c r="Q46" i="17"/>
  <c r="P46" i="17"/>
  <c r="E46" i="17"/>
  <c r="D46" i="17"/>
  <c r="C46" i="17"/>
  <c r="B46" i="17"/>
  <c r="A46" i="17"/>
  <c r="AG45" i="17"/>
  <c r="AF45" i="17"/>
  <c r="AD45" i="17"/>
  <c r="AC45" i="17"/>
  <c r="Z45" i="17"/>
  <c r="Y45" i="17"/>
  <c r="X45" i="17"/>
  <c r="W45" i="17"/>
  <c r="V45" i="17"/>
  <c r="U45" i="17"/>
  <c r="T45" i="17"/>
  <c r="S45" i="17"/>
  <c r="R45" i="17"/>
  <c r="Q45" i="17"/>
  <c r="P45" i="17"/>
  <c r="F45" i="17"/>
  <c r="E45" i="17"/>
  <c r="D45" i="17"/>
  <c r="C45" i="17"/>
  <c r="B45" i="17"/>
  <c r="A45" i="17"/>
  <c r="AG44" i="17"/>
  <c r="AF44" i="17"/>
  <c r="AD44" i="17"/>
  <c r="AC44" i="17"/>
  <c r="Z44" i="17"/>
  <c r="Y44" i="17"/>
  <c r="X44" i="17"/>
  <c r="W44" i="17"/>
  <c r="V44" i="17"/>
  <c r="U44" i="17"/>
  <c r="T44" i="17"/>
  <c r="S44" i="17"/>
  <c r="R44" i="17"/>
  <c r="Q44" i="17"/>
  <c r="P44" i="17"/>
  <c r="E44" i="17"/>
  <c r="D44" i="17"/>
  <c r="C44" i="17"/>
  <c r="B44" i="17"/>
  <c r="A44" i="17"/>
  <c r="AG43" i="17"/>
  <c r="AF43" i="17"/>
  <c r="AD43" i="17"/>
  <c r="AC43" i="17"/>
  <c r="Z43" i="17"/>
  <c r="Y43" i="17"/>
  <c r="X43" i="17"/>
  <c r="W43" i="17"/>
  <c r="V43" i="17"/>
  <c r="U43" i="17"/>
  <c r="T43" i="17"/>
  <c r="S43" i="17"/>
  <c r="R43" i="17"/>
  <c r="Q43" i="17"/>
  <c r="P43" i="17"/>
  <c r="E43" i="17"/>
  <c r="D43" i="17"/>
  <c r="C43" i="17"/>
  <c r="B43" i="17"/>
  <c r="A43" i="17"/>
  <c r="AG42" i="17"/>
  <c r="AF42" i="17"/>
  <c r="AD42" i="17"/>
  <c r="AC42" i="17"/>
  <c r="AB42" i="17"/>
  <c r="AA42" i="17"/>
  <c r="Z42" i="17"/>
  <c r="Y42" i="17"/>
  <c r="X42" i="17"/>
  <c r="W42" i="17"/>
  <c r="V42" i="17"/>
  <c r="U42" i="17"/>
  <c r="T42" i="17"/>
  <c r="S42" i="17"/>
  <c r="R42" i="17"/>
  <c r="Q42" i="17"/>
  <c r="P42" i="17"/>
  <c r="E42" i="17"/>
  <c r="D42" i="17"/>
  <c r="C42" i="17"/>
  <c r="B42" i="17"/>
  <c r="A42" i="17"/>
  <c r="AG41" i="17"/>
  <c r="AF41" i="17"/>
  <c r="AE41" i="17"/>
  <c r="AD41" i="17"/>
  <c r="AC41" i="17"/>
  <c r="AB41" i="17"/>
  <c r="AA41" i="17"/>
  <c r="Z41" i="17"/>
  <c r="Y41" i="17"/>
  <c r="X41" i="17"/>
  <c r="W41" i="17"/>
  <c r="V41" i="17"/>
  <c r="U41" i="17"/>
  <c r="T41" i="17"/>
  <c r="S41" i="17"/>
  <c r="R41" i="17"/>
  <c r="Q41" i="17"/>
  <c r="P41" i="17"/>
  <c r="E41" i="17"/>
  <c r="D41" i="17"/>
  <c r="C41" i="17"/>
  <c r="B41" i="17"/>
  <c r="A41" i="17"/>
  <c r="AG40" i="17"/>
  <c r="AF40" i="17"/>
  <c r="AD40" i="17"/>
  <c r="AC40" i="17"/>
  <c r="AB40" i="17"/>
  <c r="Z40" i="17"/>
  <c r="Y40" i="17"/>
  <c r="X40" i="17"/>
  <c r="W40" i="17"/>
  <c r="V40" i="17"/>
  <c r="U40" i="17"/>
  <c r="T40" i="17"/>
  <c r="S40" i="17"/>
  <c r="R40" i="17"/>
  <c r="Q40" i="17"/>
  <c r="P40" i="17"/>
  <c r="E40" i="17"/>
  <c r="D40" i="17"/>
  <c r="C40" i="17"/>
  <c r="B40" i="17"/>
  <c r="A40" i="17"/>
  <c r="AG39" i="17"/>
  <c r="AF39" i="17"/>
  <c r="AE39" i="17"/>
  <c r="AD39" i="17"/>
  <c r="AC39" i="17"/>
  <c r="Z39" i="17"/>
  <c r="Y39" i="17"/>
  <c r="X39" i="17"/>
  <c r="W39" i="17"/>
  <c r="V39" i="17"/>
  <c r="U39" i="17"/>
  <c r="T39" i="17"/>
  <c r="S39" i="17"/>
  <c r="R39" i="17"/>
  <c r="Q39" i="17"/>
  <c r="P39" i="17"/>
  <c r="E39" i="17"/>
  <c r="D39" i="17"/>
  <c r="C39" i="17"/>
  <c r="B39" i="17"/>
  <c r="A39" i="17"/>
  <c r="AG38" i="17"/>
  <c r="AF38" i="17"/>
  <c r="AE38" i="17"/>
  <c r="AD38" i="17"/>
  <c r="AC38" i="17"/>
  <c r="AB38" i="17"/>
  <c r="AA38" i="17"/>
  <c r="Z38" i="17"/>
  <c r="Y38" i="17"/>
  <c r="X38" i="17"/>
  <c r="W38" i="17"/>
  <c r="V38" i="17"/>
  <c r="U38" i="17"/>
  <c r="T38" i="17"/>
  <c r="S38" i="17"/>
  <c r="R38" i="17"/>
  <c r="Q38" i="17"/>
  <c r="P38" i="17"/>
  <c r="E38" i="17"/>
  <c r="D38" i="17"/>
  <c r="C38" i="17"/>
  <c r="B38" i="17"/>
  <c r="A38" i="17"/>
  <c r="AG37" i="17"/>
  <c r="AF37" i="17"/>
  <c r="AD37" i="17"/>
  <c r="AC37" i="17"/>
  <c r="AB37" i="17"/>
  <c r="Z37" i="17"/>
  <c r="Y37" i="17"/>
  <c r="X37" i="17"/>
  <c r="W37" i="17"/>
  <c r="V37" i="17"/>
  <c r="U37" i="17"/>
  <c r="T37" i="17"/>
  <c r="S37" i="17"/>
  <c r="R37" i="17"/>
  <c r="Q37" i="17"/>
  <c r="P37" i="17"/>
  <c r="E37" i="17"/>
  <c r="D37" i="17"/>
  <c r="C37" i="17"/>
  <c r="B37" i="17"/>
  <c r="A37" i="17"/>
  <c r="AG36" i="17"/>
  <c r="AF36" i="17"/>
  <c r="AD36" i="17"/>
  <c r="AC36" i="17"/>
  <c r="AB36" i="17"/>
  <c r="Z36" i="17"/>
  <c r="Y36" i="17"/>
  <c r="X36" i="17"/>
  <c r="W36" i="17"/>
  <c r="V36" i="17"/>
  <c r="U36" i="17"/>
  <c r="T36" i="17"/>
  <c r="S36" i="17"/>
  <c r="R36" i="17"/>
  <c r="Q36" i="17"/>
  <c r="P36" i="17"/>
  <c r="E36" i="17"/>
  <c r="D36" i="17"/>
  <c r="C36" i="17"/>
  <c r="B36" i="17"/>
  <c r="A36" i="17"/>
  <c r="AG35" i="17"/>
  <c r="AF35" i="17"/>
  <c r="AD35" i="17"/>
  <c r="AC35" i="17"/>
  <c r="AB35" i="17"/>
  <c r="AA35" i="17"/>
  <c r="Z35" i="17"/>
  <c r="Y35" i="17"/>
  <c r="X35" i="17"/>
  <c r="W35" i="17"/>
  <c r="V35" i="17"/>
  <c r="U35" i="17"/>
  <c r="T35" i="17"/>
  <c r="S35" i="17"/>
  <c r="R35" i="17"/>
  <c r="Q35" i="17"/>
  <c r="P35" i="17"/>
  <c r="E35" i="17"/>
  <c r="D35" i="17"/>
  <c r="C35" i="17"/>
  <c r="B35" i="17"/>
  <c r="A35" i="17"/>
  <c r="AG34" i="17"/>
  <c r="AF34" i="17"/>
  <c r="AE34" i="17"/>
  <c r="AD34" i="17"/>
  <c r="AC34" i="17"/>
  <c r="AB34" i="17"/>
  <c r="AA34" i="17"/>
  <c r="Z34" i="17"/>
  <c r="Y34" i="17"/>
  <c r="X34" i="17"/>
  <c r="W34" i="17"/>
  <c r="V34" i="17"/>
  <c r="U34" i="17"/>
  <c r="T34" i="17"/>
  <c r="S34" i="17"/>
  <c r="R34" i="17"/>
  <c r="Q34" i="17"/>
  <c r="P34" i="17"/>
  <c r="E34" i="17"/>
  <c r="D34" i="17"/>
  <c r="C34" i="17"/>
  <c r="B34" i="17"/>
  <c r="A34" i="17"/>
  <c r="AG33" i="17"/>
  <c r="AF33" i="17"/>
  <c r="AE33" i="17"/>
  <c r="AD33" i="17"/>
  <c r="AC33" i="17"/>
  <c r="AB33" i="17"/>
  <c r="AA33" i="17"/>
  <c r="Z33" i="17"/>
  <c r="Y33" i="17"/>
  <c r="X33" i="17"/>
  <c r="W33" i="17"/>
  <c r="V33" i="17"/>
  <c r="U33" i="17"/>
  <c r="T33" i="17"/>
  <c r="S33" i="17"/>
  <c r="R33" i="17"/>
  <c r="Q33" i="17"/>
  <c r="P33" i="17"/>
  <c r="F33" i="17"/>
  <c r="E33" i="17"/>
  <c r="D33" i="17"/>
  <c r="C33" i="17"/>
  <c r="B33" i="17"/>
  <c r="A33" i="17"/>
  <c r="AG32" i="17"/>
  <c r="AF32" i="17"/>
  <c r="AD32" i="17"/>
  <c r="AC32" i="17"/>
  <c r="AB32" i="17"/>
  <c r="AA32" i="17"/>
  <c r="Z32" i="17"/>
  <c r="Y32" i="17"/>
  <c r="X32" i="17"/>
  <c r="W32" i="17"/>
  <c r="V32" i="17"/>
  <c r="U32" i="17"/>
  <c r="T32" i="17"/>
  <c r="S32" i="17"/>
  <c r="R32" i="17"/>
  <c r="Q32" i="17"/>
  <c r="P32" i="17"/>
  <c r="E32" i="17"/>
  <c r="D32" i="17"/>
  <c r="C32" i="17"/>
  <c r="B32" i="17"/>
  <c r="A32" i="17"/>
  <c r="AG31" i="17"/>
  <c r="AF31" i="17"/>
  <c r="AE31" i="17"/>
  <c r="AD31" i="17"/>
  <c r="AC31" i="17"/>
  <c r="AB31" i="17"/>
  <c r="AA31" i="17"/>
  <c r="Z31" i="17"/>
  <c r="Y31" i="17"/>
  <c r="X31" i="17"/>
  <c r="W31" i="17"/>
  <c r="V31" i="17"/>
  <c r="U31" i="17"/>
  <c r="T31" i="17"/>
  <c r="S31" i="17"/>
  <c r="R31" i="17"/>
  <c r="Q31" i="17"/>
  <c r="P31" i="17"/>
  <c r="E31" i="17"/>
  <c r="D31" i="17"/>
  <c r="C31" i="17"/>
  <c r="B31" i="17"/>
  <c r="A31" i="17"/>
  <c r="AG30" i="17"/>
  <c r="AF30" i="17"/>
  <c r="AD30" i="17"/>
  <c r="AC30" i="17"/>
  <c r="AB30" i="17"/>
  <c r="AA30" i="17"/>
  <c r="Z30" i="17"/>
  <c r="Y30" i="17"/>
  <c r="X30" i="17"/>
  <c r="W30" i="17"/>
  <c r="V30" i="17"/>
  <c r="U30" i="17"/>
  <c r="T30" i="17"/>
  <c r="S30" i="17"/>
  <c r="R30" i="17"/>
  <c r="Q30" i="17"/>
  <c r="P30" i="17"/>
  <c r="E30" i="17"/>
  <c r="D30" i="17"/>
  <c r="C30" i="17"/>
  <c r="B30" i="17"/>
  <c r="A30" i="17"/>
  <c r="AG29" i="17"/>
  <c r="AF29" i="17"/>
  <c r="AD29" i="17"/>
  <c r="AC29" i="17"/>
  <c r="Z29" i="17"/>
  <c r="Y29" i="17"/>
  <c r="X29" i="17"/>
  <c r="W29" i="17"/>
  <c r="V29" i="17"/>
  <c r="U29" i="17"/>
  <c r="T29" i="17"/>
  <c r="S29" i="17"/>
  <c r="R29" i="17"/>
  <c r="Q29" i="17"/>
  <c r="P29" i="17"/>
  <c r="E29" i="17"/>
  <c r="D29" i="17"/>
  <c r="C29" i="17"/>
  <c r="B29" i="17"/>
  <c r="A29" i="17"/>
  <c r="AG28" i="17"/>
  <c r="AF28" i="17"/>
  <c r="AD28" i="17"/>
  <c r="AC28" i="17"/>
  <c r="AB28" i="17"/>
  <c r="AA28" i="17"/>
  <c r="Z28" i="17"/>
  <c r="Y28" i="17"/>
  <c r="X28" i="17"/>
  <c r="W28" i="17"/>
  <c r="V28" i="17"/>
  <c r="U28" i="17"/>
  <c r="T28" i="17"/>
  <c r="S28" i="17"/>
  <c r="R28" i="17"/>
  <c r="Q28" i="17"/>
  <c r="P28" i="17"/>
  <c r="E28" i="17"/>
  <c r="D28" i="17"/>
  <c r="C28" i="17"/>
  <c r="B28" i="17"/>
  <c r="A28" i="17"/>
  <c r="AG27" i="17"/>
  <c r="AF27" i="17"/>
  <c r="AD27" i="17"/>
  <c r="AC27" i="17"/>
  <c r="Z27" i="17"/>
  <c r="Y27" i="17"/>
  <c r="X27" i="17"/>
  <c r="W27" i="17"/>
  <c r="V27" i="17"/>
  <c r="U27" i="17"/>
  <c r="T27" i="17"/>
  <c r="S27" i="17"/>
  <c r="R27" i="17"/>
  <c r="Q27" i="17"/>
  <c r="P27" i="17"/>
  <c r="E27" i="17"/>
  <c r="D27" i="17"/>
  <c r="C27" i="17"/>
  <c r="B27" i="17"/>
  <c r="A27" i="17"/>
  <c r="AG26" i="17"/>
  <c r="AF26" i="17"/>
  <c r="AE26" i="17"/>
  <c r="AD26" i="17"/>
  <c r="AC26" i="17"/>
  <c r="AB26" i="17"/>
  <c r="AA26" i="17"/>
  <c r="Z26" i="17"/>
  <c r="Y26" i="17"/>
  <c r="X26" i="17"/>
  <c r="W26" i="17"/>
  <c r="V26" i="17"/>
  <c r="U26" i="17"/>
  <c r="T26" i="17"/>
  <c r="S26" i="17"/>
  <c r="R26" i="17"/>
  <c r="Q26" i="17"/>
  <c r="P26" i="17"/>
  <c r="E26" i="17"/>
  <c r="D26" i="17"/>
  <c r="C26" i="17"/>
  <c r="B26" i="17"/>
  <c r="A26" i="17"/>
  <c r="AG25" i="17"/>
  <c r="AF25" i="17"/>
  <c r="AD25" i="17"/>
  <c r="AC25" i="17"/>
  <c r="AB25" i="17"/>
  <c r="AA25" i="17"/>
  <c r="Z25" i="17"/>
  <c r="Y25" i="17"/>
  <c r="X25" i="17"/>
  <c r="W25" i="17"/>
  <c r="V25" i="17"/>
  <c r="U25" i="17"/>
  <c r="T25" i="17"/>
  <c r="S25" i="17"/>
  <c r="R25" i="17"/>
  <c r="Q25" i="17"/>
  <c r="P25" i="17"/>
  <c r="E25" i="17"/>
  <c r="D25" i="17"/>
  <c r="C25" i="17"/>
  <c r="B25" i="17"/>
  <c r="A25" i="17"/>
  <c r="AG24" i="17"/>
  <c r="AF24" i="17"/>
  <c r="AE24" i="17"/>
  <c r="AD24" i="17"/>
  <c r="AC24" i="17"/>
  <c r="AB24" i="17"/>
  <c r="AA24" i="17"/>
  <c r="Z24" i="17"/>
  <c r="Y24" i="17"/>
  <c r="X24" i="17"/>
  <c r="W24" i="17"/>
  <c r="V24" i="17"/>
  <c r="U24" i="17"/>
  <c r="T24" i="17"/>
  <c r="S24" i="17"/>
  <c r="R24" i="17"/>
  <c r="Q24" i="17"/>
  <c r="P24" i="17"/>
  <c r="E24" i="17"/>
  <c r="D24" i="17"/>
  <c r="C24" i="17"/>
  <c r="B24" i="17"/>
  <c r="A24" i="17"/>
  <c r="AG23" i="17"/>
  <c r="AF23" i="17"/>
  <c r="AD23" i="17"/>
  <c r="AC23" i="17"/>
  <c r="AB23" i="17"/>
  <c r="Z23" i="17"/>
  <c r="Y23" i="17"/>
  <c r="X23" i="17"/>
  <c r="W23" i="17"/>
  <c r="V23" i="17"/>
  <c r="U23" i="17"/>
  <c r="T23" i="17"/>
  <c r="S23" i="17"/>
  <c r="R23" i="17"/>
  <c r="Q23" i="17"/>
  <c r="P23" i="17"/>
  <c r="E23" i="17"/>
  <c r="D23" i="17"/>
  <c r="C23" i="17"/>
  <c r="B23" i="17"/>
  <c r="A23" i="17"/>
  <c r="AG22" i="17"/>
  <c r="AF22" i="17"/>
  <c r="AE22" i="17"/>
  <c r="AD22" i="17"/>
  <c r="AC22" i="17"/>
  <c r="AB22" i="17"/>
  <c r="AA22" i="17"/>
  <c r="Z22" i="17"/>
  <c r="Y22" i="17"/>
  <c r="X22" i="17"/>
  <c r="W22" i="17"/>
  <c r="V22" i="17"/>
  <c r="U22" i="17"/>
  <c r="T22" i="17"/>
  <c r="S22" i="17"/>
  <c r="R22" i="17"/>
  <c r="Q22" i="17"/>
  <c r="P22" i="17"/>
  <c r="E22" i="17"/>
  <c r="D22" i="17"/>
  <c r="C22" i="17"/>
  <c r="B22" i="17"/>
  <c r="A22" i="17"/>
  <c r="AG21" i="17"/>
  <c r="AF21" i="17"/>
  <c r="AE21" i="17"/>
  <c r="AD21" i="17"/>
  <c r="AC21" i="17"/>
  <c r="AB21" i="17"/>
  <c r="AA21" i="17"/>
  <c r="Z21" i="17"/>
  <c r="Y21" i="17"/>
  <c r="X21" i="17"/>
  <c r="W21" i="17"/>
  <c r="V21" i="17"/>
  <c r="U21" i="17"/>
  <c r="T21" i="17"/>
  <c r="S21" i="17"/>
  <c r="R21" i="17"/>
  <c r="Q21" i="17"/>
  <c r="P21" i="17"/>
  <c r="F21" i="17"/>
  <c r="E21" i="17"/>
  <c r="D21" i="17"/>
  <c r="C21" i="17"/>
  <c r="B21" i="17"/>
  <c r="A21" i="17"/>
  <c r="AG20" i="17"/>
  <c r="AF20" i="17"/>
  <c r="AE20" i="17"/>
  <c r="AD20" i="17"/>
  <c r="AC20" i="17"/>
  <c r="AB20" i="17"/>
  <c r="AA20" i="17"/>
  <c r="Z20" i="17"/>
  <c r="Y20" i="17"/>
  <c r="X20" i="17"/>
  <c r="W20" i="17"/>
  <c r="V20" i="17"/>
  <c r="U20" i="17"/>
  <c r="T20" i="17"/>
  <c r="S20" i="17"/>
  <c r="R20" i="17"/>
  <c r="Q20" i="17"/>
  <c r="P20" i="17"/>
  <c r="E20" i="17"/>
  <c r="D20" i="17"/>
  <c r="C20" i="17"/>
  <c r="B20" i="17"/>
  <c r="A20" i="17"/>
  <c r="AG19" i="17"/>
  <c r="AF19" i="17"/>
  <c r="AD19" i="17"/>
  <c r="AC19" i="17"/>
  <c r="Z19" i="17"/>
  <c r="Y19" i="17"/>
  <c r="X19" i="17"/>
  <c r="W19" i="17"/>
  <c r="V19" i="17"/>
  <c r="U19" i="17"/>
  <c r="T19" i="17"/>
  <c r="S19" i="17"/>
  <c r="R19" i="17"/>
  <c r="Q19" i="17"/>
  <c r="P19" i="17"/>
  <c r="E19" i="17"/>
  <c r="D19" i="17"/>
  <c r="C19" i="17"/>
  <c r="B19" i="17"/>
  <c r="A19" i="17"/>
  <c r="AG18" i="17"/>
  <c r="AF18" i="17"/>
  <c r="AD18" i="17"/>
  <c r="AC18" i="17"/>
  <c r="Z18" i="17"/>
  <c r="Y18" i="17"/>
  <c r="X18" i="17"/>
  <c r="W18" i="17"/>
  <c r="V18" i="17"/>
  <c r="U18" i="17"/>
  <c r="T18" i="17"/>
  <c r="S18" i="17"/>
  <c r="R18" i="17"/>
  <c r="Q18" i="17"/>
  <c r="P18" i="17"/>
  <c r="E18" i="17"/>
  <c r="D18" i="17"/>
  <c r="C18" i="17"/>
  <c r="B18" i="17"/>
  <c r="A18" i="17"/>
  <c r="AG17" i="17"/>
  <c r="AF17" i="17"/>
  <c r="AE17" i="17"/>
  <c r="AD17" i="17"/>
  <c r="AC17" i="17"/>
  <c r="AB17" i="17"/>
  <c r="AA17" i="17"/>
  <c r="Z17" i="17"/>
  <c r="Y17" i="17"/>
  <c r="X17" i="17"/>
  <c r="W17" i="17"/>
  <c r="V17" i="17"/>
  <c r="U17" i="17"/>
  <c r="T17" i="17"/>
  <c r="S17" i="17"/>
  <c r="R17" i="17"/>
  <c r="Q17" i="17"/>
  <c r="P17" i="17"/>
  <c r="E17" i="17"/>
  <c r="D17" i="17"/>
  <c r="C17" i="17"/>
  <c r="B17" i="17"/>
  <c r="A17" i="17"/>
  <c r="AG16" i="17"/>
  <c r="AF16" i="17"/>
  <c r="AE16" i="17"/>
  <c r="AD16" i="17"/>
  <c r="AC16" i="17"/>
  <c r="AB16" i="17"/>
  <c r="AA16" i="17"/>
  <c r="Z16" i="17"/>
  <c r="Y16" i="17"/>
  <c r="X16" i="17"/>
  <c r="W16" i="17"/>
  <c r="V16" i="17"/>
  <c r="U16" i="17"/>
  <c r="T16" i="17"/>
  <c r="S16" i="17"/>
  <c r="R16" i="17"/>
  <c r="Q16" i="17"/>
  <c r="P16" i="17"/>
  <c r="E16" i="17"/>
  <c r="D16" i="17"/>
  <c r="C16" i="17"/>
  <c r="B16" i="17"/>
  <c r="A16" i="17"/>
  <c r="AG15" i="17"/>
  <c r="AF15" i="17"/>
  <c r="AD15" i="17"/>
  <c r="AC15" i="17"/>
  <c r="AB15" i="17"/>
  <c r="AA15" i="17"/>
  <c r="Z15" i="17"/>
  <c r="Y15" i="17"/>
  <c r="X15" i="17"/>
  <c r="W15" i="17"/>
  <c r="V15" i="17"/>
  <c r="U15" i="17"/>
  <c r="T15" i="17"/>
  <c r="S15" i="17"/>
  <c r="R15" i="17"/>
  <c r="Q15" i="17"/>
  <c r="P15" i="17"/>
  <c r="E15" i="17"/>
  <c r="D15" i="17"/>
  <c r="C15" i="17"/>
  <c r="B15" i="17"/>
  <c r="A15" i="17"/>
  <c r="AG14" i="17"/>
  <c r="AF14" i="17"/>
  <c r="AD14" i="17"/>
  <c r="AC14" i="17"/>
  <c r="AB14" i="17"/>
  <c r="AA14" i="17"/>
  <c r="Z14" i="17"/>
  <c r="Y14" i="17"/>
  <c r="X14" i="17"/>
  <c r="W14" i="17"/>
  <c r="V14" i="17"/>
  <c r="U14" i="17"/>
  <c r="T14" i="17"/>
  <c r="S14" i="17"/>
  <c r="R14" i="17"/>
  <c r="Q14" i="17"/>
  <c r="P14" i="17"/>
  <c r="E14" i="17"/>
  <c r="D14" i="17"/>
  <c r="C14" i="17"/>
  <c r="B14" i="17"/>
  <c r="A14" i="17"/>
  <c r="AG13" i="17"/>
  <c r="AF13" i="17"/>
  <c r="AE13" i="17"/>
  <c r="AD13" i="17"/>
  <c r="AC13" i="17"/>
  <c r="AB13" i="17"/>
  <c r="AA13" i="17"/>
  <c r="Z13" i="17"/>
  <c r="Y13" i="17"/>
  <c r="X13" i="17"/>
  <c r="W13" i="17"/>
  <c r="V13" i="17"/>
  <c r="U13" i="17"/>
  <c r="T13" i="17"/>
  <c r="S13" i="17"/>
  <c r="R13" i="17"/>
  <c r="Q13" i="17"/>
  <c r="P13" i="17"/>
  <c r="F13" i="17"/>
  <c r="E13" i="17"/>
  <c r="D13" i="17"/>
  <c r="C13" i="17"/>
  <c r="B13" i="17"/>
  <c r="A13" i="17"/>
  <c r="AG12" i="17"/>
  <c r="AF12" i="17"/>
  <c r="AE12" i="17"/>
  <c r="AD12" i="17"/>
  <c r="AC12" i="17"/>
  <c r="AB12" i="17"/>
  <c r="AA12" i="17"/>
  <c r="Z12" i="17"/>
  <c r="Y12" i="17"/>
  <c r="X12" i="17"/>
  <c r="W12" i="17"/>
  <c r="V12" i="17"/>
  <c r="U12" i="17"/>
  <c r="T12" i="17"/>
  <c r="S12" i="17"/>
  <c r="R12" i="17"/>
  <c r="Q12" i="17"/>
  <c r="P12" i="17"/>
  <c r="E12" i="17"/>
  <c r="D12" i="17"/>
  <c r="C12" i="17"/>
  <c r="B12" i="17"/>
  <c r="A12" i="17"/>
  <c r="AG11" i="17"/>
  <c r="AF11" i="17"/>
  <c r="AE11" i="17"/>
  <c r="AD11" i="17"/>
  <c r="AC11" i="17"/>
  <c r="AB11" i="17"/>
  <c r="AA11" i="17"/>
  <c r="Z11" i="17"/>
  <c r="Y11" i="17"/>
  <c r="X11" i="17"/>
  <c r="W11" i="17"/>
  <c r="V11" i="17"/>
  <c r="U11" i="17"/>
  <c r="T11" i="17"/>
  <c r="S11" i="17"/>
  <c r="R11" i="17"/>
  <c r="Q11" i="17"/>
  <c r="P11" i="17"/>
  <c r="E11" i="17"/>
  <c r="D11" i="17"/>
  <c r="C11" i="17"/>
  <c r="B11" i="17"/>
  <c r="A11" i="17"/>
  <c r="AG10" i="17"/>
  <c r="AF10" i="17"/>
  <c r="AE10" i="17"/>
  <c r="AD10" i="17"/>
  <c r="AC10" i="17"/>
  <c r="AB10" i="17"/>
  <c r="AA10" i="17"/>
  <c r="Z10" i="17"/>
  <c r="Y10" i="17"/>
  <c r="X10" i="17"/>
  <c r="W10" i="17"/>
  <c r="V10" i="17"/>
  <c r="U10" i="17"/>
  <c r="T10" i="17"/>
  <c r="S10" i="17"/>
  <c r="R10" i="17"/>
  <c r="Q10" i="17"/>
  <c r="P10" i="17"/>
  <c r="E10" i="17"/>
  <c r="D10" i="17"/>
  <c r="C10" i="17"/>
  <c r="B10" i="17"/>
  <c r="A10" i="17"/>
  <c r="AG9" i="17"/>
  <c r="AF9" i="17"/>
  <c r="AE9" i="17"/>
  <c r="AD9" i="17"/>
  <c r="AC9" i="17"/>
  <c r="AB9" i="17"/>
  <c r="AA9" i="17"/>
  <c r="Z9" i="17"/>
  <c r="Y9" i="17"/>
  <c r="X9" i="17"/>
  <c r="W9" i="17"/>
  <c r="V9" i="17"/>
  <c r="U9" i="17"/>
  <c r="T9" i="17"/>
  <c r="S9" i="17"/>
  <c r="R9" i="17"/>
  <c r="Q9" i="17"/>
  <c r="P9" i="17"/>
  <c r="F9" i="17"/>
  <c r="E9" i="17"/>
  <c r="D9" i="17"/>
  <c r="C9" i="17"/>
  <c r="B9" i="17"/>
  <c r="A9" i="17"/>
  <c r="AG8" i="17"/>
  <c r="AF8" i="17"/>
  <c r="AD8" i="17"/>
  <c r="AC8" i="17"/>
  <c r="AB8" i="17"/>
  <c r="Z8" i="17"/>
  <c r="Y8" i="17"/>
  <c r="X8" i="17"/>
  <c r="W8" i="17"/>
  <c r="V8" i="17"/>
  <c r="U8" i="17"/>
  <c r="T8" i="17"/>
  <c r="S8" i="17"/>
  <c r="R8" i="17"/>
  <c r="Q8" i="17"/>
  <c r="P8" i="17"/>
  <c r="E8" i="17"/>
  <c r="D8" i="17"/>
  <c r="C8" i="17"/>
  <c r="B8" i="17"/>
  <c r="A8" i="17"/>
  <c r="AG7" i="17"/>
  <c r="AF7" i="17"/>
  <c r="AD7" i="17"/>
  <c r="AC7" i="17"/>
  <c r="AB7" i="17"/>
  <c r="Z7" i="17"/>
  <c r="Y7" i="17"/>
  <c r="X7" i="17"/>
  <c r="W7" i="17"/>
  <c r="V7" i="17"/>
  <c r="U7" i="17"/>
  <c r="T7" i="17"/>
  <c r="S7" i="17"/>
  <c r="R7" i="17"/>
  <c r="Q7" i="17"/>
  <c r="P7" i="17"/>
  <c r="E7" i="17"/>
  <c r="D7" i="17"/>
  <c r="C7" i="17"/>
  <c r="B7" i="17"/>
  <c r="A7" i="17"/>
  <c r="AG6" i="17"/>
  <c r="AF6" i="17"/>
  <c r="AE6" i="17"/>
  <c r="AD6" i="17"/>
  <c r="AC6" i="17"/>
  <c r="AB6" i="17"/>
  <c r="AA6" i="17"/>
  <c r="Z6" i="17"/>
  <c r="Y6" i="17"/>
  <c r="X6" i="17"/>
  <c r="W6" i="17"/>
  <c r="V6" i="17"/>
  <c r="U6" i="17"/>
  <c r="T6" i="17"/>
  <c r="S6" i="17"/>
  <c r="R6" i="17"/>
  <c r="Q6" i="17"/>
  <c r="P6" i="17"/>
  <c r="E6" i="17"/>
  <c r="D6" i="17"/>
  <c r="C6" i="17"/>
  <c r="B6" i="17"/>
  <c r="A6" i="17"/>
  <c r="AG5" i="17"/>
  <c r="AF5" i="17"/>
  <c r="AD5" i="17"/>
  <c r="AC5" i="17"/>
  <c r="AB5" i="17"/>
  <c r="Z5" i="17"/>
  <c r="Y5" i="17"/>
  <c r="X5" i="17"/>
  <c r="W5" i="17"/>
  <c r="V5" i="17"/>
  <c r="U5" i="17"/>
  <c r="T5" i="17"/>
  <c r="S5" i="17"/>
  <c r="R5" i="17"/>
  <c r="Q5" i="17"/>
  <c r="P5" i="17"/>
  <c r="E5" i="17"/>
  <c r="D5" i="17"/>
  <c r="C5" i="17"/>
  <c r="B5" i="17"/>
  <c r="A5" i="17"/>
  <c r="AG4" i="17"/>
  <c r="AF4" i="17"/>
  <c r="AD4" i="17"/>
  <c r="AC4" i="17"/>
  <c r="Z4" i="17"/>
  <c r="Y4" i="17"/>
  <c r="X4" i="17"/>
  <c r="W4" i="17"/>
  <c r="V4" i="17"/>
  <c r="U4" i="17"/>
  <c r="T4" i="17"/>
  <c r="S4" i="17"/>
  <c r="R4" i="17"/>
  <c r="Q4" i="17"/>
  <c r="P4" i="17"/>
  <c r="E4" i="17"/>
  <c r="D4" i="17"/>
  <c r="C4" i="17"/>
  <c r="B4" i="17"/>
  <c r="A4" i="17"/>
  <c r="AL3" i="17"/>
  <c r="AK3" i="17"/>
  <c r="AJ3" i="17"/>
  <c r="AI3" i="17"/>
  <c r="AH3" i="17"/>
  <c r="AG3" i="17"/>
  <c r="AF3" i="17"/>
  <c r="AE3" i="17"/>
  <c r="AD3" i="17"/>
  <c r="AC3" i="17"/>
  <c r="AB3" i="17"/>
  <c r="AA3" i="17"/>
  <c r="Z3" i="17"/>
  <c r="Y3" i="17"/>
  <c r="X3" i="17"/>
  <c r="W3" i="17"/>
  <c r="V3" i="17"/>
  <c r="U3" i="17"/>
  <c r="T3" i="17"/>
  <c r="S3" i="17"/>
  <c r="R3" i="17"/>
  <c r="Q3" i="17"/>
  <c r="P3" i="17"/>
  <c r="E3" i="17"/>
  <c r="D3" i="17"/>
  <c r="C3" i="17"/>
  <c r="B3" i="17"/>
  <c r="A3" i="17"/>
  <c r="AH2" i="17"/>
  <c r="U64" i="16"/>
  <c r="T64" i="16"/>
  <c r="S64" i="16"/>
  <c r="Q64" i="16"/>
  <c r="P64" i="16"/>
  <c r="O64" i="16"/>
  <c r="N64" i="16"/>
  <c r="M64" i="16"/>
  <c r="L64" i="16"/>
  <c r="K64" i="16"/>
  <c r="J64" i="16"/>
  <c r="I64" i="16"/>
  <c r="H64" i="16"/>
  <c r="G64" i="16"/>
  <c r="D64" i="16"/>
  <c r="C64" i="16"/>
  <c r="B64" i="16"/>
  <c r="A64" i="16"/>
  <c r="U63" i="16"/>
  <c r="T63" i="16"/>
  <c r="S63" i="16"/>
  <c r="Q63" i="16"/>
  <c r="P63" i="16"/>
  <c r="O63" i="16"/>
  <c r="N63" i="16"/>
  <c r="M63" i="16"/>
  <c r="L63" i="16"/>
  <c r="K63" i="16"/>
  <c r="J63" i="16"/>
  <c r="I63" i="16"/>
  <c r="H63" i="16"/>
  <c r="G63" i="16"/>
  <c r="D63" i="16"/>
  <c r="C63" i="16"/>
  <c r="B63" i="16"/>
  <c r="A63" i="16"/>
  <c r="U62" i="16"/>
  <c r="T62" i="16"/>
  <c r="S62" i="16"/>
  <c r="Q62" i="16"/>
  <c r="P62" i="16"/>
  <c r="O62" i="16"/>
  <c r="N62" i="16"/>
  <c r="M62" i="16"/>
  <c r="L62" i="16"/>
  <c r="K62" i="16"/>
  <c r="J62" i="16"/>
  <c r="I62" i="16"/>
  <c r="H62" i="16"/>
  <c r="G62" i="16"/>
  <c r="D62" i="16"/>
  <c r="C62" i="16"/>
  <c r="B62" i="16"/>
  <c r="A62" i="16"/>
  <c r="U61" i="16"/>
  <c r="T61" i="16"/>
  <c r="S61" i="16"/>
  <c r="Q61" i="16"/>
  <c r="P61" i="16"/>
  <c r="O61" i="16"/>
  <c r="N61" i="16"/>
  <c r="M61" i="16"/>
  <c r="L61" i="16"/>
  <c r="K61" i="16"/>
  <c r="J61" i="16"/>
  <c r="I61" i="16"/>
  <c r="H61" i="16"/>
  <c r="G61" i="16"/>
  <c r="D61" i="16"/>
  <c r="C61" i="16"/>
  <c r="B61" i="16"/>
  <c r="A61" i="16"/>
  <c r="U60" i="16"/>
  <c r="T60" i="16"/>
  <c r="S60" i="16"/>
  <c r="Q60" i="16"/>
  <c r="P60" i="16"/>
  <c r="O60" i="16"/>
  <c r="N60" i="16"/>
  <c r="M60" i="16"/>
  <c r="L60" i="16"/>
  <c r="K60" i="16"/>
  <c r="J60" i="16"/>
  <c r="I60" i="16"/>
  <c r="H60" i="16"/>
  <c r="G60" i="16"/>
  <c r="D60" i="16"/>
  <c r="C60" i="16"/>
  <c r="B60" i="16"/>
  <c r="A60" i="16"/>
  <c r="U59" i="16"/>
  <c r="T59" i="16"/>
  <c r="S59" i="16"/>
  <c r="Q59" i="16"/>
  <c r="P59" i="16"/>
  <c r="O59" i="16"/>
  <c r="N59" i="16"/>
  <c r="M59" i="16"/>
  <c r="L59" i="16"/>
  <c r="K59" i="16"/>
  <c r="J59" i="16"/>
  <c r="I59" i="16"/>
  <c r="H59" i="16"/>
  <c r="G59" i="16"/>
  <c r="D59" i="16"/>
  <c r="C59" i="16"/>
  <c r="B59" i="16"/>
  <c r="A59" i="16"/>
  <c r="U58" i="16"/>
  <c r="T58" i="16"/>
  <c r="S58" i="16"/>
  <c r="Q58" i="16"/>
  <c r="P58" i="16"/>
  <c r="O58" i="16"/>
  <c r="N58" i="16"/>
  <c r="M58" i="16"/>
  <c r="L58" i="16"/>
  <c r="K58" i="16"/>
  <c r="J58" i="16"/>
  <c r="I58" i="16"/>
  <c r="H58" i="16"/>
  <c r="G58" i="16"/>
  <c r="D58" i="16"/>
  <c r="C58" i="16"/>
  <c r="B58" i="16"/>
  <c r="A58" i="16"/>
  <c r="U57" i="16"/>
  <c r="T57" i="16"/>
  <c r="S57" i="16"/>
  <c r="Q57" i="16"/>
  <c r="P57" i="16"/>
  <c r="O57" i="16"/>
  <c r="N57" i="16"/>
  <c r="M57" i="16"/>
  <c r="L57" i="16"/>
  <c r="K57" i="16"/>
  <c r="J57" i="16"/>
  <c r="I57" i="16"/>
  <c r="H57" i="16"/>
  <c r="G57" i="16"/>
  <c r="D57" i="16"/>
  <c r="C57" i="16"/>
  <c r="B57" i="16"/>
  <c r="A57" i="16"/>
  <c r="U56" i="16"/>
  <c r="T56" i="16"/>
  <c r="S56" i="16"/>
  <c r="Q56" i="16"/>
  <c r="P56" i="16"/>
  <c r="O56" i="16"/>
  <c r="N56" i="16"/>
  <c r="M56" i="16"/>
  <c r="L56" i="16"/>
  <c r="K56" i="16"/>
  <c r="J56" i="16"/>
  <c r="I56" i="16"/>
  <c r="H56" i="16"/>
  <c r="G56" i="16"/>
  <c r="D56" i="16"/>
  <c r="C56" i="16"/>
  <c r="B56" i="16"/>
  <c r="A56" i="16"/>
  <c r="U55" i="16"/>
  <c r="T55" i="16"/>
  <c r="S55" i="16"/>
  <c r="Q55" i="16"/>
  <c r="P55" i="16"/>
  <c r="O55" i="16"/>
  <c r="N55" i="16"/>
  <c r="M55" i="16"/>
  <c r="L55" i="16"/>
  <c r="K55" i="16"/>
  <c r="J55" i="16"/>
  <c r="I55" i="16"/>
  <c r="H55" i="16"/>
  <c r="G55" i="16"/>
  <c r="D55" i="16"/>
  <c r="C55" i="16"/>
  <c r="B55" i="16"/>
  <c r="A55" i="16"/>
  <c r="U54" i="16"/>
  <c r="T54" i="16"/>
  <c r="S54" i="16"/>
  <c r="Q54" i="16"/>
  <c r="P54" i="16"/>
  <c r="O54" i="16"/>
  <c r="N54" i="16"/>
  <c r="M54" i="16"/>
  <c r="L54" i="16"/>
  <c r="K54" i="16"/>
  <c r="J54" i="16"/>
  <c r="I54" i="16"/>
  <c r="H54" i="16"/>
  <c r="G54" i="16"/>
  <c r="D54" i="16"/>
  <c r="C54" i="16"/>
  <c r="B54" i="16"/>
  <c r="A54" i="16"/>
  <c r="U53" i="16"/>
  <c r="T53" i="16"/>
  <c r="S53" i="16"/>
  <c r="Q53" i="16"/>
  <c r="P53" i="16"/>
  <c r="O53" i="16"/>
  <c r="N53" i="16"/>
  <c r="M53" i="16"/>
  <c r="L53" i="16"/>
  <c r="K53" i="16"/>
  <c r="J53" i="16"/>
  <c r="I53" i="16"/>
  <c r="H53" i="16"/>
  <c r="G53" i="16"/>
  <c r="D53" i="16"/>
  <c r="C53" i="16"/>
  <c r="B53" i="16"/>
  <c r="A53" i="16"/>
  <c r="U52" i="16"/>
  <c r="T52" i="16"/>
  <c r="S52" i="16"/>
  <c r="Q52" i="16"/>
  <c r="P52" i="16"/>
  <c r="O52" i="16"/>
  <c r="N52" i="16"/>
  <c r="M52" i="16"/>
  <c r="L52" i="16"/>
  <c r="K52" i="16"/>
  <c r="J52" i="16"/>
  <c r="I52" i="16"/>
  <c r="H52" i="16"/>
  <c r="G52" i="16"/>
  <c r="D52" i="16"/>
  <c r="C52" i="16"/>
  <c r="B52" i="16"/>
  <c r="A52" i="16"/>
  <c r="U51" i="16"/>
  <c r="T51" i="16"/>
  <c r="S51" i="16"/>
  <c r="Q51" i="16"/>
  <c r="P51" i="16"/>
  <c r="O51" i="16"/>
  <c r="N51" i="16"/>
  <c r="M51" i="16"/>
  <c r="L51" i="16"/>
  <c r="K51" i="16"/>
  <c r="J51" i="16"/>
  <c r="I51" i="16"/>
  <c r="H51" i="16"/>
  <c r="G51" i="16"/>
  <c r="D51" i="16"/>
  <c r="C51" i="16"/>
  <c r="B51" i="16"/>
  <c r="A51" i="16"/>
  <c r="U50" i="16"/>
  <c r="T50" i="16"/>
  <c r="S50" i="16"/>
  <c r="Q50" i="16"/>
  <c r="P50" i="16"/>
  <c r="O50" i="16"/>
  <c r="N50" i="16"/>
  <c r="M50" i="16"/>
  <c r="L50" i="16"/>
  <c r="K50" i="16"/>
  <c r="J50" i="16"/>
  <c r="I50" i="16"/>
  <c r="H50" i="16"/>
  <c r="G50" i="16"/>
  <c r="D50" i="16"/>
  <c r="C50" i="16"/>
  <c r="B50" i="16"/>
  <c r="A50" i="16"/>
  <c r="U49" i="16"/>
  <c r="T49" i="16"/>
  <c r="S49" i="16"/>
  <c r="Q49" i="16"/>
  <c r="P49" i="16"/>
  <c r="O49" i="16"/>
  <c r="N49" i="16"/>
  <c r="M49" i="16"/>
  <c r="L49" i="16"/>
  <c r="K49" i="16"/>
  <c r="J49" i="16"/>
  <c r="I49" i="16"/>
  <c r="H49" i="16"/>
  <c r="G49" i="16"/>
  <c r="D49" i="16"/>
  <c r="C49" i="16"/>
  <c r="B49" i="16"/>
  <c r="A49" i="16"/>
  <c r="U48" i="16"/>
  <c r="T48" i="16"/>
  <c r="S48" i="16"/>
  <c r="Q48" i="16"/>
  <c r="P48" i="16"/>
  <c r="O48" i="16"/>
  <c r="N48" i="16"/>
  <c r="M48" i="16"/>
  <c r="L48" i="16"/>
  <c r="K48" i="16"/>
  <c r="J48" i="16"/>
  <c r="I48" i="16"/>
  <c r="H48" i="16"/>
  <c r="G48" i="16"/>
  <c r="D48" i="16"/>
  <c r="C48" i="16"/>
  <c r="B48" i="16"/>
  <c r="A48" i="16"/>
  <c r="U47" i="16"/>
  <c r="T47" i="16"/>
  <c r="S47" i="16"/>
  <c r="Q47" i="16"/>
  <c r="P47" i="16"/>
  <c r="O47" i="16"/>
  <c r="N47" i="16"/>
  <c r="M47" i="16"/>
  <c r="L47" i="16"/>
  <c r="K47" i="16"/>
  <c r="J47" i="16"/>
  <c r="I47" i="16"/>
  <c r="H47" i="16"/>
  <c r="G47" i="16"/>
  <c r="D47" i="16"/>
  <c r="C47" i="16"/>
  <c r="B47" i="16"/>
  <c r="A47" i="16"/>
  <c r="U46" i="16"/>
  <c r="T46" i="16"/>
  <c r="S46" i="16"/>
  <c r="Q46" i="16"/>
  <c r="P46" i="16"/>
  <c r="O46" i="16"/>
  <c r="N46" i="16"/>
  <c r="M46" i="16"/>
  <c r="L46" i="16"/>
  <c r="K46" i="16"/>
  <c r="J46" i="16"/>
  <c r="I46" i="16"/>
  <c r="H46" i="16"/>
  <c r="G46" i="16"/>
  <c r="D46" i="16"/>
  <c r="C46" i="16"/>
  <c r="B46" i="16"/>
  <c r="A46" i="16"/>
  <c r="U45" i="16"/>
  <c r="T45" i="16"/>
  <c r="S45" i="16"/>
  <c r="Q45" i="16"/>
  <c r="P45" i="16"/>
  <c r="O45" i="16"/>
  <c r="N45" i="16"/>
  <c r="M45" i="16"/>
  <c r="L45" i="16"/>
  <c r="K45" i="16"/>
  <c r="J45" i="16"/>
  <c r="I45" i="16"/>
  <c r="H45" i="16"/>
  <c r="G45" i="16"/>
  <c r="D45" i="16"/>
  <c r="C45" i="16"/>
  <c r="B45" i="16"/>
  <c r="A45" i="16"/>
  <c r="U44" i="16"/>
  <c r="T44" i="16"/>
  <c r="S44" i="16"/>
  <c r="Q44" i="16"/>
  <c r="P44" i="16"/>
  <c r="O44" i="16"/>
  <c r="N44" i="16"/>
  <c r="M44" i="16"/>
  <c r="L44" i="16"/>
  <c r="K44" i="16"/>
  <c r="J44" i="16"/>
  <c r="I44" i="16"/>
  <c r="H44" i="16"/>
  <c r="G44" i="16"/>
  <c r="D44" i="16"/>
  <c r="C44" i="16"/>
  <c r="B44" i="16"/>
  <c r="A44" i="16"/>
  <c r="U43" i="16"/>
  <c r="T43" i="16"/>
  <c r="S43" i="16"/>
  <c r="Q43" i="16"/>
  <c r="P43" i="16"/>
  <c r="O43" i="16"/>
  <c r="N43" i="16"/>
  <c r="M43" i="16"/>
  <c r="L43" i="16"/>
  <c r="K43" i="16"/>
  <c r="J43" i="16"/>
  <c r="I43" i="16"/>
  <c r="H43" i="16"/>
  <c r="G43" i="16"/>
  <c r="D43" i="16"/>
  <c r="C43" i="16"/>
  <c r="B43" i="16"/>
  <c r="A43" i="16"/>
  <c r="U42" i="16"/>
  <c r="T42" i="16"/>
  <c r="S42" i="16"/>
  <c r="Q42" i="16"/>
  <c r="P42" i="16"/>
  <c r="O42" i="16"/>
  <c r="N42" i="16"/>
  <c r="M42" i="16"/>
  <c r="L42" i="16"/>
  <c r="K42" i="16"/>
  <c r="J42" i="16"/>
  <c r="I42" i="16"/>
  <c r="H42" i="16"/>
  <c r="G42" i="16"/>
  <c r="D42" i="16"/>
  <c r="C42" i="16"/>
  <c r="B42" i="16"/>
  <c r="A42" i="16"/>
  <c r="U41" i="16"/>
  <c r="T41" i="16"/>
  <c r="S41" i="16"/>
  <c r="Q41" i="16"/>
  <c r="P41" i="16"/>
  <c r="O41" i="16"/>
  <c r="N41" i="16"/>
  <c r="M41" i="16"/>
  <c r="L41" i="16"/>
  <c r="K41" i="16"/>
  <c r="J41" i="16"/>
  <c r="I41" i="16"/>
  <c r="H41" i="16"/>
  <c r="G41" i="16"/>
  <c r="D41" i="16"/>
  <c r="C41" i="16"/>
  <c r="B41" i="16"/>
  <c r="A41" i="16"/>
  <c r="U40" i="16"/>
  <c r="T40" i="16"/>
  <c r="S40" i="16"/>
  <c r="Q40" i="16"/>
  <c r="P40" i="16"/>
  <c r="O40" i="16"/>
  <c r="N40" i="16"/>
  <c r="M40" i="16"/>
  <c r="L40" i="16"/>
  <c r="K40" i="16"/>
  <c r="J40" i="16"/>
  <c r="I40" i="16"/>
  <c r="H40" i="16"/>
  <c r="G40" i="16"/>
  <c r="D40" i="16"/>
  <c r="C40" i="16"/>
  <c r="B40" i="16"/>
  <c r="A40" i="16"/>
  <c r="U39" i="16"/>
  <c r="T39" i="16"/>
  <c r="S39" i="16"/>
  <c r="Q39" i="16"/>
  <c r="P39" i="16"/>
  <c r="O39" i="16"/>
  <c r="N39" i="16"/>
  <c r="M39" i="16"/>
  <c r="L39" i="16"/>
  <c r="K39" i="16"/>
  <c r="J39" i="16"/>
  <c r="I39" i="16"/>
  <c r="H39" i="16"/>
  <c r="G39" i="16"/>
  <c r="D39" i="16"/>
  <c r="C39" i="16"/>
  <c r="B39" i="16"/>
  <c r="A39" i="16"/>
  <c r="U38" i="16"/>
  <c r="T38" i="16"/>
  <c r="S38" i="16"/>
  <c r="Q38" i="16"/>
  <c r="P38" i="16"/>
  <c r="O38" i="16"/>
  <c r="N38" i="16"/>
  <c r="M38" i="16"/>
  <c r="L38" i="16"/>
  <c r="K38" i="16"/>
  <c r="J38" i="16"/>
  <c r="I38" i="16"/>
  <c r="H38" i="16"/>
  <c r="G38" i="16"/>
  <c r="D38" i="16"/>
  <c r="C38" i="16"/>
  <c r="B38" i="16"/>
  <c r="A38" i="16"/>
  <c r="U37" i="16"/>
  <c r="T37" i="16"/>
  <c r="S37" i="16"/>
  <c r="Q37" i="16"/>
  <c r="P37" i="16"/>
  <c r="O37" i="16"/>
  <c r="N37" i="16"/>
  <c r="M37" i="16"/>
  <c r="L37" i="16"/>
  <c r="K37" i="16"/>
  <c r="J37" i="16"/>
  <c r="I37" i="16"/>
  <c r="H37" i="16"/>
  <c r="G37" i="16"/>
  <c r="D37" i="16"/>
  <c r="C37" i="16"/>
  <c r="B37" i="16"/>
  <c r="A37" i="16"/>
  <c r="U36" i="16"/>
  <c r="T36" i="16"/>
  <c r="S36" i="16"/>
  <c r="Q36" i="16"/>
  <c r="P36" i="16"/>
  <c r="O36" i="16"/>
  <c r="N36" i="16"/>
  <c r="M36" i="16"/>
  <c r="L36" i="16"/>
  <c r="K36" i="16"/>
  <c r="J36" i="16"/>
  <c r="I36" i="16"/>
  <c r="H36" i="16"/>
  <c r="G36" i="16"/>
  <c r="D36" i="16"/>
  <c r="C36" i="16"/>
  <c r="B36" i="16"/>
  <c r="A36" i="16"/>
  <c r="U35" i="16"/>
  <c r="T35" i="16"/>
  <c r="S35" i="16"/>
  <c r="Q35" i="16"/>
  <c r="P35" i="16"/>
  <c r="O35" i="16"/>
  <c r="N35" i="16"/>
  <c r="M35" i="16"/>
  <c r="L35" i="16"/>
  <c r="K35" i="16"/>
  <c r="J35" i="16"/>
  <c r="I35" i="16"/>
  <c r="H35" i="16"/>
  <c r="G35" i="16"/>
  <c r="D35" i="16"/>
  <c r="C35" i="16"/>
  <c r="B35" i="16"/>
  <c r="A35" i="16"/>
  <c r="U34" i="16"/>
  <c r="T34" i="16"/>
  <c r="S34" i="16"/>
  <c r="Q34" i="16"/>
  <c r="P34" i="16"/>
  <c r="O34" i="16"/>
  <c r="N34" i="16"/>
  <c r="M34" i="16"/>
  <c r="L34" i="16"/>
  <c r="K34" i="16"/>
  <c r="J34" i="16"/>
  <c r="I34" i="16"/>
  <c r="H34" i="16"/>
  <c r="G34" i="16"/>
  <c r="D34" i="16"/>
  <c r="C34" i="16"/>
  <c r="B34" i="16"/>
  <c r="A34" i="16"/>
  <c r="U33" i="16"/>
  <c r="T33" i="16"/>
  <c r="S33" i="16"/>
  <c r="Q33" i="16"/>
  <c r="P33" i="16"/>
  <c r="O33" i="16"/>
  <c r="N33" i="16"/>
  <c r="M33" i="16"/>
  <c r="L33" i="16"/>
  <c r="K33" i="16"/>
  <c r="J33" i="16"/>
  <c r="I33" i="16"/>
  <c r="H33" i="16"/>
  <c r="G33" i="16"/>
  <c r="D33" i="16"/>
  <c r="C33" i="16"/>
  <c r="B33" i="16"/>
  <c r="A33" i="16"/>
  <c r="U32" i="16"/>
  <c r="T32" i="16"/>
  <c r="S32" i="16"/>
  <c r="Q32" i="16"/>
  <c r="P32" i="16"/>
  <c r="O32" i="16"/>
  <c r="N32" i="16"/>
  <c r="M32" i="16"/>
  <c r="L32" i="16"/>
  <c r="K32" i="16"/>
  <c r="J32" i="16"/>
  <c r="I32" i="16"/>
  <c r="H32" i="16"/>
  <c r="G32" i="16"/>
  <c r="D32" i="16"/>
  <c r="C32" i="16"/>
  <c r="B32" i="16"/>
  <c r="A32" i="16"/>
  <c r="U31" i="16"/>
  <c r="T31" i="16"/>
  <c r="S31" i="16"/>
  <c r="Q31" i="16"/>
  <c r="P31" i="16"/>
  <c r="O31" i="16"/>
  <c r="N31" i="16"/>
  <c r="M31" i="16"/>
  <c r="L31" i="16"/>
  <c r="K31" i="16"/>
  <c r="J31" i="16"/>
  <c r="I31" i="16"/>
  <c r="H31" i="16"/>
  <c r="G31" i="16"/>
  <c r="D31" i="16"/>
  <c r="C31" i="16"/>
  <c r="B31" i="16"/>
  <c r="A31" i="16"/>
  <c r="U30" i="16"/>
  <c r="T30" i="16"/>
  <c r="S30" i="16"/>
  <c r="Q30" i="16"/>
  <c r="P30" i="16"/>
  <c r="O30" i="16"/>
  <c r="N30" i="16"/>
  <c r="M30" i="16"/>
  <c r="L30" i="16"/>
  <c r="K30" i="16"/>
  <c r="J30" i="16"/>
  <c r="I30" i="16"/>
  <c r="H30" i="16"/>
  <c r="G30" i="16"/>
  <c r="D30" i="16"/>
  <c r="C30" i="16"/>
  <c r="B30" i="16"/>
  <c r="A30" i="16"/>
  <c r="U29" i="16"/>
  <c r="T29" i="16"/>
  <c r="S29" i="16"/>
  <c r="Q29" i="16"/>
  <c r="P29" i="16"/>
  <c r="O29" i="16"/>
  <c r="N29" i="16"/>
  <c r="M29" i="16"/>
  <c r="L29" i="16"/>
  <c r="K29" i="16"/>
  <c r="J29" i="16"/>
  <c r="I29" i="16"/>
  <c r="H29" i="16"/>
  <c r="G29" i="16"/>
  <c r="D29" i="16"/>
  <c r="C29" i="16"/>
  <c r="B29" i="16"/>
  <c r="A29" i="16"/>
  <c r="U28" i="16"/>
  <c r="T28" i="16"/>
  <c r="S28" i="16"/>
  <c r="Q28" i="16"/>
  <c r="P28" i="16"/>
  <c r="O28" i="16"/>
  <c r="N28" i="16"/>
  <c r="M28" i="16"/>
  <c r="L28" i="16"/>
  <c r="K28" i="16"/>
  <c r="J28" i="16"/>
  <c r="I28" i="16"/>
  <c r="H28" i="16"/>
  <c r="G28" i="16"/>
  <c r="D28" i="16"/>
  <c r="C28" i="16"/>
  <c r="B28" i="16"/>
  <c r="A28" i="16"/>
  <c r="U27" i="16"/>
  <c r="T27" i="16"/>
  <c r="S27" i="16"/>
  <c r="Q27" i="16"/>
  <c r="P27" i="16"/>
  <c r="O27" i="16"/>
  <c r="N27" i="16"/>
  <c r="M27" i="16"/>
  <c r="L27" i="16"/>
  <c r="K27" i="16"/>
  <c r="J27" i="16"/>
  <c r="I27" i="16"/>
  <c r="H27" i="16"/>
  <c r="G27" i="16"/>
  <c r="D27" i="16"/>
  <c r="C27" i="16"/>
  <c r="B27" i="16"/>
  <c r="A27" i="16"/>
  <c r="U26" i="16"/>
  <c r="T26" i="16"/>
  <c r="S26" i="16"/>
  <c r="Q26" i="16"/>
  <c r="P26" i="16"/>
  <c r="O26" i="16"/>
  <c r="N26" i="16"/>
  <c r="M26" i="16"/>
  <c r="L26" i="16"/>
  <c r="K26" i="16"/>
  <c r="J26" i="16"/>
  <c r="I26" i="16"/>
  <c r="H26" i="16"/>
  <c r="G26" i="16"/>
  <c r="D26" i="16"/>
  <c r="C26" i="16"/>
  <c r="B26" i="16"/>
  <c r="A26" i="16"/>
  <c r="U25" i="16"/>
  <c r="T25" i="16"/>
  <c r="S25" i="16"/>
  <c r="Q25" i="16"/>
  <c r="P25" i="16"/>
  <c r="O25" i="16"/>
  <c r="N25" i="16"/>
  <c r="M25" i="16"/>
  <c r="L25" i="16"/>
  <c r="K25" i="16"/>
  <c r="J25" i="16"/>
  <c r="I25" i="16"/>
  <c r="H25" i="16"/>
  <c r="G25" i="16"/>
  <c r="D25" i="16"/>
  <c r="C25" i="16"/>
  <c r="B25" i="16"/>
  <c r="A25" i="16"/>
  <c r="U24" i="16"/>
  <c r="T24" i="16"/>
  <c r="S24" i="16"/>
  <c r="Q24" i="16"/>
  <c r="P24" i="16"/>
  <c r="O24" i="16"/>
  <c r="N24" i="16"/>
  <c r="M24" i="16"/>
  <c r="L24" i="16"/>
  <c r="K24" i="16"/>
  <c r="J24" i="16"/>
  <c r="I24" i="16"/>
  <c r="H24" i="16"/>
  <c r="G24" i="16"/>
  <c r="D24" i="16"/>
  <c r="C24" i="16"/>
  <c r="B24" i="16"/>
  <c r="A24" i="16"/>
  <c r="U23" i="16"/>
  <c r="T23" i="16"/>
  <c r="S23" i="16"/>
  <c r="Q23" i="16"/>
  <c r="P23" i="16"/>
  <c r="O23" i="16"/>
  <c r="N23" i="16"/>
  <c r="M23" i="16"/>
  <c r="L23" i="16"/>
  <c r="K23" i="16"/>
  <c r="J23" i="16"/>
  <c r="I23" i="16"/>
  <c r="H23" i="16"/>
  <c r="G23" i="16"/>
  <c r="D23" i="16"/>
  <c r="C23" i="16"/>
  <c r="B23" i="16"/>
  <c r="A23" i="16"/>
  <c r="U22" i="16"/>
  <c r="T22" i="16"/>
  <c r="S22" i="16"/>
  <c r="Q22" i="16"/>
  <c r="P22" i="16"/>
  <c r="O22" i="16"/>
  <c r="N22" i="16"/>
  <c r="M22" i="16"/>
  <c r="L22" i="16"/>
  <c r="K22" i="16"/>
  <c r="J22" i="16"/>
  <c r="I22" i="16"/>
  <c r="H22" i="16"/>
  <c r="G22" i="16"/>
  <c r="D22" i="16"/>
  <c r="C22" i="16"/>
  <c r="B22" i="16"/>
  <c r="A22" i="16"/>
  <c r="U21" i="16"/>
  <c r="T21" i="16"/>
  <c r="S21" i="16"/>
  <c r="Q21" i="16"/>
  <c r="P21" i="16"/>
  <c r="O21" i="16"/>
  <c r="N21" i="16"/>
  <c r="M21" i="16"/>
  <c r="L21" i="16"/>
  <c r="K21" i="16"/>
  <c r="J21" i="16"/>
  <c r="I21" i="16"/>
  <c r="H21" i="16"/>
  <c r="G21" i="16"/>
  <c r="D21" i="16"/>
  <c r="C21" i="16"/>
  <c r="B21" i="16"/>
  <c r="A21" i="16"/>
  <c r="U20" i="16"/>
  <c r="T20" i="16"/>
  <c r="S20" i="16"/>
  <c r="Q20" i="16"/>
  <c r="P20" i="16"/>
  <c r="O20" i="16"/>
  <c r="N20" i="16"/>
  <c r="M20" i="16"/>
  <c r="L20" i="16"/>
  <c r="K20" i="16"/>
  <c r="J20" i="16"/>
  <c r="I20" i="16"/>
  <c r="H20" i="16"/>
  <c r="G20" i="16"/>
  <c r="D20" i="16"/>
  <c r="C20" i="16"/>
  <c r="B20" i="16"/>
  <c r="A20" i="16"/>
  <c r="U19" i="16"/>
  <c r="T19" i="16"/>
  <c r="S19" i="16"/>
  <c r="Q19" i="16"/>
  <c r="P19" i="16"/>
  <c r="O19" i="16"/>
  <c r="N19" i="16"/>
  <c r="M19" i="16"/>
  <c r="L19" i="16"/>
  <c r="K19" i="16"/>
  <c r="J19" i="16"/>
  <c r="I19" i="16"/>
  <c r="H19" i="16"/>
  <c r="G19" i="16"/>
  <c r="D19" i="16"/>
  <c r="C19" i="16"/>
  <c r="B19" i="16"/>
  <c r="A19" i="16"/>
  <c r="U18" i="16"/>
  <c r="T18" i="16"/>
  <c r="S18" i="16"/>
  <c r="Q18" i="16"/>
  <c r="P18" i="16"/>
  <c r="O18" i="16"/>
  <c r="N18" i="16"/>
  <c r="M18" i="16"/>
  <c r="L18" i="16"/>
  <c r="K18" i="16"/>
  <c r="J18" i="16"/>
  <c r="I18" i="16"/>
  <c r="H18" i="16"/>
  <c r="G18" i="16"/>
  <c r="D18" i="16"/>
  <c r="C18" i="16"/>
  <c r="B18" i="16"/>
  <c r="A18" i="16"/>
  <c r="U17" i="16"/>
  <c r="T17" i="16"/>
  <c r="S17" i="16"/>
  <c r="Q17" i="16"/>
  <c r="P17" i="16"/>
  <c r="O17" i="16"/>
  <c r="N17" i="16"/>
  <c r="M17" i="16"/>
  <c r="L17" i="16"/>
  <c r="K17" i="16"/>
  <c r="J17" i="16"/>
  <c r="I17" i="16"/>
  <c r="H17" i="16"/>
  <c r="G17" i="16"/>
  <c r="D17" i="16"/>
  <c r="C17" i="16"/>
  <c r="B17" i="16"/>
  <c r="A17" i="16"/>
  <c r="U16" i="16"/>
  <c r="T16" i="16"/>
  <c r="S16" i="16"/>
  <c r="Q16" i="16"/>
  <c r="P16" i="16"/>
  <c r="O16" i="16"/>
  <c r="N16" i="16"/>
  <c r="M16" i="16"/>
  <c r="L16" i="16"/>
  <c r="K16" i="16"/>
  <c r="J16" i="16"/>
  <c r="I16" i="16"/>
  <c r="H16" i="16"/>
  <c r="G16" i="16"/>
  <c r="D16" i="16"/>
  <c r="C16" i="16"/>
  <c r="B16" i="16"/>
  <c r="A16" i="16"/>
  <c r="U15" i="16"/>
  <c r="T15" i="16"/>
  <c r="S15" i="16"/>
  <c r="Q15" i="16"/>
  <c r="P15" i="16"/>
  <c r="O15" i="16"/>
  <c r="N15" i="16"/>
  <c r="M15" i="16"/>
  <c r="L15" i="16"/>
  <c r="K15" i="16"/>
  <c r="J15" i="16"/>
  <c r="I15" i="16"/>
  <c r="H15" i="16"/>
  <c r="G15" i="16"/>
  <c r="D15" i="16"/>
  <c r="C15" i="16"/>
  <c r="B15" i="16"/>
  <c r="A15" i="16"/>
  <c r="U14" i="16"/>
  <c r="T14" i="16"/>
  <c r="S14" i="16"/>
  <c r="Q14" i="16"/>
  <c r="P14" i="16"/>
  <c r="O14" i="16"/>
  <c r="N14" i="16"/>
  <c r="M14" i="16"/>
  <c r="L14" i="16"/>
  <c r="K14" i="16"/>
  <c r="J14" i="16"/>
  <c r="I14" i="16"/>
  <c r="H14" i="16"/>
  <c r="G14" i="16"/>
  <c r="D14" i="16"/>
  <c r="C14" i="16"/>
  <c r="B14" i="16"/>
  <c r="A14" i="16"/>
  <c r="U13" i="16"/>
  <c r="T13" i="16"/>
  <c r="S13" i="16"/>
  <c r="Q13" i="16"/>
  <c r="P13" i="16"/>
  <c r="O13" i="16"/>
  <c r="N13" i="16"/>
  <c r="M13" i="16"/>
  <c r="L13" i="16"/>
  <c r="K13" i="16"/>
  <c r="J13" i="16"/>
  <c r="I13" i="16"/>
  <c r="H13" i="16"/>
  <c r="G13" i="16"/>
  <c r="D13" i="16"/>
  <c r="C13" i="16"/>
  <c r="B13" i="16"/>
  <c r="A13" i="16"/>
  <c r="U12" i="16"/>
  <c r="T12" i="16"/>
  <c r="S12" i="16"/>
  <c r="Q12" i="16"/>
  <c r="P12" i="16"/>
  <c r="O12" i="16"/>
  <c r="N12" i="16"/>
  <c r="M12" i="16"/>
  <c r="L12" i="16"/>
  <c r="K12" i="16"/>
  <c r="J12" i="16"/>
  <c r="I12" i="16"/>
  <c r="H12" i="16"/>
  <c r="G12" i="16"/>
  <c r="D12" i="16"/>
  <c r="C12" i="16"/>
  <c r="B12" i="16"/>
  <c r="A12" i="16"/>
  <c r="U11" i="16"/>
  <c r="T11" i="16"/>
  <c r="S11" i="16"/>
  <c r="Q11" i="16"/>
  <c r="P11" i="16"/>
  <c r="O11" i="16"/>
  <c r="N11" i="16"/>
  <c r="M11" i="16"/>
  <c r="L11" i="16"/>
  <c r="K11" i="16"/>
  <c r="J11" i="16"/>
  <c r="I11" i="16"/>
  <c r="H11" i="16"/>
  <c r="G11" i="16"/>
  <c r="D11" i="16"/>
  <c r="C11" i="16"/>
  <c r="B11" i="16"/>
  <c r="A11" i="16"/>
  <c r="U10" i="16"/>
  <c r="T10" i="16"/>
  <c r="S10" i="16"/>
  <c r="Q10" i="16"/>
  <c r="P10" i="16"/>
  <c r="O10" i="16"/>
  <c r="N10" i="16"/>
  <c r="M10" i="16"/>
  <c r="L10" i="16"/>
  <c r="K10" i="16"/>
  <c r="J10" i="16"/>
  <c r="I10" i="16"/>
  <c r="H10" i="16"/>
  <c r="G10" i="16"/>
  <c r="D10" i="16"/>
  <c r="C10" i="16"/>
  <c r="B10" i="16"/>
  <c r="A10" i="16"/>
  <c r="U9" i="16"/>
  <c r="T9" i="16"/>
  <c r="S9" i="16"/>
  <c r="Q9" i="16"/>
  <c r="P9" i="16"/>
  <c r="O9" i="16"/>
  <c r="N9" i="16"/>
  <c r="M9" i="16"/>
  <c r="L9" i="16"/>
  <c r="K9" i="16"/>
  <c r="J9" i="16"/>
  <c r="I9" i="16"/>
  <c r="H9" i="16"/>
  <c r="G9" i="16"/>
  <c r="D9" i="16"/>
  <c r="C9" i="16"/>
  <c r="B9" i="16"/>
  <c r="A9" i="16"/>
  <c r="U8" i="16"/>
  <c r="T8" i="16"/>
  <c r="S8" i="16"/>
  <c r="Q8" i="16"/>
  <c r="P8" i="16"/>
  <c r="O8" i="16"/>
  <c r="N8" i="16"/>
  <c r="M8" i="16"/>
  <c r="L8" i="16"/>
  <c r="K8" i="16"/>
  <c r="J8" i="16"/>
  <c r="I8" i="16"/>
  <c r="H8" i="16"/>
  <c r="G8" i="16"/>
  <c r="D8" i="16"/>
  <c r="C8" i="16"/>
  <c r="B8" i="16"/>
  <c r="A8" i="16"/>
  <c r="U7" i="16"/>
  <c r="T7" i="16"/>
  <c r="S7" i="16"/>
  <c r="Q7" i="16"/>
  <c r="P7" i="16"/>
  <c r="O7" i="16"/>
  <c r="N7" i="16"/>
  <c r="M7" i="16"/>
  <c r="L7" i="16"/>
  <c r="K7" i="16"/>
  <c r="J7" i="16"/>
  <c r="I7" i="16"/>
  <c r="H7" i="16"/>
  <c r="G7" i="16"/>
  <c r="D7" i="16"/>
  <c r="C7" i="16"/>
  <c r="B7" i="16"/>
  <c r="A7" i="16"/>
  <c r="U6" i="16"/>
  <c r="T6" i="16"/>
  <c r="S6" i="16"/>
  <c r="Q6" i="16"/>
  <c r="P6" i="16"/>
  <c r="O6" i="16"/>
  <c r="N6" i="16"/>
  <c r="M6" i="16"/>
  <c r="L6" i="16"/>
  <c r="K6" i="16"/>
  <c r="J6" i="16"/>
  <c r="I6" i="16"/>
  <c r="H6" i="16"/>
  <c r="G6" i="16"/>
  <c r="D6" i="16"/>
  <c r="C6" i="16"/>
  <c r="B6" i="16"/>
  <c r="A6" i="16"/>
  <c r="U5" i="16"/>
  <c r="T5" i="16"/>
  <c r="S5" i="16"/>
  <c r="Q5" i="16"/>
  <c r="P5" i="16"/>
  <c r="O5" i="16"/>
  <c r="N5" i="16"/>
  <c r="M5" i="16"/>
  <c r="L5" i="16"/>
  <c r="K5" i="16"/>
  <c r="J5" i="16"/>
  <c r="I5" i="16"/>
  <c r="H5" i="16"/>
  <c r="G5" i="16"/>
  <c r="D5" i="16"/>
  <c r="C5" i="16"/>
  <c r="B5" i="16"/>
  <c r="A5" i="16"/>
  <c r="U4" i="16"/>
  <c r="T4" i="16"/>
  <c r="S4" i="16"/>
  <c r="Q4" i="16"/>
  <c r="P4" i="16"/>
  <c r="O4" i="16"/>
  <c r="N4" i="16"/>
  <c r="M4" i="16"/>
  <c r="L4" i="16"/>
  <c r="K4" i="16"/>
  <c r="J4" i="16"/>
  <c r="I4" i="16"/>
  <c r="H4" i="16"/>
  <c r="G4" i="16"/>
  <c r="D4" i="16"/>
  <c r="C4" i="16"/>
  <c r="B4" i="16"/>
  <c r="A4" i="16"/>
  <c r="U3" i="16"/>
  <c r="T3" i="16"/>
  <c r="S3" i="16"/>
  <c r="Q3" i="16"/>
  <c r="P3" i="16"/>
  <c r="O3" i="16"/>
  <c r="N3" i="16"/>
  <c r="M3" i="16"/>
  <c r="L3" i="16"/>
  <c r="K3" i="16"/>
  <c r="J3" i="16"/>
  <c r="I3" i="16"/>
  <c r="H3" i="16"/>
  <c r="G3" i="16"/>
  <c r="D3" i="16"/>
  <c r="C3" i="16"/>
  <c r="B3" i="16"/>
  <c r="A3" i="16"/>
  <c r="E2" i="16"/>
  <c r="D2" i="16"/>
  <c r="C2" i="16"/>
  <c r="B2" i="16"/>
  <c r="A2" i="16"/>
  <c r="H1" i="16"/>
  <c r="G1" i="16"/>
  <c r="F1" i="16"/>
  <c r="E1" i="16"/>
  <c r="D1" i="16"/>
  <c r="C1" i="16"/>
  <c r="B1" i="16"/>
  <c r="A1" i="16"/>
  <c r="U64" i="15"/>
  <c r="T64" i="15"/>
  <c r="D64" i="15"/>
  <c r="C64" i="15"/>
  <c r="B64" i="15"/>
  <c r="A64" i="15"/>
  <c r="U63" i="15"/>
  <c r="T63" i="15"/>
  <c r="D63" i="15"/>
  <c r="C63" i="15"/>
  <c r="B63" i="15"/>
  <c r="A63" i="15"/>
  <c r="U62" i="15"/>
  <c r="T62" i="15"/>
  <c r="D62" i="15"/>
  <c r="C62" i="15"/>
  <c r="B62" i="15"/>
  <c r="A62" i="15"/>
  <c r="U61" i="15"/>
  <c r="T61" i="15"/>
  <c r="E61" i="15"/>
  <c r="D61" i="15"/>
  <c r="C61" i="15"/>
  <c r="B61" i="15"/>
  <c r="A61" i="15"/>
  <c r="U60" i="15"/>
  <c r="T60" i="15"/>
  <c r="D60" i="15"/>
  <c r="C60" i="15"/>
  <c r="B60" i="15"/>
  <c r="A60" i="15"/>
  <c r="U59" i="15"/>
  <c r="T59" i="15"/>
  <c r="D59" i="15"/>
  <c r="C59" i="15"/>
  <c r="B59" i="15"/>
  <c r="A59" i="15"/>
  <c r="U58" i="15"/>
  <c r="T58" i="15"/>
  <c r="D58" i="15"/>
  <c r="C58" i="15"/>
  <c r="B58" i="15"/>
  <c r="A58" i="15"/>
  <c r="U57" i="15"/>
  <c r="T57" i="15"/>
  <c r="E57" i="15"/>
  <c r="D57" i="15"/>
  <c r="C57" i="15"/>
  <c r="B57" i="15"/>
  <c r="A57" i="15"/>
  <c r="U56" i="15"/>
  <c r="T56" i="15"/>
  <c r="D56" i="15"/>
  <c r="C56" i="15"/>
  <c r="B56" i="15"/>
  <c r="A56" i="15"/>
  <c r="U55" i="15"/>
  <c r="T55" i="15"/>
  <c r="D55" i="15"/>
  <c r="C55" i="15"/>
  <c r="B55" i="15"/>
  <c r="A55" i="15"/>
  <c r="U54" i="15"/>
  <c r="T54" i="15"/>
  <c r="D54" i="15"/>
  <c r="C54" i="15"/>
  <c r="B54" i="15"/>
  <c r="A54" i="15"/>
  <c r="U53" i="15"/>
  <c r="T53" i="15"/>
  <c r="E53" i="15"/>
  <c r="D53" i="15"/>
  <c r="C53" i="15"/>
  <c r="B53" i="15"/>
  <c r="A53" i="15"/>
  <c r="U52" i="15"/>
  <c r="T52" i="15"/>
  <c r="D52" i="15"/>
  <c r="C52" i="15"/>
  <c r="B52" i="15"/>
  <c r="A52" i="15"/>
  <c r="U51" i="15"/>
  <c r="T51" i="15"/>
  <c r="D51" i="15"/>
  <c r="C51" i="15"/>
  <c r="B51" i="15"/>
  <c r="A51" i="15"/>
  <c r="U50" i="15"/>
  <c r="T50" i="15"/>
  <c r="D50" i="15"/>
  <c r="C50" i="15"/>
  <c r="B50" i="15"/>
  <c r="A50" i="15"/>
  <c r="U49" i="15"/>
  <c r="T49" i="15"/>
  <c r="E49" i="15"/>
  <c r="D49" i="15"/>
  <c r="C49" i="15"/>
  <c r="B49" i="15"/>
  <c r="A49" i="15"/>
  <c r="U48" i="15"/>
  <c r="T48" i="15"/>
  <c r="D48" i="15"/>
  <c r="C48" i="15"/>
  <c r="B48" i="15"/>
  <c r="A48" i="15"/>
  <c r="U47" i="15"/>
  <c r="T47" i="15"/>
  <c r="D47" i="15"/>
  <c r="C47" i="15"/>
  <c r="B47" i="15"/>
  <c r="A47" i="15"/>
  <c r="U46" i="15"/>
  <c r="T46" i="15"/>
  <c r="D46" i="15"/>
  <c r="C46" i="15"/>
  <c r="B46" i="15"/>
  <c r="A46" i="15"/>
  <c r="U45" i="15"/>
  <c r="T45" i="15"/>
  <c r="E45" i="15"/>
  <c r="D45" i="15"/>
  <c r="C45" i="15"/>
  <c r="B45" i="15"/>
  <c r="A45" i="15"/>
  <c r="U44" i="15"/>
  <c r="T44" i="15"/>
  <c r="D44" i="15"/>
  <c r="C44" i="15"/>
  <c r="B44" i="15"/>
  <c r="A44" i="15"/>
  <c r="U43" i="15"/>
  <c r="T43" i="15"/>
  <c r="D43" i="15"/>
  <c r="C43" i="15"/>
  <c r="B43" i="15"/>
  <c r="A43" i="15"/>
  <c r="U42" i="15"/>
  <c r="T42" i="15"/>
  <c r="D42" i="15"/>
  <c r="C42" i="15"/>
  <c r="B42" i="15"/>
  <c r="A42" i="15"/>
  <c r="U41" i="15"/>
  <c r="T41" i="15"/>
  <c r="E41" i="15"/>
  <c r="D41" i="15"/>
  <c r="C41" i="15"/>
  <c r="B41" i="15"/>
  <c r="A41" i="15"/>
  <c r="U40" i="15"/>
  <c r="T40" i="15"/>
  <c r="D40" i="15"/>
  <c r="C40" i="15"/>
  <c r="B40" i="15"/>
  <c r="A40" i="15"/>
  <c r="U39" i="15"/>
  <c r="T39" i="15"/>
  <c r="D39" i="15"/>
  <c r="C39" i="15"/>
  <c r="B39" i="15"/>
  <c r="A39" i="15"/>
  <c r="U38" i="15"/>
  <c r="T38" i="15"/>
  <c r="D38" i="15"/>
  <c r="C38" i="15"/>
  <c r="B38" i="15"/>
  <c r="A38" i="15"/>
  <c r="U37" i="15"/>
  <c r="T37" i="15"/>
  <c r="E37" i="15"/>
  <c r="D37" i="15"/>
  <c r="C37" i="15"/>
  <c r="B37" i="15"/>
  <c r="A37" i="15"/>
  <c r="U36" i="15"/>
  <c r="T36" i="15"/>
  <c r="D36" i="15"/>
  <c r="C36" i="15"/>
  <c r="B36" i="15"/>
  <c r="A36" i="15"/>
  <c r="U35" i="15"/>
  <c r="T35" i="15"/>
  <c r="D35" i="15"/>
  <c r="C35" i="15"/>
  <c r="B35" i="15"/>
  <c r="A35" i="15"/>
  <c r="U34" i="15"/>
  <c r="T34" i="15"/>
  <c r="D34" i="15"/>
  <c r="C34" i="15"/>
  <c r="B34" i="15"/>
  <c r="A34" i="15"/>
  <c r="U33" i="15"/>
  <c r="T33" i="15"/>
  <c r="E33" i="15"/>
  <c r="D33" i="15"/>
  <c r="C33" i="15"/>
  <c r="B33" i="15"/>
  <c r="A33" i="15"/>
  <c r="U32" i="15"/>
  <c r="T32" i="15"/>
  <c r="D32" i="15"/>
  <c r="C32" i="15"/>
  <c r="B32" i="15"/>
  <c r="A32" i="15"/>
  <c r="U31" i="15"/>
  <c r="T31" i="15"/>
  <c r="D31" i="15"/>
  <c r="C31" i="15"/>
  <c r="B31" i="15"/>
  <c r="A31" i="15"/>
  <c r="U30" i="15"/>
  <c r="T30" i="15"/>
  <c r="D30" i="15"/>
  <c r="C30" i="15"/>
  <c r="B30" i="15"/>
  <c r="A30" i="15"/>
  <c r="U29" i="15"/>
  <c r="T29" i="15"/>
  <c r="E29" i="15"/>
  <c r="D29" i="15"/>
  <c r="C29" i="15"/>
  <c r="B29" i="15"/>
  <c r="A29" i="15"/>
  <c r="U28" i="15"/>
  <c r="T28" i="15"/>
  <c r="D28" i="15"/>
  <c r="C28" i="15"/>
  <c r="B28" i="15"/>
  <c r="A28" i="15"/>
  <c r="U27" i="15"/>
  <c r="T27" i="15"/>
  <c r="D27" i="15"/>
  <c r="C27" i="15"/>
  <c r="B27" i="15"/>
  <c r="A27" i="15"/>
  <c r="U26" i="15"/>
  <c r="T26" i="15"/>
  <c r="D26" i="15"/>
  <c r="C26" i="15"/>
  <c r="B26" i="15"/>
  <c r="A26" i="15"/>
  <c r="U25" i="15"/>
  <c r="T25" i="15"/>
  <c r="E25" i="15"/>
  <c r="D25" i="15"/>
  <c r="C25" i="15"/>
  <c r="B25" i="15"/>
  <c r="A25" i="15"/>
  <c r="U24" i="15"/>
  <c r="T24" i="15"/>
  <c r="D24" i="15"/>
  <c r="C24" i="15"/>
  <c r="B24" i="15"/>
  <c r="A24" i="15"/>
  <c r="U23" i="15"/>
  <c r="T23" i="15"/>
  <c r="D23" i="15"/>
  <c r="C23" i="15"/>
  <c r="B23" i="15"/>
  <c r="A23" i="15"/>
  <c r="U22" i="15"/>
  <c r="T22" i="15"/>
  <c r="D22" i="15"/>
  <c r="C22" i="15"/>
  <c r="B22" i="15"/>
  <c r="A22" i="15"/>
  <c r="U21" i="15"/>
  <c r="T21" i="15"/>
  <c r="E21" i="15"/>
  <c r="D21" i="15"/>
  <c r="C21" i="15"/>
  <c r="B21" i="15"/>
  <c r="A21" i="15"/>
  <c r="U20" i="15"/>
  <c r="T20" i="15"/>
  <c r="D20" i="15"/>
  <c r="C20" i="15"/>
  <c r="B20" i="15"/>
  <c r="A20" i="15"/>
  <c r="U19" i="15"/>
  <c r="T19" i="15"/>
  <c r="D19" i="15"/>
  <c r="C19" i="15"/>
  <c r="B19" i="15"/>
  <c r="A19" i="15"/>
  <c r="U18" i="15"/>
  <c r="T18" i="15"/>
  <c r="D18" i="15"/>
  <c r="C18" i="15"/>
  <c r="B18" i="15"/>
  <c r="A18" i="15"/>
  <c r="U17" i="15"/>
  <c r="T17" i="15"/>
  <c r="E17" i="15"/>
  <c r="D17" i="15"/>
  <c r="C17" i="15"/>
  <c r="B17" i="15"/>
  <c r="A17" i="15"/>
  <c r="U16" i="15"/>
  <c r="T16" i="15"/>
  <c r="D16" i="15"/>
  <c r="C16" i="15"/>
  <c r="B16" i="15"/>
  <c r="A16" i="15"/>
  <c r="U15" i="15"/>
  <c r="T15" i="15"/>
  <c r="D15" i="15"/>
  <c r="C15" i="15"/>
  <c r="B15" i="15"/>
  <c r="A15" i="15"/>
  <c r="U14" i="15"/>
  <c r="T14" i="15"/>
  <c r="D14" i="15"/>
  <c r="C14" i="15"/>
  <c r="B14" i="15"/>
  <c r="A14" i="15"/>
  <c r="U13" i="15"/>
  <c r="T13" i="15"/>
  <c r="E13" i="15"/>
  <c r="D13" i="15"/>
  <c r="C13" i="15"/>
  <c r="B13" i="15"/>
  <c r="A13" i="15"/>
  <c r="U12" i="15"/>
  <c r="T12" i="15"/>
  <c r="D12" i="15"/>
  <c r="C12" i="15"/>
  <c r="B12" i="15"/>
  <c r="A12" i="15"/>
  <c r="U11" i="15"/>
  <c r="T11" i="15"/>
  <c r="D11" i="15"/>
  <c r="C11" i="15"/>
  <c r="B11" i="15"/>
  <c r="A11" i="15"/>
  <c r="U10" i="15"/>
  <c r="T10" i="15"/>
  <c r="D10" i="15"/>
  <c r="C10" i="15"/>
  <c r="B10" i="15"/>
  <c r="A10" i="15"/>
  <c r="U9" i="15"/>
  <c r="T9" i="15"/>
  <c r="E9" i="15"/>
  <c r="D9" i="15"/>
  <c r="C9" i="15"/>
  <c r="B9" i="15"/>
  <c r="A9" i="15"/>
  <c r="U8" i="15"/>
  <c r="T8" i="15"/>
  <c r="D8" i="15"/>
  <c r="C8" i="15"/>
  <c r="B8" i="15"/>
  <c r="A8" i="15"/>
  <c r="U7" i="15"/>
  <c r="T7" i="15"/>
  <c r="D7" i="15"/>
  <c r="C7" i="15"/>
  <c r="B7" i="15"/>
  <c r="A7" i="15"/>
  <c r="U6" i="15"/>
  <c r="T6" i="15"/>
  <c r="D6" i="15"/>
  <c r="C6" i="15"/>
  <c r="B6" i="15"/>
  <c r="A6" i="15"/>
  <c r="U5" i="15"/>
  <c r="T5" i="15"/>
  <c r="E5" i="15"/>
  <c r="D5" i="15"/>
  <c r="C5" i="15"/>
  <c r="B5" i="15"/>
  <c r="A5" i="15"/>
  <c r="U4" i="15"/>
  <c r="T4" i="15"/>
  <c r="D4" i="15"/>
  <c r="C4" i="15"/>
  <c r="B4" i="15"/>
  <c r="A4" i="15"/>
  <c r="U3" i="15"/>
  <c r="T3" i="15"/>
  <c r="D3" i="15"/>
  <c r="C3" i="15"/>
  <c r="B3" i="15"/>
  <c r="A3" i="15"/>
  <c r="E2" i="15"/>
  <c r="D2" i="15"/>
  <c r="C2" i="15"/>
  <c r="B2" i="15"/>
  <c r="A2" i="15"/>
  <c r="E1" i="15"/>
  <c r="D1" i="15"/>
  <c r="C1" i="15"/>
  <c r="B1" i="15"/>
  <c r="A1" i="15"/>
  <c r="W64" i="14"/>
  <c r="V64" i="14"/>
  <c r="U64" i="14"/>
  <c r="T64" i="14"/>
  <c r="S64" i="14"/>
  <c r="R64" i="14"/>
  <c r="Q64" i="14"/>
  <c r="P64" i="14"/>
  <c r="O64" i="14"/>
  <c r="N64" i="14"/>
  <c r="M64" i="14"/>
  <c r="L64" i="14"/>
  <c r="K64" i="14"/>
  <c r="J64" i="14"/>
  <c r="I64" i="14"/>
  <c r="H64" i="14"/>
  <c r="G64" i="14"/>
  <c r="F64" i="14"/>
  <c r="D64" i="14"/>
  <c r="C64" i="14"/>
  <c r="B64" i="14"/>
  <c r="A64" i="14"/>
  <c r="W63" i="14"/>
  <c r="V63" i="14"/>
  <c r="U63" i="14"/>
  <c r="T63" i="14"/>
  <c r="S63" i="14"/>
  <c r="R63" i="14"/>
  <c r="Q63" i="14"/>
  <c r="P63" i="14"/>
  <c r="O63" i="14"/>
  <c r="N63" i="14"/>
  <c r="M63" i="14"/>
  <c r="L63" i="14"/>
  <c r="K63" i="14"/>
  <c r="J63" i="14"/>
  <c r="I63" i="14"/>
  <c r="H63" i="14"/>
  <c r="G63" i="14"/>
  <c r="F63" i="14"/>
  <c r="D63" i="14"/>
  <c r="C63" i="14"/>
  <c r="B63" i="14"/>
  <c r="A63" i="14"/>
  <c r="W62" i="14"/>
  <c r="V62" i="14"/>
  <c r="U62" i="14"/>
  <c r="T62" i="14"/>
  <c r="S62" i="14"/>
  <c r="R62" i="14"/>
  <c r="Q62" i="14"/>
  <c r="P62" i="14"/>
  <c r="O62" i="14"/>
  <c r="N62" i="14"/>
  <c r="M62" i="14"/>
  <c r="L62" i="14"/>
  <c r="K62" i="14"/>
  <c r="J62" i="14"/>
  <c r="I62" i="14"/>
  <c r="H62" i="14"/>
  <c r="G62" i="14"/>
  <c r="F62" i="14"/>
  <c r="D62" i="14"/>
  <c r="C62" i="14"/>
  <c r="B62" i="14"/>
  <c r="A62" i="14"/>
  <c r="W61" i="14"/>
  <c r="V61" i="14"/>
  <c r="U61" i="14"/>
  <c r="T61" i="14"/>
  <c r="S61" i="14"/>
  <c r="R61" i="14"/>
  <c r="Q61" i="14"/>
  <c r="P61" i="14"/>
  <c r="O61" i="14"/>
  <c r="N61" i="14"/>
  <c r="M61" i="14"/>
  <c r="L61" i="14"/>
  <c r="K61" i="14"/>
  <c r="J61" i="14"/>
  <c r="I61" i="14"/>
  <c r="H61" i="14"/>
  <c r="G61" i="14"/>
  <c r="F61" i="14"/>
  <c r="E61" i="14"/>
  <c r="D61" i="14"/>
  <c r="C61" i="14"/>
  <c r="B61" i="14"/>
  <c r="A61" i="14"/>
  <c r="W60" i="14"/>
  <c r="V60" i="14"/>
  <c r="U60" i="14"/>
  <c r="T60" i="14"/>
  <c r="S60" i="14"/>
  <c r="R60" i="14"/>
  <c r="Q60" i="14"/>
  <c r="P60" i="14"/>
  <c r="O60" i="14"/>
  <c r="N60" i="14"/>
  <c r="M60" i="14"/>
  <c r="L60" i="14"/>
  <c r="K60" i="14"/>
  <c r="J60" i="14"/>
  <c r="I60" i="14"/>
  <c r="H60" i="14"/>
  <c r="G60" i="14"/>
  <c r="F60" i="14"/>
  <c r="D60" i="14"/>
  <c r="C60" i="14"/>
  <c r="B60" i="14"/>
  <c r="A60" i="14"/>
  <c r="W59" i="14"/>
  <c r="V59" i="14"/>
  <c r="U59" i="14"/>
  <c r="T59" i="14"/>
  <c r="S59" i="14"/>
  <c r="R59" i="14"/>
  <c r="Q59" i="14"/>
  <c r="P59" i="14"/>
  <c r="O59" i="14"/>
  <c r="N59" i="14"/>
  <c r="M59" i="14"/>
  <c r="L59" i="14"/>
  <c r="K59" i="14"/>
  <c r="J59" i="14"/>
  <c r="I59" i="14"/>
  <c r="H59" i="14"/>
  <c r="G59" i="14"/>
  <c r="F59" i="14"/>
  <c r="D59" i="14"/>
  <c r="C59" i="14"/>
  <c r="B59" i="14"/>
  <c r="A59" i="14"/>
  <c r="W58" i="14"/>
  <c r="V58" i="14"/>
  <c r="U58" i="14"/>
  <c r="T58" i="14"/>
  <c r="S58" i="14"/>
  <c r="R58" i="14"/>
  <c r="Q58" i="14"/>
  <c r="P58" i="14"/>
  <c r="O58" i="14"/>
  <c r="N58" i="14"/>
  <c r="M58" i="14"/>
  <c r="L58" i="14"/>
  <c r="K58" i="14"/>
  <c r="J58" i="14"/>
  <c r="I58" i="14"/>
  <c r="H58" i="14"/>
  <c r="G58" i="14"/>
  <c r="F58" i="14"/>
  <c r="D58" i="14"/>
  <c r="C58" i="14"/>
  <c r="B58" i="14"/>
  <c r="A58" i="14"/>
  <c r="W57" i="14"/>
  <c r="V57" i="14"/>
  <c r="U57" i="14"/>
  <c r="T57" i="14"/>
  <c r="S57" i="14"/>
  <c r="R57" i="14"/>
  <c r="Q57" i="14"/>
  <c r="P57" i="14"/>
  <c r="O57" i="14"/>
  <c r="N57" i="14"/>
  <c r="M57" i="14"/>
  <c r="L57" i="14"/>
  <c r="K57" i="14"/>
  <c r="J57" i="14"/>
  <c r="I57" i="14"/>
  <c r="H57" i="14"/>
  <c r="G57" i="14"/>
  <c r="F57" i="14"/>
  <c r="E57" i="14"/>
  <c r="D57" i="14"/>
  <c r="C57" i="14"/>
  <c r="B57" i="14"/>
  <c r="A57" i="14"/>
  <c r="W56" i="14"/>
  <c r="V56" i="14"/>
  <c r="U56" i="14"/>
  <c r="T56" i="14"/>
  <c r="S56" i="14"/>
  <c r="R56" i="14"/>
  <c r="Q56" i="14"/>
  <c r="P56" i="14"/>
  <c r="O56" i="14"/>
  <c r="N56" i="14"/>
  <c r="M56" i="14"/>
  <c r="L56" i="14"/>
  <c r="K56" i="14"/>
  <c r="J56" i="14"/>
  <c r="I56" i="14"/>
  <c r="H56" i="14"/>
  <c r="G56" i="14"/>
  <c r="F56" i="14"/>
  <c r="D56" i="14"/>
  <c r="C56" i="14"/>
  <c r="B56" i="14"/>
  <c r="A56" i="14"/>
  <c r="W55" i="14"/>
  <c r="V55" i="14"/>
  <c r="U55" i="14"/>
  <c r="T55" i="14"/>
  <c r="S55" i="14"/>
  <c r="R55" i="14"/>
  <c r="Q55" i="14"/>
  <c r="P55" i="14"/>
  <c r="O55" i="14"/>
  <c r="N55" i="14"/>
  <c r="M55" i="14"/>
  <c r="L55" i="14"/>
  <c r="K55" i="14"/>
  <c r="J55" i="14"/>
  <c r="I55" i="14"/>
  <c r="H55" i="14"/>
  <c r="G55" i="14"/>
  <c r="F55" i="14"/>
  <c r="D55" i="14"/>
  <c r="C55" i="14"/>
  <c r="B55" i="14"/>
  <c r="A55" i="14"/>
  <c r="U54" i="14"/>
  <c r="T54" i="14"/>
  <c r="S54" i="14"/>
  <c r="R54" i="14"/>
  <c r="Q54" i="14"/>
  <c r="P54" i="14"/>
  <c r="O54" i="14"/>
  <c r="N54" i="14"/>
  <c r="M54" i="14"/>
  <c r="L54" i="14"/>
  <c r="K54" i="14"/>
  <c r="J54" i="14"/>
  <c r="I54" i="14"/>
  <c r="H54" i="14"/>
  <c r="G54" i="14"/>
  <c r="F54" i="14"/>
  <c r="E54" i="14"/>
  <c r="D54" i="14"/>
  <c r="C54" i="14"/>
  <c r="B54" i="14"/>
  <c r="A54" i="14"/>
  <c r="U53" i="14"/>
  <c r="T53" i="14"/>
  <c r="S53" i="14"/>
  <c r="R53" i="14"/>
  <c r="Q53" i="14"/>
  <c r="P53" i="14"/>
  <c r="O53" i="14"/>
  <c r="N53" i="14"/>
  <c r="M53" i="14"/>
  <c r="L53" i="14"/>
  <c r="K53" i="14"/>
  <c r="J53" i="14"/>
  <c r="I53" i="14"/>
  <c r="H53" i="14"/>
  <c r="G53" i="14"/>
  <c r="F53" i="14"/>
  <c r="E53" i="14"/>
  <c r="D53" i="14"/>
  <c r="C53" i="14"/>
  <c r="B53" i="14"/>
  <c r="A53" i="14"/>
  <c r="U52" i="14"/>
  <c r="T52" i="14"/>
  <c r="S52" i="14"/>
  <c r="R52" i="14"/>
  <c r="Q52" i="14"/>
  <c r="P52" i="14"/>
  <c r="O52" i="14"/>
  <c r="N52" i="14"/>
  <c r="M52" i="14"/>
  <c r="L52" i="14"/>
  <c r="K52" i="14"/>
  <c r="J52" i="14"/>
  <c r="I52" i="14"/>
  <c r="H52" i="14"/>
  <c r="G52" i="14"/>
  <c r="F52" i="14"/>
  <c r="D52" i="14"/>
  <c r="C52" i="14"/>
  <c r="B52" i="14"/>
  <c r="A52" i="14"/>
  <c r="W51" i="14"/>
  <c r="V51" i="14"/>
  <c r="U51" i="14"/>
  <c r="T51" i="14"/>
  <c r="S51" i="14"/>
  <c r="R51" i="14"/>
  <c r="Q51" i="14"/>
  <c r="P51" i="14"/>
  <c r="O51" i="14"/>
  <c r="N51" i="14"/>
  <c r="M51" i="14"/>
  <c r="L51" i="14"/>
  <c r="K51" i="14"/>
  <c r="J51" i="14"/>
  <c r="I51" i="14"/>
  <c r="H51" i="14"/>
  <c r="G51" i="14"/>
  <c r="F51" i="14"/>
  <c r="D51" i="14"/>
  <c r="C51" i="14"/>
  <c r="B51" i="14"/>
  <c r="A51" i="14"/>
  <c r="W50" i="14"/>
  <c r="V50" i="14"/>
  <c r="U50" i="14"/>
  <c r="T50" i="14"/>
  <c r="S50" i="14"/>
  <c r="R50" i="14"/>
  <c r="Q50" i="14"/>
  <c r="P50" i="14"/>
  <c r="O50" i="14"/>
  <c r="N50" i="14"/>
  <c r="M50" i="14"/>
  <c r="L50" i="14"/>
  <c r="K50" i="14"/>
  <c r="J50" i="14"/>
  <c r="I50" i="14"/>
  <c r="H50" i="14"/>
  <c r="G50" i="14"/>
  <c r="F50" i="14"/>
  <c r="E50" i="14"/>
  <c r="D50" i="14"/>
  <c r="C50" i="14"/>
  <c r="B50" i="14"/>
  <c r="A50" i="14"/>
  <c r="W49" i="14"/>
  <c r="V49" i="14"/>
  <c r="U49" i="14"/>
  <c r="T49" i="14"/>
  <c r="S49" i="14"/>
  <c r="R49" i="14"/>
  <c r="Q49" i="14"/>
  <c r="P49" i="14"/>
  <c r="O49" i="14"/>
  <c r="N49" i="14"/>
  <c r="M49" i="14"/>
  <c r="L49" i="14"/>
  <c r="K49" i="14"/>
  <c r="J49" i="14"/>
  <c r="I49" i="14"/>
  <c r="H49" i="14"/>
  <c r="G49" i="14"/>
  <c r="F49" i="14"/>
  <c r="D49" i="14"/>
  <c r="C49" i="14"/>
  <c r="B49" i="14"/>
  <c r="A49" i="14"/>
  <c r="W48" i="14"/>
  <c r="V48" i="14"/>
  <c r="U48" i="14"/>
  <c r="T48" i="14"/>
  <c r="S48" i="14"/>
  <c r="R48" i="14"/>
  <c r="Q48" i="14"/>
  <c r="P48" i="14"/>
  <c r="O48" i="14"/>
  <c r="N48" i="14"/>
  <c r="M48" i="14"/>
  <c r="L48" i="14"/>
  <c r="K48" i="14"/>
  <c r="J48" i="14"/>
  <c r="I48" i="14"/>
  <c r="H48" i="14"/>
  <c r="G48" i="14"/>
  <c r="F48" i="14"/>
  <c r="D48" i="14"/>
  <c r="C48" i="14"/>
  <c r="B48" i="14"/>
  <c r="A48" i="14"/>
  <c r="W47" i="14"/>
  <c r="V47" i="14"/>
  <c r="U47" i="14"/>
  <c r="T47" i="14"/>
  <c r="S47" i="14"/>
  <c r="R47" i="14"/>
  <c r="Q47" i="14"/>
  <c r="P47" i="14"/>
  <c r="O47" i="14"/>
  <c r="N47" i="14"/>
  <c r="M47" i="14"/>
  <c r="L47" i="14"/>
  <c r="K47" i="14"/>
  <c r="J47" i="14"/>
  <c r="I47" i="14"/>
  <c r="H47" i="14"/>
  <c r="G47" i="14"/>
  <c r="F47" i="14"/>
  <c r="D47" i="14"/>
  <c r="C47" i="14"/>
  <c r="B47" i="14"/>
  <c r="A47" i="14"/>
  <c r="W46" i="14"/>
  <c r="V46" i="14"/>
  <c r="U46" i="14"/>
  <c r="T46" i="14"/>
  <c r="S46" i="14"/>
  <c r="R46" i="14"/>
  <c r="Q46" i="14"/>
  <c r="P46" i="14"/>
  <c r="O46" i="14"/>
  <c r="N46" i="14"/>
  <c r="M46" i="14"/>
  <c r="L46" i="14"/>
  <c r="K46" i="14"/>
  <c r="J46" i="14"/>
  <c r="I46" i="14"/>
  <c r="H46" i="14"/>
  <c r="G46" i="14"/>
  <c r="F46" i="14"/>
  <c r="E46" i="14"/>
  <c r="D46" i="14"/>
  <c r="C46" i="14"/>
  <c r="B46" i="14"/>
  <c r="A46" i="14"/>
  <c r="W45" i="14"/>
  <c r="V45" i="14"/>
  <c r="U45" i="14"/>
  <c r="T45" i="14"/>
  <c r="S45" i="14"/>
  <c r="R45" i="14"/>
  <c r="Q45" i="14"/>
  <c r="P45" i="14"/>
  <c r="O45" i="14"/>
  <c r="N45" i="14"/>
  <c r="M45" i="14"/>
  <c r="L45" i="14"/>
  <c r="K45" i="14"/>
  <c r="J45" i="14"/>
  <c r="I45" i="14"/>
  <c r="H45" i="14"/>
  <c r="G45" i="14"/>
  <c r="F45" i="14"/>
  <c r="D45" i="14"/>
  <c r="C45" i="14"/>
  <c r="B45" i="14"/>
  <c r="A45" i="14"/>
  <c r="W44" i="14"/>
  <c r="V44" i="14"/>
  <c r="U44" i="14"/>
  <c r="T44" i="14"/>
  <c r="S44" i="14"/>
  <c r="R44" i="14"/>
  <c r="Q44" i="14"/>
  <c r="P44" i="14"/>
  <c r="O44" i="14"/>
  <c r="N44" i="14"/>
  <c r="M44" i="14"/>
  <c r="L44" i="14"/>
  <c r="K44" i="14"/>
  <c r="J44" i="14"/>
  <c r="I44" i="14"/>
  <c r="H44" i="14"/>
  <c r="G44" i="14"/>
  <c r="F44" i="14"/>
  <c r="D44" i="14"/>
  <c r="C44" i="14"/>
  <c r="B44" i="14"/>
  <c r="A44" i="14"/>
  <c r="W43" i="14"/>
  <c r="V43" i="14"/>
  <c r="U43" i="14"/>
  <c r="T43" i="14"/>
  <c r="S43" i="14"/>
  <c r="R43" i="14"/>
  <c r="Q43" i="14"/>
  <c r="P43" i="14"/>
  <c r="O43" i="14"/>
  <c r="N43" i="14"/>
  <c r="M43" i="14"/>
  <c r="L43" i="14"/>
  <c r="K43" i="14"/>
  <c r="J43" i="14"/>
  <c r="I43" i="14"/>
  <c r="H43" i="14"/>
  <c r="G43" i="14"/>
  <c r="F43" i="14"/>
  <c r="D43" i="14"/>
  <c r="C43" i="14"/>
  <c r="B43" i="14"/>
  <c r="A43" i="14"/>
  <c r="W42" i="14"/>
  <c r="V42" i="14"/>
  <c r="U42" i="14"/>
  <c r="T42" i="14"/>
  <c r="S42" i="14"/>
  <c r="R42" i="14"/>
  <c r="Q42" i="14"/>
  <c r="P42" i="14"/>
  <c r="O42" i="14"/>
  <c r="N42" i="14"/>
  <c r="M42" i="14"/>
  <c r="L42" i="14"/>
  <c r="K42" i="14"/>
  <c r="J42" i="14"/>
  <c r="I42" i="14"/>
  <c r="H42" i="14"/>
  <c r="G42" i="14"/>
  <c r="F42" i="14"/>
  <c r="E42" i="14"/>
  <c r="D42" i="14"/>
  <c r="C42" i="14"/>
  <c r="B42" i="14"/>
  <c r="A42" i="14"/>
  <c r="W41" i="14"/>
  <c r="V41" i="14"/>
  <c r="U41" i="14"/>
  <c r="T41" i="14"/>
  <c r="S41" i="14"/>
  <c r="R41" i="14"/>
  <c r="Q41" i="14"/>
  <c r="P41" i="14"/>
  <c r="O41" i="14"/>
  <c r="N41" i="14"/>
  <c r="M41" i="14"/>
  <c r="L41" i="14"/>
  <c r="K41" i="14"/>
  <c r="J41" i="14"/>
  <c r="I41" i="14"/>
  <c r="H41" i="14"/>
  <c r="G41" i="14"/>
  <c r="F41" i="14"/>
  <c r="D41" i="14"/>
  <c r="C41" i="14"/>
  <c r="B41" i="14"/>
  <c r="A41" i="14"/>
  <c r="W40" i="14"/>
  <c r="V40" i="14"/>
  <c r="U40" i="14"/>
  <c r="T40" i="14"/>
  <c r="S40" i="14"/>
  <c r="R40" i="14"/>
  <c r="Q40" i="14"/>
  <c r="P40" i="14"/>
  <c r="O40" i="14"/>
  <c r="N40" i="14"/>
  <c r="M40" i="14"/>
  <c r="L40" i="14"/>
  <c r="K40" i="14"/>
  <c r="J40" i="14"/>
  <c r="I40" i="14"/>
  <c r="H40" i="14"/>
  <c r="G40" i="14"/>
  <c r="F40" i="14"/>
  <c r="D40" i="14"/>
  <c r="C40" i="14"/>
  <c r="B40" i="14"/>
  <c r="A40" i="14"/>
  <c r="W39" i="14"/>
  <c r="V39" i="14"/>
  <c r="U39" i="14"/>
  <c r="T39" i="14"/>
  <c r="S39" i="14"/>
  <c r="R39" i="14"/>
  <c r="Q39" i="14"/>
  <c r="P39" i="14"/>
  <c r="O39" i="14"/>
  <c r="N39" i="14"/>
  <c r="M39" i="14"/>
  <c r="L39" i="14"/>
  <c r="K39" i="14"/>
  <c r="J39" i="14"/>
  <c r="I39" i="14"/>
  <c r="H39" i="14"/>
  <c r="G39" i="14"/>
  <c r="F39" i="14"/>
  <c r="E39" i="14"/>
  <c r="D39" i="14"/>
  <c r="C39" i="14"/>
  <c r="B39" i="14"/>
  <c r="A39" i="14"/>
  <c r="W38" i="14"/>
  <c r="V38" i="14"/>
  <c r="U38" i="14"/>
  <c r="T38" i="14"/>
  <c r="S38" i="14"/>
  <c r="R38" i="14"/>
  <c r="Q38" i="14"/>
  <c r="P38" i="14"/>
  <c r="O38" i="14"/>
  <c r="N38" i="14"/>
  <c r="M38" i="14"/>
  <c r="L38" i="14"/>
  <c r="K38" i="14"/>
  <c r="J38" i="14"/>
  <c r="I38" i="14"/>
  <c r="H38" i="14"/>
  <c r="G38" i="14"/>
  <c r="F38" i="14"/>
  <c r="E38" i="14"/>
  <c r="D38" i="14"/>
  <c r="C38" i="14"/>
  <c r="B38" i="14"/>
  <c r="A38" i="14"/>
  <c r="W37" i="14"/>
  <c r="V37" i="14"/>
  <c r="U37" i="14"/>
  <c r="T37" i="14"/>
  <c r="S37" i="14"/>
  <c r="R37" i="14"/>
  <c r="Q37" i="14"/>
  <c r="P37" i="14"/>
  <c r="O37" i="14"/>
  <c r="N37" i="14"/>
  <c r="M37" i="14"/>
  <c r="L37" i="14"/>
  <c r="K37" i="14"/>
  <c r="J37" i="14"/>
  <c r="I37" i="14"/>
  <c r="H37" i="14"/>
  <c r="G37" i="14"/>
  <c r="F37" i="14"/>
  <c r="D37" i="14"/>
  <c r="C37" i="14"/>
  <c r="B37" i="14"/>
  <c r="A37" i="14"/>
  <c r="W36" i="14"/>
  <c r="V36" i="14"/>
  <c r="U36" i="14"/>
  <c r="T36" i="14"/>
  <c r="S36" i="14"/>
  <c r="R36" i="14"/>
  <c r="Q36" i="14"/>
  <c r="P36" i="14"/>
  <c r="O36" i="14"/>
  <c r="N36" i="14"/>
  <c r="M36" i="14"/>
  <c r="L36" i="14"/>
  <c r="K36" i="14"/>
  <c r="J36" i="14"/>
  <c r="I36" i="14"/>
  <c r="H36" i="14"/>
  <c r="G36" i="14"/>
  <c r="F36" i="14"/>
  <c r="D36" i="14"/>
  <c r="C36" i="14"/>
  <c r="B36" i="14"/>
  <c r="A36" i="14"/>
  <c r="W35" i="14"/>
  <c r="V35" i="14"/>
  <c r="U35" i="14"/>
  <c r="T35" i="14"/>
  <c r="S35" i="14"/>
  <c r="R35" i="14"/>
  <c r="Q35" i="14"/>
  <c r="P35" i="14"/>
  <c r="O35" i="14"/>
  <c r="N35" i="14"/>
  <c r="M35" i="14"/>
  <c r="L35" i="14"/>
  <c r="K35" i="14"/>
  <c r="J35" i="14"/>
  <c r="I35" i="14"/>
  <c r="H35" i="14"/>
  <c r="G35" i="14"/>
  <c r="F35" i="14"/>
  <c r="D35" i="14"/>
  <c r="C35" i="14"/>
  <c r="B35" i="14"/>
  <c r="A35" i="14"/>
  <c r="W34" i="14"/>
  <c r="V34" i="14"/>
  <c r="U34" i="14"/>
  <c r="T34" i="14"/>
  <c r="S34" i="14"/>
  <c r="R34" i="14"/>
  <c r="Q34" i="14"/>
  <c r="P34" i="14"/>
  <c r="O34" i="14"/>
  <c r="N34" i="14"/>
  <c r="M34" i="14"/>
  <c r="L34" i="14"/>
  <c r="K34" i="14"/>
  <c r="J34" i="14"/>
  <c r="I34" i="14"/>
  <c r="H34" i="14"/>
  <c r="G34" i="14"/>
  <c r="F34" i="14"/>
  <c r="E34" i="14"/>
  <c r="D34" i="14"/>
  <c r="C34" i="14"/>
  <c r="B34" i="14"/>
  <c r="A34" i="14"/>
  <c r="W33" i="14"/>
  <c r="V33" i="14"/>
  <c r="U33" i="14"/>
  <c r="T33" i="14"/>
  <c r="S33" i="14"/>
  <c r="R33" i="14"/>
  <c r="Q33" i="14"/>
  <c r="P33" i="14"/>
  <c r="O33" i="14"/>
  <c r="N33" i="14"/>
  <c r="M33" i="14"/>
  <c r="L33" i="14"/>
  <c r="K33" i="14"/>
  <c r="J33" i="14"/>
  <c r="I33" i="14"/>
  <c r="H33" i="14"/>
  <c r="G33" i="14"/>
  <c r="F33" i="14"/>
  <c r="D33" i="14"/>
  <c r="C33" i="14"/>
  <c r="B33" i="14"/>
  <c r="A33" i="14"/>
  <c r="W32" i="14"/>
  <c r="V32" i="14"/>
  <c r="U32" i="14"/>
  <c r="T32" i="14"/>
  <c r="S32" i="14"/>
  <c r="R32" i="14"/>
  <c r="Q32" i="14"/>
  <c r="P32" i="14"/>
  <c r="O32" i="14"/>
  <c r="N32" i="14"/>
  <c r="M32" i="14"/>
  <c r="L32" i="14"/>
  <c r="K32" i="14"/>
  <c r="J32" i="14"/>
  <c r="I32" i="14"/>
  <c r="H32" i="14"/>
  <c r="G32" i="14"/>
  <c r="F32" i="14"/>
  <c r="D32" i="14"/>
  <c r="C32" i="14"/>
  <c r="B32" i="14"/>
  <c r="A32" i="14"/>
  <c r="W31" i="14"/>
  <c r="V31" i="14"/>
  <c r="U31" i="14"/>
  <c r="T31" i="14"/>
  <c r="S31" i="14"/>
  <c r="R31" i="14"/>
  <c r="Q31" i="14"/>
  <c r="P31" i="14"/>
  <c r="O31" i="14"/>
  <c r="N31" i="14"/>
  <c r="M31" i="14"/>
  <c r="L31" i="14"/>
  <c r="K31" i="14"/>
  <c r="J31" i="14"/>
  <c r="I31" i="14"/>
  <c r="H31" i="14"/>
  <c r="G31" i="14"/>
  <c r="F31" i="14"/>
  <c r="E31" i="14"/>
  <c r="D31" i="14"/>
  <c r="C31" i="14"/>
  <c r="B31" i="14"/>
  <c r="A31" i="14"/>
  <c r="W30" i="14"/>
  <c r="V30" i="14"/>
  <c r="U30" i="14"/>
  <c r="T30" i="14"/>
  <c r="S30" i="14"/>
  <c r="R30" i="14"/>
  <c r="Q30" i="14"/>
  <c r="P30" i="14"/>
  <c r="O30" i="14"/>
  <c r="N30" i="14"/>
  <c r="M30" i="14"/>
  <c r="L30" i="14"/>
  <c r="K30" i="14"/>
  <c r="J30" i="14"/>
  <c r="I30" i="14"/>
  <c r="H30" i="14"/>
  <c r="G30" i="14"/>
  <c r="F30" i="14"/>
  <c r="E30" i="14"/>
  <c r="D30" i="14"/>
  <c r="C30" i="14"/>
  <c r="B30" i="14"/>
  <c r="A30" i="14"/>
  <c r="W29" i="14"/>
  <c r="V29" i="14"/>
  <c r="U29" i="14"/>
  <c r="T29" i="14"/>
  <c r="S29" i="14"/>
  <c r="R29" i="14"/>
  <c r="Q29" i="14"/>
  <c r="P29" i="14"/>
  <c r="O29" i="14"/>
  <c r="N29" i="14"/>
  <c r="M29" i="14"/>
  <c r="L29" i="14"/>
  <c r="K29" i="14"/>
  <c r="J29" i="14"/>
  <c r="I29" i="14"/>
  <c r="H29" i="14"/>
  <c r="G29" i="14"/>
  <c r="F29" i="14"/>
  <c r="D29" i="14"/>
  <c r="C29" i="14"/>
  <c r="B29" i="14"/>
  <c r="A29" i="14"/>
  <c r="W28" i="14"/>
  <c r="V28" i="14"/>
  <c r="U28" i="14"/>
  <c r="T28" i="14"/>
  <c r="S28" i="14"/>
  <c r="R28" i="14"/>
  <c r="Q28" i="14"/>
  <c r="P28" i="14"/>
  <c r="O28" i="14"/>
  <c r="N28" i="14"/>
  <c r="M28" i="14"/>
  <c r="L28" i="14"/>
  <c r="K28" i="14"/>
  <c r="J28" i="14"/>
  <c r="I28" i="14"/>
  <c r="H28" i="14"/>
  <c r="G28" i="14"/>
  <c r="F28" i="14"/>
  <c r="D28" i="14"/>
  <c r="C28" i="14"/>
  <c r="B28" i="14"/>
  <c r="A28" i="14"/>
  <c r="W27" i="14"/>
  <c r="V27" i="14"/>
  <c r="U27" i="14"/>
  <c r="T27" i="14"/>
  <c r="S27" i="14"/>
  <c r="R27" i="14"/>
  <c r="Q27" i="14"/>
  <c r="P27" i="14"/>
  <c r="O27" i="14"/>
  <c r="N27" i="14"/>
  <c r="M27" i="14"/>
  <c r="L27" i="14"/>
  <c r="K27" i="14"/>
  <c r="J27" i="14"/>
  <c r="I27" i="14"/>
  <c r="H27" i="14"/>
  <c r="G27" i="14"/>
  <c r="F27" i="14"/>
  <c r="D27" i="14"/>
  <c r="C27" i="14"/>
  <c r="B27" i="14"/>
  <c r="A27" i="14"/>
  <c r="W26" i="14"/>
  <c r="V26" i="14"/>
  <c r="U26" i="14"/>
  <c r="T26" i="14"/>
  <c r="S26" i="14"/>
  <c r="R26" i="14"/>
  <c r="Q26" i="14"/>
  <c r="P26" i="14"/>
  <c r="O26" i="14"/>
  <c r="N26" i="14"/>
  <c r="M26" i="14"/>
  <c r="L26" i="14"/>
  <c r="K26" i="14"/>
  <c r="J26" i="14"/>
  <c r="I26" i="14"/>
  <c r="H26" i="14"/>
  <c r="G26" i="14"/>
  <c r="F26" i="14"/>
  <c r="E26" i="14"/>
  <c r="D26" i="14"/>
  <c r="C26" i="14"/>
  <c r="B26" i="14"/>
  <c r="A26" i="14"/>
  <c r="W25" i="14"/>
  <c r="V25" i="14"/>
  <c r="U25" i="14"/>
  <c r="T25" i="14"/>
  <c r="S25" i="14"/>
  <c r="R25" i="14"/>
  <c r="Q25" i="14"/>
  <c r="P25" i="14"/>
  <c r="O25" i="14"/>
  <c r="N25" i="14"/>
  <c r="M25" i="14"/>
  <c r="L25" i="14"/>
  <c r="K25" i="14"/>
  <c r="J25" i="14"/>
  <c r="I25" i="14"/>
  <c r="H25" i="14"/>
  <c r="G25" i="14"/>
  <c r="F25" i="14"/>
  <c r="D25" i="14"/>
  <c r="C25" i="14"/>
  <c r="B25" i="14"/>
  <c r="A25" i="14"/>
  <c r="W24" i="14"/>
  <c r="V24" i="14"/>
  <c r="U24" i="14"/>
  <c r="T24" i="14"/>
  <c r="S24" i="14"/>
  <c r="R24" i="14"/>
  <c r="Q24" i="14"/>
  <c r="P24" i="14"/>
  <c r="O24" i="14"/>
  <c r="N24" i="14"/>
  <c r="M24" i="14"/>
  <c r="L24" i="14"/>
  <c r="K24" i="14"/>
  <c r="J24" i="14"/>
  <c r="I24" i="14"/>
  <c r="H24" i="14"/>
  <c r="G24" i="14"/>
  <c r="F24" i="14"/>
  <c r="D24" i="14"/>
  <c r="C24" i="14"/>
  <c r="B24" i="14"/>
  <c r="A24" i="14"/>
  <c r="W23" i="14"/>
  <c r="V23" i="14"/>
  <c r="U23" i="14"/>
  <c r="T23" i="14"/>
  <c r="S23" i="14"/>
  <c r="R23" i="14"/>
  <c r="Q23" i="14"/>
  <c r="P23" i="14"/>
  <c r="O23" i="14"/>
  <c r="N23" i="14"/>
  <c r="M23" i="14"/>
  <c r="L23" i="14"/>
  <c r="K23" i="14"/>
  <c r="J23" i="14"/>
  <c r="I23" i="14"/>
  <c r="H23" i="14"/>
  <c r="G23" i="14"/>
  <c r="F23" i="14"/>
  <c r="E23" i="14"/>
  <c r="D23" i="14"/>
  <c r="C23" i="14"/>
  <c r="B23" i="14"/>
  <c r="A23" i="14"/>
  <c r="W22" i="14"/>
  <c r="V22" i="14"/>
  <c r="U22" i="14"/>
  <c r="T22" i="14"/>
  <c r="S22" i="14"/>
  <c r="R22" i="14"/>
  <c r="Q22" i="14"/>
  <c r="P22" i="14"/>
  <c r="O22" i="14"/>
  <c r="N22" i="14"/>
  <c r="M22" i="14"/>
  <c r="L22" i="14"/>
  <c r="K22" i="14"/>
  <c r="J22" i="14"/>
  <c r="I22" i="14"/>
  <c r="H22" i="14"/>
  <c r="G22" i="14"/>
  <c r="F22" i="14"/>
  <c r="E22" i="14"/>
  <c r="D22" i="14"/>
  <c r="C22" i="14"/>
  <c r="B22" i="14"/>
  <c r="A22" i="14"/>
  <c r="W21" i="14"/>
  <c r="V21" i="14"/>
  <c r="U21" i="14"/>
  <c r="T21" i="14"/>
  <c r="S21" i="14"/>
  <c r="R21" i="14"/>
  <c r="Q21" i="14"/>
  <c r="P21" i="14"/>
  <c r="O21" i="14"/>
  <c r="N21" i="14"/>
  <c r="M21" i="14"/>
  <c r="L21" i="14"/>
  <c r="K21" i="14"/>
  <c r="J21" i="14"/>
  <c r="I21" i="14"/>
  <c r="H21" i="14"/>
  <c r="G21" i="14"/>
  <c r="F21" i="14"/>
  <c r="D21" i="14"/>
  <c r="C21" i="14"/>
  <c r="B21" i="14"/>
  <c r="A21" i="14"/>
  <c r="W20" i="14"/>
  <c r="V20" i="14"/>
  <c r="U20" i="14"/>
  <c r="T20" i="14"/>
  <c r="S20" i="14"/>
  <c r="R20" i="14"/>
  <c r="Q20" i="14"/>
  <c r="P20" i="14"/>
  <c r="O20" i="14"/>
  <c r="N20" i="14"/>
  <c r="M20" i="14"/>
  <c r="L20" i="14"/>
  <c r="K20" i="14"/>
  <c r="J20" i="14"/>
  <c r="I20" i="14"/>
  <c r="H20" i="14"/>
  <c r="G20" i="14"/>
  <c r="F20" i="14"/>
  <c r="D20" i="14"/>
  <c r="C20" i="14"/>
  <c r="B20" i="14"/>
  <c r="A20" i="14"/>
  <c r="W19" i="14"/>
  <c r="V19" i="14"/>
  <c r="U19" i="14"/>
  <c r="T19" i="14"/>
  <c r="S19" i="14"/>
  <c r="R19" i="14"/>
  <c r="Q19" i="14"/>
  <c r="P19" i="14"/>
  <c r="O19" i="14"/>
  <c r="N19" i="14"/>
  <c r="M19" i="14"/>
  <c r="L19" i="14"/>
  <c r="K19" i="14"/>
  <c r="J19" i="14"/>
  <c r="I19" i="14"/>
  <c r="H19" i="14"/>
  <c r="G19" i="14"/>
  <c r="F19" i="14"/>
  <c r="D19" i="14"/>
  <c r="C19" i="14"/>
  <c r="B19" i="14"/>
  <c r="A19" i="14"/>
  <c r="W18" i="14"/>
  <c r="V18" i="14"/>
  <c r="U18" i="14"/>
  <c r="T18" i="14"/>
  <c r="S18" i="14"/>
  <c r="R18" i="14"/>
  <c r="Q18" i="14"/>
  <c r="P18" i="14"/>
  <c r="O18" i="14"/>
  <c r="N18" i="14"/>
  <c r="M18" i="14"/>
  <c r="L18" i="14"/>
  <c r="K18" i="14"/>
  <c r="J18" i="14"/>
  <c r="I18" i="14"/>
  <c r="H18" i="14"/>
  <c r="G18" i="14"/>
  <c r="F18" i="14"/>
  <c r="E18" i="14"/>
  <c r="D18" i="14"/>
  <c r="C18" i="14"/>
  <c r="B18" i="14"/>
  <c r="A18" i="14"/>
  <c r="W17" i="14"/>
  <c r="V17" i="14"/>
  <c r="U17" i="14"/>
  <c r="T17" i="14"/>
  <c r="S17" i="14"/>
  <c r="R17" i="14"/>
  <c r="Q17" i="14"/>
  <c r="P17" i="14"/>
  <c r="O17" i="14"/>
  <c r="N17" i="14"/>
  <c r="M17" i="14"/>
  <c r="L17" i="14"/>
  <c r="K17" i="14"/>
  <c r="J17" i="14"/>
  <c r="I17" i="14"/>
  <c r="H17" i="14"/>
  <c r="G17" i="14"/>
  <c r="F17" i="14"/>
  <c r="D17" i="14"/>
  <c r="C17" i="14"/>
  <c r="B17" i="14"/>
  <c r="A17" i="14"/>
  <c r="W16" i="14"/>
  <c r="V16" i="14"/>
  <c r="U16" i="14"/>
  <c r="T16" i="14"/>
  <c r="S16" i="14"/>
  <c r="R16" i="14"/>
  <c r="Q16" i="14"/>
  <c r="P16" i="14"/>
  <c r="O16" i="14"/>
  <c r="N16" i="14"/>
  <c r="M16" i="14"/>
  <c r="L16" i="14"/>
  <c r="K16" i="14"/>
  <c r="J16" i="14"/>
  <c r="I16" i="14"/>
  <c r="H16" i="14"/>
  <c r="G16" i="14"/>
  <c r="F16" i="14"/>
  <c r="D16" i="14"/>
  <c r="C16" i="14"/>
  <c r="B16" i="14"/>
  <c r="A16" i="14"/>
  <c r="W15" i="14"/>
  <c r="V15" i="14"/>
  <c r="U15" i="14"/>
  <c r="T15" i="14"/>
  <c r="S15" i="14"/>
  <c r="R15" i="14"/>
  <c r="Q15" i="14"/>
  <c r="P15" i="14"/>
  <c r="O15" i="14"/>
  <c r="N15" i="14"/>
  <c r="M15" i="14"/>
  <c r="L15" i="14"/>
  <c r="K15" i="14"/>
  <c r="J15" i="14"/>
  <c r="I15" i="14"/>
  <c r="H15" i="14"/>
  <c r="G15" i="14"/>
  <c r="F15" i="14"/>
  <c r="E15" i="14"/>
  <c r="D15" i="14"/>
  <c r="C15" i="14"/>
  <c r="B15" i="14"/>
  <c r="A15" i="14"/>
  <c r="W14" i="14"/>
  <c r="V14" i="14"/>
  <c r="U14" i="14"/>
  <c r="T14" i="14"/>
  <c r="S14" i="14"/>
  <c r="R14" i="14"/>
  <c r="Q14" i="14"/>
  <c r="P14" i="14"/>
  <c r="O14" i="14"/>
  <c r="N14" i="14"/>
  <c r="M14" i="14"/>
  <c r="L14" i="14"/>
  <c r="K14" i="14"/>
  <c r="J14" i="14"/>
  <c r="I14" i="14"/>
  <c r="H14" i="14"/>
  <c r="G14" i="14"/>
  <c r="F14" i="14"/>
  <c r="E14" i="14"/>
  <c r="D14" i="14"/>
  <c r="C14" i="14"/>
  <c r="B14" i="14"/>
  <c r="A14" i="14"/>
  <c r="W13" i="14"/>
  <c r="V13" i="14"/>
  <c r="U13" i="14"/>
  <c r="T13" i="14"/>
  <c r="S13" i="14"/>
  <c r="R13" i="14"/>
  <c r="Q13" i="14"/>
  <c r="P13" i="14"/>
  <c r="O13" i="14"/>
  <c r="N13" i="14"/>
  <c r="M13" i="14"/>
  <c r="L13" i="14"/>
  <c r="K13" i="14"/>
  <c r="J13" i="14"/>
  <c r="I13" i="14"/>
  <c r="H13" i="14"/>
  <c r="G13" i="14"/>
  <c r="F13" i="14"/>
  <c r="D13" i="14"/>
  <c r="C13" i="14"/>
  <c r="B13" i="14"/>
  <c r="A13" i="14"/>
  <c r="W12" i="14"/>
  <c r="V12" i="14"/>
  <c r="U12" i="14"/>
  <c r="T12" i="14"/>
  <c r="S12" i="14"/>
  <c r="R12" i="14"/>
  <c r="Q12" i="14"/>
  <c r="P12" i="14"/>
  <c r="O12" i="14"/>
  <c r="N12" i="14"/>
  <c r="M12" i="14"/>
  <c r="L12" i="14"/>
  <c r="K12" i="14"/>
  <c r="J12" i="14"/>
  <c r="I12" i="14"/>
  <c r="H12" i="14"/>
  <c r="G12" i="14"/>
  <c r="F12" i="14"/>
  <c r="D12" i="14"/>
  <c r="C12" i="14"/>
  <c r="B12" i="14"/>
  <c r="A12" i="14"/>
  <c r="W11" i="14"/>
  <c r="V11" i="14"/>
  <c r="U11" i="14"/>
  <c r="T11" i="14"/>
  <c r="S11" i="14"/>
  <c r="R11" i="14"/>
  <c r="Q11" i="14"/>
  <c r="P11" i="14"/>
  <c r="O11" i="14"/>
  <c r="N11" i="14"/>
  <c r="M11" i="14"/>
  <c r="L11" i="14"/>
  <c r="K11" i="14"/>
  <c r="J11" i="14"/>
  <c r="I11" i="14"/>
  <c r="H11" i="14"/>
  <c r="G11" i="14"/>
  <c r="F11" i="14"/>
  <c r="D11" i="14"/>
  <c r="C11" i="14"/>
  <c r="B11" i="14"/>
  <c r="A11" i="14"/>
  <c r="W10" i="14"/>
  <c r="V10" i="14"/>
  <c r="U10" i="14"/>
  <c r="T10" i="14"/>
  <c r="S10" i="14"/>
  <c r="R10" i="14"/>
  <c r="Q10" i="14"/>
  <c r="P10" i="14"/>
  <c r="O10" i="14"/>
  <c r="N10" i="14"/>
  <c r="M10" i="14"/>
  <c r="L10" i="14"/>
  <c r="K10" i="14"/>
  <c r="J10" i="14"/>
  <c r="I10" i="14"/>
  <c r="H10" i="14"/>
  <c r="G10" i="14"/>
  <c r="F10" i="14"/>
  <c r="E10" i="14"/>
  <c r="D10" i="14"/>
  <c r="C10" i="14"/>
  <c r="B10" i="14"/>
  <c r="A10" i="14"/>
  <c r="W9" i="14"/>
  <c r="V9" i="14"/>
  <c r="U9" i="14"/>
  <c r="T9" i="14"/>
  <c r="S9" i="14"/>
  <c r="R9" i="14"/>
  <c r="Q9" i="14"/>
  <c r="P9" i="14"/>
  <c r="O9" i="14"/>
  <c r="N9" i="14"/>
  <c r="M9" i="14"/>
  <c r="L9" i="14"/>
  <c r="K9" i="14"/>
  <c r="J9" i="14"/>
  <c r="I9" i="14"/>
  <c r="H9" i="14"/>
  <c r="G9" i="14"/>
  <c r="F9" i="14"/>
  <c r="D9" i="14"/>
  <c r="C9" i="14"/>
  <c r="B9" i="14"/>
  <c r="A9" i="14"/>
  <c r="W8" i="14"/>
  <c r="V8" i="14"/>
  <c r="U8" i="14"/>
  <c r="T8" i="14"/>
  <c r="S8" i="14"/>
  <c r="R8" i="14"/>
  <c r="Q8" i="14"/>
  <c r="P8" i="14"/>
  <c r="O8" i="14"/>
  <c r="N8" i="14"/>
  <c r="M8" i="14"/>
  <c r="L8" i="14"/>
  <c r="K8" i="14"/>
  <c r="J8" i="14"/>
  <c r="I8" i="14"/>
  <c r="H8" i="14"/>
  <c r="G8" i="14"/>
  <c r="F8" i="14"/>
  <c r="D8" i="14"/>
  <c r="C8" i="14"/>
  <c r="B8" i="14"/>
  <c r="A8" i="14"/>
  <c r="W7" i="14"/>
  <c r="V7" i="14"/>
  <c r="U7" i="14"/>
  <c r="T7" i="14"/>
  <c r="S7" i="14"/>
  <c r="R7" i="14"/>
  <c r="Q7" i="14"/>
  <c r="P7" i="14"/>
  <c r="O7" i="14"/>
  <c r="N7" i="14"/>
  <c r="M7" i="14"/>
  <c r="L7" i="14"/>
  <c r="K7" i="14"/>
  <c r="J7" i="14"/>
  <c r="I7" i="14"/>
  <c r="H7" i="14"/>
  <c r="G7" i="14"/>
  <c r="F7" i="14"/>
  <c r="E7" i="14"/>
  <c r="D7" i="14"/>
  <c r="C7" i="14"/>
  <c r="B7" i="14"/>
  <c r="A7" i="14"/>
  <c r="W6" i="14"/>
  <c r="V6" i="14"/>
  <c r="U6" i="14"/>
  <c r="T6" i="14"/>
  <c r="S6" i="14"/>
  <c r="R6" i="14"/>
  <c r="Q6" i="14"/>
  <c r="P6" i="14"/>
  <c r="O6" i="14"/>
  <c r="N6" i="14"/>
  <c r="M6" i="14"/>
  <c r="L6" i="14"/>
  <c r="K6" i="14"/>
  <c r="J6" i="14"/>
  <c r="I6" i="14"/>
  <c r="H6" i="14"/>
  <c r="G6" i="14"/>
  <c r="F6" i="14"/>
  <c r="E6" i="14"/>
  <c r="D6" i="14"/>
  <c r="C6" i="14"/>
  <c r="B6" i="14"/>
  <c r="A6" i="14"/>
  <c r="W5" i="14"/>
  <c r="V5" i="14"/>
  <c r="U5" i="14"/>
  <c r="T5" i="14"/>
  <c r="S5" i="14"/>
  <c r="R5" i="14"/>
  <c r="Q5" i="14"/>
  <c r="P5" i="14"/>
  <c r="O5" i="14"/>
  <c r="N5" i="14"/>
  <c r="M5" i="14"/>
  <c r="L5" i="14"/>
  <c r="K5" i="14"/>
  <c r="J5" i="14"/>
  <c r="I5" i="14"/>
  <c r="H5" i="14"/>
  <c r="G5" i="14"/>
  <c r="F5" i="14"/>
  <c r="D5" i="14"/>
  <c r="C5" i="14"/>
  <c r="B5" i="14"/>
  <c r="A5" i="14"/>
  <c r="W4" i="14"/>
  <c r="V4" i="14"/>
  <c r="U4" i="14"/>
  <c r="T4" i="14"/>
  <c r="S4" i="14"/>
  <c r="R4" i="14"/>
  <c r="Q4" i="14"/>
  <c r="P4" i="14"/>
  <c r="O4" i="14"/>
  <c r="N4" i="14"/>
  <c r="M4" i="14"/>
  <c r="L4" i="14"/>
  <c r="K4" i="14"/>
  <c r="J4" i="14"/>
  <c r="I4" i="14"/>
  <c r="H4" i="14"/>
  <c r="G4" i="14"/>
  <c r="F4" i="14"/>
  <c r="D4" i="14"/>
  <c r="C4" i="14"/>
  <c r="B4" i="14"/>
  <c r="A4" i="14"/>
  <c r="W3" i="14"/>
  <c r="V3" i="14"/>
  <c r="U3" i="14"/>
  <c r="T3" i="14"/>
  <c r="S3" i="14"/>
  <c r="R3" i="14"/>
  <c r="Q3" i="14"/>
  <c r="P3" i="14"/>
  <c r="O3" i="14"/>
  <c r="N3" i="14"/>
  <c r="M3" i="14"/>
  <c r="L3" i="14"/>
  <c r="K3" i="14"/>
  <c r="J3" i="14"/>
  <c r="I3" i="14"/>
  <c r="H3" i="14"/>
  <c r="G3" i="14"/>
  <c r="F3" i="14"/>
  <c r="D3" i="14"/>
  <c r="C3" i="14"/>
  <c r="B3" i="14"/>
  <c r="A3" i="14"/>
  <c r="W2" i="14"/>
  <c r="V2" i="14"/>
  <c r="U2" i="14"/>
  <c r="T2" i="14"/>
  <c r="S2" i="14"/>
  <c r="R2" i="14"/>
  <c r="Q2" i="14"/>
  <c r="P2" i="14"/>
  <c r="O2" i="14"/>
  <c r="N2" i="14"/>
  <c r="M2" i="14"/>
  <c r="L2" i="14"/>
  <c r="K2" i="14"/>
  <c r="J2" i="14"/>
  <c r="I2" i="14"/>
  <c r="H2" i="14"/>
  <c r="G2" i="14"/>
  <c r="F2" i="14"/>
  <c r="E2" i="14"/>
  <c r="D2" i="14"/>
  <c r="C2" i="14"/>
  <c r="B2" i="14"/>
  <c r="A2" i="14"/>
  <c r="W1" i="14"/>
  <c r="V1" i="14"/>
  <c r="U1" i="14"/>
  <c r="T1" i="14"/>
  <c r="S1" i="14"/>
  <c r="R1" i="14"/>
  <c r="Q1" i="14"/>
  <c r="P1" i="14"/>
  <c r="O1" i="14"/>
  <c r="N1" i="14"/>
  <c r="M1" i="14"/>
  <c r="L1" i="14"/>
  <c r="K1" i="14"/>
  <c r="J1" i="14"/>
  <c r="I1" i="14"/>
  <c r="H1" i="14"/>
  <c r="G1" i="14"/>
  <c r="F1" i="14"/>
  <c r="E1" i="14"/>
  <c r="D1" i="14"/>
  <c r="C1" i="14"/>
  <c r="B1" i="14"/>
  <c r="A1" i="14"/>
  <c r="F64" i="13"/>
  <c r="E64" i="15" s="1"/>
  <c r="F63" i="13"/>
  <c r="F62" i="13"/>
  <c r="E62" i="15" s="1"/>
  <c r="F61" i="13"/>
  <c r="F61" i="17" s="1"/>
  <c r="F60" i="13"/>
  <c r="F59" i="13"/>
  <c r="F58" i="13"/>
  <c r="E58" i="15" s="1"/>
  <c r="F57" i="13"/>
  <c r="E57" i="16" s="1"/>
  <c r="F56" i="13"/>
  <c r="E56" i="15" s="1"/>
  <c r="F55" i="13"/>
  <c r="F54" i="13"/>
  <c r="E54" i="15" s="1"/>
  <c r="F53" i="13"/>
  <c r="E53" i="16" s="1"/>
  <c r="F52" i="13"/>
  <c r="F51" i="13"/>
  <c r="F50" i="13"/>
  <c r="E50" i="15" s="1"/>
  <c r="F49" i="13"/>
  <c r="F49" i="17" s="1"/>
  <c r="F48" i="13"/>
  <c r="E48" i="15" s="1"/>
  <c r="F47" i="13"/>
  <c r="F46" i="13"/>
  <c r="E46" i="15" s="1"/>
  <c r="F45" i="13"/>
  <c r="E45" i="16" s="1"/>
  <c r="F44" i="13"/>
  <c r="F43" i="13"/>
  <c r="F42" i="13"/>
  <c r="F42" i="17" s="1"/>
  <c r="F41" i="13"/>
  <c r="F41" i="17" s="1"/>
  <c r="F40" i="13"/>
  <c r="E40" i="15" s="1"/>
  <c r="F39" i="13"/>
  <c r="F38" i="13"/>
  <c r="F38" i="17" s="1"/>
  <c r="F37" i="13"/>
  <c r="E37" i="16" s="1"/>
  <c r="F36" i="13"/>
  <c r="F35" i="13"/>
  <c r="F34" i="13"/>
  <c r="E34" i="15" s="1"/>
  <c r="F33" i="13"/>
  <c r="E33" i="16" s="1"/>
  <c r="F32" i="13"/>
  <c r="E32" i="15" s="1"/>
  <c r="F31" i="13"/>
  <c r="F30" i="13"/>
  <c r="F30" i="17" s="1"/>
  <c r="F29" i="13"/>
  <c r="E29" i="16" s="1"/>
  <c r="F28" i="13"/>
  <c r="F27" i="13"/>
  <c r="F26" i="13"/>
  <c r="E26" i="15" s="1"/>
  <c r="F25" i="13"/>
  <c r="F25" i="17" s="1"/>
  <c r="F24" i="13"/>
  <c r="E24" i="15" s="1"/>
  <c r="F23" i="13"/>
  <c r="E23" i="16" s="1"/>
  <c r="F22" i="13"/>
  <c r="E22" i="15" s="1"/>
  <c r="F21" i="13"/>
  <c r="E21" i="16" s="1"/>
  <c r="F20" i="13"/>
  <c r="F19" i="13"/>
  <c r="F18" i="13"/>
  <c r="F18" i="17" s="1"/>
  <c r="F17" i="13"/>
  <c r="F17" i="17" s="1"/>
  <c r="F16" i="13"/>
  <c r="E16" i="15" s="1"/>
  <c r="F15" i="13"/>
  <c r="F14" i="13"/>
  <c r="E14" i="15" s="1"/>
  <c r="F13" i="13"/>
  <c r="E13" i="16" s="1"/>
  <c r="F12" i="13"/>
  <c r="F11" i="13"/>
  <c r="F10" i="13"/>
  <c r="E10" i="15" s="1"/>
  <c r="F9" i="13"/>
  <c r="E9" i="16" s="1"/>
  <c r="F8" i="13"/>
  <c r="E8" i="15" s="1"/>
  <c r="F7" i="13"/>
  <c r="F6" i="13"/>
  <c r="E6" i="15" s="1"/>
  <c r="F5" i="13"/>
  <c r="F5" i="17" s="1"/>
  <c r="F4" i="13"/>
  <c r="E4" i="16" s="1"/>
  <c r="F3" i="13"/>
  <c r="S62" i="12"/>
  <c r="Q62" i="12"/>
  <c r="P62" i="12"/>
  <c r="O62" i="12"/>
  <c r="N62" i="12"/>
  <c r="M62" i="12"/>
  <c r="L62" i="12"/>
  <c r="K62" i="12"/>
  <c r="J62" i="12"/>
  <c r="I62" i="12"/>
  <c r="H62" i="12"/>
  <c r="G62" i="12"/>
  <c r="F62" i="12"/>
  <c r="S61" i="12"/>
  <c r="Q61" i="12"/>
  <c r="P61" i="12"/>
  <c r="O61" i="12"/>
  <c r="N61" i="12"/>
  <c r="M61" i="12"/>
  <c r="L61" i="12"/>
  <c r="K61" i="12"/>
  <c r="J61" i="12"/>
  <c r="I61" i="12"/>
  <c r="H61" i="12"/>
  <c r="G61" i="12"/>
  <c r="F61" i="12"/>
  <c r="E61" i="12"/>
  <c r="S60" i="12"/>
  <c r="Q60" i="12"/>
  <c r="P60" i="12"/>
  <c r="O60" i="12"/>
  <c r="N60" i="12"/>
  <c r="M60" i="12"/>
  <c r="L60" i="12"/>
  <c r="K60" i="12"/>
  <c r="J60" i="12"/>
  <c r="I60" i="12"/>
  <c r="H60" i="12"/>
  <c r="G60" i="12"/>
  <c r="F60" i="12"/>
  <c r="S59" i="12"/>
  <c r="Q59" i="12"/>
  <c r="P59" i="12"/>
  <c r="O59" i="12"/>
  <c r="N59" i="12"/>
  <c r="M59" i="12"/>
  <c r="L59" i="12"/>
  <c r="K59" i="12"/>
  <c r="J59" i="12"/>
  <c r="I59" i="12"/>
  <c r="H59" i="12"/>
  <c r="G59" i="12"/>
  <c r="F59" i="12"/>
  <c r="E59" i="12"/>
  <c r="S58" i="12"/>
  <c r="Q58" i="12"/>
  <c r="P58" i="12"/>
  <c r="O58" i="12"/>
  <c r="N58" i="12"/>
  <c r="M58" i="12"/>
  <c r="L58" i="12"/>
  <c r="K58" i="12"/>
  <c r="J58" i="12"/>
  <c r="I58" i="12"/>
  <c r="H58" i="12"/>
  <c r="G58" i="12"/>
  <c r="F58" i="12"/>
  <c r="S57" i="12"/>
  <c r="Q57" i="12"/>
  <c r="P57" i="12"/>
  <c r="O57" i="12"/>
  <c r="N57" i="12"/>
  <c r="M57" i="12"/>
  <c r="L57" i="12"/>
  <c r="K57" i="12"/>
  <c r="J57" i="12"/>
  <c r="I57" i="12"/>
  <c r="H57" i="12"/>
  <c r="G57" i="12"/>
  <c r="F57" i="12"/>
  <c r="E57" i="12"/>
  <c r="S56" i="12"/>
  <c r="Q56" i="12"/>
  <c r="P56" i="12"/>
  <c r="O56" i="12"/>
  <c r="N56" i="12"/>
  <c r="M56" i="12"/>
  <c r="L56" i="12"/>
  <c r="K56" i="12"/>
  <c r="J56" i="12"/>
  <c r="I56" i="12"/>
  <c r="H56" i="12"/>
  <c r="G56" i="12"/>
  <c r="F56" i="12"/>
  <c r="S55" i="12"/>
  <c r="Q55" i="12"/>
  <c r="P55" i="12"/>
  <c r="O55" i="12"/>
  <c r="N55" i="12"/>
  <c r="M55" i="12"/>
  <c r="L55" i="12"/>
  <c r="K55" i="12"/>
  <c r="J55" i="12"/>
  <c r="I55" i="12"/>
  <c r="H55" i="12"/>
  <c r="G55" i="12"/>
  <c r="F55" i="12"/>
  <c r="E55" i="12"/>
  <c r="S54" i="12"/>
  <c r="Q54" i="12"/>
  <c r="P54" i="12"/>
  <c r="O54" i="12"/>
  <c r="N54" i="12"/>
  <c r="M54" i="12"/>
  <c r="L54" i="12"/>
  <c r="K54" i="12"/>
  <c r="J54" i="12"/>
  <c r="I54" i="12"/>
  <c r="H54" i="12"/>
  <c r="G54" i="12"/>
  <c r="F54" i="12"/>
  <c r="S53" i="12"/>
  <c r="Q53" i="12"/>
  <c r="P53" i="12"/>
  <c r="O53" i="12"/>
  <c r="N53" i="12"/>
  <c r="M53" i="12"/>
  <c r="L53" i="12"/>
  <c r="K53" i="12"/>
  <c r="J53" i="12"/>
  <c r="I53" i="12"/>
  <c r="H53" i="12"/>
  <c r="G53" i="12"/>
  <c r="F53" i="12"/>
  <c r="E53" i="12"/>
  <c r="S52" i="12"/>
  <c r="Q52" i="12"/>
  <c r="P52" i="12"/>
  <c r="O52" i="12"/>
  <c r="N52" i="12"/>
  <c r="M52" i="12"/>
  <c r="L52" i="12"/>
  <c r="K52" i="12"/>
  <c r="J52" i="12"/>
  <c r="I52" i="12"/>
  <c r="H52" i="12"/>
  <c r="G52" i="12"/>
  <c r="F52" i="12"/>
  <c r="S51" i="12"/>
  <c r="Q51" i="12"/>
  <c r="P51" i="12"/>
  <c r="O51" i="12"/>
  <c r="N51" i="12"/>
  <c r="M51" i="12"/>
  <c r="L51" i="12"/>
  <c r="K51" i="12"/>
  <c r="J51" i="12"/>
  <c r="I51" i="12"/>
  <c r="H51" i="12"/>
  <c r="G51" i="12"/>
  <c r="F51" i="12"/>
  <c r="E51" i="12"/>
  <c r="S50" i="12"/>
  <c r="Q50" i="12"/>
  <c r="P50" i="12"/>
  <c r="O50" i="12"/>
  <c r="N50" i="12"/>
  <c r="M50" i="12"/>
  <c r="L50" i="12"/>
  <c r="K50" i="12"/>
  <c r="J50" i="12"/>
  <c r="I50" i="12"/>
  <c r="H50" i="12"/>
  <c r="G50" i="12"/>
  <c r="F50" i="12"/>
  <c r="S49" i="12"/>
  <c r="Q49" i="12"/>
  <c r="P49" i="12"/>
  <c r="O49" i="12"/>
  <c r="N49" i="12"/>
  <c r="M49" i="12"/>
  <c r="L49" i="12"/>
  <c r="K49" i="12"/>
  <c r="J49" i="12"/>
  <c r="I49" i="12"/>
  <c r="H49" i="12"/>
  <c r="G49" i="12"/>
  <c r="F49" i="12"/>
  <c r="E49" i="12"/>
  <c r="S48" i="12"/>
  <c r="Q48" i="12"/>
  <c r="P48" i="12"/>
  <c r="O48" i="12"/>
  <c r="N48" i="12"/>
  <c r="M48" i="12"/>
  <c r="L48" i="12"/>
  <c r="K48" i="12"/>
  <c r="J48" i="12"/>
  <c r="I48" i="12"/>
  <c r="H48" i="12"/>
  <c r="G48" i="12"/>
  <c r="F48" i="12"/>
  <c r="S47" i="12"/>
  <c r="Q47" i="12"/>
  <c r="P47" i="12"/>
  <c r="O47" i="12"/>
  <c r="N47" i="12"/>
  <c r="M47" i="12"/>
  <c r="L47" i="12"/>
  <c r="K47" i="12"/>
  <c r="J47" i="12"/>
  <c r="I47" i="12"/>
  <c r="H47" i="12"/>
  <c r="G47" i="12"/>
  <c r="F47" i="12"/>
  <c r="E47" i="12"/>
  <c r="S46" i="12"/>
  <c r="Q46" i="12"/>
  <c r="P46" i="12"/>
  <c r="O46" i="12"/>
  <c r="N46" i="12"/>
  <c r="M46" i="12"/>
  <c r="L46" i="12"/>
  <c r="K46" i="12"/>
  <c r="J46" i="12"/>
  <c r="I46" i="12"/>
  <c r="H46" i="12"/>
  <c r="G46" i="12"/>
  <c r="F46" i="12"/>
  <c r="S45" i="12"/>
  <c r="Q45" i="12"/>
  <c r="P45" i="12"/>
  <c r="O45" i="12"/>
  <c r="N45" i="12"/>
  <c r="M45" i="12"/>
  <c r="L45" i="12"/>
  <c r="K45" i="12"/>
  <c r="J45" i="12"/>
  <c r="I45" i="12"/>
  <c r="H45" i="12"/>
  <c r="G45" i="12"/>
  <c r="F45" i="12"/>
  <c r="E45" i="12"/>
  <c r="S44" i="12"/>
  <c r="Q44" i="12"/>
  <c r="P44" i="12"/>
  <c r="O44" i="12"/>
  <c r="N44" i="12"/>
  <c r="M44" i="12"/>
  <c r="L44" i="12"/>
  <c r="K44" i="12"/>
  <c r="J44" i="12"/>
  <c r="I44" i="12"/>
  <c r="H44" i="12"/>
  <c r="G44" i="12"/>
  <c r="F44" i="12"/>
  <c r="S43" i="12"/>
  <c r="Q43" i="12"/>
  <c r="P43" i="12"/>
  <c r="O43" i="12"/>
  <c r="N43" i="12"/>
  <c r="M43" i="12"/>
  <c r="L43" i="12"/>
  <c r="K43" i="12"/>
  <c r="J43" i="12"/>
  <c r="I43" i="12"/>
  <c r="H43" i="12"/>
  <c r="G43" i="12"/>
  <c r="F43" i="12"/>
  <c r="E43" i="12"/>
  <c r="S42" i="12"/>
  <c r="Q42" i="12"/>
  <c r="P42" i="12"/>
  <c r="O42" i="12"/>
  <c r="N42" i="12"/>
  <c r="M42" i="12"/>
  <c r="L42" i="12"/>
  <c r="K42" i="12"/>
  <c r="J42" i="12"/>
  <c r="I42" i="12"/>
  <c r="H42" i="12"/>
  <c r="G42" i="12"/>
  <c r="F42" i="12"/>
  <c r="S41" i="12"/>
  <c r="Q41" i="12"/>
  <c r="P41" i="12"/>
  <c r="O41" i="12"/>
  <c r="N41" i="12"/>
  <c r="M41" i="12"/>
  <c r="L41" i="12"/>
  <c r="K41" i="12"/>
  <c r="J41" i="12"/>
  <c r="I41" i="12"/>
  <c r="H41" i="12"/>
  <c r="G41" i="12"/>
  <c r="F41" i="12"/>
  <c r="E41" i="12"/>
  <c r="S40" i="12"/>
  <c r="Q40" i="12"/>
  <c r="P40" i="12"/>
  <c r="O40" i="12"/>
  <c r="N40" i="12"/>
  <c r="M40" i="12"/>
  <c r="L40" i="12"/>
  <c r="K40" i="12"/>
  <c r="J40" i="12"/>
  <c r="I40" i="12"/>
  <c r="H40" i="12"/>
  <c r="G40" i="12"/>
  <c r="F40" i="12"/>
  <c r="S39" i="12"/>
  <c r="Q39" i="12"/>
  <c r="P39" i="12"/>
  <c r="O39" i="12"/>
  <c r="N39" i="12"/>
  <c r="M39" i="12"/>
  <c r="L39" i="12"/>
  <c r="K39" i="12"/>
  <c r="J39" i="12"/>
  <c r="I39" i="12"/>
  <c r="H39" i="12"/>
  <c r="G39" i="12"/>
  <c r="F39" i="12"/>
  <c r="E39" i="12"/>
  <c r="S38" i="12"/>
  <c r="Q38" i="12"/>
  <c r="P38" i="12"/>
  <c r="O38" i="12"/>
  <c r="N38" i="12"/>
  <c r="M38" i="12"/>
  <c r="L38" i="12"/>
  <c r="K38" i="12"/>
  <c r="J38" i="12"/>
  <c r="I38" i="12"/>
  <c r="H38" i="12"/>
  <c r="G38" i="12"/>
  <c r="F38" i="12"/>
  <c r="S37" i="12"/>
  <c r="Q37" i="12"/>
  <c r="P37" i="12"/>
  <c r="O37" i="12"/>
  <c r="N37" i="12"/>
  <c r="M37" i="12"/>
  <c r="L37" i="12"/>
  <c r="K37" i="12"/>
  <c r="J37" i="12"/>
  <c r="I37" i="12"/>
  <c r="H37" i="12"/>
  <c r="G37" i="12"/>
  <c r="F37" i="12"/>
  <c r="E37" i="12"/>
  <c r="S36" i="12"/>
  <c r="Q36" i="12"/>
  <c r="P36" i="12"/>
  <c r="O36" i="12"/>
  <c r="N36" i="12"/>
  <c r="M36" i="12"/>
  <c r="L36" i="12"/>
  <c r="K36" i="12"/>
  <c r="J36" i="12"/>
  <c r="I36" i="12"/>
  <c r="H36" i="12"/>
  <c r="G36" i="12"/>
  <c r="F36" i="12"/>
  <c r="S35" i="12"/>
  <c r="Q35" i="12"/>
  <c r="P35" i="12"/>
  <c r="O35" i="12"/>
  <c r="N35" i="12"/>
  <c r="M35" i="12"/>
  <c r="L35" i="12"/>
  <c r="K35" i="12"/>
  <c r="J35" i="12"/>
  <c r="I35" i="12"/>
  <c r="H35" i="12"/>
  <c r="G35" i="12"/>
  <c r="F35" i="12"/>
  <c r="E35" i="12"/>
  <c r="S34" i="12"/>
  <c r="Q34" i="12"/>
  <c r="P34" i="12"/>
  <c r="O34" i="12"/>
  <c r="N34" i="12"/>
  <c r="M34" i="12"/>
  <c r="L34" i="12"/>
  <c r="K34" i="12"/>
  <c r="J34" i="12"/>
  <c r="I34" i="12"/>
  <c r="H34" i="12"/>
  <c r="G34" i="12"/>
  <c r="F34" i="12"/>
  <c r="S33" i="12"/>
  <c r="Q33" i="12"/>
  <c r="P33" i="12"/>
  <c r="O33" i="12"/>
  <c r="N33" i="12"/>
  <c r="M33" i="12"/>
  <c r="L33" i="12"/>
  <c r="K33" i="12"/>
  <c r="J33" i="12"/>
  <c r="I33" i="12"/>
  <c r="H33" i="12"/>
  <c r="G33" i="12"/>
  <c r="F33" i="12"/>
  <c r="E33" i="12"/>
  <c r="S32" i="12"/>
  <c r="Q32" i="12"/>
  <c r="P32" i="12"/>
  <c r="O32" i="12"/>
  <c r="N32" i="12"/>
  <c r="M32" i="12"/>
  <c r="L32" i="12"/>
  <c r="K32" i="12"/>
  <c r="J32" i="12"/>
  <c r="I32" i="12"/>
  <c r="H32" i="12"/>
  <c r="G32" i="12"/>
  <c r="F32" i="12"/>
  <c r="S31" i="12"/>
  <c r="Q31" i="12"/>
  <c r="P31" i="12"/>
  <c r="O31" i="12"/>
  <c r="N31" i="12"/>
  <c r="M31" i="12"/>
  <c r="L31" i="12"/>
  <c r="K31" i="12"/>
  <c r="J31" i="12"/>
  <c r="I31" i="12"/>
  <c r="H31" i="12"/>
  <c r="G31" i="12"/>
  <c r="F31" i="12"/>
  <c r="E31" i="12"/>
  <c r="S30" i="12"/>
  <c r="Q30" i="12"/>
  <c r="P30" i="12"/>
  <c r="O30" i="12"/>
  <c r="N30" i="12"/>
  <c r="M30" i="12"/>
  <c r="L30" i="12"/>
  <c r="K30" i="12"/>
  <c r="J30" i="12"/>
  <c r="I30" i="12"/>
  <c r="H30" i="12"/>
  <c r="G30" i="12"/>
  <c r="F30" i="12"/>
  <c r="S29" i="12"/>
  <c r="Q29" i="12"/>
  <c r="P29" i="12"/>
  <c r="O29" i="12"/>
  <c r="N29" i="12"/>
  <c r="M29" i="12"/>
  <c r="L29" i="12"/>
  <c r="K29" i="12"/>
  <c r="J29" i="12"/>
  <c r="I29" i="12"/>
  <c r="H29" i="12"/>
  <c r="G29" i="12"/>
  <c r="F29" i="12"/>
  <c r="E29" i="12"/>
  <c r="S28" i="12"/>
  <c r="Q28" i="12"/>
  <c r="P28" i="12"/>
  <c r="O28" i="12"/>
  <c r="N28" i="12"/>
  <c r="M28" i="12"/>
  <c r="L28" i="12"/>
  <c r="K28" i="12"/>
  <c r="J28" i="12"/>
  <c r="I28" i="12"/>
  <c r="H28" i="12"/>
  <c r="G28" i="12"/>
  <c r="F28" i="12"/>
  <c r="S27" i="12"/>
  <c r="Q27" i="12"/>
  <c r="P27" i="12"/>
  <c r="O27" i="12"/>
  <c r="N27" i="12"/>
  <c r="M27" i="12"/>
  <c r="L27" i="12"/>
  <c r="K27" i="12"/>
  <c r="J27" i="12"/>
  <c r="I27" i="12"/>
  <c r="H27" i="12"/>
  <c r="G27" i="12"/>
  <c r="F27" i="12"/>
  <c r="E27" i="12"/>
  <c r="S26" i="12"/>
  <c r="Q26" i="12"/>
  <c r="P26" i="12"/>
  <c r="O26" i="12"/>
  <c r="N26" i="12"/>
  <c r="M26" i="12"/>
  <c r="L26" i="12"/>
  <c r="K26" i="12"/>
  <c r="J26" i="12"/>
  <c r="I26" i="12"/>
  <c r="H26" i="12"/>
  <c r="G26" i="12"/>
  <c r="F26" i="12"/>
  <c r="S25" i="12"/>
  <c r="Q25" i="12"/>
  <c r="P25" i="12"/>
  <c r="O25" i="12"/>
  <c r="N25" i="12"/>
  <c r="M25" i="12"/>
  <c r="L25" i="12"/>
  <c r="K25" i="12"/>
  <c r="J25" i="12"/>
  <c r="I25" i="12"/>
  <c r="H25" i="12"/>
  <c r="G25" i="12"/>
  <c r="F25" i="12"/>
  <c r="E25" i="12"/>
  <c r="S24" i="12"/>
  <c r="Q24" i="12"/>
  <c r="P24" i="12"/>
  <c r="O24" i="12"/>
  <c r="N24" i="12"/>
  <c r="M24" i="12"/>
  <c r="L24" i="12"/>
  <c r="K24" i="12"/>
  <c r="J24" i="12"/>
  <c r="I24" i="12"/>
  <c r="H24" i="12"/>
  <c r="G24" i="12"/>
  <c r="F24" i="12"/>
  <c r="S23" i="12"/>
  <c r="Q23" i="12"/>
  <c r="P23" i="12"/>
  <c r="O23" i="12"/>
  <c r="N23" i="12"/>
  <c r="M23" i="12"/>
  <c r="L23" i="12"/>
  <c r="K23" i="12"/>
  <c r="J23" i="12"/>
  <c r="I23" i="12"/>
  <c r="H23" i="12"/>
  <c r="G23" i="12"/>
  <c r="F23" i="12"/>
  <c r="E23" i="12"/>
  <c r="S22" i="12"/>
  <c r="Q22" i="12"/>
  <c r="P22" i="12"/>
  <c r="O22" i="12"/>
  <c r="N22" i="12"/>
  <c r="M22" i="12"/>
  <c r="L22" i="12"/>
  <c r="K22" i="12"/>
  <c r="J22" i="12"/>
  <c r="I22" i="12"/>
  <c r="H22" i="12"/>
  <c r="G22" i="12"/>
  <c r="F22" i="12"/>
  <c r="S21" i="12"/>
  <c r="Q21" i="12"/>
  <c r="P21" i="12"/>
  <c r="O21" i="12"/>
  <c r="N21" i="12"/>
  <c r="M21" i="12"/>
  <c r="L21" i="12"/>
  <c r="K21" i="12"/>
  <c r="J21" i="12"/>
  <c r="I21" i="12"/>
  <c r="H21" i="12"/>
  <c r="G21" i="12"/>
  <c r="F21" i="12"/>
  <c r="E21" i="12"/>
  <c r="S20" i="12"/>
  <c r="Q20" i="12"/>
  <c r="P20" i="12"/>
  <c r="O20" i="12"/>
  <c r="N20" i="12"/>
  <c r="M20" i="12"/>
  <c r="L20" i="12"/>
  <c r="K20" i="12"/>
  <c r="J20" i="12"/>
  <c r="I20" i="12"/>
  <c r="H20" i="12"/>
  <c r="G20" i="12"/>
  <c r="F20" i="12"/>
  <c r="S19" i="12"/>
  <c r="Q19" i="12"/>
  <c r="P19" i="12"/>
  <c r="O19" i="12"/>
  <c r="N19" i="12"/>
  <c r="M19" i="12"/>
  <c r="L19" i="12"/>
  <c r="K19" i="12"/>
  <c r="J19" i="12"/>
  <c r="I19" i="12"/>
  <c r="H19" i="12"/>
  <c r="G19" i="12"/>
  <c r="F19" i="12"/>
  <c r="E19" i="12"/>
  <c r="S18" i="12"/>
  <c r="Q18" i="12"/>
  <c r="P18" i="12"/>
  <c r="O18" i="12"/>
  <c r="N18" i="12"/>
  <c r="M18" i="12"/>
  <c r="L18" i="12"/>
  <c r="K18" i="12"/>
  <c r="J18" i="12"/>
  <c r="I18" i="12"/>
  <c r="H18" i="12"/>
  <c r="G18" i="12"/>
  <c r="F18" i="12"/>
  <c r="E18" i="12"/>
  <c r="S17" i="12"/>
  <c r="Q17" i="12"/>
  <c r="P17" i="12"/>
  <c r="O17" i="12"/>
  <c r="N17" i="12"/>
  <c r="M17" i="12"/>
  <c r="L17" i="12"/>
  <c r="K17" i="12"/>
  <c r="J17" i="12"/>
  <c r="I17" i="12"/>
  <c r="H17" i="12"/>
  <c r="G17" i="12"/>
  <c r="F17" i="12"/>
  <c r="E17" i="12"/>
  <c r="S16" i="12"/>
  <c r="Q16" i="12"/>
  <c r="P16" i="12"/>
  <c r="O16" i="12"/>
  <c r="N16" i="12"/>
  <c r="M16" i="12"/>
  <c r="L16" i="12"/>
  <c r="K16" i="12"/>
  <c r="J16" i="12"/>
  <c r="I16" i="12"/>
  <c r="H16" i="12"/>
  <c r="G16" i="12"/>
  <c r="F16" i="12"/>
  <c r="S15" i="12"/>
  <c r="Q15" i="12"/>
  <c r="P15" i="12"/>
  <c r="O15" i="12"/>
  <c r="N15" i="12"/>
  <c r="M15" i="12"/>
  <c r="L15" i="12"/>
  <c r="K15" i="12"/>
  <c r="J15" i="12"/>
  <c r="I15" i="12"/>
  <c r="H15" i="12"/>
  <c r="G15" i="12"/>
  <c r="F15" i="12"/>
  <c r="E15" i="12"/>
  <c r="S14" i="12"/>
  <c r="Q14" i="12"/>
  <c r="P14" i="12"/>
  <c r="O14" i="12"/>
  <c r="N14" i="12"/>
  <c r="M14" i="12"/>
  <c r="L14" i="12"/>
  <c r="K14" i="12"/>
  <c r="J14" i="12"/>
  <c r="I14" i="12"/>
  <c r="H14" i="12"/>
  <c r="G14" i="12"/>
  <c r="F14" i="12"/>
  <c r="E14" i="12"/>
  <c r="S13" i="12"/>
  <c r="Q13" i="12"/>
  <c r="P13" i="12"/>
  <c r="O13" i="12"/>
  <c r="N13" i="12"/>
  <c r="M13" i="12"/>
  <c r="L13" i="12"/>
  <c r="K13" i="12"/>
  <c r="J13" i="12"/>
  <c r="I13" i="12"/>
  <c r="H13" i="12"/>
  <c r="G13" i="12"/>
  <c r="F13" i="12"/>
  <c r="E13" i="12"/>
  <c r="S12" i="12"/>
  <c r="Q12" i="12"/>
  <c r="P12" i="12"/>
  <c r="O12" i="12"/>
  <c r="N12" i="12"/>
  <c r="M12" i="12"/>
  <c r="L12" i="12"/>
  <c r="K12" i="12"/>
  <c r="J12" i="12"/>
  <c r="I12" i="12"/>
  <c r="H12" i="12"/>
  <c r="G12" i="12"/>
  <c r="F12" i="12"/>
  <c r="S11" i="12"/>
  <c r="Q11" i="12"/>
  <c r="P11" i="12"/>
  <c r="O11" i="12"/>
  <c r="N11" i="12"/>
  <c r="M11" i="12"/>
  <c r="L11" i="12"/>
  <c r="K11" i="12"/>
  <c r="J11" i="12"/>
  <c r="I11" i="12"/>
  <c r="H11" i="12"/>
  <c r="G11" i="12"/>
  <c r="F11" i="12"/>
  <c r="E11" i="12"/>
  <c r="S10" i="12"/>
  <c r="Q10" i="12"/>
  <c r="P10" i="12"/>
  <c r="O10" i="12"/>
  <c r="N10" i="12"/>
  <c r="M10" i="12"/>
  <c r="L10" i="12"/>
  <c r="K10" i="12"/>
  <c r="J10" i="12"/>
  <c r="I10" i="12"/>
  <c r="H10" i="12"/>
  <c r="G10" i="12"/>
  <c r="F10" i="12"/>
  <c r="E10" i="12"/>
  <c r="S9" i="12"/>
  <c r="Q9" i="12"/>
  <c r="P9" i="12"/>
  <c r="O9" i="12"/>
  <c r="N9" i="12"/>
  <c r="M9" i="12"/>
  <c r="L9" i="12"/>
  <c r="K9" i="12"/>
  <c r="J9" i="12"/>
  <c r="I9" i="12"/>
  <c r="H9" i="12"/>
  <c r="G9" i="12"/>
  <c r="F9" i="12"/>
  <c r="E9" i="12"/>
  <c r="S8" i="12"/>
  <c r="Q8" i="12"/>
  <c r="P8" i="12"/>
  <c r="O8" i="12"/>
  <c r="N8" i="12"/>
  <c r="M8" i="12"/>
  <c r="L8" i="12"/>
  <c r="K8" i="12"/>
  <c r="J8" i="12"/>
  <c r="I8" i="12"/>
  <c r="H8" i="12"/>
  <c r="G8" i="12"/>
  <c r="F8" i="12"/>
  <c r="S7" i="12"/>
  <c r="Q7" i="12"/>
  <c r="P7" i="12"/>
  <c r="O7" i="12"/>
  <c r="N7" i="12"/>
  <c r="M7" i="12"/>
  <c r="L7" i="12"/>
  <c r="K7" i="12"/>
  <c r="J7" i="12"/>
  <c r="I7" i="12"/>
  <c r="H7" i="12"/>
  <c r="G7" i="12"/>
  <c r="F7" i="12"/>
  <c r="E7" i="12"/>
  <c r="S6" i="12"/>
  <c r="Q6" i="12"/>
  <c r="P6" i="12"/>
  <c r="O6" i="12"/>
  <c r="N6" i="12"/>
  <c r="M6" i="12"/>
  <c r="L6" i="12"/>
  <c r="K6" i="12"/>
  <c r="J6" i="12"/>
  <c r="I6" i="12"/>
  <c r="H6" i="12"/>
  <c r="G6" i="12"/>
  <c r="F6" i="12"/>
  <c r="E6" i="12"/>
  <c r="S5" i="12"/>
  <c r="Q5" i="12"/>
  <c r="P5" i="12"/>
  <c r="O5" i="12"/>
  <c r="N5" i="12"/>
  <c r="M5" i="12"/>
  <c r="L5" i="12"/>
  <c r="K5" i="12"/>
  <c r="J5" i="12"/>
  <c r="I5" i="12"/>
  <c r="H5" i="12"/>
  <c r="G5" i="12"/>
  <c r="F5" i="12"/>
  <c r="E5" i="12"/>
  <c r="S4" i="12"/>
  <c r="Q4" i="12"/>
  <c r="P4" i="12"/>
  <c r="O4" i="12"/>
  <c r="N4" i="12"/>
  <c r="M4" i="12"/>
  <c r="L4" i="12"/>
  <c r="K4" i="12"/>
  <c r="J4" i="12"/>
  <c r="I4" i="12"/>
  <c r="H4" i="12"/>
  <c r="G4" i="12"/>
  <c r="F4" i="12"/>
  <c r="S3" i="12"/>
  <c r="Q3" i="12"/>
  <c r="P3" i="12"/>
  <c r="O3" i="12"/>
  <c r="N3" i="12"/>
  <c r="M3" i="12"/>
  <c r="L3" i="12"/>
  <c r="K3" i="12"/>
  <c r="J3" i="12"/>
  <c r="I3" i="12"/>
  <c r="H3" i="12"/>
  <c r="G3" i="12"/>
  <c r="E3" i="12"/>
  <c r="E2" i="12"/>
  <c r="E1" i="12"/>
  <c r="D62" i="11"/>
  <c r="C62" i="11"/>
  <c r="B62" i="11"/>
  <c r="A62" i="11"/>
  <c r="D61" i="11"/>
  <c r="C61" i="11"/>
  <c r="B61" i="11"/>
  <c r="A61" i="11"/>
  <c r="D60" i="11"/>
  <c r="C60" i="11"/>
  <c r="B60" i="11"/>
  <c r="A60" i="11"/>
  <c r="D59" i="11"/>
  <c r="C59" i="11"/>
  <c r="B59" i="11"/>
  <c r="A59" i="11"/>
  <c r="D58" i="11"/>
  <c r="C58" i="11"/>
  <c r="B58" i="11"/>
  <c r="A58" i="11"/>
  <c r="D57" i="11"/>
  <c r="C57" i="11"/>
  <c r="B57" i="11"/>
  <c r="A57" i="11"/>
  <c r="D56" i="11"/>
  <c r="C56" i="11"/>
  <c r="B56" i="11"/>
  <c r="A56" i="11"/>
  <c r="D55" i="11"/>
  <c r="C55" i="11"/>
  <c r="B55" i="11"/>
  <c r="A55" i="11"/>
  <c r="D54" i="11"/>
  <c r="C54" i="11"/>
  <c r="B54" i="11"/>
  <c r="A54" i="11"/>
  <c r="D53" i="11"/>
  <c r="C53" i="11"/>
  <c r="B53" i="11"/>
  <c r="A53" i="11"/>
  <c r="D52" i="11"/>
  <c r="C52" i="11"/>
  <c r="B52" i="11"/>
  <c r="A52" i="11"/>
  <c r="D51" i="11"/>
  <c r="C51" i="11"/>
  <c r="B51" i="11"/>
  <c r="A51" i="11"/>
  <c r="D50" i="11"/>
  <c r="C50" i="11"/>
  <c r="B50" i="11"/>
  <c r="A50" i="11"/>
  <c r="D49" i="11"/>
  <c r="C49" i="11"/>
  <c r="B49" i="11"/>
  <c r="A49" i="11"/>
  <c r="D48" i="11"/>
  <c r="C48" i="11"/>
  <c r="B48" i="11"/>
  <c r="A48" i="11"/>
  <c r="D47" i="11"/>
  <c r="C47" i="11"/>
  <c r="B47" i="11"/>
  <c r="A47" i="11"/>
  <c r="D46" i="11"/>
  <c r="C46" i="11"/>
  <c r="B46" i="11"/>
  <c r="A46" i="11"/>
  <c r="D45" i="11"/>
  <c r="C45" i="11"/>
  <c r="B45" i="11"/>
  <c r="A45" i="11"/>
  <c r="D44" i="11"/>
  <c r="C44" i="11"/>
  <c r="B44" i="11"/>
  <c r="A44" i="11"/>
  <c r="D43" i="11"/>
  <c r="C43" i="11"/>
  <c r="B43" i="11"/>
  <c r="A43" i="11"/>
  <c r="D42" i="11"/>
  <c r="C42" i="11"/>
  <c r="B42" i="11"/>
  <c r="A42" i="11"/>
  <c r="D41" i="11"/>
  <c r="C41" i="11"/>
  <c r="B41" i="11"/>
  <c r="A41" i="11"/>
  <c r="D40" i="11"/>
  <c r="C40" i="11"/>
  <c r="B40" i="11"/>
  <c r="A40" i="11"/>
  <c r="D39" i="11"/>
  <c r="C39" i="11"/>
  <c r="B39" i="11"/>
  <c r="A39" i="11"/>
  <c r="D38" i="11"/>
  <c r="C38" i="11"/>
  <c r="B38" i="11"/>
  <c r="A38" i="11"/>
  <c r="D37" i="11"/>
  <c r="C37" i="11"/>
  <c r="B37" i="11"/>
  <c r="A37" i="11"/>
  <c r="D36" i="11"/>
  <c r="C36" i="11"/>
  <c r="B36" i="11"/>
  <c r="A36" i="11"/>
  <c r="D35" i="11"/>
  <c r="C35" i="11"/>
  <c r="B35" i="11"/>
  <c r="A35" i="11"/>
  <c r="D34" i="11"/>
  <c r="C34" i="11"/>
  <c r="B34" i="11"/>
  <c r="A34" i="11"/>
  <c r="D33" i="11"/>
  <c r="C33" i="11"/>
  <c r="B33" i="11"/>
  <c r="A33" i="11"/>
  <c r="D32" i="11"/>
  <c r="C32" i="11"/>
  <c r="B32" i="11"/>
  <c r="A32" i="11"/>
  <c r="D31" i="11"/>
  <c r="C31" i="11"/>
  <c r="B31" i="11"/>
  <c r="A31" i="11"/>
  <c r="D30" i="11"/>
  <c r="C30" i="11"/>
  <c r="B30" i="11"/>
  <c r="A30" i="11"/>
  <c r="D29" i="11"/>
  <c r="C29" i="11"/>
  <c r="B29" i="11"/>
  <c r="A29" i="11"/>
  <c r="D28" i="11"/>
  <c r="C28" i="11"/>
  <c r="B28" i="11"/>
  <c r="A28" i="11"/>
  <c r="D27" i="11"/>
  <c r="C27" i="11"/>
  <c r="B27" i="11"/>
  <c r="A27" i="11"/>
  <c r="D26" i="11"/>
  <c r="C26" i="11"/>
  <c r="B26" i="11"/>
  <c r="A26" i="11"/>
  <c r="D25" i="11"/>
  <c r="C25" i="11"/>
  <c r="B25" i="11"/>
  <c r="A25" i="11"/>
  <c r="D24" i="11"/>
  <c r="C24" i="11"/>
  <c r="B24" i="11"/>
  <c r="A24" i="11"/>
  <c r="D23" i="11"/>
  <c r="C23" i="11"/>
  <c r="B23" i="11"/>
  <c r="A23" i="11"/>
  <c r="D22" i="11"/>
  <c r="C22" i="11"/>
  <c r="B22" i="11"/>
  <c r="A22" i="11"/>
  <c r="D21" i="11"/>
  <c r="C21" i="11"/>
  <c r="B21" i="11"/>
  <c r="A21" i="11"/>
  <c r="D20" i="11"/>
  <c r="C20" i="11"/>
  <c r="B20" i="11"/>
  <c r="A20" i="11"/>
  <c r="D19" i="11"/>
  <c r="C19" i="11"/>
  <c r="B19" i="11"/>
  <c r="A19" i="11"/>
  <c r="D18" i="11"/>
  <c r="C18" i="11"/>
  <c r="B18" i="11"/>
  <c r="A18" i="11"/>
  <c r="D17" i="11"/>
  <c r="C17" i="11"/>
  <c r="B17" i="11"/>
  <c r="A17" i="11"/>
  <c r="D16" i="11"/>
  <c r="C16" i="11"/>
  <c r="B16" i="11"/>
  <c r="A16" i="11"/>
  <c r="D15" i="11"/>
  <c r="C15" i="11"/>
  <c r="B15" i="11"/>
  <c r="A15" i="11"/>
  <c r="D14" i="11"/>
  <c r="C14" i="11"/>
  <c r="B14" i="11"/>
  <c r="A14" i="11"/>
  <c r="D13" i="11"/>
  <c r="C13" i="11"/>
  <c r="B13" i="11"/>
  <c r="A13" i="11"/>
  <c r="D12" i="11"/>
  <c r="C12" i="11"/>
  <c r="B12" i="11"/>
  <c r="A12" i="11"/>
  <c r="D11" i="11"/>
  <c r="C11" i="11"/>
  <c r="B11" i="11"/>
  <c r="A11" i="11"/>
  <c r="D10" i="11"/>
  <c r="C10" i="11"/>
  <c r="B10" i="11"/>
  <c r="A10" i="11"/>
  <c r="D9" i="11"/>
  <c r="C9" i="11"/>
  <c r="B9" i="11"/>
  <c r="A9" i="11"/>
  <c r="D8" i="11"/>
  <c r="C8" i="11"/>
  <c r="B8" i="11"/>
  <c r="A8" i="11"/>
  <c r="D7" i="11"/>
  <c r="C7" i="11"/>
  <c r="B7" i="11"/>
  <c r="A7" i="11"/>
  <c r="D6" i="11"/>
  <c r="C6" i="11"/>
  <c r="B6" i="11"/>
  <c r="A6" i="11"/>
  <c r="D5" i="11"/>
  <c r="C5" i="11"/>
  <c r="B5" i="11"/>
  <c r="A5" i="11"/>
  <c r="D4" i="11"/>
  <c r="C4" i="11"/>
  <c r="B4" i="11"/>
  <c r="A4" i="11"/>
  <c r="D3" i="11"/>
  <c r="C3" i="11"/>
  <c r="B3" i="11"/>
  <c r="A3" i="11"/>
  <c r="E2" i="11"/>
  <c r="D2" i="11"/>
  <c r="C2" i="11"/>
  <c r="B2" i="11"/>
  <c r="A2" i="11"/>
  <c r="E1" i="11"/>
  <c r="D1" i="11"/>
  <c r="C1" i="11"/>
  <c r="B1" i="11"/>
  <c r="A1" i="11"/>
  <c r="W62" i="10"/>
  <c r="V62" i="10"/>
  <c r="S62" i="10"/>
  <c r="R62" i="10"/>
  <c r="Q62" i="10"/>
  <c r="P62" i="10"/>
  <c r="O62" i="10"/>
  <c r="N62" i="10"/>
  <c r="M62" i="10"/>
  <c r="L62" i="10"/>
  <c r="K62" i="10"/>
  <c r="J62" i="10"/>
  <c r="I62" i="10"/>
  <c r="H62" i="10"/>
  <c r="G62" i="10"/>
  <c r="F62" i="10"/>
  <c r="D62" i="10"/>
  <c r="C62" i="10"/>
  <c r="B62" i="10"/>
  <c r="A62" i="10"/>
  <c r="W61" i="10"/>
  <c r="V61" i="10"/>
  <c r="S61" i="10"/>
  <c r="R61" i="10"/>
  <c r="Q61" i="10"/>
  <c r="P61" i="10"/>
  <c r="O61" i="10"/>
  <c r="N61" i="10"/>
  <c r="M61" i="10"/>
  <c r="L61" i="10"/>
  <c r="K61" i="10"/>
  <c r="J61" i="10"/>
  <c r="I61" i="10"/>
  <c r="H61" i="10"/>
  <c r="G61" i="10"/>
  <c r="F61" i="10"/>
  <c r="D61" i="10"/>
  <c r="C61" i="10"/>
  <c r="B61" i="10"/>
  <c r="A61" i="10"/>
  <c r="W60" i="10"/>
  <c r="V60" i="10"/>
  <c r="S60" i="10"/>
  <c r="R60" i="10"/>
  <c r="Q60" i="10"/>
  <c r="P60" i="10"/>
  <c r="O60" i="10"/>
  <c r="N60" i="10"/>
  <c r="M60" i="10"/>
  <c r="L60" i="10"/>
  <c r="K60" i="10"/>
  <c r="J60" i="10"/>
  <c r="I60" i="10"/>
  <c r="H60" i="10"/>
  <c r="G60" i="10"/>
  <c r="F60" i="10"/>
  <c r="D60" i="10"/>
  <c r="C60" i="10"/>
  <c r="B60" i="10"/>
  <c r="A60" i="10"/>
  <c r="W59" i="10"/>
  <c r="V59" i="10"/>
  <c r="S59" i="10"/>
  <c r="R59" i="10"/>
  <c r="Q59" i="10"/>
  <c r="P59" i="10"/>
  <c r="O59" i="10"/>
  <c r="N59" i="10"/>
  <c r="M59" i="10"/>
  <c r="L59" i="10"/>
  <c r="K59" i="10"/>
  <c r="J59" i="10"/>
  <c r="I59" i="10"/>
  <c r="H59" i="10"/>
  <c r="G59" i="10"/>
  <c r="F59" i="10"/>
  <c r="D59" i="10"/>
  <c r="C59" i="10"/>
  <c r="B59" i="10"/>
  <c r="A59" i="10"/>
  <c r="W58" i="10"/>
  <c r="V58" i="10"/>
  <c r="S58" i="10"/>
  <c r="R58" i="10"/>
  <c r="Q58" i="10"/>
  <c r="P58" i="10"/>
  <c r="O58" i="10"/>
  <c r="N58" i="10"/>
  <c r="M58" i="10"/>
  <c r="L58" i="10"/>
  <c r="K58" i="10"/>
  <c r="J58" i="10"/>
  <c r="I58" i="10"/>
  <c r="H58" i="10"/>
  <c r="G58" i="10"/>
  <c r="F58" i="10"/>
  <c r="D58" i="10"/>
  <c r="C58" i="10"/>
  <c r="B58" i="10"/>
  <c r="A58" i="10"/>
  <c r="W57" i="10"/>
  <c r="V57" i="10"/>
  <c r="S57" i="10"/>
  <c r="R57" i="10"/>
  <c r="Q57" i="10"/>
  <c r="P57" i="10"/>
  <c r="O57" i="10"/>
  <c r="N57" i="10"/>
  <c r="M57" i="10"/>
  <c r="L57" i="10"/>
  <c r="K57" i="10"/>
  <c r="J57" i="10"/>
  <c r="I57" i="10"/>
  <c r="H57" i="10"/>
  <c r="G57" i="10"/>
  <c r="F57" i="10"/>
  <c r="D57" i="10"/>
  <c r="C57" i="10"/>
  <c r="B57" i="10"/>
  <c r="A57" i="10"/>
  <c r="W56" i="10"/>
  <c r="V56" i="10"/>
  <c r="S56" i="10"/>
  <c r="R56" i="10"/>
  <c r="Q56" i="10"/>
  <c r="P56" i="10"/>
  <c r="O56" i="10"/>
  <c r="N56" i="10"/>
  <c r="M56" i="10"/>
  <c r="L56" i="10"/>
  <c r="K56" i="10"/>
  <c r="J56" i="10"/>
  <c r="I56" i="10"/>
  <c r="H56" i="10"/>
  <c r="G56" i="10"/>
  <c r="F56" i="10"/>
  <c r="D56" i="10"/>
  <c r="C56" i="10"/>
  <c r="B56" i="10"/>
  <c r="A56" i="10"/>
  <c r="W55" i="10"/>
  <c r="V55" i="10"/>
  <c r="S55" i="10"/>
  <c r="R55" i="10"/>
  <c r="Q55" i="10"/>
  <c r="P55" i="10"/>
  <c r="O55" i="10"/>
  <c r="N55" i="10"/>
  <c r="M55" i="10"/>
  <c r="L55" i="10"/>
  <c r="K55" i="10"/>
  <c r="J55" i="10"/>
  <c r="I55" i="10"/>
  <c r="H55" i="10"/>
  <c r="G55" i="10"/>
  <c r="F55" i="10"/>
  <c r="D55" i="10"/>
  <c r="C55" i="10"/>
  <c r="B55" i="10"/>
  <c r="A55" i="10"/>
  <c r="S54" i="10"/>
  <c r="R54" i="10"/>
  <c r="Q54" i="10"/>
  <c r="P54" i="10"/>
  <c r="O54" i="10"/>
  <c r="N54" i="10"/>
  <c r="M54" i="10"/>
  <c r="L54" i="10"/>
  <c r="K54" i="10"/>
  <c r="J54" i="10"/>
  <c r="I54" i="10"/>
  <c r="H54" i="10"/>
  <c r="G54" i="10"/>
  <c r="F54" i="10"/>
  <c r="D54" i="10"/>
  <c r="C54" i="10"/>
  <c r="B54" i="10"/>
  <c r="A54" i="10"/>
  <c r="S53" i="10"/>
  <c r="R53" i="10"/>
  <c r="Q53" i="10"/>
  <c r="P53" i="10"/>
  <c r="O53" i="10"/>
  <c r="N53" i="10"/>
  <c r="M53" i="10"/>
  <c r="L53" i="10"/>
  <c r="K53" i="10"/>
  <c r="J53" i="10"/>
  <c r="I53" i="10"/>
  <c r="H53" i="10"/>
  <c r="G53" i="10"/>
  <c r="F53" i="10"/>
  <c r="D53" i="10"/>
  <c r="C53" i="10"/>
  <c r="B53" i="10"/>
  <c r="A53" i="10"/>
  <c r="S52" i="10"/>
  <c r="R52" i="10"/>
  <c r="Q52" i="10"/>
  <c r="P52" i="10"/>
  <c r="O52" i="10"/>
  <c r="N52" i="10"/>
  <c r="M52" i="10"/>
  <c r="L52" i="10"/>
  <c r="K52" i="10"/>
  <c r="J52" i="10"/>
  <c r="I52" i="10"/>
  <c r="H52" i="10"/>
  <c r="G52" i="10"/>
  <c r="F52" i="10"/>
  <c r="D52" i="10"/>
  <c r="C52" i="10"/>
  <c r="B52" i="10"/>
  <c r="A52" i="10"/>
  <c r="W51" i="10"/>
  <c r="V51" i="10"/>
  <c r="S51" i="10"/>
  <c r="R51" i="10"/>
  <c r="Q51" i="10"/>
  <c r="P51" i="10"/>
  <c r="O51" i="10"/>
  <c r="N51" i="10"/>
  <c r="M51" i="10"/>
  <c r="L51" i="10"/>
  <c r="K51" i="10"/>
  <c r="J51" i="10"/>
  <c r="I51" i="10"/>
  <c r="H51" i="10"/>
  <c r="G51" i="10"/>
  <c r="F51" i="10"/>
  <c r="D51" i="10"/>
  <c r="C51" i="10"/>
  <c r="B51" i="10"/>
  <c r="A51" i="10"/>
  <c r="W50" i="10"/>
  <c r="V50" i="10"/>
  <c r="S50" i="10"/>
  <c r="R50" i="10"/>
  <c r="Q50" i="10"/>
  <c r="P50" i="10"/>
  <c r="O50" i="10"/>
  <c r="N50" i="10"/>
  <c r="M50" i="10"/>
  <c r="L50" i="10"/>
  <c r="K50" i="10"/>
  <c r="J50" i="10"/>
  <c r="I50" i="10"/>
  <c r="H50" i="10"/>
  <c r="G50" i="10"/>
  <c r="F50" i="10"/>
  <c r="D50" i="10"/>
  <c r="C50" i="10"/>
  <c r="B50" i="10"/>
  <c r="A50" i="10"/>
  <c r="W49" i="10"/>
  <c r="V49" i="10"/>
  <c r="S49" i="10"/>
  <c r="R49" i="10"/>
  <c r="Q49" i="10"/>
  <c r="P49" i="10"/>
  <c r="O49" i="10"/>
  <c r="N49" i="10"/>
  <c r="M49" i="10"/>
  <c r="L49" i="10"/>
  <c r="K49" i="10"/>
  <c r="J49" i="10"/>
  <c r="I49" i="10"/>
  <c r="H49" i="10"/>
  <c r="G49" i="10"/>
  <c r="F49" i="10"/>
  <c r="D49" i="10"/>
  <c r="C49" i="10"/>
  <c r="B49" i="10"/>
  <c r="A49" i="10"/>
  <c r="W48" i="10"/>
  <c r="V48" i="10"/>
  <c r="S48" i="10"/>
  <c r="R48" i="10"/>
  <c r="Q48" i="10"/>
  <c r="P48" i="10"/>
  <c r="O48" i="10"/>
  <c r="N48" i="10"/>
  <c r="M48" i="10"/>
  <c r="L48" i="10"/>
  <c r="K48" i="10"/>
  <c r="J48" i="10"/>
  <c r="I48" i="10"/>
  <c r="H48" i="10"/>
  <c r="G48" i="10"/>
  <c r="F48" i="10"/>
  <c r="D48" i="10"/>
  <c r="C48" i="10"/>
  <c r="B48" i="10"/>
  <c r="A48" i="10"/>
  <c r="W47" i="10"/>
  <c r="V47" i="10"/>
  <c r="S47" i="10"/>
  <c r="R47" i="10"/>
  <c r="Q47" i="10"/>
  <c r="P47" i="10"/>
  <c r="O47" i="10"/>
  <c r="N47" i="10"/>
  <c r="M47" i="10"/>
  <c r="L47" i="10"/>
  <c r="K47" i="10"/>
  <c r="J47" i="10"/>
  <c r="I47" i="10"/>
  <c r="H47" i="10"/>
  <c r="G47" i="10"/>
  <c r="F47" i="10"/>
  <c r="D47" i="10"/>
  <c r="C47" i="10"/>
  <c r="B47" i="10"/>
  <c r="A47" i="10"/>
  <c r="W46" i="10"/>
  <c r="V46" i="10"/>
  <c r="S46" i="10"/>
  <c r="R46" i="10"/>
  <c r="Q46" i="10"/>
  <c r="P46" i="10"/>
  <c r="O46" i="10"/>
  <c r="N46" i="10"/>
  <c r="M46" i="10"/>
  <c r="L46" i="10"/>
  <c r="K46" i="10"/>
  <c r="J46" i="10"/>
  <c r="I46" i="10"/>
  <c r="H46" i="10"/>
  <c r="G46" i="10"/>
  <c r="F46" i="10"/>
  <c r="D46" i="10"/>
  <c r="C46" i="10"/>
  <c r="B46" i="10"/>
  <c r="A46" i="10"/>
  <c r="W45" i="10"/>
  <c r="V45" i="10"/>
  <c r="S45" i="10"/>
  <c r="R45" i="10"/>
  <c r="Q45" i="10"/>
  <c r="P45" i="10"/>
  <c r="O45" i="10"/>
  <c r="N45" i="10"/>
  <c r="M45" i="10"/>
  <c r="L45" i="10"/>
  <c r="K45" i="10"/>
  <c r="J45" i="10"/>
  <c r="I45" i="10"/>
  <c r="H45" i="10"/>
  <c r="G45" i="10"/>
  <c r="F45" i="10"/>
  <c r="D45" i="10"/>
  <c r="C45" i="10"/>
  <c r="B45" i="10"/>
  <c r="A45" i="10"/>
  <c r="W44" i="10"/>
  <c r="V44" i="10"/>
  <c r="S44" i="10"/>
  <c r="R44" i="10"/>
  <c r="Q44" i="10"/>
  <c r="P44" i="10"/>
  <c r="O44" i="10"/>
  <c r="N44" i="10"/>
  <c r="M44" i="10"/>
  <c r="L44" i="10"/>
  <c r="K44" i="10"/>
  <c r="J44" i="10"/>
  <c r="I44" i="10"/>
  <c r="H44" i="10"/>
  <c r="G44" i="10"/>
  <c r="F44" i="10"/>
  <c r="D44" i="10"/>
  <c r="C44" i="10"/>
  <c r="B44" i="10"/>
  <c r="A44" i="10"/>
  <c r="W43" i="10"/>
  <c r="V43" i="10"/>
  <c r="S43" i="10"/>
  <c r="R43" i="10"/>
  <c r="Q43" i="10"/>
  <c r="P43" i="10"/>
  <c r="O43" i="10"/>
  <c r="N43" i="10"/>
  <c r="M43" i="10"/>
  <c r="L43" i="10"/>
  <c r="K43" i="10"/>
  <c r="J43" i="10"/>
  <c r="I43" i="10"/>
  <c r="H43" i="10"/>
  <c r="G43" i="10"/>
  <c r="F43" i="10"/>
  <c r="D43" i="10"/>
  <c r="C43" i="10"/>
  <c r="B43" i="10"/>
  <c r="A43" i="10"/>
  <c r="W42" i="10"/>
  <c r="V42" i="10"/>
  <c r="S42" i="10"/>
  <c r="R42" i="10"/>
  <c r="Q42" i="10"/>
  <c r="P42" i="10"/>
  <c r="O42" i="10"/>
  <c r="N42" i="10"/>
  <c r="M42" i="10"/>
  <c r="L42" i="10"/>
  <c r="K42" i="10"/>
  <c r="J42" i="10"/>
  <c r="I42" i="10"/>
  <c r="H42" i="10"/>
  <c r="G42" i="10"/>
  <c r="F42" i="10"/>
  <c r="D42" i="10"/>
  <c r="C42" i="10"/>
  <c r="B42" i="10"/>
  <c r="A42" i="10"/>
  <c r="W41" i="10"/>
  <c r="V41" i="10"/>
  <c r="S41" i="10"/>
  <c r="R41" i="10"/>
  <c r="Q41" i="10"/>
  <c r="P41" i="10"/>
  <c r="O41" i="10"/>
  <c r="N41" i="10"/>
  <c r="M41" i="10"/>
  <c r="L41" i="10"/>
  <c r="K41" i="10"/>
  <c r="J41" i="10"/>
  <c r="I41" i="10"/>
  <c r="H41" i="10"/>
  <c r="G41" i="10"/>
  <c r="F41" i="10"/>
  <c r="D41" i="10"/>
  <c r="C41" i="10"/>
  <c r="B41" i="10"/>
  <c r="A41" i="10"/>
  <c r="W40" i="10"/>
  <c r="V40" i="10"/>
  <c r="S40" i="10"/>
  <c r="R40" i="10"/>
  <c r="Q40" i="10"/>
  <c r="P40" i="10"/>
  <c r="O40" i="10"/>
  <c r="N40" i="10"/>
  <c r="M40" i="10"/>
  <c r="L40" i="10"/>
  <c r="K40" i="10"/>
  <c r="J40" i="10"/>
  <c r="I40" i="10"/>
  <c r="H40" i="10"/>
  <c r="G40" i="10"/>
  <c r="F40" i="10"/>
  <c r="D40" i="10"/>
  <c r="C40" i="10"/>
  <c r="B40" i="10"/>
  <c r="A40" i="10"/>
  <c r="W39" i="10"/>
  <c r="V39" i="10"/>
  <c r="S39" i="10"/>
  <c r="R39" i="10"/>
  <c r="Q39" i="10"/>
  <c r="P39" i="10"/>
  <c r="O39" i="10"/>
  <c r="N39" i="10"/>
  <c r="M39" i="10"/>
  <c r="L39" i="10"/>
  <c r="K39" i="10"/>
  <c r="J39" i="10"/>
  <c r="I39" i="10"/>
  <c r="H39" i="10"/>
  <c r="G39" i="10"/>
  <c r="F39" i="10"/>
  <c r="D39" i="10"/>
  <c r="C39" i="10"/>
  <c r="B39" i="10"/>
  <c r="A39" i="10"/>
  <c r="W38" i="10"/>
  <c r="V38" i="10"/>
  <c r="S38" i="10"/>
  <c r="R38" i="10"/>
  <c r="Q38" i="10"/>
  <c r="P38" i="10"/>
  <c r="O38" i="10"/>
  <c r="N38" i="10"/>
  <c r="M38" i="10"/>
  <c r="L38" i="10"/>
  <c r="K38" i="10"/>
  <c r="J38" i="10"/>
  <c r="I38" i="10"/>
  <c r="H38" i="10"/>
  <c r="G38" i="10"/>
  <c r="F38" i="10"/>
  <c r="D38" i="10"/>
  <c r="C38" i="10"/>
  <c r="B38" i="10"/>
  <c r="A38" i="10"/>
  <c r="W37" i="10"/>
  <c r="V37" i="10"/>
  <c r="S37" i="10"/>
  <c r="R37" i="10"/>
  <c r="Q37" i="10"/>
  <c r="P37" i="10"/>
  <c r="O37" i="10"/>
  <c r="N37" i="10"/>
  <c r="M37" i="10"/>
  <c r="L37" i="10"/>
  <c r="K37" i="10"/>
  <c r="J37" i="10"/>
  <c r="I37" i="10"/>
  <c r="H37" i="10"/>
  <c r="G37" i="10"/>
  <c r="F37" i="10"/>
  <c r="D37" i="10"/>
  <c r="C37" i="10"/>
  <c r="B37" i="10"/>
  <c r="A37" i="10"/>
  <c r="W36" i="10"/>
  <c r="V36" i="10"/>
  <c r="S36" i="10"/>
  <c r="R36" i="10"/>
  <c r="Q36" i="10"/>
  <c r="P36" i="10"/>
  <c r="O36" i="10"/>
  <c r="N36" i="10"/>
  <c r="M36" i="10"/>
  <c r="L36" i="10"/>
  <c r="K36" i="10"/>
  <c r="J36" i="10"/>
  <c r="I36" i="10"/>
  <c r="H36" i="10"/>
  <c r="G36" i="10"/>
  <c r="F36" i="10"/>
  <c r="D36" i="10"/>
  <c r="C36" i="10"/>
  <c r="B36" i="10"/>
  <c r="A36" i="10"/>
  <c r="W35" i="10"/>
  <c r="V35" i="10"/>
  <c r="S35" i="10"/>
  <c r="R35" i="10"/>
  <c r="Q35" i="10"/>
  <c r="P35" i="10"/>
  <c r="O35" i="10"/>
  <c r="N35" i="10"/>
  <c r="M35" i="10"/>
  <c r="L35" i="10"/>
  <c r="K35" i="10"/>
  <c r="J35" i="10"/>
  <c r="I35" i="10"/>
  <c r="H35" i="10"/>
  <c r="G35" i="10"/>
  <c r="F35" i="10"/>
  <c r="D35" i="10"/>
  <c r="C35" i="10"/>
  <c r="B35" i="10"/>
  <c r="A35" i="10"/>
  <c r="W34" i="10"/>
  <c r="V34" i="10"/>
  <c r="S34" i="10"/>
  <c r="R34" i="10"/>
  <c r="Q34" i="10"/>
  <c r="P34" i="10"/>
  <c r="O34" i="10"/>
  <c r="N34" i="10"/>
  <c r="M34" i="10"/>
  <c r="L34" i="10"/>
  <c r="K34" i="10"/>
  <c r="J34" i="10"/>
  <c r="I34" i="10"/>
  <c r="H34" i="10"/>
  <c r="G34" i="10"/>
  <c r="F34" i="10"/>
  <c r="D34" i="10"/>
  <c r="C34" i="10"/>
  <c r="B34" i="10"/>
  <c r="A34" i="10"/>
  <c r="W33" i="10"/>
  <c r="V33" i="10"/>
  <c r="S33" i="10"/>
  <c r="R33" i="10"/>
  <c r="Q33" i="10"/>
  <c r="P33" i="10"/>
  <c r="O33" i="10"/>
  <c r="N33" i="10"/>
  <c r="M33" i="10"/>
  <c r="L33" i="10"/>
  <c r="K33" i="10"/>
  <c r="J33" i="10"/>
  <c r="I33" i="10"/>
  <c r="H33" i="10"/>
  <c r="G33" i="10"/>
  <c r="F33" i="10"/>
  <c r="D33" i="10"/>
  <c r="C33" i="10"/>
  <c r="B33" i="10"/>
  <c r="A33" i="10"/>
  <c r="W32" i="10"/>
  <c r="V32" i="10"/>
  <c r="S32" i="10"/>
  <c r="R32" i="10"/>
  <c r="Q32" i="10"/>
  <c r="P32" i="10"/>
  <c r="O32" i="10"/>
  <c r="N32" i="10"/>
  <c r="M32" i="10"/>
  <c r="L32" i="10"/>
  <c r="K32" i="10"/>
  <c r="J32" i="10"/>
  <c r="I32" i="10"/>
  <c r="H32" i="10"/>
  <c r="G32" i="10"/>
  <c r="F32" i="10"/>
  <c r="D32" i="10"/>
  <c r="C32" i="10"/>
  <c r="B32" i="10"/>
  <c r="A32" i="10"/>
  <c r="W31" i="10"/>
  <c r="V31" i="10"/>
  <c r="S31" i="10"/>
  <c r="R31" i="10"/>
  <c r="Q31" i="10"/>
  <c r="P31" i="10"/>
  <c r="O31" i="10"/>
  <c r="N31" i="10"/>
  <c r="M31" i="10"/>
  <c r="L31" i="10"/>
  <c r="K31" i="10"/>
  <c r="J31" i="10"/>
  <c r="I31" i="10"/>
  <c r="H31" i="10"/>
  <c r="G31" i="10"/>
  <c r="F31" i="10"/>
  <c r="D31" i="10"/>
  <c r="C31" i="10"/>
  <c r="B31" i="10"/>
  <c r="A31" i="10"/>
  <c r="W30" i="10"/>
  <c r="V30" i="10"/>
  <c r="S30" i="10"/>
  <c r="R30" i="10"/>
  <c r="Q30" i="10"/>
  <c r="P30" i="10"/>
  <c r="O30" i="10"/>
  <c r="N30" i="10"/>
  <c r="M30" i="10"/>
  <c r="L30" i="10"/>
  <c r="K30" i="10"/>
  <c r="J30" i="10"/>
  <c r="I30" i="10"/>
  <c r="H30" i="10"/>
  <c r="G30" i="10"/>
  <c r="F30" i="10"/>
  <c r="D30" i="10"/>
  <c r="C30" i="10"/>
  <c r="B30" i="10"/>
  <c r="A30" i="10"/>
  <c r="W29" i="10"/>
  <c r="V29" i="10"/>
  <c r="S29" i="10"/>
  <c r="R29" i="10"/>
  <c r="Q29" i="10"/>
  <c r="P29" i="10"/>
  <c r="O29" i="10"/>
  <c r="N29" i="10"/>
  <c r="M29" i="10"/>
  <c r="L29" i="10"/>
  <c r="K29" i="10"/>
  <c r="J29" i="10"/>
  <c r="I29" i="10"/>
  <c r="H29" i="10"/>
  <c r="G29" i="10"/>
  <c r="F29" i="10"/>
  <c r="D29" i="10"/>
  <c r="C29" i="10"/>
  <c r="B29" i="10"/>
  <c r="A29" i="10"/>
  <c r="W28" i="10"/>
  <c r="V28" i="10"/>
  <c r="S28" i="10"/>
  <c r="R28" i="10"/>
  <c r="Q28" i="10"/>
  <c r="P28" i="10"/>
  <c r="O28" i="10"/>
  <c r="N28" i="10"/>
  <c r="M28" i="10"/>
  <c r="L28" i="10"/>
  <c r="K28" i="10"/>
  <c r="J28" i="10"/>
  <c r="I28" i="10"/>
  <c r="H28" i="10"/>
  <c r="G28" i="10"/>
  <c r="F28" i="10"/>
  <c r="D28" i="10"/>
  <c r="C28" i="10"/>
  <c r="B28" i="10"/>
  <c r="A28" i="10"/>
  <c r="W27" i="10"/>
  <c r="V27" i="10"/>
  <c r="S27" i="10"/>
  <c r="R27" i="10"/>
  <c r="Q27" i="10"/>
  <c r="P27" i="10"/>
  <c r="O27" i="10"/>
  <c r="N27" i="10"/>
  <c r="M27" i="10"/>
  <c r="L27" i="10"/>
  <c r="K27" i="10"/>
  <c r="J27" i="10"/>
  <c r="I27" i="10"/>
  <c r="H27" i="10"/>
  <c r="G27" i="10"/>
  <c r="F27" i="10"/>
  <c r="D27" i="10"/>
  <c r="C27" i="10"/>
  <c r="B27" i="10"/>
  <c r="A27" i="10"/>
  <c r="W26" i="10"/>
  <c r="V26" i="10"/>
  <c r="S26" i="10"/>
  <c r="R26" i="10"/>
  <c r="Q26" i="10"/>
  <c r="P26" i="10"/>
  <c r="O26" i="10"/>
  <c r="N26" i="10"/>
  <c r="M26" i="10"/>
  <c r="L26" i="10"/>
  <c r="K26" i="10"/>
  <c r="J26" i="10"/>
  <c r="I26" i="10"/>
  <c r="H26" i="10"/>
  <c r="G26" i="10"/>
  <c r="F26" i="10"/>
  <c r="D26" i="10"/>
  <c r="C26" i="10"/>
  <c r="B26" i="10"/>
  <c r="A26" i="10"/>
  <c r="W25" i="10"/>
  <c r="V25" i="10"/>
  <c r="S25" i="10"/>
  <c r="R25" i="10"/>
  <c r="Q25" i="10"/>
  <c r="P25" i="10"/>
  <c r="O25" i="10"/>
  <c r="N25" i="10"/>
  <c r="M25" i="10"/>
  <c r="L25" i="10"/>
  <c r="K25" i="10"/>
  <c r="J25" i="10"/>
  <c r="I25" i="10"/>
  <c r="H25" i="10"/>
  <c r="G25" i="10"/>
  <c r="F25" i="10"/>
  <c r="D25" i="10"/>
  <c r="C25" i="10"/>
  <c r="B25" i="10"/>
  <c r="A25" i="10"/>
  <c r="W24" i="10"/>
  <c r="V24" i="10"/>
  <c r="S24" i="10"/>
  <c r="R24" i="10"/>
  <c r="Q24" i="10"/>
  <c r="P24" i="10"/>
  <c r="O24" i="10"/>
  <c r="N24" i="10"/>
  <c r="M24" i="10"/>
  <c r="L24" i="10"/>
  <c r="K24" i="10"/>
  <c r="J24" i="10"/>
  <c r="I24" i="10"/>
  <c r="H24" i="10"/>
  <c r="G24" i="10"/>
  <c r="F24" i="10"/>
  <c r="D24" i="10"/>
  <c r="C24" i="10"/>
  <c r="B24" i="10"/>
  <c r="A24" i="10"/>
  <c r="W23" i="10"/>
  <c r="V23" i="10"/>
  <c r="S23" i="10"/>
  <c r="R23" i="10"/>
  <c r="Q23" i="10"/>
  <c r="P23" i="10"/>
  <c r="O23" i="10"/>
  <c r="N23" i="10"/>
  <c r="M23" i="10"/>
  <c r="L23" i="10"/>
  <c r="K23" i="10"/>
  <c r="J23" i="10"/>
  <c r="I23" i="10"/>
  <c r="H23" i="10"/>
  <c r="G23" i="10"/>
  <c r="F23" i="10"/>
  <c r="D23" i="10"/>
  <c r="C23" i="10"/>
  <c r="B23" i="10"/>
  <c r="A23" i="10"/>
  <c r="W22" i="10"/>
  <c r="V22" i="10"/>
  <c r="S22" i="10"/>
  <c r="R22" i="10"/>
  <c r="Q22" i="10"/>
  <c r="P22" i="10"/>
  <c r="O22" i="10"/>
  <c r="N22" i="10"/>
  <c r="M22" i="10"/>
  <c r="L22" i="10"/>
  <c r="K22" i="10"/>
  <c r="J22" i="10"/>
  <c r="I22" i="10"/>
  <c r="H22" i="10"/>
  <c r="G22" i="10"/>
  <c r="F22" i="10"/>
  <c r="D22" i="10"/>
  <c r="C22" i="10"/>
  <c r="B22" i="10"/>
  <c r="A22" i="10"/>
  <c r="W21" i="10"/>
  <c r="V21" i="10"/>
  <c r="S21" i="10"/>
  <c r="R21" i="10"/>
  <c r="Q21" i="10"/>
  <c r="P21" i="10"/>
  <c r="O21" i="10"/>
  <c r="N21" i="10"/>
  <c r="M21" i="10"/>
  <c r="L21" i="10"/>
  <c r="K21" i="10"/>
  <c r="J21" i="10"/>
  <c r="I21" i="10"/>
  <c r="H21" i="10"/>
  <c r="G21" i="10"/>
  <c r="F21" i="10"/>
  <c r="D21" i="10"/>
  <c r="C21" i="10"/>
  <c r="B21" i="10"/>
  <c r="A21" i="10"/>
  <c r="W20" i="10"/>
  <c r="V20" i="10"/>
  <c r="S20" i="10"/>
  <c r="R20" i="10"/>
  <c r="Q20" i="10"/>
  <c r="P20" i="10"/>
  <c r="O20" i="10"/>
  <c r="N20" i="10"/>
  <c r="M20" i="10"/>
  <c r="L20" i="10"/>
  <c r="K20" i="10"/>
  <c r="J20" i="10"/>
  <c r="I20" i="10"/>
  <c r="H20" i="10"/>
  <c r="G20" i="10"/>
  <c r="F20" i="10"/>
  <c r="D20" i="10"/>
  <c r="C20" i="10"/>
  <c r="B20" i="10"/>
  <c r="A20" i="10"/>
  <c r="W19" i="10"/>
  <c r="V19" i="10"/>
  <c r="S19" i="10"/>
  <c r="R19" i="10"/>
  <c r="Q19" i="10"/>
  <c r="P19" i="10"/>
  <c r="O19" i="10"/>
  <c r="N19" i="10"/>
  <c r="M19" i="10"/>
  <c r="L19" i="10"/>
  <c r="K19" i="10"/>
  <c r="J19" i="10"/>
  <c r="I19" i="10"/>
  <c r="H19" i="10"/>
  <c r="G19" i="10"/>
  <c r="F19" i="10"/>
  <c r="D19" i="10"/>
  <c r="C19" i="10"/>
  <c r="B19" i="10"/>
  <c r="A19" i="10"/>
  <c r="W18" i="10"/>
  <c r="V18" i="10"/>
  <c r="S18" i="10"/>
  <c r="R18" i="10"/>
  <c r="Q18" i="10"/>
  <c r="P18" i="10"/>
  <c r="O18" i="10"/>
  <c r="N18" i="10"/>
  <c r="M18" i="10"/>
  <c r="L18" i="10"/>
  <c r="K18" i="10"/>
  <c r="J18" i="10"/>
  <c r="I18" i="10"/>
  <c r="H18" i="10"/>
  <c r="G18" i="10"/>
  <c r="F18" i="10"/>
  <c r="D18" i="10"/>
  <c r="C18" i="10"/>
  <c r="B18" i="10"/>
  <c r="A18" i="10"/>
  <c r="W17" i="10"/>
  <c r="V17" i="10"/>
  <c r="S17" i="10"/>
  <c r="R17" i="10"/>
  <c r="Q17" i="10"/>
  <c r="P17" i="10"/>
  <c r="O17" i="10"/>
  <c r="N17" i="10"/>
  <c r="M17" i="10"/>
  <c r="L17" i="10"/>
  <c r="K17" i="10"/>
  <c r="J17" i="10"/>
  <c r="I17" i="10"/>
  <c r="H17" i="10"/>
  <c r="G17" i="10"/>
  <c r="F17" i="10"/>
  <c r="D17" i="10"/>
  <c r="C17" i="10"/>
  <c r="B17" i="10"/>
  <c r="A17" i="10"/>
  <c r="W16" i="10"/>
  <c r="V16" i="10"/>
  <c r="S16" i="10"/>
  <c r="R16" i="10"/>
  <c r="Q16" i="10"/>
  <c r="P16" i="10"/>
  <c r="O16" i="10"/>
  <c r="N16" i="10"/>
  <c r="M16" i="10"/>
  <c r="L16" i="10"/>
  <c r="K16" i="10"/>
  <c r="J16" i="10"/>
  <c r="I16" i="10"/>
  <c r="H16" i="10"/>
  <c r="G16" i="10"/>
  <c r="F16" i="10"/>
  <c r="D16" i="10"/>
  <c r="C16" i="10"/>
  <c r="B16" i="10"/>
  <c r="A16" i="10"/>
  <c r="W15" i="10"/>
  <c r="V15" i="10"/>
  <c r="S15" i="10"/>
  <c r="R15" i="10"/>
  <c r="Q15" i="10"/>
  <c r="P15" i="10"/>
  <c r="O15" i="10"/>
  <c r="N15" i="10"/>
  <c r="M15" i="10"/>
  <c r="L15" i="10"/>
  <c r="K15" i="10"/>
  <c r="J15" i="10"/>
  <c r="I15" i="10"/>
  <c r="H15" i="10"/>
  <c r="G15" i="10"/>
  <c r="F15" i="10"/>
  <c r="D15" i="10"/>
  <c r="C15" i="10"/>
  <c r="B15" i="10"/>
  <c r="A15" i="10"/>
  <c r="W14" i="10"/>
  <c r="V14" i="10"/>
  <c r="S14" i="10"/>
  <c r="R14" i="10"/>
  <c r="Q14" i="10"/>
  <c r="P14" i="10"/>
  <c r="O14" i="10"/>
  <c r="N14" i="10"/>
  <c r="M14" i="10"/>
  <c r="L14" i="10"/>
  <c r="K14" i="10"/>
  <c r="J14" i="10"/>
  <c r="I14" i="10"/>
  <c r="H14" i="10"/>
  <c r="G14" i="10"/>
  <c r="F14" i="10"/>
  <c r="D14" i="10"/>
  <c r="C14" i="10"/>
  <c r="B14" i="10"/>
  <c r="A14" i="10"/>
  <c r="W13" i="10"/>
  <c r="V13" i="10"/>
  <c r="S13" i="10"/>
  <c r="R13" i="10"/>
  <c r="Q13" i="10"/>
  <c r="P13" i="10"/>
  <c r="O13" i="10"/>
  <c r="N13" i="10"/>
  <c r="M13" i="10"/>
  <c r="L13" i="10"/>
  <c r="K13" i="10"/>
  <c r="J13" i="10"/>
  <c r="I13" i="10"/>
  <c r="H13" i="10"/>
  <c r="G13" i="10"/>
  <c r="F13" i="10"/>
  <c r="D13" i="10"/>
  <c r="C13" i="10"/>
  <c r="B13" i="10"/>
  <c r="A13" i="10"/>
  <c r="W12" i="10"/>
  <c r="V12" i="10"/>
  <c r="S12" i="10"/>
  <c r="R12" i="10"/>
  <c r="Q12" i="10"/>
  <c r="P12" i="10"/>
  <c r="O12" i="10"/>
  <c r="N12" i="10"/>
  <c r="M12" i="10"/>
  <c r="L12" i="10"/>
  <c r="K12" i="10"/>
  <c r="J12" i="10"/>
  <c r="I12" i="10"/>
  <c r="H12" i="10"/>
  <c r="G12" i="10"/>
  <c r="F12" i="10"/>
  <c r="D12" i="10"/>
  <c r="C12" i="10"/>
  <c r="B12" i="10"/>
  <c r="A12" i="10"/>
  <c r="W11" i="10"/>
  <c r="V11" i="10"/>
  <c r="S11" i="10"/>
  <c r="R11" i="10"/>
  <c r="Q11" i="10"/>
  <c r="P11" i="10"/>
  <c r="O11" i="10"/>
  <c r="N11" i="10"/>
  <c r="M11" i="10"/>
  <c r="L11" i="10"/>
  <c r="K11" i="10"/>
  <c r="J11" i="10"/>
  <c r="I11" i="10"/>
  <c r="H11" i="10"/>
  <c r="G11" i="10"/>
  <c r="F11" i="10"/>
  <c r="E11" i="10"/>
  <c r="D11" i="10"/>
  <c r="C11" i="10"/>
  <c r="B11" i="10"/>
  <c r="A11" i="10"/>
  <c r="W10" i="10"/>
  <c r="V10" i="10"/>
  <c r="S10" i="10"/>
  <c r="R10" i="10"/>
  <c r="Q10" i="10"/>
  <c r="P10" i="10"/>
  <c r="O10" i="10"/>
  <c r="N10" i="10"/>
  <c r="M10" i="10"/>
  <c r="L10" i="10"/>
  <c r="K10" i="10"/>
  <c r="J10" i="10"/>
  <c r="I10" i="10"/>
  <c r="H10" i="10"/>
  <c r="G10" i="10"/>
  <c r="F10" i="10"/>
  <c r="D10" i="10"/>
  <c r="C10" i="10"/>
  <c r="B10" i="10"/>
  <c r="A10" i="10"/>
  <c r="W9" i="10"/>
  <c r="V9" i="10"/>
  <c r="S9" i="10"/>
  <c r="R9" i="10"/>
  <c r="Q9" i="10"/>
  <c r="P9" i="10"/>
  <c r="O9" i="10"/>
  <c r="N9" i="10"/>
  <c r="M9" i="10"/>
  <c r="L9" i="10"/>
  <c r="K9" i="10"/>
  <c r="J9" i="10"/>
  <c r="I9" i="10"/>
  <c r="H9" i="10"/>
  <c r="G9" i="10"/>
  <c r="F9" i="10"/>
  <c r="D9" i="10"/>
  <c r="C9" i="10"/>
  <c r="B9" i="10"/>
  <c r="A9" i="10"/>
  <c r="W8" i="10"/>
  <c r="V8" i="10"/>
  <c r="S8" i="10"/>
  <c r="R8" i="10"/>
  <c r="Q8" i="10"/>
  <c r="P8" i="10"/>
  <c r="O8" i="10"/>
  <c r="N8" i="10"/>
  <c r="M8" i="10"/>
  <c r="L8" i="10"/>
  <c r="K8" i="10"/>
  <c r="J8" i="10"/>
  <c r="I8" i="10"/>
  <c r="H8" i="10"/>
  <c r="G8" i="10"/>
  <c r="F8" i="10"/>
  <c r="D8" i="10"/>
  <c r="C8" i="10"/>
  <c r="B8" i="10"/>
  <c r="A8" i="10"/>
  <c r="W7" i="10"/>
  <c r="V7" i="10"/>
  <c r="S7" i="10"/>
  <c r="R7" i="10"/>
  <c r="Q7" i="10"/>
  <c r="P7" i="10"/>
  <c r="O7" i="10"/>
  <c r="N7" i="10"/>
  <c r="M7" i="10"/>
  <c r="L7" i="10"/>
  <c r="K7" i="10"/>
  <c r="J7" i="10"/>
  <c r="I7" i="10"/>
  <c r="H7" i="10"/>
  <c r="G7" i="10"/>
  <c r="F7" i="10"/>
  <c r="E7" i="10"/>
  <c r="D7" i="10"/>
  <c r="C7" i="10"/>
  <c r="B7" i="10"/>
  <c r="A7" i="10"/>
  <c r="W6" i="10"/>
  <c r="V6" i="10"/>
  <c r="S6" i="10"/>
  <c r="R6" i="10"/>
  <c r="Q6" i="10"/>
  <c r="P6" i="10"/>
  <c r="O6" i="10"/>
  <c r="N6" i="10"/>
  <c r="M6" i="10"/>
  <c r="L6" i="10"/>
  <c r="K6" i="10"/>
  <c r="J6" i="10"/>
  <c r="I6" i="10"/>
  <c r="H6" i="10"/>
  <c r="G6" i="10"/>
  <c r="F6" i="10"/>
  <c r="D6" i="10"/>
  <c r="C6" i="10"/>
  <c r="B6" i="10"/>
  <c r="A6" i="10"/>
  <c r="W5" i="10"/>
  <c r="V5" i="10"/>
  <c r="S5" i="10"/>
  <c r="R5" i="10"/>
  <c r="Q5" i="10"/>
  <c r="P5" i="10"/>
  <c r="O5" i="10"/>
  <c r="N5" i="10"/>
  <c r="M5" i="10"/>
  <c r="L5" i="10"/>
  <c r="K5" i="10"/>
  <c r="J5" i="10"/>
  <c r="I5" i="10"/>
  <c r="H5" i="10"/>
  <c r="G5" i="10"/>
  <c r="F5" i="10"/>
  <c r="D5" i="10"/>
  <c r="C5" i="10"/>
  <c r="B5" i="10"/>
  <c r="A5" i="10"/>
  <c r="W4" i="10"/>
  <c r="V4" i="10"/>
  <c r="S4" i="10"/>
  <c r="R4" i="10"/>
  <c r="Q4" i="10"/>
  <c r="P4" i="10"/>
  <c r="O4" i="10"/>
  <c r="N4" i="10"/>
  <c r="M4" i="10"/>
  <c r="L4" i="10"/>
  <c r="K4" i="10"/>
  <c r="J4" i="10"/>
  <c r="I4" i="10"/>
  <c r="H4" i="10"/>
  <c r="G4" i="10"/>
  <c r="F4" i="10"/>
  <c r="D4" i="10"/>
  <c r="C4" i="10"/>
  <c r="B4" i="10"/>
  <c r="A4" i="10"/>
  <c r="W3" i="10"/>
  <c r="V3" i="10"/>
  <c r="S3" i="10"/>
  <c r="R3" i="10"/>
  <c r="Q3" i="10"/>
  <c r="P3" i="10"/>
  <c r="O3" i="10"/>
  <c r="N3" i="10"/>
  <c r="M3" i="10"/>
  <c r="L3" i="10"/>
  <c r="K3" i="10"/>
  <c r="J3" i="10"/>
  <c r="I3" i="10"/>
  <c r="H3" i="10"/>
  <c r="G3" i="10"/>
  <c r="F3" i="10"/>
  <c r="E3" i="10"/>
  <c r="D3" i="10"/>
  <c r="C3" i="10"/>
  <c r="B3" i="10"/>
  <c r="A3" i="10"/>
  <c r="W2" i="10"/>
  <c r="V2" i="10"/>
  <c r="S2" i="10"/>
  <c r="R2" i="10"/>
  <c r="Q2" i="10"/>
  <c r="P2" i="10"/>
  <c r="O2" i="10"/>
  <c r="N2" i="10"/>
  <c r="M2" i="10"/>
  <c r="L2" i="10"/>
  <c r="K2" i="10"/>
  <c r="J2" i="10"/>
  <c r="I2" i="10"/>
  <c r="H2" i="10"/>
  <c r="G2" i="10"/>
  <c r="F2" i="10"/>
  <c r="E2" i="10"/>
  <c r="D2" i="10"/>
  <c r="C2" i="10"/>
  <c r="B2" i="10"/>
  <c r="A2" i="10"/>
  <c r="W1" i="10"/>
  <c r="V1" i="10"/>
  <c r="S1" i="10"/>
  <c r="R1" i="10"/>
  <c r="Q1" i="10"/>
  <c r="P1" i="10"/>
  <c r="O1" i="10"/>
  <c r="N1" i="10"/>
  <c r="M1" i="10"/>
  <c r="L1" i="10"/>
  <c r="K1" i="10"/>
  <c r="J1" i="10"/>
  <c r="I1" i="10"/>
  <c r="H1" i="10"/>
  <c r="G1" i="10"/>
  <c r="F1" i="10"/>
  <c r="E1" i="10"/>
  <c r="D1" i="10"/>
  <c r="C1" i="10"/>
  <c r="B1" i="10"/>
  <c r="A1" i="10"/>
  <c r="AG65" i="9"/>
  <c r="AF65" i="9"/>
  <c r="AE65" i="9"/>
  <c r="AD65" i="9"/>
  <c r="AC65" i="9"/>
  <c r="AB65" i="9"/>
  <c r="AA65" i="9"/>
  <c r="Z65" i="9"/>
  <c r="Y65" i="9"/>
  <c r="X65" i="9"/>
  <c r="W65" i="9"/>
  <c r="B65" i="9"/>
  <c r="AG64" i="9"/>
  <c r="AF64" i="9"/>
  <c r="AE64" i="9"/>
  <c r="AD64" i="9"/>
  <c r="AC64" i="9"/>
  <c r="AB64" i="9"/>
  <c r="AA64" i="9"/>
  <c r="Z64" i="9"/>
  <c r="Y64" i="9"/>
  <c r="X64" i="9"/>
  <c r="W64" i="9"/>
  <c r="B64" i="9"/>
  <c r="AG63" i="9"/>
  <c r="AF63" i="9"/>
  <c r="AE63" i="9"/>
  <c r="AD63" i="9"/>
  <c r="AC63" i="9"/>
  <c r="AB63" i="9"/>
  <c r="AA63" i="9"/>
  <c r="Z63" i="9"/>
  <c r="Y63" i="9"/>
  <c r="X63" i="9"/>
  <c r="W63" i="9"/>
  <c r="B63" i="9"/>
  <c r="AG62" i="9"/>
  <c r="AF62" i="9"/>
  <c r="AE62" i="9"/>
  <c r="AD62" i="9"/>
  <c r="AC62" i="9"/>
  <c r="AB62" i="9"/>
  <c r="AA62" i="9"/>
  <c r="Z62" i="9"/>
  <c r="Y62" i="9"/>
  <c r="X62" i="9"/>
  <c r="W62" i="9"/>
  <c r="B62" i="9"/>
  <c r="AG61" i="9"/>
  <c r="AF61" i="9"/>
  <c r="AE61" i="9"/>
  <c r="AD61" i="9"/>
  <c r="AC61" i="9"/>
  <c r="AB61" i="9"/>
  <c r="AA61" i="9"/>
  <c r="Z61" i="9"/>
  <c r="Y61" i="9"/>
  <c r="X61" i="9"/>
  <c r="W61" i="9"/>
  <c r="B61" i="9"/>
  <c r="AG60" i="9"/>
  <c r="AF60" i="9"/>
  <c r="AD60" i="9"/>
  <c r="AC60" i="9"/>
  <c r="AB60" i="9"/>
  <c r="AA60" i="9"/>
  <c r="Z60" i="9"/>
  <c r="Y60" i="9"/>
  <c r="X60" i="9"/>
  <c r="W60" i="9"/>
  <c r="B60" i="9"/>
  <c r="AG59" i="9"/>
  <c r="AF59" i="9"/>
  <c r="AD59" i="9"/>
  <c r="AC59" i="9"/>
  <c r="AB59" i="9"/>
  <c r="Z59" i="9"/>
  <c r="Y59" i="9"/>
  <c r="X59" i="9"/>
  <c r="W59" i="9"/>
  <c r="B59" i="9"/>
  <c r="AG58" i="9"/>
  <c r="AF58" i="9"/>
  <c r="AE58" i="9"/>
  <c r="AD58" i="9"/>
  <c r="AC58" i="9"/>
  <c r="AB58" i="9"/>
  <c r="AA58" i="9"/>
  <c r="Z58" i="9"/>
  <c r="Y58" i="9"/>
  <c r="X58" i="9"/>
  <c r="W58" i="9"/>
  <c r="B58" i="9"/>
  <c r="AG57" i="9"/>
  <c r="AF57" i="9"/>
  <c r="AE57" i="9"/>
  <c r="AD57" i="9"/>
  <c r="AC57" i="9"/>
  <c r="AB57" i="9"/>
  <c r="AA57" i="9"/>
  <c r="Z57" i="9"/>
  <c r="Y57" i="9"/>
  <c r="X57" i="9"/>
  <c r="W57" i="9"/>
  <c r="B57" i="9"/>
  <c r="AG56" i="9"/>
  <c r="AF56" i="9"/>
  <c r="AE56" i="9"/>
  <c r="AD56" i="9"/>
  <c r="AC56" i="9"/>
  <c r="AB56" i="9"/>
  <c r="AA56" i="9"/>
  <c r="Z56" i="9"/>
  <c r="Y56" i="9"/>
  <c r="X56" i="9"/>
  <c r="W56" i="9"/>
  <c r="B56" i="9"/>
  <c r="F55" i="9"/>
  <c r="AG54" i="9"/>
  <c r="AF54" i="9"/>
  <c r="AE54" i="9"/>
  <c r="AD54" i="9"/>
  <c r="AC54" i="9"/>
  <c r="AB54" i="9"/>
  <c r="AA54" i="9"/>
  <c r="Z54" i="9"/>
  <c r="Y54" i="9"/>
  <c r="X54" i="9"/>
  <c r="W54" i="9"/>
  <c r="B54" i="9"/>
  <c r="AG53" i="9"/>
  <c r="AF53" i="9"/>
  <c r="AE53" i="9"/>
  <c r="AD53" i="9"/>
  <c r="AC53" i="9"/>
  <c r="AB53" i="9"/>
  <c r="AA53" i="9"/>
  <c r="Z53" i="9"/>
  <c r="Y53" i="9"/>
  <c r="X53" i="9"/>
  <c r="W53" i="9"/>
  <c r="B53" i="9"/>
  <c r="AG52" i="9"/>
  <c r="AF52" i="9"/>
  <c r="AE52" i="9"/>
  <c r="AD52" i="9"/>
  <c r="AC52" i="9"/>
  <c r="AB52" i="9"/>
  <c r="AA52" i="9"/>
  <c r="Z52" i="9"/>
  <c r="Y52" i="9"/>
  <c r="X52" i="9"/>
  <c r="W52" i="9"/>
  <c r="B52" i="9"/>
  <c r="AG51" i="9"/>
  <c r="AF51" i="9"/>
  <c r="AD51" i="9"/>
  <c r="AC51" i="9"/>
  <c r="AB51" i="9"/>
  <c r="AA51" i="9"/>
  <c r="Z51" i="9"/>
  <c r="Y51" i="9"/>
  <c r="X51" i="9"/>
  <c r="W51" i="9"/>
  <c r="B51" i="9"/>
  <c r="AG50" i="9"/>
  <c r="AF50" i="9"/>
  <c r="AE50" i="9"/>
  <c r="AD50" i="9"/>
  <c r="AC50" i="9"/>
  <c r="AB50" i="9"/>
  <c r="AA50" i="9"/>
  <c r="Z50" i="9"/>
  <c r="Y50" i="9"/>
  <c r="X50" i="9"/>
  <c r="W50" i="9"/>
  <c r="B50" i="9"/>
  <c r="AG49" i="9"/>
  <c r="AF49" i="9"/>
  <c r="AD49" i="9"/>
  <c r="AC49" i="9"/>
  <c r="AB49" i="9"/>
  <c r="Z49" i="9"/>
  <c r="Y49" i="9"/>
  <c r="X49" i="9"/>
  <c r="W49" i="9"/>
  <c r="B49" i="9"/>
  <c r="AG48" i="9"/>
  <c r="AF48" i="9"/>
  <c r="AD48" i="9"/>
  <c r="AC48" i="9"/>
  <c r="Z48" i="9"/>
  <c r="Y48" i="9"/>
  <c r="X48" i="9"/>
  <c r="W48" i="9"/>
  <c r="B48" i="9"/>
  <c r="AG47" i="9"/>
  <c r="AF47" i="9"/>
  <c r="AE47" i="9"/>
  <c r="AD47" i="9"/>
  <c r="AC47" i="9"/>
  <c r="AB47" i="9"/>
  <c r="AA47" i="9"/>
  <c r="Z47" i="9"/>
  <c r="Y47" i="9"/>
  <c r="X47" i="9"/>
  <c r="W47" i="9"/>
  <c r="B47" i="9"/>
  <c r="AG46" i="9"/>
  <c r="AF46" i="9"/>
  <c r="AE46" i="9"/>
  <c r="AD46" i="9"/>
  <c r="AC46" i="9"/>
  <c r="AB46" i="9"/>
  <c r="AA46" i="9"/>
  <c r="Z46" i="9"/>
  <c r="Y46" i="9"/>
  <c r="X46" i="9"/>
  <c r="W46" i="9"/>
  <c r="B46" i="9"/>
  <c r="AG45" i="9"/>
  <c r="AF45" i="9"/>
  <c r="AD45" i="9"/>
  <c r="AC45" i="9"/>
  <c r="Z45" i="9"/>
  <c r="Y45" i="9"/>
  <c r="X45" i="9"/>
  <c r="W45" i="9"/>
  <c r="B45" i="9"/>
  <c r="AG44" i="9"/>
  <c r="AF44" i="9"/>
  <c r="AD44" i="9"/>
  <c r="AC44" i="9"/>
  <c r="Z44" i="9"/>
  <c r="Y44" i="9"/>
  <c r="X44" i="9"/>
  <c r="W44" i="9"/>
  <c r="B44" i="9"/>
  <c r="AG43" i="9"/>
  <c r="AF43" i="9"/>
  <c r="AD43" i="9"/>
  <c r="AC43" i="9"/>
  <c r="AB43" i="9"/>
  <c r="Z43" i="9"/>
  <c r="Y43" i="9"/>
  <c r="X43" i="9"/>
  <c r="W43" i="9"/>
  <c r="B43" i="9"/>
  <c r="AG42" i="9"/>
  <c r="AF42" i="9"/>
  <c r="AD42" i="9"/>
  <c r="AC42" i="9"/>
  <c r="AB42" i="9"/>
  <c r="Z42" i="9"/>
  <c r="Y42" i="9"/>
  <c r="X42" i="9"/>
  <c r="W42" i="9"/>
  <c r="B42" i="9"/>
  <c r="AG41" i="9"/>
  <c r="AF41" i="9"/>
  <c r="AE41" i="9"/>
  <c r="AD41" i="9"/>
  <c r="AC41" i="9"/>
  <c r="AB41" i="9"/>
  <c r="AA41" i="9"/>
  <c r="Z41" i="9"/>
  <c r="Y41" i="9"/>
  <c r="X41" i="9"/>
  <c r="W41" i="9"/>
  <c r="B41" i="9"/>
  <c r="AG40" i="9"/>
  <c r="AF40" i="9"/>
  <c r="AE40" i="9"/>
  <c r="AD40" i="9"/>
  <c r="AC40" i="9"/>
  <c r="AB40" i="9"/>
  <c r="AA40" i="9"/>
  <c r="Z40" i="9"/>
  <c r="Y40" i="9"/>
  <c r="X40" i="9"/>
  <c r="W40" i="9"/>
  <c r="B40" i="9"/>
  <c r="AG39" i="9"/>
  <c r="AF39" i="9"/>
  <c r="AD39" i="9"/>
  <c r="AC39" i="9"/>
  <c r="AB39" i="9"/>
  <c r="Z39" i="9"/>
  <c r="Y39" i="9"/>
  <c r="X39" i="9"/>
  <c r="W39" i="9"/>
  <c r="B39" i="9"/>
  <c r="AG38" i="9"/>
  <c r="AF38" i="9"/>
  <c r="AE38" i="9"/>
  <c r="AD38" i="9"/>
  <c r="AC38" i="9"/>
  <c r="AB38" i="9"/>
  <c r="AA38" i="9"/>
  <c r="Z38" i="9"/>
  <c r="Y38" i="9"/>
  <c r="X38" i="9"/>
  <c r="W38" i="9"/>
  <c r="B38" i="9"/>
  <c r="AG37" i="9"/>
  <c r="AF37" i="9"/>
  <c r="AE37" i="9"/>
  <c r="AD37" i="9"/>
  <c r="AC37" i="9"/>
  <c r="AB37" i="9"/>
  <c r="AA37" i="9"/>
  <c r="Z37" i="9"/>
  <c r="Y37" i="9"/>
  <c r="X37" i="9"/>
  <c r="W37" i="9"/>
  <c r="B37" i="9"/>
  <c r="AG36" i="9"/>
  <c r="AF36" i="9"/>
  <c r="AE36" i="9"/>
  <c r="AD36" i="9"/>
  <c r="AC36" i="9"/>
  <c r="AB36" i="9"/>
  <c r="AA36" i="9"/>
  <c r="Z36" i="9"/>
  <c r="Y36" i="9"/>
  <c r="X36" i="9"/>
  <c r="W36" i="9"/>
  <c r="B36" i="9"/>
  <c r="AG35" i="9"/>
  <c r="AF35" i="9"/>
  <c r="AD35" i="9"/>
  <c r="AC35" i="9"/>
  <c r="Z35" i="9"/>
  <c r="Y35" i="9"/>
  <c r="X35" i="9"/>
  <c r="W35" i="9"/>
  <c r="B35" i="9"/>
  <c r="AG34" i="9"/>
  <c r="AF34" i="9"/>
  <c r="AD34" i="9"/>
  <c r="AC34" i="9"/>
  <c r="AB34" i="9"/>
  <c r="Z34" i="9"/>
  <c r="Y34" i="9"/>
  <c r="X34" i="9"/>
  <c r="W34" i="9"/>
  <c r="B34" i="9"/>
  <c r="AG33" i="9"/>
  <c r="AF33" i="9"/>
  <c r="AD33" i="9"/>
  <c r="AC33" i="9"/>
  <c r="AB33" i="9"/>
  <c r="Z33" i="9"/>
  <c r="Y33" i="9"/>
  <c r="X33" i="9"/>
  <c r="W33" i="9"/>
  <c r="B33" i="9"/>
  <c r="AG32" i="9"/>
  <c r="AF32" i="9"/>
  <c r="AD32" i="9"/>
  <c r="AC32" i="9"/>
  <c r="Z32" i="9"/>
  <c r="Y32" i="9"/>
  <c r="X32" i="9"/>
  <c r="W32" i="9"/>
  <c r="B32" i="9"/>
  <c r="AG31" i="9"/>
  <c r="AF31" i="9"/>
  <c r="AE31" i="9"/>
  <c r="AD31" i="9"/>
  <c r="AC31" i="9"/>
  <c r="AB31" i="9"/>
  <c r="AA31" i="9"/>
  <c r="Z31" i="9"/>
  <c r="Y31" i="9"/>
  <c r="X31" i="9"/>
  <c r="W31" i="9"/>
  <c r="B31" i="9"/>
  <c r="AG30" i="9"/>
  <c r="AF30" i="9"/>
  <c r="B30" i="9"/>
  <c r="AG29" i="9"/>
  <c r="AF29" i="9"/>
  <c r="AD29" i="9"/>
  <c r="AC29" i="9"/>
  <c r="AB29" i="9"/>
  <c r="Z29" i="9"/>
  <c r="Y29" i="9"/>
  <c r="X29" i="9"/>
  <c r="W29" i="9"/>
  <c r="B29" i="9"/>
  <c r="AG28" i="9"/>
  <c r="AF28" i="9"/>
  <c r="AD28" i="9"/>
  <c r="AC28" i="9"/>
  <c r="Z28" i="9"/>
  <c r="Y28" i="9"/>
  <c r="X28" i="9"/>
  <c r="W28" i="9"/>
  <c r="B28" i="9"/>
  <c r="AG27" i="9"/>
  <c r="AF27" i="9"/>
  <c r="AE27" i="9"/>
  <c r="AD27" i="9"/>
  <c r="AC27" i="9"/>
  <c r="AB27" i="9"/>
  <c r="AA27" i="9"/>
  <c r="Z27" i="9"/>
  <c r="Y27" i="9"/>
  <c r="X27" i="9"/>
  <c r="W27" i="9"/>
  <c r="B27" i="9"/>
  <c r="AG26" i="9"/>
  <c r="AF26" i="9"/>
  <c r="AD26" i="9"/>
  <c r="AC26" i="9"/>
  <c r="AB26" i="9"/>
  <c r="Z26" i="9"/>
  <c r="Y26" i="9"/>
  <c r="X26" i="9"/>
  <c r="W26" i="9"/>
  <c r="B26" i="9"/>
  <c r="AG25" i="9"/>
  <c r="AF25" i="9"/>
  <c r="AD25" i="9"/>
  <c r="AC25" i="9"/>
  <c r="AB25" i="9"/>
  <c r="Z25" i="9"/>
  <c r="Y25" i="9"/>
  <c r="X25" i="9"/>
  <c r="W25" i="9"/>
  <c r="B25" i="9"/>
  <c r="AG24" i="9"/>
  <c r="AF24" i="9"/>
  <c r="AD24" i="9"/>
  <c r="AC24" i="9"/>
  <c r="AB24" i="9"/>
  <c r="Z24" i="9"/>
  <c r="Y24" i="9"/>
  <c r="X24" i="9"/>
  <c r="W24" i="9"/>
  <c r="B24" i="9"/>
  <c r="AG23" i="9"/>
  <c r="AF23" i="9"/>
  <c r="AE23" i="9"/>
  <c r="AD23" i="9"/>
  <c r="AC23" i="9"/>
  <c r="AB23" i="9"/>
  <c r="AA23" i="9"/>
  <c r="Z23" i="9"/>
  <c r="Y23" i="9"/>
  <c r="X23" i="9"/>
  <c r="W23" i="9"/>
  <c r="B23" i="9"/>
  <c r="AG22" i="9"/>
  <c r="AF22" i="9"/>
  <c r="AE22" i="9"/>
  <c r="AD22" i="9"/>
  <c r="AC22" i="9"/>
  <c r="AB22" i="9"/>
  <c r="AA22" i="9"/>
  <c r="Z22" i="9"/>
  <c r="Y22" i="9"/>
  <c r="X22" i="9"/>
  <c r="W22" i="9"/>
  <c r="B22" i="9"/>
  <c r="AG21" i="9"/>
  <c r="AF21" i="9"/>
  <c r="AE21" i="9"/>
  <c r="AD21" i="9"/>
  <c r="AC21" i="9"/>
  <c r="AB21" i="9"/>
  <c r="AA21" i="9"/>
  <c r="Z21" i="9"/>
  <c r="Y21" i="9"/>
  <c r="X21" i="9"/>
  <c r="W21" i="9"/>
  <c r="B21" i="9"/>
  <c r="AG20" i="9"/>
  <c r="AF20" i="9"/>
  <c r="AE20" i="9"/>
  <c r="AD20" i="9"/>
  <c r="AC20" i="9"/>
  <c r="AB20" i="9"/>
  <c r="AA20" i="9"/>
  <c r="Z20" i="9"/>
  <c r="Y20" i="9"/>
  <c r="X20" i="9"/>
  <c r="W20" i="9"/>
  <c r="B20" i="9"/>
  <c r="AG19" i="9"/>
  <c r="AF19" i="9"/>
  <c r="AE19" i="9"/>
  <c r="AD19" i="9"/>
  <c r="AC19" i="9"/>
  <c r="AB19" i="9"/>
  <c r="AA19" i="9"/>
  <c r="Z19" i="9"/>
  <c r="Y19" i="9"/>
  <c r="X19" i="9"/>
  <c r="W19" i="9"/>
  <c r="B19" i="9"/>
  <c r="AG18" i="9"/>
  <c r="AF18" i="9"/>
  <c r="AD18" i="9"/>
  <c r="AC18" i="9"/>
  <c r="AB18" i="9"/>
  <c r="Z18" i="9"/>
  <c r="Y18" i="9"/>
  <c r="X18" i="9"/>
  <c r="W18" i="9"/>
  <c r="B18" i="9"/>
  <c r="AG17" i="9"/>
  <c r="AF17" i="9"/>
  <c r="AE17" i="9"/>
  <c r="AD17" i="9"/>
  <c r="AC17" i="9"/>
  <c r="AB17" i="9"/>
  <c r="AA17" i="9"/>
  <c r="Z17" i="9"/>
  <c r="Y17" i="9"/>
  <c r="X17" i="9"/>
  <c r="W17" i="9"/>
  <c r="B17" i="9"/>
  <c r="AG16" i="9"/>
  <c r="AF16" i="9"/>
  <c r="AE16" i="9"/>
  <c r="AD16" i="9"/>
  <c r="AC16" i="9"/>
  <c r="AB16" i="9"/>
  <c r="AA16" i="9"/>
  <c r="Z16" i="9"/>
  <c r="Y16" i="9"/>
  <c r="X16" i="9"/>
  <c r="W16" i="9"/>
  <c r="B16" i="9"/>
  <c r="AG15" i="9"/>
  <c r="AF15" i="9"/>
  <c r="AD15" i="9"/>
  <c r="AC15" i="9"/>
  <c r="AB15" i="9"/>
  <c r="Z15" i="9"/>
  <c r="Y15" i="9"/>
  <c r="X15" i="9"/>
  <c r="W15" i="9"/>
  <c r="B15" i="9"/>
  <c r="AG14" i="9"/>
  <c r="AF14" i="9"/>
  <c r="AD14" i="9"/>
  <c r="AC14" i="9"/>
  <c r="Z14" i="9"/>
  <c r="Y14" i="9"/>
  <c r="X14" i="9"/>
  <c r="W14" i="9"/>
  <c r="B14" i="9"/>
  <c r="AG13" i="9"/>
  <c r="AF13" i="9"/>
  <c r="AD13" i="9"/>
  <c r="AC13" i="9"/>
  <c r="AB13" i="9"/>
  <c r="Z13" i="9"/>
  <c r="Y13" i="9"/>
  <c r="X13" i="9"/>
  <c r="W13" i="9"/>
  <c r="B13" i="9"/>
  <c r="AG12" i="9"/>
  <c r="AF12" i="9"/>
  <c r="AD12" i="9"/>
  <c r="AC12" i="9"/>
  <c r="AB12" i="9"/>
  <c r="AA12" i="9"/>
  <c r="Z12" i="9"/>
  <c r="Y12" i="9"/>
  <c r="X12" i="9"/>
  <c r="W12" i="9"/>
  <c r="B12" i="9"/>
  <c r="AG11" i="9"/>
  <c r="AF11" i="9"/>
  <c r="AD11" i="9"/>
  <c r="AC11" i="9"/>
  <c r="AB11" i="9"/>
  <c r="AA11" i="9"/>
  <c r="Z11" i="9"/>
  <c r="Y11" i="9"/>
  <c r="X11" i="9"/>
  <c r="W11" i="9"/>
  <c r="B11" i="9"/>
  <c r="AG10" i="9"/>
  <c r="AF10" i="9"/>
  <c r="AD10" i="9"/>
  <c r="AC10" i="9"/>
  <c r="AB10" i="9"/>
  <c r="Z10" i="9"/>
  <c r="Y10" i="9"/>
  <c r="X10" i="9"/>
  <c r="W10" i="9"/>
  <c r="B10" i="9"/>
  <c r="AG9" i="9"/>
  <c r="AF9" i="9"/>
  <c r="AD9" i="9"/>
  <c r="AC9" i="9"/>
  <c r="AB9" i="9"/>
  <c r="Z9" i="9"/>
  <c r="Y9" i="9"/>
  <c r="X9" i="9"/>
  <c r="W9" i="9"/>
  <c r="B9" i="9"/>
  <c r="AG8" i="9"/>
  <c r="AF8" i="9"/>
  <c r="AE8" i="9"/>
  <c r="AD8" i="9"/>
  <c r="AC8" i="9"/>
  <c r="AB8" i="9"/>
  <c r="AA8" i="9"/>
  <c r="Z8" i="9"/>
  <c r="Y8" i="9"/>
  <c r="X8" i="9"/>
  <c r="W8" i="9"/>
  <c r="B8" i="9"/>
  <c r="AG7" i="9"/>
  <c r="AF7" i="9"/>
  <c r="AE7" i="9"/>
  <c r="AD7" i="9"/>
  <c r="AC7" i="9"/>
  <c r="AB7" i="9"/>
  <c r="AA7" i="9"/>
  <c r="Z7" i="9"/>
  <c r="Y7" i="9"/>
  <c r="X7" i="9"/>
  <c r="W7" i="9"/>
  <c r="B7" i="9"/>
  <c r="AG6" i="9"/>
  <c r="AF6" i="9"/>
  <c r="AD6" i="9"/>
  <c r="AC6" i="9"/>
  <c r="Z6" i="9"/>
  <c r="Y6" i="9"/>
  <c r="X6" i="9"/>
  <c r="W6" i="9"/>
  <c r="B6" i="9"/>
  <c r="AG5" i="9"/>
  <c r="AF5" i="9"/>
  <c r="AD5" i="9"/>
  <c r="AC5" i="9"/>
  <c r="Z5" i="9"/>
  <c r="Y5" i="9"/>
  <c r="X5" i="9"/>
  <c r="W5" i="9"/>
  <c r="B5" i="9"/>
  <c r="AH4" i="9"/>
  <c r="AG4" i="9"/>
  <c r="AF4" i="9"/>
  <c r="AE4" i="9"/>
  <c r="AD4" i="9"/>
  <c r="AC4" i="9"/>
  <c r="AB4" i="9"/>
  <c r="AA4" i="9"/>
  <c r="Z4" i="9"/>
  <c r="Y4" i="9"/>
  <c r="X4" i="9"/>
  <c r="W4" i="9"/>
  <c r="U4" i="9"/>
  <c r="B4" i="9"/>
  <c r="AH3" i="9"/>
  <c r="AG3" i="9"/>
  <c r="AF3" i="9"/>
  <c r="AE3" i="9"/>
  <c r="AD3" i="9"/>
  <c r="AC3" i="9"/>
  <c r="Y3" i="9"/>
  <c r="X3" i="9"/>
  <c r="W3" i="9"/>
  <c r="U86" i="8"/>
  <c r="T86" i="8"/>
  <c r="S86" i="8"/>
  <c r="R86" i="8"/>
  <c r="Q86" i="8"/>
  <c r="P86" i="8"/>
  <c r="O86" i="8"/>
  <c r="U85" i="8"/>
  <c r="T85" i="8"/>
  <c r="S85" i="8"/>
  <c r="R85" i="8"/>
  <c r="Q85" i="8"/>
  <c r="P85" i="8"/>
  <c r="O85" i="8"/>
  <c r="U84" i="8"/>
  <c r="T84" i="8"/>
  <c r="S84" i="8"/>
  <c r="R84" i="8"/>
  <c r="Q84" i="8"/>
  <c r="P84" i="8"/>
  <c r="O84" i="8"/>
  <c r="U83" i="8"/>
  <c r="T83" i="8"/>
  <c r="S83" i="8"/>
  <c r="R83" i="8"/>
  <c r="Q83" i="8"/>
  <c r="P83" i="8"/>
  <c r="O83" i="8"/>
  <c r="U82" i="8"/>
  <c r="T82" i="8"/>
  <c r="S82" i="8"/>
  <c r="R82" i="8"/>
  <c r="Q82" i="8"/>
  <c r="P82" i="8"/>
  <c r="O82" i="8"/>
  <c r="E82" i="8"/>
  <c r="D82" i="8"/>
  <c r="C82" i="8"/>
  <c r="B82" i="8"/>
  <c r="A82" i="8"/>
  <c r="U81" i="8"/>
  <c r="T81" i="8"/>
  <c r="S81" i="8"/>
  <c r="R81" i="8"/>
  <c r="Q81" i="8"/>
  <c r="P81" i="8"/>
  <c r="O81" i="8"/>
  <c r="E81" i="8"/>
  <c r="D81" i="8"/>
  <c r="C81" i="8"/>
  <c r="B81" i="8"/>
  <c r="A81" i="8"/>
  <c r="U80" i="8"/>
  <c r="T80" i="8"/>
  <c r="S80" i="8"/>
  <c r="R80" i="8"/>
  <c r="Q80" i="8"/>
  <c r="P80" i="8"/>
  <c r="O80" i="8"/>
  <c r="E80" i="8"/>
  <c r="D80" i="8"/>
  <c r="C80" i="8"/>
  <c r="B80" i="8"/>
  <c r="A80" i="8"/>
  <c r="U79" i="8"/>
  <c r="T79" i="8"/>
  <c r="S79" i="8"/>
  <c r="R79" i="8"/>
  <c r="Q79" i="8"/>
  <c r="P79" i="8"/>
  <c r="O79" i="8"/>
  <c r="E79" i="8"/>
  <c r="D79" i="8"/>
  <c r="C79" i="8"/>
  <c r="B79" i="8"/>
  <c r="A79" i="8"/>
  <c r="U78" i="8"/>
  <c r="T78" i="8"/>
  <c r="S78" i="8"/>
  <c r="R78" i="8"/>
  <c r="Q78" i="8"/>
  <c r="P78" i="8"/>
  <c r="O78" i="8"/>
  <c r="E78" i="8"/>
  <c r="D78" i="8"/>
  <c r="C78" i="8"/>
  <c r="B78" i="8"/>
  <c r="A78" i="8"/>
  <c r="U77" i="8"/>
  <c r="T77" i="8"/>
  <c r="S77" i="8"/>
  <c r="R77" i="8"/>
  <c r="Q77" i="8"/>
  <c r="P77" i="8"/>
  <c r="O77" i="8"/>
  <c r="E77" i="8"/>
  <c r="D77" i="8"/>
  <c r="C77" i="8"/>
  <c r="B77" i="8"/>
  <c r="A77" i="8"/>
  <c r="U76" i="8"/>
  <c r="T76" i="8"/>
  <c r="S76" i="8"/>
  <c r="R76" i="8"/>
  <c r="Q76" i="8"/>
  <c r="P76" i="8"/>
  <c r="O76" i="8"/>
  <c r="E76" i="8"/>
  <c r="D76" i="8"/>
  <c r="C76" i="8"/>
  <c r="B76" i="8"/>
  <c r="A76" i="8"/>
  <c r="U75" i="8"/>
  <c r="T75" i="8"/>
  <c r="S75" i="8"/>
  <c r="R75" i="8"/>
  <c r="Q75" i="8"/>
  <c r="P75" i="8"/>
  <c r="O75" i="8"/>
  <c r="E75" i="8"/>
  <c r="D75" i="8"/>
  <c r="C75" i="8"/>
  <c r="B75" i="8"/>
  <c r="A75" i="8"/>
  <c r="U74" i="8"/>
  <c r="T74" i="8"/>
  <c r="S74" i="8"/>
  <c r="R74" i="8"/>
  <c r="Q74" i="8"/>
  <c r="P74" i="8"/>
  <c r="O74" i="8"/>
  <c r="E74" i="8"/>
  <c r="D74" i="8"/>
  <c r="C74" i="8"/>
  <c r="B74" i="8"/>
  <c r="A74" i="8"/>
  <c r="U73" i="8"/>
  <c r="T73" i="8"/>
  <c r="S73" i="8"/>
  <c r="R73" i="8"/>
  <c r="Q73" i="8"/>
  <c r="P73" i="8"/>
  <c r="O73" i="8"/>
  <c r="E73" i="8"/>
  <c r="D73" i="8"/>
  <c r="C73" i="8"/>
  <c r="B73" i="8"/>
  <c r="A73" i="8"/>
  <c r="U72" i="8"/>
  <c r="T72" i="8"/>
  <c r="S72" i="8"/>
  <c r="R72" i="8"/>
  <c r="Q72" i="8"/>
  <c r="P72" i="8"/>
  <c r="O72" i="8"/>
  <c r="E72" i="8"/>
  <c r="D72" i="8"/>
  <c r="C72" i="8"/>
  <c r="B72" i="8"/>
  <c r="A72" i="8"/>
  <c r="U71" i="8"/>
  <c r="T71" i="8"/>
  <c r="S71" i="8"/>
  <c r="R71" i="8"/>
  <c r="Q71" i="8"/>
  <c r="P71" i="8"/>
  <c r="O71" i="8"/>
  <c r="E71" i="8"/>
  <c r="D71" i="8"/>
  <c r="C71" i="8"/>
  <c r="B71" i="8"/>
  <c r="A71" i="8"/>
  <c r="U70" i="8"/>
  <c r="T70" i="8"/>
  <c r="S70" i="8"/>
  <c r="R70" i="8"/>
  <c r="Q70" i="8"/>
  <c r="P70" i="8"/>
  <c r="O70" i="8"/>
  <c r="E70" i="8"/>
  <c r="D70" i="8"/>
  <c r="C70" i="8"/>
  <c r="B70" i="8"/>
  <c r="A70" i="8"/>
  <c r="U69" i="8"/>
  <c r="T69" i="8"/>
  <c r="S69" i="8"/>
  <c r="R69" i="8"/>
  <c r="Q69" i="8"/>
  <c r="P69" i="8"/>
  <c r="O69" i="8"/>
  <c r="E69" i="8"/>
  <c r="D69" i="8"/>
  <c r="C69" i="8"/>
  <c r="B69" i="8"/>
  <c r="A69" i="8"/>
  <c r="U68" i="8"/>
  <c r="T68" i="8"/>
  <c r="S68" i="8"/>
  <c r="R68" i="8"/>
  <c r="Q68" i="8"/>
  <c r="P68" i="8"/>
  <c r="O68" i="8"/>
  <c r="E68" i="8"/>
  <c r="D68" i="8"/>
  <c r="C68" i="8"/>
  <c r="B68" i="8"/>
  <c r="A68" i="8"/>
  <c r="U67" i="8"/>
  <c r="T67" i="8"/>
  <c r="S67" i="8"/>
  <c r="R67" i="8"/>
  <c r="Q67" i="8"/>
  <c r="P67" i="8"/>
  <c r="O67" i="8"/>
  <c r="E67" i="8"/>
  <c r="D67" i="8"/>
  <c r="C67" i="8"/>
  <c r="B67" i="8"/>
  <c r="A67" i="8"/>
  <c r="U66" i="8"/>
  <c r="T66" i="8"/>
  <c r="S66" i="8"/>
  <c r="R66" i="8"/>
  <c r="Q66" i="8"/>
  <c r="P66" i="8"/>
  <c r="O66" i="8"/>
  <c r="E66" i="8"/>
  <c r="D66" i="8"/>
  <c r="C66" i="8"/>
  <c r="B66" i="8"/>
  <c r="A66" i="8"/>
  <c r="U65" i="8"/>
  <c r="T65" i="8"/>
  <c r="S65" i="8"/>
  <c r="R65" i="8"/>
  <c r="Q65" i="8"/>
  <c r="P65" i="8"/>
  <c r="O65" i="8"/>
  <c r="E65" i="8"/>
  <c r="D65" i="8"/>
  <c r="C65" i="8"/>
  <c r="B65" i="8"/>
  <c r="A65" i="8"/>
  <c r="U64" i="8"/>
  <c r="T64" i="8"/>
  <c r="S64" i="8"/>
  <c r="R64" i="8"/>
  <c r="Q64" i="8"/>
  <c r="P64" i="8"/>
  <c r="O64" i="8"/>
  <c r="E64" i="8"/>
  <c r="D64" i="8"/>
  <c r="C64" i="8"/>
  <c r="B64" i="8"/>
  <c r="A64" i="8"/>
  <c r="U63" i="8"/>
  <c r="T63" i="8"/>
  <c r="S63" i="8"/>
  <c r="R63" i="8"/>
  <c r="Q63" i="8"/>
  <c r="P63" i="8"/>
  <c r="O63" i="8"/>
  <c r="E63" i="8"/>
  <c r="D63" i="8"/>
  <c r="C63" i="8"/>
  <c r="B63" i="8"/>
  <c r="A63" i="8"/>
  <c r="U62" i="8"/>
  <c r="T62" i="8"/>
  <c r="S62" i="8"/>
  <c r="R62" i="8"/>
  <c r="Q62" i="8"/>
  <c r="P62" i="8"/>
  <c r="O62" i="8"/>
  <c r="N62" i="8"/>
  <c r="M62" i="8"/>
  <c r="L62" i="8"/>
  <c r="K62" i="8"/>
  <c r="J62" i="8"/>
  <c r="I62" i="8"/>
  <c r="H62" i="8"/>
  <c r="G62" i="8"/>
  <c r="F62" i="8"/>
  <c r="D62" i="8"/>
  <c r="C62" i="8"/>
  <c r="B62" i="8"/>
  <c r="A62" i="8"/>
  <c r="U61" i="8"/>
  <c r="T61" i="8"/>
  <c r="S61" i="8"/>
  <c r="R61" i="8"/>
  <c r="Q61" i="8"/>
  <c r="P61" i="8"/>
  <c r="O61" i="8"/>
  <c r="N61" i="8"/>
  <c r="M61" i="8"/>
  <c r="L61" i="8"/>
  <c r="I61" i="8"/>
  <c r="H61" i="8"/>
  <c r="G61" i="8"/>
  <c r="F61" i="8"/>
  <c r="D61" i="8"/>
  <c r="C61" i="8"/>
  <c r="B61" i="8"/>
  <c r="A61" i="8"/>
  <c r="U60" i="8"/>
  <c r="T60" i="8"/>
  <c r="S60" i="8"/>
  <c r="R60" i="8"/>
  <c r="Q60" i="8"/>
  <c r="P60" i="8"/>
  <c r="O60" i="8"/>
  <c r="N60" i="8"/>
  <c r="M60" i="8"/>
  <c r="L60" i="8"/>
  <c r="K60" i="8"/>
  <c r="I60" i="8"/>
  <c r="H60" i="8"/>
  <c r="G60" i="8"/>
  <c r="F60" i="8"/>
  <c r="D60" i="8"/>
  <c r="C60" i="8"/>
  <c r="B60" i="8"/>
  <c r="A60" i="8"/>
  <c r="U59" i="8"/>
  <c r="T59" i="8"/>
  <c r="S59" i="8"/>
  <c r="R59" i="8"/>
  <c r="Q59" i="8"/>
  <c r="P59" i="8"/>
  <c r="O59" i="8"/>
  <c r="N59" i="8"/>
  <c r="M59" i="8"/>
  <c r="L59" i="8"/>
  <c r="K59" i="8"/>
  <c r="I59" i="8"/>
  <c r="H59" i="8"/>
  <c r="G59" i="8"/>
  <c r="F59" i="8"/>
  <c r="D59" i="8"/>
  <c r="C59" i="8"/>
  <c r="B59" i="8"/>
  <c r="A59" i="8"/>
  <c r="U58" i="8"/>
  <c r="T58" i="8"/>
  <c r="S58" i="8"/>
  <c r="R58" i="8"/>
  <c r="Q58" i="8"/>
  <c r="P58" i="8"/>
  <c r="O58" i="8"/>
  <c r="N58" i="8"/>
  <c r="M58" i="8"/>
  <c r="L58" i="8"/>
  <c r="K58" i="8"/>
  <c r="J58" i="8"/>
  <c r="I58" i="8"/>
  <c r="H58" i="8"/>
  <c r="G58" i="8"/>
  <c r="F58" i="8"/>
  <c r="D58" i="8"/>
  <c r="C58" i="8"/>
  <c r="B58" i="8"/>
  <c r="A58" i="8"/>
  <c r="U57" i="8"/>
  <c r="T57" i="8"/>
  <c r="S57" i="8"/>
  <c r="R57" i="8"/>
  <c r="Q57" i="8"/>
  <c r="P57" i="8"/>
  <c r="O57" i="8"/>
  <c r="N57" i="8"/>
  <c r="M57" i="8"/>
  <c r="L57" i="8"/>
  <c r="K57" i="8"/>
  <c r="J57" i="8"/>
  <c r="H57" i="8"/>
  <c r="G57" i="8"/>
  <c r="F57" i="8"/>
  <c r="D57" i="8"/>
  <c r="C57" i="8"/>
  <c r="B57" i="8"/>
  <c r="A57" i="8"/>
  <c r="U56" i="8"/>
  <c r="T56" i="8"/>
  <c r="S56" i="8"/>
  <c r="R56" i="8"/>
  <c r="Q56" i="8"/>
  <c r="P56" i="8"/>
  <c r="O56" i="8"/>
  <c r="N56" i="8"/>
  <c r="M56" i="8"/>
  <c r="L56" i="8"/>
  <c r="K56" i="8"/>
  <c r="I56" i="8"/>
  <c r="H56" i="8"/>
  <c r="G56" i="8"/>
  <c r="F56" i="8"/>
  <c r="D56" i="8"/>
  <c r="C56" i="8"/>
  <c r="B56" i="8"/>
  <c r="A56" i="8"/>
  <c r="U55" i="8"/>
  <c r="T55" i="8"/>
  <c r="S55" i="8"/>
  <c r="R55" i="8"/>
  <c r="Q55" i="8"/>
  <c r="P55" i="8"/>
  <c r="O55" i="8"/>
  <c r="N55" i="8"/>
  <c r="M55" i="8"/>
  <c r="L55" i="8"/>
  <c r="K55" i="8"/>
  <c r="J55" i="8"/>
  <c r="I55" i="8"/>
  <c r="H55" i="8"/>
  <c r="G55" i="8"/>
  <c r="F55" i="8"/>
  <c r="D55" i="8"/>
  <c r="C55" i="8"/>
  <c r="B55" i="8"/>
  <c r="A55" i="8"/>
  <c r="U54" i="8"/>
  <c r="T54" i="8"/>
  <c r="S54" i="8"/>
  <c r="R54" i="8"/>
  <c r="Q54" i="8"/>
  <c r="P54" i="8"/>
  <c r="O54" i="8"/>
  <c r="N54" i="8"/>
  <c r="M54" i="8"/>
  <c r="L54" i="8"/>
  <c r="K54" i="8"/>
  <c r="I54" i="8"/>
  <c r="H54" i="8"/>
  <c r="G54" i="8"/>
  <c r="F54" i="8"/>
  <c r="D54" i="8"/>
  <c r="C54" i="8"/>
  <c r="B54" i="8"/>
  <c r="A54" i="8"/>
  <c r="U53" i="8"/>
  <c r="T53" i="8"/>
  <c r="S53" i="8"/>
  <c r="R53" i="8"/>
  <c r="Q53" i="8"/>
  <c r="P53" i="8"/>
  <c r="O53" i="8"/>
  <c r="N53" i="8"/>
  <c r="M53" i="8"/>
  <c r="L53" i="8"/>
  <c r="K53" i="8"/>
  <c r="J53" i="8"/>
  <c r="I53" i="8"/>
  <c r="H53" i="8"/>
  <c r="G53" i="8"/>
  <c r="F53" i="8"/>
  <c r="E53" i="8"/>
  <c r="D53" i="8"/>
  <c r="C53" i="8"/>
  <c r="B53" i="8"/>
  <c r="A53" i="8"/>
  <c r="U52" i="8"/>
  <c r="T52" i="8"/>
  <c r="S52" i="8"/>
  <c r="R52" i="8"/>
  <c r="Q52" i="8"/>
  <c r="P52" i="8"/>
  <c r="O52" i="8"/>
  <c r="N52" i="8"/>
  <c r="M52" i="8"/>
  <c r="L52" i="8"/>
  <c r="K52" i="8"/>
  <c r="J52" i="8"/>
  <c r="I52" i="8"/>
  <c r="H52" i="8"/>
  <c r="G52" i="8"/>
  <c r="F52" i="8"/>
  <c r="D52" i="8"/>
  <c r="C52" i="8"/>
  <c r="B52" i="8"/>
  <c r="A52" i="8"/>
  <c r="U51" i="8"/>
  <c r="T51" i="8"/>
  <c r="S51" i="8"/>
  <c r="R51" i="8"/>
  <c r="Q51" i="8"/>
  <c r="P51" i="8"/>
  <c r="O51" i="8"/>
  <c r="N51" i="8"/>
  <c r="M51" i="8"/>
  <c r="L51" i="8"/>
  <c r="K51" i="8"/>
  <c r="J51" i="8"/>
  <c r="I51" i="8"/>
  <c r="H51" i="8"/>
  <c r="G51" i="8"/>
  <c r="F51" i="8"/>
  <c r="D51" i="8"/>
  <c r="C51" i="8"/>
  <c r="B51" i="8"/>
  <c r="A51" i="8"/>
  <c r="U50" i="8"/>
  <c r="T50" i="8"/>
  <c r="S50" i="8"/>
  <c r="R50" i="8"/>
  <c r="Q50" i="8"/>
  <c r="P50" i="8"/>
  <c r="O50" i="8"/>
  <c r="N50" i="8"/>
  <c r="M50" i="8"/>
  <c r="L50" i="8"/>
  <c r="K50" i="8"/>
  <c r="I50" i="8"/>
  <c r="H50" i="8"/>
  <c r="G50" i="8"/>
  <c r="F50" i="8"/>
  <c r="D50" i="8"/>
  <c r="C50" i="8"/>
  <c r="B50" i="8"/>
  <c r="A50" i="8"/>
  <c r="U49" i="8"/>
  <c r="T49" i="8"/>
  <c r="S49" i="8"/>
  <c r="R49" i="8"/>
  <c r="Q49" i="8"/>
  <c r="P49" i="8"/>
  <c r="O49" i="8"/>
  <c r="N49" i="8"/>
  <c r="M49" i="8"/>
  <c r="L49" i="8"/>
  <c r="K49" i="8"/>
  <c r="H49" i="8"/>
  <c r="G49" i="8"/>
  <c r="F49" i="8"/>
  <c r="D49" i="8"/>
  <c r="C49" i="8"/>
  <c r="B49" i="8"/>
  <c r="A49" i="8"/>
  <c r="U48" i="8"/>
  <c r="T48" i="8"/>
  <c r="S48" i="8"/>
  <c r="R48" i="8"/>
  <c r="Q48" i="8"/>
  <c r="P48" i="8"/>
  <c r="O48" i="8"/>
  <c r="N48" i="8"/>
  <c r="M48" i="8"/>
  <c r="L48" i="8"/>
  <c r="K48" i="8"/>
  <c r="I48" i="8"/>
  <c r="H48" i="8"/>
  <c r="G48" i="8"/>
  <c r="F48" i="8"/>
  <c r="D48" i="8"/>
  <c r="C48" i="8"/>
  <c r="B48" i="8"/>
  <c r="A48" i="8"/>
  <c r="U47" i="8"/>
  <c r="T47" i="8"/>
  <c r="S47" i="8"/>
  <c r="R47" i="8"/>
  <c r="Q47" i="8"/>
  <c r="P47" i="8"/>
  <c r="O47" i="8"/>
  <c r="N47" i="8"/>
  <c r="M47" i="8"/>
  <c r="L47" i="8"/>
  <c r="K47" i="8"/>
  <c r="I47" i="8"/>
  <c r="H47" i="8"/>
  <c r="G47" i="8"/>
  <c r="F47" i="8"/>
  <c r="D47" i="8"/>
  <c r="C47" i="8"/>
  <c r="B47" i="8"/>
  <c r="A47" i="8"/>
  <c r="U46" i="8"/>
  <c r="T46" i="8"/>
  <c r="S46" i="8"/>
  <c r="R46" i="8"/>
  <c r="Q46" i="8"/>
  <c r="P46" i="8"/>
  <c r="O46" i="8"/>
  <c r="N46" i="8"/>
  <c r="M46" i="8"/>
  <c r="L46" i="8"/>
  <c r="K46" i="8"/>
  <c r="J46" i="8"/>
  <c r="I46" i="8"/>
  <c r="H46" i="8"/>
  <c r="G46" i="8"/>
  <c r="F46" i="8"/>
  <c r="D46" i="8"/>
  <c r="C46" i="8"/>
  <c r="B46" i="8"/>
  <c r="A46" i="8"/>
  <c r="U45" i="8"/>
  <c r="T45" i="8"/>
  <c r="S45" i="8"/>
  <c r="R45" i="8"/>
  <c r="Q45" i="8"/>
  <c r="P45" i="8"/>
  <c r="O45" i="8"/>
  <c r="N45" i="8"/>
  <c r="M45" i="8"/>
  <c r="L45" i="8"/>
  <c r="K45" i="8"/>
  <c r="I45" i="8"/>
  <c r="H45" i="8"/>
  <c r="G45" i="8"/>
  <c r="F45" i="8"/>
  <c r="D45" i="8"/>
  <c r="C45" i="8"/>
  <c r="B45" i="8"/>
  <c r="A45" i="8"/>
  <c r="U44" i="8"/>
  <c r="T44" i="8"/>
  <c r="S44" i="8"/>
  <c r="R44" i="8"/>
  <c r="Q44" i="8"/>
  <c r="P44" i="8"/>
  <c r="O44" i="8"/>
  <c r="N44" i="8"/>
  <c r="M44" i="8"/>
  <c r="L44" i="8"/>
  <c r="K44" i="8"/>
  <c r="H44" i="8"/>
  <c r="G44" i="8"/>
  <c r="F44" i="8"/>
  <c r="D44" i="8"/>
  <c r="C44" i="8"/>
  <c r="B44" i="8"/>
  <c r="A44" i="8"/>
  <c r="U43" i="8"/>
  <c r="T43" i="8"/>
  <c r="S43" i="8"/>
  <c r="R43" i="8"/>
  <c r="Q43" i="8"/>
  <c r="P43" i="8"/>
  <c r="O43" i="8"/>
  <c r="N43" i="8"/>
  <c r="M43" i="8"/>
  <c r="L43" i="8"/>
  <c r="K43" i="8"/>
  <c r="J43" i="8"/>
  <c r="I43" i="8"/>
  <c r="H43" i="8"/>
  <c r="G43" i="8"/>
  <c r="F43" i="8"/>
  <c r="D43" i="8"/>
  <c r="C43" i="8"/>
  <c r="B43" i="8"/>
  <c r="A43" i="8"/>
  <c r="U42" i="8"/>
  <c r="T42" i="8"/>
  <c r="S42" i="8"/>
  <c r="R42" i="8"/>
  <c r="Q42" i="8"/>
  <c r="P42" i="8"/>
  <c r="O42" i="8"/>
  <c r="N42" i="8"/>
  <c r="M42" i="8"/>
  <c r="L42" i="8"/>
  <c r="K42" i="8"/>
  <c r="I42" i="8"/>
  <c r="H42" i="8"/>
  <c r="G42" i="8"/>
  <c r="F42" i="8"/>
  <c r="D42" i="8"/>
  <c r="C42" i="8"/>
  <c r="B42" i="8"/>
  <c r="A42" i="8"/>
  <c r="U41" i="8"/>
  <c r="T41" i="8"/>
  <c r="S41" i="8"/>
  <c r="R41" i="8"/>
  <c r="Q41" i="8"/>
  <c r="P41" i="8"/>
  <c r="O41" i="8"/>
  <c r="N41" i="8"/>
  <c r="M41" i="8"/>
  <c r="L41" i="8"/>
  <c r="K41" i="8"/>
  <c r="H41" i="8"/>
  <c r="G41" i="8"/>
  <c r="F41" i="8"/>
  <c r="D41" i="8"/>
  <c r="C41" i="8"/>
  <c r="B41" i="8"/>
  <c r="A41" i="8"/>
  <c r="U40" i="8"/>
  <c r="T40" i="8"/>
  <c r="S40" i="8"/>
  <c r="R40" i="8"/>
  <c r="Q40" i="8"/>
  <c r="P40" i="8"/>
  <c r="O40" i="8"/>
  <c r="N40" i="8"/>
  <c r="M40" i="8"/>
  <c r="L40" i="8"/>
  <c r="K40" i="8"/>
  <c r="J40" i="8"/>
  <c r="I40" i="8"/>
  <c r="H40" i="8"/>
  <c r="G40" i="8"/>
  <c r="F40" i="8"/>
  <c r="D40" i="8"/>
  <c r="C40" i="8"/>
  <c r="B40" i="8"/>
  <c r="A40" i="8"/>
  <c r="U39" i="8"/>
  <c r="T39" i="8"/>
  <c r="S39" i="8"/>
  <c r="R39" i="8"/>
  <c r="Q39" i="8"/>
  <c r="P39" i="8"/>
  <c r="O39" i="8"/>
  <c r="N39" i="8"/>
  <c r="M39" i="8"/>
  <c r="L39" i="8"/>
  <c r="K39" i="8"/>
  <c r="J39" i="8"/>
  <c r="I39" i="8"/>
  <c r="H39" i="8"/>
  <c r="G39" i="8"/>
  <c r="F39" i="8"/>
  <c r="D39" i="8"/>
  <c r="C39" i="8"/>
  <c r="B39" i="8"/>
  <c r="A39" i="8"/>
  <c r="U38" i="8"/>
  <c r="T38" i="8"/>
  <c r="S38" i="8"/>
  <c r="R38" i="8"/>
  <c r="Q38" i="8"/>
  <c r="P38" i="8"/>
  <c r="O38" i="8"/>
  <c r="N38" i="8"/>
  <c r="M38" i="8"/>
  <c r="L38" i="8"/>
  <c r="K38" i="8"/>
  <c r="J38" i="8"/>
  <c r="H38" i="8"/>
  <c r="G38" i="8"/>
  <c r="F38" i="8"/>
  <c r="E38" i="8"/>
  <c r="D38" i="8"/>
  <c r="C38" i="8"/>
  <c r="B38" i="8"/>
  <c r="A38" i="8"/>
  <c r="U37" i="8"/>
  <c r="T37" i="8"/>
  <c r="S37" i="8"/>
  <c r="R37" i="8"/>
  <c r="Q37" i="8"/>
  <c r="P37" i="8"/>
  <c r="O37" i="8"/>
  <c r="N37" i="8"/>
  <c r="M37" i="8"/>
  <c r="L37" i="8"/>
  <c r="K37" i="8"/>
  <c r="J37" i="8"/>
  <c r="I37" i="8"/>
  <c r="H37" i="8"/>
  <c r="G37" i="8"/>
  <c r="F37" i="8"/>
  <c r="E37" i="8"/>
  <c r="D37" i="8"/>
  <c r="C37" i="8"/>
  <c r="B37" i="8"/>
  <c r="A37" i="8"/>
  <c r="U36" i="8"/>
  <c r="T36" i="8"/>
  <c r="S36" i="8"/>
  <c r="R36" i="8"/>
  <c r="Q36" i="8"/>
  <c r="P36" i="8"/>
  <c r="O36" i="8"/>
  <c r="N36" i="8"/>
  <c r="M36" i="8"/>
  <c r="L36" i="8"/>
  <c r="K36" i="8"/>
  <c r="I36" i="8"/>
  <c r="H36" i="8"/>
  <c r="G36" i="8"/>
  <c r="F36" i="8"/>
  <c r="E36" i="8"/>
  <c r="D36" i="8"/>
  <c r="C36" i="8"/>
  <c r="B36" i="8"/>
  <c r="A36" i="8"/>
  <c r="U35" i="8"/>
  <c r="T35" i="8"/>
  <c r="S35" i="8"/>
  <c r="R35" i="8"/>
  <c r="Q35" i="8"/>
  <c r="P35" i="8"/>
  <c r="O35" i="8"/>
  <c r="N35" i="8"/>
  <c r="M35" i="8"/>
  <c r="L35" i="8"/>
  <c r="K35" i="8"/>
  <c r="J35" i="8"/>
  <c r="H35" i="8"/>
  <c r="G35" i="8"/>
  <c r="F35" i="8"/>
  <c r="D35" i="8"/>
  <c r="C35" i="8"/>
  <c r="B35" i="8"/>
  <c r="A35" i="8"/>
  <c r="U34" i="8"/>
  <c r="T34" i="8"/>
  <c r="S34" i="8"/>
  <c r="R34" i="8"/>
  <c r="Q34" i="8"/>
  <c r="P34" i="8"/>
  <c r="O34" i="8"/>
  <c r="N34" i="8"/>
  <c r="M34" i="8"/>
  <c r="L34" i="8"/>
  <c r="I34" i="8"/>
  <c r="H34" i="8"/>
  <c r="G34" i="8"/>
  <c r="F34" i="8"/>
  <c r="E34" i="8"/>
  <c r="D34" i="8"/>
  <c r="C34" i="8"/>
  <c r="B34" i="8"/>
  <c r="A34" i="8"/>
  <c r="U33" i="8"/>
  <c r="T33" i="8"/>
  <c r="S33" i="8"/>
  <c r="R33" i="8"/>
  <c r="Q33" i="8"/>
  <c r="P33" i="8"/>
  <c r="O33" i="8"/>
  <c r="N33" i="8"/>
  <c r="M33" i="8"/>
  <c r="L33" i="8"/>
  <c r="K33" i="8"/>
  <c r="J33" i="8"/>
  <c r="I33" i="8"/>
  <c r="H33" i="8"/>
  <c r="G33" i="8"/>
  <c r="F33" i="8"/>
  <c r="E33" i="8"/>
  <c r="D33" i="8"/>
  <c r="C33" i="8"/>
  <c r="B33" i="8"/>
  <c r="A33" i="8"/>
  <c r="U32" i="8"/>
  <c r="T32" i="8"/>
  <c r="S32" i="8"/>
  <c r="R32" i="8"/>
  <c r="Q32" i="8"/>
  <c r="P32" i="8"/>
  <c r="O32" i="8"/>
  <c r="N32" i="8"/>
  <c r="M32" i="8"/>
  <c r="L32" i="8"/>
  <c r="K32" i="8"/>
  <c r="J32" i="8"/>
  <c r="I32" i="8"/>
  <c r="H32" i="8"/>
  <c r="G32" i="8"/>
  <c r="F32" i="8"/>
  <c r="D32" i="8"/>
  <c r="C32" i="8"/>
  <c r="B32" i="8"/>
  <c r="A32" i="8"/>
  <c r="U31" i="8"/>
  <c r="T31" i="8"/>
  <c r="S31" i="8"/>
  <c r="R31" i="8"/>
  <c r="Q31" i="8"/>
  <c r="P31" i="8"/>
  <c r="O31" i="8"/>
  <c r="N31" i="8"/>
  <c r="M31" i="8"/>
  <c r="L31" i="8"/>
  <c r="K31" i="8"/>
  <c r="I31" i="8"/>
  <c r="H31" i="8"/>
  <c r="G31" i="8"/>
  <c r="F31" i="8"/>
  <c r="D31" i="8"/>
  <c r="C31" i="8"/>
  <c r="B31" i="8"/>
  <c r="A31" i="8"/>
  <c r="U30" i="8"/>
  <c r="T30" i="8"/>
  <c r="S30" i="8"/>
  <c r="R30" i="8"/>
  <c r="Q30" i="8"/>
  <c r="P30" i="8"/>
  <c r="O30" i="8"/>
  <c r="N30" i="8"/>
  <c r="M30" i="8"/>
  <c r="L30" i="8"/>
  <c r="K30" i="8"/>
  <c r="J30" i="8"/>
  <c r="I30" i="8"/>
  <c r="H30" i="8"/>
  <c r="G30" i="8"/>
  <c r="F30" i="8"/>
  <c r="D30" i="8"/>
  <c r="C30" i="8"/>
  <c r="B30" i="8"/>
  <c r="A30" i="8"/>
  <c r="U29" i="8"/>
  <c r="T29" i="8"/>
  <c r="S29" i="8"/>
  <c r="R29" i="8"/>
  <c r="Q29" i="8"/>
  <c r="P29" i="8"/>
  <c r="O29" i="8"/>
  <c r="N29" i="8"/>
  <c r="M29" i="8"/>
  <c r="L29" i="8"/>
  <c r="K29" i="8"/>
  <c r="J29" i="8"/>
  <c r="I29" i="8"/>
  <c r="H29" i="8"/>
  <c r="G29" i="8"/>
  <c r="F29" i="8"/>
  <c r="E29" i="8"/>
  <c r="D29" i="8"/>
  <c r="C29" i="8"/>
  <c r="B29" i="8"/>
  <c r="A29" i="8"/>
  <c r="U28" i="8"/>
  <c r="T28" i="8"/>
  <c r="S28" i="8"/>
  <c r="R28" i="8"/>
  <c r="Q28" i="8"/>
  <c r="P28" i="8"/>
  <c r="O28" i="8"/>
  <c r="N28" i="8"/>
  <c r="M28" i="8"/>
  <c r="L28" i="8"/>
  <c r="K28" i="8"/>
  <c r="J28" i="8"/>
  <c r="I28" i="8"/>
  <c r="H28" i="8"/>
  <c r="G28" i="8"/>
  <c r="F28" i="8"/>
  <c r="D28" i="8"/>
  <c r="C28" i="8"/>
  <c r="B28" i="8"/>
  <c r="A28" i="8"/>
  <c r="U27" i="8"/>
  <c r="T27" i="8"/>
  <c r="S27" i="8"/>
  <c r="R27" i="8"/>
  <c r="Q27" i="8"/>
  <c r="P27" i="8"/>
  <c r="O27" i="8"/>
  <c r="N27" i="8"/>
  <c r="M27" i="8"/>
  <c r="L27" i="8"/>
  <c r="K27" i="8"/>
  <c r="J27" i="8"/>
  <c r="I27" i="8"/>
  <c r="H27" i="8"/>
  <c r="G27" i="8"/>
  <c r="F27" i="8"/>
  <c r="D27" i="8"/>
  <c r="C27" i="8"/>
  <c r="B27" i="8"/>
  <c r="A27" i="8"/>
  <c r="U26" i="8"/>
  <c r="T26" i="8"/>
  <c r="S26" i="8"/>
  <c r="R26" i="8"/>
  <c r="Q26" i="8"/>
  <c r="P26" i="8"/>
  <c r="O26" i="8"/>
  <c r="N26" i="8"/>
  <c r="M26" i="8"/>
  <c r="L26" i="8"/>
  <c r="K26" i="8"/>
  <c r="I26" i="8"/>
  <c r="H26" i="8"/>
  <c r="G26" i="8"/>
  <c r="F26" i="8"/>
  <c r="D26" i="8"/>
  <c r="C26" i="8"/>
  <c r="B26" i="8"/>
  <c r="A26" i="8"/>
  <c r="U25" i="8"/>
  <c r="T25" i="8"/>
  <c r="S25" i="8"/>
  <c r="R25" i="8"/>
  <c r="Q25" i="8"/>
  <c r="P25" i="8"/>
  <c r="O25" i="8"/>
  <c r="N25" i="8"/>
  <c r="M25" i="8"/>
  <c r="L25" i="8"/>
  <c r="K25" i="8"/>
  <c r="J25" i="8"/>
  <c r="I25" i="8"/>
  <c r="H25" i="8"/>
  <c r="G25" i="8"/>
  <c r="F25" i="8"/>
  <c r="D25" i="8"/>
  <c r="C25" i="8"/>
  <c r="B25" i="8"/>
  <c r="A25" i="8"/>
  <c r="U24" i="8"/>
  <c r="T24" i="8"/>
  <c r="S24" i="8"/>
  <c r="R24" i="8"/>
  <c r="Q24" i="8"/>
  <c r="P24" i="8"/>
  <c r="O24" i="8"/>
  <c r="N24" i="8"/>
  <c r="M24" i="8"/>
  <c r="L24" i="8"/>
  <c r="K24" i="8"/>
  <c r="I24" i="8"/>
  <c r="H24" i="8"/>
  <c r="G24" i="8"/>
  <c r="F24" i="8"/>
  <c r="D24" i="8"/>
  <c r="C24" i="8"/>
  <c r="B24" i="8"/>
  <c r="A24" i="8"/>
  <c r="U23" i="8"/>
  <c r="T23" i="8"/>
  <c r="S23" i="8"/>
  <c r="R23" i="8"/>
  <c r="Q23" i="8"/>
  <c r="P23" i="8"/>
  <c r="O23" i="8"/>
  <c r="N23" i="8"/>
  <c r="M23" i="8"/>
  <c r="L23" i="8"/>
  <c r="I23" i="8"/>
  <c r="H23" i="8"/>
  <c r="G23" i="8"/>
  <c r="F23" i="8"/>
  <c r="D23" i="8"/>
  <c r="C23" i="8"/>
  <c r="B23" i="8"/>
  <c r="A23" i="8"/>
  <c r="U22" i="8"/>
  <c r="T22" i="8"/>
  <c r="S22" i="8"/>
  <c r="R22" i="8"/>
  <c r="Q22" i="8"/>
  <c r="P22" i="8"/>
  <c r="O22" i="8"/>
  <c r="N22" i="8"/>
  <c r="M22" i="8"/>
  <c r="L22" i="8"/>
  <c r="K22" i="8"/>
  <c r="I22" i="8"/>
  <c r="H22" i="8"/>
  <c r="G22" i="8"/>
  <c r="F22" i="8"/>
  <c r="D22" i="8"/>
  <c r="C22" i="8"/>
  <c r="B22" i="8"/>
  <c r="A22" i="8"/>
  <c r="U21" i="8"/>
  <c r="T21" i="8"/>
  <c r="S21" i="8"/>
  <c r="R21" i="8"/>
  <c r="Q21" i="8"/>
  <c r="P21" i="8"/>
  <c r="O21" i="8"/>
  <c r="N21" i="8"/>
  <c r="M21" i="8"/>
  <c r="L21" i="8"/>
  <c r="K21" i="8"/>
  <c r="J21" i="8"/>
  <c r="H21" i="8"/>
  <c r="G21" i="8"/>
  <c r="F21" i="8"/>
  <c r="D21" i="8"/>
  <c r="C21" i="8"/>
  <c r="B21" i="8"/>
  <c r="A21" i="8"/>
  <c r="U20" i="8"/>
  <c r="T20" i="8"/>
  <c r="S20" i="8"/>
  <c r="R20" i="8"/>
  <c r="Q20" i="8"/>
  <c r="P20" i="8"/>
  <c r="O20" i="8"/>
  <c r="N20" i="8"/>
  <c r="M20" i="8"/>
  <c r="L20" i="8"/>
  <c r="K20" i="8"/>
  <c r="I20" i="8"/>
  <c r="H20" i="8"/>
  <c r="G20" i="8"/>
  <c r="F20" i="8"/>
  <c r="D20" i="8"/>
  <c r="C20" i="8"/>
  <c r="B20" i="8"/>
  <c r="A20" i="8"/>
  <c r="U19" i="8"/>
  <c r="T19" i="8"/>
  <c r="S19" i="8"/>
  <c r="R19" i="8"/>
  <c r="Q19" i="8"/>
  <c r="P19" i="8"/>
  <c r="O19" i="8"/>
  <c r="N19" i="8"/>
  <c r="M19" i="8"/>
  <c r="L19" i="8"/>
  <c r="K19" i="8"/>
  <c r="H19" i="8"/>
  <c r="G19" i="8"/>
  <c r="F19" i="8"/>
  <c r="E19" i="8"/>
  <c r="D19" i="8"/>
  <c r="C19" i="8"/>
  <c r="B19" i="8"/>
  <c r="A19" i="8"/>
  <c r="U18" i="8"/>
  <c r="T18" i="8"/>
  <c r="S18" i="8"/>
  <c r="R18" i="8"/>
  <c r="Q18" i="8"/>
  <c r="P18" i="8"/>
  <c r="O18" i="8"/>
  <c r="N18" i="8"/>
  <c r="M18" i="8"/>
  <c r="L18" i="8"/>
  <c r="H18" i="8"/>
  <c r="G18" i="8"/>
  <c r="F18" i="8"/>
  <c r="D18" i="8"/>
  <c r="C18" i="8"/>
  <c r="B18" i="8"/>
  <c r="A18" i="8"/>
  <c r="U17" i="8"/>
  <c r="T17" i="8"/>
  <c r="S17" i="8"/>
  <c r="R17" i="8"/>
  <c r="Q17" i="8"/>
  <c r="P17" i="8"/>
  <c r="O17" i="8"/>
  <c r="N17" i="8"/>
  <c r="M17" i="8"/>
  <c r="L17" i="8"/>
  <c r="K17" i="8"/>
  <c r="J17" i="8"/>
  <c r="I17" i="8"/>
  <c r="H17" i="8"/>
  <c r="G17" i="8"/>
  <c r="F17" i="8"/>
  <c r="D17" i="8"/>
  <c r="C17" i="8"/>
  <c r="B17" i="8"/>
  <c r="A17" i="8"/>
  <c r="U16" i="8"/>
  <c r="T16" i="8"/>
  <c r="S16" i="8"/>
  <c r="R16" i="8"/>
  <c r="Q16" i="8"/>
  <c r="P16" i="8"/>
  <c r="O16" i="8"/>
  <c r="N16" i="8"/>
  <c r="M16" i="8"/>
  <c r="L16" i="8"/>
  <c r="K16" i="8"/>
  <c r="J16" i="8"/>
  <c r="I16" i="8"/>
  <c r="H16" i="8"/>
  <c r="G16" i="8"/>
  <c r="F16" i="8"/>
  <c r="D16" i="8"/>
  <c r="C16" i="8"/>
  <c r="B16" i="8"/>
  <c r="A16" i="8"/>
  <c r="U15" i="8"/>
  <c r="T15" i="8"/>
  <c r="S15" i="8"/>
  <c r="R15" i="8"/>
  <c r="Q15" i="8"/>
  <c r="P15" i="8"/>
  <c r="O15" i="8"/>
  <c r="N15" i="8"/>
  <c r="M15" i="8"/>
  <c r="L15" i="8"/>
  <c r="K15" i="8"/>
  <c r="H15" i="8"/>
  <c r="G15" i="8"/>
  <c r="F15" i="8"/>
  <c r="E15" i="8"/>
  <c r="D15" i="8"/>
  <c r="C15" i="8"/>
  <c r="B15" i="8"/>
  <c r="A15" i="8"/>
  <c r="U14" i="8"/>
  <c r="T14" i="8"/>
  <c r="S14" i="8"/>
  <c r="R14" i="8"/>
  <c r="Q14" i="8"/>
  <c r="P14" i="8"/>
  <c r="O14" i="8"/>
  <c r="N14" i="8"/>
  <c r="M14" i="8"/>
  <c r="L14" i="8"/>
  <c r="I14" i="8"/>
  <c r="H14" i="8"/>
  <c r="G14" i="8"/>
  <c r="F14" i="8"/>
  <c r="D14" i="8"/>
  <c r="C14" i="8"/>
  <c r="B14" i="8"/>
  <c r="A14" i="8"/>
  <c r="U13" i="8"/>
  <c r="T13" i="8"/>
  <c r="S13" i="8"/>
  <c r="R13" i="8"/>
  <c r="Q13" i="8"/>
  <c r="P13" i="8"/>
  <c r="O13" i="8"/>
  <c r="N13" i="8"/>
  <c r="M13" i="8"/>
  <c r="L13" i="8"/>
  <c r="K13" i="8"/>
  <c r="J13" i="8"/>
  <c r="H13" i="8"/>
  <c r="G13" i="8"/>
  <c r="F13" i="8"/>
  <c r="D13" i="8"/>
  <c r="C13" i="8"/>
  <c r="B13" i="8"/>
  <c r="A13" i="8"/>
  <c r="U12" i="8"/>
  <c r="T12" i="8"/>
  <c r="S12" i="8"/>
  <c r="R12" i="8"/>
  <c r="Q12" i="8"/>
  <c r="P12" i="8"/>
  <c r="O12" i="8"/>
  <c r="N12" i="8"/>
  <c r="M12" i="8"/>
  <c r="L12" i="8"/>
  <c r="K12" i="8"/>
  <c r="J12" i="8"/>
  <c r="I12" i="8"/>
  <c r="H12" i="8"/>
  <c r="G12" i="8"/>
  <c r="F12" i="8"/>
  <c r="D12" i="8"/>
  <c r="C12" i="8"/>
  <c r="B12" i="8"/>
  <c r="A12" i="8"/>
  <c r="U11" i="8"/>
  <c r="T11" i="8"/>
  <c r="S11" i="8"/>
  <c r="R11" i="8"/>
  <c r="Q11" i="8"/>
  <c r="P11" i="8"/>
  <c r="O11" i="8"/>
  <c r="N11" i="8"/>
  <c r="M11" i="8"/>
  <c r="L11" i="8"/>
  <c r="K11" i="8"/>
  <c r="J11" i="8"/>
  <c r="H11" i="8"/>
  <c r="G11" i="8"/>
  <c r="F11" i="8"/>
  <c r="E11" i="8"/>
  <c r="D11" i="8"/>
  <c r="C11" i="8"/>
  <c r="B11" i="8"/>
  <c r="A11" i="8"/>
  <c r="U10" i="8"/>
  <c r="T10" i="8"/>
  <c r="S10" i="8"/>
  <c r="R10" i="8"/>
  <c r="Q10" i="8"/>
  <c r="P10" i="8"/>
  <c r="O10" i="8"/>
  <c r="N10" i="8"/>
  <c r="M10" i="8"/>
  <c r="L10" i="8"/>
  <c r="J10" i="8"/>
  <c r="I10" i="8"/>
  <c r="H10" i="8"/>
  <c r="G10" i="8"/>
  <c r="F10" i="8"/>
  <c r="E10" i="8"/>
  <c r="D10" i="8"/>
  <c r="C10" i="8"/>
  <c r="B10" i="8"/>
  <c r="A10" i="8"/>
  <c r="U9" i="8"/>
  <c r="T9" i="8"/>
  <c r="S9" i="8"/>
  <c r="R9" i="8"/>
  <c r="Q9" i="8"/>
  <c r="P9" i="8"/>
  <c r="O9" i="8"/>
  <c r="N9" i="8"/>
  <c r="M9" i="8"/>
  <c r="L9" i="8"/>
  <c r="K9" i="8"/>
  <c r="I9" i="8"/>
  <c r="H9" i="8"/>
  <c r="G9" i="8"/>
  <c r="F9" i="8"/>
  <c r="D9" i="8"/>
  <c r="C9" i="8"/>
  <c r="B9" i="8"/>
  <c r="A9" i="8"/>
  <c r="U8" i="8"/>
  <c r="T8" i="8"/>
  <c r="S8" i="8"/>
  <c r="R8" i="8"/>
  <c r="Q8" i="8"/>
  <c r="P8" i="8"/>
  <c r="O8" i="8"/>
  <c r="N8" i="8"/>
  <c r="M8" i="8"/>
  <c r="L8" i="8"/>
  <c r="I8" i="8"/>
  <c r="H8" i="8"/>
  <c r="G8" i="8"/>
  <c r="F8" i="8"/>
  <c r="D8" i="8"/>
  <c r="C8" i="8"/>
  <c r="B8" i="8"/>
  <c r="A8" i="8"/>
  <c r="U7" i="8"/>
  <c r="T7" i="8"/>
  <c r="S7" i="8"/>
  <c r="R7" i="8"/>
  <c r="Q7" i="8"/>
  <c r="P7" i="8"/>
  <c r="O7" i="8"/>
  <c r="N7" i="8"/>
  <c r="M7" i="8"/>
  <c r="I7" i="8"/>
  <c r="H7" i="8"/>
  <c r="G7" i="8"/>
  <c r="F7" i="8"/>
  <c r="E7" i="8"/>
  <c r="D7" i="8"/>
  <c r="C7" i="8"/>
  <c r="B7" i="8"/>
  <c r="A7" i="8"/>
  <c r="U6" i="8"/>
  <c r="T6" i="8"/>
  <c r="S6" i="8"/>
  <c r="R6" i="8"/>
  <c r="Q6" i="8"/>
  <c r="P6" i="8"/>
  <c r="O6" i="8"/>
  <c r="N6" i="8"/>
  <c r="M6" i="8"/>
  <c r="L6" i="8"/>
  <c r="K6" i="8"/>
  <c r="H6" i="8"/>
  <c r="G6" i="8"/>
  <c r="F6" i="8"/>
  <c r="E6" i="8"/>
  <c r="D6" i="8"/>
  <c r="C6" i="8"/>
  <c r="B6" i="8"/>
  <c r="A6" i="8"/>
  <c r="U5" i="8"/>
  <c r="T5" i="8"/>
  <c r="S5" i="8"/>
  <c r="R5" i="8"/>
  <c r="Q5" i="8"/>
  <c r="P5" i="8"/>
  <c r="O5" i="8"/>
  <c r="N5" i="8"/>
  <c r="M5" i="8"/>
  <c r="K5" i="8"/>
  <c r="I5" i="8"/>
  <c r="H5" i="8"/>
  <c r="G5" i="8"/>
  <c r="F5" i="8"/>
  <c r="D5" i="8"/>
  <c r="C5" i="8"/>
  <c r="B5" i="8"/>
  <c r="A5" i="8"/>
  <c r="U4" i="8"/>
  <c r="T4" i="8"/>
  <c r="S4" i="8"/>
  <c r="R4" i="8"/>
  <c r="Q4" i="8"/>
  <c r="P4" i="8"/>
  <c r="O4" i="8"/>
  <c r="N4" i="8"/>
  <c r="M4" i="8"/>
  <c r="L4" i="8"/>
  <c r="K4" i="8"/>
  <c r="I4" i="8"/>
  <c r="H4" i="8"/>
  <c r="G4" i="8"/>
  <c r="F4" i="8"/>
  <c r="D4" i="8"/>
  <c r="C4" i="8"/>
  <c r="B4" i="8"/>
  <c r="A4" i="8"/>
  <c r="U3" i="8"/>
  <c r="T3" i="8"/>
  <c r="S3" i="8"/>
  <c r="R3" i="8"/>
  <c r="Q3" i="8"/>
  <c r="P3" i="8"/>
  <c r="O3" i="8"/>
  <c r="N3" i="8"/>
  <c r="M3" i="8"/>
  <c r="L3" i="8"/>
  <c r="K3" i="8"/>
  <c r="J3" i="8"/>
  <c r="I3" i="8"/>
  <c r="H3" i="8"/>
  <c r="G3" i="8"/>
  <c r="E3" i="8"/>
  <c r="D3" i="8"/>
  <c r="C3" i="8"/>
  <c r="B3" i="8"/>
  <c r="A3" i="8"/>
  <c r="E2" i="8"/>
  <c r="F64" i="7"/>
  <c r="E62" i="11" s="1"/>
  <c r="F63" i="7"/>
  <c r="E61" i="10" s="1"/>
  <c r="F62" i="7"/>
  <c r="E60" i="10" s="1"/>
  <c r="F61" i="7"/>
  <c r="E59" i="11" s="1"/>
  <c r="F60" i="7"/>
  <c r="E58" i="11" s="1"/>
  <c r="F59" i="7"/>
  <c r="E57" i="11" s="1"/>
  <c r="F58" i="7"/>
  <c r="E56" i="10" s="1"/>
  <c r="F57" i="7"/>
  <c r="E55" i="8" s="1"/>
  <c r="F56" i="7"/>
  <c r="F55" i="7"/>
  <c r="E53" i="10" s="1"/>
  <c r="F54" i="7"/>
  <c r="F53" i="7"/>
  <c r="E52" i="11" s="1"/>
  <c r="F52" i="7"/>
  <c r="E51" i="11" s="1"/>
  <c r="F51" i="7"/>
  <c r="E50" i="8" s="1"/>
  <c r="F50" i="7"/>
  <c r="E49" i="11" s="1"/>
  <c r="F49" i="7"/>
  <c r="E48" i="10" s="1"/>
  <c r="F48" i="7"/>
  <c r="E47" i="11" s="1"/>
  <c r="F47" i="7"/>
  <c r="E46" i="8" s="1"/>
  <c r="F46" i="7"/>
  <c r="E45" i="11" s="1"/>
  <c r="F45" i="7"/>
  <c r="E44" i="11" s="1"/>
  <c r="F44" i="7"/>
  <c r="E43" i="10" s="1"/>
  <c r="F43" i="7"/>
  <c r="E42" i="8" s="1"/>
  <c r="F42" i="7"/>
  <c r="E41" i="11" s="1"/>
  <c r="F41" i="7"/>
  <c r="E40" i="11" s="1"/>
  <c r="F40" i="7"/>
  <c r="E39" i="11" s="1"/>
  <c r="F39" i="7"/>
  <c r="F38" i="7"/>
  <c r="E37" i="10" s="1"/>
  <c r="F37" i="7"/>
  <c r="E36" i="11" s="1"/>
  <c r="F36" i="7"/>
  <c r="E35" i="11" s="1"/>
  <c r="F35" i="7"/>
  <c r="F34" i="7"/>
  <c r="E33" i="11" s="1"/>
  <c r="F33" i="7"/>
  <c r="E32" i="10" s="1"/>
  <c r="F32" i="7"/>
  <c r="E31" i="11" s="1"/>
  <c r="F31" i="7"/>
  <c r="E30" i="8" s="1"/>
  <c r="F30" i="7"/>
  <c r="E29" i="11" s="1"/>
  <c r="F29" i="7"/>
  <c r="F28" i="7"/>
  <c r="E28" i="11" s="1"/>
  <c r="F27" i="7"/>
  <c r="E27" i="10" s="1"/>
  <c r="F26" i="7"/>
  <c r="F25" i="7"/>
  <c r="E25" i="11" s="1"/>
  <c r="F24" i="7"/>
  <c r="E24" i="11" s="1"/>
  <c r="F23" i="7"/>
  <c r="E23" i="11" s="1"/>
  <c r="F22" i="7"/>
  <c r="F21" i="7"/>
  <c r="E21" i="10" s="1"/>
  <c r="F20" i="7"/>
  <c r="E20" i="11" s="1"/>
  <c r="F19" i="7"/>
  <c r="E19" i="11" s="1"/>
  <c r="F18" i="7"/>
  <c r="E18" i="8" s="1"/>
  <c r="F17" i="7"/>
  <c r="E17" i="11" s="1"/>
  <c r="F16" i="7"/>
  <c r="E16" i="10" s="1"/>
  <c r="F15" i="7"/>
  <c r="E15" i="11" s="1"/>
  <c r="F14" i="7"/>
  <c r="E14" i="8" s="1"/>
  <c r="F13" i="7"/>
  <c r="E13" i="11" s="1"/>
  <c r="F12" i="7"/>
  <c r="E12" i="11" s="1"/>
  <c r="F11" i="7"/>
  <c r="E11" i="11" s="1"/>
  <c r="F10" i="7"/>
  <c r="E10" i="11" s="1"/>
  <c r="F9" i="7"/>
  <c r="E9" i="11" s="1"/>
  <c r="F8" i="7"/>
  <c r="E8" i="11" s="1"/>
  <c r="F7" i="7"/>
  <c r="E7" i="11" s="1"/>
  <c r="F6" i="7"/>
  <c r="E6" i="11" s="1"/>
  <c r="F5" i="7"/>
  <c r="E5" i="10" s="1"/>
  <c r="F4" i="7"/>
  <c r="E4" i="11" s="1"/>
  <c r="F3" i="7"/>
  <c r="E3" i="11" s="1"/>
  <c r="N103" i="4"/>
  <c r="L103" i="4"/>
  <c r="A21" i="3"/>
  <c r="A19" i="3"/>
  <c r="A18" i="3"/>
  <c r="A15" i="3"/>
  <c r="A14" i="3"/>
  <c r="A13" i="3"/>
  <c r="A12" i="3"/>
  <c r="A11" i="3"/>
  <c r="A10" i="3"/>
  <c r="E47" i="1"/>
  <c r="E29" i="1"/>
  <c r="D29" i="1"/>
  <c r="C29" i="1"/>
  <c r="B29" i="1"/>
  <c r="E28" i="8" l="1"/>
  <c r="E17" i="8"/>
  <c r="E39" i="8"/>
  <c r="E4" i="8"/>
  <c r="E5" i="8"/>
  <c r="E8" i="8"/>
  <c r="E13" i="8"/>
  <c r="E24" i="8"/>
  <c r="E25" i="8"/>
  <c r="E40" i="8"/>
  <c r="E43" i="8"/>
  <c r="E45" i="8"/>
  <c r="E51" i="8"/>
  <c r="E56" i="8"/>
  <c r="E57" i="8"/>
  <c r="E58" i="8"/>
  <c r="E62" i="8"/>
  <c r="E4" i="10"/>
  <c r="E8" i="10"/>
  <c r="E12" i="10"/>
  <c r="E17" i="10"/>
  <c r="E23" i="10"/>
  <c r="E28" i="10"/>
  <c r="E33" i="10"/>
  <c r="E39" i="10"/>
  <c r="E44" i="10"/>
  <c r="E49" i="10"/>
  <c r="E58" i="10"/>
  <c r="E5" i="11"/>
  <c r="E16" i="11"/>
  <c r="E21" i="11"/>
  <c r="E27" i="11"/>
  <c r="E32" i="11"/>
  <c r="E37" i="11"/>
  <c r="E43" i="11"/>
  <c r="E48" i="11"/>
  <c r="E53" i="11"/>
  <c r="E60" i="11"/>
  <c r="E56" i="14"/>
  <c r="E64" i="14"/>
  <c r="E54" i="11"/>
  <c r="E54" i="10"/>
  <c r="E35" i="8"/>
  <c r="E9" i="8"/>
  <c r="E12" i="8"/>
  <c r="E54" i="8"/>
  <c r="E14" i="11"/>
  <c r="E14" i="10"/>
  <c r="E18" i="11"/>
  <c r="E18" i="10"/>
  <c r="E22" i="11"/>
  <c r="E22" i="10"/>
  <c r="E26" i="11"/>
  <c r="E26" i="10"/>
  <c r="E30" i="11"/>
  <c r="E30" i="10"/>
  <c r="E34" i="11"/>
  <c r="E34" i="10"/>
  <c r="E38" i="11"/>
  <c r="E38" i="10"/>
  <c r="E42" i="11"/>
  <c r="E42" i="10"/>
  <c r="E46" i="11"/>
  <c r="E46" i="10"/>
  <c r="E50" i="11"/>
  <c r="E50" i="10"/>
  <c r="E20" i="8"/>
  <c r="E21" i="8"/>
  <c r="E22" i="8"/>
  <c r="E23" i="8"/>
  <c r="E26" i="8"/>
  <c r="E27" i="8"/>
  <c r="E31" i="8"/>
  <c r="E32" i="8"/>
  <c r="E41" i="8"/>
  <c r="E44" i="8"/>
  <c r="E47" i="8"/>
  <c r="E48" i="8"/>
  <c r="E49" i="8"/>
  <c r="E52" i="8"/>
  <c r="E59" i="8"/>
  <c r="E60" i="8"/>
  <c r="E61" i="8"/>
  <c r="E9" i="10"/>
  <c r="E13" i="10"/>
  <c r="E19" i="10"/>
  <c r="E24" i="10"/>
  <c r="E29" i="10"/>
  <c r="E35" i="10"/>
  <c r="E40" i="10"/>
  <c r="E45" i="10"/>
  <c r="E51" i="10"/>
  <c r="E59" i="10"/>
  <c r="E55" i="11"/>
  <c r="E61" i="11"/>
  <c r="E3" i="15"/>
  <c r="F3" i="17"/>
  <c r="E7" i="15"/>
  <c r="F7" i="17"/>
  <c r="E11" i="15"/>
  <c r="F11" i="17"/>
  <c r="F15" i="17"/>
  <c r="E15" i="15"/>
  <c r="F19" i="17"/>
  <c r="E19" i="15"/>
  <c r="E23" i="15"/>
  <c r="F23" i="17"/>
  <c r="F27" i="17"/>
  <c r="E27" i="15"/>
  <c r="F31" i="17"/>
  <c r="E31" i="15"/>
  <c r="E35" i="15"/>
  <c r="F35" i="17"/>
  <c r="F39" i="17"/>
  <c r="E39" i="15"/>
  <c r="E39" i="16"/>
  <c r="F43" i="17"/>
  <c r="E43" i="15"/>
  <c r="E43" i="16"/>
  <c r="F47" i="17"/>
  <c r="E47" i="15"/>
  <c r="E47" i="16"/>
  <c r="F51" i="17"/>
  <c r="E51" i="15"/>
  <c r="E51" i="16"/>
  <c r="E55" i="15"/>
  <c r="E55" i="14"/>
  <c r="F55" i="17"/>
  <c r="E55" i="16"/>
  <c r="F59" i="17"/>
  <c r="E59" i="15"/>
  <c r="E59" i="14"/>
  <c r="E59" i="16"/>
  <c r="F63" i="17"/>
  <c r="E63" i="15"/>
  <c r="E63" i="14"/>
  <c r="E63" i="16"/>
  <c r="E3" i="14"/>
  <c r="E11" i="14"/>
  <c r="E19" i="14"/>
  <c r="E27" i="14"/>
  <c r="E35" i="14"/>
  <c r="E43" i="14"/>
  <c r="E51" i="14"/>
  <c r="E3" i="16"/>
  <c r="E11" i="16"/>
  <c r="E27" i="16"/>
  <c r="E16" i="8"/>
  <c r="E6" i="10"/>
  <c r="E10" i="10"/>
  <c r="E15" i="10"/>
  <c r="E20" i="10"/>
  <c r="E25" i="10"/>
  <c r="E31" i="10"/>
  <c r="E36" i="10"/>
  <c r="E41" i="10"/>
  <c r="E47" i="10"/>
  <c r="E52" i="10"/>
  <c r="E55" i="10"/>
  <c r="E56" i="11"/>
  <c r="E4" i="14"/>
  <c r="F4" i="17"/>
  <c r="E4" i="12"/>
  <c r="F8" i="17"/>
  <c r="E8" i="14"/>
  <c r="E8" i="12"/>
  <c r="E12" i="16"/>
  <c r="E12" i="14"/>
  <c r="E12" i="12"/>
  <c r="F12" i="17"/>
  <c r="E16" i="16"/>
  <c r="F16" i="17"/>
  <c r="E16" i="14"/>
  <c r="E16" i="12"/>
  <c r="E20" i="16"/>
  <c r="E20" i="14"/>
  <c r="E20" i="12"/>
  <c r="F20" i="17"/>
  <c r="E24" i="16"/>
  <c r="F24" i="17"/>
  <c r="E24" i="14"/>
  <c r="E24" i="12"/>
  <c r="E28" i="16"/>
  <c r="F28" i="17"/>
  <c r="E28" i="14"/>
  <c r="E28" i="12"/>
  <c r="E32" i="16"/>
  <c r="E32" i="14"/>
  <c r="F32" i="17"/>
  <c r="E32" i="12"/>
  <c r="F36" i="17"/>
  <c r="E36" i="16"/>
  <c r="E36" i="14"/>
  <c r="E36" i="12"/>
  <c r="E40" i="16"/>
  <c r="E40" i="14"/>
  <c r="F40" i="17"/>
  <c r="E40" i="12"/>
  <c r="F44" i="17"/>
  <c r="E44" i="16"/>
  <c r="E44" i="14"/>
  <c r="E44" i="12"/>
  <c r="E48" i="16"/>
  <c r="E48" i="14"/>
  <c r="F48" i="17"/>
  <c r="E48" i="12"/>
  <c r="E52" i="16"/>
  <c r="E52" i="14"/>
  <c r="F52" i="17"/>
  <c r="E52" i="12"/>
  <c r="E56" i="16"/>
  <c r="F56" i="17"/>
  <c r="E56" i="12"/>
  <c r="E60" i="16"/>
  <c r="F60" i="17"/>
  <c r="E60" i="12"/>
  <c r="E64" i="16"/>
  <c r="F64" i="17"/>
  <c r="E60" i="14"/>
  <c r="E8" i="16"/>
  <c r="E15" i="16"/>
  <c r="E31" i="16"/>
  <c r="E57" i="10"/>
  <c r="E62" i="10"/>
  <c r="E47" i="14"/>
  <c r="E4" i="15"/>
  <c r="E12" i="15"/>
  <c r="E20" i="15"/>
  <c r="E28" i="15"/>
  <c r="E36" i="15"/>
  <c r="E44" i="15"/>
  <c r="E52" i="15"/>
  <c r="E60" i="15"/>
  <c r="E7" i="16"/>
  <c r="E19" i="16"/>
  <c r="E35" i="16"/>
  <c r="F6" i="17"/>
  <c r="F10" i="17"/>
  <c r="F14" i="17"/>
  <c r="F22" i="17"/>
  <c r="F34" i="17"/>
  <c r="F54" i="17"/>
  <c r="F5" i="23"/>
  <c r="F9" i="23"/>
  <c r="F20" i="23"/>
  <c r="F27" i="23"/>
  <c r="F28" i="23"/>
  <c r="F30" i="23"/>
  <c r="F35" i="23"/>
  <c r="F36" i="23"/>
  <c r="F37" i="23"/>
  <c r="F47" i="23"/>
  <c r="F48" i="23"/>
  <c r="F57" i="23"/>
  <c r="F58" i="23"/>
  <c r="F61" i="23"/>
  <c r="F69" i="23"/>
  <c r="F70" i="23"/>
  <c r="F71" i="23"/>
  <c r="F74" i="23"/>
  <c r="F6" i="24"/>
  <c r="F10" i="24"/>
  <c r="F14" i="24"/>
  <c r="F15" i="24"/>
  <c r="F16" i="24"/>
  <c r="F17" i="24"/>
  <c r="F18" i="24"/>
  <c r="F19" i="24"/>
  <c r="F21" i="24"/>
  <c r="F22" i="24"/>
  <c r="F34" i="24"/>
  <c r="F46" i="24"/>
  <c r="F73" i="24"/>
  <c r="E22" i="12"/>
  <c r="E26" i="12"/>
  <c r="E30" i="12"/>
  <c r="E34" i="12"/>
  <c r="E38" i="12"/>
  <c r="E42" i="12"/>
  <c r="E46" i="12"/>
  <c r="E50" i="12"/>
  <c r="E54" i="12"/>
  <c r="E58" i="12"/>
  <c r="E62" i="12"/>
  <c r="E5" i="14"/>
  <c r="E9" i="14"/>
  <c r="E13" i="14"/>
  <c r="E17" i="14"/>
  <c r="E21" i="14"/>
  <c r="E25" i="14"/>
  <c r="E29" i="14"/>
  <c r="E33" i="14"/>
  <c r="E37" i="14"/>
  <c r="E41" i="14"/>
  <c r="E45" i="14"/>
  <c r="E49" i="14"/>
  <c r="E6" i="16"/>
  <c r="E10" i="16"/>
  <c r="E14" i="16"/>
  <c r="E18" i="16"/>
  <c r="E22" i="16"/>
  <c r="E26" i="16"/>
  <c r="E30" i="16"/>
  <c r="E34" i="16"/>
  <c r="E38" i="16"/>
  <c r="E42" i="16"/>
  <c r="E46" i="16"/>
  <c r="E50" i="16"/>
  <c r="E54" i="16"/>
  <c r="E58" i="16"/>
  <c r="E62" i="16"/>
  <c r="F26" i="17"/>
  <c r="F29" i="17"/>
  <c r="F37" i="17"/>
  <c r="F46" i="17"/>
  <c r="F50" i="17"/>
  <c r="F53" i="17"/>
  <c r="F57" i="17"/>
  <c r="F58" i="17"/>
  <c r="F62" i="17"/>
  <c r="F3" i="23"/>
  <c r="F4" i="23"/>
  <c r="F24" i="23"/>
  <c r="F25" i="23"/>
  <c r="F38" i="23"/>
  <c r="F39" i="23"/>
  <c r="F40" i="23"/>
  <c r="F41" i="23"/>
  <c r="F42" i="23"/>
  <c r="F51" i="23"/>
  <c r="F55" i="23"/>
  <c r="F56" i="23"/>
  <c r="F59" i="23"/>
  <c r="F62" i="23"/>
  <c r="F73" i="23"/>
  <c r="F33" i="24"/>
  <c r="E58" i="14"/>
  <c r="E62" i="14"/>
  <c r="E18" i="15"/>
  <c r="E30" i="15"/>
  <c r="E38" i="15"/>
  <c r="E42" i="15"/>
  <c r="E5" i="16"/>
  <c r="E17" i="16"/>
  <c r="E25" i="16"/>
  <c r="E41" i="16"/>
  <c r="E49" i="16"/>
  <c r="E61" i="16"/>
  <c r="F32" i="24"/>
  <c r="F31" i="24"/>
  <c r="F7" i="23"/>
  <c r="F8" i="23"/>
  <c r="F11" i="23"/>
  <c r="F12" i="23"/>
  <c r="F13" i="23"/>
  <c r="F23" i="23"/>
  <c r="F29" i="23"/>
  <c r="F32" i="23"/>
  <c r="F44" i="23"/>
  <c r="F45" i="23"/>
  <c r="F50" i="23"/>
  <c r="F53" i="23"/>
  <c r="F54" i="23"/>
  <c r="F63" i="23"/>
  <c r="F64" i="23"/>
  <c r="F65" i="23"/>
  <c r="F75" i="23"/>
  <c r="F26" i="24"/>
  <c r="F43" i="23"/>
  <c r="F49" i="23"/>
  <c r="F52" i="23"/>
  <c r="F60" i="23"/>
  <c r="F66" i="23"/>
  <c r="F67" i="23"/>
  <c r="F68" i="23"/>
  <c r="L161" i="55"/>
  <c r="L162" i="55"/>
  <c r="L6" i="55"/>
  <c r="L7" i="55"/>
  <c r="L44" i="55"/>
  <c r="L45" i="55"/>
  <c r="L46" i="55"/>
  <c r="L47"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0" authorId="0" shapeId="0" xr:uid="{00000000-0006-0000-2C00-000002000000}">
      <text>
        <r>
          <rPr>
            <sz val="10"/>
            <color rgb="FF000000"/>
            <rFont val="Arial"/>
          </rPr>
          <t>======
ID#AAAARyFqHc8
    (2021-11-17 08:29:02)
RL - Peut -être à reformuler en parlant de faire le bon choix de système de gestion de données en fonciton du cas d'usage. NoSQL regroupe beaucoup de technologies différentes, et rien ne garantit que ce sera plus éfficace qu'un SGBD.</t>
        </r>
      </text>
    </comment>
    <comment ref="L10" authorId="0" shapeId="0" xr:uid="{00000000-0006-0000-2C00-000001000000}">
      <text>
        <r>
          <rPr>
            <sz val="10"/>
            <color rgb="FF000000"/>
            <rFont val="Arial"/>
          </rPr>
          <t>======
ID#AAAARyFqHdE
    (2021-11-17 08:29:02)
RL - Peut -être à reformuler en parlant de faire le bon choix de système de gestion de données en fonciton du cas d'usage. NoSQL regroupe beaucoup de technologies différentes, et rien ne garantit que ce sera plus éfficace qu'un SGBD.</t>
        </r>
      </text>
    </comment>
  </commentList>
  <extLst>
    <ext xmlns:r="http://schemas.openxmlformats.org/officeDocument/2006/relationships" uri="GoogleSheetsCustomDataVersion1">
      <go:sheetsCustomData xmlns:go="http://customooxmlschemas.google.com/" r:id="rId1" roundtripDataSignature="AMtx7mgIcKdzj5GWwbqxxN0CYOs6ASo7a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415" authorId="0" shapeId="0" xr:uid="{00000000-0006-0000-3800-000001000000}">
      <text>
        <r>
          <rPr>
            <sz val="10"/>
            <color rgb="FF000000"/>
            <rFont val="Arial"/>
          </rPr>
          <t>======
ID#AAAARyFqHdA
    (2021-11-17 08:29:02)
RL - Peut -être à reformuler en parlant de faire le bon choix de système de gestion de données en fonciton du cas d'usage. NoSQL regroupe beaucoup de technologies différentes, et rien ne garantit que ce sera plus éfficace qu'un SGBD.</t>
        </r>
      </text>
    </comment>
    <comment ref="I415" authorId="0" shapeId="0" xr:uid="{00000000-0006-0000-3800-000002000000}">
      <text>
        <r>
          <rPr>
            <sz val="10"/>
            <color rgb="FF000000"/>
            <rFont val="Arial"/>
          </rPr>
          <t>======
ID#AAAARyFqHc4
    (2021-11-17 08:29:02)
RL - Peut -être à reformuler en parlant de faire le bon choix de système de gestion de données en fonciton du cas d'usage. NoSQL regroupe beaucoup de technologies différentes, et rien ne garantit que ce sera plus éfficace qu'un SGBD.</t>
        </r>
      </text>
    </comment>
  </commentList>
  <extLst>
    <ext xmlns:r="http://schemas.openxmlformats.org/officeDocument/2006/relationships" uri="GoogleSheetsCustomDataVersion1">
      <go:sheetsCustomData xmlns:go="http://customooxmlschemas.google.com/" r:id="rId1" roundtripDataSignature="AMtx7mhn6v4SXSWi3rDdEf3QgCnEHyxfRA=="/>
    </ext>
  </extLst>
</comments>
</file>

<file path=xl/sharedStrings.xml><?xml version="1.0" encoding="utf-8"?>
<sst xmlns="http://schemas.openxmlformats.org/spreadsheetml/2006/main" count="38683" uniqueCount="12077">
  <si>
    <t>ha</t>
  </si>
  <si>
    <t xml:space="preserve">Interlocuteurs </t>
  </si>
  <si>
    <t xml:space="preserve">Coordinateur </t>
  </si>
  <si>
    <t xml:space="preserve">Mathieu </t>
  </si>
  <si>
    <t>Delemme</t>
  </si>
  <si>
    <t>mdelemme@ecedi.fr</t>
  </si>
  <si>
    <t>0663435446</t>
  </si>
  <si>
    <t>referentiel de conception et de conformité</t>
  </si>
  <si>
    <t xml:space="preserve">Expert référent </t>
  </si>
  <si>
    <t xml:space="preserve">Vincent </t>
  </si>
  <si>
    <t>Courboulay</t>
  </si>
  <si>
    <t>vincent.courboulay@gmail.com</t>
  </si>
  <si>
    <t>"0688471563"</t>
  </si>
  <si>
    <t xml:space="preserve">Liste framasoft </t>
  </si>
  <si>
    <t>https://framalistes.org/sympa/subscribe/ecoconception</t>
  </si>
  <si>
    <t>ecoconception@framalistes.org</t>
  </si>
  <si>
    <t>resp_ecoconception@framalistes.org</t>
  </si>
  <si>
    <t>BASE DOCUMENTAIRE DISPONIBLE</t>
  </si>
  <si>
    <t>https://docs.google.com/spreadsheets/d/12couo2-1dTHX9Uo1ltDd4f2BtTPgnxb83sMzD1zcMOk/edit?usp=sharing</t>
  </si>
  <si>
    <t>Document ARCHIVE READ ONLY</t>
  </si>
  <si>
    <t>https://docs.google.com/spreadsheets/d/19vTtr-Wfezrkw9yjCroLlyOFzLAw-6Ygz9BAWr_kMns</t>
  </si>
  <si>
    <t>Conception</t>
  </si>
  <si>
    <t>Production</t>
  </si>
  <si>
    <t>RUN</t>
  </si>
  <si>
    <t>Famille / Etapes</t>
  </si>
  <si>
    <t>Stratégie</t>
  </si>
  <si>
    <t>Spécifications</t>
  </si>
  <si>
    <t>UX-UI</t>
  </si>
  <si>
    <t>Contenus</t>
  </si>
  <si>
    <t>Architecture 
technique</t>
  </si>
  <si>
    <t>Product Design</t>
  </si>
  <si>
    <t>Front end</t>
  </si>
  <si>
    <t>Backend</t>
  </si>
  <si>
    <t>Hébergement</t>
  </si>
  <si>
    <t>Developpement</t>
  </si>
  <si>
    <t>Cycle de vie</t>
  </si>
  <si>
    <t>STATUS</t>
  </si>
  <si>
    <t>Actif</t>
  </si>
  <si>
    <t>Fusion avec UX/UI</t>
  </si>
  <si>
    <t>Inactif</t>
  </si>
  <si>
    <t>Maturité résultat</t>
  </si>
  <si>
    <t xml:space="preserve">Périmètre : OK 
Recommandation : OK
Critères : OK 
Revue : OK
Justification : OK
</t>
  </si>
  <si>
    <t>N/A</t>
  </si>
  <si>
    <t>SYNTHESE DE PRODUCTION</t>
  </si>
  <si>
    <t>Nbre de thema</t>
  </si>
  <si>
    <t>Nbre de reco</t>
  </si>
  <si>
    <t>Nbre de critères</t>
  </si>
  <si>
    <t>Nombre de reco reprises de refs externes</t>
  </si>
  <si>
    <t>Design</t>
  </si>
  <si>
    <t>Version Format</t>
  </si>
  <si>
    <t>V1.1</t>
  </si>
  <si>
    <t>Auteur</t>
  </si>
  <si>
    <t>D.DIDIER</t>
  </si>
  <si>
    <t>Relecteurs</t>
  </si>
  <si>
    <t>V.COURBOULAY/ M.DELEMME</t>
  </si>
  <si>
    <t xml:space="preserve">Document Work in Progress
Remplace le document initial (passé en Read Only) </t>
  </si>
  <si>
    <t>18/08/2020
Ajout onglet Mapping Planet/people/prosperity : Cartographie PPP</t>
  </si>
  <si>
    <t>PARTICIPANTS</t>
  </si>
  <si>
    <t>STRATEGIE</t>
  </si>
  <si>
    <t>Détermine la pertinence et les enjeux du projet.</t>
  </si>
  <si>
    <t xml:space="preserve">Référent(s) du groupe </t>
  </si>
  <si>
    <t>Nom</t>
  </si>
  <si>
    <t>Prénom</t>
  </si>
  <si>
    <t>Mail</t>
  </si>
  <si>
    <t>Tel</t>
  </si>
  <si>
    <t>Poste</t>
  </si>
  <si>
    <t>BASTIDE</t>
  </si>
  <si>
    <t>Marie</t>
  </si>
  <si>
    <t>m.bastide31@gmail.com</t>
  </si>
  <si>
    <t>06 14 12 74 94</t>
  </si>
  <si>
    <t xml:space="preserve">Consultante webmarketing et écoconception web	</t>
  </si>
  <si>
    <t>VONCK</t>
  </si>
  <si>
    <t>Thierry</t>
  </si>
  <si>
    <t>thierry.vonck@sncf.fr</t>
  </si>
  <si>
    <t>06 20 41 32 66</t>
  </si>
  <si>
    <t>Référent Numérique Responsable</t>
  </si>
  <si>
    <t xml:space="preserve">Participants </t>
  </si>
  <si>
    <t>GROHANDO</t>
  </si>
  <si>
    <t xml:space="preserve">Thomas       </t>
  </si>
  <si>
    <t xml:space="preserve">Thomas.grohando@gmail.com </t>
  </si>
  <si>
    <t>06 45 00 36 32</t>
  </si>
  <si>
    <t>Consultant innovation</t>
  </si>
  <si>
    <t>Archias</t>
  </si>
  <si>
    <t>philippe</t>
  </si>
  <si>
    <t>philippe.archias@groupechronos.org</t>
  </si>
  <si>
    <t xml:space="preserve">directeur innovation </t>
  </si>
  <si>
    <t>Vincent</t>
  </si>
  <si>
    <t>Jade</t>
  </si>
  <si>
    <t>Jadouvinc@gmail.com</t>
  </si>
  <si>
    <t>06 77 80 10 90</t>
  </si>
  <si>
    <t xml:space="preserve">Directrice de clientèle digital 	</t>
  </si>
  <si>
    <t>Girard</t>
  </si>
  <si>
    <t>Kristen</t>
  </si>
  <si>
    <t>contact@cherry-webagency.fr</t>
  </si>
  <si>
    <t>07 73 56 86 31</t>
  </si>
  <si>
    <t>CEO</t>
  </si>
  <si>
    <t>Gerard</t>
  </si>
  <si>
    <t>steve</t>
  </si>
  <si>
    <t>steve.gerard2@mairie-nancy.fr</t>
  </si>
  <si>
    <t>06 89 39 59 95</t>
  </si>
  <si>
    <t>chargé des projets web</t>
  </si>
  <si>
    <t>Simon</t>
  </si>
  <si>
    <t>Olivier</t>
  </si>
  <si>
    <t>olivier.simon@mairie-nancy.fr</t>
  </si>
  <si>
    <t>07 84 01 94 04</t>
  </si>
  <si>
    <t xml:space="preserve">Directeur Nancy ville numérique	</t>
  </si>
  <si>
    <t>Mazet</t>
  </si>
  <si>
    <t xml:space="preserve">Anne-Flore </t>
  </si>
  <si>
    <t>anne.flore.mazet@gmail.com</t>
  </si>
  <si>
    <t>06 65 50 63 66</t>
  </si>
  <si>
    <t xml:space="preserve">Chargée d'affaires prestations intellectuelles </t>
  </si>
  <si>
    <t>Vialard</t>
  </si>
  <si>
    <t>Louise</t>
  </si>
  <si>
    <t>louise@wethinkfutures.com</t>
  </si>
  <si>
    <t>Gobbe</t>
  </si>
  <si>
    <t>Jean-Anaël</t>
  </si>
  <si>
    <t>contact@aristys-web.com</t>
  </si>
  <si>
    <t>07 69 19 69 62</t>
  </si>
  <si>
    <t xml:space="preserve">Chargé business &amp; développement	</t>
  </si>
  <si>
    <t>LE DIBERDER</t>
  </si>
  <si>
    <t>o.lediberder@gmail.com</t>
  </si>
  <si>
    <t>07 66 56 84 80</t>
  </si>
  <si>
    <t>Battarel</t>
  </si>
  <si>
    <t>Alice</t>
  </si>
  <si>
    <t>alice.battarel2@fr.ibm.com</t>
  </si>
  <si>
    <t>Bordas</t>
  </si>
  <si>
    <t>sylvain</t>
  </si>
  <si>
    <t>sbordas@deloitte.fr</t>
  </si>
  <si>
    <t>07 86 07 19 87</t>
  </si>
  <si>
    <t>Senior Manager</t>
  </si>
  <si>
    <t>Lacroix</t>
  </si>
  <si>
    <t>Arnaud</t>
  </si>
  <si>
    <t>Arnaud@baoconseil.fr</t>
  </si>
  <si>
    <t>Maxime</t>
  </si>
  <si>
    <t>Pauwels</t>
  </si>
  <si>
    <t>maxime.pauwels@cafirfaf.cnafmail.fr</t>
  </si>
  <si>
    <t>Journois</t>
  </si>
  <si>
    <t>Christian</t>
  </si>
  <si>
    <t>cjournois@wwf.fr</t>
  </si>
  <si>
    <t>06 19 63 77 52</t>
  </si>
  <si>
    <t>Corporate Officer</t>
  </si>
  <si>
    <t>Giscard</t>
  </si>
  <si>
    <t>arnaud.giscarddestaing@publicissapient.com</t>
  </si>
  <si>
    <t>Planneur Stratégique</t>
  </si>
  <si>
    <t>Ouary</t>
  </si>
  <si>
    <t>alice.ouary@publicissapient.com</t>
  </si>
  <si>
    <t>06 77 17 46 74</t>
  </si>
  <si>
    <t xml:space="preserve">Planeur stratégique / expérience consultante 	</t>
  </si>
  <si>
    <t>Solere</t>
  </si>
  <si>
    <t>Sebastien</t>
  </si>
  <si>
    <t>sebastien@fairness.coop</t>
  </si>
  <si>
    <t>Coach Agile</t>
  </si>
  <si>
    <t>HAJJARA</t>
  </si>
  <si>
    <t>Dima</t>
  </si>
  <si>
    <t>dima_hajjara@yahoo.com</t>
  </si>
  <si>
    <t>06 72 72 18 72</t>
  </si>
  <si>
    <t>Chargé de support SI</t>
  </si>
  <si>
    <t>ViTTECOQ-LAPORTE</t>
  </si>
  <si>
    <t>Audrey</t>
  </si>
  <si>
    <t>avittecoq.laporte@ecedi.fr</t>
  </si>
  <si>
    <t>06 24 36 39 25</t>
  </si>
  <si>
    <t>Responsable qualité</t>
  </si>
  <si>
    <t>EL GALTA</t>
  </si>
  <si>
    <t>Lalama</t>
  </si>
  <si>
    <t>lalama.el-galta@ac-montpellier.fr</t>
  </si>
  <si>
    <t>07 86 91 91 75</t>
  </si>
  <si>
    <t>Doctorante en RSE/label NR</t>
  </si>
  <si>
    <t xml:space="preserve">Derouette </t>
  </si>
  <si>
    <t>Philippe</t>
  </si>
  <si>
    <t>philippe.derouette@it-ce.fr</t>
  </si>
  <si>
    <t>06 80  30 73 22</t>
  </si>
  <si>
    <t>Manager de projets numérique - eco Innovation</t>
  </si>
  <si>
    <t>ROUAN</t>
  </si>
  <si>
    <t>Guillaume</t>
  </si>
  <si>
    <t>g.rouan@leschampslibres.fr</t>
  </si>
  <si>
    <t>07 63 56 05 45</t>
  </si>
  <si>
    <t>Chargé des médias numériques</t>
  </si>
  <si>
    <t>DJELOUAH</t>
  </si>
  <si>
    <t>Redouane</t>
  </si>
  <si>
    <t>rdjelouah@esaip.org</t>
  </si>
  <si>
    <t>02 41 96 65 01</t>
  </si>
  <si>
    <t>Diecteur des formations</t>
  </si>
  <si>
    <t>Piton</t>
  </si>
  <si>
    <t>tp.piton@gmail.com</t>
  </si>
  <si>
    <t>ALBOUY-KISSI</t>
  </si>
  <si>
    <t>Adélaïde</t>
  </si>
  <si>
    <t>adelaide.kissi@uca.fr</t>
  </si>
  <si>
    <t>Cadrage projet</t>
  </si>
  <si>
    <t>Sadiki</t>
  </si>
  <si>
    <t>Lilia</t>
  </si>
  <si>
    <t>lsadiki@eulerian.com</t>
  </si>
  <si>
    <t>06 19 84 54 24</t>
  </si>
  <si>
    <t>Directrice Conseil - Fondatrice Bewize</t>
  </si>
  <si>
    <t>Emergence</t>
  </si>
  <si>
    <t>Bocquet</t>
  </si>
  <si>
    <t>Jacques</t>
  </si>
  <si>
    <t>j.bocquet@digistella.com</t>
  </si>
  <si>
    <t>06 03 06 37 89</t>
  </si>
  <si>
    <t>Fondateur / membre du CJD / pacte climat</t>
  </si>
  <si>
    <t>Leboucq</t>
  </si>
  <si>
    <t>tleboucq@greenspector.com</t>
  </si>
  <si>
    <t>06 88 71 50 50</t>
  </si>
  <si>
    <t>Greeenspector</t>
  </si>
  <si>
    <t>Pham</t>
  </si>
  <si>
    <t>christophe</t>
  </si>
  <si>
    <t>christophe@infogreenfactory.fr</t>
  </si>
  <si>
    <t>06 76 96 26 83</t>
  </si>
  <si>
    <t>expert indépendant chez infogreenfactory</t>
  </si>
  <si>
    <t>SPECIFICATIONS</t>
  </si>
  <si>
    <t xml:space="preserve">Les spécifications regroupent les éléments de cadrage projet, les moyens mis en oeuvre et les objectifs et contraintes du projet sur toute la durée de vie du produit cible. </t>
  </si>
  <si>
    <t xml:space="preserve">Référent(s) du groupe      </t>
  </si>
  <si>
    <t>DIDIER</t>
  </si>
  <si>
    <t>Denis</t>
  </si>
  <si>
    <t>denisdsr20@gmail.com</t>
  </si>
  <si>
    <t>06 82 46 15 50</t>
  </si>
  <si>
    <t>CTO</t>
  </si>
  <si>
    <t>COQUIL</t>
  </si>
  <si>
    <t>Florent</t>
  </si>
  <si>
    <t>fcoquil@ecedi.fr</t>
  </si>
  <si>
    <t>Lead dev</t>
  </si>
  <si>
    <t>Thomas</t>
  </si>
  <si>
    <t>Bastide</t>
  </si>
  <si>
    <t>gerard</t>
  </si>
  <si>
    <t>Bette</t>
  </si>
  <si>
    <t>Jean francois</t>
  </si>
  <si>
    <t>Jf.bette@gmail.com</t>
  </si>
  <si>
    <t>GONTIER</t>
  </si>
  <si>
    <t>JULIEN</t>
  </si>
  <si>
    <t>julien.gontier@decathlon.com</t>
  </si>
  <si>
    <t>Leader Green IT Decathlon</t>
  </si>
  <si>
    <t>06 79 55 29 73</t>
  </si>
  <si>
    <t>UI/UX</t>
  </si>
  <si>
    <t>Définition du périmètre en 1 phrase</t>
  </si>
  <si>
    <r>
      <rPr>
        <b/>
        <sz val="10"/>
        <color theme="1"/>
        <rFont val="Arial"/>
      </rPr>
      <t>Référent(s) du groupe</t>
    </r>
    <r>
      <rPr>
        <b/>
        <sz val="10"/>
        <color theme="1"/>
        <rFont val="Arial"/>
      </rPr>
      <t xml:space="preserve">         </t>
    </r>
  </si>
  <si>
    <t>Cubas</t>
  </si>
  <si>
    <t>Valentin</t>
  </si>
  <si>
    <t>valentin.cubas@gmail.com</t>
  </si>
  <si>
    <t>06 12 44 49 46</t>
  </si>
  <si>
    <t>Amram</t>
  </si>
  <si>
    <t>Jérémie</t>
  </si>
  <si>
    <t>jeremie.a.b@gmail.com</t>
  </si>
  <si>
    <t>Planneur stratégique - Formateur</t>
  </si>
  <si>
    <t>Barbé</t>
  </si>
  <si>
    <t>Clément</t>
  </si>
  <si>
    <t>clmntbarbe@gmail.com</t>
  </si>
  <si>
    <t>Directeur Artistique - UX - UI</t>
  </si>
  <si>
    <t>Hourdeaux</t>
  </si>
  <si>
    <t>Jean-Charles</t>
  </si>
  <si>
    <t>jc.hourdeaux@gmail.com</t>
  </si>
  <si>
    <t>06 87 07 14 39</t>
  </si>
  <si>
    <t>Product Owner</t>
  </si>
  <si>
    <t>Amelot</t>
  </si>
  <si>
    <t>Christophe</t>
  </si>
  <si>
    <t>christophe.amelot@aristys-web.com</t>
  </si>
  <si>
    <t>06 62 37 80 21</t>
  </si>
  <si>
    <t>UX Designer / Researcher / SEO Manager</t>
  </si>
  <si>
    <t xml:space="preserve"> </t>
  </si>
  <si>
    <t>Fraise</t>
  </si>
  <si>
    <t>Antonyh</t>
  </si>
  <si>
    <t>afraise@groupe-isia.com</t>
  </si>
  <si>
    <t>Design UX/UI</t>
  </si>
  <si>
    <t>D'Hervé</t>
  </si>
  <si>
    <t xml:space="preserve">Hélène </t>
  </si>
  <si>
    <t>helene.dherve@gmail.com</t>
  </si>
  <si>
    <t>06 10 31 20 50</t>
  </si>
  <si>
    <t>CEO - Designer</t>
  </si>
  <si>
    <t>- Formatrice</t>
  </si>
  <si>
    <t>DROUET</t>
  </si>
  <si>
    <t>Nicolas</t>
  </si>
  <si>
    <t>nicolas@greenet.io</t>
  </si>
  <si>
    <t>06 64 64 15 78</t>
  </si>
  <si>
    <r>
      <rPr>
        <sz val="10"/>
        <rFont val="Arial"/>
      </rPr>
      <t xml:space="preserve">CEO </t>
    </r>
    <r>
      <rPr>
        <u/>
        <sz val="10"/>
        <color rgb="FF1155CC"/>
        <rFont val="Arial"/>
      </rPr>
      <t>Greenet.io</t>
    </r>
    <r>
      <rPr>
        <sz val="10"/>
        <rFont val="Arial"/>
      </rPr>
      <t xml:space="preserve"> (profil Head of Product)</t>
    </r>
  </si>
  <si>
    <t>Petiot</t>
  </si>
  <si>
    <t>Romain</t>
  </si>
  <si>
    <t>romain@ihaveagreen.fr</t>
  </si>
  <si>
    <t>06 48 14 64 33</t>
  </si>
  <si>
    <t>Consultat ecoconception web</t>
  </si>
  <si>
    <t>LEBRUN</t>
  </si>
  <si>
    <t>Séverine</t>
  </si>
  <si>
    <t>sev.lebrun.pro@gmail.com</t>
  </si>
  <si>
    <t>06 87 70 03 66</t>
  </si>
  <si>
    <t>UX-UI Designer / Chargée de développement durable environnement</t>
  </si>
  <si>
    <t>Tous les éléments d'un service numérique disponibles pour l'utilisateur final</t>
  </si>
  <si>
    <r>
      <rPr>
        <b/>
        <sz val="10"/>
        <color rgb="FF000000"/>
        <rFont val="Arial"/>
      </rPr>
      <t>Référent(s) du groupe</t>
    </r>
    <r>
      <rPr>
        <b/>
        <sz val="10"/>
        <color rgb="FF000000"/>
        <rFont val="Arial"/>
      </rPr>
      <t xml:space="preserve">       </t>
    </r>
  </si>
  <si>
    <t>DEGAND</t>
  </si>
  <si>
    <t>LUDIVINE</t>
  </si>
  <si>
    <t>voir ci-dessous</t>
  </si>
  <si>
    <t>Dispo confirmée pour le 6 mars 2020 après-midi à partir de 14h</t>
  </si>
  <si>
    <t>Ludivine</t>
  </si>
  <si>
    <t>ludivine.degand01@pole-emploi.fr</t>
  </si>
  <si>
    <t>06.11.22.79.88</t>
  </si>
  <si>
    <t>Cheffe de projet marketing de l'expérience clients - désign inclusif dont accessibilité
Pilotage projet philosophie lean et agile 
Compétences expertes en conception/rédaction de contenus/support divers dont référentiels</t>
  </si>
  <si>
    <t>ALVES MARINHO</t>
  </si>
  <si>
    <t>MANUELA</t>
  </si>
  <si>
    <t>manuelaalvesmarinho@hotmail.com</t>
  </si>
  <si>
    <t>06 95 12 51 11</t>
  </si>
  <si>
    <t>Conceptrice pédagogique
Anciennenement chargée de communication à l'ADEME</t>
  </si>
  <si>
    <t>Letrouvé</t>
  </si>
  <si>
    <t>Franck</t>
  </si>
  <si>
    <t>fl@pixfl.com</t>
  </si>
  <si>
    <t xml:space="preserve">Consultant AMO/Accessibilité numérique       </t>
  </si>
  <si>
    <t>Challo</t>
  </si>
  <si>
    <t>Jérôme</t>
  </si>
  <si>
    <t>jerome.challo@cgi.com</t>
  </si>
  <si>
    <t>06.18.46.01.86</t>
  </si>
  <si>
    <t>Responsable RSE</t>
  </si>
  <si>
    <t>Ok le 06.03 à 14h</t>
  </si>
  <si>
    <t>Baton</t>
  </si>
  <si>
    <t>Aurélie</t>
  </si>
  <si>
    <t>aureliebaton@gmail.com</t>
  </si>
  <si>
    <t xml:space="preserve">UX Designer </t>
  </si>
  <si>
    <t>Consultante en digital et Eco-conception Web</t>
  </si>
  <si>
    <t>FRONT END</t>
  </si>
  <si>
    <t>Ensemble des composants en opération sur un terminal pour permettre l'utilisation d'un service Numérique.</t>
  </si>
  <si>
    <r>
      <rPr>
        <b/>
        <sz val="10"/>
        <color theme="1"/>
        <rFont val="Arial"/>
      </rPr>
      <t>Référent(s) du groupe</t>
    </r>
    <r>
      <rPr>
        <b/>
        <sz val="10"/>
        <color theme="1"/>
        <rFont val="Arial"/>
      </rPr>
      <t xml:space="preserve">         </t>
    </r>
  </si>
  <si>
    <t>Romain@ihaveagreen.fr</t>
  </si>
  <si>
    <t>0648146433</t>
  </si>
  <si>
    <t>Fondateur</t>
  </si>
  <si>
    <t>0773568631</t>
  </si>
  <si>
    <t>Abélard</t>
  </si>
  <si>
    <t>Antoine</t>
  </si>
  <si>
    <t>a.abelard@specinov.fr</t>
  </si>
  <si>
    <t>0241215606</t>
  </si>
  <si>
    <t>Chef de projet</t>
  </si>
  <si>
    <t>Hanna</t>
  </si>
  <si>
    <t>Richard</t>
  </si>
  <si>
    <t>richard@fairness.coop</t>
  </si>
  <si>
    <t>Développeur</t>
  </si>
  <si>
    <t>Devernay</t>
  </si>
  <si>
    <t>Laurent</t>
  </si>
  <si>
    <t>ldevernay@simplon.co</t>
  </si>
  <si>
    <t>Formateur</t>
  </si>
  <si>
    <t>Le Goaër</t>
  </si>
  <si>
    <t>olivier.legoaer@univ-pau.fr</t>
  </si>
  <si>
    <t>Enseignant-Chercheur Informatique</t>
  </si>
  <si>
    <t xml:space="preserve">Piton                        </t>
  </si>
  <si>
    <t>0658890082</t>
  </si>
  <si>
    <t>Noel</t>
  </si>
  <si>
    <t>Roisnel</t>
  </si>
  <si>
    <t>nroisnel@groupe-isia.com</t>
  </si>
  <si>
    <t>Architecture technique</t>
  </si>
  <si>
    <t>Elle définit l’ensemble des typologies de composants de services techniques communs qui s’interposent entre les composants applicatifs et les composants matériels pour gérer ces ressources physiques : composants de gestion des ressources techniques locales (OS, SBDG,..), composants de gestion des communications, composants de gestion des ressources distribuées. Elle définit également l’ensemble des typologies de composants matériels sur lesquels s’appuie un système informatique : serveurs, postes et terminaux, réseau,…</t>
  </si>
  <si>
    <r>
      <rPr>
        <b/>
        <sz val="10"/>
        <color theme="1"/>
        <rFont val="Arial"/>
      </rPr>
      <t>Référent(s) du groupe</t>
    </r>
    <r>
      <rPr>
        <b/>
        <sz val="10"/>
        <color theme="1"/>
        <rFont val="Arial"/>
      </rPr>
      <t xml:space="preserve">         </t>
    </r>
  </si>
  <si>
    <t>GALLON</t>
  </si>
  <si>
    <t>guillaume.gallon@gmail.com</t>
  </si>
  <si>
    <t>07 66 67 93 59</t>
  </si>
  <si>
    <t xml:space="preserve">Architecte </t>
  </si>
  <si>
    <t>LUCAS</t>
  </si>
  <si>
    <t>Amaury</t>
  </si>
  <si>
    <t>amaury-lucas@orange.fr</t>
  </si>
  <si>
    <t>06 86 05 27 82</t>
  </si>
  <si>
    <t>Consultant technique</t>
  </si>
  <si>
    <t>VIALARD</t>
  </si>
  <si>
    <t xml:space="preserve">Louise    </t>
  </si>
  <si>
    <t>BETTE</t>
  </si>
  <si>
    <t>Architecte</t>
  </si>
  <si>
    <t>BATTAREL</t>
  </si>
  <si>
    <t xml:space="preserve">alice.battarel2@fr.ibm.com	</t>
  </si>
  <si>
    <t>HANNA</t>
  </si>
  <si>
    <t>DUCRUEZET</t>
  </si>
  <si>
    <t>Bastien</t>
  </si>
  <si>
    <t>bducruezet@groupe-isia.com</t>
  </si>
  <si>
    <t>06 16 68 16 37</t>
  </si>
  <si>
    <t>Responsable RSE &amp; NR</t>
  </si>
  <si>
    <t>DEVERNAY</t>
  </si>
  <si>
    <t>PEROT</t>
  </si>
  <si>
    <t>Alexis</t>
  </si>
  <si>
    <t>dev.alexis.perot@gmail.com</t>
  </si>
  <si>
    <t>Développeur back-end</t>
  </si>
  <si>
    <t>BACKEND</t>
  </si>
  <si>
    <t>Le backend représente la traduction informatique des processus métiers, les moyens techniques et données mis en oeuvre pour leur utilisation, ainsi que toutes les interactions externes mises en oeuvre pour leur réalisation</t>
  </si>
  <si>
    <t>Référent(s) du groupe</t>
  </si>
  <si>
    <t>02 41 21 56 06</t>
  </si>
  <si>
    <t xml:space="preserve">Battarel               </t>
  </si>
  <si>
    <t>Perot</t>
  </si>
  <si>
    <t>DUPONT</t>
  </si>
  <si>
    <t>Frédéric</t>
  </si>
  <si>
    <t>frederic.dupont.31@free.fr</t>
  </si>
  <si>
    <t>Chef de Projet Simulation Aéronautique/ Integrateur</t>
  </si>
  <si>
    <t>MARTY</t>
  </si>
  <si>
    <t>Marc-Antoine</t>
  </si>
  <si>
    <t>mamarty@ecedi.fr</t>
  </si>
  <si>
    <t>HEBERGEMENT</t>
  </si>
  <si>
    <t xml:space="preserve"> Moyens mis en oeuvre pour permettre l'utilisation d'un service numérique par des utilisateurs distants</t>
  </si>
  <si>
    <t>Chény</t>
  </si>
  <si>
    <t>Yves-Gaël</t>
  </si>
  <si>
    <t>yves@empreintedigitale.fr</t>
  </si>
  <si>
    <t>07 86 16 20 27</t>
  </si>
  <si>
    <t>Responsable Pôle Datacenter</t>
  </si>
  <si>
    <t>+33 682 461 550</t>
  </si>
  <si>
    <t>TRANSVERSE</t>
  </si>
  <si>
    <t>Sujets suivis</t>
  </si>
  <si>
    <t>Ninassi</t>
  </si>
  <si>
    <t>Benjamin</t>
  </si>
  <si>
    <t>benjamin.ninassi@inria.fr</t>
  </si>
  <si>
    <t>+33 632 556 881</t>
  </si>
  <si>
    <t>Inria, Chef de projet informatique dédié à la médiation scientifique et innovation pédagogique</t>
  </si>
  <si>
    <t>Tous : Stratégie, Spécifications, Contenus, Architecture, UX/UI, Frontend, Backend, Hébergement</t>
  </si>
  <si>
    <t>Petit</t>
  </si>
  <si>
    <t>Henri</t>
  </si>
  <si>
    <t>Henri.Petit@caissedesdepots.fr</t>
  </si>
  <si>
    <t>06 42 15 96 65</t>
  </si>
  <si>
    <t>Chargé de projets RSE et prévention des risques</t>
  </si>
  <si>
    <t>Bekkali</t>
  </si>
  <si>
    <t>Abdelfattah</t>
  </si>
  <si>
    <t>Abdelfattah.Bekkali@caissedesdepots.fr</t>
  </si>
  <si>
    <t>06 64 68 17 83</t>
  </si>
  <si>
    <t>JOSSELIN</t>
  </si>
  <si>
    <t>Christelle</t>
  </si>
  <si>
    <t>christelle.josselin@laposte.fr</t>
  </si>
  <si>
    <t>CSMSI – RSE / Référente écoconception</t>
  </si>
  <si>
    <t>Source</t>
  </si>
  <si>
    <t>ID</t>
  </si>
  <si>
    <t>Content</t>
  </si>
  <si>
    <t>OPQUAST</t>
  </si>
  <si>
    <t>Eliminer les fonctionnalités non essentielles</t>
  </si>
  <si>
    <t>X</t>
  </si>
  <si>
    <t>Quantifier précisément le besoin</t>
  </si>
  <si>
    <t>Fluidifier le processus</t>
  </si>
  <si>
    <t>Préférer la saisie assistée à l'autocompletion</t>
  </si>
  <si>
    <t>Respecter le principe de navigation rapide dans l’historique</t>
  </si>
  <si>
    <t>Favoriser un design simple, épuré, adapté au web</t>
  </si>
  <si>
    <t>Créer un site responsive</t>
  </si>
  <si>
    <t>Proposer un traitement asynchrone lorsque c'est possible</t>
  </si>
  <si>
    <t>Limiter le nombre de requêtes HTTP</t>
  </si>
  <si>
    <t>Stocker les données statiques localement</t>
  </si>
  <si>
    <t>Choisir les technologies les plus adaptées</t>
  </si>
  <si>
    <t>Utiliser un framework ou développer sur mesure</t>
  </si>
  <si>
    <t>Limiter le recours aux plugins</t>
  </si>
  <si>
    <t>Limiter l'utilisation du Flash</t>
  </si>
  <si>
    <t>Valider les pages auprès du W3C</t>
  </si>
  <si>
    <t>Externaliser les CSS et JavaScript</t>
  </si>
  <si>
    <t>Favoriser les polices standard</t>
  </si>
  <si>
    <t>Préférer les glyphs aux images</t>
  </si>
  <si>
    <t>Supprimer les balises images dont l’attribut SRC est vide</t>
  </si>
  <si>
    <t>Redimensionner les images en dehors du HTML</t>
  </si>
  <si>
    <t>Eviter d'utiliser des images bitmap pour l'interface</t>
  </si>
  <si>
    <t>Optimiser les images vectorielles</t>
  </si>
  <si>
    <t>Générer des spritesheets CSS</t>
  </si>
  <si>
    <t>Découper les CSS</t>
  </si>
  <si>
    <t>Limiter le nombre de CSS</t>
  </si>
  <si>
    <t>Préférer les CSS aux images</t>
  </si>
  <si>
    <t>Ecrire des sélecteurs CSS efficaces</t>
  </si>
  <si>
    <t>Grouper les déclarations CSS similaires</t>
  </si>
  <si>
    <t>Utiliser les notations CSS abrégées</t>
  </si>
  <si>
    <t>Fournir une CSS print</t>
  </si>
  <si>
    <t>Utiliser les commentaires conditionnels</t>
  </si>
  <si>
    <t>Modifier plusieurs propriétés CSS en 1 seule fois</t>
  </si>
  <si>
    <t>Valider le code JavaScript</t>
  </si>
  <si>
    <t>Eviter d'utiliser try-catch-finally</t>
  </si>
  <si>
    <t>Utiliser les opérations primitives</t>
  </si>
  <si>
    <t>Mettre en cache les objets souvent accédés en JavaScript</t>
  </si>
  <si>
    <t>Privilégier les variables locales</t>
  </si>
  <si>
    <t>Priviliégier les fonctions inline</t>
  </si>
  <si>
    <t>Utiliser le concaténateur de chaînes de façon optimale</t>
  </si>
  <si>
    <t>Donner des fonctions en paramètre à setTimeout() et setInterval() plutôt que des string</t>
  </si>
  <si>
    <t>Eviter les for - in</t>
  </si>
  <si>
    <t>Réduire les accès au DOM via JavaScript</t>
  </si>
  <si>
    <t>Ne pas faire de modification du DOM lorsqu’on le traverse</t>
  </si>
  <si>
    <t>Rendre les éléments du DOM invisibles lors de leur modification</t>
  </si>
  <si>
    <t>Réduire au maximum le repaint (appearence) et le reflow (layout)</t>
  </si>
  <si>
    <t>Utiliser la délégation d'évènements</t>
  </si>
  <si>
    <t>Privilégier les changements visuels instantanés</t>
  </si>
  <si>
    <t>Eviter les animations Javascript / CSS coûteuses</t>
  </si>
  <si>
    <t>Utiliser Ajax pour certaines zones de contenu</t>
  </si>
  <si>
    <t>Utiliser la méthode GET pour les requêtes Ajax</t>
  </si>
  <si>
    <t>Favoriser les pages statiques</t>
  </si>
  <si>
    <t>Créer une architecture applicative modulaire</t>
  </si>
  <si>
    <t>Utiliser certains forks applicatifs orientés "performance"</t>
  </si>
  <si>
    <t>Choisir un format de données adapté</t>
  </si>
  <si>
    <t>Limiter le nombre de domaine servant les ressources</t>
  </si>
  <si>
    <t>Utiliser un système de templating (Smarty, Twig)</t>
  </si>
  <si>
    <t>Utiliser tous les niveaux de cache du CMS</t>
  </si>
  <si>
    <t>Générer les PDF en dehors du CMS</t>
  </si>
  <si>
    <t>Redimensionner les images en dehors du CMS</t>
  </si>
  <si>
    <t>Encoder les sons en dehors du CMS</t>
  </si>
  <si>
    <t>Mettre en cache le Bytecode</t>
  </si>
  <si>
    <t>Mettre en cache les données calculées souvent utilisées</t>
  </si>
  <si>
    <t>Libérer de la mémoire les variables qui ne sont plus nécessaires</t>
  </si>
  <si>
    <t>Ne pas appeler de fonction dans la déclaration d’une boucle de type for</t>
  </si>
  <si>
    <t>Supprimer tous les warning et toutes les notices</t>
  </si>
  <si>
    <t>Utiliser des variables statiques</t>
  </si>
  <si>
    <t>Eviter la ré-écriture des getter / setter natifs</t>
  </si>
  <si>
    <t>Ne pas assigner inutilement de valeur aux variables</t>
  </si>
  <si>
    <t>Utiliser la simple côte (') au lieu du guillemet (")</t>
  </si>
  <si>
    <t>Remplacer les $i++ par ++$i</t>
  </si>
  <si>
    <t>Eviter d'effectuer des requêtes SQL à l’intérieur d’une boucle</t>
  </si>
  <si>
    <t>Ne se connecter à une base de données que si nécessaire</t>
  </si>
  <si>
    <t>Ne jamais faire de SELECT * FROM</t>
  </si>
  <si>
    <t>Limiter le nombre de résultats (clause LIMIT)</t>
  </si>
  <si>
    <t>Utiliser les procédures stockées</t>
  </si>
  <si>
    <t>Optimiser les images bitmap</t>
  </si>
  <si>
    <t>N'utilisez que les portions indispensables des librairies Javascript et frameworks CSS</t>
  </si>
  <si>
    <t>Minifier les fichiers CSS</t>
  </si>
  <si>
    <t>Minifier les fichiers JavaScript</t>
  </si>
  <si>
    <t>Compresser les librairies CSS et Javascript</t>
  </si>
  <si>
    <t>Combiner les fichiers CSS et JavaScript</t>
  </si>
  <si>
    <t>Optimiser la taille des cookies</t>
  </si>
  <si>
    <t>Compresser la sortie HTML</t>
  </si>
  <si>
    <t>Choisir un hébergeur "vert"</t>
  </si>
  <si>
    <t>Utiliser une électricité "verte"</t>
  </si>
  <si>
    <t>Adapter la qualité de service et le niveau de disponibilité</t>
  </si>
  <si>
    <t>Utiliser des serveurs virtualisés</t>
  </si>
  <si>
    <t>Optimiser l'efficacité énergétique des serveurs</t>
  </si>
  <si>
    <t>Installer le minimum requis sur le serveur</t>
  </si>
  <si>
    <t>Mettre les caches entièrement en RAM (opcode et kvs)</t>
  </si>
  <si>
    <t>Privilégier les serveurs équipés de mémoires SSD</t>
  </si>
  <si>
    <t>Stocker les données dans le cloud</t>
  </si>
  <si>
    <t>Désactiver les logs binaires de MySQL / MariaDb</t>
  </si>
  <si>
    <t>Utiliser un serveur asynchrone</t>
  </si>
  <si>
    <t>Limiter le recours au SSL</t>
  </si>
  <si>
    <t>Héberger les ressources (CSS/JS) sur un domaine sans cookie</t>
  </si>
  <si>
    <t>Eviter les redirections</t>
  </si>
  <si>
    <t>Ne pas générer de page 404</t>
  </si>
  <si>
    <t>Désactiver certains logs d’accès du serveur web</t>
  </si>
  <si>
    <t>Désactiver le DNS lookup d’Apache</t>
  </si>
  <si>
    <t>Apache Vhost : désactiver le AllowOverride</t>
  </si>
  <si>
    <t>Utiliser un CDN</t>
  </si>
  <si>
    <t>Utiliser un reverse proxy</t>
  </si>
  <si>
    <t>Mettre en cache le favicon.ico</t>
  </si>
  <si>
    <t>Ajouter des entêtes Expires ou Cache-Control</t>
  </si>
  <si>
    <t>Configurer les ETags</t>
  </si>
  <si>
    <t>Mettre en cache les réponses Ajax</t>
  </si>
  <si>
    <t>Compresser les documents</t>
  </si>
  <si>
    <t>Optimiser les PDF</t>
  </si>
  <si>
    <t>Dédoublonner systématiquement les fichiers avant envoi</t>
  </si>
  <si>
    <t>N'utiliser que des fichiers double opt-in</t>
  </si>
  <si>
    <t>Préférer le texte brut au HTML</t>
  </si>
  <si>
    <t>Adapter les sons aux contextes d'écoute</t>
  </si>
  <si>
    <t>Adapter les textes au web</t>
  </si>
  <si>
    <t>Adapter les vidéos aux contextes de visualisation</t>
  </si>
  <si>
    <t>PIDILA</t>
  </si>
  <si>
    <t>PI-164</t>
  </si>
  <si>
    <t>Le site propose un ou plusieurs mécanismes dédiés à l'adaptation aux terminaux mobiles</t>
  </si>
  <si>
    <t>Pi-334</t>
  </si>
  <si>
    <t>La version imprimée des pages d'articles comporte l'émetteur du site (y compris son identifiant visuel), la date de l'impression, l'URL de la page et son fil d'Ariane.</t>
  </si>
  <si>
    <t>Pi-336</t>
  </si>
  <si>
    <t>Les textes pouvant être mis en forme via des styles ne sont pas remplacés par des images.</t>
  </si>
  <si>
    <t>Pi-346</t>
  </si>
  <si>
    <t>Les polices utilisées pour l'impression sont économes en consommation d'encre.</t>
  </si>
  <si>
    <t>Pi-347</t>
  </si>
  <si>
    <t>Les feuilles de style d'impression ne créent pas d'aplats de couleur</t>
  </si>
  <si>
    <t>Pi-353</t>
  </si>
  <si>
    <t>Les fonctions de scripts et les styles du site sont placés dans des fichiers externes.</t>
  </si>
  <si>
    <t>Pi-354</t>
  </si>
  <si>
    <t>Les feuilles de style internes du site sont minifiées</t>
  </si>
  <si>
    <t>Pi-355</t>
  </si>
  <si>
    <t>Les scripts du site sont minifiés.</t>
  </si>
  <si>
    <t>Pi-360</t>
  </si>
  <si>
    <t>Le code source de chaque page ne comporte ni erreur d'écriture, de fermeture, d'ouverture ou d'imbrication de balise, ni erreur d'écriture d'attributs, ni d'élément obsolète.</t>
  </si>
  <si>
    <t>Pi-435</t>
  </si>
  <si>
    <t>Les ressources statiques sont servies sans cookies.</t>
  </si>
  <si>
    <t>Pi-436</t>
  </si>
  <si>
    <t>Le serveur envoie les informations permettant la mise en cache des contenus.</t>
  </si>
  <si>
    <t>Pi-437</t>
  </si>
  <si>
    <t>Le serveur transmet des informations compressés sur les postes clients qui les acceptent.</t>
  </si>
  <si>
    <t>Pi-443</t>
  </si>
  <si>
    <t>Sauf besoin spécifique (impression), les fichiers au format .pdf sont mis à disposition en basse résolution</t>
  </si>
  <si>
    <t>Green Code</t>
  </si>
  <si>
    <t>Adapter le fonctionnement si l’utilisateur ne visualise pas la fenêtre</t>
  </si>
  <si>
    <t>Proposer une alternative en l'abscence de script</t>
  </si>
  <si>
    <t>Proposer un titre de page</t>
  </si>
  <si>
    <t>Ne pas lancer des contenus de type vidéo, sons sans action de l’utilisateur (dont le passage à la souris)</t>
  </si>
  <si>
    <t>Ne pas rafraîchir les pages</t>
  </si>
  <si>
    <t>Ne pas charger de données lourdes si elles ne sont pas visibles</t>
  </si>
  <si>
    <t>Minimiser le nombre d’iframes</t>
  </si>
  <si>
    <t>Nommer les liens</t>
  </si>
  <si>
    <t>Réduire la profondeur du DOM</t>
  </si>
  <si>
    <t>Supprimer les lignes vides du HTML</t>
  </si>
  <si>
    <t>Utiliser des timers les plus adéquats aux exigences de performance</t>
  </si>
  <si>
    <t>Mettre en cache le bytecode</t>
  </si>
  <si>
    <t>Limiter le nombre de résultats des requêtes en base de données</t>
  </si>
  <si>
    <t>Minimiser le nombre de requêtes SQL</t>
  </si>
  <si>
    <t>Optimiser les conditions d’itération</t>
  </si>
  <si>
    <t>Supprimer le code JavaScript redondant</t>
  </si>
  <si>
    <t>Préciser la colonne de recherche lors des requêtes</t>
  </si>
  <si>
    <t>Utiliser un système de cache pour l’accès à la base de données</t>
  </si>
  <si>
    <t>Utiliser des variables statiques pour prendre en compte le contexte</t>
  </si>
  <si>
    <t>Green code</t>
  </si>
  <si>
    <t>Adapter les vidéos aux périphériques de visualisation</t>
  </si>
  <si>
    <t>Ne pas redimensionner les images dans le code HTML</t>
  </si>
  <si>
    <t>Optimiser les images</t>
  </si>
  <si>
    <t>Préférer le texte brut au HTML lors de l’envoi des mails</t>
  </si>
  <si>
    <t>Appliquer une alternative textuelle aux images</t>
  </si>
  <si>
    <r>
      <rPr>
        <sz val="10"/>
        <rFont val="Arial"/>
      </rPr>
      <t xml:space="preserve">IRI (Industrial Research Intitute) 
</t>
    </r>
    <r>
      <rPr>
        <u/>
        <sz val="10"/>
        <color rgb="FF1155CC"/>
        <rFont val="Arial"/>
      </rPr>
      <t>IRIWEBs</t>
    </r>
  </si>
  <si>
    <t>Corporate Sustainability Policy</t>
  </si>
  <si>
    <r>
      <rPr>
        <sz val="10"/>
        <rFont val="Arial"/>
      </rPr>
      <t xml:space="preserve">IRI (Industrial Research Intitute) 
</t>
    </r>
    <r>
      <rPr>
        <u/>
        <sz val="10"/>
        <color rgb="FF1155CC"/>
        <rFont val="Arial"/>
      </rPr>
      <t>IRIWEBs</t>
    </r>
  </si>
  <si>
    <t>Is the overall corporate strategy related to sustainability designed to achieve compliance with all regulations and standards?</t>
  </si>
  <si>
    <r>
      <rPr>
        <sz val="10"/>
        <rFont val="Arial"/>
      </rPr>
      <t xml:space="preserve">IRI (Industrial Research Intitute) </t>
    </r>
    <r>
      <rPr>
        <sz val="10"/>
        <color rgb="FF000000"/>
        <rFont val="Arial"/>
      </rPr>
      <t xml:space="preserve">
</t>
    </r>
    <r>
      <rPr>
        <u/>
        <sz val="10"/>
        <color rgb="FF1155CC"/>
        <rFont val="Arial"/>
      </rPr>
      <t>IRIWEBs</t>
    </r>
  </si>
  <si>
    <t>Has the company begun to reduce waste and energy, with or without a specific policy addressing resource efficiency?</t>
  </si>
  <si>
    <r>
      <rPr>
        <sz val="10"/>
        <rFont val="Arial"/>
      </rPr>
      <t xml:space="preserve">IRI (Industrial Research Intitute) 
</t>
    </r>
    <r>
      <rPr>
        <u/>
        <sz val="10"/>
        <color rgb="FF1155CC"/>
        <rFont val="Arial"/>
      </rPr>
      <t>IRIWEBs</t>
    </r>
  </si>
  <si>
    <t>Are company stakeholders educated regarding broader sustainability intitatives and goals?</t>
  </si>
  <si>
    <r>
      <rPr>
        <sz val="10"/>
        <rFont val="Arial"/>
      </rPr>
      <t xml:space="preserve">IRI (Industrial Research Intitute) 
</t>
    </r>
    <r>
      <rPr>
        <u/>
        <sz val="10"/>
        <color rgb="FF1155CC"/>
        <rFont val="Arial"/>
      </rPr>
      <t>IRIWEBs</t>
    </r>
  </si>
  <si>
    <t>Does the company have publicly stated Environmental, Health and Safety policy defined metrics and goals such as Recordable Incidents, Lost Time Incidents, Energy Consumption, GHG Emissions, Hazardous Waste Generation, etc.?</t>
  </si>
  <si>
    <r>
      <rPr>
        <sz val="10"/>
        <rFont val="Arial"/>
      </rPr>
      <t xml:space="preserve">IRI (Industrial Research Intitute) 
</t>
    </r>
    <r>
      <rPr>
        <u/>
        <sz val="10"/>
        <color rgb="FF1155CC"/>
        <rFont val="Arial"/>
      </rPr>
      <t>IRIWEBs</t>
    </r>
  </si>
  <si>
    <t>Does the company's Sustainability Policy include considerations and measures to address pending resource limitations (i.e. water, metals)?</t>
  </si>
  <si>
    <r>
      <rPr>
        <sz val="10"/>
        <rFont val="Arial"/>
      </rPr>
      <t xml:space="preserve">IRI (Industrial Research Intitute) 
</t>
    </r>
    <r>
      <rPr>
        <u/>
        <sz val="10"/>
        <color rgb="FF1155CC"/>
        <rFont val="Arial"/>
      </rPr>
      <t>IRIWEBs</t>
    </r>
  </si>
  <si>
    <t>Does the company publish an annual sustainability report that discusses all aspects of the triple bottom line?</t>
  </si>
  <si>
    <r>
      <rPr>
        <sz val="10"/>
        <rFont val="Arial"/>
      </rPr>
      <t xml:space="preserve">IRI (Industrial Research Intitute) 
</t>
    </r>
    <r>
      <rPr>
        <u/>
        <sz val="10"/>
        <color rgb="FF1155CC"/>
        <rFont val="Arial"/>
      </rPr>
      <t>IRIWEBs</t>
    </r>
  </si>
  <si>
    <t>Has the company implemented tools and processes for improving the triple bottom line that can be leveraged across the enterprise?</t>
  </si>
  <si>
    <r>
      <rPr>
        <sz val="10"/>
        <rFont val="Arial"/>
      </rPr>
      <t xml:space="preserve">IRI (Industrial Research Intitute) 
</t>
    </r>
    <r>
      <rPr>
        <u/>
        <sz val="10"/>
        <color rgb="FF1155CC"/>
        <rFont val="Arial"/>
      </rPr>
      <t>IRIWEBs</t>
    </r>
  </si>
  <si>
    <t>Is the corporate sustainability policy viewed as an important lever to drive business results, e.g., growth, productivity, prosperityablity, etc., rather than as a separate initiative?</t>
  </si>
  <si>
    <r>
      <rPr>
        <sz val="10"/>
        <rFont val="Arial"/>
      </rPr>
      <t xml:space="preserve">IRI (Industrial Research Intitute) 
</t>
    </r>
    <r>
      <rPr>
        <u/>
        <sz val="10"/>
        <color rgb="FF1155CC"/>
        <rFont val="Arial"/>
      </rPr>
      <t>IRIWEBs</t>
    </r>
  </si>
  <si>
    <t>Does the company expect supply chain partners to adopt sustainability as a lever to drive their businesses?</t>
  </si>
  <si>
    <r>
      <rPr>
        <sz val="10"/>
        <rFont val="Arial"/>
      </rPr>
      <t xml:space="preserve">IRI (Industrial Research Intitute) 
</t>
    </r>
    <r>
      <rPr>
        <u/>
        <sz val="10"/>
        <color rgb="FF1155CC"/>
        <rFont val="Arial"/>
      </rPr>
      <t>IRIWEBs</t>
    </r>
  </si>
  <si>
    <t>Does the company make a concerted effort to influence customers to adopt sustainability as a lever to drive their businesses?</t>
  </si>
  <si>
    <r>
      <rPr>
        <sz val="10"/>
        <rFont val="Arial"/>
      </rPr>
      <t xml:space="preserve">IRI (Industrial Research Intitute) 
</t>
    </r>
    <r>
      <rPr>
        <u/>
        <sz val="10"/>
        <color rgb="FF1155CC"/>
        <rFont val="Arial"/>
      </rPr>
      <t>IRIWEBs</t>
    </r>
  </si>
  <si>
    <t>Is sustainability reporting integrated into regular quarterly and annual reporting?</t>
  </si>
  <si>
    <r>
      <rPr>
        <sz val="10"/>
        <rFont val="Arial"/>
      </rPr>
      <t xml:space="preserve">IRI (Industrial Research Intitute) 
</t>
    </r>
    <r>
      <rPr>
        <u/>
        <sz val="10"/>
        <color rgb="FF1155CC"/>
        <rFont val="Arial"/>
      </rPr>
      <t>IRIWEBs</t>
    </r>
  </si>
  <si>
    <t>Overall Sustainabilty Strategy</t>
  </si>
  <si>
    <r>
      <rPr>
        <sz val="10"/>
        <rFont val="Arial"/>
      </rPr>
      <t xml:space="preserve">IRI (Industrial Research Intitute) 
</t>
    </r>
    <r>
      <rPr>
        <u/>
        <sz val="10"/>
        <color rgb="FF1155CC"/>
        <rFont val="Arial"/>
      </rPr>
      <t>IRIWEBs</t>
    </r>
  </si>
  <si>
    <t>Is your overall strategy for sustainability focused on compliance with minimum legal requirements?</t>
  </si>
  <si>
    <r>
      <rPr>
        <sz val="10"/>
        <rFont val="Arial"/>
      </rPr>
      <t xml:space="preserve">IRI (Industrial Research Intitute) </t>
    </r>
    <r>
      <rPr>
        <sz val="10"/>
        <color rgb="FF000000"/>
        <rFont val="Arial"/>
      </rPr>
      <t xml:space="preserve">
</t>
    </r>
    <r>
      <rPr>
        <u/>
        <sz val="10"/>
        <color rgb="FF1155CC"/>
        <rFont val="Arial"/>
      </rPr>
      <t>IRIWEBs</t>
    </r>
  </si>
  <si>
    <t>Do your plants or manufacturing facilities track energy or water usage?</t>
  </si>
  <si>
    <r>
      <rPr>
        <sz val="10"/>
        <rFont val="Arial"/>
      </rPr>
      <t xml:space="preserve">IRI (Industrial Research Intitute) 
</t>
    </r>
    <r>
      <rPr>
        <u/>
        <sz val="10"/>
        <color rgb="FF1155CC"/>
        <rFont val="Arial"/>
      </rPr>
      <t>IRIWEBs</t>
    </r>
  </si>
  <si>
    <t>Does your EHS System focus primarily on safety?</t>
  </si>
  <si>
    <r>
      <rPr>
        <sz val="10"/>
        <rFont val="Arial"/>
      </rPr>
      <t xml:space="preserve">IRI (Industrial Research Intitute) 
</t>
    </r>
    <r>
      <rPr>
        <u/>
        <sz val="10"/>
        <color rgb="FF1155CC"/>
        <rFont val="Arial"/>
      </rPr>
      <t>IRIWEBs</t>
    </r>
  </si>
  <si>
    <t>Does your company focus efforts on staying ahead of emerging regulations?</t>
  </si>
  <si>
    <r>
      <rPr>
        <sz val="10"/>
        <rFont val="Arial"/>
      </rPr>
      <t xml:space="preserve">IRI (Industrial Research Intitute) 
</t>
    </r>
    <r>
      <rPr>
        <u/>
        <sz val="10"/>
        <color rgb="FF1155CC"/>
        <rFont val="Arial"/>
      </rPr>
      <t>IRIWEBs</t>
    </r>
  </si>
  <si>
    <t>Does your company have internal sustainability metrics and goals that may or may not be shared externally?</t>
  </si>
  <si>
    <r>
      <rPr>
        <sz val="10"/>
        <rFont val="Arial"/>
      </rPr>
      <t xml:space="preserve">IRI (Industrial Research Intitute) 
</t>
    </r>
    <r>
      <rPr>
        <u/>
        <sz val="10"/>
        <color rgb="FF1155CC"/>
        <rFont val="Arial"/>
      </rPr>
      <t>IRIWEBs</t>
    </r>
  </si>
  <si>
    <t>Does your company track carbon, energy, and water footprints at the enterprise level?</t>
  </si>
  <si>
    <r>
      <rPr>
        <sz val="10"/>
        <rFont val="Arial"/>
      </rPr>
      <t xml:space="preserve">IRI (Industrial Research Intitute) 
</t>
    </r>
    <r>
      <rPr>
        <u/>
        <sz val="10"/>
        <color rgb="FF1155CC"/>
        <rFont val="Arial"/>
      </rPr>
      <t>IRIWEBs</t>
    </r>
  </si>
  <si>
    <t>Are sustainability metrics within your company  established at the enterprise level and tied to business goals?</t>
  </si>
  <si>
    <r>
      <rPr>
        <sz val="10"/>
        <rFont val="Arial"/>
      </rPr>
      <t xml:space="preserve">IRI (Industrial Research Intitute) 
</t>
    </r>
    <r>
      <rPr>
        <u/>
        <sz val="10"/>
        <color rgb="FF1155CC"/>
        <rFont val="Arial"/>
      </rPr>
      <t>IRIWEBs</t>
    </r>
  </si>
  <si>
    <t>Is individual compensation or bonus structure tied to the success of sustainability metrics?</t>
  </si>
  <si>
    <r>
      <rPr>
        <sz val="10"/>
        <rFont val="Arial"/>
      </rPr>
      <t xml:space="preserve">IRI (Industrial Research Intitute) 
</t>
    </r>
    <r>
      <rPr>
        <u/>
        <sz val="10"/>
        <color rgb="FF1155CC"/>
        <rFont val="Arial"/>
      </rPr>
      <t>IRIWEBs</t>
    </r>
  </si>
  <si>
    <t>Are relevant ISO standards an integral part of the company management systems?</t>
  </si>
  <si>
    <r>
      <rPr>
        <sz val="10"/>
        <rFont val="Arial"/>
      </rPr>
      <t xml:space="preserve">IRI (Industrial Research Intitute) 
</t>
    </r>
    <r>
      <rPr>
        <u/>
        <sz val="10"/>
        <color rgb="FF1155CC"/>
        <rFont val="Arial"/>
      </rPr>
      <t>IRIWEBs</t>
    </r>
  </si>
  <si>
    <t>Is intellectual property related to sustainability shared with supply chains, or licensed out to create broader impact?</t>
  </si>
  <si>
    <r>
      <rPr>
        <sz val="10"/>
        <rFont val="Arial"/>
      </rPr>
      <t xml:space="preserve">IRI (Industrial Research Intitute) 
</t>
    </r>
    <r>
      <rPr>
        <u/>
        <sz val="10"/>
        <color rgb="FF1155CC"/>
        <rFont val="Arial"/>
      </rPr>
      <t>IRIWEBs</t>
    </r>
  </si>
  <si>
    <t>Is sustainability treated as a competitve advantage in the marketplace?</t>
  </si>
  <si>
    <r>
      <rPr>
        <sz val="10"/>
        <rFont val="Arial"/>
      </rPr>
      <t xml:space="preserve">IRI (Industrial Research Intitute) 
</t>
    </r>
    <r>
      <rPr>
        <u/>
        <sz val="10"/>
        <color rgb="FF1155CC"/>
        <rFont val="Arial"/>
      </rPr>
      <t>IRIWEBs</t>
    </r>
  </si>
  <si>
    <t>Does your company invest in alternative energy use, water reuse, and carbon neutral technologies?</t>
  </si>
  <si>
    <r>
      <rPr>
        <sz val="10"/>
        <rFont val="Arial"/>
      </rPr>
      <t xml:space="preserve">IRI (Industrial Research Intitute) 
</t>
    </r>
    <r>
      <rPr>
        <u/>
        <sz val="10"/>
        <color rgb="FF1155CC"/>
        <rFont val="Arial"/>
      </rPr>
      <t>IRIWEBs</t>
    </r>
  </si>
  <si>
    <t>Does the company have aggressive goals for how the company is making the world a better place, and then cascading across the organization to create alignment with strategy?</t>
  </si>
  <si>
    <r>
      <rPr>
        <sz val="10"/>
        <rFont val="Arial"/>
      </rPr>
      <t xml:space="preserve">IRI (Industrial Research Intitute) 
</t>
    </r>
    <r>
      <rPr>
        <u/>
        <sz val="10"/>
        <color rgb="FF1155CC"/>
        <rFont val="Arial"/>
      </rPr>
      <t>IRIWEBs</t>
    </r>
  </si>
  <si>
    <t>Has your company donated or shared intellectual property related to sustainability via sites such as EcoPatent Commons or GreenXchange to encourage wider adoption?</t>
  </si>
  <si>
    <r>
      <rPr>
        <sz val="10"/>
        <rFont val="Arial"/>
      </rPr>
      <t xml:space="preserve">IRI (Industrial Research Intitute) 
</t>
    </r>
    <r>
      <rPr>
        <u/>
        <sz val="10"/>
        <color rgb="FF1155CC"/>
        <rFont val="Arial"/>
      </rPr>
      <t>IRIWEBs</t>
    </r>
  </si>
  <si>
    <t>Government Policy &amp; Regulation</t>
  </si>
  <si>
    <r>
      <rPr>
        <sz val="10"/>
        <rFont val="Arial"/>
      </rPr>
      <t xml:space="preserve">IRI (Industrial Research Intitute) 
</t>
    </r>
    <r>
      <rPr>
        <u/>
        <sz val="10"/>
        <color rgb="FF1155CC"/>
        <rFont val="Arial"/>
      </rPr>
      <t>IRIWEBs</t>
    </r>
  </si>
  <si>
    <t>Do product development project teams research regulatory and policy issues to ensure compliance?</t>
  </si>
  <si>
    <r>
      <rPr>
        <sz val="10"/>
        <rFont val="Arial"/>
      </rPr>
      <t xml:space="preserve">IRI (Industrial Research Intitute) 
</t>
    </r>
    <r>
      <rPr>
        <u/>
        <sz val="10"/>
        <color rgb="FF1155CC"/>
        <rFont val="Arial"/>
      </rPr>
      <t>IRIWEBs</t>
    </r>
  </si>
  <si>
    <t>Is there a standard process for broad communication of research findings beyond the immediate project team?</t>
  </si>
  <si>
    <r>
      <rPr>
        <sz val="10"/>
        <rFont val="Arial"/>
      </rPr>
      <t xml:space="preserve">IRI (Industrial Research Intitute) 
</t>
    </r>
    <r>
      <rPr>
        <u/>
        <sz val="10"/>
        <color rgb="FF1155CC"/>
        <rFont val="Arial"/>
      </rPr>
      <t>IRIWEBs</t>
    </r>
  </si>
  <si>
    <t>Does the broader business strategy reflect more than those regulatory and policy issues that have the greatest potential negative impact to the business?</t>
  </si>
  <si>
    <r>
      <rPr>
        <sz val="10"/>
        <rFont val="Arial"/>
      </rPr>
      <t xml:space="preserve">IRI (Industrial Research Intitute) 
</t>
    </r>
    <r>
      <rPr>
        <u/>
        <sz val="10"/>
        <color rgb="FF1155CC"/>
        <rFont val="Arial"/>
      </rPr>
      <t>IRIWEBs</t>
    </r>
  </si>
  <si>
    <t>Are there resources dedicated to understanding regulatory and policy issues impacting the business?</t>
  </si>
  <si>
    <r>
      <rPr>
        <sz val="10"/>
        <rFont val="Arial"/>
      </rPr>
      <t xml:space="preserve">IRI (Industrial Research Intitute) 
</t>
    </r>
    <r>
      <rPr>
        <u/>
        <sz val="10"/>
        <color rgb="FF1155CC"/>
        <rFont val="Arial"/>
      </rPr>
      <t>IRIWEBs</t>
    </r>
  </si>
  <si>
    <t>Are regulatory and policy issues actively communicated throughout the organization to those people or teams that are likely to be effected?</t>
  </si>
  <si>
    <r>
      <rPr>
        <sz val="10"/>
        <rFont val="Arial"/>
      </rPr>
      <t xml:space="preserve">IRI (Industrial Research Intitute) 
</t>
    </r>
    <r>
      <rPr>
        <u/>
        <sz val="10"/>
        <color rgb="FF1155CC"/>
        <rFont val="Arial"/>
      </rPr>
      <t>IRIWEBs</t>
    </r>
  </si>
  <si>
    <t>Does the corporate strategy reflect broad complaince and attempt to use these regulations and policy to create competitive advantage?</t>
  </si>
  <si>
    <r>
      <rPr>
        <sz val="10"/>
        <rFont val="Arial"/>
      </rPr>
      <t xml:space="preserve">IRI (Industrial Research Intitute) 
</t>
    </r>
    <r>
      <rPr>
        <u/>
        <sz val="10"/>
        <color rgb="FF1155CC"/>
        <rFont val="Arial"/>
      </rPr>
      <t>IRIWEBs</t>
    </r>
  </si>
  <si>
    <t>Does the business strategy organization anticipate new regulations or policies, especially those that could create a competitive advantage?</t>
  </si>
  <si>
    <r>
      <rPr>
        <sz val="10"/>
        <rFont val="Arial"/>
      </rPr>
      <t xml:space="preserve">IRI (Industrial Research Intitute) 
</t>
    </r>
    <r>
      <rPr>
        <u/>
        <sz val="10"/>
        <color rgb="FF1155CC"/>
        <rFont val="Arial"/>
      </rPr>
      <t>IRIWEBs</t>
    </r>
  </si>
  <si>
    <t>Has the company shifted from meeting regulations to exceeding requirements?</t>
  </si>
  <si>
    <r>
      <rPr>
        <sz val="10"/>
        <rFont val="Arial"/>
      </rPr>
      <t xml:space="preserve">IRI (Industrial Research Intitute) 
</t>
    </r>
    <r>
      <rPr>
        <u/>
        <sz val="10"/>
        <color rgb="FF1155CC"/>
        <rFont val="Arial"/>
      </rPr>
      <t>IRIWEBs</t>
    </r>
  </si>
  <si>
    <t>Is company connected to regulators and policy makers and seen as a trusted source of information, able to influence and perhaps asked to draft new regulation or policy ?</t>
  </si>
  <si>
    <r>
      <rPr>
        <sz val="10"/>
        <rFont val="Arial"/>
      </rPr>
      <t xml:space="preserve">IRI (Industrial Research Intitute) 
</t>
    </r>
    <r>
      <rPr>
        <u/>
        <sz val="10"/>
        <color rgb="FF1155CC"/>
        <rFont val="Arial"/>
      </rPr>
      <t>IRIWEBs</t>
    </r>
  </si>
  <si>
    <t>Impact of Trends on Strategy</t>
  </si>
  <si>
    <r>
      <rPr>
        <sz val="10"/>
        <rFont val="Arial"/>
      </rPr>
      <t xml:space="preserve">IRI (Industrial Research Intitute) 
</t>
    </r>
    <r>
      <rPr>
        <u/>
        <sz val="10"/>
        <color rgb="FF1155CC"/>
        <rFont val="Arial"/>
      </rPr>
      <t>IRIWEBs</t>
    </r>
  </si>
  <si>
    <t>Is there a formal research process in place to identify and analyze sustainability trends relative to the business?</t>
  </si>
  <si>
    <r>
      <rPr>
        <sz val="10"/>
        <rFont val="Arial"/>
      </rPr>
      <t xml:space="preserve">IRI (Industrial Research Intitute) 
</t>
    </r>
    <r>
      <rPr>
        <u/>
        <sz val="10"/>
        <color rgb="FF1155CC"/>
        <rFont val="Arial"/>
      </rPr>
      <t>IRIWEBs</t>
    </r>
  </si>
  <si>
    <t>Do business and product strategies reflect any trends that are beyond what is well established in the public domain?</t>
  </si>
  <si>
    <r>
      <rPr>
        <sz val="10"/>
        <rFont val="Arial"/>
      </rPr>
      <t xml:space="preserve">IRI (Industrial Research Intitute) 
</t>
    </r>
    <r>
      <rPr>
        <u/>
        <sz val="10"/>
        <color rgb="FF1155CC"/>
        <rFont val="Arial"/>
      </rPr>
      <t>IRIWEBs</t>
    </r>
  </si>
  <si>
    <t>Is the business no longer "surprised" by customer behavior resulting from trends that have been in place for some time?</t>
  </si>
  <si>
    <r>
      <rPr>
        <sz val="10"/>
        <rFont val="Arial"/>
      </rPr>
      <t xml:space="preserve">IRI (Industrial Research Intitute) 
</t>
    </r>
    <r>
      <rPr>
        <u/>
        <sz val="10"/>
        <color rgb="FF1155CC"/>
        <rFont val="Arial"/>
      </rPr>
      <t>IRIWEBs</t>
    </r>
  </si>
  <si>
    <t>Do you have dedicated resources to understanding how customer behavior is changing over time and whether the changes are the result of broader sustainability trends?</t>
  </si>
  <si>
    <r>
      <rPr>
        <sz val="10"/>
        <rFont val="Arial"/>
      </rPr>
      <t xml:space="preserve">IRI (Industrial Research Intitute) 
</t>
    </r>
    <r>
      <rPr>
        <u/>
        <sz val="10"/>
        <color rgb="FF1155CC"/>
        <rFont val="Arial"/>
      </rPr>
      <t>IRIWEBs</t>
    </r>
  </si>
  <si>
    <t>Does your business and product strategies anticipate future customer behaviors based on trends analyzed ?</t>
  </si>
  <si>
    <r>
      <rPr>
        <sz val="10"/>
        <rFont val="Arial"/>
      </rPr>
      <t xml:space="preserve">IRI (Industrial Research Intitute) 
</t>
    </r>
    <r>
      <rPr>
        <u/>
        <sz val="10"/>
        <color rgb="FF1155CC"/>
        <rFont val="Arial"/>
      </rPr>
      <t>IRIWEBs</t>
    </r>
  </si>
  <si>
    <t>Are scenario planning tools used to study the impact of multiple trends occurring simultaneously?</t>
  </si>
  <si>
    <r>
      <rPr>
        <sz val="10"/>
        <rFont val="Arial"/>
      </rPr>
      <t xml:space="preserve">IRI (Industrial Research Intitute) 
</t>
    </r>
    <r>
      <rPr>
        <u/>
        <sz val="10"/>
        <color rgb="FF1155CC"/>
        <rFont val="Arial"/>
      </rPr>
      <t>IRIWEBs</t>
    </r>
  </si>
  <si>
    <t>Do strategic plans include near term priorities that allow the company to be successful in the largest number of  future scenarios?</t>
  </si>
  <si>
    <r>
      <rPr>
        <sz val="10"/>
        <rFont val="Arial"/>
      </rPr>
      <t xml:space="preserve">IRI (Industrial Research Intitute) 
</t>
    </r>
    <r>
      <rPr>
        <u/>
        <sz val="10"/>
        <color rgb="FF1155CC"/>
        <rFont val="Arial"/>
      </rPr>
      <t>IRIWEBs</t>
    </r>
  </si>
  <si>
    <t>Do your Strategic Roadmaps identify "trigger" points that lead to a reshuffling of business priorities, so that those priorities which are most appropriate to the dominant trends receive the greatest attention and resources?</t>
  </si>
  <si>
    <r>
      <rPr>
        <sz val="10"/>
        <rFont val="Arial"/>
      </rPr>
      <t xml:space="preserve">IRI (Industrial Research Intitute) 
</t>
    </r>
    <r>
      <rPr>
        <u/>
        <sz val="10"/>
        <color rgb="FF1155CC"/>
        <rFont val="Arial"/>
      </rPr>
      <t>IRIWEBs</t>
    </r>
  </si>
  <si>
    <t>Does your strategic plan include how priorities will be reshuffled in response to "trigger" points so that no time is wasted debating after a "trigger" event occurs?</t>
  </si>
  <si>
    <r>
      <rPr>
        <sz val="10"/>
        <rFont val="Arial"/>
      </rPr>
      <t xml:space="preserve">IRI (Industrial Research Intitute) 
</t>
    </r>
    <r>
      <rPr>
        <u/>
        <sz val="10"/>
        <color rgb="FF1155CC"/>
        <rFont val="Arial"/>
      </rPr>
      <t>IRIWEBs</t>
    </r>
  </si>
  <si>
    <t>Supply Chain</t>
  </si>
  <si>
    <r>
      <rPr>
        <sz val="10"/>
        <rFont val="Arial"/>
      </rPr>
      <t xml:space="preserve">IRI (Industrial Research Intitute) 
</t>
    </r>
    <r>
      <rPr>
        <u/>
        <sz val="10"/>
        <color rgb="FF1155CC"/>
        <rFont val="Arial"/>
      </rPr>
      <t>IRIWEBs</t>
    </r>
  </si>
  <si>
    <t>Is it a company requirement for suppliers to have a sustainability policy?</t>
  </si>
  <si>
    <r>
      <rPr>
        <sz val="10"/>
        <rFont val="Arial"/>
      </rPr>
      <t xml:space="preserve">IRI (Industrial Research Intitute) 
</t>
    </r>
    <r>
      <rPr>
        <u/>
        <sz val="10"/>
        <color rgb="FF1155CC"/>
        <rFont val="Arial"/>
      </rPr>
      <t>IRIWEBs</t>
    </r>
  </si>
  <si>
    <t>Does the supplier sustainability policy have to recognize the triple bottom line?</t>
  </si>
  <si>
    <r>
      <rPr>
        <sz val="10"/>
        <rFont val="Arial"/>
      </rPr>
      <t xml:space="preserve">IRI (Industrial Research Intitute) 
</t>
    </r>
    <r>
      <rPr>
        <u/>
        <sz val="10"/>
        <color rgb="FF1155CC"/>
        <rFont val="Arial"/>
      </rPr>
      <t>IRIWEBs</t>
    </r>
  </si>
  <si>
    <t>Does the company's supplier assesment process includes a review of a supplier's Sustainability and EH&amp;S policies?</t>
  </si>
  <si>
    <r>
      <rPr>
        <sz val="10"/>
        <rFont val="Arial"/>
      </rPr>
      <t xml:space="preserve">IRI (Industrial Research Intitute) 
</t>
    </r>
    <r>
      <rPr>
        <u/>
        <sz val="10"/>
        <color rgb="FF1155CC"/>
        <rFont val="Arial"/>
      </rPr>
      <t>IRIWEBs</t>
    </r>
  </si>
  <si>
    <t>Is the supplier selection criteria based upon supplier's environmental and sustainability policies and efforts?</t>
  </si>
  <si>
    <r>
      <rPr>
        <sz val="10"/>
        <rFont val="Arial"/>
      </rPr>
      <t xml:space="preserve">IRI (Industrial Research Intitute) 
</t>
    </r>
    <r>
      <rPr>
        <u/>
        <sz val="10"/>
        <color rgb="FF1155CC"/>
        <rFont val="Arial"/>
      </rPr>
      <t>IRIWEBs</t>
    </r>
  </si>
  <si>
    <t>Are there supply chain management activities that drive improvements to the Corporate Social Responsibility (CSR) goals?</t>
  </si>
  <si>
    <r>
      <rPr>
        <sz val="10"/>
        <rFont val="Arial"/>
      </rPr>
      <t xml:space="preserve">IRI (Industrial Research Intitute) 
</t>
    </r>
    <r>
      <rPr>
        <u/>
        <sz val="10"/>
        <color rgb="FF1155CC"/>
        <rFont val="Arial"/>
      </rPr>
      <t>IRIWEBs</t>
    </r>
  </si>
  <si>
    <t>Are the supply chain impacts on the CSR goals understood?</t>
  </si>
  <si>
    <r>
      <rPr>
        <sz val="10"/>
        <rFont val="Arial"/>
      </rPr>
      <t xml:space="preserve">IRI (Industrial Research Intitute) 
</t>
    </r>
    <r>
      <rPr>
        <u/>
        <sz val="10"/>
        <color rgb="FF1155CC"/>
        <rFont val="Arial"/>
      </rPr>
      <t>IRIWEBs</t>
    </r>
  </si>
  <si>
    <t>Is the company engaged in supplier development activities to improve their sustainability performance?</t>
  </si>
  <si>
    <r>
      <rPr>
        <sz val="10"/>
        <rFont val="Arial"/>
      </rPr>
      <t xml:space="preserve">IRI (Industrial Research Intitute) 
</t>
    </r>
    <r>
      <rPr>
        <u/>
        <sz val="10"/>
        <color rgb="FF1155CC"/>
        <rFont val="Arial"/>
      </rPr>
      <t>IRIWEBs</t>
    </r>
  </si>
  <si>
    <t>Are suppliers aligned with global initiatives, compacts, NGOs, etc?</t>
  </si>
  <si>
    <r>
      <rPr>
        <sz val="10"/>
        <rFont val="Arial"/>
      </rPr>
      <t xml:space="preserve">IRI (Industrial Research Intitute) 
</t>
    </r>
    <r>
      <rPr>
        <u/>
        <sz val="10"/>
        <color rgb="FF1155CC"/>
        <rFont val="Arial"/>
      </rPr>
      <t>IRIWEBs</t>
    </r>
  </si>
  <si>
    <t>Green Labeling</t>
  </si>
  <si>
    <r>
      <rPr>
        <sz val="10"/>
        <rFont val="Arial"/>
      </rPr>
      <t xml:space="preserve">IRI (Industrial Research Intitute) 
</t>
    </r>
    <r>
      <rPr>
        <u/>
        <sz val="10"/>
        <color rgb="FF1155CC"/>
        <rFont val="Arial"/>
      </rPr>
      <t>IRIWEBs</t>
    </r>
  </si>
  <si>
    <t>Does your company work to avoid greenwashing by following the FTC guidelines?</t>
  </si>
  <si>
    <r>
      <rPr>
        <sz val="10"/>
        <rFont val="Arial"/>
      </rPr>
      <t xml:space="preserve">IRI (Industrial Research Intitute) 
</t>
    </r>
    <r>
      <rPr>
        <u/>
        <sz val="10"/>
        <color rgb="FF1155CC"/>
        <rFont val="Arial"/>
      </rPr>
      <t>IRIWEBs</t>
    </r>
  </si>
  <si>
    <t>Has your company begun to address the importance of transparency as related to sustainability?</t>
  </si>
  <si>
    <r>
      <rPr>
        <sz val="10"/>
        <rFont val="Arial"/>
      </rPr>
      <t xml:space="preserve">IRI (Industrial Research Intitute) 
</t>
    </r>
    <r>
      <rPr>
        <u/>
        <sz val="10"/>
        <color rgb="FF1155CC"/>
        <rFont val="Arial"/>
      </rPr>
      <t>IRIWEBs</t>
    </r>
  </si>
  <si>
    <t>Are your Environmental Design Products (EPDs) labelled relative to each other?</t>
  </si>
  <si>
    <r>
      <rPr>
        <sz val="10"/>
        <rFont val="Arial"/>
      </rPr>
      <t xml:space="preserve">IRI (Industrial Research Intitute) 
</t>
    </r>
    <r>
      <rPr>
        <u/>
        <sz val="10"/>
        <color rgb="FF1155CC"/>
        <rFont val="Arial"/>
      </rPr>
      <t>IRIWEBs</t>
    </r>
  </si>
  <si>
    <t>Have you made public any internal reporting efforts (i.e. ingredients or materials) to increase transparency into product's sustainability profile?</t>
  </si>
  <si>
    <r>
      <rPr>
        <sz val="10"/>
        <rFont val="Arial"/>
      </rPr>
      <t xml:space="preserve">IRI (Industrial Research Intitute) 
</t>
    </r>
    <r>
      <rPr>
        <u/>
        <sz val="10"/>
        <color rgb="FF1155CC"/>
        <rFont val="Arial"/>
      </rPr>
      <t>IRIWEBs</t>
    </r>
  </si>
  <si>
    <t>Do you use an external reporting agency to generate sustainability reports to ensure transparency?</t>
  </si>
  <si>
    <r>
      <rPr>
        <sz val="10"/>
        <rFont val="Arial"/>
      </rPr>
      <t xml:space="preserve">IRI (Industrial Research Intitute) 
</t>
    </r>
    <r>
      <rPr>
        <u/>
        <sz val="10"/>
        <color rgb="FF1155CC"/>
        <rFont val="Arial"/>
      </rPr>
      <t>IRIWEBs</t>
    </r>
  </si>
  <si>
    <t>Integrating Sustainability</t>
  </si>
  <si>
    <r>
      <rPr>
        <sz val="10"/>
        <rFont val="Arial"/>
      </rPr>
      <t xml:space="preserve">IRI (Industrial Research Intitute) 
</t>
    </r>
    <r>
      <rPr>
        <u/>
        <sz val="10"/>
        <color rgb="FF1155CC"/>
        <rFont val="Arial"/>
      </rPr>
      <t>IRIWEBs</t>
    </r>
  </si>
  <si>
    <t>Does your company include sustainability awareness when setting new product goals and specification?</t>
  </si>
  <si>
    <r>
      <rPr>
        <sz val="10"/>
        <rFont val="Arial"/>
      </rPr>
      <t xml:space="preserve">IRI (Industrial Research Intitute) 
</t>
    </r>
    <r>
      <rPr>
        <u/>
        <sz val="10"/>
        <color rgb="FF1155CC"/>
        <rFont val="Arial"/>
      </rPr>
      <t>IRIWEBs</t>
    </r>
  </si>
  <si>
    <t>Are the company employees trained to be aware of the environmental impact of the company's products?</t>
  </si>
  <si>
    <r>
      <rPr>
        <sz val="10"/>
        <rFont val="Arial"/>
      </rPr>
      <t xml:space="preserve">IRI (Industrial Research Intitute) 
</t>
    </r>
    <r>
      <rPr>
        <u/>
        <sz val="10"/>
        <color rgb="FF1155CC"/>
        <rFont val="Arial"/>
      </rPr>
      <t>IRIWEBs</t>
    </r>
  </si>
  <si>
    <t>Has your company identified areas of environmental impact that can be impacted by the design of your product?</t>
  </si>
  <si>
    <r>
      <rPr>
        <sz val="10"/>
        <rFont val="Arial"/>
      </rPr>
      <t xml:space="preserve">IRI (Industrial Research Intitute) 
</t>
    </r>
    <r>
      <rPr>
        <u/>
        <sz val="10"/>
        <color rgb="FF1155CC"/>
        <rFont val="Arial"/>
      </rPr>
      <t>IRIWEBs</t>
    </r>
  </si>
  <si>
    <t>Does your company develop and share sustainability metrics during NPD projects?</t>
  </si>
  <si>
    <r>
      <rPr>
        <sz val="10"/>
        <rFont val="Arial"/>
      </rPr>
      <t xml:space="preserve">IRI (Industrial Research Intitute) 
</t>
    </r>
    <r>
      <rPr>
        <u/>
        <sz val="10"/>
        <color rgb="FF1155CC"/>
        <rFont val="Arial"/>
      </rPr>
      <t>IRIWEBs</t>
    </r>
  </si>
  <si>
    <t>Are checklists and other tools used to compare sustainability of new products during the NPD process?</t>
  </si>
  <si>
    <r>
      <rPr>
        <sz val="10"/>
        <rFont val="Arial"/>
      </rPr>
      <t xml:space="preserve">IRI (Industrial Research Intitute) 
</t>
    </r>
    <r>
      <rPr>
        <u/>
        <sz val="10"/>
        <color rgb="FF1155CC"/>
        <rFont val="Arial"/>
      </rPr>
      <t>IRIWEBs</t>
    </r>
  </si>
  <si>
    <t>Is sustainability used as one of the criteria for NPD project prioritization and gate passage?</t>
  </si>
  <si>
    <r>
      <rPr>
        <sz val="10"/>
        <rFont val="Arial"/>
      </rPr>
      <t xml:space="preserve">IRI (Industrial Research Intitute) 
</t>
    </r>
    <r>
      <rPr>
        <u/>
        <sz val="10"/>
        <color rgb="FF1155CC"/>
        <rFont val="Arial"/>
      </rPr>
      <t>IRIWEBs</t>
    </r>
  </si>
  <si>
    <t>Have DfE processes been implemented as part of NPD processes and included in Quality Management Systems?</t>
  </si>
  <si>
    <r>
      <rPr>
        <sz val="10"/>
        <rFont val="Arial"/>
      </rPr>
      <t xml:space="preserve">IRI (Industrial Research Intitute) 
</t>
    </r>
    <r>
      <rPr>
        <u/>
        <sz val="10"/>
        <color rgb="FF1155CC"/>
        <rFont val="Arial"/>
      </rPr>
      <t>IRIWEBs</t>
    </r>
  </si>
  <si>
    <t>Has your company begun to focus new product development on environmental opportunities? (may be identified by LCA)?</t>
  </si>
  <si>
    <r>
      <rPr>
        <sz val="10"/>
        <rFont val="Arial"/>
      </rPr>
      <t xml:space="preserve">IRI (Industrial Research Intitute) 
</t>
    </r>
    <r>
      <rPr>
        <u/>
        <sz val="10"/>
        <color rgb="FF1155CC"/>
        <rFont val="Arial"/>
      </rPr>
      <t>IRIWEBs</t>
    </r>
  </si>
  <si>
    <t>Are metrics comparing sustainability required during NPD gate reviews?</t>
  </si>
  <si>
    <r>
      <rPr>
        <sz val="10"/>
        <rFont val="Arial"/>
      </rPr>
      <t xml:space="preserve">IRI (Industrial Research Intitute) 
</t>
    </r>
    <r>
      <rPr>
        <u/>
        <sz val="10"/>
        <color rgb="FF1155CC"/>
        <rFont val="Arial"/>
      </rPr>
      <t>IRIWEBs</t>
    </r>
  </si>
  <si>
    <t>Is DfE implemented across all product lines with best in class environmental  performance comparisons?</t>
  </si>
  <si>
    <r>
      <rPr>
        <sz val="10"/>
        <rFont val="Arial"/>
      </rPr>
      <t xml:space="preserve">IRI (Industrial Research Intitute) 
</t>
    </r>
    <r>
      <rPr>
        <u/>
        <sz val="10"/>
        <color rgb="FF1155CC"/>
        <rFont val="Arial"/>
      </rPr>
      <t>IRIWEBs</t>
    </r>
  </si>
  <si>
    <t>Has the focus in your R&amp;D / design organization shifted from reducing hazard to eliminating it?</t>
  </si>
  <si>
    <r>
      <rPr>
        <sz val="10"/>
        <rFont val="Arial"/>
      </rPr>
      <t xml:space="preserve">IRI (Industrial Research Intitute) 
</t>
    </r>
    <r>
      <rPr>
        <u/>
        <sz val="10"/>
        <color rgb="FF1155CC"/>
        <rFont val="Arial"/>
      </rPr>
      <t>IRIWEBs</t>
    </r>
  </si>
  <si>
    <t>Are all products developed with sustainable criteria and deliverables?</t>
  </si>
  <si>
    <r>
      <rPr>
        <sz val="10"/>
        <rFont val="Arial"/>
      </rPr>
      <t xml:space="preserve">IRI (Industrial Research Intitute) 
</t>
    </r>
    <r>
      <rPr>
        <u/>
        <sz val="10"/>
        <color rgb="FF1155CC"/>
        <rFont val="Arial"/>
      </rPr>
      <t>IRIWEBs</t>
    </r>
  </si>
  <si>
    <t>Are your product sustainability metrics communicated broadly and understood by organization as being a competitive edge?</t>
  </si>
  <si>
    <r>
      <rPr>
        <sz val="10"/>
        <rFont val="Arial"/>
      </rPr>
      <t xml:space="preserve">IRI (Industrial Research Intitute) 
</t>
    </r>
    <r>
      <rPr>
        <u/>
        <sz val="10"/>
        <color rgb="FF1155CC"/>
        <rFont val="Arial"/>
      </rPr>
      <t>IRIWEBs</t>
    </r>
  </si>
  <si>
    <t>Have your products been recognized as world-class with regard to sustainability criteria?</t>
  </si>
  <si>
    <r>
      <rPr>
        <sz val="10"/>
        <rFont val="Arial"/>
      </rPr>
      <t xml:space="preserve">IRI (Industrial Research Intitute) 
</t>
    </r>
    <r>
      <rPr>
        <u/>
        <sz val="10"/>
        <color rgb="FF1155CC"/>
        <rFont val="Arial"/>
      </rPr>
      <t>IRIWEBs</t>
    </r>
  </si>
  <si>
    <t>Are all functions of the company involved in the process of developing and launching sustainable products?</t>
  </si>
  <si>
    <r>
      <rPr>
        <sz val="10"/>
        <rFont val="Arial"/>
      </rPr>
      <t xml:space="preserve">IRI (Industrial Research Intitute) 
</t>
    </r>
    <r>
      <rPr>
        <u/>
        <sz val="10"/>
        <color rgb="FF1155CC"/>
        <rFont val="Arial"/>
      </rPr>
      <t>IRIWEBs</t>
    </r>
  </si>
  <si>
    <t>Does the organization emphasize R&amp;D Innovation to develop new technologies and design methods that will reduce the overall environmental footprint of new products to achieve sustainability goals?</t>
  </si>
  <si>
    <r>
      <rPr>
        <sz val="10"/>
        <rFont val="Arial"/>
      </rPr>
      <t xml:space="preserve">IRI (Industrial Research Intitute) 
</t>
    </r>
    <r>
      <rPr>
        <u/>
        <sz val="10"/>
        <color rgb="FF1155CC"/>
        <rFont val="Arial"/>
      </rPr>
      <t>IRIWEBs</t>
    </r>
  </si>
  <si>
    <t>Does your company have employees who are conducting external training or seminars focuces on design for sustainability?</t>
  </si>
  <si>
    <r>
      <rPr>
        <sz val="10"/>
        <rFont val="Arial"/>
      </rPr>
      <t xml:space="preserve">IRI (Industrial Research Intitute) 
</t>
    </r>
    <r>
      <rPr>
        <u/>
        <sz val="10"/>
        <color rgb="FF1155CC"/>
        <rFont val="Arial"/>
      </rPr>
      <t>IRIWEBs</t>
    </r>
  </si>
  <si>
    <t>Specifications / Customer Insight</t>
  </si>
  <si>
    <r>
      <rPr>
        <sz val="10"/>
        <rFont val="Arial"/>
      </rPr>
      <t xml:space="preserve">IRI (Industrial Research Intitute) 
</t>
    </r>
    <r>
      <rPr>
        <u/>
        <sz val="10"/>
        <color rgb="FF1155CC"/>
        <rFont val="Arial"/>
      </rPr>
      <t>IRIWEBs</t>
    </r>
  </si>
  <si>
    <t>Does your organization only include sustainable elements in product specifications when cost analysis shows a positive ROI for business?</t>
  </si>
  <si>
    <r>
      <rPr>
        <sz val="10"/>
        <rFont val="Arial"/>
      </rPr>
      <t xml:space="preserve">IRI (Industrial Research Intitute) 
</t>
    </r>
    <r>
      <rPr>
        <u/>
        <sz val="10"/>
        <color rgb="FF1155CC"/>
        <rFont val="Arial"/>
      </rPr>
      <t>IRIWEBs</t>
    </r>
  </si>
  <si>
    <t>Does the organization view sustainable product development as more than just an additional cost that provides little or no value to the customer?</t>
  </si>
  <si>
    <r>
      <rPr>
        <sz val="10"/>
        <rFont val="Arial"/>
      </rPr>
      <t xml:space="preserve">IRI (Industrial Research Intitute) 
</t>
    </r>
    <r>
      <rPr>
        <u/>
        <sz val="10"/>
        <color rgb="FF1155CC"/>
        <rFont val="Arial"/>
      </rPr>
      <t>IRIWEBs</t>
    </r>
  </si>
  <si>
    <t>Does the organization conduct market research to engage customers and understand what sustainability characteristics are important to them?</t>
  </si>
  <si>
    <r>
      <rPr>
        <sz val="10"/>
        <rFont val="Arial"/>
      </rPr>
      <t xml:space="preserve">IRI (Industrial Research Intitute) 
</t>
    </r>
    <r>
      <rPr>
        <u/>
        <sz val="10"/>
        <color rgb="FF1155CC"/>
        <rFont val="Arial"/>
      </rPr>
      <t>IRIWEBs</t>
    </r>
  </si>
  <si>
    <t>Does your organization utilize sustainability-related market research data to produce new product specifications?</t>
  </si>
  <si>
    <r>
      <rPr>
        <sz val="10"/>
        <rFont val="Arial"/>
      </rPr>
      <t xml:space="preserve">IRI (Industrial Research Intitute) 
</t>
    </r>
    <r>
      <rPr>
        <u/>
        <sz val="10"/>
        <color rgb="FF1155CC"/>
        <rFont val="Arial"/>
      </rPr>
      <t>IRIWEBs</t>
    </r>
  </si>
  <si>
    <t>Does your organization view developing sustainable products as a competitive advantage?</t>
  </si>
  <si>
    <r>
      <rPr>
        <sz val="10"/>
        <rFont val="Arial"/>
      </rPr>
      <t xml:space="preserve">IRI (Industrial Research Intitute) 
</t>
    </r>
    <r>
      <rPr>
        <u/>
        <sz val="10"/>
        <color rgb="FF1155CC"/>
        <rFont val="Arial"/>
      </rPr>
      <t>IRIWEBs</t>
    </r>
  </si>
  <si>
    <t>Does your organization require that all new product specifications have a sustainable element included?</t>
  </si>
  <si>
    <r>
      <rPr>
        <sz val="10"/>
        <rFont val="Arial"/>
      </rPr>
      <t xml:space="preserve">IRI (Industrial Research Intitute) 
</t>
    </r>
    <r>
      <rPr>
        <u/>
        <sz val="10"/>
        <color rgb="FF1155CC"/>
        <rFont val="Arial"/>
      </rPr>
      <t>IRIWEBs</t>
    </r>
  </si>
  <si>
    <t>Does your organization currently or plan to rewrite existing product specifications to include sustainable elements?</t>
  </si>
  <si>
    <r>
      <rPr>
        <sz val="10"/>
        <rFont val="Arial"/>
      </rPr>
      <t xml:space="preserve">IRI (Industrial Research Intitute) 
</t>
    </r>
    <r>
      <rPr>
        <u/>
        <sz val="10"/>
        <color rgb="FF1155CC"/>
        <rFont val="Arial"/>
      </rPr>
      <t>IRIWEBs</t>
    </r>
  </si>
  <si>
    <t>Does your organization have a validation process to ensure product specifications meet the customer requirements?</t>
  </si>
  <si>
    <r>
      <rPr>
        <sz val="10"/>
        <rFont val="Arial"/>
      </rPr>
      <t xml:space="preserve">IRI (Industrial Research Intitute) 
</t>
    </r>
    <r>
      <rPr>
        <u/>
        <sz val="10"/>
        <color rgb="FF1155CC"/>
        <rFont val="Arial"/>
      </rPr>
      <t>IRIWEBs</t>
    </r>
  </si>
  <si>
    <t>Does your organization utilize Voice of the Customer (VOC) feedback when developing product specifications?</t>
  </si>
  <si>
    <r>
      <rPr>
        <sz val="10"/>
        <rFont val="Arial"/>
      </rPr>
      <t xml:space="preserve">IRI (Industrial Research Intitute) 
</t>
    </r>
    <r>
      <rPr>
        <u/>
        <sz val="10"/>
        <color rgb="FF1155CC"/>
        <rFont val="Arial"/>
      </rPr>
      <t>IRIWEBs</t>
    </r>
  </si>
  <si>
    <t>Do product specifications include specific and measurable sustainability criteria?</t>
  </si>
  <si>
    <r>
      <rPr>
        <sz val="10"/>
        <rFont val="Arial"/>
      </rPr>
      <t xml:space="preserve">IRI (Industrial Research Intitute) 
</t>
    </r>
    <r>
      <rPr>
        <u/>
        <sz val="10"/>
        <color rgb="FF1155CC"/>
        <rFont val="Arial"/>
      </rPr>
      <t>IRIWEBs</t>
    </r>
  </si>
  <si>
    <t>Does your organization engage customers in the design and development process to produce more sustainable products?</t>
  </si>
  <si>
    <r>
      <rPr>
        <sz val="10"/>
        <rFont val="Arial"/>
      </rPr>
      <t xml:space="preserve">IRI (Industrial Research Intitute) 
</t>
    </r>
    <r>
      <rPr>
        <u/>
        <sz val="10"/>
        <color rgb="FF1155CC"/>
        <rFont val="Arial"/>
      </rPr>
      <t>IRIWEBs</t>
    </r>
  </si>
  <si>
    <t>Life Cycle Assessment Process</t>
  </si>
  <si>
    <r>
      <rPr>
        <sz val="10"/>
        <rFont val="Arial"/>
      </rPr>
      <t xml:space="preserve">IRI (Industrial Research Intitute) 
</t>
    </r>
    <r>
      <rPr>
        <u/>
        <sz val="10"/>
        <color rgb="FF1155CC"/>
        <rFont val="Arial"/>
      </rPr>
      <t>IRIWEBs</t>
    </r>
  </si>
  <si>
    <t>Has your s company's development organization been trained and educated on LCA concepts?</t>
  </si>
  <si>
    <r>
      <rPr>
        <sz val="10"/>
        <rFont val="Arial"/>
      </rPr>
      <t xml:space="preserve">IRI (Industrial Research Intitute) 
</t>
    </r>
    <r>
      <rPr>
        <u/>
        <sz val="10"/>
        <color rgb="FF1155CC"/>
        <rFont val="Arial"/>
      </rPr>
      <t>IRIWEBs</t>
    </r>
  </si>
  <si>
    <t>When products are being considered for LCA's, have the appropriate and relevant environmental indicators been identified?</t>
  </si>
  <si>
    <r>
      <rPr>
        <sz val="10"/>
        <rFont val="Arial"/>
      </rPr>
      <t xml:space="preserve">IRI (Industrial Research Intitute) 
</t>
    </r>
    <r>
      <rPr>
        <u/>
        <sz val="10"/>
        <color rgb="FF1155CC"/>
        <rFont val="Arial"/>
      </rPr>
      <t>IRIWEBs</t>
    </r>
  </si>
  <si>
    <t>Has your organization defined an appropriate functional unit for any LCA studies?</t>
  </si>
  <si>
    <r>
      <rPr>
        <sz val="10"/>
        <rFont val="Arial"/>
      </rPr>
      <t xml:space="preserve">IRI (Industrial Research Intitute) 
</t>
    </r>
    <r>
      <rPr>
        <u/>
        <sz val="10"/>
        <color rgb="FF1155CC"/>
        <rFont val="Arial"/>
      </rPr>
      <t>IRIWEBs</t>
    </r>
  </si>
  <si>
    <t>Have LCA's utilizing secondary data been conducted for any products?</t>
  </si>
  <si>
    <r>
      <rPr>
        <sz val="10"/>
        <rFont val="Arial"/>
      </rPr>
      <t xml:space="preserve">IRI (Industrial Research Intitute) 
</t>
    </r>
    <r>
      <rPr>
        <u/>
        <sz val="10"/>
        <color rgb="FF1155CC"/>
        <rFont val="Arial"/>
      </rPr>
      <t>IRIWEBs</t>
    </r>
  </si>
  <si>
    <t>Are the results from any LCA study been presented to design and development for consideration in NPD?</t>
  </si>
  <si>
    <r>
      <rPr>
        <sz val="10"/>
        <rFont val="Arial"/>
      </rPr>
      <t xml:space="preserve">IRI (Industrial Research Intitute) 
</t>
    </r>
    <r>
      <rPr>
        <u/>
        <sz val="10"/>
        <color rgb="FF1155CC"/>
        <rFont val="Arial"/>
      </rPr>
      <t>IRIWEBs</t>
    </r>
  </si>
  <si>
    <t>When conducting LCA studies, does your organization follow the Product Category Rules relevant to your product?</t>
  </si>
  <si>
    <r>
      <rPr>
        <sz val="10"/>
        <rFont val="Arial"/>
      </rPr>
      <t xml:space="preserve">IRI (Industrial Research Intitute) 
</t>
    </r>
    <r>
      <rPr>
        <u/>
        <sz val="10"/>
        <color rgb="FF1155CC"/>
        <rFont val="Arial"/>
      </rPr>
      <t>IRIWEBs</t>
    </r>
  </si>
  <si>
    <t>Has your organization gathered primary data for use in conducting LCA's?</t>
  </si>
  <si>
    <r>
      <rPr>
        <sz val="10"/>
        <rFont val="Arial"/>
      </rPr>
      <t xml:space="preserve">IRI (Industrial Research Intitute) 
</t>
    </r>
    <r>
      <rPr>
        <u/>
        <sz val="10"/>
        <color rgb="FF1155CC"/>
        <rFont val="Arial"/>
      </rPr>
      <t>IRIWEBs</t>
    </r>
  </si>
  <si>
    <t>When conducting LCA's, does your organization consider the total lifespan of a product, from raw material to end-of-life?</t>
  </si>
  <si>
    <r>
      <rPr>
        <sz val="10"/>
        <rFont val="Arial"/>
      </rPr>
      <t xml:space="preserve">IRI (Industrial Research Intitute) 
</t>
    </r>
    <r>
      <rPr>
        <u/>
        <sz val="10"/>
        <color rgb="FF1155CC"/>
        <rFont val="Arial"/>
      </rPr>
      <t>IRIWEBs</t>
    </r>
  </si>
  <si>
    <t>Does your organization utilized LCA data to make decisions about product lines?</t>
  </si>
  <si>
    <r>
      <rPr>
        <sz val="10"/>
        <rFont val="Arial"/>
      </rPr>
      <t xml:space="preserve">IRI (Industrial Research Intitute) 
</t>
    </r>
    <r>
      <rPr>
        <u/>
        <sz val="10"/>
        <color rgb="FF1155CC"/>
        <rFont val="Arial"/>
      </rPr>
      <t>IRIWEBs</t>
    </r>
  </si>
  <si>
    <t>Does your organization prioritize new projects based on LCA data?</t>
  </si>
  <si>
    <r>
      <rPr>
        <sz val="10"/>
        <rFont val="Arial"/>
      </rPr>
      <t xml:space="preserve">IRI (Industrial Research Intitute) 
</t>
    </r>
    <r>
      <rPr>
        <u/>
        <sz val="10"/>
        <color rgb="FF1155CC"/>
        <rFont val="Arial"/>
      </rPr>
      <t>IRIWEBs</t>
    </r>
  </si>
  <si>
    <t>Does your organization require LCA's as a part of the NPD processes?</t>
  </si>
  <si>
    <r>
      <rPr>
        <sz val="10"/>
        <rFont val="Arial"/>
      </rPr>
      <t xml:space="preserve">IRI (Industrial Research Intitute) 
</t>
    </r>
    <r>
      <rPr>
        <u/>
        <sz val="10"/>
        <color rgb="FF1155CC"/>
        <rFont val="Arial"/>
      </rPr>
      <t>IRIWEBs</t>
    </r>
  </si>
  <si>
    <t>Does your organization have their LCA's peer-review by a third party?</t>
  </si>
  <si>
    <r>
      <rPr>
        <sz val="10"/>
        <rFont val="Arial"/>
      </rPr>
      <t xml:space="preserve">IRI (Industrial Research Intitute) 
</t>
    </r>
    <r>
      <rPr>
        <u/>
        <sz val="10"/>
        <color rgb="FF1155CC"/>
        <rFont val="Arial"/>
      </rPr>
      <t>IRIWEBs</t>
    </r>
  </si>
  <si>
    <t>Does your company contribute to the product category rules for your industry?</t>
  </si>
  <si>
    <r>
      <rPr>
        <sz val="10"/>
        <rFont val="Arial"/>
      </rPr>
      <t xml:space="preserve">IRI (Industrial Research Intitute) 
</t>
    </r>
    <r>
      <rPr>
        <u/>
        <sz val="10"/>
        <color rgb="FF1155CC"/>
        <rFont val="Arial"/>
      </rPr>
      <t>IRIWEBs</t>
    </r>
  </si>
  <si>
    <t>Does your company contribute to the LCA inventory database for your industry?</t>
  </si>
  <si>
    <r>
      <rPr>
        <sz val="10"/>
        <rFont val="Arial"/>
      </rPr>
      <t xml:space="preserve">IRI (Industrial Research Intitute) 
</t>
    </r>
    <r>
      <rPr>
        <u/>
        <sz val="10"/>
        <color rgb="FF1155CC"/>
        <rFont val="Arial"/>
      </rPr>
      <t>IRIWEBs</t>
    </r>
  </si>
  <si>
    <t>Does your organization use LCA Data as a control variable to feedback &amp; improve process/product for future offerings?</t>
  </si>
  <si>
    <r>
      <rPr>
        <sz val="10"/>
        <rFont val="Arial"/>
      </rPr>
      <t xml:space="preserve">IRI (Industrial Research Intitute) 
</t>
    </r>
    <r>
      <rPr>
        <u/>
        <sz val="10"/>
        <color rgb="FF1155CC"/>
        <rFont val="Arial"/>
      </rPr>
      <t>IRIWEBs</t>
    </r>
  </si>
  <si>
    <t>DFE - Material and Part Selection</t>
  </si>
  <si>
    <r>
      <rPr>
        <sz val="10"/>
        <rFont val="Arial"/>
      </rPr>
      <t xml:space="preserve">IRI (Industrial Research Intitute) 
</t>
    </r>
    <r>
      <rPr>
        <u/>
        <sz val="10"/>
        <color rgb="FF1155CC"/>
        <rFont val="Arial"/>
      </rPr>
      <t>IRIWEBs</t>
    </r>
  </si>
  <si>
    <t>Are all materials and parts assessed to ensure regulatory compliance?</t>
  </si>
  <si>
    <r>
      <rPr>
        <sz val="10"/>
        <rFont val="Arial"/>
      </rPr>
      <t xml:space="preserve">IRI (Industrial Research Intitute) 
</t>
    </r>
    <r>
      <rPr>
        <u/>
        <sz val="10"/>
        <color rgb="FF1155CC"/>
        <rFont val="Arial"/>
      </rPr>
      <t>IRIWEBs</t>
    </r>
  </si>
  <si>
    <t>Does your design process include consideration for the environmental impact of materials and parts?</t>
  </si>
  <si>
    <r>
      <rPr>
        <sz val="10"/>
        <rFont val="Arial"/>
      </rPr>
      <t xml:space="preserve">IRI (Industrial Research Intitute) 
</t>
    </r>
    <r>
      <rPr>
        <u/>
        <sz val="10"/>
        <color rgb="FF1155CC"/>
        <rFont val="Arial"/>
      </rPr>
      <t>IRIWEBs</t>
    </r>
  </si>
  <si>
    <t>Has your organization started to  design products to proactively REDUCE the environmental impact of materials and parts?</t>
  </si>
  <si>
    <r>
      <rPr>
        <sz val="10"/>
        <rFont val="Arial"/>
      </rPr>
      <t xml:space="preserve">IRI (Industrial Research Intitute) 
</t>
    </r>
    <r>
      <rPr>
        <u/>
        <sz val="10"/>
        <color rgb="FF1155CC"/>
        <rFont val="Arial"/>
      </rPr>
      <t>IRIWEBs</t>
    </r>
  </si>
  <si>
    <t>Does your organization identify materials with hazardous or toxic properties (working in conjunction with supply chain)?</t>
  </si>
  <si>
    <r>
      <rPr>
        <sz val="10"/>
        <rFont val="Arial"/>
      </rPr>
      <t xml:space="preserve">IRI (Industrial Research Intitute) 
</t>
    </r>
    <r>
      <rPr>
        <u/>
        <sz val="10"/>
        <color rgb="FF1155CC"/>
        <rFont val="Arial"/>
      </rPr>
      <t>IRIWEBs</t>
    </r>
  </si>
  <si>
    <t>Do you  perform an alternatives assessment  on hazardous substances in materials and parts to identify if safer alternatives are available?</t>
  </si>
  <si>
    <r>
      <rPr>
        <sz val="10"/>
        <rFont val="Arial"/>
      </rPr>
      <t xml:space="preserve">IRI (Industrial Research Intitute) 
</t>
    </r>
    <r>
      <rPr>
        <u/>
        <sz val="10"/>
        <color rgb="FF1155CC"/>
        <rFont val="Arial"/>
      </rPr>
      <t>IRIWEBs</t>
    </r>
  </si>
  <si>
    <t>Have you begun to investigate the sustainability of materials?</t>
  </si>
  <si>
    <r>
      <rPr>
        <sz val="10"/>
        <rFont val="Arial"/>
      </rPr>
      <t xml:space="preserve">IRI (Industrial Research Intitute) 
</t>
    </r>
    <r>
      <rPr>
        <u/>
        <sz val="10"/>
        <color rgb="FF1155CC"/>
        <rFont val="Arial"/>
      </rPr>
      <t>IRIWEBs</t>
    </r>
  </si>
  <si>
    <t>Is a procedure implemented for raw material qualification that assesses sustainability and environmental impact of the material?</t>
  </si>
  <si>
    <r>
      <rPr>
        <sz val="10"/>
        <rFont val="Arial"/>
      </rPr>
      <t xml:space="preserve">IRI (Industrial Research Intitute) 
</t>
    </r>
    <r>
      <rPr>
        <u/>
        <sz val="10"/>
        <color rgb="FF1155CC"/>
        <rFont val="Arial"/>
      </rPr>
      <t>IRIWEBs</t>
    </r>
  </si>
  <si>
    <t>Does the engineering team proactively identify safer and more sustainable materials?</t>
  </si>
  <si>
    <r>
      <rPr>
        <sz val="10"/>
        <rFont val="Arial"/>
      </rPr>
      <t xml:space="preserve">IRI (Industrial Research Intitute) 
</t>
    </r>
    <r>
      <rPr>
        <u/>
        <sz val="10"/>
        <color rgb="FF1155CC"/>
        <rFont val="Arial"/>
      </rPr>
      <t>IRIWEBs</t>
    </r>
  </si>
  <si>
    <t>Do engineering and procurement specifications require use of  materials with reduced environmental impact?</t>
  </si>
  <si>
    <r>
      <rPr>
        <sz val="10"/>
        <rFont val="Arial"/>
      </rPr>
      <t xml:space="preserve">IRI (Industrial Research Intitute) 
</t>
    </r>
    <r>
      <rPr>
        <u/>
        <sz val="10"/>
        <color rgb="FF1155CC"/>
        <rFont val="Arial"/>
      </rPr>
      <t>IRIWEBs</t>
    </r>
  </si>
  <si>
    <t>Is reduced environmental impact and sustainability of materials and parts a mandatory design criteria in NPD process?</t>
  </si>
  <si>
    <r>
      <rPr>
        <sz val="10"/>
        <rFont val="Arial"/>
      </rPr>
      <t xml:space="preserve">IRI (Industrial Research Intitute) 
</t>
    </r>
    <r>
      <rPr>
        <u/>
        <sz val="10"/>
        <color rgb="FF1155CC"/>
        <rFont val="Arial"/>
      </rPr>
      <t>IRIWEBs</t>
    </r>
  </si>
  <si>
    <t>Are life cycle assessment (LCA) results used to identify materials with overall reduced envirionmental impact?</t>
  </si>
  <si>
    <r>
      <rPr>
        <sz val="10"/>
        <rFont val="Arial"/>
      </rPr>
      <t xml:space="preserve">IRI (Industrial Research Intitute) 
</t>
    </r>
    <r>
      <rPr>
        <u/>
        <sz val="10"/>
        <color rgb="FF1155CC"/>
        <rFont val="Arial"/>
      </rPr>
      <t>IRIWEBs</t>
    </r>
  </si>
  <si>
    <t>Are materials and parts selected to reduce environmental impact of manufacturing and other downstream life cycle stages?</t>
  </si>
  <si>
    <r>
      <rPr>
        <sz val="10"/>
        <rFont val="Arial"/>
      </rPr>
      <t xml:space="preserve">IRI (Industrial Research Intitute) 
</t>
    </r>
    <r>
      <rPr>
        <u/>
        <sz val="10"/>
        <color rgb="FF1155CC"/>
        <rFont val="Arial"/>
      </rPr>
      <t>IRIWEBs</t>
    </r>
  </si>
  <si>
    <t>Does your organization work closely with supply chain to improve the sustainability of materials and parts and develop alternatives when needed?</t>
  </si>
  <si>
    <r>
      <rPr>
        <sz val="10"/>
        <rFont val="Arial"/>
      </rPr>
      <t xml:space="preserve">IRI (Industrial Research Intitute) 
</t>
    </r>
    <r>
      <rPr>
        <u/>
        <sz val="10"/>
        <color rgb="FF1155CC"/>
        <rFont val="Arial"/>
      </rPr>
      <t>IRIWEBs</t>
    </r>
  </si>
  <si>
    <t>Material and Part selection is based on Life Cycle Assessment results to minimize environmental impact and maximize sustainability?</t>
  </si>
  <si>
    <r>
      <rPr>
        <sz val="10"/>
        <rFont val="Arial"/>
      </rPr>
      <t xml:space="preserve">IRI (Industrial Research Intitute) 
</t>
    </r>
    <r>
      <rPr>
        <u/>
        <sz val="10"/>
        <color rgb="FF1155CC"/>
        <rFont val="Arial"/>
      </rPr>
      <t>IRIWEBs</t>
    </r>
  </si>
  <si>
    <t>The organization uses sustainable materials where ever possible?</t>
  </si>
  <si>
    <r>
      <rPr>
        <sz val="10"/>
        <rFont val="Arial"/>
      </rPr>
      <t xml:space="preserve">IRI (Industrial Research Intitute) 
</t>
    </r>
    <r>
      <rPr>
        <u/>
        <sz val="10"/>
        <color rgb="FF1155CC"/>
        <rFont val="Arial"/>
      </rPr>
      <t>IRIWEBs</t>
    </r>
  </si>
  <si>
    <t>The organization is an industry leader in proactive R&amp;D efforts (directly or in conjunction with supply chain) to develop sustainable materials with minimum environmental impact?</t>
  </si>
  <si>
    <r>
      <rPr>
        <sz val="10"/>
        <rFont val="Arial"/>
      </rPr>
      <t xml:space="preserve">IRI (Industrial Research Intitute) 
</t>
    </r>
    <r>
      <rPr>
        <u/>
        <sz val="10"/>
        <color rgb="FF1155CC"/>
        <rFont val="Arial"/>
      </rPr>
      <t>IRIWEBs</t>
    </r>
  </si>
  <si>
    <t>The company is an industry leader in development of new sustainable materials and will collaborate with competitors to bring better material options to market?</t>
  </si>
  <si>
    <r>
      <rPr>
        <sz val="10"/>
        <rFont val="Arial"/>
      </rPr>
      <t xml:space="preserve">IRI (Industrial Research Intitute) 
</t>
    </r>
    <r>
      <rPr>
        <u/>
        <sz val="10"/>
        <color rgb="FF1155CC"/>
        <rFont val="Arial"/>
      </rPr>
      <t>IRIWEBs</t>
    </r>
  </si>
  <si>
    <t>DFE - Supply Chain</t>
  </si>
  <si>
    <r>
      <rPr>
        <sz val="10"/>
        <rFont val="Arial"/>
      </rPr>
      <t xml:space="preserve">IRI (Industrial Research Intitute) 
</t>
    </r>
    <r>
      <rPr>
        <u/>
        <sz val="10"/>
        <color rgb="FF1155CC"/>
        <rFont val="Arial"/>
      </rPr>
      <t>IRIWEBs</t>
    </r>
  </si>
  <si>
    <t>Do product design teams use the supply chain as a partner in sustainable design and not to only procure what is being specified?</t>
  </si>
  <si>
    <r>
      <rPr>
        <sz val="10"/>
        <rFont val="Arial"/>
      </rPr>
      <t xml:space="preserve">IRI (Industrial Research Intitute) 
</t>
    </r>
    <r>
      <rPr>
        <u/>
        <sz val="10"/>
        <color rgb="FF1155CC"/>
        <rFont val="Arial"/>
      </rPr>
      <t>IRIWEBs</t>
    </r>
  </si>
  <si>
    <t>Are the company's suppliers involved in early stages of product design activities related to sustainability and environmental responsibility?</t>
  </si>
  <si>
    <r>
      <rPr>
        <sz val="10"/>
        <rFont val="Arial"/>
      </rPr>
      <t xml:space="preserve">IRI (Industrial Research Intitute) 
</t>
    </r>
    <r>
      <rPr>
        <u/>
        <sz val="10"/>
        <color rgb="FF1155CC"/>
        <rFont val="Arial"/>
      </rPr>
      <t>IRIWEBs</t>
    </r>
  </si>
  <si>
    <t>Is the environmental impact of transportation used in the selection of suppliers?</t>
  </si>
  <si>
    <r>
      <rPr>
        <sz val="10"/>
        <rFont val="Arial"/>
      </rPr>
      <t xml:space="preserve">IRI (Industrial Research Intitute) 
</t>
    </r>
    <r>
      <rPr>
        <u/>
        <sz val="10"/>
        <color rgb="FF1155CC"/>
        <rFont val="Arial"/>
      </rPr>
      <t>IRIWEBs</t>
    </r>
  </si>
  <si>
    <t>Do the company's suppliers understand how they impact your products or services environmental impact?</t>
  </si>
  <si>
    <r>
      <rPr>
        <sz val="10"/>
        <rFont val="Arial"/>
      </rPr>
      <t xml:space="preserve">IRI (Industrial Research Intitute) 
</t>
    </r>
    <r>
      <rPr>
        <u/>
        <sz val="10"/>
        <color rgb="FF1155CC"/>
        <rFont val="Arial"/>
      </rPr>
      <t>IRIWEBs</t>
    </r>
  </si>
  <si>
    <t>DFE - Manufacture</t>
  </si>
  <si>
    <r>
      <rPr>
        <sz val="10"/>
        <rFont val="Arial"/>
      </rPr>
      <t xml:space="preserve">IRI (Industrial Research Intitute) 
</t>
    </r>
    <r>
      <rPr>
        <u/>
        <sz val="10"/>
        <color rgb="FF1155CC"/>
        <rFont val="Arial"/>
      </rPr>
      <t>IRIWEBs</t>
    </r>
  </si>
  <si>
    <t>Has the company begun to assess the environmental impacts of the manufacturing processes and options?</t>
  </si>
  <si>
    <r>
      <rPr>
        <sz val="10"/>
        <rFont val="Arial"/>
      </rPr>
      <t xml:space="preserve">IRI (Industrial Research Intitute) 
</t>
    </r>
    <r>
      <rPr>
        <u/>
        <sz val="10"/>
        <color rgb="FF1155CC"/>
        <rFont val="Arial"/>
      </rPr>
      <t>IRIWEBs</t>
    </r>
  </si>
  <si>
    <t>Has the company begun to taking steps to reduce waste / energy consumption?</t>
  </si>
  <si>
    <r>
      <rPr>
        <sz val="10"/>
        <rFont val="Arial"/>
      </rPr>
      <t xml:space="preserve">IRI (Industrial Research Intitute) 
</t>
    </r>
    <r>
      <rPr>
        <u/>
        <sz val="10"/>
        <color rgb="FF1155CC"/>
        <rFont val="Arial"/>
      </rPr>
      <t>IRIWEBs</t>
    </r>
  </si>
  <si>
    <t>Does the design organization understand how product design affects the selection of manufacturing technologies and consider the resulting environmental impacts?</t>
  </si>
  <si>
    <r>
      <rPr>
        <sz val="10"/>
        <rFont val="Arial"/>
      </rPr>
      <t xml:space="preserve">IRI (Industrial Research Intitute) 
</t>
    </r>
    <r>
      <rPr>
        <u/>
        <sz val="10"/>
        <color rgb="FF1155CC"/>
        <rFont val="Arial"/>
      </rPr>
      <t>IRIWEBs</t>
    </r>
  </si>
  <si>
    <t>Is the environmental impact of the manufacturing process a criteria for product design?</t>
  </si>
  <si>
    <r>
      <rPr>
        <sz val="10"/>
        <rFont val="Arial"/>
      </rPr>
      <t xml:space="preserve">IRI (Industrial Research Intitute) 
</t>
    </r>
    <r>
      <rPr>
        <u/>
        <sz val="10"/>
        <color rgb="FF1155CC"/>
        <rFont val="Arial"/>
      </rPr>
      <t>IRIWEBs</t>
    </r>
  </si>
  <si>
    <t>Has the company begun to investigate and perhaps invest in less hazardous and more sustainable manufacturing processes?</t>
  </si>
  <si>
    <r>
      <rPr>
        <sz val="10"/>
        <rFont val="Arial"/>
      </rPr>
      <t xml:space="preserve">IRI (Industrial Research Intitute) 
</t>
    </r>
    <r>
      <rPr>
        <u/>
        <sz val="10"/>
        <color rgb="FF1155CC"/>
        <rFont val="Arial"/>
      </rPr>
      <t>IRIWEBs</t>
    </r>
  </si>
  <si>
    <t>Are products being designed to reduce/optimize the environmental impact of the manufacturing processes?</t>
  </si>
  <si>
    <r>
      <rPr>
        <sz val="10"/>
        <rFont val="Arial"/>
      </rPr>
      <t xml:space="preserve">IRI (Industrial Research Intitute) 
</t>
    </r>
    <r>
      <rPr>
        <u/>
        <sz val="10"/>
        <color rgb="FF1155CC"/>
        <rFont val="Arial"/>
      </rPr>
      <t>IRIWEBs</t>
    </r>
  </si>
  <si>
    <t>Is reduced environmental impact of the manufacturing phase a mandatory design criteria in NPD process?</t>
  </si>
  <si>
    <r>
      <rPr>
        <sz val="10"/>
        <rFont val="Arial"/>
      </rPr>
      <t xml:space="preserve">IRI (Industrial Research Intitute) 
</t>
    </r>
    <r>
      <rPr>
        <u/>
        <sz val="10"/>
        <color rgb="FF1155CC"/>
        <rFont val="Arial"/>
      </rPr>
      <t>IRIWEBs</t>
    </r>
  </si>
  <si>
    <t>Are LCA (cradle to grave) results used to assess overall environmental impact of manufacturing phase?</t>
  </si>
  <si>
    <r>
      <rPr>
        <sz val="10"/>
        <rFont val="Arial"/>
      </rPr>
      <t xml:space="preserve">IRI (Industrial Research Intitute) 
</t>
    </r>
    <r>
      <rPr>
        <u/>
        <sz val="10"/>
        <color rgb="FF1155CC"/>
        <rFont val="Arial"/>
      </rPr>
      <t>IRIWEBs</t>
    </r>
  </si>
  <si>
    <t>Is the transportation of material from suppliers and distribution of finished product to end customers included in the life cycle assessment?</t>
  </si>
  <si>
    <r>
      <rPr>
        <sz val="10"/>
        <rFont val="Arial"/>
      </rPr>
      <t xml:space="preserve">IRI (Industrial Research Intitute) 
</t>
    </r>
    <r>
      <rPr>
        <u/>
        <sz val="10"/>
        <color rgb="FF1155CC"/>
        <rFont val="Arial"/>
      </rPr>
      <t>IRIWEBs</t>
    </r>
  </si>
  <si>
    <t>Are the environmental impacts of the manufacturing phase communicated to your customers?</t>
  </si>
  <si>
    <r>
      <rPr>
        <sz val="10"/>
        <rFont val="Arial"/>
      </rPr>
      <t xml:space="preserve">IRI (Industrial Research Intitute) 
</t>
    </r>
    <r>
      <rPr>
        <u/>
        <sz val="10"/>
        <color rgb="FF1155CC"/>
        <rFont val="Arial"/>
      </rPr>
      <t>IRIWEBs</t>
    </r>
  </si>
  <si>
    <t>Does your company work with equipment manufacturers to reduce the environmental impacts of their equipment and/or to develop more sustainable manufacturing process?</t>
  </si>
  <si>
    <r>
      <rPr>
        <sz val="10"/>
        <rFont val="Arial"/>
      </rPr>
      <t xml:space="preserve">IRI (Industrial Research Intitute) 
</t>
    </r>
    <r>
      <rPr>
        <u/>
        <sz val="10"/>
        <color rgb="FF1155CC"/>
        <rFont val="Arial"/>
      </rPr>
      <t>IRIWEBs</t>
    </r>
  </si>
  <si>
    <t>Has your oranization been recognized as an industry leader for innovation in design that reduces the environmental impact during the manufacturing of your products?</t>
  </si>
  <si>
    <r>
      <rPr>
        <sz val="10"/>
        <rFont val="Arial"/>
      </rPr>
      <t xml:space="preserve">IRI (Industrial Research Intitute) 
</t>
    </r>
    <r>
      <rPr>
        <u/>
        <sz val="10"/>
        <color rgb="FF1155CC"/>
        <rFont val="Arial"/>
      </rPr>
      <t>IRIWEBs</t>
    </r>
  </si>
  <si>
    <t>DFE - Use Phase</t>
  </si>
  <si>
    <r>
      <rPr>
        <sz val="10"/>
        <rFont val="Arial"/>
      </rPr>
      <t xml:space="preserve">IRI (Industrial Research Intitute) 
</t>
    </r>
    <r>
      <rPr>
        <u/>
        <sz val="10"/>
        <color rgb="FF1155CC"/>
        <rFont val="Arial"/>
      </rPr>
      <t>IRIWEBs</t>
    </r>
  </si>
  <si>
    <t>Have you investigated and documented the environmental aspects and impacts of product use which is consistent with actual customer use scenarios? (includes resource usage and field service activities)</t>
  </si>
  <si>
    <r>
      <rPr>
        <sz val="10"/>
        <rFont val="Arial"/>
      </rPr>
      <t xml:space="preserve">IRI (Industrial Research Intitute) 
</t>
    </r>
    <r>
      <rPr>
        <u/>
        <sz val="10"/>
        <color rgb="FF1155CC"/>
        <rFont val="Arial"/>
      </rPr>
      <t>IRIWEBs</t>
    </r>
  </si>
  <si>
    <t>Have you begun to identify and document design criteria that directly affect the environmental impacts during the use phase?</t>
  </si>
  <si>
    <r>
      <rPr>
        <sz val="10"/>
        <rFont val="Arial"/>
      </rPr>
      <t xml:space="preserve">IRI (Industrial Research Intitute) 
</t>
    </r>
    <r>
      <rPr>
        <u/>
        <sz val="10"/>
        <color rgb="FF1155CC"/>
        <rFont val="Arial"/>
      </rPr>
      <t>IRIWEBs</t>
    </r>
  </si>
  <si>
    <t>Has your company identified the impact of design on field service activities?</t>
  </si>
  <si>
    <r>
      <rPr>
        <sz val="10"/>
        <rFont val="Arial"/>
      </rPr>
      <t xml:space="preserve">IRI (Industrial Research Intitute) 
</t>
    </r>
    <r>
      <rPr>
        <u/>
        <sz val="10"/>
        <color rgb="FF1155CC"/>
        <rFont val="Arial"/>
      </rPr>
      <t>IRIWEBs</t>
    </r>
  </si>
  <si>
    <t>Do you engage with your customers to better understand product use scenarios?</t>
  </si>
  <si>
    <r>
      <rPr>
        <sz val="10"/>
        <rFont val="Arial"/>
      </rPr>
      <t xml:space="preserve">IRI (Industrial Research Intitute) 
</t>
    </r>
    <r>
      <rPr>
        <u/>
        <sz val="10"/>
        <color rgb="FF1155CC"/>
        <rFont val="Arial"/>
      </rPr>
      <t>IRIWEBs</t>
    </r>
  </si>
  <si>
    <t>Do you use analysis tools to assess environmental impact of use phase?</t>
  </si>
  <si>
    <r>
      <rPr>
        <sz val="10"/>
        <rFont val="Arial"/>
      </rPr>
      <t xml:space="preserve">IRI (Industrial Research Intitute) 
</t>
    </r>
    <r>
      <rPr>
        <u/>
        <sz val="10"/>
        <color rgb="FF1155CC"/>
        <rFont val="Arial"/>
      </rPr>
      <t>IRIWEBs</t>
    </r>
  </si>
  <si>
    <t>Have you prioritized the aspects with the highest environmental impact?</t>
  </si>
  <si>
    <r>
      <rPr>
        <sz val="10"/>
        <rFont val="Arial"/>
      </rPr>
      <t xml:space="preserve">IRI (Industrial Research Intitute) 
</t>
    </r>
    <r>
      <rPr>
        <u/>
        <sz val="10"/>
        <color rgb="FF1155CC"/>
        <rFont val="Arial"/>
      </rPr>
      <t>IRIWEBs</t>
    </r>
  </si>
  <si>
    <t>Do you design your products to minimize field service activities?</t>
  </si>
  <si>
    <r>
      <rPr>
        <sz val="10"/>
        <rFont val="Arial"/>
      </rPr>
      <t xml:space="preserve">IRI (Industrial Research Intitute) 
</t>
    </r>
    <r>
      <rPr>
        <u/>
        <sz val="10"/>
        <color rgb="FF1155CC"/>
        <rFont val="Arial"/>
      </rPr>
      <t>IRIWEBs</t>
    </r>
  </si>
  <si>
    <t>Is reducing the environmental impacts of the product use phase a mandatory design criteria in NPD process?</t>
  </si>
  <si>
    <r>
      <rPr>
        <sz val="10"/>
        <rFont val="Arial"/>
      </rPr>
      <t xml:space="preserve">IRI (Industrial Research Intitute) 
</t>
    </r>
    <r>
      <rPr>
        <u/>
        <sz val="10"/>
        <color rgb="FF1155CC"/>
        <rFont val="Arial"/>
      </rPr>
      <t>IRIWEBs</t>
    </r>
  </si>
  <si>
    <t>Are LCA (cradle to grave) results used to assess overall environmental impact of use phase?</t>
  </si>
  <si>
    <r>
      <rPr>
        <sz val="10"/>
        <rFont val="Arial"/>
      </rPr>
      <t xml:space="preserve">IRI (Industrial Research Intitute) 
</t>
    </r>
    <r>
      <rPr>
        <u/>
        <sz val="10"/>
        <color rgb="FF1155CC"/>
        <rFont val="Arial"/>
      </rPr>
      <t>IRIWEBs</t>
    </r>
  </si>
  <si>
    <t>Are product designs optimized to reduce the environmental impact of product use?</t>
  </si>
  <si>
    <r>
      <rPr>
        <sz val="10"/>
        <rFont val="Arial"/>
      </rPr>
      <t xml:space="preserve">IRI (Industrial Research Intitute) 
</t>
    </r>
    <r>
      <rPr>
        <u/>
        <sz val="10"/>
        <color rgb="FF1155CC"/>
        <rFont val="Arial"/>
      </rPr>
      <t>IRIWEBs</t>
    </r>
  </si>
  <si>
    <t>Is the location of customers considered in assessing the environmental impacts of use phase, with respect to the use of resources (e.g. energy, water, etc)?</t>
  </si>
  <si>
    <r>
      <rPr>
        <sz val="10"/>
        <rFont val="Arial"/>
      </rPr>
      <t xml:space="preserve">IRI (Industrial Research Intitute) 
</t>
    </r>
    <r>
      <rPr>
        <u/>
        <sz val="10"/>
        <color rgb="FF1155CC"/>
        <rFont val="Arial"/>
      </rPr>
      <t>IRIWEBs</t>
    </r>
  </si>
  <si>
    <t>Has your company been recognized for innovation of product offerings with best in class environmental performance during use phase?</t>
  </si>
  <si>
    <r>
      <rPr>
        <sz val="10"/>
        <rFont val="Arial"/>
      </rPr>
      <t xml:space="preserve">IRI (Industrial Research Intitute) 
</t>
    </r>
    <r>
      <rPr>
        <u/>
        <sz val="10"/>
        <color rgb="FF1155CC"/>
        <rFont val="Arial"/>
      </rPr>
      <t>IRIWEBs</t>
    </r>
  </si>
  <si>
    <t>Does your company benchmark the use phase impact of its product against competitive products with similar use?</t>
  </si>
  <si>
    <r>
      <rPr>
        <sz val="10"/>
        <rFont val="Arial"/>
      </rPr>
      <t xml:space="preserve">IRI (Industrial Research Intitute) 
</t>
    </r>
    <r>
      <rPr>
        <u/>
        <sz val="10"/>
        <color rgb="FF1155CC"/>
        <rFont val="Arial"/>
      </rPr>
      <t>IRIWEBs</t>
    </r>
  </si>
  <si>
    <t>Do your design teams work with suppliers to develop materials and products that reduce environmental impact of use phase?</t>
  </si>
  <si>
    <r>
      <rPr>
        <sz val="10"/>
        <rFont val="Arial"/>
      </rPr>
      <t xml:space="preserve">IRI (Industrial Research Intitute) 
</t>
    </r>
    <r>
      <rPr>
        <u/>
        <sz val="10"/>
        <color rgb="FF1155CC"/>
        <rFont val="Arial"/>
      </rPr>
      <t>IRIWEBs</t>
    </r>
  </si>
  <si>
    <t>DFE - End of Life</t>
  </si>
  <si>
    <r>
      <rPr>
        <sz val="10"/>
        <rFont val="Arial"/>
      </rPr>
      <t xml:space="preserve">IRI (Industrial Research Intitute) 
</t>
    </r>
    <r>
      <rPr>
        <u/>
        <sz val="10"/>
        <color rgb="FF1155CC"/>
        <rFont val="Arial"/>
      </rPr>
      <t>IRIWEBs</t>
    </r>
  </si>
  <si>
    <t>Are products assessed for recyclability, recoverability and/or reuse?</t>
  </si>
  <si>
    <r>
      <rPr>
        <sz val="10"/>
        <rFont val="Arial"/>
      </rPr>
      <t xml:space="preserve">IRI (Industrial Research Intitute) 
</t>
    </r>
    <r>
      <rPr>
        <u/>
        <sz val="10"/>
        <color rgb="FF1155CC"/>
        <rFont val="Arial"/>
      </rPr>
      <t>IRIWEBs</t>
    </r>
  </si>
  <si>
    <t>Have products been designed to support refurbishment and/or reuse where applicable?</t>
  </si>
  <si>
    <r>
      <rPr>
        <sz val="10"/>
        <rFont val="Arial"/>
      </rPr>
      <t xml:space="preserve">IRI (Industrial Research Intitute) 
</t>
    </r>
    <r>
      <rPr>
        <u/>
        <sz val="10"/>
        <color rgb="FF1155CC"/>
        <rFont val="Arial"/>
      </rPr>
      <t>IRIWEBs</t>
    </r>
  </si>
  <si>
    <t>Has the organization defined a metric and calculation method to measure recyclability of products and materials?</t>
  </si>
  <si>
    <r>
      <rPr>
        <sz val="10"/>
        <rFont val="Arial"/>
      </rPr>
      <t xml:space="preserve">IRI (Industrial Research Intitute) 
</t>
    </r>
    <r>
      <rPr>
        <u/>
        <sz val="10"/>
        <color rgb="FF1155CC"/>
        <rFont val="Arial"/>
      </rPr>
      <t>IRIWEBs</t>
    </r>
  </si>
  <si>
    <t>Is recyclability a key criteria during the material selection process?</t>
  </si>
  <si>
    <r>
      <rPr>
        <sz val="10"/>
        <rFont val="Arial"/>
      </rPr>
      <t xml:space="preserve">IRI (Industrial Research Intitute) 
</t>
    </r>
    <r>
      <rPr>
        <u/>
        <sz val="10"/>
        <color rgb="FF1155CC"/>
        <rFont val="Arial"/>
      </rPr>
      <t>IRIWEBs</t>
    </r>
  </si>
  <si>
    <t>Designs ensure that materials intended to be recycled can be easily separated and are not compromised for material recycling (e.g. avoid use of coatings)?</t>
  </si>
  <si>
    <r>
      <rPr>
        <sz val="10"/>
        <rFont val="Arial"/>
      </rPr>
      <t xml:space="preserve">IRI (Industrial Research Intitute) 
</t>
    </r>
    <r>
      <rPr>
        <u/>
        <sz val="10"/>
        <color rgb="FF1155CC"/>
        <rFont val="Arial"/>
      </rPr>
      <t>IRIWEBs</t>
    </r>
  </si>
  <si>
    <t>Are products designed to simplify product refurbishment and reuse?</t>
  </si>
  <si>
    <r>
      <rPr>
        <sz val="10"/>
        <rFont val="Arial"/>
      </rPr>
      <t xml:space="preserve">IRI (Industrial Research Intitute) 
</t>
    </r>
    <r>
      <rPr>
        <u/>
        <sz val="10"/>
        <color rgb="FF1155CC"/>
        <rFont val="Arial"/>
      </rPr>
      <t>IRIWEBs</t>
    </r>
  </si>
  <si>
    <t>Overall, have products been designed to IMPROVE recyclability, recoverability AND reuse (as applicable)?</t>
  </si>
  <si>
    <r>
      <rPr>
        <sz val="10"/>
        <rFont val="Arial"/>
      </rPr>
      <t xml:space="preserve">IRI (Industrial Research Intitute) 
</t>
    </r>
    <r>
      <rPr>
        <u/>
        <sz val="10"/>
        <color rgb="FF1155CC"/>
        <rFont val="Arial"/>
      </rPr>
      <t>IRIWEBs</t>
    </r>
  </si>
  <si>
    <t>The organization has a recyclability metric and calculation method to measure recyclability comparable to the industry?</t>
  </si>
  <si>
    <r>
      <rPr>
        <sz val="10"/>
        <rFont val="Arial"/>
      </rPr>
      <t xml:space="preserve">IRI (Industrial Research Intitute) 
</t>
    </r>
    <r>
      <rPr>
        <u/>
        <sz val="10"/>
        <color rgb="FF1155CC"/>
        <rFont val="Arial"/>
      </rPr>
      <t>IRIWEBs</t>
    </r>
  </si>
  <si>
    <t>Does the organization use Life Cycle Assessment (cradle to grave) results to select the best method for recycleability, recoverability or reuse trade-off decisions?</t>
  </si>
  <si>
    <r>
      <rPr>
        <sz val="10"/>
        <rFont val="Arial"/>
      </rPr>
      <t xml:space="preserve">IRI (Industrial Research Intitute) 
</t>
    </r>
    <r>
      <rPr>
        <u/>
        <sz val="10"/>
        <color rgb="FF1155CC"/>
        <rFont val="Arial"/>
      </rPr>
      <t>IRIWEBs</t>
    </r>
  </si>
  <si>
    <t>The company considers alternatitve methods for reuse/recycling including development of new techniques / processes to maximize EOL benefits and minimize negative impacts?</t>
  </si>
  <si>
    <r>
      <rPr>
        <sz val="10"/>
        <rFont val="Arial"/>
      </rPr>
      <t xml:space="preserve">IRI (Industrial Research Intitute) 
</t>
    </r>
    <r>
      <rPr>
        <u/>
        <sz val="10"/>
        <color rgb="FF1155CC"/>
        <rFont val="Arial"/>
      </rPr>
      <t>IRIWEBs</t>
    </r>
  </si>
  <si>
    <t>If uncommon recycling technology or EOL process is needed, does the organization implement business models (i.e. renting, buy back, etc.) to achieve the EOL goals?</t>
  </si>
  <si>
    <r>
      <rPr>
        <sz val="10"/>
        <rFont val="Arial"/>
      </rPr>
      <t xml:space="preserve">IRI (Industrial Research Intitute) 
</t>
    </r>
    <r>
      <rPr>
        <u/>
        <sz val="10"/>
        <color rgb="FF1155CC"/>
        <rFont val="Arial"/>
      </rPr>
      <t>IRIWEBs</t>
    </r>
  </si>
  <si>
    <t>Do parts that are not recyclable allow environmentally sound energy recovery or other beneficial results other than disposal?</t>
  </si>
  <si>
    <r>
      <rPr>
        <sz val="10"/>
        <rFont val="Arial"/>
      </rPr>
      <t xml:space="preserve">IRI (Industrial Research Intitute) 
</t>
    </r>
    <r>
      <rPr>
        <u/>
        <sz val="10"/>
        <color rgb="FF1155CC"/>
        <rFont val="Arial"/>
      </rPr>
      <t>IRIWEBs</t>
    </r>
  </si>
  <si>
    <t>Are your products optimized for recyclability, recoverability and reuse?</t>
  </si>
  <si>
    <r>
      <rPr>
        <sz val="10"/>
        <rFont val="Arial"/>
      </rPr>
      <t xml:space="preserve">IRI (Industrial Research Intitute) 
</t>
    </r>
    <r>
      <rPr>
        <u/>
        <sz val="10"/>
        <color rgb="FF1155CC"/>
        <rFont val="Arial"/>
      </rPr>
      <t>IRIWEBs</t>
    </r>
  </si>
  <si>
    <t>Does the organization optimize its designs for both reuse AND eventual recycling?</t>
  </si>
  <si>
    <r>
      <rPr>
        <sz val="10"/>
        <rFont val="Arial"/>
      </rPr>
      <t xml:space="preserve">IRI (Industrial Research Intitute) 
</t>
    </r>
    <r>
      <rPr>
        <u/>
        <sz val="10"/>
        <color rgb="FF1155CC"/>
        <rFont val="Arial"/>
      </rPr>
      <t>IRIWEBs</t>
    </r>
  </si>
  <si>
    <t>The recyclability of the organization's products is at a worldclass performance level within its industry.</t>
  </si>
  <si>
    <r>
      <rPr>
        <sz val="10"/>
        <rFont val="Arial"/>
      </rPr>
      <t xml:space="preserve">IRI (Industrial Research Intitute) 
</t>
    </r>
    <r>
      <rPr>
        <u/>
        <sz val="10"/>
        <color rgb="FF1155CC"/>
        <rFont val="Arial"/>
      </rPr>
      <t>IRIWEBs</t>
    </r>
  </si>
  <si>
    <t>The company supports the design by implementing new techniques / processes or other business models to ensure reuse/recycling (i.e. renting, buy back, etc.) or works with partners to builds infrastructure ensuring reuse/recycling beyond standard reuse/recycling streams.</t>
  </si>
  <si>
    <r>
      <rPr>
        <sz val="10"/>
        <rFont val="Arial"/>
      </rPr>
      <t xml:space="preserve">IRI (Industrial Research Intitute) 
</t>
    </r>
    <r>
      <rPr>
        <u/>
        <sz val="10"/>
        <color rgb="FF1155CC"/>
        <rFont val="Arial"/>
      </rPr>
      <t>IRIWEBs</t>
    </r>
  </si>
  <si>
    <t>Overall, the organization designs its products to  maximizes reuse, recyclability, recoverability and recyclability.</t>
  </si>
  <si>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</si>
  <si>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</si>
  <si>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</si>
  <si>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</si>
  <si>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</si>
  <si>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</si>
  <si>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t>Privilégier une approche "mobile first", à défaut RESS</t>
  </si>
  <si>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</si>
  <si>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</si>
  <si>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</si>
  <si>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</si>
  <si>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</si>
  <si>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</si>
  <si>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</si>
  <si>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</si>
  <si>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</si>
  <si>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</si>
  <si>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</si>
  <si>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</si>
  <si>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</si>
  <si>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t>Remplacer les boutons officiels de partage des réseaux sociaux</t>
  </si>
  <si>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</si>
  <si>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</si>
  <si>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</si>
  <si>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</si>
  <si>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</si>
  <si>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</si>
  <si>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</si>
  <si>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</si>
  <si>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</si>
  <si>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</si>
  <si>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</si>
  <si>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</si>
  <si>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</si>
  <si>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</si>
  <si>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</si>
  <si>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</si>
  <si>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</si>
  <si>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</si>
  <si>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t>Utiliser le chargement paresseux des images</t>
  </si>
  <si>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</si>
  <si>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</si>
  <si>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</si>
  <si>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</si>
  <si>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</si>
  <si>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</si>
  <si>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</si>
  <si>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</si>
  <si>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</si>
  <si>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</si>
  <si>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</si>
  <si>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</si>
  <si>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</si>
  <si>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</si>
  <si>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</si>
  <si>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</si>
  <si>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t>Utiliser une boucle au lieu de .forEach() (ou reduce()</t>
  </si>
  <si>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</si>
  <si>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</si>
  <si>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</si>
  <si>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</si>
  <si>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</si>
  <si>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</si>
  <si>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</si>
  <si>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</si>
  <si>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t>Utiliser un thème léger</t>
  </si>
  <si>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</si>
  <si>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</si>
  <si>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</si>
  <si>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</si>
  <si>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t>Mettre en cache le Bytecode code intermédiaire</t>
  </si>
  <si>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</si>
  <si>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</si>
  <si>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</si>
  <si>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</si>
  <si>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</si>
  <si>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</si>
  <si>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</si>
  <si>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</si>
  <si>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</si>
  <si>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</si>
  <si>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</si>
  <si>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</si>
  <si>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</si>
  <si>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</si>
  <si>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</si>
  <si>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</si>
  <si>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</si>
  <si>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</si>
  <si>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</si>
  <si>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t>Favoriser HSTS Preload list aux redirections 301</t>
  </si>
  <si>
    <r>
      <rPr>
        <sz val="10"/>
        <rFont val="Arial"/>
      </rPr>
      <t xml:space="preserve">115 bonnes pratiques d'écoconception web - collectif GreenIT
</t>
    </r>
    <r>
      <rPr>
        <u/>
        <sz val="10"/>
        <color rgb="FF1155CC"/>
        <rFont val="Arial"/>
      </rPr>
      <t>Checklist</t>
    </r>
  </si>
  <si>
    <t>Mettre en place un plan de fin de vie du site</t>
  </si>
  <si>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</si>
  <si>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</si>
  <si>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t>Utiliser une électricité issue d'EnR (renouvelable)</t>
  </si>
  <si>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</si>
  <si>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</si>
  <si>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</si>
  <si>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</si>
  <si>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</si>
  <si>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</si>
  <si>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</si>
  <si>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</si>
  <si>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</si>
  <si>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</si>
  <si>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</si>
  <si>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</si>
  <si>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t>Utiliser un cache HTTP</t>
  </si>
  <si>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</si>
  <si>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</si>
  <si>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</si>
  <si>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</si>
  <si>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</si>
  <si>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</si>
  <si>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</si>
  <si>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</si>
  <si>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</si>
  <si>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</si>
  <si>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</si>
  <si>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</si>
  <si>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</si>
  <si>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</si>
  <si>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</si>
  <si>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r>
      <rPr>
        <sz val="10"/>
        <rFont val="Arial"/>
      </rPr>
      <t xml:space="preserve">115 bonnes pratiques d'écoconception web - collectif GreenIT
</t>
    </r>
    <r>
      <rPr>
        <u/>
        <sz val="10"/>
        <color rgb="FF1155CC"/>
        <rFont val="Arial"/>
      </rPr>
      <t>Checklist</t>
    </r>
  </si>
  <si>
    <t>ODD#1</t>
  </si>
  <si>
    <t>1. Pauvreté</t>
  </si>
  <si>
    <t>ODD#2</t>
  </si>
  <si>
    <t>2. Faim et alimentation</t>
  </si>
  <si>
    <t>ODD#3</t>
  </si>
  <si>
    <t>3. Santé</t>
  </si>
  <si>
    <t>ODD#4</t>
  </si>
  <si>
    <t>4. Éducation</t>
  </si>
  <si>
    <t>x</t>
  </si>
  <si>
    <t>ODD#5</t>
  </si>
  <si>
    <t>5. Égalité des sexes</t>
  </si>
  <si>
    <t>ODD#6</t>
  </si>
  <si>
    <t>6. Eau et assainissement</t>
  </si>
  <si>
    <t>ODD#7</t>
  </si>
  <si>
    <t>7. Énergie</t>
  </si>
  <si>
    <t>ODD#8</t>
  </si>
  <si>
    <t>8. Croissance économique</t>
  </si>
  <si>
    <t>ODD#9</t>
  </si>
  <si>
    <t>9. Infrastructures</t>
  </si>
  <si>
    <t>ODD#10</t>
  </si>
  <si>
    <t>10. Réduction des inégalités au sein et entre pays</t>
  </si>
  <si>
    <t>ODD#11</t>
  </si>
  <si>
    <t>11. Villes</t>
  </si>
  <si>
    <t>ODD#12</t>
  </si>
  <si>
    <t>12. Consommation et production durables</t>
  </si>
  <si>
    <t>ODD#13</t>
  </si>
  <si>
    <t>13. Changements climatiques</t>
  </si>
  <si>
    <t>ODD#14</t>
  </si>
  <si>
    <t>14. Océans</t>
  </si>
  <si>
    <t>ODD#15</t>
  </si>
  <si>
    <t>15. Forêts, désertification et biodiversité</t>
  </si>
  <si>
    <t>ODD#16</t>
  </si>
  <si>
    <t>16. Paix et justice</t>
  </si>
  <si>
    <t>ODD#17</t>
  </si>
  <si>
    <t>17. Partenariats mondiaux</t>
  </si>
  <si>
    <t>Listes des outils disponibles pour valider les critères du référentiel</t>
  </si>
  <si>
    <t>Fournisseur</t>
  </si>
  <si>
    <t>Lien / Doc - download</t>
  </si>
  <si>
    <t>Type (Libre / Commercial)</t>
  </si>
  <si>
    <t>Périmètre / Usage</t>
  </si>
  <si>
    <t>Recommandations / critères couverts</t>
  </si>
  <si>
    <t>Commentaires</t>
  </si>
  <si>
    <t>Eco index</t>
  </si>
  <si>
    <t>La communauté greenIT.fr</t>
  </si>
  <si>
    <t>http://www.ecoindex.fr/</t>
  </si>
  <si>
    <t>Licence Creative Commons CC-By-NC-ND.</t>
  </si>
  <si>
    <t>Donne un index d'une page web en fonction des autres pages analysées.</t>
  </si>
  <si>
    <t>- Nb d'éléments du DOM
- Poids de la page
- Nb de requêtes</t>
  </si>
  <si>
    <t>Pas beaucoup de critères, le site est lent. Comme tout ce qui se base sur une URL, ne teste pas tout un parcours client ce qui désavantage les SPA.
Ne teste pas la dynamique d'une page (script,animation, scroll, ...).</t>
  </si>
  <si>
    <t>Eco meter</t>
  </si>
  <si>
    <t>http://www.ecometer.org/</t>
  </si>
  <si>
    <t>Donne une liste de bonnes pratiques implémentées ou non par la page testée.</t>
  </si>
  <si>
    <t>Les bonnes pratiques listées sur le site</t>
  </si>
  <si>
    <t>Lent.</t>
  </si>
  <si>
    <t>GreenIT analysis</t>
  </si>
  <si>
    <r>
      <rPr>
        <u/>
        <sz val="10"/>
        <color rgb="FF1155CC"/>
        <rFont val="Arial"/>
      </rPr>
      <t xml:space="preserve">https://chrome.google.com/webstore/detail/greenit-analysis/mofbfhffeklkbebfclfaiifefjflcpad?hl=fr </t>
    </r>
    <r>
      <rPr>
        <u/>
        <sz val="10"/>
        <color rgb="FF1155CC"/>
        <rFont val="Arial"/>
      </rPr>
      <t xml:space="preserve">
https://addons.mozilla.org/fr/firefox/addon/greenit-analysis</t>
    </r>
  </si>
  <si>
    <t>Fusion de Ecoindex et Ecometer, dans un plugin navigateur</t>
  </si>
  <si>
    <t>Corrige les défauts des versions en lignes. Analyse très statique.</t>
  </si>
  <si>
    <t>Surf green</t>
  </si>
  <si>
    <t xml:space="preserve">« Surfgreen is part of Kollektiv Zuerch - a free collectiv of freelancers for web development, ux design, social media and graphic design. </t>
  </si>
  <si>
    <t>https://www.surfgreen.dev/</t>
  </si>
  <si>
    <t>Analyse de métriques front-end d’un site à partir de son URL : speed index, cpu, … donne des conseils de bonnes pratiques.</t>
  </si>
  <si>
    <t>- Total weight of the site
- Performance and page speed
- Caching
- Rendering
- Image formats and sizes
- Text compression
- Minify files</t>
  </si>
  <si>
    <t>Pas mal de métriques affichées de façon agréable, mais calculs non détaillés.</t>
  </si>
  <si>
    <r>
      <rPr>
        <sz val="10"/>
        <rFont val="Arial"/>
      </rPr>
      <t xml:space="preserve">Une agence : wholegrain digital - </t>
    </r>
    <r>
      <rPr>
        <u/>
        <sz val="10"/>
        <color rgb="FF1155CC"/>
        <rFont val="Arial"/>
      </rPr>
      <t>https://www.wholegraindigital.com/</t>
    </r>
  </si>
  <si>
    <t>https://www.websitecarbon.com/</t>
  </si>
  <si>
    <t>Donne une évaluation de l'impact de GES d'une URL, et un classement relatif</t>
  </si>
  <si>
    <t>Le seul critère CO2 et l'absence d'autres d'indicateurs le rend peu intéressant, même s'il est joli.</t>
  </si>
  <si>
    <t>Une agence : Mightybytes</t>
  </si>
  <si>
    <t>https://www.ecograder.com/</t>
  </si>
  <si>
    <t>Agrégateur. Donne plusieurs métriques front à partir d'une URL, sans détailler. Utilise des données d'autres calcultateurs.</t>
  </si>
  <si>
    <t xml:space="preserve">- Page Speed
- HTTP requests
- Shared resources
- SEO and fundability
- Mobile optimisation
- "Green" hosting
</t>
  </si>
  <si>
    <t>Pas de détail des calculs, donc pas d'action possible facilement après le score.</t>
  </si>
  <si>
    <t>Bertrand Keller</t>
  </si>
  <si>
    <t>https://lowtus.fr/</t>
  </si>
  <si>
    <t>Ne permet pas de faire des analyses. Donne des clasements de sites selon des critères de performances, de SEO et de bonnes pratiques. Le lien le plus intéressant « Calculateurs d'impact énergétique » ne fonctionne pas.</t>
  </si>
  <si>
    <t>GreenSpector</t>
  </si>
  <si>
    <t>https://mobile-efficiency-index.com/en/</t>
  </si>
  <si>
    <t>Développé par GreenSpector, mesure la consommation d’énergie d’un site sur un device mobile. Il faut donner un email et attendre le résultat</t>
  </si>
  <si>
    <t>Conso d'energie d'un site web sur mobile</t>
  </si>
  <si>
    <t>Mesure la consommation d'énergie, de données, de mémoire, de requêtes et donne un score synthétique basé sur des consommations réseau et device, appelé Ecoscore, basé à la fois sur des bonnes pratiques et sur des seuils  sur la mesure pour les indicateurs de flux. Prend en compte la dynamique de la page (chargement, idle, scroll) sur un device réel. Pour avoir le détail de l'analyse, il faut passer en version payante du prdoduit.</t>
  </si>
  <si>
    <t>Non prosperity organisation</t>
  </si>
  <si>
    <t>https://www.thegreenwebfoundation.org/</t>
  </si>
  <si>
    <t>Vérifie si l'hébergeur est vert uniquement</t>
  </si>
  <si>
    <t>Hebergeur "vert"</t>
  </si>
  <si>
    <t>Incomplet. Que l'hébergeur compense sa consommation par des achats de renouvelables est juste un indicateur. Cela peut-être un bon signe dans le cadre d'une analyse mais pas du tout la seule métrique. Se pose aussi la question de la mise à jour du référentiel.</t>
  </si>
  <si>
    <t>Des chercheurs canadiens</t>
  </si>
  <si>
    <t>https://mlco2.github.io/impact/</t>
  </si>
  <si>
    <t>Calcul de l’impact carbone, uniquement pour le cas d’utilisation particulière du machine learning.</t>
  </si>
  <si>
    <t>- Hardware type
- Hours used
- Provider
- Region of Compute</t>
  </si>
  <si>
    <t>Centré sur un cas particulier, pas sûr que la fabrication soit prise en compte, met en avant la compensation par les acteurs du cloud.</t>
  </si>
  <si>
    <t>Greenet.io</t>
  </si>
  <si>
    <t>https://greenet.io</t>
  </si>
  <si>
    <t>Calcul de l'impact environnemental de la navigation internet, agrégation par équipe/entreprise et challenge (serious game) avec conseils</t>
  </si>
  <si>
    <t>Gestion des équipes, mesure d'impact de site web</t>
  </si>
  <si>
    <t>Interface rapide et agréable, extension disponible pour Chrome</t>
  </si>
  <si>
    <t>Outils de web perf</t>
  </si>
  <si>
    <t>Mesure de la performance dans un navigateur</t>
  </si>
  <si>
    <t>INRIA Lille</t>
  </si>
  <si>
    <t>https://powerapi-ng.github.io/</t>
  </si>
  <si>
    <t>Mesure de la consommation électrique serveur/container</t>
  </si>
  <si>
    <t>Pas simple à mettre en oeuvre.
Concept intéressant techniquement basé sur une équation de ressources pour obtenir l'énergie.</t>
  </si>
  <si>
    <t>https://webpagetest.org/</t>
  </si>
  <si>
    <t>AOL à la base, maintenant sur Github</t>
  </si>
  <si>
    <t>Permet de simuler le comportement d'une URL sur divers navigateurs, et donne à la fin des captures des outils de dev avec les temps pour chaque requête. Permet de choisir le lieu et même le device. Fournit des API, une grosse doc, ... Donne des listes de bonnes pratiques</t>
  </si>
  <si>
    <t>Potentiellement très pratique mais avec un ticket d'entrée de prise en main. Lent.</t>
  </si>
  <si>
    <t>Google</t>
  </si>
  <si>
    <t>https://developers.google.com/speed/pagespeed/insights/</t>
  </si>
  <si>
    <t>Outil fournit par Google pour une mesure de performance des sites. Donne une note sur 100. Donne des conseils personnalisés</t>
  </si>
  <si>
    <t>- first paint
- vitesse</t>
  </si>
  <si>
    <t>Assez rapide et clair. Les conseils sont très bons.</t>
  </si>
  <si>
    <t>https://gtmetrix.com/</t>
  </si>
  <si>
    <t>Carbon60, une agence</t>
  </si>
  <si>
    <t>Agrège plusieurs outils de mesure de performance : page speed, ySlow, ... donne des conseils personnalisés</t>
  </si>
  <si>
    <t>Lent. Utiliser plutôt les sites sources. Accès sur la perf et pas la ressource.</t>
  </si>
  <si>
    <t xml:space="preserve">IRI </t>
  </si>
  <si>
    <t>Innovation Research Interchange
Ex; Industrial Research Institute</t>
  </si>
  <si>
    <t>https://www.iriweb.org/research-sustainability-maturity-models</t>
  </si>
  <si>
    <t>express written permission of the IRI is obtained</t>
  </si>
  <si>
    <t xml:space="preserve">Modèle de maturité Sustainability </t>
  </si>
  <si>
    <t>Positionnement / efficacité des processus des organisations pour les aspects eco-responsables.</t>
  </si>
  <si>
    <t>Une matrice Excel à télécharger pour évaluer les axes de progrès</t>
  </si>
  <si>
    <t xml:space="preserve">Référentiels </t>
  </si>
  <si>
    <t>RGAA</t>
  </si>
  <si>
    <t>http://references.modernisation.gouv.fr/rgaa/criteres.html</t>
  </si>
  <si>
    <t>Accessibilité</t>
  </si>
  <si>
    <t>https://checklists.opquast.com/fr/qualiteweb/</t>
  </si>
  <si>
    <t>Bonnes pratiques conception</t>
  </si>
  <si>
    <t>DILA (Direction de l'information Légale et Administrative)</t>
  </si>
  <si>
    <t>https://pidila.gitlab.io/checklist-pidila/?Référentiel=Éco-conception</t>
  </si>
  <si>
    <t>Libre</t>
  </si>
  <si>
    <t>Bonnes pratiques RGAA, OPQUAST, Green IT</t>
  </si>
  <si>
    <t xml:space="preserve">GreenIT  </t>
  </si>
  <si>
    <t>Livre</t>
  </si>
  <si>
    <t>115 Bonnes Pratiques</t>
  </si>
  <si>
    <t>Green Patterns - Manuel d'éco-conception des logiciels</t>
  </si>
  <si>
    <t>GREEN CODE LAB</t>
  </si>
  <si>
    <t>Livre : ttps://www.lulu.com/shop/green-code-lab/green-patterns-manuel-déco-conception-des-logiciels/ebook/product-18848920.html?page=1&amp;pageSize=4</t>
  </si>
  <si>
    <t>Payant : tous les droits reversés au Green Code Lab. Version numérique et version papier</t>
  </si>
  <si>
    <t>#RESET</t>
  </si>
  <si>
    <t>FING</t>
  </si>
  <si>
    <t>https://fing.org/wp-content/uploads/2020/02/cahier-d-enjeux-fing-questions-numeriques-reset.pdf</t>
  </si>
  <si>
    <t>Actions / recommandations</t>
  </si>
  <si>
    <t>Systemic Design methode et toolkit</t>
  </si>
  <si>
    <t>Namahn</t>
  </si>
  <si>
    <t>https://www.systemicdesigntoolkit.org/download</t>
  </si>
  <si>
    <t>Systemic Design Toolkit™ trademark</t>
  </si>
  <si>
    <t>Appréhender la complexité organisationnelle et sociétale au traver d'une méthode et d'outils dédiés</t>
  </si>
  <si>
    <t>"Barebone Iteration": Itérez votre solution jusqu'au minimalisme "acceptable" par vos utilisateurs : Introduire dès la conception une approche systémique</t>
  </si>
  <si>
    <t>Planet Centric toolkit</t>
  </si>
  <si>
    <t>Vincit (Finland)</t>
  </si>
  <si>
    <t>Toolkit complet : Method and tools</t>
  </si>
  <si>
    <t>Creative Commons</t>
  </si>
  <si>
    <t>Méthode et tools</t>
  </si>
  <si>
    <r>
      <rPr>
        <b/>
        <sz val="10"/>
        <color theme="1"/>
        <rFont val="Arial"/>
      </rPr>
      <t xml:space="preserve">Intégrer les critères 3P dans les méthodes d'idéation : </t>
    </r>
    <r>
      <rPr>
        <sz val="10"/>
        <color theme="1"/>
        <rFont val="Arial"/>
      </rPr>
      <t>Intégration de l'environnement dans les processus de conception et création afin de créer des concepts durables, en plaçant la planète au centre de la réflexion.</t>
    </r>
  </si>
  <si>
    <r>
      <rPr>
        <sz val="10"/>
        <rFont val="Arial"/>
      </rPr>
      <t xml:space="preserve">Le toolkit complet et la description de la méthode est à télécharger sur </t>
    </r>
    <r>
      <rPr>
        <u/>
        <sz val="10"/>
        <color rgb="FF1155CC"/>
        <rFont val="Arial"/>
      </rPr>
      <t>https://planetcentricdesign.com/</t>
    </r>
  </si>
  <si>
    <t>Inclusive Design toolkit</t>
  </si>
  <si>
    <t>Microsoft</t>
  </si>
  <si>
    <t>https://www.microsoft.com/design/inclusive/</t>
  </si>
  <si>
    <t>Toolkits disponibles pour identifier les motifs d'inclusion/exclusion</t>
  </si>
  <si>
    <r>
      <rPr>
        <b/>
        <sz val="10"/>
        <color theme="1"/>
        <rFont val="Arial"/>
      </rPr>
      <t>Intégrer le traitement des handicaps dès la conception :</t>
    </r>
    <r>
      <rPr>
        <sz val="10"/>
        <color theme="1"/>
        <rFont val="Arial"/>
      </rPr>
      <t xml:space="preserve"> Accessibilité : identifier les sujets d'inclusion dans le service</t>
    </r>
  </si>
  <si>
    <t>Méthode de diagnostic du design attentionnel</t>
  </si>
  <si>
    <t>Designers ethiques</t>
  </si>
  <si>
    <t>https://attention.designersethiques.org/2018-methode-attentionnelle/</t>
  </si>
  <si>
    <t>Evaluer l'état du design attention du service</t>
  </si>
  <si>
    <r>
      <rPr>
        <b/>
        <sz val="10"/>
        <color theme="1"/>
        <rFont val="Arial"/>
      </rPr>
      <t xml:space="preserve">Valeur: concevez un Service Numérique éthique, en ligne avec vos valeurs : </t>
    </r>
    <r>
      <rPr>
        <sz val="10"/>
        <color theme="1"/>
        <rFont val="Arial"/>
      </rPr>
      <t>Tester le design attentionel</t>
    </r>
  </si>
  <si>
    <t>Matrice de captology</t>
  </si>
  <si>
    <t>https://docs.google.com/spreadsheets/d/1dj_KIKzyPlSND1-fSYNb0BgupCmh2XoYTPkFTKPiaq0/edit#gid=1991215211</t>
  </si>
  <si>
    <t>Analyse de la captation et persuasion du service</t>
  </si>
  <si>
    <r>
      <rPr>
        <b/>
        <sz val="10"/>
        <color theme="1"/>
        <rFont val="Arial"/>
      </rPr>
      <t xml:space="preserve">Valeur: concevez un Service Numérique éthique, en ligne avec vos valeurs : </t>
    </r>
    <r>
      <rPr>
        <sz val="10"/>
        <color theme="1"/>
        <rFont val="Arial"/>
      </rPr>
      <t>Tester le design attentionel</t>
    </r>
  </si>
  <si>
    <t>En cours de création</t>
  </si>
  <si>
    <t>Le Bëurktionnary</t>
  </si>
  <si>
    <t>Bëurk Design</t>
  </si>
  <si>
    <t>http://beurktionary.com/assets/dl/Beurktionary_V2_print.pdf</t>
  </si>
  <si>
    <t>Tester l'éthique d'un projet</t>
  </si>
  <si>
    <r>
      <rPr>
        <b/>
        <sz val="10"/>
        <color theme="1"/>
        <rFont val="Arial"/>
      </rPr>
      <t xml:space="preserve">Valeur: concevez un Service Numérique éthique, en ligne avec vos valeurs : </t>
    </r>
    <r>
      <rPr>
        <sz val="10"/>
        <color theme="1"/>
        <rFont val="Arial"/>
      </rPr>
      <t>tester l'éthique</t>
    </r>
  </si>
  <si>
    <r>
      <rPr>
        <sz val="10"/>
        <rFont val="Arial"/>
      </rPr>
      <t xml:space="preserve">Téléchargeable gratuitement sur : </t>
    </r>
    <r>
      <rPr>
        <u/>
        <sz val="10"/>
        <color rgb="FF1155CC"/>
        <rFont val="Arial"/>
      </rPr>
      <t>http://beurktionary.com/</t>
    </r>
  </si>
  <si>
    <t>LISIO</t>
  </si>
  <si>
    <r>
      <rPr>
        <sz val="10"/>
        <color rgb="FF2E2A26"/>
        <rFont val="Arial"/>
      </rPr>
      <t xml:space="preserve">SAS </t>
    </r>
    <r>
      <rPr>
        <u/>
        <sz val="10"/>
        <color rgb="FF1155CC"/>
        <rFont val="Arial"/>
      </rPr>
      <t>NUMANIS.NET</t>
    </r>
  </si>
  <si>
    <t>https://www.lisio.fr/</t>
  </si>
  <si>
    <t>Commercial / Licence</t>
  </si>
  <si>
    <t>Lecteur dynamique des sites Accessibilité, impact carbone, ...</t>
  </si>
  <si>
    <t>Adaptation dynamique à un profil d'utilisateur</t>
  </si>
  <si>
    <t>Pas de modif du site d'origine, A voir absolument ....</t>
  </si>
  <si>
    <t>Sustainable Business Canvas</t>
  </si>
  <si>
    <t>CASE - KA</t>
  </si>
  <si>
    <t>https://www.case-ka.eu/wp/wp-content/uploads/2017/05/SustainableBusinessModelCanvas_highresolution.jpg</t>
  </si>
  <si>
    <t>Cout et bénéfice environnementaux</t>
  </si>
  <si>
    <t>Exemple d'implémentation pouvant servir de référence</t>
  </si>
  <si>
    <t>Designing for guidance</t>
  </si>
  <si>
    <t>https://msdesignstorage.blob.core.windows.net/microsoftdesign/inclusive/InclusiveDesign_DesigningForGuidance.pdf</t>
  </si>
  <si>
    <t>Réduction de la fracture numérique</t>
  </si>
  <si>
    <t>Guide d'alimentation des éléments du référentiel pour les différentes familles</t>
  </si>
  <si>
    <t>Version</t>
  </si>
  <si>
    <t>1.0</t>
  </si>
  <si>
    <t>N'hesitez pas à compléter !!!</t>
  </si>
  <si>
    <t>Principes</t>
  </si>
  <si>
    <t>Pour chaque groupe, il est conseillé de définir en 1 ou 2 phrases le sujet</t>
  </si>
  <si>
    <t>Afin de couvrir le périmètre le plus complet vous pouvez commencer par identifier toutes les facettes de votre sujet sans "auto-censure" et même en faisant abstraction dans un premier temps du contexte Numérique Responsable.</t>
  </si>
  <si>
    <t>Il sera ensuite plus aisé de décliner des "THEMATIQUES" (Colonne F) puis les recommandations associées (Colonne G) et enfin les critères (colonne H)</t>
  </si>
  <si>
    <t>Dans certains cas vous souleverez des interrogations par rapport à l'intersection de votre sujet vis à vis des autres groupes. Ce travail nécessaire de fusion entre les différents groupes sera réalisé ultérieurement, à l'intérieur de chaque groupe ne vous limitez pas dans vos approches.</t>
  </si>
  <si>
    <t>FAQ</t>
  </si>
  <si>
    <t>La V0 recommandation du référentiel c'est quoi ?</t>
  </si>
  <si>
    <t>L'objectif V0 recommandation est de disposer pour la première semaine d'Aout 2020 d'un ensemble stabilisé de 10 recommandations par groupe.
Par rapport à l'état actuel, cela signifie que les recommandations proches devront être fusionnées, que les recommandations issues de référentiels connus ne seront pas retenues, que les recommandations apparentées aux pratiques métiers connues des acteurs IT aguéris ne seront pas retenues.</t>
  </si>
  <si>
    <t>Seulement 10 recommandations par groupe pour la V0 recommandation ? Que devient tout le travail de collecte réalisé ? Nous le perdons ?</t>
  </si>
  <si>
    <t>Non, bien sur !
Tout d'abord une recommandation est un élément formel (Voir la FAQ reco/conseil) les éléments qui ne seront pas du type recommandation resteront toutefois dans le référentiel.
Si vraiment trop de recommandations étaient amenées à disparaitre avec la limite à 10 par groupe, nous organiserons une structure du référentiel avec le TOP 10 et une suite "Pour aller plus loin ...". 
Mais essayons de faire le maximum pour conserver l'objectif TOP 10.</t>
  </si>
  <si>
    <t>People / Planet / prosperity, quelle répartition ?</t>
  </si>
  <si>
    <t>Le point important est de couvrir ces 3 dimensions.
Le référentiel donc toute la vie du projet doit avoir un équilibre, autrement l'ensemble des recommandations de tous les groupes doit fournir le même nombre d'élément pour chaque dimension (PPP).
Le prosperity peut être associé à des bénéfices financiers, mais aussi à des bénéfices non financiers.</t>
  </si>
  <si>
    <t>Quelques dates pour la production du référentiel ?</t>
  </si>
  <si>
    <t>NEW
Décenbre 2020</t>
  </si>
  <si>
    <t>Début Aout 2020 : V0 recommandation
Début Octobre 2020 : revue éditoriale du référentiel finalisée
Début Décembre 2020 : Le référentiel est produit en français en version interne INR, format doc Word/PDF
Décembre 2020 : Méthodologie d'utilisation du référentielLe référentiel est produit en Anglais
Début 2021  : Version publique du référentiel et promotion</t>
  </si>
  <si>
    <t>Quel volume est bon ?</t>
  </si>
  <si>
    <t>Le point important est de ne pas viser de la volumétrie à tout prix, si chaque groupe produit entre 3 et 10 recommandations nous aurons un bon résultat global.
Il faut essayer de conserver un niveau de détail cohérent entre les recommandations. Essayer de ne pas avoir d'éléments trop "macro" d'un coté et de "détails pointillistes" sur la recommandation suivante est important aussi.</t>
  </si>
  <si>
    <t>Comment aborder les points très "techniques" ?</t>
  </si>
  <si>
    <t>Est-ce que chaque groupe doit choisir la technologie à mettre en oeuvre pour les différentes recommandations ?</t>
  </si>
  <si>
    <t>Nous devons en permanence garder en tête le fait qu'un référentiel doit durer dans le temps, et qu'un choix technologique d'aujourd'hui aussi bon soit-il ne sera peut être plus le meilleur dans quelques mois.
Ce qui est important pour les choix technologiques ce sont les éléments qui vont permettre d'arbitrer entre différentes alternatives.</t>
  </si>
  <si>
    <t>Pour quand ?</t>
  </si>
  <si>
    <t>La première échéance importante est Juin 2020. Au cours du mois de juin (à partir du 15/06) le travail d'harmonisation des résultats des travaux des différents groupes va être lancé. A cette date il serait bien d'avoir les recommandations (et critères) de chaque partie.</t>
  </si>
  <si>
    <t>Pourquoi 2 niveaux Recommandation et Conseil ?</t>
  </si>
  <si>
    <t>Certains éléments mis en évidence auront une portée plus formelle (incontournable et factuelle) ces points constitueront les recommandations du référentiel. Mais en revanche d'autres éléments seront plus des "orientations" ou des "principes" qu'il sera difficile de caractériser par des indicateurs précis, nous aurons donc des données qui s'apparenteront à du conseil.
Dans le référentiel les recommandations et les conseils seront décrits de manière séparées.</t>
  </si>
  <si>
    <t>Seulement le WEB ?</t>
  </si>
  <si>
    <t>En un mot : non. 
Le domaine d'application des recommandations dépasse le seul aspect WEB, mais il est évident que certains groupes, ou certaines recommandations dans chaque groupe peuvent avoir un domaine d'application spécifique, vous pouvez préciser dans la colonne N, ce domaine d'application (WEB, Mobile, Progiciels, Framework, IoT,...).</t>
  </si>
  <si>
    <t>Comment attribuer les indicateurs de score (A,B,C) ?</t>
  </si>
  <si>
    <t xml:space="preserve">Cette étape est vraiment réalisée en toute fin du processus de production. Si vous avez déjà les éléments pour alimenter les niveaux Planet/People/prosperity n'hésitez pas à les renseigner mais cet aspect n'est pas prioritaire pour nos premières échances. </t>
  </si>
  <si>
    <t>Peut-on adapter les recommandations de ressources externes disponibles ?</t>
  </si>
  <si>
    <t>Oui. 
Si une référence externe couvre partiellement la recommandation que vous voulez exprimer, vous pouvez citez la source de votre référence (c'est impératif) et ajouter les éléments qui permettent de préciser votre attente.</t>
  </si>
  <si>
    <t>Quelle forme aura le référentiel final ?</t>
  </si>
  <si>
    <t>La forme finale n'est pas encore définie.
Plusieurs pistes sont en cours de réflexion, outre le format texte classique organisé en "chapitre / paragraphe / contenu" une approche sous forme de "mindMap" est aussi envisagée.
Le format cible sera finalisé au cours de l'été 2020.</t>
  </si>
  <si>
    <t>Comment sera utilisé le référentiel ?
Par qui ?</t>
  </si>
  <si>
    <t>Des USE CASE d'utilisation du référentiel sont en cours de rédaction (disponibilité attendue pour le début d'été).
Cela permettra de mieux cibler les publics et les approches de lecture dont ils auront besoin.</t>
  </si>
  <si>
    <t>What's next ?</t>
  </si>
  <si>
    <t>Fin juin nous avons collecté l'ensemble des éléments du périmètre du GT ECOCONCEPTION.</t>
  </si>
  <si>
    <t>Les étapes suivantes :</t>
  </si>
  <si>
    <t>Charges (j)</t>
  </si>
  <si>
    <t>Profile</t>
  </si>
  <si>
    <t>Ressources externes (j)</t>
  </si>
  <si>
    <t>Réaffecter les recommandations sur la famille la plus pertiente</t>
  </si>
  <si>
    <t>Cumul</t>
  </si>
  <si>
    <t>Certains élements ont été mis en évidence mais peuvent concerner plus directement un autre sous groupe.</t>
  </si>
  <si>
    <t>INR contributeurs</t>
  </si>
  <si>
    <t>DONE</t>
  </si>
  <si>
    <t>Une colonne : TARGET (Famille cible de la recommandation) est prévue à cet effet</t>
  </si>
  <si>
    <t>Harmoniser les recommandations</t>
  </si>
  <si>
    <t>Regrouper les recommandations trop proches ou qui mettent en jeu les mêmes éléments, quitte à reformuler les éléments pour cela. Cette étape devrait réduire d'environ 20% (estimation) la volumétrie des recommandations mais augmenter la densité et harmoniser le niveau de précision des recommandations exprimées.</t>
  </si>
  <si>
    <t>Lier les recommandations issues de référentiels externes avec la source pour éviter les redites d'éléments existants. Vérifier la contradiction avec des sources externes fiables.</t>
  </si>
  <si>
    <t>Catégoriser les niveaux : recommandation formelle / conseil (Colonne Q / Type)</t>
  </si>
  <si>
    <t>Evaluer les impacts / difficultés de mise en oeuvre (Colonne R / Difficulté de mise en oeuvre)</t>
  </si>
  <si>
    <t>Figer une version V0</t>
  </si>
  <si>
    <t>Compléter les Critères et tests</t>
  </si>
  <si>
    <t>Définir les indicateurs d'évaluation (valeurs absolues, plages, ...)</t>
  </si>
  <si>
    <t>INR experts</t>
  </si>
  <si>
    <t>Associer les outils / procédures permettant d'appliquer les tests</t>
  </si>
  <si>
    <t>En cours</t>
  </si>
  <si>
    <t>Harmoniser les critères et tests pour éviter des conflits / redites</t>
  </si>
  <si>
    <t>Evaluer les portées (People/Planet/prosperity)</t>
  </si>
  <si>
    <t>Noter les recommandations par rapport aux 3 dimensions</t>
  </si>
  <si>
    <t xml:space="preserve">Vérifier la couverture de l'ensemble des dimensions </t>
  </si>
  <si>
    <t>Etablir le glossaire</t>
  </si>
  <si>
    <t>La définition d'un glossaire a 2 objectifs</t>
  </si>
  <si>
    <t>S'assurer que le même terme est toujours utilisé dans le même sens (éviter la multiplication à l'infini de synonymes entrainant de la confusion)</t>
  </si>
  <si>
    <t>Faciliter la traduction dans une autre langue en associant à chaque terme du glossaire sa traduction, afin que des traducteurs différents puissent produire un texte de qualité égale.</t>
  </si>
  <si>
    <t>Revue éditoriale</t>
  </si>
  <si>
    <t>C'est vraiment le gros du travail qui va conditionner la qualité du référentiel produit</t>
  </si>
  <si>
    <t>Définition de la ligne éditoriale (ton, partis pris, ...)</t>
  </si>
  <si>
    <t>INR project mngr</t>
  </si>
  <si>
    <t>Chaque phrase, chaque élément exposé, doit pouvoir être prouvé, argumenté, ne pas contredire d'autre données contenues dans le référentiel, ne pas être repris de publications existantes sans que la source soit identifiée et vérifiée.</t>
  </si>
  <si>
    <t>Les différentes relectures doivent complètement éliminer les erreurs de syntaxes, de ponctuation, les acronymes ou anglicismes  non répertoriés, l'utilisation de termes non répertoriés dans le glossaire.</t>
  </si>
  <si>
    <t>Construire l'index des temes utilisés dans le référentiel</t>
  </si>
  <si>
    <t>Gérer les versions successives et les revues périodiques</t>
  </si>
  <si>
    <t>Production du référentiel</t>
  </si>
  <si>
    <t>Charte graphique</t>
  </si>
  <si>
    <t>Designer</t>
  </si>
  <si>
    <t>Maquetter le format cible (ou les formats cibles)</t>
  </si>
  <si>
    <t>Alimenter le canevas avec les données validées par la revue éditoriale</t>
  </si>
  <si>
    <t>Produire les introductions, transitions et synthèses de chaque partie. Avec les relectures et validations</t>
  </si>
  <si>
    <t>Produire le BaT (Bon à tirer) pour la version initiale dans la langue d'origine, le BaT doit être validé formellement.</t>
  </si>
  <si>
    <t>Internationalisation</t>
  </si>
  <si>
    <t>Traduction avec l'aide du glossaire du texte dans la langue d'origine vers la langue (ou les langues) cibles</t>
  </si>
  <si>
    <t>Traducteur</t>
  </si>
  <si>
    <t>Revue, validations par des relecteurs "natifs" de la langue cible</t>
  </si>
  <si>
    <t>Produire le BaT (Bon à tirer) pour la version initiale dans la langue cible, le BaT doit être validé formellement.</t>
  </si>
  <si>
    <t>Promotion du référentiel</t>
  </si>
  <si>
    <t>Définition du plan marketing de promotion du référentiel</t>
  </si>
  <si>
    <t>Marketing</t>
  </si>
  <si>
    <t>Plan de communication, réseaux, média, institutionnels</t>
  </si>
  <si>
    <t>Kit de communication / argumentaire (interview, articles)</t>
  </si>
  <si>
    <t>Suivi des reprises / citations du référentiels dans les médias</t>
  </si>
  <si>
    <t>Build work in Progress environment</t>
  </si>
  <si>
    <t>Création d'une plateforme participative de "co-évolution" du référentiel</t>
  </si>
  <si>
    <t>Déclinaison sur les approches : SENSIBILISATION, FORMATION, DEPLOIEMENT</t>
  </si>
  <si>
    <t>Organisation du pool d'experts pour les modérations (priori/posteriori) et l'intégration des évolutions, lancement plateforme</t>
  </si>
  <si>
    <t>TOTAL Charges (j)</t>
  </si>
  <si>
    <t>dont ressources externes</t>
  </si>
  <si>
    <t>USE CASE du référentiel INR</t>
  </si>
  <si>
    <t>L'objet est de répondre aux questions suivantes :
Qui utilise le référentiel ?
A quel moment ?
De quelles informations doit-il disposer ?
Quelles actions sont conditionnées par le référentiel ?</t>
  </si>
  <si>
    <t>La formalisation des USE CASE doit permettre d'orienter le format du référentiel qui sera exposé.</t>
  </si>
  <si>
    <t>Session</t>
  </si>
  <si>
    <t>Acteur</t>
  </si>
  <si>
    <t>Moment</t>
  </si>
  <si>
    <t>Données</t>
  </si>
  <si>
    <t>Actions</t>
  </si>
  <si>
    <t>A**** - 18/05</t>
  </si>
  <si>
    <t>Architectes</t>
  </si>
  <si>
    <t>Début du projet</t>
  </si>
  <si>
    <t>Arbitrage technique</t>
  </si>
  <si>
    <t>Phase de validation</t>
  </si>
  <si>
    <t>Controle des gains</t>
  </si>
  <si>
    <t>Chefs de projet</t>
  </si>
  <si>
    <t>Chiffrage et périmètre</t>
  </si>
  <si>
    <t>Points à adresser</t>
  </si>
  <si>
    <t>Suivi et post mortem</t>
  </si>
  <si>
    <t>Processus de validation
Métrique à suivre</t>
  </si>
  <si>
    <t>Developpeurs</t>
  </si>
  <si>
    <t>Analyse</t>
  </si>
  <si>
    <t>traitement de l'accessibilité
Choix techniques</t>
  </si>
  <si>
    <t>Codage</t>
  </si>
  <si>
    <t>Simplification du code</t>
  </si>
  <si>
    <t>Déterminer l'index de complexité technique</t>
  </si>
  <si>
    <t>Revue de code</t>
  </si>
  <si>
    <t>Outils de controle de code</t>
  </si>
  <si>
    <t>Cyber Sec</t>
  </si>
  <si>
    <t>Impact de la sécurisation</t>
  </si>
  <si>
    <t>Associer la démarche sécurité et NR</t>
  </si>
  <si>
    <t>Gestion hardware</t>
  </si>
  <si>
    <t>Label disponible</t>
  </si>
  <si>
    <t>Gestion Service</t>
  </si>
  <si>
    <t>Empreinte du déploiement</t>
  </si>
  <si>
    <t>Choisir les outils et cibles de déploiement</t>
  </si>
  <si>
    <t>Gestion du déprovisionnement</t>
  </si>
  <si>
    <t>Utilisateur final</t>
  </si>
  <si>
    <t>Utilisation</t>
  </si>
  <si>
    <t>Sensibilisation</t>
  </si>
  <si>
    <t>Communiquer / éduquer les utilisateurs</t>
  </si>
  <si>
    <t>DSI - e-commerce - 05/06</t>
  </si>
  <si>
    <t>DSI</t>
  </si>
  <si>
    <t>Construction RoadMap</t>
  </si>
  <si>
    <t>Choix de technoqlogies</t>
  </si>
  <si>
    <t>Plan de formation équipes</t>
  </si>
  <si>
    <t>Compétences NR</t>
  </si>
  <si>
    <t>Budget - Achats</t>
  </si>
  <si>
    <t>Exigences NR à traduire sur les Appels d'offres</t>
  </si>
  <si>
    <t>Processus IT</t>
  </si>
  <si>
    <t>Intégration NR dans les DevOps</t>
  </si>
  <si>
    <t>Tableau de bord / Reporting</t>
  </si>
  <si>
    <t>KPI disponibles</t>
  </si>
  <si>
    <t>Recrutement / définition des profils</t>
  </si>
  <si>
    <t>Assurance MA** 07/2020</t>
  </si>
  <si>
    <t>Management</t>
  </si>
  <si>
    <t>Dès l’émergence d’une initiative</t>
  </si>
  <si>
    <t>confronter la conformité / contribution de la dite initiative à la stratégie NR définie</t>
  </si>
  <si>
    <t>Gestion de projet</t>
  </si>
  <si>
    <t>arbitrages réguliers (annuels / trimestriels)</t>
  </si>
  <si>
    <t>Critères et pondération</t>
  </si>
  <si>
    <t>prise en compte avec une pondération forte des critères de conception responsable (du cloud, aux infrastructures, à l’accessibilité jusqu’au limitations fonctionnelles que l’on s’impose …)</t>
  </si>
  <si>
    <t>Executif</t>
  </si>
  <si>
    <t>Déclaration annuelle de Performance Extra Financière</t>
  </si>
  <si>
    <t>éléments de mesure découlant de la démarche de conception responsable me paraissent incontournables, ce qui impose transparence, traçabilité et mesure</t>
  </si>
  <si>
    <t>Au cours du développement projet</t>
  </si>
  <si>
    <t>Solutions altermatives, temporaires</t>
  </si>
  <si>
    <t>L’équilibre autour des 3P n’étant pas toujours possible, il pourrait être intéressant de définir des mesures de compensation pour ré-équilibrer les thématiques moins favorables si il s’agit notamment d’une période de transition durant laquelle le business peut être prioritaire quoi qu’on en dise</t>
  </si>
  <si>
    <t>P**** 02/2021</t>
  </si>
  <si>
    <t>RSE</t>
  </si>
  <si>
    <t>Recherche des éléments correspondant aux différentes phases du cycle de vie</t>
  </si>
  <si>
    <t>La démarche de conception est structurée autour du cycle de vie</t>
  </si>
  <si>
    <t>IT</t>
  </si>
  <si>
    <t>Réalisation</t>
  </si>
  <si>
    <t>Application des recommandations sélectionnées</t>
  </si>
  <si>
    <t>Identification des éléments de mesure et automatisation</t>
  </si>
  <si>
    <t>Terme</t>
  </si>
  <si>
    <t>Type</t>
  </si>
  <si>
    <t>USE</t>
  </si>
  <si>
    <t>FR</t>
  </si>
  <si>
    <t>EN</t>
  </si>
  <si>
    <t>abandon (1)</t>
  </si>
  <si>
    <t>abonnement (2)</t>
  </si>
  <si>
    <t>aborder (2)</t>
  </si>
  <si>
    <t>abordes (1)</t>
  </si>
  <si>
    <t>absence (11)</t>
  </si>
  <si>
    <t>absolue (2)</t>
  </si>
  <si>
    <t>abstraction (1)</t>
  </si>
  <si>
    <t>abuses (1)</t>
  </si>
  <si>
    <t>accedees (2)</t>
  </si>
  <si>
    <t>acceder (6)</t>
  </si>
  <si>
    <t>acceptabilite (3)</t>
  </si>
  <si>
    <t>acceptable (3)</t>
  </si>
  <si>
    <t>acceptance (2)</t>
  </si>
  <si>
    <t>acceptation (1)</t>
  </si>
  <si>
    <t>accepte (1)</t>
  </si>
  <si>
    <t>acceptee (1)</t>
  </si>
  <si>
    <t>accepter (3)</t>
  </si>
  <si>
    <t>acceptes (4)</t>
  </si>
  <si>
    <t>acces (36)</t>
  </si>
  <si>
    <t>accessibilite (30)</t>
  </si>
  <si>
    <t>accessible (11)</t>
  </si>
  <si>
    <t>accessibles (8)</t>
  </si>
  <si>
    <t>accompagnement (1)</t>
  </si>
  <si>
    <t>accompagner (1)</t>
  </si>
  <si>
    <t>accord (4)</t>
  </si>
  <si>
    <t>accroissement (4)</t>
  </si>
  <si>
    <t>accueillent (1)</t>
  </si>
  <si>
    <t>accueillir (2)</t>
  </si>
  <si>
    <t>accumuler (3)</t>
  </si>
  <si>
    <t>achat (2)</t>
  </si>
  <si>
    <t>acheminement (2)</t>
  </si>
  <si>
    <t>acheter (2)</t>
  </si>
  <si>
    <t>acquis (6)</t>
  </si>
  <si>
    <t>acquise (1)</t>
  </si>
  <si>
    <t>acquises (1)</t>
  </si>
  <si>
    <t>acquisition (1)</t>
  </si>
  <si>
    <t>acteur (10)</t>
  </si>
  <si>
    <t>acteurs (38)</t>
  </si>
  <si>
    <t>actif (5)</t>
  </si>
  <si>
    <t>actifs (6)</t>
  </si>
  <si>
    <t>action (15)</t>
  </si>
  <si>
    <t>actions (43)</t>
  </si>
  <si>
    <t>activable (1)</t>
  </si>
  <si>
    <t>activables (1)</t>
  </si>
  <si>
    <t>activant (1)</t>
  </si>
  <si>
    <t>activation (1)</t>
  </si>
  <si>
    <t>active (4)</t>
  </si>
  <si>
    <t>activees (1)</t>
  </si>
  <si>
    <t>activement (2)</t>
  </si>
  <si>
    <t>activer (2)</t>
  </si>
  <si>
    <t>actives (1)</t>
  </si>
  <si>
    <t>activite (20)</t>
  </si>
  <si>
    <t>activites (2)</t>
  </si>
  <si>
    <t>actu (1)</t>
  </si>
  <si>
    <t>actualisation (1)</t>
  </si>
  <si>
    <t>actualisees (1)</t>
  </si>
  <si>
    <t>actualite (2)</t>
  </si>
  <si>
    <t>actuel (2)</t>
  </si>
  <si>
    <t>actuelles (1)</t>
  </si>
  <si>
    <t>actuels (2)</t>
  </si>
  <si>
    <t>acv (35)</t>
  </si>
  <si>
    <t>ad (1)</t>
  </si>
  <si>
    <t>adaptable (1)</t>
  </si>
  <si>
    <t>adaptation (23)</t>
  </si>
  <si>
    <t>adaptations (9)</t>
  </si>
  <si>
    <t>adapte (9)</t>
  </si>
  <si>
    <t>adaptee (8)</t>
  </si>
  <si>
    <t>adaptees (9)</t>
  </si>
  <si>
    <t>adapter (8)</t>
  </si>
  <si>
    <t>adaptes (5)</t>
  </si>
  <si>
    <t>addiction (2)</t>
  </si>
  <si>
    <t>addition (1)</t>
  </si>
  <si>
    <t>adequation (3)</t>
  </si>
  <si>
    <t>adhere (2)</t>
  </si>
  <si>
    <t>adherent (1)</t>
  </si>
  <si>
    <t>adherer (3)</t>
  </si>
  <si>
    <t>adhesion (5)</t>
  </si>
  <si>
    <t>adhesions (1)</t>
  </si>
  <si>
    <t>administration (3)</t>
  </si>
  <si>
    <t>adoptes (1)</t>
  </si>
  <si>
    <t>adoption (4)</t>
  </si>
  <si>
    <t>adresse (1)</t>
  </si>
  <si>
    <t>adressee (2)</t>
  </si>
  <si>
    <t>adressees (1)</t>
  </si>
  <si>
    <t>adresser (2)</t>
  </si>
  <si>
    <t>adresses (4)</t>
  </si>
  <si>
    <t>aeternam (1)</t>
  </si>
  <si>
    <t>affecte (2)</t>
  </si>
  <si>
    <t>affecter (1)</t>
  </si>
  <si>
    <t>affichage (4)</t>
  </si>
  <si>
    <t>affichages (2)</t>
  </si>
  <si>
    <t>affichant (1)</t>
  </si>
  <si>
    <t>affichee (1)</t>
  </si>
  <si>
    <t>affichent (2)</t>
  </si>
  <si>
    <t>afficher (3)</t>
  </si>
  <si>
    <t>affiches (2)</t>
  </si>
  <si>
    <t>affinees (1)</t>
  </si>
  <si>
    <t>affiner (1)</t>
  </si>
  <si>
    <t>affinite (1)</t>
  </si>
  <si>
    <t>affirmee (2)</t>
  </si>
  <si>
    <t>affranchir (1)</t>
  </si>
  <si>
    <t>affranchissent (1)</t>
  </si>
  <si>
    <t>agence (1)</t>
  </si>
  <si>
    <t>agile (1)</t>
  </si>
  <si>
    <t>agiles (1)</t>
  </si>
  <si>
    <t>agir (1)</t>
  </si>
  <si>
    <t>agit (1)</t>
  </si>
  <si>
    <t>agree (3)</t>
  </si>
  <si>
    <t>agrege (3)</t>
  </si>
  <si>
    <t>agrement (3)</t>
  </si>
  <si>
    <t>agrements (2)</t>
  </si>
  <si>
    <t>aguerries (1)</t>
  </si>
  <si>
    <t>aide (2)</t>
  </si>
  <si>
    <t>ailleurs (2)</t>
  </si>
  <si>
    <t>air (1)</t>
  </si>
  <si>
    <t>aisement (2)</t>
  </si>
  <si>
    <t>ajax (1)</t>
  </si>
  <si>
    <t>ajout (1)</t>
  </si>
  <si>
    <t>ajoute (3)</t>
  </si>
  <si>
    <t>ajoutee (1)</t>
  </si>
  <si>
    <t>ajouter (1)</t>
  </si>
  <si>
    <t>ajoutes (1)</t>
  </si>
  <si>
    <t>ajuster (3)</t>
  </si>
  <si>
    <t>alertes (1)</t>
  </si>
  <si>
    <t>algorithme (1)</t>
  </si>
  <si>
    <t>algorithmes (8)</t>
  </si>
  <si>
    <t>aligne (1)</t>
  </si>
  <si>
    <t>alimentation (1)</t>
  </si>
  <si>
    <t>alimentations (5)</t>
  </si>
  <si>
    <t>allege (2)</t>
  </si>
  <si>
    <t>allegee (2)</t>
  </si>
  <si>
    <t>alleger (2)</t>
  </si>
  <si>
    <t>aller-retours (1)</t>
  </si>
  <si>
    <t>aller (4)</t>
  </si>
  <si>
    <t>allocation (2)</t>
  </si>
  <si>
    <t>allocations (1)</t>
  </si>
  <si>
    <t>alloue (3)</t>
  </si>
  <si>
    <t>allouees (2)</t>
  </si>
  <si>
    <t>allouer (2)</t>
  </si>
  <si>
    <t>alloues (3)</t>
  </si>
  <si>
    <t>alourdissement (1)</t>
  </si>
  <si>
    <t>alourdissent (2)</t>
  </si>
  <si>
    <t>alphabet (1)</t>
  </si>
  <si>
    <t>alternatif (3)</t>
  </si>
  <si>
    <t>alternatifs (2)</t>
  </si>
  <si>
    <t>alternative (19)</t>
  </si>
  <si>
    <t>alternatives (20)</t>
  </si>
  <si>
    <t>ambitieux (1)</t>
  </si>
  <si>
    <t>ambition (1)</t>
  </si>
  <si>
    <t>ambitions (4)</t>
  </si>
  <si>
    <t>amelioration (8)</t>
  </si>
  <si>
    <t>ameliorations (4)</t>
  </si>
  <si>
    <t>ameliorent (1)</t>
  </si>
  <si>
    <t>ameliorer (14)</t>
  </si>
  <si>
    <t>ameliorera (1)</t>
  </si>
  <si>
    <t>amene (2)</t>
  </si>
  <si>
    <t>amenee (5)</t>
  </si>
  <si>
    <t>ameneraient (1)</t>
  </si>
  <si>
    <t>amont (8)</t>
  </si>
  <si>
    <t>an (1)</t>
  </si>
  <si>
    <t>analyse (19)</t>
  </si>
  <si>
    <t>analysee (1)</t>
  </si>
  <si>
    <t>analysees (4)</t>
  </si>
  <si>
    <t>analyses (11)</t>
  </si>
  <si>
    <t>analytics (5)</t>
  </si>
  <si>
    <t>ancien (2)</t>
  </si>
  <si>
    <t>anciennete (3)</t>
  </si>
  <si>
    <t>anciens (9)</t>
  </si>
  <si>
    <t>ancree (1)</t>
  </si>
  <si>
    <t>aneantie (2)</t>
  </si>
  <si>
    <t>angle (2)</t>
  </si>
  <si>
    <t>animation (4)</t>
  </si>
  <si>
    <t>animations (18)</t>
  </si>
  <si>
    <t>anime (2)</t>
  </si>
  <si>
    <t>animes (2)</t>
  </si>
  <si>
    <t>annee (2)</t>
  </si>
  <si>
    <t>annexe (1)</t>
  </si>
  <si>
    <t>annexes (1)</t>
  </si>
  <si>
    <t>annuler (7)</t>
  </si>
  <si>
    <t>anomalie (1)</t>
  </si>
  <si>
    <t>anomalies (11)</t>
  </si>
  <si>
    <t>anonymisees (1)</t>
  </si>
  <si>
    <t>anticipables (2)</t>
  </si>
  <si>
    <t>anticipation (3)</t>
  </si>
  <si>
    <t>anticipe (2)</t>
  </si>
  <si>
    <t>anticipee (1)</t>
  </si>
  <si>
    <t>anticipees (1)</t>
  </si>
  <si>
    <t>anticiper (7)</t>
  </si>
  <si>
    <t>api (15)</t>
  </si>
  <si>
    <t>app (1)</t>
  </si>
  <si>
    <t>apparaissent (2)</t>
  </si>
  <si>
    <t>apparaitre (3)</t>
  </si>
  <si>
    <t>appareil (1)</t>
  </si>
  <si>
    <t>apparents (1)</t>
  </si>
  <si>
    <t>apparition (1)</t>
  </si>
  <si>
    <t>appauvrir (2)</t>
  </si>
  <si>
    <t>appel (1)</t>
  </si>
  <si>
    <t>appelees (2)</t>
  </si>
  <si>
    <t>appels (2)</t>
  </si>
  <si>
    <t>appetence (1)</t>
  </si>
  <si>
    <t>applicable (1)</t>
  </si>
  <si>
    <t>applicatif (4)</t>
  </si>
  <si>
    <t>applicatifs (5)</t>
  </si>
  <si>
    <t>application (21)</t>
  </si>
  <si>
    <t>applications (3)</t>
  </si>
  <si>
    <t>applicative (3)</t>
  </si>
  <si>
    <t>applicatives (2)</t>
  </si>
  <si>
    <t>appliquant (1)</t>
  </si>
  <si>
    <t>applique (8)</t>
  </si>
  <si>
    <t>appliquee (3)</t>
  </si>
  <si>
    <t>appliquees (3)</t>
  </si>
  <si>
    <t>appliquer (3)</t>
  </si>
  <si>
    <t>appliques (1)</t>
  </si>
  <si>
    <t>apport (1)</t>
  </si>
  <si>
    <t>apporte (5)</t>
  </si>
  <si>
    <t>apportee (2)</t>
  </si>
  <si>
    <t>apportees (2)</t>
  </si>
  <si>
    <t>apportent-elles (1)</t>
  </si>
  <si>
    <t>apportent-ils (1)</t>
  </si>
  <si>
    <t>apportent (9)</t>
  </si>
  <si>
    <t>apporter (5)</t>
  </si>
  <si>
    <t>apportera (1)</t>
  </si>
  <si>
    <t>apports (1)</t>
  </si>
  <si>
    <t>apprehendee (5)</t>
  </si>
  <si>
    <t>apprehender (3)</t>
  </si>
  <si>
    <t>apprehendes (1)</t>
  </si>
  <si>
    <t>apprehension (1)</t>
  </si>
  <si>
    <t>apprendre (1)</t>
  </si>
  <si>
    <t>apprentissage (1)</t>
  </si>
  <si>
    <t>approche (4)</t>
  </si>
  <si>
    <t>approches (3)</t>
  </si>
  <si>
    <t>approfondie (1)</t>
  </si>
  <si>
    <t>appropriee (1)</t>
  </si>
  <si>
    <t>appropriees (1)</t>
  </si>
  <si>
    <t>approprier (1)</t>
  </si>
  <si>
    <t>approvisionnement (3)</t>
  </si>
  <si>
    <t>approvisionnements (1)</t>
  </si>
  <si>
    <t>approximations (1)</t>
  </si>
  <si>
    <t>apps (1)</t>
  </si>
  <si>
    <t>appuie (3)</t>
  </si>
  <si>
    <t>appuient-ils (2)</t>
  </si>
  <si>
    <t>appuient (2)</t>
  </si>
  <si>
    <t>appuyer (5)</t>
  </si>
  <si>
    <t>apres (7)</t>
  </si>
  <si>
    <t>apte (1)</t>
  </si>
  <si>
    <t>aptes (1)</t>
  </si>
  <si>
    <t>arbitrage (2)</t>
  </si>
  <si>
    <t>arbitrages (3)</t>
  </si>
  <si>
    <t>arbitre (1)</t>
  </si>
  <si>
    <t>arbitrees (1)</t>
  </si>
  <si>
    <t>arbitrer (2)</t>
  </si>
  <si>
    <t>arbre (5)</t>
  </si>
  <si>
    <t>arbres (2)</t>
  </si>
  <si>
    <t>arcep (1)</t>
  </si>
  <si>
    <t>architecte (1)</t>
  </si>
  <si>
    <t>architecture (18)</t>
  </si>
  <si>
    <t>architectures (2)</t>
  </si>
  <si>
    <t>archivage (4)</t>
  </si>
  <si>
    <t>archives (4)</t>
  </si>
  <si>
    <t>argumenter (1)</t>
  </si>
  <si>
    <t>arguments (2)</t>
  </si>
  <si>
    <t>ariane (2)</t>
  </si>
  <si>
    <t>arret (4)</t>
  </si>
  <si>
    <t>arrete (1)</t>
  </si>
  <si>
    <t>arreter (1)</t>
  </si>
  <si>
    <t>arretes (3)</t>
  </si>
  <si>
    <t>arriere (3)</t>
  </si>
  <si>
    <t>art (6)</t>
  </si>
  <si>
    <t>article (1)</t>
  </si>
  <si>
    <t>artifices (1)</t>
  </si>
  <si>
    <t>artificielle (1)</t>
  </si>
  <si>
    <t>artificiellement (3)</t>
  </si>
  <si>
    <t>artificielles (1)</t>
  </si>
  <si>
    <t>artificiels (1)</t>
  </si>
  <si>
    <t>ascendante (1)</t>
  </si>
  <si>
    <t>ashrae (1)</t>
  </si>
  <si>
    <t>aspect (10)</t>
  </si>
  <si>
    <t>aspects (76)</t>
  </si>
  <si>
    <t>aspirations (1)</t>
  </si>
  <si>
    <t>assemblages (1)</t>
  </si>
  <si>
    <t>assembler (1)</t>
  </si>
  <si>
    <t>assertions (2)</t>
  </si>
  <si>
    <t>assimilation (1)</t>
  </si>
  <si>
    <t>assimile (1)</t>
  </si>
  <si>
    <t>assimiler (1)</t>
  </si>
  <si>
    <t>assistance (3)</t>
  </si>
  <si>
    <t>assistant (2)</t>
  </si>
  <si>
    <t>assistants (5)</t>
  </si>
  <si>
    <t>assister (2)</t>
  </si>
  <si>
    <t>associant (1)</t>
  </si>
  <si>
    <t>associe (10)</t>
  </si>
  <si>
    <t>associee (10)</t>
  </si>
  <si>
    <t>associees (11)</t>
  </si>
  <si>
    <t>associer (11)</t>
  </si>
  <si>
    <t>associes (10)</t>
  </si>
  <si>
    <t>assurer (24)</t>
  </si>
  <si>
    <t>assurez-vous (1)</t>
  </si>
  <si>
    <t>asynchrone (4)</t>
  </si>
  <si>
    <t>asynchrones (2)</t>
  </si>
  <si>
    <t>atout (1)</t>
  </si>
  <si>
    <t>atouts (2)</t>
  </si>
  <si>
    <t>attacher (2)</t>
  </si>
  <si>
    <t>atteindre (3)</t>
  </si>
  <si>
    <t>atteint (3)</t>
  </si>
  <si>
    <t>atteints (1)</t>
  </si>
  <si>
    <t>attend (1)</t>
  </si>
  <si>
    <t>attendue (4)</t>
  </si>
  <si>
    <t>attendues (5)</t>
  </si>
  <si>
    <t>attendus (9)</t>
  </si>
  <si>
    <t>attente (2)</t>
  </si>
  <si>
    <t>attentes (13)</t>
  </si>
  <si>
    <t>attention (14)</t>
  </si>
  <si>
    <t>attentionnel (2)</t>
  </si>
  <si>
    <t>attentions (2)</t>
  </si>
  <si>
    <t>attenue (1)</t>
  </si>
  <si>
    <t>attenuer (1)</t>
  </si>
  <si>
    <t>attenues (1)</t>
  </si>
  <si>
    <t>attrait (4)</t>
  </si>
  <si>
    <t>attribuee (1)</t>
  </si>
  <si>
    <t>attribues (1)</t>
  </si>
  <si>
    <t>au-dela (5)</t>
  </si>
  <si>
    <t>audio (1)</t>
  </si>
  <si>
    <t>audiovisuelle (1)</t>
  </si>
  <si>
    <t>audit (5)</t>
  </si>
  <si>
    <t>audits (1)</t>
  </si>
  <si>
    <t>augmentation (6)</t>
  </si>
  <si>
    <t>augmente (10)</t>
  </si>
  <si>
    <t>augmentent (4)</t>
  </si>
  <si>
    <t>augmenter (15)</t>
  </si>
  <si>
    <t>augmentera (1)</t>
  </si>
  <si>
    <t>auparavant (1)</t>
  </si>
  <si>
    <t>aupres (2)</t>
  </si>
  <si>
    <t>auraient (1)</t>
  </si>
  <si>
    <t>aurait (2)</t>
  </si>
  <si>
    <t>australie (1)</t>
  </si>
  <si>
    <t>autant (6)</t>
  </si>
  <si>
    <t>authentification (2)</t>
  </si>
  <si>
    <t>auto-censure (2)</t>
  </si>
  <si>
    <t>auto-completion (3)</t>
  </si>
  <si>
    <t>auto (2)</t>
  </si>
  <si>
    <t>automate (2)</t>
  </si>
  <si>
    <t>automates (2)</t>
  </si>
  <si>
    <t>automatique (1)</t>
  </si>
  <si>
    <t>automatiquement (3)</t>
  </si>
  <si>
    <t>automatiques (4)</t>
  </si>
  <si>
    <t>automatisation (3)</t>
  </si>
  <si>
    <t>automatisee (1)</t>
  </si>
  <si>
    <t>automatismes (1)</t>
  </si>
  <si>
    <t>autonomes (3)</t>
  </si>
  <si>
    <t>autonomie (4)</t>
  </si>
  <si>
    <t>autoplay (2)</t>
  </si>
  <si>
    <t>autorise (1)</t>
  </si>
  <si>
    <t>autorisee (1)</t>
  </si>
  <si>
    <t>autorisent (1)</t>
  </si>
  <si>
    <t>autorises (1)</t>
  </si>
  <si>
    <t>autoscaling (1)</t>
  </si>
  <si>
    <t>autour (1)</t>
  </si>
  <si>
    <t>autrement (1)</t>
  </si>
  <si>
    <t>aval (5)</t>
  </si>
  <si>
    <t>avance (3)</t>
  </si>
  <si>
    <t>avancee (1)</t>
  </si>
  <si>
    <t>avancees (13)</t>
  </si>
  <si>
    <t>avancer (1)</t>
  </si>
  <si>
    <t>avantage (2)</t>
  </si>
  <si>
    <t>avenir (1)</t>
  </si>
  <si>
    <t>averer (2)</t>
  </si>
  <si>
    <t>axe (5)</t>
  </si>
  <si>
    <t>axes (3)</t>
  </si>
  <si>
    <t>back-end (1)</t>
  </si>
  <si>
    <t>back (2)</t>
  </si>
  <si>
    <t>backend (1)</t>
  </si>
  <si>
    <t>background (1)</t>
  </si>
  <si>
    <t>backlog (2)</t>
  </si>
  <si>
    <t>badges (2)</t>
  </si>
  <si>
    <t>baisse (2)</t>
  </si>
  <si>
    <t>balises (5)</t>
  </si>
  <si>
    <t>bancaire (8)</t>
  </si>
  <si>
    <t>bancaires (2)</t>
  </si>
  <si>
    <t>bannie (1)</t>
  </si>
  <si>
    <t>bannieres (1)</t>
  </si>
  <si>
    <t>barebone (1)</t>
  </si>
  <si>
    <t>bas (2)</t>
  </si>
  <si>
    <t>base (18)</t>
  </si>
  <si>
    <t>basee (2)</t>
  </si>
  <si>
    <t>basees (1)</t>
  </si>
  <si>
    <t>bases (5)</t>
  </si>
  <si>
    <t>basse (1)</t>
  </si>
  <si>
    <t>batch (4)</t>
  </si>
  <si>
    <t>batiment (4)</t>
  </si>
  <si>
    <t>batteries (1)</t>
  </si>
  <si>
    <t>bdd (2)</t>
  </si>
  <si>
    <t>bdm (1)</t>
  </si>
  <si>
    <t>behaviour (1)</t>
  </si>
  <si>
    <t>benchmark (1)</t>
  </si>
  <si>
    <t>benefice (14)</t>
  </si>
  <si>
    <t>benefices (24)</t>
  </si>
  <si>
    <t>beneficie (1)</t>
  </si>
  <si>
    <t>beneficient-ils (1)</t>
  </si>
  <si>
    <t>beneficient (1)</t>
  </si>
  <si>
    <t>beneficier (5)</t>
  </si>
  <si>
    <t>benefiques (1)</t>
  </si>
  <si>
    <t>besoin (47)</t>
  </si>
  <si>
    <t>besoins (58)</t>
  </si>
  <si>
    <t>beta (1)</t>
  </si>
  <si>
    <t>bibliotheque (2)</t>
  </si>
  <si>
    <t>bibliotheques (7)</t>
  </si>
  <si>
    <t>bilan (2)</t>
  </si>
  <si>
    <t>binge (1)</t>
  </si>
  <si>
    <t>biometriques (2)</t>
  </si>
  <si>
    <t>blocages (1)</t>
  </si>
  <si>
    <t>bloquer (2)</t>
  </si>
  <si>
    <t>bloquez-vous (1)</t>
  </si>
  <si>
    <t>bon (7)</t>
  </si>
  <si>
    <t>bonne (9)</t>
  </si>
  <si>
    <t>bonnes (13)</t>
  </si>
  <si>
    <t>bottleneck (1)</t>
  </si>
  <si>
    <t>boucle (3)</t>
  </si>
  <si>
    <t>boulimiques (1)</t>
  </si>
  <si>
    <t>bout (1)</t>
  </si>
  <si>
    <t>braille (1)</t>
  </si>
  <si>
    <t>branche (2)</t>
  </si>
  <si>
    <t>branches (1)</t>
  </si>
  <si>
    <t>breche (4)</t>
  </si>
  <si>
    <t>breches (1)</t>
  </si>
  <si>
    <t>briques (4)</t>
  </si>
  <si>
    <t>brouiller (1)</t>
  </si>
  <si>
    <t>browser (1)</t>
  </si>
  <si>
    <t>browsers (1)</t>
  </si>
  <si>
    <t>brut (1)</t>
  </si>
  <si>
    <t>budget (10)</t>
  </si>
  <si>
    <t>budgetaires (3)</t>
  </si>
  <si>
    <t>budgets (3)</t>
  </si>
  <si>
    <t>build (2)</t>
  </si>
  <si>
    <t>business (5)</t>
  </si>
  <si>
    <t>but (2)</t>
  </si>
  <si>
    <t>buts (1)</t>
  </si>
  <si>
    <t>buy (1)</t>
  </si>
  <si>
    <t>bytes (1)</t>
  </si>
  <si>
    <t>ca (2)</t>
  </si>
  <si>
    <t>cache (21)</t>
  </si>
  <si>
    <t>caches (3)</t>
  </si>
  <si>
    <t>cadencees (1)</t>
  </si>
  <si>
    <t>cadrage (3)</t>
  </si>
  <si>
    <t>cadre (20)</t>
  </si>
  <si>
    <t>cadres (1)</t>
  </si>
  <si>
    <t>caduque (1)</t>
  </si>
  <si>
    <t>cahier (3)</t>
  </si>
  <si>
    <t>calcul (9)</t>
  </si>
  <si>
    <t>calculer (2)</t>
  </si>
  <si>
    <t>calcules (1)</t>
  </si>
  <si>
    <t>calculs (4)</t>
  </si>
  <si>
    <t>calibre (1)</t>
  </si>
  <si>
    <t>calibres (2)</t>
  </si>
  <si>
    <t>campagnes (1)</t>
  </si>
  <si>
    <t>canal (2)</t>
  </si>
  <si>
    <t>canaliser (1)</t>
  </si>
  <si>
    <t>candidat (1)</t>
  </si>
  <si>
    <t>candidates (1)</t>
  </si>
  <si>
    <t>canevas (2)</t>
  </si>
  <si>
    <t>canvas (1)</t>
  </si>
  <si>
    <t>capacite (18)</t>
  </si>
  <si>
    <t>capacites (11)</t>
  </si>
  <si>
    <t>capitalisation (1)</t>
  </si>
  <si>
    <t>capitaliser (13)</t>
  </si>
  <si>
    <t>captage (1)</t>
  </si>
  <si>
    <t>captages (1)</t>
  </si>
  <si>
    <t>captation (2)</t>
  </si>
  <si>
    <t>captcha (1)</t>
  </si>
  <si>
    <t>capteur (1)</t>
  </si>
  <si>
    <t>capteurs (19)</t>
  </si>
  <si>
    <t>captologie (2)</t>
  </si>
  <si>
    <t>capture (1)</t>
  </si>
  <si>
    <t>capturee (1)</t>
  </si>
  <si>
    <t>caractere (3)</t>
  </si>
  <si>
    <t>caracteres (6)</t>
  </si>
  <si>
    <t>caracterises (1)</t>
  </si>
  <si>
    <t>caracteristiques (13)</t>
  </si>
  <si>
    <t>carbon (1)</t>
  </si>
  <si>
    <t>carbone (8)</t>
  </si>
  <si>
    <t>carrousel (1)</t>
  </si>
  <si>
    <t>carrousels (2)</t>
  </si>
  <si>
    <t>carte (1)</t>
  </si>
  <si>
    <t>cartes (2)</t>
  </si>
  <si>
    <t>cartographie (11)</t>
  </si>
  <si>
    <t>cartouches (3)</t>
  </si>
  <si>
    <t>cas (75)</t>
  </si>
  <si>
    <t>cascade (1)</t>
  </si>
  <si>
    <t>case (4)</t>
  </si>
  <si>
    <t>cases (1)</t>
  </si>
  <si>
    <t>casser (1)</t>
  </si>
  <si>
    <t>cast (1)</t>
  </si>
  <si>
    <t>cataclysmes (1)</t>
  </si>
  <si>
    <t>catalogue (1)</t>
  </si>
  <si>
    <t>categorie (3)</t>
  </si>
  <si>
    <t>categories (20)</t>
  </si>
  <si>
    <t>cause (13)</t>
  </si>
  <si>
    <t>cd (1)</t>
  </si>
  <si>
    <t>cdn (1)</t>
  </si>
  <si>
    <t>cellule (2)</t>
  </si>
  <si>
    <t>centre (4)</t>
  </si>
  <si>
    <t>centric (3)</t>
  </si>
  <si>
    <t>certification (3)</t>
  </si>
  <si>
    <t>certifications (6)</t>
  </si>
  <si>
    <t>certifie (2)</t>
  </si>
  <si>
    <t>certifiees (2)</t>
  </si>
  <si>
    <t>certifies (1)</t>
  </si>
  <si>
    <t>certitude (2)</t>
  </si>
  <si>
    <t>chacune (16)</t>
  </si>
  <si>
    <t>chaine (1)</t>
  </si>
  <si>
    <t>chaines (1)</t>
  </si>
  <si>
    <t>chaleur (6)</t>
  </si>
  <si>
    <t>challengees (4)</t>
  </si>
  <si>
    <t>challenger (2)</t>
  </si>
  <si>
    <t>challenges (1)</t>
  </si>
  <si>
    <t>champ (1)</t>
  </si>
  <si>
    <t>champs (4)</t>
  </si>
  <si>
    <t>chance (1)</t>
  </si>
  <si>
    <t>changement (2)</t>
  </si>
  <si>
    <t>changer (2)</t>
  </si>
  <si>
    <t>chapitre (2)</t>
  </si>
  <si>
    <t>charge (35)</t>
  </si>
  <si>
    <t>chargees (2)</t>
  </si>
  <si>
    <t>chargement (5)</t>
  </si>
  <si>
    <t>chargements (2)</t>
  </si>
  <si>
    <t>charger (1)</t>
  </si>
  <si>
    <t>charges (21)</t>
  </si>
  <si>
    <t>charte (4)</t>
  </si>
  <si>
    <t>chat (1)</t>
  </si>
  <si>
    <t>chaud (1)</t>
  </si>
  <si>
    <t>chauds (1)</t>
  </si>
  <si>
    <t>chauffage (1)</t>
  </si>
  <si>
    <t>checklist (1)</t>
  </si>
  <si>
    <t>chef (1)</t>
  </si>
  <si>
    <t>chemin (6)</t>
  </si>
  <si>
    <t>chemins (4)</t>
  </si>
  <si>
    <t>cherche (2)</t>
  </si>
  <si>
    <t>chercher (1)</t>
  </si>
  <si>
    <t>chiffre (4)</t>
  </si>
  <si>
    <t>chiffres (2)</t>
  </si>
  <si>
    <t>choisi (4)</t>
  </si>
  <si>
    <t>choisie (1)</t>
  </si>
  <si>
    <t>choisir (4)</t>
  </si>
  <si>
    <t>choisis (1)</t>
  </si>
  <si>
    <t>choisissant (2)</t>
  </si>
  <si>
    <t>choisx (1)</t>
  </si>
  <si>
    <t>choix (46)</t>
  </si>
  <si>
    <t>choses (1)</t>
  </si>
  <si>
    <t>cible (8)</t>
  </si>
  <si>
    <t>ciblee (1)</t>
  </si>
  <si>
    <t>ciblees (1)</t>
  </si>
  <si>
    <t>cibles (15)</t>
  </si>
  <si>
    <t>cinematique (1)</t>
  </si>
  <si>
    <t>circuit (4)</t>
  </si>
  <si>
    <t>circulation (1)</t>
  </si>
  <si>
    <t>circule (1)</t>
  </si>
  <si>
    <t>civil (1)</t>
  </si>
  <si>
    <t>clair (2)</t>
  </si>
  <si>
    <t>clairement (21)</t>
  </si>
  <si>
    <t>clarification (3)</t>
  </si>
  <si>
    <t>classe (1)</t>
  </si>
  <si>
    <t>classification (1)</t>
  </si>
  <si>
    <t>classique (1)</t>
  </si>
  <si>
    <t>clauses (1)</t>
  </si>
  <si>
    <t>clavier (1)</t>
  </si>
  <si>
    <t>cle (1)</t>
  </si>
  <si>
    <t>cles (1)</t>
  </si>
  <si>
    <t>clicks (1)</t>
  </si>
  <si>
    <t>client (5)</t>
  </si>
  <si>
    <t>clients (11)</t>
  </si>
  <si>
    <t>cloisonnent (1)</t>
  </si>
  <si>
    <t>cluster (3)</t>
  </si>
  <si>
    <t>cms (2)</t>
  </si>
  <si>
    <t>cocher (1)</t>
  </si>
  <si>
    <t>codage (1)</t>
  </si>
  <si>
    <t>code (21)</t>
  </si>
  <si>
    <t>codec (3)</t>
  </si>
  <si>
    <t>codecs (1)</t>
  </si>
  <si>
    <t>codes (13)</t>
  </si>
  <si>
    <t>coeur (3)</t>
  </si>
  <si>
    <t>coeurs (3)</t>
  </si>
  <si>
    <t>coexister (1)</t>
  </si>
  <si>
    <t>coffre-fort (2)</t>
  </si>
  <si>
    <t>coherence (13)</t>
  </si>
  <si>
    <t>coherente (4)</t>
  </si>
  <si>
    <t>coherentes (1)</t>
  </si>
  <si>
    <t>coherents (2)</t>
  </si>
  <si>
    <t>cold (2)</t>
  </si>
  <si>
    <t>collaborateur (1)</t>
  </si>
  <si>
    <t>collaborateurs (5)</t>
  </si>
  <si>
    <t>collectant (2)</t>
  </si>
  <si>
    <t>collecte (8)</t>
  </si>
  <si>
    <t>collectees (15)</t>
  </si>
  <si>
    <t>collectent (1)</t>
  </si>
  <si>
    <t>collecter (6)</t>
  </si>
  <si>
    <t>collectes (4)</t>
  </si>
  <si>
    <t>collectez-vous (2)</t>
  </si>
  <si>
    <t>collectif (1)</t>
  </si>
  <si>
    <t>collections (5)</t>
  </si>
  <si>
    <t>collective (1)</t>
  </si>
  <si>
    <t>collegiale (1)</t>
  </si>
  <si>
    <t>collegues (1)</t>
  </si>
  <si>
    <t>collocation (1)</t>
  </si>
  <si>
    <t>coloration (1)</t>
  </si>
  <si>
    <t>combinant (1)</t>
  </si>
  <si>
    <t>commerciales (3)</t>
  </si>
  <si>
    <t>commits (1)</t>
  </si>
  <si>
    <t>commun (2)</t>
  </si>
  <si>
    <t>communautaires (1)</t>
  </si>
  <si>
    <t>communaute (1)</t>
  </si>
  <si>
    <t>commune (3)</t>
  </si>
  <si>
    <t>communication (27)</t>
  </si>
  <si>
    <t>communications (4)</t>
  </si>
  <si>
    <t>communique (3)</t>
  </si>
  <si>
    <t>communiquee (1)</t>
  </si>
  <si>
    <t>communiquees (3)</t>
  </si>
  <si>
    <t>communiquer (6)</t>
  </si>
  <si>
    <t>communiques (4)</t>
  </si>
  <si>
    <t>communs (2)</t>
  </si>
  <si>
    <t>comparaison (1)</t>
  </si>
  <si>
    <t>comparative (2)</t>
  </si>
  <si>
    <t>compatibilite (2)</t>
  </si>
  <si>
    <t>compatible (2)</t>
  </si>
  <si>
    <t>compatibles (1)</t>
  </si>
  <si>
    <t>compenser (1)</t>
  </si>
  <si>
    <t>competences (4)</t>
  </si>
  <si>
    <t>competitif (1)</t>
  </si>
  <si>
    <t>compilation (5)</t>
  </si>
  <si>
    <t>compile (2)</t>
  </si>
  <si>
    <t>compiles (2)</t>
  </si>
  <si>
    <t>complet (6)</t>
  </si>
  <si>
    <t>complete (3)</t>
  </si>
  <si>
    <t>completement (2)</t>
  </si>
  <si>
    <t>completer (1)</t>
  </si>
  <si>
    <t>completion (2)</t>
  </si>
  <si>
    <t>complexe (3)</t>
  </si>
  <si>
    <t>complexes (5)</t>
  </si>
  <si>
    <t>complexite (1)</t>
  </si>
  <si>
    <t>compliant (1)</t>
  </si>
  <si>
    <t>comporte (1)</t>
  </si>
  <si>
    <t>comportement (3)</t>
  </si>
  <si>
    <t>comportements (6)</t>
  </si>
  <si>
    <t>comportent-elles (1)</t>
  </si>
  <si>
    <t>comportent (1)</t>
  </si>
  <si>
    <t>composant (17)</t>
  </si>
  <si>
    <t>composante (1)</t>
  </si>
  <si>
    <t>composantes (1)</t>
  </si>
  <si>
    <t>composants (82)</t>
  </si>
  <si>
    <t>compose (1)</t>
  </si>
  <si>
    <t>comprehension (17)</t>
  </si>
  <si>
    <t>comprehensive (1)</t>
  </si>
  <si>
    <t>comprendre (5)</t>
  </si>
  <si>
    <t>comprenne (1)</t>
  </si>
  <si>
    <t>compressee (1)</t>
  </si>
  <si>
    <t>compressees (4)</t>
  </si>
  <si>
    <t>compresses (7)</t>
  </si>
  <si>
    <t>compression (18)</t>
  </si>
  <si>
    <t>compressions (2)</t>
  </si>
  <si>
    <t>comprise (1)</t>
  </si>
  <si>
    <t>compte (108)</t>
  </si>
  <si>
    <t>compteur (3)</t>
  </si>
  <si>
    <t>concentration (1)</t>
  </si>
  <si>
    <t>concentrer (2)</t>
  </si>
  <si>
    <t>concentrez (1)</t>
  </si>
  <si>
    <t>concept (2)</t>
  </si>
  <si>
    <t>concepteurs (1)</t>
  </si>
  <si>
    <t>conception (46)</t>
  </si>
  <si>
    <t>conceptions (1)</t>
  </si>
  <si>
    <t>concernee (1)</t>
  </si>
  <si>
    <t>concernent-elles (1)</t>
  </si>
  <si>
    <t>concernes (2)</t>
  </si>
  <si>
    <t>concertes (1)</t>
  </si>
  <si>
    <t>concevable (1)</t>
  </si>
  <si>
    <t>concevez (1)</t>
  </si>
  <si>
    <t>concilier (1)</t>
  </si>
  <si>
    <t>concision (1)</t>
  </si>
  <si>
    <t>concretement (1)</t>
  </si>
  <si>
    <t>concrets (2)</t>
  </si>
  <si>
    <t>concu (4)</t>
  </si>
  <si>
    <t>concue (2)</t>
  </si>
  <si>
    <t>concues (2)</t>
  </si>
  <si>
    <t>concurrence (3)</t>
  </si>
  <si>
    <t>concus (1)</t>
  </si>
  <si>
    <t>conditionne (3)</t>
  </si>
  <si>
    <t>conditionnes (2)</t>
  </si>
  <si>
    <t>conditions (10)</t>
  </si>
  <si>
    <t>conduct (1)</t>
  </si>
  <si>
    <t>conduirait (1)</t>
  </si>
  <si>
    <t>conduire (11)</t>
  </si>
  <si>
    <t>conduisant (1)</t>
  </si>
  <si>
    <t>conduit (2)</t>
  </si>
  <si>
    <t>conduite (4)</t>
  </si>
  <si>
    <t>confiance (2)</t>
  </si>
  <si>
    <t>confidentialite (5)</t>
  </si>
  <si>
    <t>confidentielle (1)</t>
  </si>
  <si>
    <t>confidentielles (3)</t>
  </si>
  <si>
    <t>confie (2)</t>
  </si>
  <si>
    <t>confient (5)</t>
  </si>
  <si>
    <t>configurations (5)</t>
  </si>
  <si>
    <t>confirmation (1)</t>
  </si>
  <si>
    <t>confirmations (1)</t>
  </si>
  <si>
    <t>confirmer (2)</t>
  </si>
  <si>
    <t>conflit (2)</t>
  </si>
  <si>
    <t>conflits (3)</t>
  </si>
  <si>
    <t>confondre (1)</t>
  </si>
  <si>
    <t>conforme (5)</t>
  </si>
  <si>
    <t>conformement (1)</t>
  </si>
  <si>
    <t>conformes (2)</t>
  </si>
  <si>
    <t>conformite (13)</t>
  </si>
  <si>
    <t>confort (2)</t>
  </si>
  <si>
    <t>confortable (3)</t>
  </si>
  <si>
    <t>confusion (2)</t>
  </si>
  <si>
    <t>conjonction (1)</t>
  </si>
  <si>
    <t>connaissance (7)</t>
  </si>
  <si>
    <t>connaissances (5)</t>
  </si>
  <si>
    <t>connaitre (4)</t>
  </si>
  <si>
    <t>connecte (1)</t>
  </si>
  <si>
    <t>connexion (2)</t>
  </si>
  <si>
    <t>connexions (2)</t>
  </si>
  <si>
    <t>connu (3)</t>
  </si>
  <si>
    <t>connue (1)</t>
  </si>
  <si>
    <t>connus (6)</t>
  </si>
  <si>
    <t>conscience (3)</t>
  </si>
  <si>
    <t>conscient (1)</t>
  </si>
  <si>
    <t>conseils (1)</t>
  </si>
  <si>
    <t>consentement (2)</t>
  </si>
  <si>
    <t>consequence (2)</t>
  </si>
  <si>
    <t>consequences (5)</t>
  </si>
  <si>
    <t>consequent (1)</t>
  </si>
  <si>
    <t>consequente (1)</t>
  </si>
  <si>
    <t>consequents (3)</t>
  </si>
  <si>
    <t>conservation (2)</t>
  </si>
  <si>
    <t>conserve (2)</t>
  </si>
  <si>
    <t>conservee (1)</t>
  </si>
  <si>
    <t>conservees (1)</t>
  </si>
  <si>
    <t>conservent (1)</t>
  </si>
  <si>
    <t>conserver (9)</t>
  </si>
  <si>
    <t>conserves (1)</t>
  </si>
  <si>
    <t>considerables (1)</t>
  </si>
  <si>
    <t>consideration (6)</t>
  </si>
  <si>
    <t>considerations (3)</t>
  </si>
  <si>
    <t>considere (2)</t>
  </si>
  <si>
    <t>consideree (3)</t>
  </si>
  <si>
    <t>considerees (1)</t>
  </si>
  <si>
    <t>considerer (1)</t>
  </si>
  <si>
    <t>consignees (2)</t>
  </si>
  <si>
    <t>consignes (1)</t>
  </si>
  <si>
    <t>consiste (2)</t>
  </si>
  <si>
    <t>consolidees (1)</t>
  </si>
  <si>
    <t>consolides (2)</t>
  </si>
  <si>
    <t>consommables (3)</t>
  </si>
  <si>
    <t>consommateur (2)</t>
  </si>
  <si>
    <t>consommateurs (8)</t>
  </si>
  <si>
    <t>consommation (51)</t>
  </si>
  <si>
    <t>consommations (14)</t>
  </si>
  <si>
    <t>consommatrice (1)</t>
  </si>
  <si>
    <t>consommatrices (9)</t>
  </si>
  <si>
    <t>consomme (9)</t>
  </si>
  <si>
    <t>consommee (3)</t>
  </si>
  <si>
    <t>consommees (6)</t>
  </si>
  <si>
    <t>consomment (6)</t>
  </si>
  <si>
    <t>consommer (10)</t>
  </si>
  <si>
    <t>constant (1)</t>
  </si>
  <si>
    <t>constantes (1)</t>
  </si>
  <si>
    <t>constituant (1)</t>
  </si>
  <si>
    <t>constitue (1)</t>
  </si>
  <si>
    <t>constituee (2)</t>
  </si>
  <si>
    <t>constituent (1)</t>
  </si>
  <si>
    <t>constitutifs (3)</t>
  </si>
  <si>
    <t>constitution (1)</t>
  </si>
  <si>
    <t>construction (4)</t>
  </si>
  <si>
    <t>construire (2)</t>
  </si>
  <si>
    <t>construit (2)</t>
  </si>
  <si>
    <t>consultables (3)</t>
  </si>
  <si>
    <t>consultant (1)</t>
  </si>
  <si>
    <t>consultation (3)</t>
  </si>
  <si>
    <t>consulte (2)</t>
  </si>
  <si>
    <t>consultees (1)</t>
  </si>
  <si>
    <t>consulter (1)</t>
  </si>
  <si>
    <t>consultes (1)</t>
  </si>
  <si>
    <t>contact (4)</t>
  </si>
  <si>
    <t>contacts (1)</t>
  </si>
  <si>
    <t>container (6)</t>
  </si>
  <si>
    <t>containerisation (1)</t>
  </si>
  <si>
    <t>containers (1)</t>
  </si>
  <si>
    <t>contenant (1)</t>
  </si>
  <si>
    <t>content (1)</t>
  </si>
  <si>
    <t>contentions (1)</t>
  </si>
  <si>
    <t>contenu (14)</t>
  </si>
  <si>
    <t>contenus (42)</t>
  </si>
  <si>
    <t>contexte (4)</t>
  </si>
  <si>
    <t>contextes (4)</t>
  </si>
  <si>
    <t>contiennent (1)</t>
  </si>
  <si>
    <t>contient-elle (1)</t>
  </si>
  <si>
    <t>contient (1)</t>
  </si>
  <si>
    <t>continu (3)</t>
  </si>
  <si>
    <t>continue (10)</t>
  </si>
  <si>
    <t>continuer (2)</t>
  </si>
  <si>
    <t>continuite (3)</t>
  </si>
  <si>
    <t>continuity (1)</t>
  </si>
  <si>
    <t>contractuel (1)</t>
  </si>
  <si>
    <t>contractuelle (3)</t>
  </si>
  <si>
    <t>contractuelles (2)</t>
  </si>
  <si>
    <t>contraignantes (1)</t>
  </si>
  <si>
    <t>contrainte (3)</t>
  </si>
  <si>
    <t>contraintes (24)</t>
  </si>
  <si>
    <t>contraire (3)</t>
  </si>
  <si>
    <t>contraste (2)</t>
  </si>
  <si>
    <t>contrastes (1)</t>
  </si>
  <si>
    <t>contrats (1)</t>
  </si>
  <si>
    <t>contre-intuitives (1)</t>
  </si>
  <si>
    <t>contre-partie (1)</t>
  </si>
  <si>
    <t>contre-productif (1)</t>
  </si>
  <si>
    <t>contribue (1)</t>
  </si>
  <si>
    <t>contribuent (1)</t>
  </si>
  <si>
    <t>contribuer (3)</t>
  </si>
  <si>
    <t>controle (9)</t>
  </si>
  <si>
    <t>controlee (2)</t>
  </si>
  <si>
    <t>controlees (2)</t>
  </si>
  <si>
    <t>controler (3)</t>
  </si>
  <si>
    <t>controles (2)</t>
  </si>
  <si>
    <t>controlez-vous (1)</t>
  </si>
  <si>
    <t>controverses (1)</t>
  </si>
  <si>
    <t>convaincre (2)</t>
  </si>
  <si>
    <t>converger (2)</t>
  </si>
  <si>
    <t>conversation (1)</t>
  </si>
  <si>
    <t>conversationnelle (1)</t>
  </si>
  <si>
    <t>converties (1)</t>
  </si>
  <si>
    <t>cookies (1)</t>
  </si>
  <si>
    <t>correctement (3)</t>
  </si>
  <si>
    <t>correction (1)</t>
  </si>
  <si>
    <t>correspond (1)</t>
  </si>
  <si>
    <t>correspondant (5)</t>
  </si>
  <si>
    <t>correspondent (2)</t>
  </si>
  <si>
    <t>correspondre (2)</t>
  </si>
  <si>
    <t>corridor (1)</t>
  </si>
  <si>
    <t>corriger (1)</t>
  </si>
  <si>
    <t>cote (5)</t>
  </si>
  <si>
    <t>couche (1)</t>
  </si>
  <si>
    <t>couches (1)</t>
  </si>
  <si>
    <t>could (1)</t>
  </si>
  <si>
    <t>couleurs (2)</t>
  </si>
  <si>
    <t>coupe (2)</t>
  </si>
  <si>
    <t>courant (1)</t>
  </si>
  <si>
    <t>courbe (1)</t>
  </si>
  <si>
    <t>cours (12)</t>
  </si>
  <si>
    <t>court (3)</t>
  </si>
  <si>
    <t>cout (8)</t>
  </si>
  <si>
    <t>couteuses (1)</t>
  </si>
  <si>
    <t>couteux (2)</t>
  </si>
  <si>
    <t>couts (15)</t>
  </si>
  <si>
    <t>couvert (3)</t>
  </si>
  <si>
    <t>couvertes (4)</t>
  </si>
  <si>
    <t>couverts (1)</t>
  </si>
  <si>
    <t>couverture (15)</t>
  </si>
  <si>
    <t>couvre (4)</t>
  </si>
  <si>
    <t>couvrent-ils (1)</t>
  </si>
  <si>
    <t>couvrent (1)</t>
  </si>
  <si>
    <t>couvrir (6)</t>
  </si>
  <si>
    <t>cpu (9)</t>
  </si>
  <si>
    <t>creant (2)</t>
  </si>
  <si>
    <t>createurs (1)</t>
  </si>
  <si>
    <t>creation (10)</t>
  </si>
  <si>
    <t>credibilite (3)</t>
  </si>
  <si>
    <t>credits (1)</t>
  </si>
  <si>
    <t>cree (1)</t>
  </si>
  <si>
    <t>creent (2)</t>
  </si>
  <si>
    <t>creer (4)</t>
  </si>
  <si>
    <t>crees (1)</t>
  </si>
  <si>
    <t>critere (10)</t>
  </si>
  <si>
    <t>criteres (19)</t>
  </si>
  <si>
    <t>criticite (1)</t>
  </si>
  <si>
    <t>critique (3)</t>
  </si>
  <si>
    <t>critiques (4)</t>
  </si>
  <si>
    <t>croitre (1)</t>
  </si>
  <si>
    <t>cron (1)</t>
  </si>
  <si>
    <t>cryptage (1)</t>
  </si>
  <si>
    <t>crypte (1)</t>
  </si>
  <si>
    <t>css (9)</t>
  </si>
  <si>
    <t>culture (1)</t>
  </si>
  <si>
    <t>cumulative (1)</t>
  </si>
  <si>
    <t>cumule (1)</t>
  </si>
  <si>
    <t>cumulee (1)</t>
  </si>
  <si>
    <t>cumuler (1)</t>
  </si>
  <si>
    <t>cycle (43)</t>
  </si>
  <si>
    <t>dark (1)</t>
  </si>
  <si>
    <t>dat (1)</t>
  </si>
  <si>
    <t>data (1)</t>
  </si>
  <si>
    <t>datacenter (42)</t>
  </si>
  <si>
    <t>datacenters (7)</t>
  </si>
  <si>
    <t>date (6)</t>
  </si>
  <si>
    <t>dates (1)</t>
  </si>
  <si>
    <t>db (1)</t>
  </si>
  <si>
    <t>de-provisionnement (3)</t>
  </si>
  <si>
    <t>de-provisionnes (1)</t>
  </si>
  <si>
    <t>de-provisonnement (1)</t>
  </si>
  <si>
    <t>debits (2)</t>
  </si>
  <si>
    <t>debug (3)</t>
  </si>
  <si>
    <t>debut (4)</t>
  </si>
  <si>
    <t>dechets (3)</t>
  </si>
  <si>
    <t>decidant (1)</t>
  </si>
  <si>
    <t>decide (1)</t>
  </si>
  <si>
    <t>decider (2)</t>
  </si>
  <si>
    <t>decideurs (1)</t>
  </si>
  <si>
    <t>decision (15)</t>
  </si>
  <si>
    <t>decisions (14)</t>
  </si>
  <si>
    <t>declenche (2)</t>
  </si>
  <si>
    <t>declenchee (1)</t>
  </si>
  <si>
    <t>declenchees (1)</t>
  </si>
  <si>
    <t>declenchent (1)</t>
  </si>
  <si>
    <t>declenches (2)</t>
  </si>
  <si>
    <t>decodage (1)</t>
  </si>
  <si>
    <t>decoder (1)</t>
  </si>
  <si>
    <t>decommisionne (1)</t>
  </si>
  <si>
    <t>decommisionnes (3)</t>
  </si>
  <si>
    <t>decompression (2)</t>
  </si>
  <si>
    <t>decoupees (2)</t>
  </si>
  <si>
    <t>decredibiliser (2)</t>
  </si>
  <si>
    <t>decrit (3)</t>
  </si>
  <si>
    <t>decrites (5)</t>
  </si>
  <si>
    <t>decrits (2)</t>
  </si>
  <si>
    <t>dedie (3)</t>
  </si>
  <si>
    <t>dedies (1)</t>
  </si>
  <si>
    <t>deduplication (1)</t>
  </si>
  <si>
    <t>deee (1)</t>
  </si>
  <si>
    <t>defaillance (2)</t>
  </si>
  <si>
    <t>defaut (6)</t>
  </si>
  <si>
    <t>defauts (5)</t>
  </si>
  <si>
    <t>defavorisees (1)</t>
  </si>
  <si>
    <t>deficiences (1)</t>
  </si>
  <si>
    <t>defini (10)</t>
  </si>
  <si>
    <t>definie (8)</t>
  </si>
  <si>
    <t>definies (5)</t>
  </si>
  <si>
    <t>definir (12)</t>
  </si>
  <si>
    <t>definis (18)</t>
  </si>
  <si>
    <t>definit (4)</t>
  </si>
  <si>
    <t>definition (8)</t>
  </si>
  <si>
    <t>definitions (2)</t>
  </si>
  <si>
    <t>definitivement (1)</t>
  </si>
  <si>
    <t>defis (1)</t>
  </si>
  <si>
    <t>degradation (2)</t>
  </si>
  <si>
    <t>degrade (4)</t>
  </si>
  <si>
    <t>degradee (1)</t>
  </si>
  <si>
    <t>degradent (1)</t>
  </si>
  <si>
    <t>degrader (1)</t>
  </si>
  <si>
    <t>degrades (2)</t>
  </si>
  <si>
    <t>degre (4)</t>
  </si>
  <si>
    <t>degres (1)</t>
  </si>
  <si>
    <t>deja (8)</t>
  </si>
  <si>
    <t>dela (9)</t>
  </si>
  <si>
    <t>delai (3)</t>
  </si>
  <si>
    <t>delais (13)</t>
  </si>
  <si>
    <t>delegue (4)</t>
  </si>
  <si>
    <t>delta (1)</t>
  </si>
  <si>
    <t>demain (1)</t>
  </si>
  <si>
    <t>demande (15)</t>
  </si>
  <si>
    <t>demandee (1)</t>
  </si>
  <si>
    <t>demandees (3)</t>
  </si>
  <si>
    <t>demandent (2)</t>
  </si>
  <si>
    <t>demander (2)</t>
  </si>
  <si>
    <t>demanderont (1)</t>
  </si>
  <si>
    <t>demandes (6)</t>
  </si>
  <si>
    <t>demandeur (3)</t>
  </si>
  <si>
    <t>demarche (83)</t>
  </si>
  <si>
    <t>demarches (6)</t>
  </si>
  <si>
    <t>demarquant (1)</t>
  </si>
  <si>
    <t>demarquer (1)</t>
  </si>
  <si>
    <t>demarrage (4)</t>
  </si>
  <si>
    <t>demarrer (1)</t>
  </si>
  <si>
    <t>dematerialisation (4)</t>
  </si>
  <si>
    <t>demontre (1)</t>
  </si>
  <si>
    <t>demontree (1)</t>
  </si>
  <si>
    <t>demultiplier (1)</t>
  </si>
  <si>
    <t>demultiplies (1)</t>
  </si>
  <si>
    <t>denaturer (1)</t>
  </si>
  <si>
    <t>densifie (1)</t>
  </si>
  <si>
    <t>densite (7)</t>
  </si>
  <si>
    <t>deontologie (1)</t>
  </si>
  <si>
    <t>depart (2)</t>
  </si>
  <si>
    <t>departement (2)</t>
  </si>
  <si>
    <t>depassent (1)</t>
  </si>
  <si>
    <t>depend (1)</t>
  </si>
  <si>
    <t>dependance (13)</t>
  </si>
  <si>
    <t>dependances (16)</t>
  </si>
  <si>
    <t>dependant (1)</t>
  </si>
  <si>
    <t>dependante (1)</t>
  </si>
  <si>
    <t>dependantes (2)</t>
  </si>
  <si>
    <t>depenses (1)</t>
  </si>
  <si>
    <t>deperdition (2)</t>
  </si>
  <si>
    <t>deperditions (1)</t>
  </si>
  <si>
    <t>deplacement (2)</t>
  </si>
  <si>
    <t>deplacements (8)</t>
  </si>
  <si>
    <t>deploiement (1)</t>
  </si>
  <si>
    <t>deploye (4)</t>
  </si>
  <si>
    <t>deployee (2)</t>
  </si>
  <si>
    <t>deployees (11)</t>
  </si>
  <si>
    <t>deployer (4)</t>
  </si>
  <si>
    <t>deployes (5)</t>
  </si>
  <si>
    <t>deportees (1)</t>
  </si>
  <si>
    <t>deprovisionnement (1)</t>
  </si>
  <si>
    <t>deprovisionning (1)</t>
  </si>
  <si>
    <t>dernieres (1)</t>
  </si>
  <si>
    <t>derniers (1)</t>
  </si>
  <si>
    <t>deroule (1)</t>
  </si>
  <si>
    <t>deroulement (2)</t>
  </si>
  <si>
    <t>derriere (1)</t>
  </si>
  <si>
    <t>desabonnement (1)</t>
  </si>
  <si>
    <t>desactivables (2)</t>
  </si>
  <si>
    <t>desactivation (1)</t>
  </si>
  <si>
    <t>desactive (2)</t>
  </si>
  <si>
    <t>desactiver (3)</t>
  </si>
  <si>
    <t>desactives (2)</t>
  </si>
  <si>
    <t>descendante (1)</t>
  </si>
  <si>
    <t>description (2)</t>
  </si>
  <si>
    <t>descriptions (1)</t>
  </si>
  <si>
    <t>design (13)</t>
  </si>
  <si>
    <t>designers (1)</t>
  </si>
  <si>
    <t>destinataire (1)</t>
  </si>
  <si>
    <t>destinataires (1)</t>
  </si>
  <si>
    <t>destinations (3)</t>
  </si>
  <si>
    <t>destines (1)</t>
  </si>
  <si>
    <t>destruction (1)</t>
  </si>
  <si>
    <t>detaillees (1)</t>
  </si>
  <si>
    <t>detection (1)</t>
  </si>
  <si>
    <t>deteriore (1)</t>
  </si>
  <si>
    <t>determination (1)</t>
  </si>
  <si>
    <t>determine (1)</t>
  </si>
  <si>
    <t>determinee (3)</t>
  </si>
  <si>
    <t>determiner (10)</t>
  </si>
  <si>
    <t>determinera (1)</t>
  </si>
  <si>
    <t>determines (2)</t>
  </si>
  <si>
    <t>detourne (2)</t>
  </si>
  <si>
    <t>detournement (2)</t>
  </si>
  <si>
    <t>detriment (2)</t>
  </si>
  <si>
    <t>dette (2)</t>
  </si>
  <si>
    <t>dettes (3)</t>
  </si>
  <si>
    <t>dev (3)</t>
  </si>
  <si>
    <t>development (3)</t>
  </si>
  <si>
    <t>developpe (2)</t>
  </si>
  <si>
    <t>developpees (1)</t>
  </si>
  <si>
    <t>developpement (42)</t>
  </si>
  <si>
    <t>developpements (10)</t>
  </si>
  <si>
    <t>developper (5)</t>
  </si>
  <si>
    <t>developpes (1)</t>
  </si>
  <si>
    <t>developpeurs (5)</t>
  </si>
  <si>
    <t>devenir (2)</t>
  </si>
  <si>
    <t>devez-vous (1)</t>
  </si>
  <si>
    <t>devices (2)</t>
  </si>
  <si>
    <t>devienne (1)</t>
  </si>
  <si>
    <t>deviennent (1)</t>
  </si>
  <si>
    <t>devient (1)</t>
  </si>
  <si>
    <t>devoir (2)</t>
  </si>
  <si>
    <t>devops (1)</t>
  </si>
  <si>
    <t>devraient (2)</t>
  </si>
  <si>
    <t>devront (5)</t>
  </si>
  <si>
    <t>diagnostic (2)</t>
  </si>
  <si>
    <t>dicte (3)</t>
  </si>
  <si>
    <t>dictees (3)</t>
  </si>
  <si>
    <t>didactique (1)</t>
  </si>
  <si>
    <t>diff (1)</t>
  </si>
  <si>
    <t>differe (2)</t>
  </si>
  <si>
    <t>differemment (1)</t>
  </si>
  <si>
    <t>differenciants (1)</t>
  </si>
  <si>
    <t>differencier (1)</t>
  </si>
  <si>
    <t>differencies (1)</t>
  </si>
  <si>
    <t>differenciez-vous (1)</t>
  </si>
  <si>
    <t>different (4)</t>
  </si>
  <si>
    <t>differente (5)</t>
  </si>
  <si>
    <t>differentes (27)</t>
  </si>
  <si>
    <t>differentiel (1)</t>
  </si>
  <si>
    <t>differents (29)</t>
  </si>
  <si>
    <t>difficile (9)</t>
  </si>
  <si>
    <t>difficilement (3)</t>
  </si>
  <si>
    <t>difficiles (1)</t>
  </si>
  <si>
    <t>difficultes (5)</t>
  </si>
  <si>
    <t>diffusant (1)</t>
  </si>
  <si>
    <t>diffuse (1)</t>
  </si>
  <si>
    <t>diffuser (1)</t>
  </si>
  <si>
    <t>diffuses (4)</t>
  </si>
  <si>
    <t>diffusion (5)</t>
  </si>
  <si>
    <t>diffusions (5)</t>
  </si>
  <si>
    <t>digital (1)</t>
  </si>
  <si>
    <t>digitale (1)</t>
  </si>
  <si>
    <t>diluer (1)</t>
  </si>
  <si>
    <t>dimension (10)</t>
  </si>
  <si>
    <t>dimensionnement (9)</t>
  </si>
  <si>
    <t>dimensionnements (2)</t>
  </si>
  <si>
    <t>dimensionner (1)</t>
  </si>
  <si>
    <t>dimensionnes (2)</t>
  </si>
  <si>
    <t>dimensions (3)</t>
  </si>
  <si>
    <t>diminue (7)</t>
  </si>
  <si>
    <t>diminuees (1)</t>
  </si>
  <si>
    <t>diminuer (4)</t>
  </si>
  <si>
    <t>diminuera (1)</t>
  </si>
  <si>
    <t>direct (5)</t>
  </si>
  <si>
    <t>directement (7)</t>
  </si>
  <si>
    <t>directeur (2)</t>
  </si>
  <si>
    <t>direction (2)</t>
  </si>
  <si>
    <t>directions (1)</t>
  </si>
  <si>
    <t>directive (1)</t>
  </si>
  <si>
    <t>discipline (1)</t>
  </si>
  <si>
    <t>discutes (2)</t>
  </si>
  <si>
    <t>disparaitre (1)</t>
  </si>
  <si>
    <t>disparites (1)</t>
  </si>
  <si>
    <t>dispenser (2)</t>
  </si>
  <si>
    <t>disponibilite (14)</t>
  </si>
  <si>
    <t>disponibilites (1)</t>
  </si>
  <si>
    <t>disponible (29)</t>
  </si>
  <si>
    <t>disponibles (58)</t>
  </si>
  <si>
    <t>dispose-t-elles (1)</t>
  </si>
  <si>
    <t>dispose (6)</t>
  </si>
  <si>
    <t>disposent-ils (1)</t>
  </si>
  <si>
    <t>disposent (13)</t>
  </si>
  <si>
    <t>disposer (4)</t>
  </si>
  <si>
    <t>disposez-vous (4)</t>
  </si>
  <si>
    <t>disposition (20)</t>
  </si>
  <si>
    <t>dispositions (3)</t>
  </si>
  <si>
    <t>disque (2)</t>
  </si>
  <si>
    <t>disques (4)</t>
  </si>
  <si>
    <t>disruption (1)</t>
  </si>
  <si>
    <t>distance (3)</t>
  </si>
  <si>
    <t>distances (1)</t>
  </si>
  <si>
    <t>distanciel (2)</t>
  </si>
  <si>
    <t>distanciels (1)</t>
  </si>
  <si>
    <t>distante (1)</t>
  </si>
  <si>
    <t>distantes (6)</t>
  </si>
  <si>
    <t>distants (6)</t>
  </si>
  <si>
    <t>distribuees (2)</t>
  </si>
  <si>
    <t>distribuer (1)</t>
  </si>
  <si>
    <t>distribution (2)</t>
  </si>
  <si>
    <t>dit (1)</t>
  </si>
  <si>
    <t>dits (1)</t>
  </si>
  <si>
    <t>document (2)</t>
  </si>
  <si>
    <t>documentaire (3)</t>
  </si>
  <si>
    <t>documentee (2)</t>
  </si>
  <si>
    <t>documentees (3)</t>
  </si>
  <si>
    <t>documents (16)</t>
  </si>
  <si>
    <t>dod (1)</t>
  </si>
  <si>
    <t>doigt (1)</t>
  </si>
  <si>
    <t>domaine (4)</t>
  </si>
  <si>
    <t>domaines (11)</t>
  </si>
  <si>
    <t>dommage (2)</t>
  </si>
  <si>
    <t>dommageable (3)</t>
  </si>
  <si>
    <t>don (1)</t>
  </si>
  <si>
    <t>donne (4)</t>
  </si>
  <si>
    <t>donnee (18)</t>
  </si>
  <si>
    <t>donnees (304)</t>
  </si>
  <si>
    <t>donnent (3)</t>
  </si>
  <si>
    <t>donner (3)</t>
  </si>
  <si>
    <t>double (2)</t>
  </si>
  <si>
    <t>doublons (1)</t>
  </si>
  <si>
    <t>douce (1)</t>
  </si>
  <si>
    <t>doute (1)</t>
  </si>
  <si>
    <t>dpo (8)</t>
  </si>
  <si>
    <t>drainent (3)</t>
  </si>
  <si>
    <t>driven (3)</t>
  </si>
  <si>
    <t>droit (3)</t>
  </si>
  <si>
    <t>droits (1)</t>
  </si>
  <si>
    <t>duplication (7)</t>
  </si>
  <si>
    <t>duplications (8)</t>
  </si>
  <si>
    <t>dupliquee (1)</t>
  </si>
  <si>
    <t>dupliquees (1)</t>
  </si>
  <si>
    <t>dupliquent (1)</t>
  </si>
  <si>
    <t>dupliquer (3)</t>
  </si>
  <si>
    <t>dupliques (1)</t>
  </si>
  <si>
    <t>duree (33)</t>
  </si>
  <si>
    <t>durees (4)</t>
  </si>
  <si>
    <t>dynamique (3)</t>
  </si>
  <si>
    <t>dynamiques (6)</t>
  </si>
  <si>
    <t>dynamisme (3)</t>
  </si>
  <si>
    <t>e-commerce (1)</t>
  </si>
  <si>
    <t>eau (15)</t>
  </si>
  <si>
    <t>ecarte (8)</t>
  </si>
  <si>
    <t>ecarter (4)</t>
  </si>
  <si>
    <t>echange (19)</t>
  </si>
  <si>
    <t>echangee (1)</t>
  </si>
  <si>
    <t>echangees (17)</t>
  </si>
  <si>
    <t>echanger (1)</t>
  </si>
  <si>
    <t>echanges (43)</t>
  </si>
  <si>
    <t>echantillon (2)</t>
  </si>
  <si>
    <t>echeance (1)</t>
  </si>
  <si>
    <t>echeant (2)</t>
  </si>
  <si>
    <t>echec (1)</t>
  </si>
  <si>
    <t>echelles (1)</t>
  </si>
  <si>
    <t>eclaire (1)</t>
  </si>
  <si>
    <t>eco-compatible (1)</t>
  </si>
  <si>
    <t>eco-conception (6)</t>
  </si>
  <si>
    <t>eco-concu (1)</t>
  </si>
  <si>
    <t>eco-responsable (1)</t>
  </si>
  <si>
    <t>eco-tips (1)</t>
  </si>
  <si>
    <t>eco (2)</t>
  </si>
  <si>
    <t>ecologique (3)</t>
  </si>
  <si>
    <t>ecologiques (2)</t>
  </si>
  <si>
    <t>econome (1)</t>
  </si>
  <si>
    <t>economes (2)</t>
  </si>
  <si>
    <t>economie (1)</t>
  </si>
  <si>
    <t>economique (10)</t>
  </si>
  <si>
    <t>economiques (10)</t>
  </si>
  <si>
    <t>ecosysteme (4)</t>
  </si>
  <si>
    <t>ecran (9)</t>
  </si>
  <si>
    <t>ecrans (2)</t>
  </si>
  <si>
    <t>ecrit (1)</t>
  </si>
  <si>
    <t>ecrite (1)</t>
  </si>
  <si>
    <t>ecrits (3)</t>
  </si>
  <si>
    <t>editeur (1)</t>
  </si>
  <si>
    <t>editeurs (2)</t>
  </si>
  <si>
    <t>edition (2)</t>
  </si>
  <si>
    <t>editoriale (2)</t>
  </si>
  <si>
    <t>editoriaux (1)</t>
  </si>
  <si>
    <t>effacement (1)</t>
  </si>
  <si>
    <t>effectif (1)</t>
  </si>
  <si>
    <t>effective (2)</t>
  </si>
  <si>
    <t>effectivement (3)</t>
  </si>
  <si>
    <t>effectue (4)</t>
  </si>
  <si>
    <t>effectuee (2)</t>
  </si>
  <si>
    <t>effectuees (1)</t>
  </si>
  <si>
    <t>effectuer (1)</t>
  </si>
  <si>
    <t>effectues (2)</t>
  </si>
  <si>
    <t>effets (4)</t>
  </si>
  <si>
    <t>efficace (39)</t>
  </si>
  <si>
    <t>efficacement (2)</t>
  </si>
  <si>
    <t>efficaces (21)</t>
  </si>
  <si>
    <t>efficacite (38)</t>
  </si>
  <si>
    <t>efficience (1)</t>
  </si>
  <si>
    <t>efficiency (1)</t>
  </si>
  <si>
    <t>efficiente (1)</t>
  </si>
  <si>
    <t>effort (3)</t>
  </si>
  <si>
    <t>efforts (8)</t>
  </si>
  <si>
    <t>egal (1)</t>
  </si>
  <si>
    <t>egale (1)</t>
  </si>
  <si>
    <t>egalement (2)</t>
  </si>
  <si>
    <t>egales (1)</t>
  </si>
  <si>
    <t>elargie (1)</t>
  </si>
  <si>
    <t>elargir (1)</t>
  </si>
  <si>
    <t>electricite (1)</t>
  </si>
  <si>
    <t>electrique (3)</t>
  </si>
  <si>
    <t>electriques (1)</t>
  </si>
  <si>
    <t>electronique (3)</t>
  </si>
  <si>
    <t>electroniques (6)</t>
  </si>
  <si>
    <t>element (9)</t>
  </si>
  <si>
    <t>elements (87)</t>
  </si>
  <si>
    <t>eleve (1)</t>
  </si>
  <si>
    <t>elevee (1)</t>
  </si>
  <si>
    <t>eleves (1)</t>
  </si>
  <si>
    <t>eliminer (1)</t>
  </si>
  <si>
    <t>elimines (2)</t>
  </si>
  <si>
    <t>elitiste (1)</t>
  </si>
  <si>
    <t>eloignees (1)</t>
  </si>
  <si>
    <t>eloignes (2)</t>
  </si>
  <si>
    <t>embarquee (1)</t>
  </si>
  <si>
    <t>embarquees (2)</t>
  </si>
  <si>
    <t>embarquent (1)</t>
  </si>
  <si>
    <t>embarques (1)</t>
  </si>
  <si>
    <t>emergence (1)</t>
  </si>
  <si>
    <t>emerger (1)</t>
  </si>
  <si>
    <t>emetteur (1)</t>
  </si>
  <si>
    <t>emission (3)</t>
  </si>
  <si>
    <t>empatique (1)</t>
  </si>
  <si>
    <t>empeche (2)</t>
  </si>
  <si>
    <t>emplacement (2)</t>
  </si>
  <si>
    <t>emplacements (1)</t>
  </si>
  <si>
    <t>emploi (4)</t>
  </si>
  <si>
    <t>employe (3)</t>
  </si>
  <si>
    <t>employee (2)</t>
  </si>
  <si>
    <t>employees (1)</t>
  </si>
  <si>
    <t>employer (3)</t>
  </si>
  <si>
    <t>employes (3)</t>
  </si>
  <si>
    <t>empreinte (27)</t>
  </si>
  <si>
    <t>emprunte (3)</t>
  </si>
  <si>
    <t>encadre (1)</t>
  </si>
  <si>
    <t>encadree (1)</t>
  </si>
  <si>
    <t>encadrees (2)</t>
  </si>
  <si>
    <t>encadrement (1)</t>
  </si>
  <si>
    <t>encadres (1)</t>
  </si>
  <si>
    <t>encapsulation (2)</t>
  </si>
  <si>
    <t>encapsulations (1)</t>
  </si>
  <si>
    <t>encarts (1)</t>
  </si>
  <si>
    <t>enchainement (1)</t>
  </si>
  <si>
    <t>encodage (2)</t>
  </si>
  <si>
    <t>encodages (1)</t>
  </si>
  <si>
    <t>encodee (3)</t>
  </si>
  <si>
    <t>encombrement (2)</t>
  </si>
  <si>
    <t>encombrer (1)</t>
  </si>
  <si>
    <t>encre (2)</t>
  </si>
  <si>
    <t>encres (3)</t>
  </si>
  <si>
    <t>end (11)</t>
  </si>
  <si>
    <t>energetique (15)</t>
  </si>
  <si>
    <t>energetiques (2)</t>
  </si>
  <si>
    <t>energie (32)</t>
  </si>
  <si>
    <t>energies (3)</t>
  </si>
  <si>
    <t>energivore (3)</t>
  </si>
  <si>
    <t>enfin (2)</t>
  </si>
  <si>
    <t>engage (1)</t>
  </si>
  <si>
    <t>engagement (5)</t>
  </si>
  <si>
    <t>engagements (3)</t>
  </si>
  <si>
    <t>engager (1)</t>
  </si>
  <si>
    <t>engendrer (9)</t>
  </si>
  <si>
    <t>engendres (1)</t>
  </si>
  <si>
    <t>enjeux (13)</t>
  </si>
  <si>
    <t>enormement (1)</t>
  </si>
  <si>
    <t>enquete (1)</t>
  </si>
  <si>
    <t>enrichir (2)</t>
  </si>
  <si>
    <t>ensemble (52)</t>
  </si>
  <si>
    <t>ensuite (1)</t>
  </si>
  <si>
    <t>entendons (1)</t>
  </si>
  <si>
    <t>enterines (1)</t>
  </si>
  <si>
    <t>entetes (1)</t>
  </si>
  <si>
    <t>entite (2)</t>
  </si>
  <si>
    <t>entites (1)</t>
  </si>
  <si>
    <t>entraine (2)</t>
  </si>
  <si>
    <t>entrainent (6)</t>
  </si>
  <si>
    <t>entrainer (9)</t>
  </si>
  <si>
    <t>entree (7)</t>
  </si>
  <si>
    <t>entrees-sorties (1)</t>
  </si>
  <si>
    <t>entrees (4)</t>
  </si>
  <si>
    <t>entrent-ils (1)</t>
  </si>
  <si>
    <t>entrent (1)</t>
  </si>
  <si>
    <t>entreprise (14)</t>
  </si>
  <si>
    <t>entreprises (2)</t>
  </si>
  <si>
    <t>entrer (2)</t>
  </si>
  <si>
    <t>entretenir (1)</t>
  </si>
  <si>
    <t>entretenus (6)</t>
  </si>
  <si>
    <t>entretiens (1)</t>
  </si>
  <si>
    <t>environnement (24)</t>
  </si>
  <si>
    <t>environnemental (57)</t>
  </si>
  <si>
    <t>environnementale (30)</t>
  </si>
  <si>
    <t>environnementales (15)</t>
  </si>
  <si>
    <t>environnementaux (33)</t>
  </si>
  <si>
    <t>environnements (13)</t>
  </si>
  <si>
    <t>envisage (3)</t>
  </si>
  <si>
    <t>envisageable (2)</t>
  </si>
  <si>
    <t>envisageables (1)</t>
  </si>
  <si>
    <t>envisagee (8)</t>
  </si>
  <si>
    <t>envisagees (2)</t>
  </si>
  <si>
    <t>envisager (5)</t>
  </si>
  <si>
    <t>envisages (4)</t>
  </si>
  <si>
    <t>envoi (1)</t>
  </si>
  <si>
    <t>envois (1)</t>
  </si>
  <si>
    <t>eprouvee (1)</t>
  </si>
  <si>
    <t>eprouvees (1)</t>
  </si>
  <si>
    <t>eprouves (2)</t>
  </si>
  <si>
    <t>epuration (1)</t>
  </si>
  <si>
    <t>epure (1)</t>
  </si>
  <si>
    <t>epuree (1)</t>
  </si>
  <si>
    <t>equilibre (3)</t>
  </si>
  <si>
    <t>equipe (11)</t>
  </si>
  <si>
    <t>equipement (11)</t>
  </si>
  <si>
    <t>equipements (59)</t>
  </si>
  <si>
    <t>equipes (20)</t>
  </si>
  <si>
    <t>equivalent (4)</t>
  </si>
  <si>
    <t>equivalentes (1)</t>
  </si>
  <si>
    <t>ergonomie (1)</t>
  </si>
  <si>
    <t>erratiques (2)</t>
  </si>
  <si>
    <t>erreur (3)</t>
  </si>
  <si>
    <t>erreurs (9)</t>
  </si>
  <si>
    <t>errone (1)</t>
  </si>
  <si>
    <t>errones (1)</t>
  </si>
  <si>
    <t>escalade (1)</t>
  </si>
  <si>
    <t>espace (16)</t>
  </si>
  <si>
    <t>espaces (9)</t>
  </si>
  <si>
    <t>esperance (1)</t>
  </si>
  <si>
    <t>essentialite (1)</t>
  </si>
  <si>
    <t>essentielles (1)</t>
  </si>
  <si>
    <t>essentiels (1)</t>
  </si>
  <si>
    <t>esthetique (1)</t>
  </si>
  <si>
    <t>estimable (1)</t>
  </si>
  <si>
    <t>estimation (1)</t>
  </si>
  <si>
    <t>estimations (2)</t>
  </si>
  <si>
    <t>estime (2)</t>
  </si>
  <si>
    <t>estimer (3)</t>
  </si>
  <si>
    <t>estimes (1)</t>
  </si>
  <si>
    <t>etabli (1)</t>
  </si>
  <si>
    <t>etablie (1)</t>
  </si>
  <si>
    <t>etablir (2)</t>
  </si>
  <si>
    <t>etablis (3)</t>
  </si>
  <si>
    <t>etablissement (1)</t>
  </si>
  <si>
    <t>etape (15)</t>
  </si>
  <si>
    <t>etapes (21)</t>
  </si>
  <si>
    <t>etat (10)</t>
  </si>
  <si>
    <t>eteint (2)</t>
  </si>
  <si>
    <t>eteints (2)</t>
  </si>
  <si>
    <t>etendu (1)</t>
  </si>
  <si>
    <t>etendues (1)</t>
  </si>
  <si>
    <t>eternite (1)</t>
  </si>
  <si>
    <t>ethique (7)</t>
  </si>
  <si>
    <t>etranger (1)</t>
  </si>
  <si>
    <t>etroitement (2)</t>
  </si>
  <si>
    <t>etude (8)</t>
  </si>
  <si>
    <t>etudes (2)</t>
  </si>
  <si>
    <t>etudie (2)</t>
  </si>
  <si>
    <t>etudiee (1)</t>
  </si>
  <si>
    <t>etudiees (2)</t>
  </si>
  <si>
    <t>etudier (1)</t>
  </si>
  <si>
    <t>etudies (1)</t>
  </si>
  <si>
    <t>eur (1)</t>
  </si>
  <si>
    <t>europe (1)</t>
  </si>
  <si>
    <t>european (1)</t>
  </si>
  <si>
    <t>europeennes (1)</t>
  </si>
  <si>
    <t>evaluation (9)</t>
  </si>
  <si>
    <t>evaluations (2)</t>
  </si>
  <si>
    <t>evalue (13)</t>
  </si>
  <si>
    <t>evaluee (4)</t>
  </si>
  <si>
    <t>evaluees (5)</t>
  </si>
  <si>
    <t>evaluer (6)</t>
  </si>
  <si>
    <t>evalues (17)</t>
  </si>
  <si>
    <t>evangelisation (1)</t>
  </si>
  <si>
    <t>evangeliser (1)</t>
  </si>
  <si>
    <t>evenement (1)</t>
  </si>
  <si>
    <t>evenements (1)</t>
  </si>
  <si>
    <t>eventuelles (1)</t>
  </si>
  <si>
    <t>evidence (3)</t>
  </si>
  <si>
    <t>evitant (3)</t>
  </si>
  <si>
    <t>evite (5)</t>
  </si>
  <si>
    <t>eviter (18)</t>
  </si>
  <si>
    <t>evitera (1)</t>
  </si>
  <si>
    <t>evolue (1)</t>
  </si>
  <si>
    <t>evoluent (5)</t>
  </si>
  <si>
    <t>evoluer (6)</t>
  </si>
  <si>
    <t>evolutif (1)</t>
  </si>
  <si>
    <t>evolutifs (1)</t>
  </si>
  <si>
    <t>evolution (7)</t>
  </si>
  <si>
    <t>evolutions (12)</t>
  </si>
  <si>
    <t>evolutivite (2)</t>
  </si>
  <si>
    <t>ex (9)</t>
  </si>
  <si>
    <t>exactes (1)</t>
  </si>
  <si>
    <t>examiner (1)</t>
  </si>
  <si>
    <t>excellence (5)</t>
  </si>
  <si>
    <t>excessive (1)</t>
  </si>
  <si>
    <t>exclu (1)</t>
  </si>
  <si>
    <t>exclue (1)</t>
  </si>
  <si>
    <t>exclure (3)</t>
  </si>
  <si>
    <t>exclus (3)</t>
  </si>
  <si>
    <t>exclusion (3)</t>
  </si>
  <si>
    <t>exclusivement (1)</t>
  </si>
  <si>
    <t>exclut-elle (1)</t>
  </si>
  <si>
    <t>executables (2)</t>
  </si>
  <si>
    <t>executant (1)</t>
  </si>
  <si>
    <t>executer (3)</t>
  </si>
  <si>
    <t>execution (2)</t>
  </si>
  <si>
    <t>executions (2)</t>
  </si>
  <si>
    <t>exemplaire (1)</t>
  </si>
  <si>
    <t>exemple (17)</t>
  </si>
  <si>
    <t>exemples (2)</t>
  </si>
  <si>
    <t>exemptes (1)</t>
  </si>
  <si>
    <t>exercice (1)</t>
  </si>
  <si>
    <t>exhaustive (1)</t>
  </si>
  <si>
    <t>exigence (5)</t>
  </si>
  <si>
    <t>exigences (26)</t>
  </si>
  <si>
    <t>existant (17)</t>
  </si>
  <si>
    <t>existante (1)</t>
  </si>
  <si>
    <t>existants (8)</t>
  </si>
  <si>
    <t>existe-il (2)</t>
  </si>
  <si>
    <t>existe (17)</t>
  </si>
  <si>
    <t>existence (3)</t>
  </si>
  <si>
    <t>existent-elles (2)</t>
  </si>
  <si>
    <t>existent-ils (2)</t>
  </si>
  <si>
    <t>experience (10)</t>
  </si>
  <si>
    <t>experiences (1)</t>
  </si>
  <si>
    <t>expertise (1)</t>
  </si>
  <si>
    <t>expiration (4)</t>
  </si>
  <si>
    <t>expirees (1)</t>
  </si>
  <si>
    <t>explain (1)</t>
  </si>
  <si>
    <t>explicit (1)</t>
  </si>
  <si>
    <t>explicite (2)</t>
  </si>
  <si>
    <t>explicitement (1)</t>
  </si>
  <si>
    <t>explicites (2)</t>
  </si>
  <si>
    <t>explique (1)</t>
  </si>
  <si>
    <t>expliquer (1)</t>
  </si>
  <si>
    <t>exploitable (1)</t>
  </si>
  <si>
    <t>exploitables (1)</t>
  </si>
  <si>
    <t>exploitation (14)</t>
  </si>
  <si>
    <t>exploite (1)</t>
  </si>
  <si>
    <t>exploitee (1)</t>
  </si>
  <si>
    <t>exploitees (2)</t>
  </si>
  <si>
    <t>exploitent (2)</t>
  </si>
  <si>
    <t>exploiter (1)</t>
  </si>
  <si>
    <t>explosion (1)</t>
  </si>
  <si>
    <t>export (1)</t>
  </si>
  <si>
    <t>exportes (1)</t>
  </si>
  <si>
    <t>exposant (1)</t>
  </si>
  <si>
    <t>expose (6)</t>
  </si>
  <si>
    <t>exposee (3)</t>
  </si>
  <si>
    <t>exposees (6)</t>
  </si>
  <si>
    <t>exposer (6)</t>
  </si>
  <si>
    <t>exposes (10)</t>
  </si>
  <si>
    <t>exposition (2)</t>
  </si>
  <si>
    <t>expression (2)</t>
  </si>
  <si>
    <t>expressions (1)</t>
  </si>
  <si>
    <t>exprimant (1)</t>
  </si>
  <si>
    <t>exprime (2)</t>
  </si>
  <si>
    <t>exprimees (6)</t>
  </si>
  <si>
    <t>exprimer (4)</t>
  </si>
  <si>
    <t>exprimes (2)</t>
  </si>
  <si>
    <t>extensions (1)</t>
  </si>
  <si>
    <t>exterieures (1)</t>
  </si>
  <si>
    <t>externalise (1)</t>
  </si>
  <si>
    <t>externalisees (2)</t>
  </si>
  <si>
    <t>externe (5)</t>
  </si>
  <si>
    <t>externes (18)</t>
  </si>
  <si>
    <t>extinction (2)</t>
  </si>
  <si>
    <t>extra-financieres (1)</t>
  </si>
  <si>
    <t>extrapolee (1)</t>
  </si>
  <si>
    <t>extrapoler (1)</t>
  </si>
  <si>
    <t>extrapoles (1)</t>
  </si>
  <si>
    <t>extreme (1)</t>
  </si>
  <si>
    <t>eye (1)</t>
  </si>
  <si>
    <t>fabriques (1)</t>
  </si>
  <si>
    <t>face (3)</t>
  </si>
  <si>
    <t>faceting (1)</t>
  </si>
  <si>
    <t>facile (3)</t>
  </si>
  <si>
    <t>facilement (10)</t>
  </si>
  <si>
    <t>facilitant (3)</t>
  </si>
  <si>
    <t>facilite (9)</t>
  </si>
  <si>
    <t>facilitee (1)</t>
  </si>
  <si>
    <t>facilitent (2)</t>
  </si>
  <si>
    <t>faciliter (8)</t>
  </si>
  <si>
    <t>facon (1)</t>
  </si>
  <si>
    <t>facteur (1)</t>
  </si>
  <si>
    <t>facteurs (1)</t>
  </si>
  <si>
    <t>facultatives (1)</t>
  </si>
  <si>
    <t>faible (7)</t>
  </si>
  <si>
    <t>faibles (5)</t>
  </si>
  <si>
    <t>fail (1)</t>
  </si>
  <si>
    <t>faisable (1)</t>
  </si>
  <si>
    <t>fait-elle (2)</t>
  </si>
  <si>
    <t>fait-il (3)</t>
  </si>
  <si>
    <t>faite (4)</t>
  </si>
  <si>
    <t>faites (2)</t>
  </si>
  <si>
    <t>faits (3)</t>
  </si>
  <si>
    <t>fall-back (1)</t>
  </si>
  <si>
    <t>familier (1)</t>
  </si>
  <si>
    <t>familles (1)</t>
  </si>
  <si>
    <t>faudra (1)</t>
  </si>
  <si>
    <t>faut (7)</t>
  </si>
  <si>
    <t>favorables (1)</t>
  </si>
  <si>
    <t>favorise (2)</t>
  </si>
  <si>
    <t>favorisees (1)</t>
  </si>
  <si>
    <t>favoriser (1)</t>
  </si>
  <si>
    <t>feature (1)</t>
  </si>
  <si>
    <t>federer (2)</t>
  </si>
  <si>
    <t>feedback (4)</t>
  </si>
  <si>
    <t>feedbacks (1)</t>
  </si>
  <si>
    <t>feuille (1)</t>
  </si>
  <si>
    <t>fiabilisation (1)</t>
  </si>
  <si>
    <t>fiabilisees (1)</t>
  </si>
  <si>
    <t>fiabiliser (4)</t>
  </si>
  <si>
    <t>fiabilite (10)</t>
  </si>
  <si>
    <t>fiable (1)</t>
  </si>
  <si>
    <t>fiables (14)</t>
  </si>
  <si>
    <t>fibre (1)</t>
  </si>
  <si>
    <t>fiche (1)</t>
  </si>
  <si>
    <t>fichier (6)</t>
  </si>
  <si>
    <t>fichiers (27)</t>
  </si>
  <si>
    <t>fidelity (2)</t>
  </si>
  <si>
    <t>figurer (1)</t>
  </si>
  <si>
    <t>fil (11)</t>
  </si>
  <si>
    <t>filaires (2)</t>
  </si>
  <si>
    <t>filatures (1)</t>
  </si>
  <si>
    <t>filiales (1)</t>
  </si>
  <si>
    <t>filiation (1)</t>
  </si>
  <si>
    <t>filiere (2)</t>
  </si>
  <si>
    <t>fils (4)</t>
  </si>
  <si>
    <t>filtres (1)</t>
  </si>
  <si>
    <t>fin (14)</t>
  </si>
  <si>
    <t>final (6)</t>
  </si>
  <si>
    <t>finale (1)</t>
  </si>
  <si>
    <t>finalite (1)</t>
  </si>
  <si>
    <t>finance (1)</t>
  </si>
  <si>
    <t>financier (1)</t>
  </si>
  <si>
    <t>financiere (1)</t>
  </si>
  <si>
    <t>financieres (2)</t>
  </si>
  <si>
    <t>financiers (5)</t>
  </si>
  <si>
    <t>finaux (3)</t>
  </si>
  <si>
    <t>fine (1)</t>
  </si>
  <si>
    <t>fins (3)</t>
  </si>
  <si>
    <t>firmware (1)</t>
  </si>
  <si>
    <t>first (1)</t>
  </si>
  <si>
    <t>fixe (1)</t>
  </si>
  <si>
    <t>fixes (1)</t>
  </si>
  <si>
    <t>flash (3)</t>
  </si>
  <si>
    <t>flechees (1)</t>
  </si>
  <si>
    <t>fluide (1)</t>
  </si>
  <si>
    <t>fluidite (1)</t>
  </si>
  <si>
    <t>flux (30)</t>
  </si>
  <si>
    <t>fois (17)</t>
  </si>
  <si>
    <t>follow (1)</t>
  </si>
  <si>
    <t>fonction (31)</t>
  </si>
  <si>
    <t>fonctionalites (1)</t>
  </si>
  <si>
    <t>fonctionnalite (35)</t>
  </si>
  <si>
    <t>fonctionnalites (89)</t>
  </si>
  <si>
    <t>fonctionne (1)</t>
  </si>
  <si>
    <t>fonctionnel (6)</t>
  </si>
  <si>
    <t>fonctionnelle (5)</t>
  </si>
  <si>
    <t>fonctionnellement (1)</t>
  </si>
  <si>
    <t>fonctionnelles (6)</t>
  </si>
  <si>
    <t>fonctionnels (7)</t>
  </si>
  <si>
    <t>fonctionnement (8)</t>
  </si>
  <si>
    <t>fonctionnements (2)</t>
  </si>
  <si>
    <t>fonctionnent (1)</t>
  </si>
  <si>
    <t>fonctionner (5)</t>
  </si>
  <si>
    <t>fonctions (40)</t>
  </si>
  <si>
    <t>fond (1)</t>
  </si>
  <si>
    <t>fonde (1)</t>
  </si>
  <si>
    <t>font-ils (2)</t>
  </si>
  <si>
    <t>fonts (4)</t>
  </si>
  <si>
    <t>for (1)</t>
  </si>
  <si>
    <t>force (1)</t>
  </si>
  <si>
    <t>forcer (1)</t>
  </si>
  <si>
    <t>formalise (1)</t>
  </si>
  <si>
    <t>formalisee (2)</t>
  </si>
  <si>
    <t>formalisees (1)</t>
  </si>
  <si>
    <t>formalises (1)</t>
  </si>
  <si>
    <t>format (18)</t>
  </si>
  <si>
    <t>formation (6)</t>
  </si>
  <si>
    <t>formations (1)</t>
  </si>
  <si>
    <t>formats (16)</t>
  </si>
  <si>
    <t>forme (29)</t>
  </si>
  <si>
    <t>formees (3)</t>
  </si>
  <si>
    <t>formelle (2)</t>
  </si>
  <si>
    <t>formes (6)</t>
  </si>
  <si>
    <t>formulaire (5)</t>
  </si>
  <si>
    <t>formulaires (6)</t>
  </si>
  <si>
    <t>formulees (1)</t>
  </si>
  <si>
    <t>fort (2)</t>
  </si>
  <si>
    <t>forte (4)</t>
  </si>
  <si>
    <t>fortement (4)</t>
  </si>
  <si>
    <t>fortes (2)</t>
  </si>
  <si>
    <t>fourni (1)</t>
  </si>
  <si>
    <t>fournies (3)</t>
  </si>
  <si>
    <t>fournir (4)</t>
  </si>
  <si>
    <t>fournissant (2)</t>
  </si>
  <si>
    <t>fournissent (3)</t>
  </si>
  <si>
    <t>fournisseur (12)</t>
  </si>
  <si>
    <t>fournisseurs (18)</t>
  </si>
  <si>
    <t>fournissseurs (1)</t>
  </si>
  <si>
    <t>fournit-elle (1)</t>
  </si>
  <si>
    <t>fournit-il (1)</t>
  </si>
  <si>
    <t>fourniture (3)</t>
  </si>
  <si>
    <t>fracture (1)</t>
  </si>
  <si>
    <t>fragilite (1)</t>
  </si>
  <si>
    <t>framework (11)</t>
  </si>
  <si>
    <t>frameworks (4)</t>
  </si>
  <si>
    <t>francaises (1)</t>
  </si>
  <si>
    <t>france (1)</t>
  </si>
  <si>
    <t>franco-francais (2)</t>
  </si>
  <si>
    <t>freinee (1)</t>
  </si>
  <si>
    <t>freins (2)</t>
  </si>
  <si>
    <t>frequemment (4)</t>
  </si>
  <si>
    <t>frequence (30)</t>
  </si>
  <si>
    <t>frequences (1)</t>
  </si>
  <si>
    <t>frequentes (3)</t>
  </si>
  <si>
    <t>frequents (2)</t>
  </si>
  <si>
    <t>friend (1)</t>
  </si>
  <si>
    <t>froid (5)</t>
  </si>
  <si>
    <t>froids (1)</t>
  </si>
  <si>
    <t>front-end (1)</t>
  </si>
  <si>
    <t>front (9)</t>
  </si>
  <si>
    <t>frugalite (1)</t>
  </si>
  <si>
    <t>frustrant (1)</t>
  </si>
  <si>
    <t>frustration (2)</t>
  </si>
  <si>
    <t>frustrations (1)</t>
  </si>
  <si>
    <t>fuite (1)</t>
  </si>
  <si>
    <t>fur (8)</t>
  </si>
  <si>
    <t>futur (1)</t>
  </si>
  <si>
    <t>future (1)</t>
  </si>
  <si>
    <t>futurs (9)</t>
  </si>
  <si>
    <t>gache (1)</t>
  </si>
  <si>
    <t>gadgets (1)</t>
  </si>
  <si>
    <t>gage (9)</t>
  </si>
  <si>
    <t>gagne (1)</t>
  </si>
  <si>
    <t>gagnee (2)</t>
  </si>
  <si>
    <t>gagner (1)</t>
  </si>
  <si>
    <t>gain (11)</t>
  </si>
  <si>
    <t>gaine (1)</t>
  </si>
  <si>
    <t>gains (17)</t>
  </si>
  <si>
    <t>gamme (2)</t>
  </si>
  <si>
    <t>gammes (2)</t>
  </si>
  <si>
    <t>garantie (4)</t>
  </si>
  <si>
    <t>garanties (2)</t>
  </si>
  <si>
    <t>garantir (9)</t>
  </si>
  <si>
    <t>garantiront (1)</t>
  </si>
  <si>
    <t>garantit (3)</t>
  </si>
  <si>
    <t>gardant (1)</t>
  </si>
  <si>
    <t>garder (3)</t>
  </si>
  <si>
    <t>gaspillage (5)</t>
  </si>
  <si>
    <t>gaspillees (5)</t>
  </si>
  <si>
    <t>gaz (1)</t>
  </si>
  <si>
    <t>general (1)</t>
  </si>
  <si>
    <t>generale (1)</t>
  </si>
  <si>
    <t>generalement (3)</t>
  </si>
  <si>
    <t>generalisation (2)</t>
  </si>
  <si>
    <t>generalisee (1)</t>
  </si>
  <si>
    <t>generalisent (1)</t>
  </si>
  <si>
    <t>generateurs (1)</t>
  </si>
  <si>
    <t>generationnelles (1)</t>
  </si>
  <si>
    <t>generaux (2)</t>
  </si>
  <si>
    <t>genere (21)</t>
  </si>
  <si>
    <t>generees (1)</t>
  </si>
  <si>
    <t>generent-ils (1)</t>
  </si>
  <si>
    <t>generent (23)</t>
  </si>
  <si>
    <t>generer (8)</t>
  </si>
  <si>
    <t>generera (1)</t>
  </si>
  <si>
    <t>genererait (1)</t>
  </si>
  <si>
    <t>generes (1)</t>
  </si>
  <si>
    <t>generique (1)</t>
  </si>
  <si>
    <t>generiques (1)</t>
  </si>
  <si>
    <t>geographique (1)</t>
  </si>
  <si>
    <t>geographiques (1)</t>
  </si>
  <si>
    <t>gerable (1)</t>
  </si>
  <si>
    <t>gere (4)</t>
  </si>
  <si>
    <t>geree (6)</t>
  </si>
  <si>
    <t>gerees (5)</t>
  </si>
  <si>
    <t>gerer (13)</t>
  </si>
  <si>
    <t>geres (1)</t>
  </si>
  <si>
    <t>ges (2)</t>
  </si>
  <si>
    <t>gestion (23)</t>
  </si>
  <si>
    <t>gestions (3)</t>
  </si>
  <si>
    <t>gestuelle (1)</t>
  </si>
  <si>
    <t>global (3)</t>
  </si>
  <si>
    <t>globale (12)</t>
  </si>
  <si>
    <t>globaux (1)</t>
  </si>
  <si>
    <t>google (1)</t>
  </si>
  <si>
    <t>gourmandes (1)</t>
  </si>
  <si>
    <t>gourmands (2)</t>
  </si>
  <si>
    <t>gouvernance (1)</t>
  </si>
  <si>
    <t>graduellement (3)</t>
  </si>
  <si>
    <t>graisse (1)</t>
  </si>
  <si>
    <t>graisses (1)</t>
  </si>
  <si>
    <t>grand (1)</t>
  </si>
  <si>
    <t>grande (1)</t>
  </si>
  <si>
    <t>grandes (1)</t>
  </si>
  <si>
    <t>granulaire (1)</t>
  </si>
  <si>
    <t>graphe (2)</t>
  </si>
  <si>
    <t>graphique (3)</t>
  </si>
  <si>
    <t>graphiques (1)</t>
  </si>
  <si>
    <t>greenwashing (2)</t>
  </si>
  <si>
    <t>grille (2)</t>
  </si>
  <si>
    <t>gros (1)</t>
  </si>
  <si>
    <t>group (1)</t>
  </si>
  <si>
    <t>guide (3)</t>
  </si>
  <si>
    <t>guidee (1)</t>
  </si>
  <si>
    <t>guidelines (1)</t>
  </si>
  <si>
    <t>guider (1)</t>
  </si>
  <si>
    <t>guides (2)</t>
  </si>
  <si>
    <t>habitude (1)</t>
  </si>
  <si>
    <t>habitudes (1)</t>
  </si>
  <si>
    <t>habituels (2)</t>
  </si>
  <si>
    <t>handicap (5)</t>
  </si>
  <si>
    <t>handicaps (1)</t>
  </si>
  <si>
    <t>hardware (1)</t>
  </si>
  <si>
    <t>hardwares (1)</t>
  </si>
  <si>
    <t>hausse (1)</t>
  </si>
  <si>
    <t>haute (4)</t>
  </si>
  <si>
    <t>hautement (1)</t>
  </si>
  <si>
    <t>hautes (1)</t>
  </si>
  <si>
    <t>hds (1)</t>
  </si>
  <si>
    <t>hebergeant (1)</t>
  </si>
  <si>
    <t>hebergement (14)</t>
  </si>
  <si>
    <t>hebergements (1)</t>
  </si>
  <si>
    <t>hebergent (1)</t>
  </si>
  <si>
    <t>heberges (2)</t>
  </si>
  <si>
    <t>hebergeur (9)</t>
  </si>
  <si>
    <t>hebergeurs (3)</t>
  </si>
  <si>
    <t>hierarchisation (1)</t>
  </si>
  <si>
    <t>high (1)</t>
  </si>
  <si>
    <t>historiques (1)</t>
  </si>
  <si>
    <t>historisation (1)</t>
  </si>
  <si>
    <t>hommes (2)</t>
  </si>
  <si>
    <t>horaires (1)</t>
  </si>
  <si>
    <t>horizontale (1)</t>
  </si>
  <si>
    <t>hqe (1)</t>
  </si>
  <si>
    <t>http (1)</t>
  </si>
  <si>
    <t>humain (5)</t>
  </si>
  <si>
    <t>humaine (6)</t>
  </si>
  <si>
    <t>humaines (6)</t>
  </si>
  <si>
    <t>humains (6)</t>
  </si>
  <si>
    <t>human-centered (1)</t>
  </si>
  <si>
    <t>hygrometrie (1)</t>
  </si>
  <si>
    <t>hyperthreading (2)</t>
  </si>
  <si>
    <t>hypotheses (1)</t>
  </si>
  <si>
    <t>hypothetiques (1)</t>
  </si>
  <si>
    <t>icons (1)</t>
  </si>
  <si>
    <t>ideation (3)</t>
  </si>
  <si>
    <t>identifiables (4)</t>
  </si>
  <si>
    <t>identification (5)</t>
  </si>
  <si>
    <t>identifie (3)</t>
  </si>
  <si>
    <t>identifiee (8)</t>
  </si>
  <si>
    <t>identifiees (20)</t>
  </si>
  <si>
    <t>identifier (16)</t>
  </si>
  <si>
    <t>identifies (19)</t>
  </si>
  <si>
    <t>identique (1)</t>
  </si>
  <si>
    <t>identiques (1)</t>
  </si>
  <si>
    <t>idoine (1)</t>
  </si>
  <si>
    <t>iec (1)</t>
  </si>
  <si>
    <t>ignoree (1)</t>
  </si>
  <si>
    <t>ignorees (1)</t>
  </si>
  <si>
    <t>illectronisme (4)</t>
  </si>
  <si>
    <t>illegal (2)</t>
  </si>
  <si>
    <t>illustration (5)</t>
  </si>
  <si>
    <t>illustrations (2)</t>
  </si>
  <si>
    <t>image (33)</t>
  </si>
  <si>
    <t>images (54)</t>
  </si>
  <si>
    <t>imaginee (1)</t>
  </si>
  <si>
    <t>immediat (2)</t>
  </si>
  <si>
    <t>immediate (2)</t>
  </si>
  <si>
    <t>immuable (1)</t>
  </si>
  <si>
    <t>impact (157)</t>
  </si>
  <si>
    <t>impactant (1)</t>
  </si>
  <si>
    <t>impactante (1)</t>
  </si>
  <si>
    <t>impactantes (2)</t>
  </si>
  <si>
    <t>impactants (1)</t>
  </si>
  <si>
    <t>impacte (2)</t>
  </si>
  <si>
    <t>impactent (2)</t>
  </si>
  <si>
    <t>impacter (1)</t>
  </si>
  <si>
    <t>impacts (71)</t>
  </si>
  <si>
    <t>impartiale (1)</t>
  </si>
  <si>
    <t>imperatifs (2)</t>
  </si>
  <si>
    <t>implementation (10)</t>
  </si>
  <si>
    <t>implemente (3)</t>
  </si>
  <si>
    <t>implementee (1)</t>
  </si>
  <si>
    <t>implementees (3)</t>
  </si>
  <si>
    <t>implementer (3)</t>
  </si>
  <si>
    <t>implementes (2)</t>
  </si>
  <si>
    <t>impliquant (1)</t>
  </si>
  <si>
    <t>implique (3)</t>
  </si>
  <si>
    <t>impliques (2)</t>
  </si>
  <si>
    <t>importance (21)</t>
  </si>
  <si>
    <t>important (60)</t>
  </si>
  <si>
    <t>importante (15)</t>
  </si>
  <si>
    <t>importantes (13)</t>
  </si>
  <si>
    <t>importants (2)</t>
  </si>
  <si>
    <t>impose (14)</t>
  </si>
  <si>
    <t>imposent (7)</t>
  </si>
  <si>
    <t>impossible (1)</t>
  </si>
  <si>
    <t>impression (11)</t>
  </si>
  <si>
    <t>impressions (4)</t>
  </si>
  <si>
    <t>imprevisible (1)</t>
  </si>
  <si>
    <t>imprimables (1)</t>
  </si>
  <si>
    <t>imprime (2)</t>
  </si>
  <si>
    <t>imprimee (1)</t>
  </si>
  <si>
    <t>imprimees (1)</t>
  </si>
  <si>
    <t>imprimes (3)</t>
  </si>
  <si>
    <t>inaccessibilite (2)</t>
  </si>
  <si>
    <t>inactifs (2)</t>
  </si>
  <si>
    <t>inactives (3)</t>
  </si>
  <si>
    <t>inactivite (1)</t>
  </si>
  <si>
    <t>inadaptes (1)</t>
  </si>
  <si>
    <t>incarne (1)</t>
  </si>
  <si>
    <t>incertitude (1)</t>
  </si>
  <si>
    <t>incertitudes (1)</t>
  </si>
  <si>
    <t>incidents (2)</t>
  </si>
  <si>
    <t>incite (1)</t>
  </si>
  <si>
    <t>inciter (1)</t>
  </si>
  <si>
    <t>incites (1)</t>
  </si>
  <si>
    <t>incluant (2)</t>
  </si>
  <si>
    <t>inclure (2)</t>
  </si>
  <si>
    <t>inclus (5)</t>
  </si>
  <si>
    <t>incluses (1)</t>
  </si>
  <si>
    <t>inclusif (1)</t>
  </si>
  <si>
    <t>inclusion (1)</t>
  </si>
  <si>
    <t>incompatibilite (1)</t>
  </si>
  <si>
    <t>incompatibilites (3)</t>
  </si>
  <si>
    <t>incomprehension (2)</t>
  </si>
  <si>
    <t>incompris (1)</t>
  </si>
  <si>
    <t>inconfort (1)</t>
  </si>
  <si>
    <t>incontournable (3)</t>
  </si>
  <si>
    <t>increment (1)</t>
  </si>
  <si>
    <t>incrementale (1)</t>
  </si>
  <si>
    <t>incrementales (2)</t>
  </si>
  <si>
    <t>incrementaux (1)</t>
  </si>
  <si>
    <t>incrementiel (1)</t>
  </si>
  <si>
    <t>increments (1)</t>
  </si>
  <si>
    <t>independamment (1)</t>
  </si>
  <si>
    <t>independance (2)</t>
  </si>
  <si>
    <t>index (3)</t>
  </si>
  <si>
    <t>indicateur (2)</t>
  </si>
  <si>
    <t>indicateurs (43)</t>
  </si>
  <si>
    <t>indique (2)</t>
  </si>
  <si>
    <t>indiquer (1)</t>
  </si>
  <si>
    <t>indirecte (1)</t>
  </si>
  <si>
    <t>indispensable (37)</t>
  </si>
  <si>
    <t>indispensables (18)</t>
  </si>
  <si>
    <t>indisponibilite (1)</t>
  </si>
  <si>
    <t>individuel (1)</t>
  </si>
  <si>
    <t>industriels (1)</t>
  </si>
  <si>
    <t>inefficace (4)</t>
  </si>
  <si>
    <t>inefficaces (5)</t>
  </si>
  <si>
    <t>inegalite (1)</t>
  </si>
  <si>
    <t>inegalites (2)</t>
  </si>
  <si>
    <t>inferieur (1)</t>
  </si>
  <si>
    <t>infinie (1)</t>
  </si>
  <si>
    <t>inflation (2)</t>
  </si>
  <si>
    <t>influence (1)</t>
  </si>
  <si>
    <t>influencer (1)</t>
  </si>
  <si>
    <t>influer (5)</t>
  </si>
  <si>
    <t>infographie (3)</t>
  </si>
  <si>
    <t>information (29)</t>
  </si>
  <si>
    <t>informations (52)</t>
  </si>
  <si>
    <t>informatique (3)</t>
  </si>
  <si>
    <t>informatiques (1)</t>
  </si>
  <si>
    <t>informe (4)</t>
  </si>
  <si>
    <t>informelles (1)</t>
  </si>
  <si>
    <t>informes (7)</t>
  </si>
  <si>
    <t>informez-vous (1)</t>
  </si>
  <si>
    <t>infrastructure (7)</t>
  </si>
  <si>
    <t>infrastructures (6)</t>
  </si>
  <si>
    <t>infructueuses (2)</t>
  </si>
  <si>
    <t>ingenierie (1)</t>
  </si>
  <si>
    <t>initiale (2)</t>
  </si>
  <si>
    <t>initiees (1)</t>
  </si>
  <si>
    <t>initier (1)</t>
  </si>
  <si>
    <t>innovation (2)</t>
  </si>
  <si>
    <t>innover (1)</t>
  </si>
  <si>
    <t>inoperants (1)</t>
  </si>
  <si>
    <t>insatisfaction (3)</t>
  </si>
  <si>
    <t>insatisfactions (1)</t>
  </si>
  <si>
    <t>inscrire (1)</t>
  </si>
  <si>
    <t>inscrit (3)</t>
  </si>
  <si>
    <t>insere (1)</t>
  </si>
  <si>
    <t>inserer (1)</t>
  </si>
  <si>
    <t>installation (1)</t>
  </si>
  <si>
    <t>installe (1)</t>
  </si>
  <si>
    <t>installee (1)</t>
  </si>
  <si>
    <t>installer (2)</t>
  </si>
  <si>
    <t>installes (2)</t>
  </si>
  <si>
    <t>instances (6)</t>
  </si>
  <si>
    <t>instantane (1)</t>
  </si>
  <si>
    <t>instantanees (1)</t>
  </si>
  <si>
    <t>institutionnelles (1)</t>
  </si>
  <si>
    <t>integralement (1)</t>
  </si>
  <si>
    <t>integralite (6)</t>
  </si>
  <si>
    <t>integration (15)</t>
  </si>
  <si>
    <t>integre (5)</t>
  </si>
  <si>
    <t>integree (5)</t>
  </si>
  <si>
    <t>integrees (5)</t>
  </si>
  <si>
    <t>integrent-ils (1)</t>
  </si>
  <si>
    <t>integrent (2)</t>
  </si>
  <si>
    <t>integrer (7)</t>
  </si>
  <si>
    <t>integres (6)</t>
  </si>
  <si>
    <t>integrite (1)</t>
  </si>
  <si>
    <t>intellectuelle (1)</t>
  </si>
  <si>
    <t>intelligence (1)</t>
  </si>
  <si>
    <t>intelligibles (1)</t>
  </si>
  <si>
    <t>intempestif (1)</t>
  </si>
  <si>
    <t>intenses (1)</t>
  </si>
  <si>
    <t>inter-projets (1)</t>
  </si>
  <si>
    <t>interactif (1)</t>
  </si>
  <si>
    <t>interactifs (1)</t>
  </si>
  <si>
    <t>interaction (3)</t>
  </si>
  <si>
    <t>interactions (11)</t>
  </si>
  <si>
    <t>interagir (1)</t>
  </si>
  <si>
    <t>interagit (1)</t>
  </si>
  <si>
    <t>interconnectes (1)</t>
  </si>
  <si>
    <t>interconnections (1)</t>
  </si>
  <si>
    <t>interessant (2)</t>
  </si>
  <si>
    <t>interessante (2)</t>
  </si>
  <si>
    <t>interesses (1)</t>
  </si>
  <si>
    <t>interet (10)</t>
  </si>
  <si>
    <t>interface (14)</t>
  </si>
  <si>
    <t>interfaces (9)</t>
  </si>
  <si>
    <t>intermediaire (3)</t>
  </si>
  <si>
    <t>intermediaires (4)</t>
  </si>
  <si>
    <t>intermittents (1)</t>
  </si>
  <si>
    <t>internationales (1)</t>
  </si>
  <si>
    <t>internationalisation (1)</t>
  </si>
  <si>
    <t>interne (11)</t>
  </si>
  <si>
    <t>internes (7)</t>
  </si>
  <si>
    <t>interoperabilite (2)</t>
  </si>
  <si>
    <t>interoperabilites (4)</t>
  </si>
  <si>
    <t>interposent (1)</t>
  </si>
  <si>
    <t>interpretation (2)</t>
  </si>
  <si>
    <t>interpretations (1)</t>
  </si>
  <si>
    <t>interpretes (2)</t>
  </si>
  <si>
    <t>interpreteur (2)</t>
  </si>
  <si>
    <t>interruption (1)</t>
  </si>
  <si>
    <t>intervenant (2)</t>
  </si>
  <si>
    <t>intervenants (3)</t>
  </si>
  <si>
    <t>intervenir (5)</t>
  </si>
  <si>
    <t>interventions (2)</t>
  </si>
  <si>
    <t>interviennent (1)</t>
  </si>
  <si>
    <t>intervient (1)</t>
  </si>
  <si>
    <t>intitule (1)</t>
  </si>
  <si>
    <t>introduction (1)</t>
  </si>
  <si>
    <t>introduiraient (1)</t>
  </si>
  <si>
    <t>introduire (7)</t>
  </si>
  <si>
    <t>introduisent (5)</t>
  </si>
  <si>
    <t>introduit (5)</t>
  </si>
  <si>
    <t>introduites (1)</t>
  </si>
  <si>
    <t>inutile (3)</t>
  </si>
  <si>
    <t>inutilement (4)</t>
  </si>
  <si>
    <t>inutiles (15)</t>
  </si>
  <si>
    <t>inutilisable (1)</t>
  </si>
  <si>
    <t>inutilisees (1)</t>
  </si>
  <si>
    <t>inutilises (5)</t>
  </si>
  <si>
    <t>inverse (2)</t>
  </si>
  <si>
    <t>investigations (1)</t>
  </si>
  <si>
    <t>investissements (2)</t>
  </si>
  <si>
    <t>invisibles (4)</t>
  </si>
  <si>
    <t>invitent (1)</t>
  </si>
  <si>
    <t>ira (1)</t>
  </si>
  <si>
    <t>is (1)</t>
  </si>
  <si>
    <t>iso (3)</t>
  </si>
  <si>
    <t>isolant (1)</t>
  </si>
  <si>
    <t>issues (4)</t>
  </si>
  <si>
    <t>issus (5)</t>
  </si>
  <si>
    <t>it (2)</t>
  </si>
  <si>
    <t>itegration (1)</t>
  </si>
  <si>
    <t>iteratif (3)</t>
  </si>
  <si>
    <t>iteration (2)</t>
  </si>
  <si>
    <t>iterations (1)</t>
  </si>
  <si>
    <t>iterative (7)</t>
  </si>
  <si>
    <t>iterer (1)</t>
  </si>
  <si>
    <t>jamais (3)</t>
  </si>
  <si>
    <t>javascript (2)</t>
  </si>
  <si>
    <t>jeu (3)</t>
  </si>
  <si>
    <t>jeux (3)</t>
  </si>
  <si>
    <t>jointures (2)</t>
  </si>
  <si>
    <t>jouer (1)</t>
  </si>
  <si>
    <t>jour (29)</t>
  </si>
  <si>
    <t>journee (1)</t>
  </si>
  <si>
    <t>journey (1)</t>
  </si>
  <si>
    <t>jours (3)</t>
  </si>
  <si>
    <t>js (1)</t>
  </si>
  <si>
    <t>juge (1)</t>
  </si>
  <si>
    <t>jugees (4)</t>
  </si>
  <si>
    <t>juges (1)</t>
  </si>
  <si>
    <t>juridique (3)</t>
  </si>
  <si>
    <t>juridiques (1)</t>
  </si>
  <si>
    <t>juste (2)</t>
  </si>
  <si>
    <t>justement (2)</t>
  </si>
  <si>
    <t>justes (1)</t>
  </si>
  <si>
    <t>justification (1)</t>
  </si>
  <si>
    <t>justifications (2)</t>
  </si>
  <si>
    <t>justifie (8)</t>
  </si>
  <si>
    <t>justifiee (5)</t>
  </si>
  <si>
    <t>justifiees (1)</t>
  </si>
  <si>
    <t>justifient (2)</t>
  </si>
  <si>
    <t>justifier (2)</t>
  </si>
  <si>
    <t>justifies (2)</t>
  </si>
  <si>
    <t>kinetique (1)</t>
  </si>
  <si>
    <t>kms (1)</t>
  </si>
  <si>
    <t>kpi (1)</t>
  </si>
  <si>
    <t>kpis (2)</t>
  </si>
  <si>
    <t>label (1)</t>
  </si>
  <si>
    <t>labels (5)</t>
  </si>
  <si>
    <t>laissee (1)</t>
  </si>
  <si>
    <t>laisser (2)</t>
  </si>
  <si>
    <t>lance (2)</t>
  </si>
  <si>
    <t>lancee (2)</t>
  </si>
  <si>
    <t>lancement (3)</t>
  </si>
  <si>
    <t>lancer (3)</t>
  </si>
  <si>
    <t>langage (4)</t>
  </si>
  <si>
    <t>langages (4)</t>
  </si>
  <si>
    <t>langue (1)</t>
  </si>
  <si>
    <t>langues (5)</t>
  </si>
  <si>
    <t>large (3)</t>
  </si>
  <si>
    <t>largement (4)</t>
  </si>
  <si>
    <t>larges (1)</t>
  </si>
  <si>
    <t>latitude (7)</t>
  </si>
  <si>
    <t>lazzy (2)</t>
  </si>
  <si>
    <t>lecteur (5)</t>
  </si>
  <si>
    <t>lecture (2)</t>
  </si>
  <si>
    <t>leed (1)</t>
  </si>
  <si>
    <t>legal (4)</t>
  </si>
  <si>
    <t>legale (1)</t>
  </si>
  <si>
    <t>legales (6)</t>
  </si>
  <si>
    <t>leger (3)</t>
  </si>
  <si>
    <t>legere (3)</t>
  </si>
  <si>
    <t>legeres (2)</t>
  </si>
  <si>
    <t>legers (5)</t>
  </si>
  <si>
    <t>legislation (1)</t>
  </si>
  <si>
    <t>legislations (1)</t>
  </si>
  <si>
    <t>legitimes (1)</t>
  </si>
  <si>
    <t>lent (1)</t>
  </si>
  <si>
    <t>less (1)</t>
  </si>
  <si>
    <t>lettres (2)</t>
  </si>
  <si>
    <t>lever (2)</t>
  </si>
  <si>
    <t>leviers (4)</t>
  </si>
  <si>
    <t>liaison (1)</t>
  </si>
  <si>
    <t>libelles (1)</t>
  </si>
  <si>
    <t>liberation (1)</t>
  </si>
  <si>
    <t>libere (1)</t>
  </si>
  <si>
    <t>liberees (2)</t>
  </si>
  <si>
    <t>librairies (2)</t>
  </si>
  <si>
    <t>library (1)</t>
  </si>
  <si>
    <t>libres (1)</t>
  </si>
  <si>
    <t>lie (4)</t>
  </si>
  <si>
    <t>liee (4)</t>
  </si>
  <si>
    <t>liees (8)</t>
  </si>
  <si>
    <t>lien (6)</t>
  </si>
  <si>
    <t>liens (9)</t>
  </si>
  <si>
    <t>lies (10)</t>
  </si>
  <si>
    <t>lieu (1)</t>
  </si>
  <si>
    <t>lieux (3)</t>
  </si>
  <si>
    <t>ligne (10)</t>
  </si>
  <si>
    <t>lignes (4)</t>
  </si>
  <si>
    <t>limitant (9)</t>
  </si>
  <si>
    <t>limitation (6)</t>
  </si>
  <si>
    <t>limite (5)</t>
  </si>
  <si>
    <t>limitee (6)</t>
  </si>
  <si>
    <t>limitees (10)</t>
  </si>
  <si>
    <t>limitent (1)</t>
  </si>
  <si>
    <t>limiter (38)</t>
  </si>
  <si>
    <t>limites (10)</t>
  </si>
  <si>
    <t>limitez-vous (2)</t>
  </si>
  <si>
    <t>line (1)</t>
  </si>
  <si>
    <t>lisibilite (1)</t>
  </si>
  <si>
    <t>liste (18)</t>
  </si>
  <si>
    <t>listes (5)</t>
  </si>
  <si>
    <t>litteraire (1)</t>
  </si>
  <si>
    <t>live (1)</t>
  </si>
  <si>
    <t>livrable (1)</t>
  </si>
  <si>
    <t>livrables (2)</t>
  </si>
  <si>
    <t>livraison (1)</t>
  </si>
  <si>
    <t>livraisons (6)</t>
  </si>
  <si>
    <t>livrer (1)</t>
  </si>
  <si>
    <t>load (2)</t>
  </si>
  <si>
    <t>local (8)</t>
  </si>
  <si>
    <t>locale (3)</t>
  </si>
  <si>
    <t>localement (2)</t>
  </si>
  <si>
    <t>locales (4)</t>
  </si>
  <si>
    <t>localisation (3)</t>
  </si>
  <si>
    <t>localisations (1)</t>
  </si>
  <si>
    <t>locaux (6)</t>
  </si>
  <si>
    <t>log (1)</t>
  </si>
  <si>
    <t>logiciel (9)</t>
  </si>
  <si>
    <t>logicielle (3)</t>
  </si>
  <si>
    <t>logicielles (10)</t>
  </si>
  <si>
    <t>logiciels (5)</t>
  </si>
  <si>
    <t>logo (2)</t>
  </si>
  <si>
    <t>logrotate (1)</t>
  </si>
  <si>
    <t>logs (5)</t>
  </si>
  <si>
    <t>long (12)</t>
  </si>
  <si>
    <t>longs (1)</t>
  </si>
  <si>
    <t>longue (3)</t>
  </si>
  <si>
    <t>longueur (4)</t>
  </si>
  <si>
    <t>lors (27)</t>
  </si>
  <si>
    <t>loupe (1)</t>
  </si>
  <si>
    <t>lourd (1)</t>
  </si>
  <si>
    <t>lourde (3)</t>
  </si>
  <si>
    <t>lourds (5)</t>
  </si>
  <si>
    <t>low-tech (1)</t>
  </si>
  <si>
    <t>low (3)</t>
  </si>
  <si>
    <t>luminosite (1)</t>
  </si>
  <si>
    <t>lus (1)</t>
  </si>
  <si>
    <t>lutter (2)</t>
  </si>
  <si>
    <t>luttes (1)</t>
  </si>
  <si>
    <t>machine (5)</t>
  </si>
  <si>
    <t>machines (10)</t>
  </si>
  <si>
    <t>mail (1)</t>
  </si>
  <si>
    <t>mails (2)</t>
  </si>
  <si>
    <t>main (2)</t>
  </si>
  <si>
    <t>mains (5)</t>
  </si>
  <si>
    <t>maintenance (5)</t>
  </si>
  <si>
    <t>maintenir (2)</t>
  </si>
  <si>
    <t>maintenu (1)</t>
  </si>
  <si>
    <t>maintien (2)</t>
  </si>
  <si>
    <t>maitrisant (1)</t>
  </si>
  <si>
    <t>maitrise (4)</t>
  </si>
  <si>
    <t>maitrisee (3)</t>
  </si>
  <si>
    <t>maitrisent (1)</t>
  </si>
  <si>
    <t>maitriser (2)</t>
  </si>
  <si>
    <t>majeur (1)</t>
  </si>
  <si>
    <t>majeurs (1)</t>
  </si>
  <si>
    <t>majoritairement (1)</t>
  </si>
  <si>
    <t>majorite (6)</t>
  </si>
  <si>
    <t>malgre (2)</t>
  </si>
  <si>
    <t>malversations (2)</t>
  </si>
  <si>
    <t>management (2)</t>
  </si>
  <si>
    <t>managers (1)</t>
  </si>
  <si>
    <t>maniere (27)</t>
  </si>
  <si>
    <t>manipulation (3)</t>
  </si>
  <si>
    <t>manipule (3)</t>
  </si>
  <si>
    <t>manipulees (2)</t>
  </si>
  <si>
    <t>manque (1)</t>
  </si>
  <si>
    <t>manuellement (1)</t>
  </si>
  <si>
    <t>manuels (1)</t>
  </si>
  <si>
    <t>map (2)</t>
  </si>
  <si>
    <t>maps (2)</t>
  </si>
  <si>
    <t>marche (3)</t>
  </si>
  <si>
    <t>marginales (6)</t>
  </si>
  <si>
    <t>marginaux (1)</t>
  </si>
  <si>
    <t>marketing (1)</t>
  </si>
  <si>
    <t>marquantes (1)</t>
  </si>
  <si>
    <t>marqueur (2)</t>
  </si>
  <si>
    <t>marqueurs (4)</t>
  </si>
  <si>
    <t>masque (1)</t>
  </si>
  <si>
    <t>masques (1)</t>
  </si>
  <si>
    <t>masse (3)</t>
  </si>
  <si>
    <t>massive (1)</t>
  </si>
  <si>
    <t>materiaux (1)</t>
  </si>
  <si>
    <t>materiel (9)</t>
  </si>
  <si>
    <t>materielle (1)</t>
  </si>
  <si>
    <t>materielles (7)</t>
  </si>
  <si>
    <t>materiels (30)</t>
  </si>
  <si>
    <t>matiere (3)</t>
  </si>
  <si>
    <t>matrice (5)</t>
  </si>
  <si>
    <t>matrices (1)</t>
  </si>
  <si>
    <t>maturite (22)</t>
  </si>
  <si>
    <t>mauvais (1)</t>
  </si>
  <si>
    <t>mauvaise (1)</t>
  </si>
  <si>
    <t>maximale (1)</t>
  </si>
  <si>
    <t>maximales (1)</t>
  </si>
  <si>
    <t>maximum (11)</t>
  </si>
  <si>
    <t>mecaniques (1)</t>
  </si>
  <si>
    <t>mecanisme (1)</t>
  </si>
  <si>
    <t>mecanismes (43)</t>
  </si>
  <si>
    <t>medi (1)</t>
  </si>
  <si>
    <t>media (1)</t>
  </si>
  <si>
    <t>medias (7)</t>
  </si>
  <si>
    <t>medicales (1)</t>
  </si>
  <si>
    <t>meilleur (2)</t>
  </si>
  <si>
    <t>meilleure (15)</t>
  </si>
  <si>
    <t>meilleures (6)</t>
  </si>
  <si>
    <t>meilleurs (2)</t>
  </si>
  <si>
    <t>meme (47)</t>
  </si>
  <si>
    <t>memes (22)</t>
  </si>
  <si>
    <t>memoire (5)</t>
  </si>
  <si>
    <t>mener (1)</t>
  </si>
  <si>
    <t>mensuel (1)</t>
  </si>
  <si>
    <t>meres (1)</t>
  </si>
  <si>
    <t>meriteraient (3)</t>
  </si>
  <si>
    <t>message (1)</t>
  </si>
  <si>
    <t>messages (1)</t>
  </si>
  <si>
    <t>mesure (28)</t>
  </si>
  <si>
    <t>mesuree (1)</t>
  </si>
  <si>
    <t>mesurer (8)</t>
  </si>
  <si>
    <t>mesures (8)</t>
  </si>
  <si>
    <t>mesurez-vous (1)</t>
  </si>
  <si>
    <t>met-il (2)</t>
  </si>
  <si>
    <t>met (4)</t>
  </si>
  <si>
    <t>methode (4)</t>
  </si>
  <si>
    <t>methodes (17)</t>
  </si>
  <si>
    <t>methodologie (4)</t>
  </si>
  <si>
    <t>methodologies (1)</t>
  </si>
  <si>
    <t>metier (9)</t>
  </si>
  <si>
    <t>metiers (19)</t>
  </si>
  <si>
    <t>metrique (1)</t>
  </si>
  <si>
    <t>metriques (9)</t>
  </si>
  <si>
    <t>metrologie (1)</t>
  </si>
  <si>
    <t>mettant (1)</t>
  </si>
  <si>
    <t>mettent (4)</t>
  </si>
  <si>
    <t>mettez (5)</t>
  </si>
  <si>
    <t>mettre (14)</t>
  </si>
  <si>
    <t>microservice (2)</t>
  </si>
  <si>
    <t>mieux (11)</t>
  </si>
  <si>
    <t>migrer (1)</t>
  </si>
  <si>
    <t>mineures (1)</t>
  </si>
  <si>
    <t>minification (3)</t>
  </si>
  <si>
    <t>minifiees (1)</t>
  </si>
  <si>
    <t>minima (2)</t>
  </si>
  <si>
    <t>minimale (1)</t>
  </si>
  <si>
    <t>minimalisme (1)</t>
  </si>
  <si>
    <t>minimise (4)</t>
  </si>
  <si>
    <t>minimisee (1)</t>
  </si>
  <si>
    <t>minimisent (1)</t>
  </si>
  <si>
    <t>minimiser (1)</t>
  </si>
  <si>
    <t>minimises (1)</t>
  </si>
  <si>
    <t>minimum (10)</t>
  </si>
  <si>
    <t>minitifees (1)</t>
  </si>
  <si>
    <t>mirroring (1)</t>
  </si>
  <si>
    <t>mis (58)</t>
  </si>
  <si>
    <t>misdirection (1)</t>
  </si>
  <si>
    <t>mise (60)</t>
  </si>
  <si>
    <t>mises (33)</t>
  </si>
  <si>
    <t>missions (1)</t>
  </si>
  <si>
    <t>mixant (1)</t>
  </si>
  <si>
    <t>mobile (1)</t>
  </si>
  <si>
    <t>mobiles (1)</t>
  </si>
  <si>
    <t>mobilisees (1)</t>
  </si>
  <si>
    <t>mobilisent (1)</t>
  </si>
  <si>
    <t>mobiliser (1)</t>
  </si>
  <si>
    <t>mobilite (2)</t>
  </si>
  <si>
    <t>mode (23)</t>
  </si>
  <si>
    <t>model (3)</t>
  </si>
  <si>
    <t>modele (8)</t>
  </si>
  <si>
    <t>modeles (3)</t>
  </si>
  <si>
    <t>modernisme (1)</t>
  </si>
  <si>
    <t>modernite (1)</t>
  </si>
  <si>
    <t>modes (2)</t>
  </si>
  <si>
    <t>modifiable (2)</t>
  </si>
  <si>
    <t>modification (1)</t>
  </si>
  <si>
    <t>modifiee (1)</t>
  </si>
  <si>
    <t>modifiees (1)</t>
  </si>
  <si>
    <t>modifier (1)</t>
  </si>
  <si>
    <t>modulaire (5)</t>
  </si>
  <si>
    <t>modulaires (1)</t>
  </si>
  <si>
    <t>modularite (2)</t>
  </si>
  <si>
    <t>modules (1)</t>
  </si>
  <si>
    <t>moindre (6)</t>
  </si>
  <si>
    <t>mois (4)</t>
  </si>
  <si>
    <t>moment (5)</t>
  </si>
  <si>
    <t>moments (3)</t>
  </si>
  <si>
    <t>monopoliser (1)</t>
  </si>
  <si>
    <t>montage (1)</t>
  </si>
  <si>
    <t>montrer (1)</t>
  </si>
  <si>
    <t>more (1)</t>
  </si>
  <si>
    <t>mortem (1)</t>
  </si>
  <si>
    <t>mortes (2)</t>
  </si>
  <si>
    <t>morts (1)</t>
  </si>
  <si>
    <t>moscow (1)</t>
  </si>
  <si>
    <t>moteur (6)</t>
  </si>
  <si>
    <t>moteurs (18)</t>
  </si>
  <si>
    <t>motivation (1)</t>
  </si>
  <si>
    <t>mots (3)</t>
  </si>
  <si>
    <t>mouvant (1)</t>
  </si>
  <si>
    <t>moyen (5)</t>
  </si>
  <si>
    <t>moyens (12)</t>
  </si>
  <si>
    <t>multi-bytes (1)</t>
  </si>
  <si>
    <t>multi-langues (2)</t>
  </si>
  <si>
    <t>multi-thread (1)</t>
  </si>
  <si>
    <t>multi (1)</t>
  </si>
  <si>
    <t>multiples (8)</t>
  </si>
  <si>
    <t>multiplication (2)</t>
  </si>
  <si>
    <t>multiplie (1)</t>
  </si>
  <si>
    <t>multipliee (1)</t>
  </si>
  <si>
    <t>multiplient (2)</t>
  </si>
  <si>
    <t>multiplier (5)</t>
  </si>
  <si>
    <t>must (1)</t>
  </si>
  <si>
    <t>mutualisation (1)</t>
  </si>
  <si>
    <t>mutualise (4)</t>
  </si>
  <si>
    <t>mutualiser (1)</t>
  </si>
  <si>
    <t>mutualises (1)</t>
  </si>
  <si>
    <t>mvp (1)</t>
  </si>
  <si>
    <t>nappes (1)</t>
  </si>
  <si>
    <t>narratifs (1)</t>
  </si>
  <si>
    <t>natif (1)</t>
  </si>
  <si>
    <t>natifs (1)</t>
  </si>
  <si>
    <t>national (1)</t>
  </si>
  <si>
    <t>native (1)</t>
  </si>
  <si>
    <t>nativement (5)</t>
  </si>
  <si>
    <t>natives (3)</t>
  </si>
  <si>
    <t>nature (5)</t>
  </si>
  <si>
    <t>naturelle (4)</t>
  </si>
  <si>
    <t>naturelles (2)</t>
  </si>
  <si>
    <t>naturels (3)</t>
  </si>
  <si>
    <t>navigateur (3)</t>
  </si>
  <si>
    <t>navigateurs (1)</t>
  </si>
  <si>
    <t>navigation (6)</t>
  </si>
  <si>
    <t>navigations (2)</t>
  </si>
  <si>
    <t>naviguer (1)</t>
  </si>
  <si>
    <t>neanmoins (4)</t>
  </si>
  <si>
    <t>necessaire (32)</t>
  </si>
  <si>
    <t>necessairement (2)</t>
  </si>
  <si>
    <t>necessaires (18)</t>
  </si>
  <si>
    <t>necessitant (1)</t>
  </si>
  <si>
    <t>necessite (19)</t>
  </si>
  <si>
    <t>necessitent-t-elles (1)</t>
  </si>
  <si>
    <t>necessitent (8)</t>
  </si>
  <si>
    <t>necessiter (6)</t>
  </si>
  <si>
    <t>necessiteraient (1)</t>
  </si>
  <si>
    <t>necessiterait (1)</t>
  </si>
  <si>
    <t>nettement (1)</t>
  </si>
  <si>
    <t>nettoie (1)</t>
  </si>
  <si>
    <t>nettoyage (1)</t>
  </si>
  <si>
    <t>nettoyages (2)</t>
  </si>
  <si>
    <t>nettoyees (1)</t>
  </si>
  <si>
    <t>neutres (1)</t>
  </si>
  <si>
    <t>newsletter (2)</t>
  </si>
  <si>
    <t>newsletters (4)</t>
  </si>
  <si>
    <t>nf (2)</t>
  </si>
  <si>
    <t>nfr (3)</t>
  </si>
  <si>
    <t>niveau (36)</t>
  </si>
  <si>
    <t>niveaux (4)</t>
  </si>
  <si>
    <t>no-cache (1)</t>
  </si>
  <si>
    <t>noeud (1)</t>
  </si>
  <si>
    <t>nom (1)</t>
  </si>
  <si>
    <t>nombre (57)</t>
  </si>
  <si>
    <t>nominale (1)</t>
  </si>
  <si>
    <t>non-conformite (1)</t>
  </si>
  <si>
    <t>non-degradation (1)</t>
  </si>
  <si>
    <t>non-respect (1)</t>
  </si>
  <si>
    <t>normalisation (1)</t>
  </si>
  <si>
    <t>norme (3)</t>
  </si>
  <si>
    <t>normes (20)</t>
  </si>
  <si>
    <t>nosql (5)</t>
  </si>
  <si>
    <t>notamment (8)</t>
  </si>
  <si>
    <t>notations (1)</t>
  </si>
  <si>
    <t>note (1)</t>
  </si>
  <si>
    <t>notification (3)</t>
  </si>
  <si>
    <t>notifications (12)</t>
  </si>
  <si>
    <t>notion (1)</t>
  </si>
  <si>
    <t>notoriete (2)</t>
  </si>
  <si>
    <t>nouveau (4)</t>
  </si>
  <si>
    <t>nouveaute (2)</t>
  </si>
  <si>
    <t>nouveaux (9)</t>
  </si>
  <si>
    <t>nouvelle (4)</t>
  </si>
  <si>
    <t>nouvelles (6)</t>
  </si>
  <si>
    <t>novateur (1)</t>
  </si>
  <si>
    <t>noyau (1)</t>
  </si>
  <si>
    <t>nr (406)</t>
  </si>
  <si>
    <t>nuisance (2)</t>
  </si>
  <si>
    <t>nuisances (1)</t>
  </si>
  <si>
    <t>nuisible (1)</t>
  </si>
  <si>
    <t>nuit (1)</t>
  </si>
  <si>
    <t>nulle (3)</t>
  </si>
  <si>
    <t>numerique (71)</t>
  </si>
  <si>
    <t>numeriques (21)</t>
  </si>
  <si>
    <t>obesite (1)</t>
  </si>
  <si>
    <t>objectif (8)</t>
  </si>
  <si>
    <t>objectifs (35)</t>
  </si>
  <si>
    <t>objectivement (1)</t>
  </si>
  <si>
    <t>objet (28)</t>
  </si>
  <si>
    <t>objets (6)</t>
  </si>
  <si>
    <t>obligations (1)</t>
  </si>
  <si>
    <t>obligatoires (1)</t>
  </si>
  <si>
    <t>oblige (1)</t>
  </si>
  <si>
    <t>obsolescence (4)</t>
  </si>
  <si>
    <t>obsolete (2)</t>
  </si>
  <si>
    <t>obsoletes (3)</t>
  </si>
  <si>
    <t>obstacles (1)</t>
  </si>
  <si>
    <t>obtenir (3)</t>
  </si>
  <si>
    <t>obtenu (1)</t>
  </si>
  <si>
    <t>obtenus (1)</t>
  </si>
  <si>
    <t>occasion (4)</t>
  </si>
  <si>
    <t>occupation (3)</t>
  </si>
  <si>
    <t>occupe (2)</t>
  </si>
  <si>
    <t>occupent (3)</t>
  </si>
  <si>
    <t>occurrence (1)</t>
  </si>
  <si>
    <t>octobre (1)</t>
  </si>
  <si>
    <t>odd (2)</t>
  </si>
  <si>
    <t>oeuvre (42)</t>
  </si>
  <si>
    <t>of (1)</t>
  </si>
  <si>
    <t>off (2)</t>
  </si>
  <si>
    <t>offertes (3)</t>
  </si>
  <si>
    <t>officiels (1)</t>
  </si>
  <si>
    <t>offre (2)</t>
  </si>
  <si>
    <t>offrent (1)</t>
  </si>
  <si>
    <t>onboarding (1)</t>
  </si>
  <si>
    <t>onduleurs (1)</t>
  </si>
  <si>
    <t>onereuses (1)</t>
  </si>
  <si>
    <t>onereux (1)</t>
  </si>
  <si>
    <t>ont-il (1)</t>
  </si>
  <si>
    <t>opacite (1)</t>
  </si>
  <si>
    <t>opaques (5)</t>
  </si>
  <si>
    <t>open (22)</t>
  </si>
  <si>
    <t>opensource (3)</t>
  </si>
  <si>
    <t>operateur (4)</t>
  </si>
  <si>
    <t>operateurs (2)</t>
  </si>
  <si>
    <t>operation (11)</t>
  </si>
  <si>
    <t>operationnel (2)</t>
  </si>
  <si>
    <t>operationnelle (3)</t>
  </si>
  <si>
    <t>operations (37)</t>
  </si>
  <si>
    <t>operatoire (1)</t>
  </si>
  <si>
    <t>opinions (2)</t>
  </si>
  <si>
    <t>opportunite (1)</t>
  </si>
  <si>
    <t>oppose (1)</t>
  </si>
  <si>
    <t>opposees (1)</t>
  </si>
  <si>
    <t>opposition (2)</t>
  </si>
  <si>
    <t>opt-in (1)</t>
  </si>
  <si>
    <t>optimisation (20)</t>
  </si>
  <si>
    <t>optimisations (3)</t>
  </si>
  <si>
    <t>optimise (8)</t>
  </si>
  <si>
    <t>optimisee (4)</t>
  </si>
  <si>
    <t>optimisees (1)</t>
  </si>
  <si>
    <t>optimiser (10)</t>
  </si>
  <si>
    <t>optimises (4)</t>
  </si>
  <si>
    <t>optimum (1)</t>
  </si>
  <si>
    <t>optique (2)</t>
  </si>
  <si>
    <t>ordre (2)</t>
  </si>
  <si>
    <t>ordres (2)</t>
  </si>
  <si>
    <t>organisation (46)</t>
  </si>
  <si>
    <t>organisations (4)</t>
  </si>
  <si>
    <t>organiser (2)</t>
  </si>
  <si>
    <t>orientation (4)</t>
  </si>
  <si>
    <t>orientations (4)</t>
  </si>
  <si>
    <t>oriente (1)</t>
  </si>
  <si>
    <t>orientees (1)</t>
  </si>
  <si>
    <t>orienter (1)</t>
  </si>
  <si>
    <t>orientes (2)</t>
  </si>
  <si>
    <t>originales (1)</t>
  </si>
  <si>
    <t>origine (2)</t>
  </si>
  <si>
    <t>os (3)</t>
  </si>
  <si>
    <t>oubli (3)</t>
  </si>
  <si>
    <t>oui (2)</t>
  </si>
  <si>
    <t>outil (6)</t>
  </si>
  <si>
    <t>outils (39)</t>
  </si>
  <si>
    <t>outrepassant (1)</t>
  </si>
  <si>
    <t>ouverte (1)</t>
  </si>
  <si>
    <t>ouverts (1)</t>
  </si>
  <si>
    <t>ouverture (1)</t>
  </si>
  <si>
    <t>ouvrage (1)</t>
  </si>
  <si>
    <t>over-provisonning (1)</t>
  </si>
  <si>
    <t>over (1)</t>
  </si>
  <si>
    <t>overlay (1)</t>
  </si>
  <si>
    <t>owner (1)</t>
  </si>
  <si>
    <t>page (3)</t>
  </si>
  <si>
    <t>pages (2)</t>
  </si>
  <si>
    <t>pagination (3)</t>
  </si>
  <si>
    <t>paiement (2)</t>
  </si>
  <si>
    <t>pallier (1)</t>
  </si>
  <si>
    <t>panel (2)</t>
  </si>
  <si>
    <t>panne (3)</t>
  </si>
  <si>
    <t>pannes (1)</t>
  </si>
  <si>
    <t>panorama (1)</t>
  </si>
  <si>
    <t>papier (6)</t>
  </si>
  <si>
    <t>papiers (1)</t>
  </si>
  <si>
    <t>paragraphe (1)</t>
  </si>
  <si>
    <t>parametrage (1)</t>
  </si>
  <si>
    <t>parametre (1)</t>
  </si>
  <si>
    <t>parametres (3)</t>
  </si>
  <si>
    <t>parasite (2)</t>
  </si>
  <si>
    <t>parasites (4)</t>
  </si>
  <si>
    <t>parc (6)</t>
  </si>
  <si>
    <t>parcimonie (1)</t>
  </si>
  <si>
    <t>parcourir (2)</t>
  </si>
  <si>
    <t>parcours (18)</t>
  </si>
  <si>
    <t>parcouru (2)</t>
  </si>
  <si>
    <t>parcourue (1)</t>
  </si>
  <si>
    <t>parfaitement (3)</t>
  </si>
  <si>
    <t>parfois (16)</t>
  </si>
  <si>
    <t>parle (2)</t>
  </si>
  <si>
    <t>parler (1)</t>
  </si>
  <si>
    <t>part (14)</t>
  </si>
  <si>
    <t>partage (5)</t>
  </si>
  <si>
    <t>partagee (4)</t>
  </si>
  <si>
    <t>partagees (2)</t>
  </si>
  <si>
    <t>partager (1)</t>
  </si>
  <si>
    <t>partages (4)</t>
  </si>
  <si>
    <t>partenaires (3)</t>
  </si>
  <si>
    <t>partenariat (1)</t>
  </si>
  <si>
    <t>participant (1)</t>
  </si>
  <si>
    <t>participants (1)</t>
  </si>
  <si>
    <t>participe (3)</t>
  </si>
  <si>
    <t>participer (3)</t>
  </si>
  <si>
    <t>particularite (1)</t>
  </si>
  <si>
    <t>particuliere (1)</t>
  </si>
  <si>
    <t>particulierement (1)</t>
  </si>
  <si>
    <t>particulieres (1)</t>
  </si>
  <si>
    <t>partie-prenante (5)</t>
  </si>
  <si>
    <t>partie (21)</t>
  </si>
  <si>
    <t>partiel (1)</t>
  </si>
  <si>
    <t>partiellement (1)</t>
  </si>
  <si>
    <t>parties-prenantes (2)</t>
  </si>
  <si>
    <t>parties (25)</t>
  </si>
  <si>
    <t>partir (7)</t>
  </si>
  <si>
    <t>parts (1)</t>
  </si>
  <si>
    <t>passage (4)</t>
  </si>
  <si>
    <t>passants (1)</t>
  </si>
  <si>
    <t>passe (5)</t>
  </si>
  <si>
    <t>passees (1)</t>
  </si>
  <si>
    <t>passer (4)</t>
  </si>
  <si>
    <t>passera (1)</t>
  </si>
  <si>
    <t>passes (2)</t>
  </si>
  <si>
    <t>passez (1)</t>
  </si>
  <si>
    <t>passif (1)</t>
  </si>
  <si>
    <t>patients (1)</t>
  </si>
  <si>
    <t>patrimoine (1)</t>
  </si>
  <si>
    <t>patterns (1)</t>
  </si>
  <si>
    <t>pause (2)</t>
  </si>
  <si>
    <t>payload (1)</t>
  </si>
  <si>
    <t>pays (7)</t>
  </si>
  <si>
    <t>paysage (1)</t>
  </si>
  <si>
    <t>pci-dss (1)</t>
  </si>
  <si>
    <t>pcpu (1)</t>
  </si>
  <si>
    <t>pdf (1)</t>
  </si>
  <si>
    <t>pedagogie (1)</t>
  </si>
  <si>
    <t>pedagogiques (1)</t>
  </si>
  <si>
    <t>peine (1)</t>
  </si>
  <si>
    <t>penalisantes (2)</t>
  </si>
  <si>
    <t>penalites (2)</t>
  </si>
  <si>
    <t>pensee (1)</t>
  </si>
  <si>
    <t>penses (3)</t>
  </si>
  <si>
    <t>people (1)</t>
  </si>
  <si>
    <t>perception (2)</t>
  </si>
  <si>
    <t>percu (3)</t>
  </si>
  <si>
    <t>perd (2)</t>
  </si>
  <si>
    <t>perdent (1)</t>
  </si>
  <si>
    <t>perdus (1)</t>
  </si>
  <si>
    <t>peremptions (2)</t>
  </si>
  <si>
    <t>pereniser (1)</t>
  </si>
  <si>
    <t>perenne (1)</t>
  </si>
  <si>
    <t>perenniser (2)</t>
  </si>
  <si>
    <t>perennite (2)</t>
  </si>
  <si>
    <t>perf (3)</t>
  </si>
  <si>
    <t>perfomances (1)</t>
  </si>
  <si>
    <t>performance (38)</t>
  </si>
  <si>
    <t>performances (19)</t>
  </si>
  <si>
    <t>performantes (3)</t>
  </si>
  <si>
    <t>performants (7)</t>
  </si>
  <si>
    <t>perimees (1)</t>
  </si>
  <si>
    <t>perimes (1)</t>
  </si>
  <si>
    <t>perimetre (18)</t>
  </si>
  <si>
    <t>perimetres (3)</t>
  </si>
  <si>
    <t>periode (5)</t>
  </si>
  <si>
    <t>periodes (5)</t>
  </si>
  <si>
    <t>periodique (1)</t>
  </si>
  <si>
    <t>periodiquement (3)</t>
  </si>
  <si>
    <t>periodiques (2)</t>
  </si>
  <si>
    <t>peripherique (16)</t>
  </si>
  <si>
    <t>peripheriques (9)</t>
  </si>
  <si>
    <t>permanence (11)</t>
  </si>
  <si>
    <t>permanent (4)</t>
  </si>
  <si>
    <t>permanente (2)</t>
  </si>
  <si>
    <t>permanents (1)</t>
  </si>
  <si>
    <t>permeabilite (1)</t>
  </si>
  <si>
    <t>permet (66)</t>
  </si>
  <si>
    <t>permettant (21)</t>
  </si>
  <si>
    <t>permettent (32)</t>
  </si>
  <si>
    <t>permettra (4)</t>
  </si>
  <si>
    <t>permettrait (1)</t>
  </si>
  <si>
    <t>permettre (51)</t>
  </si>
  <si>
    <t>permis (1)</t>
  </si>
  <si>
    <t>perpetuation (1)</t>
  </si>
  <si>
    <t>persistance (1)</t>
  </si>
  <si>
    <t>personae (2)</t>
  </si>
  <si>
    <t>personas (2)</t>
  </si>
  <si>
    <t>personnalisees (1)</t>
  </si>
  <si>
    <t>personnaliser (1)</t>
  </si>
  <si>
    <t>personnel (2)</t>
  </si>
  <si>
    <t>personnelle (3)</t>
  </si>
  <si>
    <t>personnelles (20)</t>
  </si>
  <si>
    <t>personnels (1)</t>
  </si>
  <si>
    <t>personnes (12)</t>
  </si>
  <si>
    <t>perte (2)</t>
  </si>
  <si>
    <t>pertinence (7)</t>
  </si>
  <si>
    <t>pertinentes (3)</t>
  </si>
  <si>
    <t>pertinents (1)</t>
  </si>
  <si>
    <t>perturbee (1)</t>
  </si>
  <si>
    <t>perturber (1)</t>
  </si>
  <si>
    <t>petite (3)</t>
  </si>
  <si>
    <t>petites (1)</t>
  </si>
  <si>
    <t>petits (1)</t>
  </si>
  <si>
    <t>peut-elle (4)</t>
  </si>
  <si>
    <t>peut-on (2)</t>
  </si>
  <si>
    <t>peuvent-elles (1)</t>
  </si>
  <si>
    <t>peuvent-ils (1)</t>
  </si>
  <si>
    <t>phase (21)</t>
  </si>
  <si>
    <t>phases (22)</t>
  </si>
  <si>
    <t>phenomenes (2)</t>
  </si>
  <si>
    <t>php (2)</t>
  </si>
  <si>
    <t>phreatiques (1)</t>
  </si>
  <si>
    <t>physical (1)</t>
  </si>
  <si>
    <t>physique (11)</t>
  </si>
  <si>
    <t>physiques (35)</t>
  </si>
  <si>
    <t>pia (6)</t>
  </si>
  <si>
    <t>pic (1)</t>
  </si>
  <si>
    <t>pics (4)</t>
  </si>
  <si>
    <t>picto (4)</t>
  </si>
  <si>
    <t>pictogramme (1)</t>
  </si>
  <si>
    <t>pictogrammes (2)</t>
  </si>
  <si>
    <t>pilotables (3)</t>
  </si>
  <si>
    <t>pilotage (3)</t>
  </si>
  <si>
    <t>pilote (1)</t>
  </si>
  <si>
    <t>pilotee (1)</t>
  </si>
  <si>
    <t>pilotees (1)</t>
  </si>
  <si>
    <t>piloter (4)</t>
  </si>
  <si>
    <t>pipeline (2)</t>
  </si>
  <si>
    <t>piratage (1)</t>
  </si>
  <si>
    <t>piratages (1)</t>
  </si>
  <si>
    <t>pire (2)</t>
  </si>
  <si>
    <t>piste (1)</t>
  </si>
  <si>
    <t>pistes (2)</t>
  </si>
  <si>
    <t>pj (1)</t>
  </si>
  <si>
    <t>place (70)</t>
  </si>
  <si>
    <t>plage (3)</t>
  </si>
  <si>
    <t>plages (6)</t>
  </si>
  <si>
    <t>plan (10)</t>
  </si>
  <si>
    <t>planet (2)</t>
  </si>
  <si>
    <t>planete (1)</t>
  </si>
  <si>
    <t>planification (1)</t>
  </si>
  <si>
    <t>planifiees (3)</t>
  </si>
  <si>
    <t>planifier (1)</t>
  </si>
  <si>
    <t>planifies (2)</t>
  </si>
  <si>
    <t>planning (5)</t>
  </si>
  <si>
    <t>plans (2)</t>
  </si>
  <si>
    <t>plateforme (1)</t>
  </si>
  <si>
    <t>play (1)</t>
  </si>
  <si>
    <t>pleinement (1)</t>
  </si>
  <si>
    <t>plupart (1)</t>
  </si>
  <si>
    <t>plus-values (1)</t>
  </si>
  <si>
    <t>plutot (28)</t>
  </si>
  <si>
    <t>poc (1)</t>
  </si>
  <si>
    <t>poids (9)</t>
  </si>
  <si>
    <t>point (47)</t>
  </si>
  <si>
    <t>pointe (2)</t>
  </si>
  <si>
    <t>points (17)</t>
  </si>
  <si>
    <t>police (6)</t>
  </si>
  <si>
    <t>polices (13)</t>
  </si>
  <si>
    <t>politique (5)</t>
  </si>
  <si>
    <t>pollution (1)</t>
  </si>
  <si>
    <t>ponctuelle (3)</t>
  </si>
  <si>
    <t>ponctuellement (1)</t>
  </si>
  <si>
    <t>pop-up (1)</t>
  </si>
  <si>
    <t>population (1)</t>
  </si>
  <si>
    <t>porte (1)</t>
  </si>
  <si>
    <t>portee (8)</t>
  </si>
  <si>
    <t>portent (1)</t>
  </si>
  <si>
    <t>porter (4)</t>
  </si>
  <si>
    <t>porteuses (3)</t>
  </si>
  <si>
    <t>portrait (1)</t>
  </si>
  <si>
    <t>posees (1)</t>
  </si>
  <si>
    <t>posent (1)</t>
  </si>
  <si>
    <t>poser (2)</t>
  </si>
  <si>
    <t>positifs (2)</t>
  </si>
  <si>
    <t>position (3)</t>
  </si>
  <si>
    <t>positionne (1)</t>
  </si>
  <si>
    <t>positionnees (1)</t>
  </si>
  <si>
    <t>positionnement (5)</t>
  </si>
  <si>
    <t>positionner (1)</t>
  </si>
  <si>
    <t>possibilite (4)</t>
  </si>
  <si>
    <t>possible (25)</t>
  </si>
  <si>
    <t>possibles (3)</t>
  </si>
  <si>
    <t>post-mortem (2)</t>
  </si>
  <si>
    <t>post-production (1)</t>
  </si>
  <si>
    <t>post (1)</t>
  </si>
  <si>
    <t>poste (5)</t>
  </si>
  <si>
    <t>postes (7)</t>
  </si>
  <si>
    <t>potable (2)</t>
  </si>
  <si>
    <t>pourcentage (1)</t>
  </si>
  <si>
    <t>pourra (1)</t>
  </si>
  <si>
    <t>pourraient (8)</t>
  </si>
  <si>
    <t>pourrait (4)</t>
  </si>
  <si>
    <t>pourront (3)</t>
  </si>
  <si>
    <t>poursuivre (1)</t>
  </si>
  <si>
    <t>pourtant (1)</t>
  </si>
  <si>
    <t>pousse (8)</t>
  </si>
  <si>
    <t>poussent (4)</t>
  </si>
  <si>
    <t>pousser (6)</t>
  </si>
  <si>
    <t>pousserait (1)</t>
  </si>
  <si>
    <t>pouvant (7)</t>
  </si>
  <si>
    <t>pouvoir (36)</t>
  </si>
  <si>
    <t>power (1)</t>
  </si>
  <si>
    <t>pratique (13)</t>
  </si>
  <si>
    <t>pratiquee (1)</t>
  </si>
  <si>
    <t>pratiques (36)</t>
  </si>
  <si>
    <t>pre-definis (5)</t>
  </si>
  <si>
    <t>pre-etude (2)</t>
  </si>
  <si>
    <t>pre-selection (1)</t>
  </si>
  <si>
    <t>prealable (6)</t>
  </si>
  <si>
    <t>precaution (1)</t>
  </si>
  <si>
    <t>precautions (3)</t>
  </si>
  <si>
    <t>precedant (2)</t>
  </si>
  <si>
    <t>precedentes (10)</t>
  </si>
  <si>
    <t>precieuse (2)</t>
  </si>
  <si>
    <t>precis (2)</t>
  </si>
  <si>
    <t>precisant (1)</t>
  </si>
  <si>
    <t>precise (2)</t>
  </si>
  <si>
    <t>precisees (2)</t>
  </si>
  <si>
    <t>precisement (1)</t>
  </si>
  <si>
    <t>preciser (1)</t>
  </si>
  <si>
    <t>precises (2)</t>
  </si>
  <si>
    <t>precision (8)</t>
  </si>
  <si>
    <t>precisions (1)</t>
  </si>
  <si>
    <t>preconisations (1)</t>
  </si>
  <si>
    <t>predictifs (2)</t>
  </si>
  <si>
    <t>prediction (1)</t>
  </si>
  <si>
    <t>predictions (1)</t>
  </si>
  <si>
    <t>preferences (1)</t>
  </si>
  <si>
    <t>prejudice (1)</t>
  </si>
  <si>
    <t>prematuree (2)</t>
  </si>
  <si>
    <t>premiere (5)</t>
  </si>
  <si>
    <t>premiers (1)</t>
  </si>
  <si>
    <t>prenant (2)</t>
  </si>
  <si>
    <t>prenante (3)</t>
  </si>
  <si>
    <t>prenantes (22)</t>
  </si>
  <si>
    <t>prend (2)</t>
  </si>
  <si>
    <t>prendre (35)</t>
  </si>
  <si>
    <t>prennent (4)</t>
  </si>
  <si>
    <t>preoccupation (1)</t>
  </si>
  <si>
    <t>preoccupations (1)</t>
  </si>
  <si>
    <t>preoccuper (1)</t>
  </si>
  <si>
    <t>preparer (6)</t>
  </si>
  <si>
    <t>prepares (1)</t>
  </si>
  <si>
    <t>preremplies (1)</t>
  </si>
  <si>
    <t>prerogatives (1)</t>
  </si>
  <si>
    <t>presence (2)</t>
  </si>
  <si>
    <t>present (5)</t>
  </si>
  <si>
    <t>presentant (3)</t>
  </si>
  <si>
    <t>presentation (22)</t>
  </si>
  <si>
    <t>presente (8)</t>
  </si>
  <si>
    <t>presentee (1)</t>
  </si>
  <si>
    <t>presentees (1)</t>
  </si>
  <si>
    <t>presentent-ils (1)</t>
  </si>
  <si>
    <t>presentent (6)</t>
  </si>
  <si>
    <t>presentes (3)</t>
  </si>
  <si>
    <t>presentez-vous (1)</t>
  </si>
  <si>
    <t>presentiel (1)</t>
  </si>
  <si>
    <t>presentiels (1)</t>
  </si>
  <si>
    <t>presents (2)</t>
  </si>
  <si>
    <t>preserver (2)</t>
  </si>
  <si>
    <t>prestataire (5)</t>
  </si>
  <si>
    <t>prestataires (16)</t>
  </si>
  <si>
    <t>prestations (1)</t>
  </si>
  <si>
    <t>presume (3)</t>
  </si>
  <si>
    <t>preuve (1)</t>
  </si>
  <si>
    <t>preuves (2)</t>
  </si>
  <si>
    <t>prevention (1)</t>
  </si>
  <si>
    <t>previsibles (2)</t>
  </si>
  <si>
    <t>prevoient (1)</t>
  </si>
  <si>
    <t>prevoir (2)</t>
  </si>
  <si>
    <t>prevu (8)</t>
  </si>
  <si>
    <t>prevue (7)</t>
  </si>
  <si>
    <t>prevues (4)</t>
  </si>
  <si>
    <t>prevus (2)</t>
  </si>
  <si>
    <t>principal (1)</t>
  </si>
  <si>
    <t>principale (3)</t>
  </si>
  <si>
    <t>principalement (2)</t>
  </si>
  <si>
    <t>principales (11)</t>
  </si>
  <si>
    <t>principaux (3)</t>
  </si>
  <si>
    <t>principe (5)</t>
  </si>
  <si>
    <t>principes (23)</t>
  </si>
  <si>
    <t>priorisation (2)</t>
  </si>
  <si>
    <t>prioriser (3)</t>
  </si>
  <si>
    <t>prioritaires (1)</t>
  </si>
  <si>
    <t>priorite (2)</t>
  </si>
  <si>
    <t>pris (28)</t>
  </si>
  <si>
    <t>prise (37)</t>
  </si>
  <si>
    <t>prises (16)</t>
  </si>
  <si>
    <t>prisme (1)</t>
  </si>
  <si>
    <t>privacy (1)</t>
  </si>
  <si>
    <t>privee (1)</t>
  </si>
  <si>
    <t>privilegiant (1)</t>
  </si>
  <si>
    <t>privilegie (2)</t>
  </si>
  <si>
    <t>privilegiee (1)</t>
  </si>
  <si>
    <t>privilegiees (1)</t>
  </si>
  <si>
    <t>privilegier (6)</t>
  </si>
  <si>
    <t>privilegiez-vous (2)</t>
  </si>
  <si>
    <t>problematique (1)</t>
  </si>
  <si>
    <t>problematiques (1)</t>
  </si>
  <si>
    <t>procedure (3)</t>
  </si>
  <si>
    <t>procedures (17)</t>
  </si>
  <si>
    <t>process (4)</t>
  </si>
  <si>
    <t>processeur (1)</t>
  </si>
  <si>
    <t>processeurs (3)</t>
  </si>
  <si>
    <t>processus (45)</t>
  </si>
  <si>
    <t>proches (1)</t>
  </si>
  <si>
    <t>procurant (2)</t>
  </si>
  <si>
    <t>procure (1)</t>
  </si>
  <si>
    <t>procurent (1)</t>
  </si>
  <si>
    <t>product (1)</t>
  </si>
  <si>
    <t>producteurs (1)</t>
  </si>
  <si>
    <t>production (39)</t>
  </si>
  <si>
    <t>productions (4)</t>
  </si>
  <si>
    <t>produire (9)</t>
  </si>
  <si>
    <t>produit-il (1)</t>
  </si>
  <si>
    <t>produit (26)</t>
  </si>
  <si>
    <t>produite (7)</t>
  </si>
  <si>
    <t>produites (3)</t>
  </si>
  <si>
    <t>produits (11)</t>
  </si>
  <si>
    <t>professionnels (4)</t>
  </si>
  <si>
    <t>profil (12)</t>
  </si>
  <si>
    <t>profils (6)</t>
  </si>
  <si>
    <t>prosperity (1)</t>
  </si>
  <si>
    <t>prosperityabilite (1)</t>
  </si>
  <si>
    <t>profondes (1)</t>
  </si>
  <si>
    <t>progiciels (1)</t>
  </si>
  <si>
    <t>programme (2)</t>
  </si>
  <si>
    <t>progres (2)</t>
  </si>
  <si>
    <t>progresse (1)</t>
  </si>
  <si>
    <t>progresser (10)</t>
  </si>
  <si>
    <t>progression (1)</t>
  </si>
  <si>
    <t>progressive (1)</t>
  </si>
  <si>
    <t>progressivement (1)</t>
  </si>
  <si>
    <t>projet (166)</t>
  </si>
  <si>
    <t>projetee (1)</t>
  </si>
  <si>
    <t>projets (57)</t>
  </si>
  <si>
    <t>proliferation (1)</t>
  </si>
  <si>
    <t>prolongement (1)</t>
  </si>
  <si>
    <t>prolonger (2)</t>
  </si>
  <si>
    <t>promotion (1)</t>
  </si>
  <si>
    <t>promotionnels (1)</t>
  </si>
  <si>
    <t>promouvoir (1)</t>
  </si>
  <si>
    <t>propagation (1)</t>
  </si>
  <si>
    <t>propage (1)</t>
  </si>
  <si>
    <t>propager (2)</t>
  </si>
  <si>
    <t>propages (6)</t>
  </si>
  <si>
    <t>propice (1)</t>
  </si>
  <si>
    <t>proportion (5)</t>
  </si>
  <si>
    <t>proportions (2)</t>
  </si>
  <si>
    <t>proposant (1)</t>
  </si>
  <si>
    <t>propose (8)</t>
  </si>
  <si>
    <t>proposee (4)</t>
  </si>
  <si>
    <t>proposees (7)</t>
  </si>
  <si>
    <t>proposent (2)</t>
  </si>
  <si>
    <t>proposer (9)</t>
  </si>
  <si>
    <t>proposes (5)</t>
  </si>
  <si>
    <t>proposez-vous (2)</t>
  </si>
  <si>
    <t>propre (2)</t>
  </si>
  <si>
    <t>propres (2)</t>
  </si>
  <si>
    <t>proprietaire (1)</t>
  </si>
  <si>
    <t>proprietaires (1)</t>
  </si>
  <si>
    <t>propriete (1)</t>
  </si>
  <si>
    <t>proscrire (1)</t>
  </si>
  <si>
    <t>protagonistes (1)</t>
  </si>
  <si>
    <t>protection (5)</t>
  </si>
  <si>
    <t>protegees (2)</t>
  </si>
  <si>
    <t>proteger (5)</t>
  </si>
  <si>
    <t>protocole (7)</t>
  </si>
  <si>
    <t>protocoles (3)</t>
  </si>
  <si>
    <t>prototypage (1)</t>
  </si>
  <si>
    <t>prototype (1)</t>
  </si>
  <si>
    <t>prototypee (1)</t>
  </si>
  <si>
    <t>prototypes (2)</t>
  </si>
  <si>
    <t>provenir (1)</t>
  </si>
  <si>
    <t>provient-elle (2)</t>
  </si>
  <si>
    <t>provient-il (1)</t>
  </si>
  <si>
    <t>provisionner (1)</t>
  </si>
  <si>
    <t>provisionning (1)</t>
  </si>
  <si>
    <t>proximite (11)</t>
  </si>
  <si>
    <t>ps (2)</t>
  </si>
  <si>
    <t>pu (2)</t>
  </si>
  <si>
    <t>public (8)</t>
  </si>
  <si>
    <t>publication (1)</t>
  </si>
  <si>
    <t>publicite (3)</t>
  </si>
  <si>
    <t>publicites (4)</t>
  </si>
  <si>
    <t>publics (15)</t>
  </si>
  <si>
    <t>publiee (1)</t>
  </si>
  <si>
    <t>publiees (1)</t>
  </si>
  <si>
    <t>publique (1)</t>
  </si>
  <si>
    <t>publiquement (1)</t>
  </si>
  <si>
    <t>publiques (3)</t>
  </si>
  <si>
    <t>pue (3)</t>
  </si>
  <si>
    <t>puissance (6)</t>
  </si>
  <si>
    <t>puissances (1)</t>
  </si>
  <si>
    <t>puissante (1)</t>
  </si>
  <si>
    <t>puisse (1)</t>
  </si>
  <si>
    <t>puissent (9)</t>
  </si>
  <si>
    <t>pur (2)</t>
  </si>
  <si>
    <t>purement (5)</t>
  </si>
  <si>
    <t>purete (1)</t>
  </si>
  <si>
    <t>push (1)</t>
  </si>
  <si>
    <t>qa (1)</t>
  </si>
  <si>
    <t>qos (1)</t>
  </si>
  <si>
    <t>qualification (3)</t>
  </si>
  <si>
    <t>qualifie (1)</t>
  </si>
  <si>
    <t>qualifier (4)</t>
  </si>
  <si>
    <t>qualifies (5)</t>
  </si>
  <si>
    <t>qualite (35)</t>
  </si>
  <si>
    <t>qualites (1)</t>
  </si>
  <si>
    <t>query (4)</t>
  </si>
  <si>
    <t>question (1)</t>
  </si>
  <si>
    <t>questionnees (1)</t>
  </si>
  <si>
    <t>questions (1)</t>
  </si>
  <si>
    <t>quick (1)</t>
  </si>
  <si>
    <t>quorums (1)</t>
  </si>
  <si>
    <t>quotidienne (1)</t>
  </si>
  <si>
    <t>quotidiennes (1)</t>
  </si>
  <si>
    <t>quotidiens (1)</t>
  </si>
  <si>
    <t>raci (1)</t>
  </si>
  <si>
    <t>racks (1)</t>
  </si>
  <si>
    <t>rafraichissement (1)</t>
  </si>
  <si>
    <t>raid (1)</t>
  </si>
  <si>
    <t>raison (1)</t>
  </si>
  <si>
    <t>raisons (3)</t>
  </si>
  <si>
    <t>rajoutant (1)</t>
  </si>
  <si>
    <t>ram (4)</t>
  </si>
  <si>
    <t>ramifications (1)</t>
  </si>
  <si>
    <t>rapide (5)</t>
  </si>
  <si>
    <t>rapidement (15)</t>
  </si>
  <si>
    <t>rapides (2)</t>
  </si>
  <si>
    <t>rapport (65)</t>
  </si>
  <si>
    <t>rapports (1)</t>
  </si>
  <si>
    <t>rare (2)</t>
  </si>
  <si>
    <t>rarement (15)</t>
  </si>
  <si>
    <t>ratio (2)</t>
  </si>
  <si>
    <t>rationalisees (1)</t>
  </si>
  <si>
    <t>rationaliser (1)</t>
  </si>
  <si>
    <t>rationnelle (1)</t>
  </si>
  <si>
    <t>ratios (1)</t>
  </si>
  <si>
    <t>re-ecrites (1)</t>
  </si>
  <si>
    <t>re-injectes (1)</t>
  </si>
  <si>
    <t>re-livraison (1)</t>
  </si>
  <si>
    <t>re-livraisons (1)</t>
  </si>
  <si>
    <t>re-utilisee (1)</t>
  </si>
  <si>
    <t>realisation (4)</t>
  </si>
  <si>
    <t>realisations (4)</t>
  </si>
  <si>
    <t>realise (9)</t>
  </si>
  <si>
    <t>realisee (15)</t>
  </si>
  <si>
    <t>realisees (14)</t>
  </si>
  <si>
    <t>realiser (3)</t>
  </si>
  <si>
    <t>realises (4)</t>
  </si>
  <si>
    <t>recalcul (1)</t>
  </si>
  <si>
    <t>recent (1)</t>
  </si>
  <si>
    <t>recentes (2)</t>
  </si>
  <si>
    <t>recents (4)</t>
  </si>
  <si>
    <t>recette (2)</t>
  </si>
  <si>
    <t>recevoir (2)</t>
  </si>
  <si>
    <t>recherche (17)</t>
  </si>
  <si>
    <t>recherchee (1)</t>
  </si>
  <si>
    <t>recherchees (1)</t>
  </si>
  <si>
    <t>rechercher (1)</t>
  </si>
  <si>
    <t>recherches (7)</t>
  </si>
  <si>
    <t>recoltees (1)</t>
  </si>
  <si>
    <t>recommandations (7)</t>
  </si>
  <si>
    <t>reconditionnement (1)</t>
  </si>
  <si>
    <t>reconditionnes (2)</t>
  </si>
  <si>
    <t>reconnaissance (1)</t>
  </si>
  <si>
    <t>reconstruire (1)</t>
  </si>
  <si>
    <t>recuperation (1)</t>
  </si>
  <si>
    <t>recuperations (1)</t>
  </si>
  <si>
    <t>recurrence (1)</t>
  </si>
  <si>
    <t>recurrentes (1)</t>
  </si>
  <si>
    <t>recurrents (1)</t>
  </si>
  <si>
    <t>recyclage (3)</t>
  </si>
  <si>
    <t>recycler (2)</t>
  </si>
  <si>
    <t>recycles (1)</t>
  </si>
  <si>
    <t>redigees (1)</t>
  </si>
  <si>
    <t>redimensionnees (1)</t>
  </si>
  <si>
    <t>redimensionnement (2)</t>
  </si>
  <si>
    <t>redimensionnements (2)</t>
  </si>
  <si>
    <t>redondance (5)</t>
  </si>
  <si>
    <t>redondances (2)</t>
  </si>
  <si>
    <t>redondantes (1)</t>
  </si>
  <si>
    <t>redondants (3)</t>
  </si>
  <si>
    <t>reduction (21)</t>
  </si>
  <si>
    <t>reduira (2)</t>
  </si>
  <si>
    <t>reduire (93)</t>
  </si>
  <si>
    <t>reduisant (4)</t>
  </si>
  <si>
    <t>reduise (1)</t>
  </si>
  <si>
    <t>reduisent (4)</t>
  </si>
  <si>
    <t>reduit (35)</t>
  </si>
  <si>
    <t>reduite (12)</t>
  </si>
  <si>
    <t>reduites (6)</t>
  </si>
  <si>
    <t>reduits (5)</t>
  </si>
  <si>
    <t>reel (10)</t>
  </si>
  <si>
    <t>reelle (2)</t>
  </si>
  <si>
    <t>reellement (18)</t>
  </si>
  <si>
    <t>reelles (2)</t>
  </si>
  <si>
    <t>reels (6)</t>
  </si>
  <si>
    <t>ref (1)</t>
  </si>
  <si>
    <t>refaire (2)</t>
  </si>
  <si>
    <t>reference (4)</t>
  </si>
  <si>
    <t>referencement (1)</t>
  </si>
  <si>
    <t>references (7)</t>
  </si>
  <si>
    <t>referent (2)</t>
  </si>
  <si>
    <t>referentiel (3)</t>
  </si>
  <si>
    <t>referentiels (2)</t>
  </si>
  <si>
    <t>referents (3)</t>
  </si>
  <si>
    <t>reflechi (1)</t>
  </si>
  <si>
    <t>reflexe (2)</t>
  </si>
  <si>
    <t>reflexion (3)</t>
  </si>
  <si>
    <t>refonte (10)</t>
  </si>
  <si>
    <t>refroidissement (14)</t>
  </si>
  <si>
    <t>refroidissements (1)</t>
  </si>
  <si>
    <t>refuses (1)</t>
  </si>
  <si>
    <t>regard (9)</t>
  </si>
  <si>
    <t>regarde (1)</t>
  </si>
  <si>
    <t>region (1)</t>
  </si>
  <si>
    <t>registre (4)</t>
  </si>
  <si>
    <t>regle (3)</t>
  </si>
  <si>
    <t>reglement (2)</t>
  </si>
  <si>
    <t>reglementaire (5)</t>
  </si>
  <si>
    <t>reglementaires (7)</t>
  </si>
  <si>
    <t>reglementation (10)</t>
  </si>
  <si>
    <t>reglementations (5)</t>
  </si>
  <si>
    <t>reglementee (3)</t>
  </si>
  <si>
    <t>reglementees (12)</t>
  </si>
  <si>
    <t>reglementes (1)</t>
  </si>
  <si>
    <t>reglements (1)</t>
  </si>
  <si>
    <t>regles (17)</t>
  </si>
  <si>
    <t>regression (1)</t>
  </si>
  <si>
    <t>regressions (1)</t>
  </si>
  <si>
    <t>regroupent (1)</t>
  </si>
  <si>
    <t>regulierement (5)</t>
  </si>
  <si>
    <t>reguliers (2)</t>
  </si>
  <si>
    <t>reinitialisation (2)</t>
  </si>
  <si>
    <t>reiterer (1)</t>
  </si>
  <si>
    <t>rejet (1)</t>
  </si>
  <si>
    <t>rejeter (1)</t>
  </si>
  <si>
    <t>rejets (2)</t>
  </si>
  <si>
    <t>rejette (1)</t>
  </si>
  <si>
    <t>rejoindre (1)</t>
  </si>
  <si>
    <t>relation (5)</t>
  </si>
  <si>
    <t>relationnel (3)</t>
  </si>
  <si>
    <t>relationnels (1)</t>
  </si>
  <si>
    <t>relations (3)</t>
  </si>
  <si>
    <t>relative (1)</t>
  </si>
  <si>
    <t>relativement (1)</t>
  </si>
  <si>
    <t>remet (1)</t>
  </si>
  <si>
    <t>remis (2)</t>
  </si>
  <si>
    <t>remise (5)</t>
  </si>
  <si>
    <t>remises (2)</t>
  </si>
  <si>
    <t>remontee (1)</t>
  </si>
  <si>
    <t>remontees (1)</t>
  </si>
  <si>
    <t>remplace (2)</t>
  </si>
  <si>
    <t>remplacee (2)</t>
  </si>
  <si>
    <t>remplacees (4)</t>
  </si>
  <si>
    <t>remplacement (7)</t>
  </si>
  <si>
    <t>remplacements (1)</t>
  </si>
  <si>
    <t>remplacer (3)</t>
  </si>
  <si>
    <t>remplaces (1)</t>
  </si>
  <si>
    <t>remplir (5)</t>
  </si>
  <si>
    <t>remplis (1)</t>
  </si>
  <si>
    <t>remplissage (2)</t>
  </si>
  <si>
    <t>remplissages (1)</t>
  </si>
  <si>
    <t>remplissent (1)</t>
  </si>
  <si>
    <t>rend-elle (1)</t>
  </si>
  <si>
    <t>rend (5)</t>
  </si>
  <si>
    <t>rendant (1)</t>
  </si>
  <si>
    <t>rendent (1)</t>
  </si>
  <si>
    <t>rendre (20)</t>
  </si>
  <si>
    <t>rendu (1)</t>
  </si>
  <si>
    <t>rendue (6)</t>
  </si>
  <si>
    <t>rendues (1)</t>
  </si>
  <si>
    <t>rendus (1)</t>
  </si>
  <si>
    <t>renouvelable (1)</t>
  </si>
  <si>
    <t>renouvelables (1)</t>
  </si>
  <si>
    <t>renouveler (4)</t>
  </si>
  <si>
    <t>renouveles (1)</t>
  </si>
  <si>
    <t>renouvellement (16)</t>
  </si>
  <si>
    <t>renouvellements (1)</t>
  </si>
  <si>
    <t>renvoi (1)</t>
  </si>
  <si>
    <t>reorienter (1)</t>
  </si>
  <si>
    <t>reparabilite (1)</t>
  </si>
  <si>
    <t>reparation (2)</t>
  </si>
  <si>
    <t>reparer (1)</t>
  </si>
  <si>
    <t>repares (1)</t>
  </si>
  <si>
    <t>repartir (1)</t>
  </si>
  <si>
    <t>reperage (1)</t>
  </si>
  <si>
    <t>repercute (1)</t>
  </si>
  <si>
    <t>repere (1)</t>
  </si>
  <si>
    <t>reperer (2)</t>
  </si>
  <si>
    <t>repertoriant (1)</t>
  </si>
  <si>
    <t>repertoriee (1)</t>
  </si>
  <si>
    <t>repertoriees (3)</t>
  </si>
  <si>
    <t>repete (1)</t>
  </si>
  <si>
    <t>repetitions (1)</t>
  </si>
  <si>
    <t>repetitives (3)</t>
  </si>
  <si>
    <t>replay (1)</t>
  </si>
  <si>
    <t>replicat (1)</t>
  </si>
  <si>
    <t>replication (3)</t>
  </si>
  <si>
    <t>replications (2)</t>
  </si>
  <si>
    <t>replis (1)</t>
  </si>
  <si>
    <t>repond (3)</t>
  </si>
  <si>
    <t>repondant (1)</t>
  </si>
  <si>
    <t>repondent-elles (1)</t>
  </si>
  <si>
    <t>repondent (2)</t>
  </si>
  <si>
    <t>repondre (5)</t>
  </si>
  <si>
    <t>reponse (2)</t>
  </si>
  <si>
    <t>reponses (4)</t>
  </si>
  <si>
    <t>repose (3)</t>
  </si>
  <si>
    <t>representant (1)</t>
  </si>
  <si>
    <t>representatif (1)</t>
  </si>
  <si>
    <t>representatifs (1)</t>
  </si>
  <si>
    <t>represente (8)</t>
  </si>
  <si>
    <t>representent (1)</t>
  </si>
  <si>
    <t>representes (1)</t>
  </si>
  <si>
    <t>reprises (3)</t>
  </si>
  <si>
    <t>reputees (2)</t>
  </si>
  <si>
    <t>requests (2)</t>
  </si>
  <si>
    <t>requete (1)</t>
  </si>
  <si>
    <t>requetes (24)</t>
  </si>
  <si>
    <t>requierent (3)</t>
  </si>
  <si>
    <t>requiert (2)</t>
  </si>
  <si>
    <t>requis (1)</t>
  </si>
  <si>
    <t>reseau (16)</t>
  </si>
  <si>
    <t>reseaux (25)</t>
  </si>
  <si>
    <t>resilience (1)</t>
  </si>
  <si>
    <t>resistances (3)</t>
  </si>
  <si>
    <t>resolution (1)</t>
  </si>
  <si>
    <t>respect (36)</t>
  </si>
  <si>
    <t>respectant (4)</t>
  </si>
  <si>
    <t>respecte (4)</t>
  </si>
  <si>
    <t>respectee (2)</t>
  </si>
  <si>
    <t>respectent (1)</t>
  </si>
  <si>
    <t>respecter (6)</t>
  </si>
  <si>
    <t>respects (1)</t>
  </si>
  <si>
    <t>respectueuse (1)</t>
  </si>
  <si>
    <t>respectueuses (2)</t>
  </si>
  <si>
    <t>respectueux (1)</t>
  </si>
  <si>
    <t>responsabilite (12)</t>
  </si>
  <si>
    <t>responsabilites (2)</t>
  </si>
  <si>
    <t>responsable (35)</t>
  </si>
  <si>
    <t>responsables (2)</t>
  </si>
  <si>
    <t>responsive (1)</t>
  </si>
  <si>
    <t>ressent (1)</t>
  </si>
  <si>
    <t>ressource (4)</t>
  </si>
  <si>
    <t>ressources (142)</t>
  </si>
  <si>
    <t>restante (1)</t>
  </si>
  <si>
    <t>restantes (1)</t>
  </si>
  <si>
    <t>reste (2)</t>
  </si>
  <si>
    <t>restent (3)</t>
  </si>
  <si>
    <t>rester (7)</t>
  </si>
  <si>
    <t>resteront (1)</t>
  </si>
  <si>
    <t>restituee (1)</t>
  </si>
  <si>
    <t>restituer (2)</t>
  </si>
  <si>
    <t>restitution (2)</t>
  </si>
  <si>
    <t>restreindre (1)</t>
  </si>
  <si>
    <t>restreint (2)</t>
  </si>
  <si>
    <t>restreintes (2)</t>
  </si>
  <si>
    <t>restreints (2)</t>
  </si>
  <si>
    <t>resultat (18)</t>
  </si>
  <si>
    <t>resultats (12)</t>
  </si>
  <si>
    <t>resume (1)</t>
  </si>
  <si>
    <t>resutat (1)</t>
  </si>
  <si>
    <t>retenir (1)</t>
  </si>
  <si>
    <t>retentissement (1)</t>
  </si>
  <si>
    <t>retenue (2)</t>
  </si>
  <si>
    <t>retenues (2)</t>
  </si>
  <si>
    <t>retenus (1)</t>
  </si>
  <si>
    <t>retiree (2)</t>
  </si>
  <si>
    <t>retirees (1)</t>
  </si>
  <si>
    <t>retour (2)</t>
  </si>
  <si>
    <t>retourne (1)</t>
  </si>
  <si>
    <t>retourner (1)</t>
  </si>
  <si>
    <t>retours (5)</t>
  </si>
  <si>
    <t>retrait (6)</t>
  </si>
  <si>
    <t>retranscrites (1)</t>
  </si>
  <si>
    <t>retravaillees (1)</t>
  </si>
  <si>
    <t>retravailler (1)</t>
  </si>
  <si>
    <t>retro-compatibilite (2)</t>
  </si>
  <si>
    <t>retrospective (1)</t>
  </si>
  <si>
    <t>retrouvent-elles (1)</t>
  </si>
  <si>
    <t>reunions (5)</t>
  </si>
  <si>
    <t>reussite (1)</t>
  </si>
  <si>
    <t>reutilisable (1)</t>
  </si>
  <si>
    <t>reutilisables (1)</t>
  </si>
  <si>
    <t>reutilisation (8)</t>
  </si>
  <si>
    <t>reutilisee (3)</t>
  </si>
  <si>
    <t>reutilisees (11)</t>
  </si>
  <si>
    <t>reutiliser (4)</t>
  </si>
  <si>
    <t>revalorises (1)</t>
  </si>
  <si>
    <t>revanche (8)</t>
  </si>
  <si>
    <t>revenus (1)</t>
  </si>
  <si>
    <t>revoir (2)</t>
  </si>
  <si>
    <t>revue (14)</t>
  </si>
  <si>
    <t>revues (16)</t>
  </si>
  <si>
    <t>revus (4)</t>
  </si>
  <si>
    <t>rfc (1)</t>
  </si>
  <si>
    <t>rgaa (9)</t>
  </si>
  <si>
    <t>rgpd (24)</t>
  </si>
  <si>
    <t>riches (1)</t>
  </si>
  <si>
    <t>risque (4)</t>
  </si>
  <si>
    <t>risques (14)</t>
  </si>
  <si>
    <t>robots (1)</t>
  </si>
  <si>
    <t>robustes (1)</t>
  </si>
  <si>
    <t>roi (3)</t>
  </si>
  <si>
    <t>role (2)</t>
  </si>
  <si>
    <t>roles (1)</t>
  </si>
  <si>
    <t>rompus (3)</t>
  </si>
  <si>
    <t>routeurs (2)</t>
  </si>
  <si>
    <t>routine (1)</t>
  </si>
  <si>
    <t>rse (5)</t>
  </si>
  <si>
    <t>rss (1)</t>
  </si>
  <si>
    <t>rt (1)</t>
  </si>
  <si>
    <t>run (1)</t>
  </si>
  <si>
    <t>rupture (1)</t>
  </si>
  <si>
    <t>rythme (1)</t>
  </si>
  <si>
    <t>sachant (1)</t>
  </si>
  <si>
    <t>saisie (7)</t>
  </si>
  <si>
    <t>saisies (3)</t>
  </si>
  <si>
    <t>saisonniers (1)</t>
  </si>
  <si>
    <t>sait (1)</t>
  </si>
  <si>
    <t>salariales (1)</t>
  </si>
  <si>
    <t>salle (1)</t>
  </si>
  <si>
    <t>salles (2)</t>
  </si>
  <si>
    <t>sanctions (1)</t>
  </si>
  <si>
    <t>sante (15)</t>
  </si>
  <si>
    <t>satisfaction (2)</t>
  </si>
  <si>
    <t>satisfactions (1)</t>
  </si>
  <si>
    <t>satisfaire (4)</t>
  </si>
  <si>
    <t>saturer (1)</t>
  </si>
  <si>
    <t>sauvegarde (4)</t>
  </si>
  <si>
    <t>sauvegardees (2)</t>
  </si>
  <si>
    <t>sauvegarder (1)</t>
  </si>
  <si>
    <t>sauvegardes (18)</t>
  </si>
  <si>
    <t>savent (1)</t>
  </si>
  <si>
    <t>savoir (2)</t>
  </si>
  <si>
    <t>sbdg (1)</t>
  </si>
  <si>
    <t>scalabilite (1)</t>
  </si>
  <si>
    <t>scenario (1)</t>
  </si>
  <si>
    <t>scenarios (3)</t>
  </si>
  <si>
    <t>schema (2)</t>
  </si>
  <si>
    <t>schemas (1)</t>
  </si>
  <si>
    <t>scripts (3)</t>
  </si>
  <si>
    <t>scrolling (1)</t>
  </si>
  <si>
    <t>seances (1)</t>
  </si>
  <si>
    <t>secondaire (2)</t>
  </si>
  <si>
    <t>secondaires (16)</t>
  </si>
  <si>
    <t>secours (1)</t>
  </si>
  <si>
    <t>secteur (2)</t>
  </si>
  <si>
    <t>secteurs (2)</t>
  </si>
  <si>
    <t>sections (1)</t>
  </si>
  <si>
    <t>securisation (20)</t>
  </si>
  <si>
    <t>securisations (2)</t>
  </si>
  <si>
    <t>securise (2)</t>
  </si>
  <si>
    <t>securisees (5)</t>
  </si>
  <si>
    <t>securiser (3)</t>
  </si>
  <si>
    <t>securises (1)</t>
  </si>
  <si>
    <t>securite (37)</t>
  </si>
  <si>
    <t>segmentation (3)</t>
  </si>
  <si>
    <t>segmente (2)</t>
  </si>
  <si>
    <t>segmentee (1)</t>
  </si>
  <si>
    <t>segmentees (1)</t>
  </si>
  <si>
    <t>segments (1)</t>
  </si>
  <si>
    <t>sein (9)</t>
  </si>
  <si>
    <t>selection (12)</t>
  </si>
  <si>
    <t>selectionnees (1)</t>
  </si>
  <si>
    <t>selectionner (2)</t>
  </si>
  <si>
    <t>selectionnes (4)</t>
  </si>
  <si>
    <t>semaine (1)</t>
  </si>
  <si>
    <t>sens (12)</t>
  </si>
  <si>
    <t>sensation (1)</t>
  </si>
  <si>
    <t>sensibilisation (3)</t>
  </si>
  <si>
    <t>sensibilisees (5)</t>
  </si>
  <si>
    <t>sensibiliser (4)</t>
  </si>
  <si>
    <t>sensibilises (3)</t>
  </si>
  <si>
    <t>sensibilite (2)</t>
  </si>
  <si>
    <t>sensibilites (1)</t>
  </si>
  <si>
    <t>sensibles (13)</t>
  </si>
  <si>
    <t>seo (10)</t>
  </si>
  <si>
    <t>separement (1)</t>
  </si>
  <si>
    <t>seraient (6)</t>
  </si>
  <si>
    <t>serait (13)</t>
  </si>
  <si>
    <t>sereinement (1)</t>
  </si>
  <si>
    <t>serre (1)</t>
  </si>
  <si>
    <t>serres (1)</t>
  </si>
  <si>
    <t>servent (1)</t>
  </si>
  <si>
    <t>serveur (8)</t>
  </si>
  <si>
    <t>serveurs (30)</t>
  </si>
  <si>
    <t>service (321)</t>
  </si>
  <si>
    <t>services (79)</t>
  </si>
  <si>
    <t>servir (11)</t>
  </si>
  <si>
    <t>session (5)</t>
  </si>
  <si>
    <t>sessions (1)</t>
  </si>
  <si>
    <t>settings (1)</t>
  </si>
  <si>
    <t>seuils (7)</t>
  </si>
  <si>
    <t>seul (5)</t>
  </si>
  <si>
    <t>seule (9)</t>
  </si>
  <si>
    <t>seulement (2)</t>
  </si>
  <si>
    <t>seules (5)</t>
  </si>
  <si>
    <t>seuls (5)</t>
  </si>
  <si>
    <t>sgbd (8)</t>
  </si>
  <si>
    <t>shadowing (1)</t>
  </si>
  <si>
    <t>should (1)</t>
  </si>
  <si>
    <t>signee (1)</t>
  </si>
  <si>
    <t>signes (1)</t>
  </si>
  <si>
    <t>significatif (1)</t>
  </si>
  <si>
    <t>significatifs (1)</t>
  </si>
  <si>
    <t>signification (1)</t>
  </si>
  <si>
    <t>significative (2)</t>
  </si>
  <si>
    <t>similaire (6)</t>
  </si>
  <si>
    <t>similarites (3)</t>
  </si>
  <si>
    <t>similitudes (2)</t>
  </si>
  <si>
    <t>simple (15)</t>
  </si>
  <si>
    <t>simplement (4)</t>
  </si>
  <si>
    <t>simples (4)</t>
  </si>
  <si>
    <t>simplification (1)</t>
  </si>
  <si>
    <t>simplifiees (1)</t>
  </si>
  <si>
    <t>simplifier (1)</t>
  </si>
  <si>
    <t>simplifiez (1)</t>
  </si>
  <si>
    <t>simultanees (1)</t>
  </si>
  <si>
    <t>simultanes (1)</t>
  </si>
  <si>
    <t>site (9)</t>
  </si>
  <si>
    <t>sites (4)</t>
  </si>
  <si>
    <t>situation (2)</t>
  </si>
  <si>
    <t>situe (2)</t>
  </si>
  <si>
    <t>situee (1)</t>
  </si>
  <si>
    <t>situer (4)</t>
  </si>
  <si>
    <t>sla (5)</t>
  </si>
  <si>
    <t>slow (4)</t>
  </si>
  <si>
    <t>sobres (1)</t>
  </si>
  <si>
    <t>sobriete (4)</t>
  </si>
  <si>
    <t>social (4)</t>
  </si>
  <si>
    <t>sociale (1)</t>
  </si>
  <si>
    <t>sociales (7)</t>
  </si>
  <si>
    <t>sociaux (4)</t>
  </si>
  <si>
    <t>societales (1)</t>
  </si>
  <si>
    <t>societe (2)</t>
  </si>
  <si>
    <t>socio-economiques (2)</t>
  </si>
  <si>
    <t>socle (10)</t>
  </si>
  <si>
    <t>software (1)</t>
  </si>
  <si>
    <t>soient (23)</t>
  </si>
  <si>
    <t>soin (5)</t>
  </si>
  <si>
    <t>solide (1)</t>
  </si>
  <si>
    <t>solidite (1)</t>
  </si>
  <si>
    <t>sollicitation (3)</t>
  </si>
  <si>
    <t>sollicite (1)</t>
  </si>
  <si>
    <t>sollicitee (1)</t>
  </si>
  <si>
    <t>sollicites (4)</t>
  </si>
  <si>
    <t>solution (38)</t>
  </si>
  <si>
    <t>solutions (49)</t>
  </si>
  <si>
    <t>solvabilite (3)</t>
  </si>
  <si>
    <t>sombre (1)</t>
  </si>
  <si>
    <t>somme (1)</t>
  </si>
  <si>
    <t>sondes (1)</t>
  </si>
  <si>
    <t>sonore (4)</t>
  </si>
  <si>
    <t>sonores (3)</t>
  </si>
  <si>
    <t>sons (5)</t>
  </si>
  <si>
    <t>sont-elle (1)</t>
  </si>
  <si>
    <t>sont-utilisees (1)</t>
  </si>
  <si>
    <t>sorte (1)</t>
  </si>
  <si>
    <t>sortie (1)</t>
  </si>
  <si>
    <t>sorties (2)</t>
  </si>
  <si>
    <t>souhaitable (2)</t>
  </si>
  <si>
    <t>souhaitees (1)</t>
  </si>
  <si>
    <t>souhaitent (3)</t>
  </si>
  <si>
    <t>souhaiterait (2)</t>
  </si>
  <si>
    <t>souhaits (1)</t>
  </si>
  <si>
    <t>soulager (1)</t>
  </si>
  <si>
    <t>soumis (1)</t>
  </si>
  <si>
    <t>soumises (3)</t>
  </si>
  <si>
    <t>soumission (2)</t>
  </si>
  <si>
    <t>source (40)</t>
  </si>
  <si>
    <t>sources (19)</t>
  </si>
  <si>
    <t>sous-titre (1)</t>
  </si>
  <si>
    <t>sous-traitants (2)</t>
  </si>
  <si>
    <t>sous-utiliser (1)</t>
  </si>
  <si>
    <t>soutenable (1)</t>
  </si>
  <si>
    <t>soutenues (1)</t>
  </si>
  <si>
    <t>souvent (48)</t>
  </si>
  <si>
    <t>soyez (1)</t>
  </si>
  <si>
    <t>spam (1)</t>
  </si>
  <si>
    <t>specification (3)</t>
  </si>
  <si>
    <t>specifications (22)</t>
  </si>
  <si>
    <t>specifie (2)</t>
  </si>
  <si>
    <t>specifiee (2)</t>
  </si>
  <si>
    <t>specifiees (3)</t>
  </si>
  <si>
    <t>specifies (3)</t>
  </si>
  <si>
    <t>specifique (2)</t>
  </si>
  <si>
    <t>specifiquement (1)</t>
  </si>
  <si>
    <t>specifiques (12)</t>
  </si>
  <si>
    <t>spheres (1)</t>
  </si>
  <si>
    <t>sponsors (2)</t>
  </si>
  <si>
    <t>spontanees (2)</t>
  </si>
  <si>
    <t>spontanement (1)</t>
  </si>
  <si>
    <t>sprite (3)</t>
  </si>
  <si>
    <t>sprites (1)</t>
  </si>
  <si>
    <t>sql (1)</t>
  </si>
  <si>
    <t>srcset (3)</t>
  </si>
  <si>
    <t>ssd (1)</t>
  </si>
  <si>
    <t>sso (1)</t>
  </si>
  <si>
    <t>stabilisees (1)</t>
  </si>
  <si>
    <t>stable (1)</t>
  </si>
  <si>
    <t>stables (6)</t>
  </si>
  <si>
    <t>standard (4)</t>
  </si>
  <si>
    <t>standardisation (3)</t>
  </si>
  <si>
    <t>standardisees (1)</t>
  </si>
  <si>
    <t>standards (9)</t>
  </si>
  <si>
    <t>standish (1)</t>
  </si>
  <si>
    <t>start (2)</t>
  </si>
  <si>
    <t>statique (5)</t>
  </si>
  <si>
    <t>statiques (3)</t>
  </si>
  <si>
    <t>statuer (2)</t>
  </si>
  <si>
    <t>stickers (1)</t>
  </si>
  <si>
    <t>stock (1)</t>
  </si>
  <si>
    <t>stockage (31)</t>
  </si>
  <si>
    <t>stockages (5)</t>
  </si>
  <si>
    <t>stockees (4)</t>
  </si>
  <si>
    <t>stockent (1)</t>
  </si>
  <si>
    <t>stocker (2)</t>
  </si>
  <si>
    <t>stockes (1)</t>
  </si>
  <si>
    <t>stoppees (1)</t>
  </si>
  <si>
    <t>storage (1)</t>
  </si>
  <si>
    <t>store (1)</t>
  </si>
  <si>
    <t>stories (2)</t>
  </si>
  <si>
    <t>story (7)</t>
  </si>
  <si>
    <t>strategie (15)</t>
  </si>
  <si>
    <t>strategies (1)</t>
  </si>
  <si>
    <t>streaming (2)</t>
  </si>
  <si>
    <t>strict (9)</t>
  </si>
  <si>
    <t>strictement (1)</t>
  </si>
  <si>
    <t>stricts (1)</t>
  </si>
  <si>
    <t>structuration (2)</t>
  </si>
  <si>
    <t>structure (5)</t>
  </si>
  <si>
    <t>structurees (1)</t>
  </si>
  <si>
    <t>structurer (1)</t>
  </si>
  <si>
    <t>structures (3)</t>
  </si>
  <si>
    <t>style (1)</t>
  </si>
  <si>
    <t>styles (1)</t>
  </si>
  <si>
    <t>sub-font (1)</t>
  </si>
  <si>
    <t>subissent (1)</t>
  </si>
  <si>
    <t>submerges (1)</t>
  </si>
  <si>
    <t>subset (1)</t>
  </si>
  <si>
    <t>subsiste (1)</t>
  </si>
  <si>
    <t>succedent (1)</t>
  </si>
  <si>
    <t>successives (3)</t>
  </si>
  <si>
    <t>suffiraient (1)</t>
  </si>
  <si>
    <t>suffisamment (3)</t>
  </si>
  <si>
    <t>suffisante (2)</t>
  </si>
  <si>
    <t>suit (1)</t>
  </si>
  <si>
    <t>suite (4)</t>
  </si>
  <si>
    <t>suivante (1)</t>
  </si>
  <si>
    <t>suivants (3)</t>
  </si>
  <si>
    <t>suivent-elles (1)</t>
  </si>
  <si>
    <t>suivi (43)</t>
  </si>
  <si>
    <t>suivie (2)</t>
  </si>
  <si>
    <t>suivies (4)</t>
  </si>
  <si>
    <t>suivis (10)</t>
  </si>
  <si>
    <t>suivre (11)</t>
  </si>
  <si>
    <t>sujet (5)</t>
  </si>
  <si>
    <t>sujets (1)</t>
  </si>
  <si>
    <t>sujettes (1)</t>
  </si>
  <si>
    <t>sun (1)</t>
  </si>
  <si>
    <t>superflu (3)</t>
  </si>
  <si>
    <t>superflue (3)</t>
  </si>
  <si>
    <t>superflus (1)</t>
  </si>
  <si>
    <t>superieur (1)</t>
  </si>
  <si>
    <t>superposees (1)</t>
  </si>
  <si>
    <t>superposition (2)</t>
  </si>
  <si>
    <t>supervision (6)</t>
  </si>
  <si>
    <t>supplementaire (10)</t>
  </si>
  <si>
    <t>supplementaires (12)</t>
  </si>
  <si>
    <t>support (9)</t>
  </si>
  <si>
    <t>supporte (1)</t>
  </si>
  <si>
    <t>supporter (1)</t>
  </si>
  <si>
    <t>supports (3)</t>
  </si>
  <si>
    <t>suppression (3)</t>
  </si>
  <si>
    <t>suppressions (2)</t>
  </si>
  <si>
    <t>supprime (1)</t>
  </si>
  <si>
    <t>supprimee (2)</t>
  </si>
  <si>
    <t>supprimees (3)</t>
  </si>
  <si>
    <t>supprimer (2)</t>
  </si>
  <si>
    <t>supprimes (2)</t>
  </si>
  <si>
    <t>sur-consommation (2)</t>
  </si>
  <si>
    <t>sur-cout (2)</t>
  </si>
  <si>
    <t>sur-dimensionnee (1)</t>
  </si>
  <si>
    <t>sur-dimensionnement (4)</t>
  </si>
  <si>
    <t>sur-nombre (1)</t>
  </si>
  <si>
    <t>surcharge (2)</t>
  </si>
  <si>
    <t>surcharger (2)</t>
  </si>
  <si>
    <t>surconsommations (1)</t>
  </si>
  <si>
    <t>surcout (2)</t>
  </si>
  <si>
    <t>surdimensionnement (1)</t>
  </si>
  <si>
    <t>surdimensionner (1)</t>
  </si>
  <si>
    <t>surface (1)</t>
  </si>
  <si>
    <t>surpasser (1)</t>
  </si>
  <si>
    <t>surveillance (1)</t>
  </si>
  <si>
    <t>surveillee (1)</t>
  </si>
  <si>
    <t>survenue (1)</t>
  </si>
  <si>
    <t>susceptible (1)</t>
  </si>
  <si>
    <t>susciter (1)</t>
  </si>
  <si>
    <t>sustainable (1)</t>
  </si>
  <si>
    <t>svg (2)</t>
  </si>
  <si>
    <t>symboles (3)</t>
  </si>
  <si>
    <t>synchronisation (2)</t>
  </si>
  <si>
    <t>synchronisations (1)</t>
  </si>
  <si>
    <t>synonyme (1)</t>
  </si>
  <si>
    <t>systematique (1)</t>
  </si>
  <si>
    <t>systematiquement (20)</t>
  </si>
  <si>
    <t>systeme (21)</t>
  </si>
  <si>
    <t>systemes (17)</t>
  </si>
  <si>
    <t>systemique (5)</t>
  </si>
  <si>
    <t>sytem (1)</t>
  </si>
  <si>
    <t>taches (3)</t>
  </si>
  <si>
    <t>tactiles (4)</t>
  </si>
  <si>
    <t>taille (6)</t>
  </si>
  <si>
    <t>tailles (10)</t>
  </si>
  <si>
    <t>talkback (1)</t>
  </si>
  <si>
    <t>tangibles (1)</t>
  </si>
  <si>
    <t>taux (15)</t>
  </si>
  <si>
    <t>tco (1)</t>
  </si>
  <si>
    <t>techniciens (1)</t>
  </si>
  <si>
    <t>technique (29)</t>
  </si>
  <si>
    <t>techniquement (1)</t>
  </si>
  <si>
    <t>techniques (110)</t>
  </si>
  <si>
    <t>technologie (9)</t>
  </si>
  <si>
    <t>technologies (12)</t>
  </si>
  <si>
    <t>technologique (7)</t>
  </si>
  <si>
    <t>technologiques (8)</t>
  </si>
  <si>
    <t>telechargement (1)</t>
  </si>
  <si>
    <t>telecharger (4)</t>
  </si>
  <si>
    <t>teletravail (3)</t>
  </si>
  <si>
    <t>teletravailler (1)</t>
  </si>
  <si>
    <t>temoin (3)</t>
  </si>
  <si>
    <t>temperature (4)</t>
  </si>
  <si>
    <t>temperatures (1)</t>
  </si>
  <si>
    <t>temporaire (1)</t>
  </si>
  <si>
    <t>temporaires (4)</t>
  </si>
  <si>
    <t>temporel (1)</t>
  </si>
  <si>
    <t>temps (37)</t>
  </si>
  <si>
    <t>tend (2)</t>
  </si>
  <si>
    <t>tendance (4)</t>
  </si>
  <si>
    <t>tendent (1)</t>
  </si>
  <si>
    <t>tenir (1)</t>
  </si>
  <si>
    <t>tension (1)</t>
  </si>
  <si>
    <t>tentatives (2)</t>
  </si>
  <si>
    <t>tenues (1)</t>
  </si>
  <si>
    <t>tenus (7)</t>
  </si>
  <si>
    <t>terme (14)</t>
  </si>
  <si>
    <t>termes (2)</t>
  </si>
  <si>
    <t>terminal (3)</t>
  </si>
  <si>
    <t>terminaux (12)</t>
  </si>
  <si>
    <t>terrain (1)</t>
  </si>
  <si>
    <t>territoire (2)</t>
  </si>
  <si>
    <t>territoires (1)</t>
  </si>
  <si>
    <t>territoriales (1)</t>
  </si>
  <si>
    <t>territorialite (1)</t>
  </si>
  <si>
    <t>test (7)</t>
  </si>
  <si>
    <t>teste (4)</t>
  </si>
  <si>
    <t>testee (1)</t>
  </si>
  <si>
    <t>testees (2)</t>
  </si>
  <si>
    <t>tester (3)</t>
  </si>
  <si>
    <t>testes (3)</t>
  </si>
  <si>
    <t>tests (24)</t>
  </si>
  <si>
    <t>tete (1)</t>
  </si>
  <si>
    <t>texte (14)</t>
  </si>
  <si>
    <t>textes (3)</t>
  </si>
  <si>
    <t>the (1)</t>
  </si>
  <si>
    <t>thematiques (1)</t>
  </si>
  <si>
    <t>theme (3)</t>
  </si>
  <si>
    <t>themes (1)</t>
  </si>
  <si>
    <t>threads (1)</t>
  </si>
  <si>
    <t>tiennent (1)</t>
  </si>
  <si>
    <t>tier (1)</t>
  </si>
  <si>
    <t>tiers (7)</t>
  </si>
  <si>
    <t>time (1)</t>
  </si>
  <si>
    <t>tirer (1)</t>
  </si>
  <si>
    <t>titre (4)</t>
  </si>
  <si>
    <t>toile (1)</t>
  </si>
  <si>
    <t>tolerable (1)</t>
  </si>
  <si>
    <t>tolerance (2)</t>
  </si>
  <si>
    <t>tolerances (1)</t>
  </si>
  <si>
    <t>tomber (1)</t>
  </si>
  <si>
    <t>toolkit (1)</t>
  </si>
  <si>
    <t>tot (3)</t>
  </si>
  <si>
    <t>total (8)</t>
  </si>
  <si>
    <t>totale (2)</t>
  </si>
  <si>
    <t>totalement (4)</t>
  </si>
  <si>
    <t>totales (1)</t>
  </si>
  <si>
    <t>totalite (2)</t>
  </si>
  <si>
    <t>touch (1)</t>
  </si>
  <si>
    <t>touches (1)</t>
  </si>
  <si>
    <t>tourne (1)</t>
  </si>
  <si>
    <t>toutefois (6)</t>
  </si>
  <si>
    <t>tracabilite (3)</t>
  </si>
  <si>
    <t>tracable (1)</t>
  </si>
  <si>
    <t>tracage (1)</t>
  </si>
  <si>
    <t>trace (1)</t>
  </si>
  <si>
    <t>tracee (1)</t>
  </si>
  <si>
    <t>tracees (2)</t>
  </si>
  <si>
    <t>tracent (1)</t>
  </si>
  <si>
    <t>tracer (1)</t>
  </si>
  <si>
    <t>traces (8)</t>
  </si>
  <si>
    <t>tracking (4)</t>
  </si>
  <si>
    <t>traduction (2)</t>
  </si>
  <si>
    <t>traduire (2)</t>
  </si>
  <si>
    <t>traduit (2)</t>
  </si>
  <si>
    <t>traduits (1)</t>
  </si>
  <si>
    <t>trafic (3)</t>
  </si>
  <si>
    <t>traine (1)</t>
  </si>
  <si>
    <t>traitable (1)</t>
  </si>
  <si>
    <t>traitant (1)</t>
  </si>
  <si>
    <t>traitants (1)</t>
  </si>
  <si>
    <t>traite (3)</t>
  </si>
  <si>
    <t>traitee (1)</t>
  </si>
  <si>
    <t>traitees (5)</t>
  </si>
  <si>
    <t>traitement (41)</t>
  </si>
  <si>
    <t>traitements (43)</t>
  </si>
  <si>
    <t>traiter (15)</t>
  </si>
  <si>
    <t>traites (12)</t>
  </si>
  <si>
    <t>trajets (3)</t>
  </si>
  <si>
    <t>transcodages (1)</t>
  </si>
  <si>
    <t>transferables (1)</t>
  </si>
  <si>
    <t>transfere (1)</t>
  </si>
  <si>
    <t>transferees (2)</t>
  </si>
  <si>
    <t>transferes (1)</t>
  </si>
  <si>
    <t>transfert (7)</t>
  </si>
  <si>
    <t>transferts (10)</t>
  </si>
  <si>
    <t>transformation (1)</t>
  </si>
  <si>
    <t>transforme (1)</t>
  </si>
  <si>
    <t>transformer (1)</t>
  </si>
  <si>
    <t>transit (3)</t>
  </si>
  <si>
    <t>transiter (1)</t>
  </si>
  <si>
    <t>transitoires (1)</t>
  </si>
  <si>
    <t>transmet (1)</t>
  </si>
  <si>
    <t>transmettant (2)</t>
  </si>
  <si>
    <t>transmettent (1)</t>
  </si>
  <si>
    <t>transmettez-vous (1)</t>
  </si>
  <si>
    <t>transmettre (1)</t>
  </si>
  <si>
    <t>transmis (3)</t>
  </si>
  <si>
    <t>transmise (1)</t>
  </si>
  <si>
    <t>transmises (5)</t>
  </si>
  <si>
    <t>transmission (2)</t>
  </si>
  <si>
    <t>transparence (2)</t>
  </si>
  <si>
    <t>transparent (3)</t>
  </si>
  <si>
    <t>transport (2)</t>
  </si>
  <si>
    <t>transporter (1)</t>
  </si>
  <si>
    <t>transports (1)</t>
  </si>
  <si>
    <t>transposables (1)</t>
  </si>
  <si>
    <t>transversale (1)</t>
  </si>
  <si>
    <t>transverse (2)</t>
  </si>
  <si>
    <t>travail (9)</t>
  </si>
  <si>
    <t>travaillant (1)</t>
  </si>
  <si>
    <t>travers (4)</t>
  </si>
  <si>
    <t>tres (34)</t>
  </si>
  <si>
    <t>triggers (3)</t>
  </si>
  <si>
    <t>trous (2)</t>
  </si>
  <si>
    <t>trouve (2)</t>
  </si>
  <si>
    <t>trouver (4)</t>
  </si>
  <si>
    <t>type (19)</t>
  </si>
  <si>
    <t>types (8)</t>
  </si>
  <si>
    <t>typo (2)</t>
  </si>
  <si>
    <t>typographique (1)</t>
  </si>
  <si>
    <t>typologies (3)</t>
  </si>
  <si>
    <t>ulterieure (1)</t>
  </si>
  <si>
    <t>ultime (1)</t>
  </si>
  <si>
    <t>uniquement (14)</t>
  </si>
  <si>
    <t>uniques (1)</t>
  </si>
  <si>
    <t>unitairement (2)</t>
  </si>
  <si>
    <t>unitaires (2)</t>
  </si>
  <si>
    <t>univers (1)</t>
  </si>
  <si>
    <t>universels (1)</t>
  </si>
  <si>
    <t>upload (1)</t>
  </si>
  <si>
    <t>uploadee (1)</t>
  </si>
  <si>
    <t>uploadees (1)</t>
  </si>
  <si>
    <t>uploader (1)</t>
  </si>
  <si>
    <t>uploades (1)</t>
  </si>
  <si>
    <t>uploads (1)</t>
  </si>
  <si>
    <t>urbaines (1)</t>
  </si>
  <si>
    <t>urbanisation (3)</t>
  </si>
  <si>
    <t>urls (1)</t>
  </si>
  <si>
    <t>usabilite (1)</t>
  </si>
  <si>
    <t>usage (34)</t>
  </si>
  <si>
    <t>usagers (3)</t>
  </si>
  <si>
    <t>usages (30)</t>
  </si>
  <si>
    <t>use (4)</t>
  </si>
  <si>
    <t>user (9)</t>
  </si>
  <si>
    <t>users (2)</t>
  </si>
  <si>
    <t>usites (1)</t>
  </si>
  <si>
    <t>usure (2)</t>
  </si>
  <si>
    <t>utile (19)</t>
  </si>
  <si>
    <t>utilement (1)</t>
  </si>
  <si>
    <t>utiles (25)</t>
  </si>
  <si>
    <t>utilisabilite (2)</t>
  </si>
  <si>
    <t>utilisables (3)</t>
  </si>
  <si>
    <t>utilisant (2)</t>
  </si>
  <si>
    <t>utilisateur (174)</t>
  </si>
  <si>
    <t>utilisateurs (158)</t>
  </si>
  <si>
    <t>utilisation (103)</t>
  </si>
  <si>
    <t>utilisations (6)</t>
  </si>
  <si>
    <t>utilise (26)</t>
  </si>
  <si>
    <t>utilisee (16)</t>
  </si>
  <si>
    <t>utilisees (44)</t>
  </si>
  <si>
    <t>utilisent (15)</t>
  </si>
  <si>
    <t>utiliser (29)</t>
  </si>
  <si>
    <t>utilises (30)</t>
  </si>
  <si>
    <t>utilisez (4)</t>
  </si>
  <si>
    <t>utilite (5)</t>
  </si>
  <si>
    <t>ux-ui (1)</t>
  </si>
  <si>
    <t>vain (1)</t>
  </si>
  <si>
    <t>vaincre (1)</t>
  </si>
  <si>
    <t>valeur (23)</t>
  </si>
  <si>
    <t>valeurs (9)</t>
  </si>
  <si>
    <t>validation (22)</t>
  </si>
  <si>
    <t>validations (1)</t>
  </si>
  <si>
    <t>valide (14)</t>
  </si>
  <si>
    <t>validee (3)</t>
  </si>
  <si>
    <t>validees (8)</t>
  </si>
  <si>
    <t>valider (13)</t>
  </si>
  <si>
    <t>valides (17)</t>
  </si>
  <si>
    <t>validite (7)</t>
  </si>
  <si>
    <t>valorisable (2)</t>
  </si>
  <si>
    <t>valorisation (2)</t>
  </si>
  <si>
    <t>valorisees (1)</t>
  </si>
  <si>
    <t>valoriser (1)</t>
  </si>
  <si>
    <t>valorises (2)</t>
  </si>
  <si>
    <t>variable (1)</t>
  </si>
  <si>
    <t>variables (2)</t>
  </si>
  <si>
    <t>variantes (1)</t>
  </si>
  <si>
    <t>variations (1)</t>
  </si>
  <si>
    <t>vaut (2)</t>
  </si>
  <si>
    <t>vcpu (1)</t>
  </si>
  <si>
    <t>vecteur (1)</t>
  </si>
  <si>
    <t>vectorielles (1)</t>
  </si>
  <si>
    <t>vehicule (1)</t>
  </si>
  <si>
    <t>vehiculees (2)</t>
  </si>
  <si>
    <t>veille (1)</t>
  </si>
  <si>
    <t>veiller (1)</t>
  </si>
  <si>
    <t>vente (3)</t>
  </si>
  <si>
    <t>ventilation (1)</t>
  </si>
  <si>
    <t>verbeux (1)</t>
  </si>
  <si>
    <t>verifiables (1)</t>
  </si>
  <si>
    <t>verification (2)</t>
  </si>
  <si>
    <t>verifie (5)</t>
  </si>
  <si>
    <t>verifiees (5)</t>
  </si>
  <si>
    <t>verifier (6)</t>
  </si>
  <si>
    <t>verifies (2)</t>
  </si>
  <si>
    <t>version (14)</t>
  </si>
  <si>
    <t>versions (8)</t>
  </si>
  <si>
    <t>vert (1)</t>
  </si>
  <si>
    <t>vetuste (1)</t>
  </si>
  <si>
    <t>video (26)</t>
  </si>
  <si>
    <t>videos (19)</t>
  </si>
  <si>
    <t>vie (87)</t>
  </si>
  <si>
    <t>vigueur (2)</t>
  </si>
  <si>
    <t>virtualisation (5)</t>
  </si>
  <si>
    <t>virtuelles (12)</t>
  </si>
  <si>
    <t>virtuels (3)</t>
  </si>
  <si>
    <t>vis (36)</t>
  </si>
  <si>
    <t>visant (1)</t>
  </si>
  <si>
    <t>vise (1)</t>
  </si>
  <si>
    <t>visent (2)</t>
  </si>
  <si>
    <t>viser (2)</t>
  </si>
  <si>
    <t>visibilite (1)</t>
  </si>
  <si>
    <t>visible (5)</t>
  </si>
  <si>
    <t>visibles (6)</t>
  </si>
  <si>
    <t>vision (6)</t>
  </si>
  <si>
    <t>visionnage (1)</t>
  </si>
  <si>
    <t>visualisation (1)</t>
  </si>
  <si>
    <t>visuel (4)</t>
  </si>
  <si>
    <t>visuelle (2)</t>
  </si>
  <si>
    <t>visuellement (2)</t>
  </si>
  <si>
    <t>visuels (6)</t>
  </si>
  <si>
    <t>vitales (1)</t>
  </si>
  <si>
    <t>vitam (1)</t>
  </si>
  <si>
    <t>vite (2)</t>
  </si>
  <si>
    <t>vivantes (1)</t>
  </si>
  <si>
    <t>vm (3)</t>
  </si>
  <si>
    <t>vocabulaire (1)</t>
  </si>
  <si>
    <t>vocale (1)</t>
  </si>
  <si>
    <t>voiceover (1)</t>
  </si>
  <si>
    <t>voir (3)</t>
  </si>
  <si>
    <t>voire (3)</t>
  </si>
  <si>
    <t>volontaire (1)</t>
  </si>
  <si>
    <t>volontes (1)</t>
  </si>
  <si>
    <t>volume (62)</t>
  </si>
  <si>
    <t>volumes (28)</t>
  </si>
  <si>
    <t>volumetrie (20)</t>
  </si>
  <si>
    <t>volumetries (3)</t>
  </si>
  <si>
    <t>volumineuses (1)</t>
  </si>
  <si>
    <t>volumineux (2)</t>
  </si>
  <si>
    <t>voue (1)</t>
  </si>
  <si>
    <t>voues (1)</t>
  </si>
  <si>
    <t>vrai (2)</t>
  </si>
  <si>
    <t>vraie (1)</t>
  </si>
  <si>
    <t>vraiment (4)</t>
  </si>
  <si>
    <t>vs (3)</t>
  </si>
  <si>
    <t>vue (43)</t>
  </si>
  <si>
    <t>wall (1)</t>
  </si>
  <si>
    <t>watching (1)</t>
  </si>
  <si>
    <t>water (1)</t>
  </si>
  <si>
    <t>web-safe (2)</t>
  </si>
  <si>
    <t>web (5)</t>
  </si>
  <si>
    <t>webfonts (1)</t>
  </si>
  <si>
    <t>wins (1)</t>
  </si>
  <si>
    <t>workflow (1)</t>
  </si>
  <si>
    <t>workshops (1)</t>
  </si>
  <si>
    <t>wotf (1)</t>
  </si>
  <si>
    <t>would (1)</t>
  </si>
  <si>
    <t>zero (1)</t>
  </si>
  <si>
    <t>zone (4)</t>
  </si>
  <si>
    <t>zones (7)</t>
  </si>
  <si>
    <t>zuckering (1)</t>
  </si>
  <si>
    <t>FAMILLE</t>
  </si>
  <si>
    <t>L'étape de stratégie projet permet de déterminer la pertinence et les enjeux du projet.</t>
  </si>
  <si>
    <t>Unique ID</t>
  </si>
  <si>
    <t>Planet</t>
  </si>
  <si>
    <t>People</t>
  </si>
  <si>
    <t>prosperity</t>
  </si>
  <si>
    <t>Niveau A,B,C
Planet/ People/ prosperity
ex A/B/A</t>
  </si>
  <si>
    <t>THEMATIQUE
Mot clé</t>
  </si>
  <si>
    <t>RECOMMANDATION = 
Phrase verbe  à l’infinitif, 
1 ou 2 phrase grand max</t>
  </si>
  <si>
    <t>Précision des recommandations</t>
  </si>
  <si>
    <t>CRITERES = 
Plutôt Interrogatif
Une recommandation pour N critères</t>
  </si>
  <si>
    <t>JUSTIFICATIONS
Quels sont les arguments factuels qui jusfient que cet éléments soient présent</t>
  </si>
  <si>
    <t>TEST 1.1.1
test lié au critère, forme interrogative</t>
  </si>
  <si>
    <t>TEST 1.1.2</t>
  </si>
  <si>
    <t>TEST...</t>
  </si>
  <si>
    <t>CORRESPONDANCE 
(Référence à une source fiable existante)</t>
  </si>
  <si>
    <t>Lien  (URL) de la correspondance</t>
  </si>
  <si>
    <t>TARGET
(Famille cible de la recommandation)</t>
  </si>
  <si>
    <t>Type 
formelle
(RECO)
ou
Conseil / Guide 
(CONSEIL)</t>
  </si>
  <si>
    <t>Difficulté de mise en oeuvre
Sans Objet (N/A)
Nombre d'étoiles 1 à 3
De simple = *
A complexe = ***</t>
  </si>
  <si>
    <t>COMMENTAIRES DIVERS 
(non obligatoire)
Type applicatif web / mobile / progiciel</t>
  </si>
  <si>
    <t>Objectif(s) ODD couverts par la recommandation</t>
  </si>
  <si>
    <t>Recommandations incontournables</t>
  </si>
  <si>
    <t>Tags Opérationnel</t>
  </si>
  <si>
    <t>Acteurs</t>
  </si>
  <si>
    <t>Indicateurs</t>
  </si>
  <si>
    <t>X Indicateurs</t>
  </si>
  <si>
    <t>Y Indicateurs</t>
  </si>
  <si>
    <t>Priorité</t>
  </si>
  <si>
    <t>Récurrence</t>
  </si>
  <si>
    <t>Use Case</t>
  </si>
  <si>
    <t>Exemple</t>
  </si>
  <si>
    <t>Limites</t>
  </si>
  <si>
    <t>STR-1</t>
  </si>
  <si>
    <t>Définir et valider les besoins et les enjeux du projet afin d'anticiper les impacts</t>
  </si>
  <si>
    <t>STR-1.01</t>
  </si>
  <si>
    <t>A</t>
  </si>
  <si>
    <t>B</t>
  </si>
  <si>
    <t>Anticiper les impacts</t>
  </si>
  <si>
    <t>Les réunions sont-elles limitées au strict minimum, en privilégiant le distanciel, lorsque les réunions nécessitent des déplacements physiques ?</t>
  </si>
  <si>
    <t>Les trajets sont sources d'émissions de Gaz à Effet de Serre (GES) et ont un impact sur l'organisation personnelle des collaborateurs.</t>
  </si>
  <si>
    <t>Les outils existent-ils dans l'entreprise pour permettre les réunions en distanciel dans de bonnes conditions ?</t>
  </si>
  <si>
    <t>Toutes les réunions prévues sont-elles utiles ?</t>
  </si>
  <si>
    <t>RECO</t>
  </si>
  <si>
    <t>*</t>
  </si>
  <si>
    <t>#GOV ; #HR ; #FIN</t>
  </si>
  <si>
    <t>ProjectMngr ; Manager ;  HR ; ITMngr ; Staff</t>
  </si>
  <si>
    <t>(X / Y ) * 100</t>
  </si>
  <si>
    <t>Meeting Distance</t>
  </si>
  <si>
    <t>Meeting total</t>
  </si>
  <si>
    <t>High</t>
  </si>
  <si>
    <t>Once</t>
  </si>
  <si>
    <t>La fiche de cadrage projet défini les réunions et les distances de déplacements de tous les participants</t>
  </si>
  <si>
    <t>STR-1.02</t>
  </si>
  <si>
    <t>Le télétravail est-il autorisé, sans limites, aux collaborateurs qui le souhaitent et dont l'activité le permet ?</t>
  </si>
  <si>
    <t>Outre la limitation des transports quotidiens et leurs impacts environnementaux, les temps perdus lors des trajets peuvent être considérables. Les outils et l'organisation doivent permettre en revanche de lutter contre la rupture de lien social qui peut s'installer avec le télétravail.</t>
  </si>
  <si>
    <t>L'entreprise offre-t-elle un cadre au télétravail ?</t>
  </si>
  <si>
    <t>L'organisation du projet permet-elle aux collaborateurs qui le souhaitent et dont le métier le permet de télétravailler, selon un rythme choisi par chaque collaborateur ?</t>
  </si>
  <si>
    <t>#METH ; #GOV ; #HR ; #FIN ; #LEG</t>
  </si>
  <si>
    <t>Manager ; RSE/NR ; HR ; ITMngr</t>
  </si>
  <si>
    <t>Propositions de télétravail</t>
  </si>
  <si>
    <t>Postes elligibles</t>
  </si>
  <si>
    <t>Medium</t>
  </si>
  <si>
    <t>La stratégie RH précise les conditions et modalités du télétravail</t>
  </si>
  <si>
    <t>STR-1.C01</t>
  </si>
  <si>
    <t xml:space="preserve">
Connaitre son stade de maturité, identifier les intérêts de l'entreprise</t>
  </si>
  <si>
    <t>L'entreprise est-elle ouverte à une démarche NR qui pourrait fédérer les énergies autour d'un projet novateur ?</t>
  </si>
  <si>
    <t>Pour être efficace, la démarche NR doit être présente dans la stratégie de l'organisation et associer l'ensemble des processus de décision dans l'objectif de réduire les impacts des services numériques.</t>
  </si>
  <si>
    <t>Les managers ont-ils les mains libres pour initier la démarche NR dans les projets ?</t>
  </si>
  <si>
    <t>CONSEIL</t>
  </si>
  <si>
    <t>STR-1.C02</t>
  </si>
  <si>
    <t>Connaitre son stade de maturité</t>
  </si>
  <si>
    <t>Est-ce que les stratégies RSE et NR sont associées et systématiquement mises en oeuvre dans tous les projets ?</t>
  </si>
  <si>
    <t>Le traitement NR est une démarche systémique si la stratégie NR est prise en compte dans tous les projets. Comme c'est le plus souvent le cas pour la RSE le gain est beaucoup plus significatif que lorsque les éléments NR sont traités ponctuellement</t>
  </si>
  <si>
    <t>Quelle proportion des projets embarquent des exigences NR ?</t>
  </si>
  <si>
    <t>Quelle est l'objectif de proportion de projets avec des exigences NR ? A quelle échéance ?</t>
  </si>
  <si>
    <t>STR-1.03</t>
  </si>
  <si>
    <t>Définir les enjeux</t>
  </si>
  <si>
    <t>Comment faire du NR plus qu'un objectif de communication ? Est-ce que des résultats concrets sont associés à la démarche NR ? (pas de Greenwashing)</t>
  </si>
  <si>
    <t>Les énergies et budgets dépensés pour les aspects purement communication (greenwashing) peuvent être conséquents pour aucun résultat tangible. Avec les mêmes investissements il est tout à fait possible d'obtenir des résultats significatifs sur lesquels la communication sera de plus, plus efficace.</t>
  </si>
  <si>
    <t>Les exigences NR sont-elles prises en compte par toutes les équipes projets ?</t>
  </si>
  <si>
    <t>#COM ; #VALUE ; #GOV ; #FIN</t>
  </si>
  <si>
    <t>RSE/NR ;</t>
  </si>
  <si>
    <t>Oui = 100 ; Partiel = 50 ; Non = 0</t>
  </si>
  <si>
    <t>Stratégie RSE / NR - schéma directeur</t>
  </si>
  <si>
    <t>STR-1.04</t>
  </si>
  <si>
    <t>Définir le besoin métier</t>
  </si>
  <si>
    <t>Le besoin métier est-il exprimé ?</t>
  </si>
  <si>
    <t>Les incertitudes poussent à extrapoler les besoins souvent au delà des attentes réelles ce qui est nuisible pour les impacts environnementaux</t>
  </si>
  <si>
    <t>Les besoins métiers sont-ils évalués de manière impartiale par rapport à des usages ?</t>
  </si>
  <si>
    <t>INCONTOURNABLE</t>
  </si>
  <si>
    <t>#VOL ; #USE ; #VALUE ; #METH ; #FIN</t>
  </si>
  <si>
    <t>ProductOwner ;</t>
  </si>
  <si>
    <t>Expression rédigée et validée = 100 ; Expression formalisée = 75 ; Tacite = 30 ; Non = 0</t>
  </si>
  <si>
    <t>OnUpdate</t>
  </si>
  <si>
    <t>La documentation de collecte et expression des besoins est formalisée, validée et partagée</t>
  </si>
  <si>
    <t>STR-1.05</t>
  </si>
  <si>
    <t>La cible des utilisateurs (principale et secondaire) est-elle définie, pour préciser le besoin métier ?</t>
  </si>
  <si>
    <t>Pour répondre justement (ni trop, ni trop peu) aux attentes utilisateurs, il est indispensable de connaître les cibles et leurs comportements., afin de ne pas surcharger les applicatifs, ni les appauvrir au point qu'ils ne répondent plus aux attentes légitimes. Les utilisateurs secondaires ont des besoins souvent plus simples. Sans l'identification de cette catégorie d'utilisateur, il est difficile de dimensionner correctement le service.</t>
  </si>
  <si>
    <t>Les profils utilisateurs sont-ils décrits avec les USE CASE correspondant ?</t>
  </si>
  <si>
    <t>#USE ;  #VALUE</t>
  </si>
  <si>
    <t>Dev ; Designer ; ProjectMngr ; ProductOwner</t>
  </si>
  <si>
    <t>Fiche de cadrage projet</t>
  </si>
  <si>
    <t>STR-1.06</t>
  </si>
  <si>
    <t>C</t>
  </si>
  <si>
    <t>Les matériels utilisateurs sont-ils identifiés ?</t>
  </si>
  <si>
    <t>Certaines utilisations peuvent être contraintes par les équipements des utilisateurs, pour permettre un choix plus large d'équipements même anciens et limiter les renouvellements de matériels. Il est important de connaître les profils de matériel que les utilisateurs vont pouvoir employer, aujourd'hui et demain.</t>
  </si>
  <si>
    <t>Chaque USE CASE est-il associé à la liste des équipements matériels nécessaires à sa mise en oeuvre ?</t>
  </si>
  <si>
    <t>**</t>
  </si>
  <si>
    <t>#USE ;  #VALUE ; #OBSO</t>
  </si>
  <si>
    <t>Dossier Technique</t>
  </si>
  <si>
    <t>STR-1.07</t>
  </si>
  <si>
    <t>Définir et challenger les besoins</t>
  </si>
  <si>
    <t xml:space="preserve">L’ensemble des produits et services sont-ils indispensables en ligne ? 
</t>
  </si>
  <si>
    <t>Certaines fonctionnalités sont proposées en mode connecté alors qu'aucune donnée distante ou aucun processus de calcul lourd n'est requis, dans ces cas une solution locale (hors ligne) est efficace d'un point de vue environnemental avec moins de circulation d'information et moins d'utilisation des réseaux. En revanche, si le mode hors ligne nécessite des duplications d'informations, il ne se justifie que si les accès réseaux sont intermittents et posent des difficultés d'utilisation du service.</t>
  </si>
  <si>
    <t>Le produit/service peut-il être envisagé sans être déployé en ligne, avec un résultat similaire pour l'entreprise ?</t>
  </si>
  <si>
    <t>#USE ; #COM ; #VALUE</t>
  </si>
  <si>
    <t>Abordée = 100 ; Partielle = 50 ; Non traitée = 0</t>
  </si>
  <si>
    <t>La fiche de cadrage projet précise les produits et services associés et leurs modes d'opération (en ligne, en personne, ...)</t>
  </si>
  <si>
    <t>STR-1.08</t>
  </si>
  <si>
    <t xml:space="preserve">Est ce que je peux proposer de couvrir les besoins autrement, en évitant le digital avec un moyen plus respectueux de l’environnement ? </t>
  </si>
  <si>
    <t>Certains processus manuels simples peuvent être une alternative au tout numérique, même au sein d'un service numérique. Dans le cadre d'un service numérique la tendance naturelle est d'y intégrer toutes les étapes sans se poser la question de l'efficacité environnementale.</t>
  </si>
  <si>
    <t>Le produit/service peut-il être envisagé sans être numérique, avec un résultat similaire pour l'entreprise ?</t>
  </si>
  <si>
    <t>ProjectMngr ; ProductOwner ;</t>
  </si>
  <si>
    <t>Questions formalisées</t>
  </si>
  <si>
    <t>Besoins clients</t>
  </si>
  <si>
    <t>La fiche de cadrage projet précise pour chaque besoin une évaluation d'impact</t>
  </si>
  <si>
    <t>STR-1.09</t>
  </si>
  <si>
    <t>La solution retenue est-elle la plus respectueuse de l'environnement? Sinon, ce choix est-il justifié par le besoin utilisateur?</t>
  </si>
  <si>
    <t>Le nouveau service peut apporter une meilleure efficacité environnementale, mais il peut aussi participer à la création de dette environnementale supplémentaire, l'ensemble des 3 dimensions (3P) doivent pouvoir montrer un bénéfice sinon le positionnement du service peut être à revoir.</t>
  </si>
  <si>
    <t>Avez-vous exprimé des scénarios alternatifs et évalué l'impact NR de chacun ?</t>
  </si>
  <si>
    <t>Le choix final est-il guidé par la performance NR ?</t>
  </si>
  <si>
    <t>#USE ;  #COM ; #VALUE</t>
  </si>
  <si>
    <t>Une analyse d'impact est définie pour permettre d'arbitrer les impacts vis à vis de la couverture des besoins</t>
  </si>
  <si>
    <t>STR-1.C03</t>
  </si>
  <si>
    <t>Le modèle économique de ce service prend-il en compte l'éco-conception ?</t>
  </si>
  <si>
    <t>Lorsque le NR est en dehors du modèle économique il est difficile de concilier l'activité économique et les impacts du NR, et cela tourne le plus souvent à des arbitrages où la prosperityabilité immédiate est privilégiée face aux 3P</t>
  </si>
  <si>
    <t>Est-ce que l'adaptation du modèle économique est envisagée pour prendre en compte l'éco-conception?</t>
  </si>
  <si>
    <t>STR-1.C04</t>
  </si>
  <si>
    <t>Les aspects performances, accessibilité, sécurité et sobriété sont-ils pris en compte ensemble ?</t>
  </si>
  <si>
    <t xml:space="preserve">Dans la majorité des cas, une meilleure performance technique est aussi synonyme d'une meilleure efficacité environnementale, la consommation de ressources de calcul est plus faible, les volumes de transferts sont plus restreints, les algorithmes sont plus efficaces. </t>
  </si>
  <si>
    <t>Quelles règles de décision sont précisées pour optimiser mon service numérique en mixant sobriété et performance ?</t>
  </si>
  <si>
    <t>STR-1.10</t>
  </si>
  <si>
    <t>Les gains NR sont-ils évalués en préalable du projet ?</t>
  </si>
  <si>
    <t>Dans le cas de refonte de services, il est plus simple d'estimer les gains attendus par le nouveau service en référence au service actuel. Pour un service nouveau, l'étude préalable déterminera des hypothèses de gains qui devront être affinées au cours du projet. L'affichage des gains attendus est un marqueur important pour convaincre l'ensemble des acteurs du bien fondé de la démarche</t>
  </si>
  <si>
    <t>Avez-vous chiffré le bénéfice environnemental du projet en faisant de l’éco-conception ou en décidant d'éviter le numérique ?</t>
  </si>
  <si>
    <t>#USE ; #MAINT ; #COM ; #VALUE ; #DEBT ; #METH ;</t>
  </si>
  <si>
    <t>ProjectMngr ; ProductOwner ; Manager ; ITMngr</t>
  </si>
  <si>
    <t>Formalisés = 100 ; prévus = 75 ; Identifiés = 50 ; Non = 0</t>
  </si>
  <si>
    <t>Analyse d'impact</t>
  </si>
  <si>
    <t>STR-1.C05</t>
  </si>
  <si>
    <t>Le NR est-il inscrit dans la stratégie et les objectifs de l'organisation ?</t>
  </si>
  <si>
    <t>Afin de pouvoir installer une démarche NR dans les projets, il est indispensable que tous les décideurs adhèrent à cette démarche, c'est nécessairement le cas si le NR est inscrit dans la stratégie de l'organisation. Dans le cas contraire, il sera difficile de mener une démarche NR, car en permanence il faudra trouver des justifications pour convaincre de poursuivre. Le projet en serait impacté donc perçu comme moins efficace "à cause du NR"</t>
  </si>
  <si>
    <t xml:space="preserve">Est-ce que l'ensemble des instances de décision sont partantes pour développer un service numérique éco-conçu dans votre organisation à ce moment-là ? La solidité financière de l'organisation permet-elle d'innover ? </t>
  </si>
  <si>
    <t>STR-1.C06</t>
  </si>
  <si>
    <t>L'attente du marché, clients, fournisseurs, partenaires est-elle en phase avec une démarche NR ?</t>
  </si>
  <si>
    <t>Les différents secteurs d'activité présentent des sensibilités variables face au NR, et à périmètre identique certaines organisations ou catégories de parties prenantes ont des aspirations variables. Le fait de s'engager dans une démarche NR et de l'exposer est plus simple si cela correspond à une préoccupation des acteurs concernés. La communication et l'expression de la démarche NR sera quelque peu différente en fonction de la maturité du marché cible.</t>
  </si>
  <si>
    <t>Avez-vous réalisé une étude de marché pour valider les attentes des parties prenantes vis à vis du NR ?</t>
  </si>
  <si>
    <t>Avez-vous anticipé l'évolution de ces attentes, pour proposer un service NR même si les demandes ne sont pas complètement formalisées au début du projet, mais évoluent au cours de la vie du service ?</t>
  </si>
  <si>
    <t>STR-1.C07</t>
  </si>
  <si>
    <t>Les enjeux et bénéfices attendus sont-ils bien identifiés ?</t>
  </si>
  <si>
    <t>Pour capitaliser sur l'innovation apportée par la prise en compte du NR il est important de déterminer les bénéfices de la démarche, que ce soit d'un point de vue financier, ou d'avantage compétitif ou de notoriété ou de capacité de communication et reconnaissance d'être un acteur engagé pour réduire les impacts du numérique.</t>
  </si>
  <si>
    <t>Avez-vous chiffré les gains financiers (réduction des coûts, augmentation CA) et non financiers (communication, environnement, innovation, se différencier de la concurrence) ?</t>
  </si>
  <si>
    <t>STR-1.C08</t>
  </si>
  <si>
    <t>L'organisation est-elle en mesure de faire progresser son niveau de maturité vis à vis de l’éco conception et de son périmètre, avec la réalisation de projets NR ?</t>
  </si>
  <si>
    <t>La démarche NR doit être présente dans toutes les étapes de réalisation et cela passe nécessairement par une culture NR au sein de l'organisation. La maturité augmentera progressivement avec les pratiques.</t>
  </si>
  <si>
    <t>Quelle proportion des acteurs du projet est sensibilisée ou formée au NR ?</t>
  </si>
  <si>
    <t>Les processus, outils et méthodes utilisés ont-ils été adaptés pour prendre en compte les enjeux NR ?</t>
  </si>
  <si>
    <t>STR-1.C09</t>
  </si>
  <si>
    <t>Connaitre son stade de maturité / Phase audit</t>
  </si>
  <si>
    <t>Un audit de l'existant est-il disponible pour en améliorer les performances NR ?</t>
  </si>
  <si>
    <t>Les principaux travers d'un service existant par rapport aux 3P peut utilement servir de socle pour déterminer les axes de performance NR à améliorer avec des quick wins et des adaptations plus profondes.</t>
  </si>
  <si>
    <t>Avez-vous besoin de réaliser un audit de l’existant afin d'améliorer le projet ou devez-vous repartir à zéro ?</t>
  </si>
  <si>
    <t>Revalorisation</t>
  </si>
  <si>
    <t>STR-1.11</t>
  </si>
  <si>
    <t>Les budgets financiers pour les aspects NR du projet sont-ils évalués ?</t>
  </si>
  <si>
    <t xml:space="preserve">Le NR va générer une nouvelle catégorie d'exigences qui devront être prises en compte dans les démarches projet, et demanderont des lignes budgétaires clairement identifiées. Bien que souvent les projets NR soient plus efficaces, moins "boulimiques" de technologies "à la mode" et de fonctionnalités inutiles, les charges projet en final sont diminuées. </t>
  </si>
  <si>
    <t xml:space="preserve">Est ce que j’ai les moyens matériels ? Mes équipements sont-ils à renouveler ou à acheter et quelle sera la manière la plus écologique de le faire ? Les moyens humains sont-ils identifiés pour chaque phase du projet ? Les moyens financiers pour réaliser le projet en éco-conception sont-ils alloués ? </t>
  </si>
  <si>
    <t>Acquisition</t>
  </si>
  <si>
    <t>#COM ; #VALUE ; #GOV ; #FIN ;</t>
  </si>
  <si>
    <t>Manager ; ITMngr</t>
  </si>
  <si>
    <t>Affectation des budgets</t>
  </si>
  <si>
    <t>STR-1.12</t>
  </si>
  <si>
    <t>Des équipements matériels sont-ils à renouveler ou à acheter pour le projet, les équipements supplémentaires nécessaires sont-ils mis à disposition en gardant en tête les principes du NR ?</t>
  </si>
  <si>
    <t>Le lancement de nouveaux projets est souvent l'occasion de renouveler ou compléter les équipements techniques. Dans le principe de la démarche NR, il serait plutôt l'occasion de challenger une meilleure utilisation des équipements disponibles et mettre en place toutes les solutions possibles pour les préserver.</t>
  </si>
  <si>
    <t>La politique d'achat/renouvellement de matériels prend-elle en compte l'efficacité NR ?</t>
  </si>
  <si>
    <t>#BUY ; #FIN ; #OBSO</t>
  </si>
  <si>
    <t>ProjectMngr ; ProductOwner ;  ITMngr</t>
  </si>
  <si>
    <t>Gestion de configuration</t>
  </si>
  <si>
    <t>STR-1.13</t>
  </si>
  <si>
    <t>Mes ressources humaines (Identifiées pour chaque phase) sont-elles disponibles ?</t>
  </si>
  <si>
    <t>L'efficacité de la démarche NR ne peut être atteinte sans la connaissance des enjeux NR par les personnes qui prendront part au projet.</t>
  </si>
  <si>
    <t>Les sensibilisations/formations NR nécessaires sont-elles budgetées et planifiées ?</t>
  </si>
  <si>
    <t>#COM ; #VALUE ; #METH ; #HR ;</t>
  </si>
  <si>
    <t>ProjectMngr ; RSE/NR ; HR ; ITMngr</t>
  </si>
  <si>
    <t>Formalisés = 100 ; Identifiés = 50 ; Non = 0</t>
  </si>
  <si>
    <t>La fiche de cadrage projet précise les profils de tous les membres de l'équipe.</t>
  </si>
  <si>
    <t>STR-1.C10</t>
  </si>
  <si>
    <t>Les sponsors et éventuelles résistances de la démarche NR sont-ils identifiés ?</t>
  </si>
  <si>
    <t>Lorsque la démarche NR est peu installée dans le modèle opérationnel de l'organisation, les luttes d'influence vont parfois décider de l'avenir du NR. Pour faciliter l'adoption, les freins doivent être identifiés et les arguments pour vaincre les résistances doivent être préparés en avance de phase et mis à disposition des sponsors de cette démarche.</t>
  </si>
  <si>
    <t>Avez-vous anticipé les résistances en exposant les arguments par rapport aux freins à la mise en place de la démarche : obstacles prévisibles, motivation, mauvaise communication interne, management peu impliqué, autres projets lourds et prioritaires, investissements lourds et récents, réglementation,... ?</t>
  </si>
  <si>
    <t>STR-1.14</t>
  </si>
  <si>
    <t>Phase Stratégie</t>
  </si>
  <si>
    <t>Les objectifs NR sont-ils exposés clairement et partagés par toutes les parties prenantes, internes ou externes à l'organisation ?</t>
  </si>
  <si>
    <t>Plusieurs acteurs, y compris externes à l'organisation, peuvent être impliqués dans le projet. La perméabilité de la démarche NR vers toutes les parties prenantes peut permettre d'identifier / activer des leviers que des acteurs n'auraient peut-être pas spontanément exprimés.</t>
  </si>
  <si>
    <t>Avez-vous mis en place une communication formelle des objectifs NR, accessible à tous les acteurs ?</t>
  </si>
  <si>
    <t>La constitution des objectifs NR est-elle documentée pour permettre son exposition aux acteurs impliqués ?</t>
  </si>
  <si>
    <t>#COM ; #GOV ; #HR</t>
  </si>
  <si>
    <t>ProjectMngr ; Manager ; RSE/NR ; HR ; ITMngr</t>
  </si>
  <si>
    <t>Informations diffusées</t>
  </si>
  <si>
    <t>Parties prenantes</t>
  </si>
  <si>
    <t>Fiche projet</t>
  </si>
  <si>
    <t>STR-1.15</t>
  </si>
  <si>
    <t>Estimer les délais / Planification</t>
  </si>
  <si>
    <t>Les délais de mise en oeuvre sont-ils envisagés ?</t>
  </si>
  <si>
    <t>La gestion des délais projet est toujours au centre des préoccupations. Pour que le NR ne soit pas l'élément pointé du doigt il faut que les délais (en plus ou en moins) liés à cette démarche soient exprimés. Le délai projet n'intervient qu'une fois dans la vie du service, le gain ou la dette NR du projet va se multiplier tout au long du cycle de vie du projet.</t>
  </si>
  <si>
    <t>Avez-vous chiffré les bénéfices/sur-coûts de la démarche NR sur le planning projet ?</t>
  </si>
  <si>
    <t>#METH ;</t>
  </si>
  <si>
    <t>ProjectMngr ; ITMngr ;</t>
  </si>
  <si>
    <t>STR-1.16</t>
  </si>
  <si>
    <t>Le besoin couvert par le service numérique s'inscrit-il dans l'un des objectifs de développement durable?</t>
  </si>
  <si>
    <t>Le questionnement de l'utilité du service numérique par rapport à l'un ou plusieurs des 17 ODD est capital, afin d'éviter la production de services numériques qui ne soient pas porteurs de valeurs.</t>
  </si>
  <si>
    <t xml:space="preserve">Le service répond-t-il à au moins l'un des Objectifs de Développement Durable (ODD) ? </t>
  </si>
  <si>
    <t>#USE ; #COM ; #VALUE ; #METH ; #GOV ;</t>
  </si>
  <si>
    <t>ProjectMngr ; ProductOwner ; RSE/NR ;</t>
  </si>
  <si>
    <t>Au moins 1 ODD couvert = 100 ; 0 ODD = 0</t>
  </si>
  <si>
    <t>STR-2</t>
  </si>
  <si>
    <t>Prévoir, préparer et valider les disponibilités des ressources humaines du Numérique Responsable</t>
  </si>
  <si>
    <t>STR-2.01</t>
  </si>
  <si>
    <t>Qualifier les profils de l'équipe par rapport aux besoins de réalisation</t>
  </si>
  <si>
    <t xml:space="preserve">A-t-on les personnes avec les compétences techniques les plus pertinentes pour chaque élément du projet ? </t>
  </si>
  <si>
    <t>La démarche NR requiert avant tout une pratique métier affirmée. Il est difficile d'optimiser des éléments techniques lorsque la pratique n'est pas suffisamment ancrée. A l'inverse les optimisations NR sont parfois "contre-intuitives" et une bonne maîtrise du NR et des 3P est indispensable.</t>
  </si>
  <si>
    <t>Combien d'acteurs dans chaque étape du projet ont une formation NR ?</t>
  </si>
  <si>
    <t>#METH ; #HR ;</t>
  </si>
  <si>
    <t>Formés au NR</t>
  </si>
  <si>
    <t>Membre équipe</t>
  </si>
  <si>
    <t>Periodic</t>
  </si>
  <si>
    <t>La fiche de cadrage projet précise pour chaque profil des membres de l'équipe, les compétences nécessaires et les besoins de ressources externes</t>
  </si>
  <si>
    <t>STR-2.02</t>
  </si>
  <si>
    <t>Les référents NR sont-ils listés et la liste communiquée aux acteurs du projet?</t>
  </si>
  <si>
    <t>Le NR adresse un très large périmètre, qu'il est difficile d'appréhender complètement dans chaque phase projet. Il est indispensable que les professionnels intervenant sur le projet puissent s'appuyer à tous moments sur des personnes référence pour les assister dans les meilleures pratiques à déployer.</t>
  </si>
  <si>
    <t>Quels sont les référents officiels du projet en terme d'éco-conception ? en interne ou en externe ?</t>
  </si>
  <si>
    <t>#COM ; #METH ; #HR</t>
  </si>
  <si>
    <t>La fiche de cadrage projet désigne le référent NR du projet.</t>
  </si>
  <si>
    <t>STR-2.03</t>
  </si>
  <si>
    <t>Une stratégie pour sensibiliser les collègues/partenaires/clients au NR est-elle mise en place avec des étapes permettant de faire progresser les pratiques en continu ?</t>
  </si>
  <si>
    <t>L'adoption du NR est une démarche globale, qui ne doit pas être freinée par la capacité de tout faire tout de suite, elle s'inscrit dans une progression qui s'installe au fur et à mesure des pratiques.</t>
  </si>
  <si>
    <t>Le plan de formation NR est-il mis en place et suivi ?</t>
  </si>
  <si>
    <t>#METH ; #GOV</t>
  </si>
  <si>
    <t>Le plan de formation intègre les diffusions de sensibilisations et formations aux aspects NR.</t>
  </si>
  <si>
    <t>STR-2.04</t>
  </si>
  <si>
    <t>Accompagner / Former les équipes et intervenants au NR</t>
  </si>
  <si>
    <t>Les parties prenantes internes et externes sont-elles sensibilisées, voire formées/certifiées au NR ?</t>
  </si>
  <si>
    <t>Chaque partie prenante à besoin d'une information efficace sur son domaine d'expertise et d'action, seul un plan de formation adapté peut apporter cette efficacité en amont des projets</t>
  </si>
  <si>
    <t>Quel budget formation est alloué par type de profil ?</t>
  </si>
  <si>
    <t>#COM ; #METH</t>
  </si>
  <si>
    <t>Sensibilisations NR</t>
  </si>
  <si>
    <t>Le plan de formation intègre les diffusions de sensibilisations et formations aux aspects NR. La communication externe propage les enjeux environnementaux du numérique.</t>
  </si>
  <si>
    <t>STR-2.C01</t>
  </si>
  <si>
    <t>Les équipes ont-elle été questionnées en amont du lancement du projet, l'impact a-t-il été évalué et communiqué?</t>
  </si>
  <si>
    <t>Lorsque le NR est intégré dans la démarche projet, tous les éléments d'optimisation des projets sont mis en oeuvre, notamment les adaptations des processus avec la prise en compte des retours d'expérience sont naturels et totalement adaptés au NR</t>
  </si>
  <si>
    <t>Les retours des équipes sont-ils revus et discutés pour améliorer les processus NR ,</t>
  </si>
  <si>
    <t>STR-2.C02</t>
  </si>
  <si>
    <t>Questionner les équipes, comment mon action va avoir un impact sur le service</t>
  </si>
  <si>
    <t>Chaque partie-prenante interne et externe a-t-elle la latitude de prendre des décisions pouvant influer sur l'impact du Numérique Responsable ?</t>
  </si>
  <si>
    <t>Les décisions projets qui peuvent avoir un impact important sur l'environnement doivent pouvoir être prises rapidement. Pour cela il est indispensable de définir l'espace de décision de chaque acteur et les mécanismes de validation. En l'absence de cette clarification, des décisions erratiques, même pour de bonnes raisons, pourraient intervenir et décrédibiliser la démarche NR, ou entraîner une forme d'auto-censure limitant les bénéfices NR</t>
  </si>
  <si>
    <t>Le circuit et l'autonomie de décision ayant un impact NR est-il défini pour chaque acteur ?</t>
  </si>
  <si>
    <t>STR-2.C03</t>
  </si>
  <si>
    <t>Exposer la démarche NR
Transmettre la sensibilisation au NR</t>
  </si>
  <si>
    <t xml:space="preserve">Mes cibles peuvent-elles adhérer à ma démarche NR et de quelle manière ? </t>
  </si>
  <si>
    <t>La démarche NR est mise en place pour le bien de toute la communauté, il serait dommage que cette prise en compte reste confidentielle et ne participe pas à la prise de conscience collective de l'impact des services numériques</t>
  </si>
  <si>
    <t>Avez-vous prévu un plan de communication pour évangéliser sur les aspects NR ?</t>
  </si>
  <si>
    <t>STR-2.05</t>
  </si>
  <si>
    <t>Le projet avec une démarche NR va t-il réellement répondre aux besoins de mes clients ?</t>
  </si>
  <si>
    <t>Une démarche NR appliquée sur un service numérique peut dans certains cas générer un peu d'inconfort / de disruption pour les utilisateurs dans leurs pratiques. Un mécanisme d'accompagnement ou de communication peut aisément lever ces points. Et apporter une valorisation importante.</t>
  </si>
  <si>
    <t>Mesurez-vous les satisfactions clients sur les aspects NR ?</t>
  </si>
  <si>
    <t>#USE ; #VALUE</t>
  </si>
  <si>
    <t>ProjectMngr ; Manager ; RSE/NR ; ITMngr</t>
  </si>
  <si>
    <t>STR-2.C04</t>
  </si>
  <si>
    <t>Animer de manière transversale les équipes pluridisciplinaire</t>
  </si>
  <si>
    <t>Les aspects Numérique Responsable sont-ils propagés et entretenus sur l'ensemble des acteurs ?</t>
  </si>
  <si>
    <t>Obtenir et maintenir l'engagement des acteurs est un point important pour que le NR devienne la norme de fait.</t>
  </si>
  <si>
    <t>Quelle est votre fréquence de communication NR pour chaque profil de partie prenante ?</t>
  </si>
  <si>
    <t>STR-3</t>
  </si>
  <si>
    <t>Déterminer et planifier la capacité de suivre et capitaliser sur les composantes Numérique Responsable des projets</t>
  </si>
  <si>
    <t>STR-3.01</t>
  </si>
  <si>
    <t>Phase du cycle de vie, démarrage, maturité, arret</t>
  </si>
  <si>
    <t>Chacune des phases du cycle de vie (démarrage, maturité, arrêt) sont-elles identifiées avec des actions spécifiques ?</t>
  </si>
  <si>
    <t>La démarche ACV est une base de la prise en compte du NR dans la conception des services numériques. Elle permet d'associer des actions à chaque étape du cycle de vie.</t>
  </si>
  <si>
    <t>Avez-vous listé toutes les actions associées au NR pour les différentes étapes projet ?</t>
  </si>
  <si>
    <t>#USE ; #MAINT ; #COM ; #VALUE ; #DEBT ; #METH</t>
  </si>
  <si>
    <t>Dev ; Designer ; ProjectMngr ; ProductOwner ; RSE/NR</t>
  </si>
  <si>
    <t>Low</t>
  </si>
  <si>
    <t>L'analyse d'impact détermne les actions de réduction des impacts avec les acteurs concernés</t>
  </si>
  <si>
    <t>STR-3.02</t>
  </si>
  <si>
    <t>Point de départ, pré-existant ou from scratch</t>
  </si>
  <si>
    <t>Les données ACV sont-elles réutilisées dans le cas d'une adaptation d'un service existant ?</t>
  </si>
  <si>
    <t>Les analyses ACV peuvent être réalisées sur des services existants afin de les rendre plus efficaces dans le cas d'une refonte ou adaptation d'un service existant</t>
  </si>
  <si>
    <t>Avez-vous mis à disposition des équipes projet les ACV précédentes ?</t>
  </si>
  <si>
    <t>L'ACV de ce projet est-elle rendue disponible pour d'autres projets ?</t>
  </si>
  <si>
    <t>Une ACV minimale ("screening") est disponible pour le service existant</t>
  </si>
  <si>
    <t>STR-3.03</t>
  </si>
  <si>
    <t xml:space="preserve">Si je décide de refaire mon service, qu’est-ce que je conserve de l’ancien et comment je le nettoie de la toile ? </t>
  </si>
  <si>
    <t>Une bonne optimisation des enjeux NR passe aussi par la réutilisation des éléments qui ont été conçus avec une prise en compte du NR afin d'éviter de dupliquer certains éléments ou d'avoir des composants en double emploi, ou tout simplement inactifs, qui ne seraient maintenus que parce que l'effort de nettoyage n'a pas été pris en compte.</t>
  </si>
  <si>
    <t>Les  parties réutilisables de l'ancien site sont-elles décrites ?</t>
  </si>
  <si>
    <t>Une stratégie globale d'archivage des sites/services numériques existe-t-elle dans l'entreprise ?</t>
  </si>
  <si>
    <t>#MAINT ; #DEBT</t>
  </si>
  <si>
    <t>Volume réutilsé</t>
  </si>
  <si>
    <t>Volume service</t>
  </si>
  <si>
    <t>STR-3.04</t>
  </si>
  <si>
    <t>Est-ce que je peux recycler des briques logicielles ou du contenu existant ? Est-ce que je vais créer de la valeur réutilisable/valorisable dans d'autres projets ?</t>
  </si>
  <si>
    <t>La conception modulaire est une pratique métier très largement employée. Le NR peut tirer un bénéfice de ces méthodes lorsque chaque composant modulaire est bien décrit et que ses atouts ou travers sont bien identifiés.</t>
  </si>
  <si>
    <t>Existe-t-il un référentiel de briques logicielles partagées (authentification, base de compte utilisateurs, API génériques d'interconnections, etc.) ?</t>
  </si>
  <si>
    <t>Une stratégie globale de mutualisation/capitalisation des réalisations inter-projets est-elle en place dans l'entreprise ?</t>
  </si>
  <si>
    <t>#MAINT ; #DEBT ; #METH</t>
  </si>
  <si>
    <t>ProjectMngr ;  ITMngr ;</t>
  </si>
  <si>
    <t>Fonctionnalités</t>
  </si>
  <si>
    <t>STR-3.C01</t>
  </si>
  <si>
    <t>Comment sont gérées les phases de fin de vie, dès le début ou à la fin d'un projet ?</t>
  </si>
  <si>
    <t>Lors de la conception, chaque partie composant le projet peut être amenée à avoir une durée de vie différente. Il est important que l'ensemble des procédure de fin de vie soient exprimées pour que l'empreinte des composants inutilisés et arrêtés soient nulle.</t>
  </si>
  <si>
    <t>Avez-vous listé l'ensemble des procédures de dé-provisionnement ?</t>
  </si>
  <si>
    <t>La modularité de la conception permettra-t-elle un déprovisionnement partiel, avec l'abandon de fonctionnalités obsolètes mais conservation de l'implémentation de certains processus métiers toujours utiles ?</t>
  </si>
  <si>
    <t>Fin de Vie</t>
  </si>
  <si>
    <t>STR-3.C02</t>
  </si>
  <si>
    <t xml:space="preserve">La prise de conscience des "coûts de non-qualité" est-elle partagée par toutes les parties prenantes internes ? </t>
  </si>
  <si>
    <t>La qualité du logiciel produit à un impact direct sur les aspects NR. En effet, les défauts génèrent de multiples livraisons de nouvelles versions successives, les anomalies entraînent des productions de traces d'anomalies importantes, et des fonctionnalités plus consommatrices de ressources techniques, parfois pour un résultat non atteint, donc des ressources ont été gaspillées pour ne produire aucun résultat.</t>
  </si>
  <si>
    <t>Les défauts de qualités sont-ils consignés, analysés et traités aussi sur l'axe NR ?</t>
  </si>
  <si>
    <t>Administration</t>
  </si>
  <si>
    <t>STR-3.05</t>
  </si>
  <si>
    <t xml:space="preserve">Lors d'un audit, les éléments suivants sont-ils appréhendés ? A quel moment je gâche de l'énergie dans mon service ? Quels sont les pages/parcours utilisateurs en trop ou inutiles qui devraient donc être nettoyées ? </t>
  </si>
  <si>
    <t>Lorsque le parcours utilisateur est court, moins de composants sont mis en oeuvre, les flux sont plus réduits, la compréhension du service est plus simple, donc les aspects NR sont mieux pris en compte.</t>
  </si>
  <si>
    <t>La consommation d'énergie est-elle mesurée pour chaque parcours-type du site ?</t>
  </si>
  <si>
    <t>#PERF ; #VOL ; #USE ; #VALUE ;</t>
  </si>
  <si>
    <t>ProjectMngr ; ITMngr ; Staff</t>
  </si>
  <si>
    <t>Parcours analysés</t>
  </si>
  <si>
    <t>Parcours user</t>
  </si>
  <si>
    <t>L'audit se base sur la cartographie des parcours / branches du service, pour analyser les volumes et charges d'utilisation générées et déterminer les améliorations nécesaires</t>
  </si>
  <si>
    <t>STR-3.06</t>
  </si>
  <si>
    <t>Fixer les KPI</t>
  </si>
  <si>
    <t>Les indicateurs pour mesurer l'efficacité de ma démarche NR sont-ils identifiés et suivis ?</t>
  </si>
  <si>
    <t>La mesure de certains éléments est un objectif qui permet de valoriser le résultat d'une démarche NR. La recherche d'indicateurs trop complexes peut s'avérer contre-productive, il vaut mieux s'attacher à des données fiables et marquantes et faire évoluer le nombre et la précision des indicateurs au fur et à mesure des gains de maturité de l'organisation et des acteurs internes</t>
  </si>
  <si>
    <t>Quels sont les indicateurs définis pour mesurer l'efficacité de ma démarche NR?</t>
  </si>
  <si>
    <t>#PERF ; #VOL ; #SEC ; #USE ; #METH ; #GOV</t>
  </si>
  <si>
    <t>ProjectMngr ; ProductOwner ; Manager ; RSE/NR ; ITMngr ;</t>
  </si>
  <si>
    <t>Les extensions des navigateurs (ex: CHROME : extension GreenIT) sont utilisés et exposés pour valider l'efficacité.</t>
  </si>
  <si>
    <t>STR-3.C03</t>
  </si>
  <si>
    <t>Les outils pour mesurer l'efficacité de ma démarche NR sont-ils identifiés et communiqués ?</t>
  </si>
  <si>
    <t>Permettre aux acteurs de valider les résultats obtenus par la prise en compte du NR est important car il permet à chacun de s'approprier cette démarche et de situer ses actions dans cet objectif avec des outils adaptés à chaque acteur</t>
  </si>
  <si>
    <t>Quels sont les outils sélectionnés pour mesurer l'efficacité de ma démarche NR ?</t>
  </si>
  <si>
    <t>STR-3.07</t>
  </si>
  <si>
    <t>Déterminer la durée de vie / Planification</t>
  </si>
  <si>
    <t>La durée de vie du projet est-elle définie ?</t>
  </si>
  <si>
    <t>Un service numérique ne peut plus être conçu pour l'éternité, il est étroitement lié aux environnements socio-économiques. A cette fin, il doit pouvoir être remis en cause régulièrement. Ceci présente aussi l'avantage de ne pas cumuler de dettes techniques et de rester au fait des avancées et pratiques les plus efficaces dans les domaines NR qui évoluent très rapidement.</t>
  </si>
  <si>
    <t>Avez-vous estimé la période durant laquelle le service sera utile ?</t>
  </si>
  <si>
    <t>#PERF ; #VOL ; #SEC ; #USE</t>
  </si>
  <si>
    <t>ProjectMngr ; ProductOwner ; Manager ; ITMngr ;</t>
  </si>
  <si>
    <t>STR-3.C04</t>
  </si>
  <si>
    <t>Apprendre, apprendre, encore et encore</t>
  </si>
  <si>
    <t>Est ce que les expériences des projets passés sont prises en compte ?</t>
  </si>
  <si>
    <t>Beaucoup de projets au sein d'une organisation ont des principes communs, il est nécessaire de pouvoir s'appuyer sur d'autres projets pour capitaliser sur les gains et bénéfices des démarches NR du passé, et de les enrichir avec les nouvelles connaissances ou pratiques acquises.</t>
  </si>
  <si>
    <t>Combien de post-mortem de projets avez-vous de disponibles pour capitaliser sur les réalisations précédentes ?</t>
  </si>
  <si>
    <t>STR-3.C05</t>
  </si>
  <si>
    <t>Est-il prévu de capitaliser l'expérience de ce projet pour le futur?</t>
  </si>
  <si>
    <t>Les méthodologies projet utilisent fréquemment les post-mortem pour apprendre des réalisations passées et progresser. Le NR doit apparaître dans ces thématiques.</t>
  </si>
  <si>
    <t>Quelle production documentaire est associée au projet pour les aspects NR ?</t>
  </si>
  <si>
    <t>STR-3.C06</t>
  </si>
  <si>
    <t>Les indicateurs couvrent-ils les éléments pour mesurer, évaluer et estimer le niveau de maturité NR, le piloter, l’améliorer et le contrôler ?</t>
  </si>
  <si>
    <t>La démarche NR est itérative, elle doit s'insérer dans un processus d'amélioration continue.</t>
  </si>
  <si>
    <t>Les sources de données des indicateurs sont-elles fiables ?</t>
  </si>
  <si>
    <t>STR-3.08</t>
  </si>
  <si>
    <t>La conformité numérique responsable est-elle exposée ?</t>
  </si>
  <si>
    <t>Un service numérique concu en respectant les recommandations du numérique responsable doit exposer les acquis et faiblesses identfiés. Dans une démarche similaire à celle déployée pour l'accessibilité avec la "déclaration d'accessibilité".</t>
  </si>
  <si>
    <t>Une déclaration de conception responsable est-elle disponible pour le service numérique ?</t>
  </si>
  <si>
    <t>Document validé et exposé = 100 ; Partiel = 50 ; Prévu = 25 ; Non = 0</t>
  </si>
  <si>
    <t>Document "déclaration de conception responsable"</t>
  </si>
  <si>
    <t>STR-4</t>
  </si>
  <si>
    <t>Prévoir, préparer et valider les éléments techniques du projet pour la conformité avec le Numérique Responsable</t>
  </si>
  <si>
    <t>ODD#10 ; ODD#12 ; ODD#13</t>
  </si>
  <si>
    <t>STR-4.C01</t>
  </si>
  <si>
    <t>En dehors des éléments constituant le service numérique, quels sont les services annexes nécessaires : technologie tiers / open source, hébergement vert, agence digitale éco-responsable ... ?</t>
  </si>
  <si>
    <t>Les phases de design, de développements, de production ont des impacts sur les aspects NR qui doivent être abordés dans toutes les ressources associées au projet.</t>
  </si>
  <si>
    <t>L'annexe technique du projet est-elle formalisée ?</t>
  </si>
  <si>
    <t>STR-4.C02</t>
  </si>
  <si>
    <t>Définir les fonctions principales et secondaires</t>
  </si>
  <si>
    <t>Chaque fonction du service est-elle appréhendée en regard de son importance dans le service ?</t>
  </si>
  <si>
    <t>Les fonctionnalités les plus importantes sont parfois moins consommatrices de ressources que des fonctions marginales ce qui n'a pas de sens dans une démarche NR cohérente.</t>
  </si>
  <si>
    <t>Avez-vous appliqué une démarche 80/20 pour chaque fonction en rapport avec ses impacts environnementaux et son importance ?</t>
  </si>
  <si>
    <t>STR-4.01</t>
  </si>
  <si>
    <t xml:space="preserve">Contraintes réglementaires de sécurité (accès aux données de santé INS identification Nationale de santé, identification des professionels) et interopérabilité </t>
  </si>
  <si>
    <t>Est-ce qu'une donnée réglementée (santé, bancaire, ...)  est utilisée dans l'ensemble du système ?</t>
  </si>
  <si>
    <t>L'exposition de l'utilisateur doit pouvoir être strictement encadrée. Au delà de la réglementation, c'est aussi la dimension humaine du NR qui est en jeu</t>
  </si>
  <si>
    <t>Chaque donnée réglementée est-elle justifiée et identifiée ?</t>
  </si>
  <si>
    <t>#SEC ; #USE ; #LEG</t>
  </si>
  <si>
    <t>Analyse de risques</t>
  </si>
  <si>
    <t>STR-4.02</t>
  </si>
  <si>
    <t>Des données personnelles au sens du RGPD sont-elles utilisées ?</t>
  </si>
  <si>
    <t>L'utilisateur vous confie des données. Pour prendre en considération l'aspect PEOPLE, et ne pas s'exposer à des sanctions onéreuses, la démarche NR incite à fortement limiter ces données.</t>
  </si>
  <si>
    <t>Chaque donnée personnelle est-elle répertoriée et gérée ?</t>
  </si>
  <si>
    <t>STR-4.C03</t>
  </si>
  <si>
    <t>Privilégier les solutions OpenSource</t>
  </si>
  <si>
    <t xml:space="preserve">Est ce que le choix de solutions Open Source est privilégié ? </t>
  </si>
  <si>
    <t xml:space="preserve">Une solution Open Source n'est pas un gage d'efficacité NR et les différentes alternatives doivent être challengées. Mais l'open source permet de limiter les ambitions et mainmises de certains acteurs dont les pratiques économiques et sociales sont opaques. </t>
  </si>
  <si>
    <t>De quelles métriques NR disposez-vous pour les solutions Open Source envisagées ?</t>
  </si>
  <si>
    <t>STR-4.C04</t>
  </si>
  <si>
    <t>Les outils intégrés (CMS, frameworks, ...), ou les développements internes, apportent-ils des éléments positifs vis à vis de la démarche NR ?</t>
  </si>
  <si>
    <t>Dans les choix BUY/BUILD la dimension NR doit pouvoir être évaluée et projetée dans le temps pour s'assurer que les choix sont suffisamment évolutifs pour permettre de gagner en conformité NR au fil du temps. Et pas uniquement sur la phase de développement / intégration.</t>
  </si>
  <si>
    <t>De quelles métriques NR disposez-vous pour les solutions déployées en interne ?</t>
  </si>
  <si>
    <t>De quelles métriques NR disposez-vous pour les solutions intégrées ?</t>
  </si>
  <si>
    <t>Architecture</t>
  </si>
  <si>
    <t>STR-4.C05</t>
  </si>
  <si>
    <t xml:space="preserve">Quelle est la technologie adhèrant aux principes NR la plus appropriée à mes besoins ? </t>
  </si>
  <si>
    <t>Le choix technologique doit être dicté par des critères NR, plutôt que par l'attrait technologique de la nouveauté à la mode. La liste des critères doit être déterminée par un collectif pas exclusivement composé des techniciens qui vont les utiliser afin d'avoir une vision plus large.</t>
  </si>
  <si>
    <t>Avez-vous une grille de critères d'évaluation des alternatives technologiques disponibles ?</t>
  </si>
  <si>
    <t>STR-4.C06</t>
  </si>
  <si>
    <t>Dans le cas d'un développement interne (CMS, Framework, ...), quelle est la pertinence de le retravailler sous l'angle d'une optimisation NR, si la démarche NR est peu maîtrisée et le projet déjà avancé ?</t>
  </si>
  <si>
    <t>Les outils sélectionnés pour les développements doivent permettre d'intégrer les principes NR sans qu'une refonte complexe ne soit nécessaire. La complexité écarte de fait les bonnes volontés et écarte les personnes les moins aguerries, ce qui donne au projet une forme élitiste peu compatible avec les principes NR.</t>
  </si>
  <si>
    <t>Le coût de mise à niveau vis-à-vis du NR des solutions déployées en interne est-il chiffré ?</t>
  </si>
  <si>
    <t>STR-4.C07</t>
  </si>
  <si>
    <t>Comment choisir les solutions techniques les plus propices au NR ?</t>
  </si>
  <si>
    <t>Un choix de base technique doit prendre en compte les aspects techniques mais aussi les orientations des fournisseurs et la facilité de déployer la production réalisée à partir de ce socle en limitant les impacts environnementaux. Les critères permettant la sélection de ce type de composants doivent être clairement définis.</t>
  </si>
  <si>
    <t>Avez-vous listé les règles qui permettent d'arbitrer les choix techniques, par exemple : la charge de formation par rapport au gain NR, les aspects économiques moyen et long terme par rapport au gain NR, la performance technique et le positionnement NR de la solution et du fournisseur?</t>
  </si>
  <si>
    <t/>
  </si>
  <si>
    <t>FAMILY</t>
  </si>
  <si>
    <t>Specifications</t>
  </si>
  <si>
    <t>The specifications group together the elements of the project framework, the means implemented, the objectives and constraints of the project over the entire lifespan of the target product. Regardless of the type of project management: AGILE or classic V-cycle.</t>
  </si>
  <si>
    <t xml:space="preserve">ID
</t>
  </si>
  <si>
    <t>THEMATIC
Keyword</t>
  </si>
  <si>
    <t>RECOMMENDATION =
Infinitive verb sentence,
1 or 2 sentence grand max</t>
  </si>
  <si>
    <t>Precision of recommendations</t>
  </si>
  <si>
    <t>CRITERIA =
Rather Interrogative
A recommendation for N criteria</t>
  </si>
  <si>
    <t>JUSTIFICATIONS
What are the factual arguments justifying that this element is present?</t>
  </si>
  <si>
    <t>TEST 1.1.1
test linked to the criterion, interrogative form</t>
  </si>
  <si>
    <t>CORRESPONDENCE
(Reference to an existing reliable source)</t>
  </si>
  <si>
    <t>Correspondence link (URL)</t>
  </si>
  <si>
    <t>TARGET
(Target family of the recommendation)</t>
  </si>
  <si>
    <t>Formal type
(RECO)
or
Advice / Guide
(ADVICE)</t>
  </si>
  <si>
    <t>Difficulty of implementation
Not Applicable (N / A)
Number of stars 1 to 3
From simple = *
To complex = ***</t>
  </si>
  <si>
    <t>MISCELLANEOUS COMMENTS
(not compulsory)
Type of web / mobile / software application</t>
  </si>
  <si>
    <t>Travels are sources of Greenhouse Gas (GHG) emissions and have an impact on the personal organization of employees.</t>
  </si>
  <si>
    <t>In addition to the limitation of daily transport and its environmental footprint, time lost during travel can be considerable. On the other hand, the tools and the organization must enable to fight against the breakdown of social ties that can arise with teleworking.</t>
  </si>
  <si>
    <t>Does the organization allow teleworking to willing employees whose profession allows it, at a pace chosen by each one of them?</t>
  </si>
  <si>
    <t>Is the company open to a Sustainable IT approach which could unite spirits around an innovative project?</t>
  </si>
  <si>
    <t>To be effective, the Sustainable IT approach must be present in the organisation's strategy and involve all decision-making processes with the aim of reducing the impact of digital services.</t>
  </si>
  <si>
    <t>Sustainable IT treatment is a systemic approach if the Sustainable IT strategy is taken into account in all projects. As it is often the case for CSR, the gain is much more significant than when Sustainable IT elements are dealt with on an ad hoc basis.</t>
  </si>
  <si>
    <t>What proportion of projects have Sustainable IT requirements?</t>
  </si>
  <si>
    <t>What is the targetted share of projects with Sustainable IT requirements? At what deadline?</t>
  </si>
  <si>
    <t>The energy and budgets spent on purely communicating aspects (greenwashing) can be substantial for no tangible result. With the same investments it is possible to obtain significant results on which communication will be more effective.</t>
  </si>
  <si>
    <t>Are Sustainable IT requirements taken into account by all projects' teams?</t>
  </si>
  <si>
    <t>Uncertainties encourage to extrapolate needs often beyond real expectations, which is harmful for environmental footprints.</t>
  </si>
  <si>
    <t>Are the users' profiles described with the corresponding USE CASE?</t>
  </si>
  <si>
    <t>Are the users' materials identified?</t>
  </si>
  <si>
    <t>Can I cover the needs differently, by avoiding digital through a more environmentally friendly mean?</t>
  </si>
  <si>
    <t>The new service can bring better environmental efficiency, but it can also participate in the creation of additional environmental debt. All 3 dimensions (3P) must be able to show a benefit otherwise the positioning of the service may need to be reviewed.</t>
  </si>
  <si>
    <t>Have you expressed alternative scenarios and assessed the Sustainable IT impact of each one of them?</t>
  </si>
  <si>
    <t>Does this service's economic model take eco-design into account?</t>
  </si>
  <si>
    <t>When Sustainable IT is outside the economic model, it is difficult to reconcile economic activity and the Sustainable IT impacts, and this most often turns into trade-offs where immediate prosperity is favored over 3P.</t>
  </si>
  <si>
    <t>Is Sustainable IT part of the organisation's strategy and objectives?</t>
  </si>
  <si>
    <t>To enable a Sustainable IT approach in projects, it is essential that all decision-makers adhere to it, which is necessarily the case if Sustainable IT is part of the organisation's strategy. Otherwise, it will be difficult to carry out a sustainable IT approach, because it will constantly be necessary to find justifications to convince to continue. The project would be impacted and therefore perceived as less effective "because of the Sustainable IT".</t>
  </si>
  <si>
    <t>Are all decision-making bodies ready to develop an eco-designed digital service in your organization at this time? Does the organisation's financial strength allow it to innovate?</t>
  </si>
  <si>
    <t>Are market expectations, customers, suppliers and partners in line with a Sustainable IT approach?</t>
  </si>
  <si>
    <t>The different sectors of activity have varying sensitivities to Sustainable IT, and for the same scope, certain organizations or categories of stakeholders have varying aspirations. Committing to a Sustainable IT approach and exposing it is easier if it corresponds to an issue for the given actors. The communication and expression of the Sustainable IT approach will be somewhat different depending on the maturity of the targetted market.</t>
  </si>
  <si>
    <t>To capitalize on the innovation brought by Sustainable IT, it is important to determine the benefits of the approach, whether from a financial point of view,of competitive advantage of notoriety or of communication capacity. and recognition of being a committed player to reduce the impact of digital technology.</t>
  </si>
  <si>
    <t>Is the organization able to become more mature with respect to eco-design and its scope, with the realization of Sustainable IT projects?</t>
  </si>
  <si>
    <t>The main defaults of an existing service compared to the 3P can usefully serve as a basis for determining the areas where Sustainable IT performance can be improved with quick wins and deeper adaptations.</t>
  </si>
  <si>
    <t>Sustainable IT will generate a new category of requirements that will have to be taken into account while approaching a project, and will require clearly identified budget lines. Although  Sustainable IT projects are often more efficient, less "bulimic" of "trendy" technologies and useless functionalities, the project loads in the end are reduced.</t>
  </si>
  <si>
    <t>Do I have the material means? Is my equipment to renew or purchased and what will be the most ecological way to do it? Are human resources identified for each phase of the project? Are the financial means to carry out the eco-design project allocated?</t>
  </si>
  <si>
    <t>The launch of new projects is often an opportunity to renew or supplement technical equipment. In the principle of the Sustainable IT approach, it would be the occasion to challenge a better use of the available equipment and to implement all possible solutions to preserve it.</t>
  </si>
  <si>
    <t>When the Sustainable IT approach is little installed in the operational model of the organization, struggles for influence will sometimes decide the future of Sustainable IT. To facilitate adoption, the brakes must be identified and the arguments to overcome resistance must be prepared in advance and made available to the sponsors of this approach.</t>
  </si>
  <si>
    <t>Sustainable IT addresses a very large perimeter, which is difficult to fully understand in each phase of a project. It is essential that the professionals involved in the project can rely at all times on referents to assist them in the best practices to be deployed.</t>
  </si>
  <si>
    <t>When Sustainable IT is integrated into the project approach, all project optimisation elements are implemented, in particular process adaptations with the consideration of feedback are natural and fully adapted to Sustainable IT.</t>
  </si>
  <si>
    <t>Are team feedback reviewed and discussed to improve Sustainable IT processes?</t>
  </si>
  <si>
    <t>Do each internal and external stakeholders have the latitude to make decisions that may influence the impact of Responsible Digital?</t>
  </si>
  <si>
    <t>The Sustainable IT approach is implemented for the good of the whole community, it would be a shame if this consideration remained confidential and did not participate in the collective awareness of the impact of digital services.</t>
  </si>
  <si>
    <t>Are Sustainable IT aspects propagated and maintained across all stakeholders?</t>
  </si>
  <si>
    <t>Are LCA data reused in case of of an adaptation of an existing service?</t>
  </si>
  <si>
    <t>LCA analyzes can be carried out on existing services in order to make them more efficient in the case of a redesign or adaptation of an existing service.</t>
  </si>
  <si>
    <t>Good optimization of Sustainable IT issues also involves the reuse of elements that have been designed with a consideration for Sustainable IT in order to avoid duplicating certain elements or having duplicate, or simply inactive, components which would only be maintained because the cleaning effort was not taken into account.</t>
  </si>
  <si>
    <t>How are the end-of-life phases managed, from the start or at the end of a project?</t>
  </si>
  <si>
    <t>During design, each part of the project may have to possess different lifespans. It is important that all end-of-life procedures are expressed so that the footprint of unused and stopped components is zero.</t>
  </si>
  <si>
    <t>The quality of the software produced has a direct impact on Sustainable IT aspects. Indeed, the defects generate multiple deliveries of successive new versions, the anomalies lead to the production of significant anomalies traces, and functionalities that consume more technical resources, sometimes for an unfulfilled result, therefore resources have been wasted for no results.</t>
  </si>
  <si>
    <t>The measurement of certain elements is an objective which makes it possible to enhance the result of a Sustainable IT approach. The search for overly complex indicators can be counterproductive, it is better to focus on reliable and significant data and to change the number and precision of indicators as the organization and internal actors gain in maturity.</t>
  </si>
  <si>
    <t>Allowing actors to validate the results obtained by taking into account Sustainable IT is important because it allows everyone to take ownership of this approach and to situate their actions in this objective with tools adapted to each actor.</t>
  </si>
  <si>
    <t>Is the project's lifetime defined?</t>
  </si>
  <si>
    <t>A digital service can no longer be designed for eternity, it is closely linked to socio-economic environments. Thus, it should be able to question it regularly. This also has the advantage of not accumulating technical debts and of staying abreast of the most effective advances and practices in the areas of Sustainable IT which evolve very quickly.</t>
  </si>
  <si>
    <t>Many projects within an organization have common principles, it is necessary to be able to rely on other projects to capitalize on the gains and benefits of Sustainable IT approaches of the past, and to enrich them with new knowledge or acquired practices.</t>
  </si>
  <si>
    <t>The design, development and production phases have impacts on Sustainable IT aspects which must be addressed in all the resources associated with the project.</t>
  </si>
  <si>
    <t>The user's exposure must be able to be strictly controlled. Beyond regulation, it is also the human dimension of Sustainable IT that is at stake.</t>
  </si>
  <si>
    <t>Are personal data within the GDPR scope used?</t>
  </si>
  <si>
    <t>In the BUY / BUILD choices, the Sustainable IT dimension must be able to be assessed and projected over time to ensure that the choices are sufficiently scalable to allow it to gain Sustainable IT compliance over time. And not only on the development / integration phase.</t>
  </si>
  <si>
    <t>The technological choice must be dictated by Sustainable IT criteria, rather than by the technological appeal of the trendy novelty. To have a broader vision, the list of criteria must be determined by a collective not exclusively made up of technicians who will use them.</t>
  </si>
  <si>
    <t>The tools selected for the developments must enable the integration of Sustainable IT principles without a complex overhaul being necessary. The complexity parts goodwill and discards the less experienced people, which gives the project an elitist form not very compatible with the Sustainable IT principles.</t>
  </si>
  <si>
    <t>Is the cost of upgrading of the solutions deployed internally, with respect to the Sustainable IT, quantified?</t>
  </si>
  <si>
    <t>Strategy</t>
  </si>
  <si>
    <t>The project strategy stage makes it possible to determine the relevance and the challenges of the project.</t>
  </si>
  <si>
    <t>ID UNIQUE</t>
  </si>
  <si>
    <t>Indicators</t>
  </si>
  <si>
    <t>X indicator</t>
  </si>
  <si>
    <t>Y indicator</t>
  </si>
  <si>
    <t>7A/8A/8A</t>
  </si>
  <si>
    <t>Define and validate the needs and challenges of the project in order to anticipate the impacts</t>
  </si>
  <si>
    <t>A/A/B</t>
  </si>
  <si>
    <t>Project framing</t>
  </si>
  <si>
    <t>Anticipate the impacts</t>
  </si>
  <si>
    <t>When remote meetings are not possible, are they limited to the strict minimum when physical travel is required?</t>
  </si>
  <si>
    <t>Do the tools exist in the company to allow remote meetings in good conditions?</t>
  </si>
  <si>
    <t>Are all scheduled meetings useful?</t>
  </si>
  <si>
    <t>Meeting from distance</t>
  </si>
  <si>
    <t>Total Number of meetings</t>
  </si>
  <si>
    <t>The statement of work defines meetings and travels for all actors</t>
  </si>
  <si>
    <t>Is teleworking allowed, without limits, to employees who want it and whose activity allows it?</t>
  </si>
  <si>
    <t>In addition to the limitation of commuting and its environmental footprint, time lost during travel can be considerable. On the other hand, the tools and the organization must avoid the breakdown of social ties that can result from teleworking.</t>
  </si>
  <si>
    <t>Does the company offer a framework for teleworking?</t>
  </si>
  <si>
    <t>Number of teleworking proposals</t>
  </si>
  <si>
    <t>Concerned positions</t>
  </si>
  <si>
    <t>HR strategy defines teleworking conditions</t>
  </si>
  <si>
    <t>B/A/B</t>
  </si>
  <si>
    <t>Know your stage of maturity, identify the interests of the company</t>
  </si>
  <si>
    <t>Do managers have a free hand to initiate the Sustainable IT approach in projects?</t>
  </si>
  <si>
    <t>B/B/B</t>
  </si>
  <si>
    <t>Know your stage of maturity</t>
  </si>
  <si>
    <t>Are the CSR and Sustainable IT strategies associated and systematically implemented in all projects?</t>
  </si>
  <si>
    <t>Sustainable IT treatment is a systemic approach that has to be considered in all projects. As it is often the case for CSR, the gain is much more significant than when Sustainable IT elements are dealt with on an ad hoc basis.</t>
  </si>
  <si>
    <t>Define the stakes</t>
  </si>
  <si>
    <t>How to make Sustainable IT more than a communication objective? Are concrete results associated with the Sustainable IT approach? (no Greenwashing)</t>
  </si>
  <si>
    <t>Yes = 100 ; Partial = 50 ; No = 0</t>
  </si>
  <si>
    <t>CSR / Sustainable IT Strategy - Blueprint</t>
  </si>
  <si>
    <t>B/B/A</t>
  </si>
  <si>
    <t>Define the business need</t>
  </si>
  <si>
    <t>Is the business need expressed?</t>
  </si>
  <si>
    <t>Are business needs assessed impartially in relation to uses?</t>
  </si>
  <si>
    <t>Framing redacted and validated = 100 ; Framing formalized = 75 ; gentlemen agreement = 30 ; No = 0</t>
  </si>
  <si>
    <t xml:space="preserve">Requirements formalized, validated and shared </t>
  </si>
  <si>
    <t>Is the target of users (primary and secondary) defined, to specify the business need?</t>
  </si>
  <si>
    <t>In order to respond accurately (neither too much nor too little) to user expectations, it is essential to know the targets and their behavior, so as not to overload the applications, nor to impoverish them to the point that they no longer meet the legitimate expectations. Secondary users often have simpler needs. Without identifying this category of user, it is difficult to properly size the service.</t>
  </si>
  <si>
    <t>Project statement of work</t>
  </si>
  <si>
    <t>B/C/C</t>
  </si>
  <si>
    <t>Certain uses may be constrained by user equipment, to allow a wider choice of equipment, even old ones, and to limit equipment renewals. It is important to know the hardware profiles that users will be able to use, today and in the future.</t>
  </si>
  <si>
    <t>Is each USE CASE associated with the list of hardware equipment necessary for its implementation?</t>
  </si>
  <si>
    <t>Technical documentation</t>
  </si>
  <si>
    <t>A/B/A</t>
  </si>
  <si>
    <t>Define and challenge needs</t>
  </si>
  <si>
    <t>Are all products and services essential online?</t>
  </si>
  <si>
    <t>Some functionalities are offered in connected mode while no remote data or no heavy calculation process is required. In these cases, a local (offline) solution is environmentally efficient, with fewer information flow and use of networks. On the other hand, if the offline mode requires duplication of information, it is only justified if the network accesses are intermittent and pose difficulties in using the service.</t>
  </si>
  <si>
    <t>Can the product / service be envisioned without being deployed online, with a similar outcome for the business?</t>
  </si>
  <si>
    <t>Covered = 100 ; Partial = 50 ; Ignored = 0</t>
  </si>
  <si>
    <t xml:space="preserve">Project statement of work expose related services and operation means (on line, face 2 face, ...) </t>
  </si>
  <si>
    <t>Some simple manual processes can be an alternative to everything digital, even within a digital department. In the context of a digital service, the natural tendency is to integrate all the steps into it without asking the question of environmental efficiency.</t>
  </si>
  <si>
    <t>Can the product / service be envisioned without being digital, with a similar result for the company?</t>
  </si>
  <si>
    <t>Number of Formalized questions</t>
  </si>
  <si>
    <t>Number of requirements</t>
  </si>
  <si>
    <t>Project framing highlight impact evaluation for any requirement</t>
  </si>
  <si>
    <t>A/B/B</t>
  </si>
  <si>
    <t>Is the chosen solution the most environmentally friendly? If not, is this choice justified by the user need?</t>
  </si>
  <si>
    <t>Is the final choice guided by Sustainable IT performance?</t>
  </si>
  <si>
    <t>Impact assessment is defined for challenging user needs coverage with regards to impacts</t>
  </si>
  <si>
    <t>Does this service's business model take eco-design into account?</t>
  </si>
  <si>
    <t>When Sustainable IT is outside the business model, it is difficult to reconcile economic activity and Sustainable IT impacts, and this most often turns into trade-offs where immediate prosperity is favored over 3P.</t>
  </si>
  <si>
    <t>Is the adaptation of the business model being considered to take eco-design into account?</t>
  </si>
  <si>
    <t>Are performance, accessibility, safety and sobriety aspects taken into account together?</t>
  </si>
  <si>
    <t>In most cases, better technical performance is also synonymous with better environmental efficiency, the consumption of computing resources is lower, the transfer volumes are smaller, the algorithms are more efficient.</t>
  </si>
  <si>
    <t>What decision rules are specified to optimize my digital service by mixing sobriety and performance?</t>
  </si>
  <si>
    <t>Are the Sustainable IT gains evaluated prior to the project?</t>
  </si>
  <si>
    <t>In the case of a service overhaul, it is easier to estimate the gains expected by the new service with reference to the current service. For a new service, the preliminary study will determine the savings hypotheses which will have to be refined during the project. The display of expected gains is an important marker to convince all stakeholders of the merits of the approach.</t>
  </si>
  <si>
    <t>Have you quantified the environmental benefit of the project by doing eco-design or by deciding to avoid digital?</t>
  </si>
  <si>
    <t>Formalized = 100 ; Planned = 75 ; Identified = 50 ; Ignored = 0</t>
  </si>
  <si>
    <t xml:space="preserve">Impact assessment  </t>
  </si>
  <si>
    <t>To enable a Sustainable IT approach in projects, it is essential that all decision-makers adhere to it, which is necessarily the case if Sustainable IT is part of the organisation's strategy. Otherwise, it will be difficult to carry out a Sustainable IT approach, because it will constantly be necessary to find justifications to continue that way. The project would be impacted and therefore perceived as less effective "because of the Sustainable IT".</t>
  </si>
  <si>
    <t>Have you carried out a market study to validate stakeholders' expectations with regard to Sustainable IT?</t>
  </si>
  <si>
    <t>Have you anticipated the evolution of these expectations, to offer a sustainable IT service even if the requests are not completely formalized at the start of the project, but evolve during the life of the service?</t>
  </si>
  <si>
    <t>Are the challenges and expected benefits clearly identified?</t>
  </si>
  <si>
    <t>Have you quantified the financial (cost reduction, increase in turnover) and non-financial (communication, environment, innovation, standing out from the competition) gains?</t>
  </si>
  <si>
    <t>The Sustainable IT approach must be present in all stages of implementation and this necessarily requires a Sustainable IT culture within the organization. Maturity will gradually increase with practice.</t>
  </si>
  <si>
    <t>What proportion of project stakeholders are aware of or trained in Sustainable IT?</t>
  </si>
  <si>
    <t>Have the processes, tools and methods used been adapted to take into account the Sustainable IT challenges?</t>
  </si>
  <si>
    <t>Know your stage of maturity / Audit phase</t>
  </si>
  <si>
    <t>Is an audit of the existing service available to improve its Sustainable IT performance?</t>
  </si>
  <si>
    <t>Do you need to audit what already exists in order to improve the project or do you have to start from scratch?</t>
  </si>
  <si>
    <t>Are the financial budgets for the IT Sustainable aspects of the project evaluated?</t>
  </si>
  <si>
    <t>Sustainable IT will generate a new category of requirements that will have to be considered while approaching a project, and will require clearly identified budget lines. Although  Sustainable IT projects are often more efficient, less "bulimic" of "trendy" technologies and useless functionalities, the project loads in the end are reduced.</t>
  </si>
  <si>
    <t>Budget allocation</t>
  </si>
  <si>
    <t>B/C/B</t>
  </si>
  <si>
    <t>Is material equipment to be renewed or purchased for the project, is the necessary additional equipment made available keeping in mind the principles of Sustainable IT?</t>
  </si>
  <si>
    <t>The launch of new projects is often an opportunity to renew or supplement technical equipment. In line with the Sustainable IT approach, it would be the occasion to challenge a better use of the available equipment and to implement all possible solutions to preserve it.</t>
  </si>
  <si>
    <t>Does the material purchase / renewal policy take into account Sustainable IT efficiency?</t>
  </si>
  <si>
    <t>Configuration management</t>
  </si>
  <si>
    <t>Are my human resources (identified for each phase) available?</t>
  </si>
  <si>
    <t>The effectiveness of the Sustainable IT approach cannot be achieved without knowledge of the Sustainable IT issues by the people who will take part in the project.</t>
  </si>
  <si>
    <t>Are the necessary Sustainable IT awareness-raising / training budgeted and planned?</t>
  </si>
  <si>
    <t>Project framing describe required profiles for the team</t>
  </si>
  <si>
    <t>Are the sponsors and any resistance to the Sustainable IT approach identified?</t>
  </si>
  <si>
    <t>Have you anticipated the resistance by setting out the arguments regarding the obstacles to the implementation of the approach: foreseeable obstacles, motivation, poor internal communication, management with little involvement, other heavy and priority projects, heavy and recent investments, regulations ,. ..?</t>
  </si>
  <si>
    <t>Strategy phase</t>
  </si>
  <si>
    <t>Are the Sustainable IT objectives clearly stated and shared by all stakeholders, internal or external to the organization?</t>
  </si>
  <si>
    <t>Several actors, including those from outside the organization, can be involved in the project. The permeability of the Sustainable IT approach towards all stakeholders can identify / activate levers that stakeholders may not have spontaneously expressed.</t>
  </si>
  <si>
    <t>Have you set up a formal communication of Sustainable IT objectives, accessible to all stakeholders?</t>
  </si>
  <si>
    <t>Is the constitution of Sustainable IT objectives documented to allow its exposure to the actors involved?</t>
  </si>
  <si>
    <t>Information broadcasting channels</t>
  </si>
  <si>
    <t>Number of stakeholders</t>
  </si>
  <si>
    <t>Estimate deadlines / Planning</t>
  </si>
  <si>
    <t>Are the implementation deadlines envisaged?</t>
  </si>
  <si>
    <t>Managing project deadlines is always a central concern. So that Sustainable IT is not the element pointed out, the deadlines (more or less) linked to this approach must be expressed. The project deadline only occurs once in the life of the service, the sustainable IT gain or debt of the project will multiply throughout the life cycle of the project.</t>
  </si>
  <si>
    <t>Have you quantified the benefits / over-costs of the Sustainable IT approach on the project schedule?</t>
  </si>
  <si>
    <t>Does digital service goals subscribe to one of SDG (Sustainable Development Goals)?</t>
  </si>
  <si>
    <t>It is required to ensure the service is compliant with at least one of the 17 SDG, in order to avoid services without real value.</t>
  </si>
  <si>
    <t>Does the service cover at least one of the 17 SDG ?</t>
  </si>
  <si>
    <t>At least 1 SDG covered = 100 ; 0 SDG = 0</t>
  </si>
  <si>
    <t>5A/7A/3A</t>
  </si>
  <si>
    <t>Plan, prepare and validate the availability of Human Resources in Sustianable IT</t>
  </si>
  <si>
    <t>Qualify the team's profiles in relation to the production needs</t>
  </si>
  <si>
    <t>Do we have the people with the most relevant technical skills for each element of the project?</t>
  </si>
  <si>
    <t>The Sustainable IT approach requires above all a strong business practice. It is difficult to optimize technical elements when the practice is not sufficiently anchored. Conversely, Sustainable IT optimizations are sometimes "counter-intuitive" and a good mastery of Sustainable IT and 3P is essential.</t>
  </si>
  <si>
    <t>How many actors in each stage of the project have Sustainable IT training?</t>
  </si>
  <si>
    <t>Number of Trained to Sustainable IT</t>
  </si>
  <si>
    <t>Number of team members</t>
  </si>
  <si>
    <t xml:space="preserve">Team members &amp; contractors skills are detailed in project framing </t>
  </si>
  <si>
    <t>Are the Sustainable IT referents listed and the list communicated to the actors of the project?</t>
  </si>
  <si>
    <t>Sustainable IT addresses a very large perimeter, which is difficult to fully understand in each phase of a project. It is essential that the professionals involved in the project can be assisted at all times by referents to deploy the best practices.</t>
  </si>
  <si>
    <t>Who are the official referents of the project in terms of eco-design? internally or externally?</t>
  </si>
  <si>
    <t>Sustainable IT Advisor is designated</t>
  </si>
  <si>
    <t>A/A/A</t>
  </si>
  <si>
    <t>Is a strategy to raise the awareness of colleagues / partners / clients to Sustainable IT in place with steps allowing continuous improvement in practices?</t>
  </si>
  <si>
    <t>The adoption of Sustainable IT is a global approach, which should not be hampered by the ability to do everything right away, it is part of a progression that sets in as the practice progresses.</t>
  </si>
  <si>
    <t>Is the Sustainable IT training plan implemented and followed?</t>
  </si>
  <si>
    <t xml:space="preserve">Education plan include awareness &amp; traning </t>
  </si>
  <si>
    <t>Support / Train teams and stakeholders in Sustainable IT</t>
  </si>
  <si>
    <t>Are internal and external stakeholders aware of, or even trained / certified in Sustainable IT?</t>
  </si>
  <si>
    <t>Each stakeholder needs effective information on their area of ​​expertise and action, only an adapted training plan can provide this effectiveness upstream of projects.</t>
  </si>
  <si>
    <t>What training budget is allocated by type of profile?</t>
  </si>
  <si>
    <t>Number of Sustainable IT Awareness</t>
  </si>
  <si>
    <t>Number of Staff member</t>
  </si>
  <si>
    <t>Education plan include awareness &amp; traning . Communcation plan broadcast sustainable IT concerns</t>
  </si>
  <si>
    <t>Were the teams questioned before the launch of the project, was the impact assessed and communicated?</t>
  </si>
  <si>
    <t>When Sustainable IT approach is integrated into the project management, component improvement feature is reached. Thus, project adapts itself and related processus to sustainability thanks to feebacks.</t>
  </si>
  <si>
    <t xml:space="preserve">   </t>
  </si>
  <si>
    <t>Question the teams, how my action will have an impact on the service</t>
  </si>
  <si>
    <t>Do each internal and external stakeholders have the latitude to make decisions that may influence the impact of Sustainable IT?</t>
  </si>
  <si>
    <t>Project decisions that can have a significant impact on the environment must be able to be taken quickly. For this, it is essential to define the decision-making space of each actor and the validation mechanisms. In the absence of this clarification, erratic decisions, even for good reasons, could intervene and discredit the Sustainable IT approach, or lead to a form of self-censorship limiting the Sustainable IT benefits.</t>
  </si>
  <si>
    <t>Is the decision-making circuit and autonomy having a Sustainable IT impact defined for each actor?</t>
  </si>
  <si>
    <t>Expose the Sustainable IT approach
Transmit awareness of Sustainable IT</t>
  </si>
  <si>
    <t>Can my targets adhere to my Sustainable IT approach and how?</t>
  </si>
  <si>
    <t>Have you planned a communication plan to evangelize on Sustainable IT aspects?</t>
  </si>
  <si>
    <t>Will the project with a Sustainable IT approach really meet the needs of my customers?</t>
  </si>
  <si>
    <t>A Sustainable IT approach applied to a digital service can in some cases generate a little discomfort / disruption for users in their practices. A support or communication mechanism can easily address these points. And bring a significant valuation.</t>
  </si>
  <si>
    <t>Do you measure customer satisfaction on Sustainable IT aspects?</t>
  </si>
  <si>
    <t>Managed = 100 ; Partial = 50 : Ignored = 0</t>
  </si>
  <si>
    <t>Lead multidisciplinary teams across the board</t>
  </si>
  <si>
    <t>Obtaining and maintaining the commitment of stakeholders is an important point for Sustainable IT to become the de facto standard.</t>
  </si>
  <si>
    <t>What is your frequency of Sustainable IT communication for each stakeholder profile?</t>
  </si>
  <si>
    <t>4A/2A/8A</t>
  </si>
  <si>
    <t>Determine and plan the capacity to monitor and capitalize on the Digital components Project manager</t>
  </si>
  <si>
    <t>A/C/B</t>
  </si>
  <si>
    <t>Life cycle phase, start, maturity, shutdown</t>
  </si>
  <si>
    <t>Are each of the life cycle phases (start-up, maturity, shutdown) identified with specific actions?</t>
  </si>
  <si>
    <t>The LCA approach is a basis for taking into account Sustainable IT in the design of digital services. It allows actions to be associated with each stage of the life cycle.</t>
  </si>
  <si>
    <t>Have you listed all the actions associated with Sustainable IT for the different project stages?</t>
  </si>
  <si>
    <t>Impact assessment defines actions to reduce impact affected to actors</t>
  </si>
  <si>
    <t>Starting point, pre-existing or from scratch</t>
  </si>
  <si>
    <t>Have you made previous LCAs available to the project teams?</t>
  </si>
  <si>
    <t>Is the LCA of this project made available for other projects?</t>
  </si>
  <si>
    <t>Minimal LCA ("screening") is available</t>
  </si>
  <si>
    <t>If I decide to redo my service, what do I keep of the old one and how do I clean it from the canvas?</t>
  </si>
  <si>
    <t>Good optimization of Sustainable IT issues also involves the reuse of elements that have been designed with a consideration for Sustainable IT in order to avoid duplicating certain elements or having duplicate, or simply inactive, components which would only be maintained because the cleaning effort was not considered.</t>
  </si>
  <si>
    <t>Are the reusable parts of the old site described?</t>
  </si>
  <si>
    <t>Does a global archiving strategy for digital sites / services exist in the company?</t>
  </si>
  <si>
    <t>Reused components</t>
  </si>
  <si>
    <t>Service size</t>
  </si>
  <si>
    <t>Impact assessment</t>
  </si>
  <si>
    <t>Can I recycle software component or existing content? Will I create reusable / recoverable value in other projects?</t>
  </si>
  <si>
    <t>Modular design is a widely used business practice. Sustainable IT can benefit from these methods when each modular component is well described and its strengths or weaknesses are well identified.</t>
  </si>
  <si>
    <t>Is there a repository of shared software bricks (authentication, user account base, generic interconnection APIs, etc.)?</t>
  </si>
  <si>
    <t>Is a global strategy for pooling / capitalizing on inter-project achievements in place in the company?</t>
  </si>
  <si>
    <t>Number of fatures</t>
  </si>
  <si>
    <t>During design, each part of the project may have to possess different lifespans. It is important that all end-of-life procedures are expressed so that the footprint of unused and disabled components is zero.</t>
  </si>
  <si>
    <t>Have you listed all the de-provisioning procedures?</t>
  </si>
  <si>
    <t>Will the modularity of the design allow a partial deprovisioning, with the abandonment of obsolete functionalities but keeping the implementation of certain business processes that are still useful?</t>
  </si>
  <si>
    <t>C/C/A</t>
  </si>
  <si>
    <t>Is awareness of "non-quality costs" shared by all internal stakeholders?</t>
  </si>
  <si>
    <t>Are the quality defects recorded, analyzed and also dealt with on the Sustainable IT axis?</t>
  </si>
  <si>
    <t>During an audit, are the following elements taken into account? When do I waste energy in my department? What are the excess or unnecessary pages / user journeys that should therefore be cleaned?</t>
  </si>
  <si>
    <t>When the user journey is short, fewer components are implemented, flows are reduced, the service is easier to understand, so the Sustainable IT aspects are better taken into account.</t>
  </si>
  <si>
    <t>Is energy consumption measured for each typical route on the site?</t>
  </si>
  <si>
    <t>Number of path analyzed</t>
  </si>
  <si>
    <t>Number of User journey</t>
  </si>
  <si>
    <t>Assessment based on user journey map for analyzing size and loads  of usage and possible improvements</t>
  </si>
  <si>
    <t>Set KPIs</t>
  </si>
  <si>
    <t>Are the indicators to measure the effectiveness of my Sustainable IT approach identified and monitored?</t>
  </si>
  <si>
    <t>What indicators are defined to measure the effectiveness of my Sustainable IT approach?</t>
  </si>
  <si>
    <t>Browser extension (ex: CHROME greenIT extension) used and exposed to assess efficiency</t>
  </si>
  <si>
    <t>Are the tools to measure the effectiveness of my Sustainable IT approach identified and communicated?</t>
  </si>
  <si>
    <t>What tools have been selected to measure the effectiveness of my Sustainable IT approach?</t>
  </si>
  <si>
    <t>Determine Lifespan / Planning</t>
  </si>
  <si>
    <t>Have you estimated the period during which the service will be useful?</t>
  </si>
  <si>
    <t>B/A/A</t>
  </si>
  <si>
    <t>Learn, learn, over and over again</t>
  </si>
  <si>
    <t>Are the experiences of past projects taken into account?</t>
  </si>
  <si>
    <t>How many post-mortem projects do you have available to capitalize on previous achievements?</t>
  </si>
  <si>
    <t>Are there plans to capitalize on the experience of this project for the future?</t>
  </si>
  <si>
    <t>Project methodologies frequently use postmortems to learn from past achievements and move forward. Sustainable IT must appear in these themes.</t>
  </si>
  <si>
    <t>What documentary production is associated with the project for the Sustainable IT aspects?</t>
  </si>
  <si>
    <t>Do the indicators cover the elements for measuring, evaluating and estimating the level of Sustainable IT maturity, managing it, improving it and controlling it?</t>
  </si>
  <si>
    <t>The Sustainable IT approach is iterative, it must be part of a process of continuous improvement.</t>
  </si>
  <si>
    <t>Are the data sources for the indicators reliable?</t>
  </si>
  <si>
    <t>Is sustainable IT compliance exposed to users ?</t>
  </si>
  <si>
    <t>Digital service built to be compliant with sustainable IT recommendations must report strength and weakness identified. This should be done in the same way as accessibility report delivered in the "accessibility statement" page on web sites.</t>
  </si>
  <si>
    <t>Is "Sustainable IT statement" available for the service?</t>
  </si>
  <si>
    <t>Document validated and exposed = 100 ; Partall = 50 ; Planned = 25 ; No = 0</t>
  </si>
  <si>
    <t>Document "Sustainable IT statement"</t>
  </si>
  <si>
    <t>1A/0A/2A</t>
  </si>
  <si>
    <t>Plan, prepare and validate the technical elements of the project for compliance with Sustainable IT</t>
  </si>
  <si>
    <t>Apart from the elements constituting the digital service, what are the necessary ancillary services: third-party / open source technology, green hosting, eco-responsible digital agency ...?</t>
  </si>
  <si>
    <t>Is the technical annex of the project formalized?</t>
  </si>
  <si>
    <t>Define main and secondary functions</t>
  </si>
  <si>
    <t>Is each function of the service understood in terms of its importance in the service?</t>
  </si>
  <si>
    <t>The most important functions sometimes consume less resources than marginal functions, which does not make sense in a coherent Sustainable IT approach.</t>
  </si>
  <si>
    <t>Have you applied an 80/20 approach for each function in relation to its environmental footprints and its importance?</t>
  </si>
  <si>
    <t>C/C/B</t>
  </si>
  <si>
    <t>Regulatory security constraints (access to INS health data, National health identification, identification of professionals) and interoperability</t>
  </si>
  <si>
    <t>Is regulated data (health, banking, etc.) used throughout the system?</t>
  </si>
  <si>
    <t>Is each regulated data justified and identified?</t>
  </si>
  <si>
    <t>Risks analysis</t>
  </si>
  <si>
    <t>The user entrusts you with data. To take the PEOPLE aspect into consideration, and not to expose yourself to costly sanctions, the Sustainable IT approach encourages a strong limitation of this data.</t>
  </si>
  <si>
    <t>Is each personal data listed and managed?</t>
  </si>
  <si>
    <t>Focus on OpenSource solutions</t>
  </si>
  <si>
    <t>Is the choice of Open Source solutions preferred?</t>
  </si>
  <si>
    <t>An Open Source solution is not a guarantee of Sustainable IT efficiency and the different alternatives must be challenged. But open source makes it possible to limit the ambitions and control of certain actors whose economic and social practices are opaque.</t>
  </si>
  <si>
    <t>What Sustainable IT metrics do you have for the proposed Open Source solutions?</t>
  </si>
  <si>
    <t>Do the integrated tools (CMS, frameworks, ...), or internal developments, bring positive elements to the Sustainable IT approach?</t>
  </si>
  <si>
    <t>In the BUY / BUILD choices, the Sustainable IT dimension should be assessed and projected over time to ensure that the choices are sufficiently scalable to gain Sustainable IT compliance over time. And not only on the development / integration phase.</t>
  </si>
  <si>
    <t>What Sustainable IT metrics do you have for the solutions deployed internally?</t>
  </si>
  <si>
    <t>What Sustainable IT metrics do you have for integrated solutions?</t>
  </si>
  <si>
    <t>Which technology adhering to Sustainable IT principles is most appropriate for my needs?</t>
  </si>
  <si>
    <t>Do you have a grid of criteria for evaluating the technological alternatives available?</t>
  </si>
  <si>
    <t>In the case of internal development (CMS, Framework, ...), what is the relevance of reworking it from the angle of Sustainable IT optimization, if the Sustainable IT approach is poorly mastered and the project is already advanced?</t>
  </si>
  <si>
    <t>How to choose the most suitable technical solutions for Sustainable IT?</t>
  </si>
  <si>
    <t>A choice of technical base must take into account the technical aspects but also the orientations of the suppliers and the ease of deploying the production carried out from this base while limiting the environmental footprints. The criteria for the selection of this type of component must be clearly defined.</t>
  </si>
  <si>
    <t>Have you listed the rules that make it possible to arbitrate the technical choices, for example: the training load compared to the Sustainable IT gain, the medium and long-term economic aspects compared to the Sustainable IT gain, technical performance and IT positioning Sustainable from the solution and from the supplier?</t>
  </si>
  <si>
    <t>Formal type
(RECO)
or
Advice / Guide
(ADVICE)</t>
  </si>
  <si>
    <t>Are meetings limited to the strict minimum, favoring distance, when meetings require physical travel?</t>
  </si>
  <si>
    <t>Journeys are sources of Greenhouse Gas (GHG) emissions and have an impact on the personal organization of employees.</t>
  </si>
  <si>
    <t>In addition to the limitation of daily transport and its environmental impacts, the time lost during journeys can be considerable. On the other hand, the tools and the organization must make it possible to fight against the breakdown of social ties that can arise with teleworking.</t>
  </si>
  <si>
    <t>Does the organization of the project allow employees who so wish and whose profession allows it to telework, at a pace chosen by each employee?</t>
  </si>
  <si>
    <t>Is the company open to a Sustainable IT approach which could unite energies around an innovative project?</t>
  </si>
  <si>
    <t>To be effective, the Sustainable IT approach must be present in the organization's strategy and involve all decision-making processes with the aim of reducing the impact of digital services.</t>
  </si>
  <si>
    <t>ADVICE</t>
  </si>
  <si>
    <t>Sustainable IT treatment is a systemic approach if the Sustainable IT strategy is taken into account in all projects. As is most often the case for CSR, the gain is much more significant than when the Sustainable IT elements are dealt with on an ad hoc basis.</t>
  </si>
  <si>
    <t>What is the objective of the proportion of projects with Sustainable IT requirements? At what deadline?</t>
  </si>
  <si>
    <t>The energies and budgets spent on purely communication aspects (greenwashing) can be substantial for no tangible result. With the same investments it is quite possible to obtain significant results on which communication will be more, more effective.</t>
  </si>
  <si>
    <t>Are Sustainable IT requirements taken into account by all project teams?</t>
  </si>
  <si>
    <t>Uncertainties push to extrapolate needs often beyond real expectations, which is harmful for environmental impacts</t>
  </si>
  <si>
    <t>Are the user profiles described with the corresponding USE CASE?</t>
  </si>
  <si>
    <t>Are the user materials identified?</t>
  </si>
  <si>
    <t>Some functionalities are offered in connected mode while no remote data or no heavy calculation process is required, in these cases a local (offline) solution is efficient from an environmental point of view with less information flow. and less use of networks. On the other hand, if the offline mode requires duplication of information, it is only justified if the network accesses are intermittent and pose difficulties in using the service.</t>
  </si>
  <si>
    <t>Can I offer to cover the needs differently, avoiding digital with a more environmentally friendly way?</t>
  </si>
  <si>
    <t>The new service can bring better environmental efficiency, but it can also participate in the creation of additional environmental debt, all 3 dimensions (3P) must be able to show a benefit otherwise the positioning of the service may need to be reviewed.</t>
  </si>
  <si>
    <t>Have you expressed alternative scenarios and assessed the Sustainable IT impact of each?</t>
  </si>
  <si>
    <t>Does the economic model of this service take eco-design into account?</t>
  </si>
  <si>
    <t>When Sustainable IT is outside the economic model, it is difficult to reconcile economic activity and the impacts of Sustainable IT, and this most often turns into trade-offs where immediate prosperity is favored over 3P</t>
  </si>
  <si>
    <t>Is the adaptation of the economic model being considered to take eco-design into account?</t>
  </si>
  <si>
    <t>Is Sustainable IT part of the organization's strategy and objectives?</t>
  </si>
  <si>
    <t>In order to be able to install a Sustainable IT approach in projects, it is essential that all decision-makers adhere to this approach, which is necessarily the case if Sustainable IT is part of the organization's strategy. Otherwise, it will be difficult to carry out a sustainable IT approach, because constantly it will be necessary to find justifications to convince to continue. The project would be impacted therefore perceived as less effective "because of the Sustainable IT"</t>
  </si>
  <si>
    <t>Are all decision-making bodies ready to develop an eco-designed digital service in your organization at this time? Does the organization's financial strength allow it to innovate?</t>
  </si>
  <si>
    <t>Are the expectations of the market, customers, suppliers, partners in line with a Sustainable IT approach?</t>
  </si>
  <si>
    <t>The different sectors of activity have varying sensitivities to Sustainable IT, and for the same scope, certain organizations or categories of stakeholders have varying aspirations. Committing to a Sustainable IT approach and exposing it is easier if this corresponds to a concern of the actors concerned. The communication and expression of the Sustainable IT approach will be somewhat different depending on the maturity of the target market.</t>
  </si>
  <si>
    <t>To capitalize on the innovation brought by the taking into account of Sustainable IT, it is important to determine the benefits of the approach, whether from a financial point of view, or of competitive advantage or of notoriety or of communication capacity. and recognition of being a committed player to reduce the impact of digital technology.</t>
  </si>
  <si>
    <t>Is the organization able to advance its level of maturity with respect to eco-design and its scope, with the realization of Sustainable IT projects?</t>
  </si>
  <si>
    <t>Is an audit of the existing one available to improve its Sustainable IT performance?</t>
  </si>
  <si>
    <t>The main crosses of an existing service compared to the 3P can usefully serve as a basis for determining the areas of Sustainable IT performance to be improved with quick wins and deeper adaptations.</t>
  </si>
  <si>
    <t>Sustainable IT will generate a new category of requirements that will have to be taken into account in project approaches, and will require clearly identified budget lines. Although often the Sustainable IT projects are more efficient, less "bulimic" of "trendy" technologies and useless functionalities, the project loads in the end are reduced.</t>
  </si>
  <si>
    <t>Do I have the material means? Is my equipment to renew or buy and what will be the most ecological way to do it? Are human resources identified for each phase of the project? Are the financial means to carry out the eco-design project allocated?</t>
  </si>
  <si>
    <t>The launch of new projects is often an opportunity to renew or supplement technical equipment. In the principle of the Sustainable IT approach, it would rather be the occasion to challenge a better use of the available equipment and to put in place all the possible solutions to preserve it.</t>
  </si>
  <si>
    <t>Plan, prepare and validate the availability of Human Resources in Responsible Digital</t>
  </si>
  <si>
    <t>Sustainable IT addresses a very large perimeter, which is difficult to fully understand in each project phase. It is essential that the professionals involved in the project can rely at all times on reference persons to assist them in the best practices to be deployed.</t>
  </si>
  <si>
    <t>When Sustainable IT is integrated into the project approach, all project optimization elements are implemented, in particular process adaptations with the consideration of feedback are natural and fully adapted to Sustainable IT</t>
  </si>
  <si>
    <t>Are team feedback reviewed and discussed to improve Sustainable IT processes,</t>
  </si>
  <si>
    <t>Does each internal and external stakeholder have the latitude to make decisions that may influence the impact of Responsible Digital?</t>
  </si>
  <si>
    <t>The Sustainable IT approach is put in place for the good of the whole community, it would be a shame if this consideration remained confidential and did not participate in the collective awareness of the impact of digital services.</t>
  </si>
  <si>
    <t>Are Responsible Digital aspects propagated and maintained across all stakeholders?</t>
  </si>
  <si>
    <t>Are LCA data reused in the event of an adaptation of an existing service?</t>
  </si>
  <si>
    <t>LCA analyzes can be carried out on existing services in order to make them more efficient in the case of a redesign or adaptation of an existing service</t>
  </si>
  <si>
    <t>Good optimization of Sustainable IT issues also involves the reuse of elements that have been designed with a consideration of Sustainable IT in order to avoid duplicating certain elements or having duplicate components, or simply inactive, which would only be maintained because the cleaning effort was not taken into account.</t>
  </si>
  <si>
    <t>Can I recycle software bricks or existing content? Will I create reusable / recoverable value in other projects?</t>
  </si>
  <si>
    <t>How are the end-of-life phases managed, from the start or the end of a project?</t>
  </si>
  <si>
    <t>During design, each part of the project may have to have a different lifespan. It is important that all end-of-life procedures are expressed so that the footprint of unused and stopped components is zero.</t>
  </si>
  <si>
    <t>The quality of the software produced has a direct impact on the Sustainable IT aspects. Indeed, the defects generate multiple deliveries of successive new versions, the anomalies lead to the production of significant anomalies traces, and functionalities that consume more technical resources, sometimes for an unfulfilled result, therefore resources have been wasted to avoid produce no results.</t>
  </si>
  <si>
    <t>The measurement of certain elements is an objective which makes it possible to enhance the result of a Sustainable IT approach. The search for overly complex indicators can be counterproductive, it is better to focus on reliable and significant data and to change the number and precision of indicators as the organization gains in maturity. and internal actors</t>
  </si>
  <si>
    <t>Allowing actors to validate the results obtained by taking into account Sustainable IT is important because it allows everyone to take ownership of this approach and to situate their actions in this objective with tools adapted to each actor</t>
  </si>
  <si>
    <t>Is the life of the project defined?</t>
  </si>
  <si>
    <t>A digital service can no longer be designed for eternity, it is closely linked to socio-economic environments. To this end, it must be able to be called into question regularly. This also has the advantage of not accumulating technical debts and of staying abreast of the most effective advances and practices in the areas of Sustainable IT which evolve very quickly.</t>
  </si>
  <si>
    <t>Many projects within an organization have common principles, it is necessary to be able to rely on other projects to capitalize on the gains and benefits of the Sustainable IT approaches of the past, and to enrich them with new knowledge or acquired practices.</t>
  </si>
  <si>
    <t>Plan, prepare and validate the technical elements of the project for compliance with Responsible Digital</t>
  </si>
  <si>
    <t>The design, development and production phases have impacts on the Sustainable IT aspects which must be addressed in all the resources associated with the project.</t>
  </si>
  <si>
    <t>Have you applied an 80/20 approach for each function in relation to its environmental impacts and its importance?</t>
  </si>
  <si>
    <t>The user's exposure must be able to be strictly controlled. Beyond regulation, it is also the human dimension of Sustainable IT that is at stake</t>
  </si>
  <si>
    <t>Are personal data within the meaning of the GDPR used?</t>
  </si>
  <si>
    <t>In the BUY / BUILD choices, the Sustainable IT dimension must be able to be assessed and projected over time to ensure that the choices are sufficiently scalable to enable it to gain Sustainable IT compliance over time. And not only on the development / integration phase.</t>
  </si>
  <si>
    <t>The technological choice must be dictated by Sustainable IT criteria, rather than by the technological appeal of the trendy novelty. The list of criteria must be determined by a collective not exclusively made up of technicians who will use them in order to have a broader vision.</t>
  </si>
  <si>
    <t>The tools selected for the developments must make it possible to integrate the Sustainable IT principles without a complex overhaul being necessary. The complexity in fact rules out goodwill and discards the less experienced people, which gives the project an elitist form not very compatible with the principles of Sustainable IT.</t>
  </si>
  <si>
    <t>Is the cost of upgrading with respect to the Sustainable IT of the solutions deployed internally?</t>
  </si>
  <si>
    <t>A choice of technical base must take into account the technical aspects but also the orientations of the suppliers and the ease of deploying the production carried out from this base while limiting the environmental impacts. The criteria for the selection of this type of component must be clearly defined.</t>
  </si>
  <si>
    <t>1</t>
  </si>
  <si>
    <t>2</t>
  </si>
  <si>
    <t>3</t>
  </si>
  <si>
    <t>4</t>
  </si>
  <si>
    <t xml:space="preserve">Les spécifications regroupent les éléments de cadrage projet, les moyens mis en oeuvre, les objectifs et contraintes du projet sur toute la durée de vie du produit cible. Indépendamment du type de gestion projet : AGILE ou cycle en V classique. 			</t>
  </si>
  <si>
    <t>SPC-1</t>
  </si>
  <si>
    <t>Organiser les ressources humaines projets pour permettre la prise en compte de la démarche NR</t>
  </si>
  <si>
    <t>SPC-1.01</t>
  </si>
  <si>
    <t>Equipe projet</t>
  </si>
  <si>
    <t xml:space="preserve">Organiser les ressources projets pour permettre la prise en compte de la démarche NR
(Transmettre à l’équipe au plus tôt les enjeux NR du projet.)
</t>
  </si>
  <si>
    <t>Les enjeux NR du projet ont-ils été communiqués à l'équipe dès l'origine ?</t>
  </si>
  <si>
    <t>La démarche NR est mieux prise en compte lorsqu'elle s'insère par un processus systémique et qu'elle est exposée comme direction à suivre pour tous les acteurs.</t>
  </si>
  <si>
    <t>Combien de personnes sensibilisées / formées au NR dans l'équipe projet ?</t>
  </si>
  <si>
    <t>#COM ; #METH ; #GOV ; #HR</t>
  </si>
  <si>
    <t>ProjectMngr ; ProductOwner ; Manager ; RSE/NR ;  ITMngr</t>
  </si>
  <si>
    <t>Enjeux NR communiqués</t>
  </si>
  <si>
    <t>La fiche projet précise les objectifs et attendus NR</t>
  </si>
  <si>
    <t>SPC-1.02</t>
  </si>
  <si>
    <t>Organiser les ressources projets pour permettre la prise en compte de la démarche NR
(Identifier l’ambassadeur NR du projet.)</t>
  </si>
  <si>
    <t>Les référents NR de l'organisation sont-ils identifiés ?</t>
  </si>
  <si>
    <t>Le NR nécessite une forte connaissance qui doit être portée par des personnes qui sont les mieux adaptées.</t>
  </si>
  <si>
    <t>Y a-t-il un référent NR permanent ou dédié au projet ?</t>
  </si>
  <si>
    <t>RSE/NR ; HR ;</t>
  </si>
  <si>
    <t>SPC-1.C01</t>
  </si>
  <si>
    <t>Utilisateurs et clients</t>
  </si>
  <si>
    <t xml:space="preserve">Organiser les ressources projets pour permettre la prise en compte de la démarche NR
(Impliquer les clients/users dans la démarche NR)
</t>
  </si>
  <si>
    <t>Quelle approche éditoriale est prévue pour sensibiliser les clients au NR ?</t>
  </si>
  <si>
    <t>La communication vers les utilisateurs et clients est aussi un engagement de l'entreprise pour réduire ses impacts environnementaux et se démarquer de la concurrence en affichant son ambition et ses résultats NR.</t>
  </si>
  <si>
    <t>La communication NR vers les clients est-elle définie ?</t>
  </si>
  <si>
    <t>SPC-1.03</t>
  </si>
  <si>
    <t>Organiser les ressources projets pour permettre la prise en compte de la démarche NR
(Constitution de l'équipe projet, concepteur, utilisateur, fournisseur)</t>
  </si>
  <si>
    <t>Chaque entité de l'équipe Projet dispose-t-elle des compétences NR ?</t>
  </si>
  <si>
    <t>Chacune des étapes projet requiert des connaissances spécifiques pour les aspects NR, il est important que toutes les étapes soient couvertes afin que les résultats NR soient cohérents tout au long de la vie du service.</t>
  </si>
  <si>
    <t>Combien de personnes sont sensibilisées et formées au NR ?</t>
  </si>
  <si>
    <t>#COM ; #METH ; #HR ;</t>
  </si>
  <si>
    <t>Plan de formation NR = 100 ; Mise à dispo de ressources NR = 50 ; Non = 0</t>
  </si>
  <si>
    <t>Plan de formation adapté à chacun des profils</t>
  </si>
  <si>
    <t>SPC-1.04</t>
  </si>
  <si>
    <t>Organiser les ressources projets pour permettre la prise en compte de la démarche NR
(Questionner les équipes, comment mon action va avoir un impact sur le service)</t>
  </si>
  <si>
    <t>Les analyses ACV peuvent être réalisées sur des services existants afin de les rendre plus efficaces dans le cas d'une refonte ou adaptation d'un service existant. Les spécifications et exigences NR issues des ACV précédentes doivent être reprises et adaptées si besoin.</t>
  </si>
  <si>
    <t>L'ACV de ce projet sera-t-elle réalisée ?</t>
  </si>
  <si>
    <t>SPC-1.C02</t>
  </si>
  <si>
    <t>Organiser les ressources projets pour permettre la prise en compte de la démarche NR
(Animer de manière tranversale les équipes pluri-disciplinaires)</t>
  </si>
  <si>
    <t>Chaque partie-prenante a-t-elle la latitude de prendre des décisions pouvant influer sur l'impact environnemental ?</t>
  </si>
  <si>
    <t>Les spécifications et les USER STORY peuvent évoluer au fil du temps, ces évolutions doivent systématiquement prendre en compte les aspects NR. Les adaptations sont le plus souvent le fait des métiers. Les impacts environnementaux doivent pouvoir aussi avoir cette latitude avec des chemins de validation pré-définis.</t>
  </si>
  <si>
    <t>SPC-2</t>
  </si>
  <si>
    <t>Inclure les utilisateurs dans les ressources projet NR</t>
  </si>
  <si>
    <t>SPC-2.C01</t>
  </si>
  <si>
    <t>Inclure les utilisateurs dans les ressources projet NR (inclure les utilisateurs finaux dans la définition des spécifications)</t>
  </si>
  <si>
    <t>La définition des besoins est-elle réalisée en consultant les utilisateurs finaux ?</t>
  </si>
  <si>
    <t>Lorsque les besoins utilisateurs sont extrapolés à partir d'analyses et d'objectifs de l'organisation, cela peut conduire à des expressions de besoin plus larges que celles dont les utilisateurs vont réellement se servir et le service sera plus consommateur que nécessaire.</t>
  </si>
  <si>
    <t>La maîtrise d'ouvrage du projet contient-elle un utilisateur témoin ou un représentant maîtrisant le métier ?</t>
  </si>
  <si>
    <t>SPC-2.C02</t>
  </si>
  <si>
    <t>Inclure les utilisateurs dans les ressources projet NR
(Transmettre une pédagogie NR aux utilisateurs)</t>
  </si>
  <si>
    <t>Transmettez-vous une pédagogie NR aux utilisateurs ?</t>
  </si>
  <si>
    <t>Les utilisations des services sont une source de consommation de ressources. Si les utilisateurs sont incités et guidés pour réduire leurs impacts avec des démarches pédagogiques, cela rend l'ensemble du service plus efficace pour réduire son impact.</t>
  </si>
  <si>
    <t>Un utilisateur témoin avec une forte coloration NR est-il inclus dans la démarche projet ?</t>
  </si>
  <si>
    <t>Un utilisateur témoin dédié au projet est-il formé au NR ?</t>
  </si>
  <si>
    <t>SPC-2.C03</t>
  </si>
  <si>
    <t>Inclure les utilisateurs dans les ressources projet NR
(Définir les objectifs vis à vis des utilisateurs, définition des indicateurs (Carbone, DEEE, ressources, ...))</t>
  </si>
  <si>
    <t>Les aspects NR sont-ils propagés et entretenus sur l'ensemble des acteurs ?</t>
  </si>
  <si>
    <t>Lorsque chacun des acteurs a un accès simple à des marqueurs permettant d'évaluer l'impact environnemental de ses actions et choix, il peut adapter ses pratiques pour rendre le service plus efficace et responsable.</t>
  </si>
  <si>
    <t>Quels sont les marqueurs et étapes de suivis définis ?</t>
  </si>
  <si>
    <t>SPC-2.01</t>
  </si>
  <si>
    <t>Inclure les utilisateurs dans les ressources projet NR
(Préciser le Public cible, pour qui ?)</t>
  </si>
  <si>
    <t>Les profils cibles sont-ils définis ?</t>
  </si>
  <si>
    <t>Pour exprimer clairement les objectifs NR dans chacune des spécifications il est indispensable de situer les profils cibles et de leur associer des objectifs NR précis.</t>
  </si>
  <si>
    <t>Les objectifs NR sont-ils qualifiés pour chaque profil cible?</t>
  </si>
  <si>
    <t>SPC-2.02</t>
  </si>
  <si>
    <t>Inclure les utilisateurs dans les ressources projet NR
(Exposer les exigences NR aux utilisateurs)</t>
  </si>
  <si>
    <t>Les aspects numérique responsable sont-ils propagés et entretenus sur l'ensemble des profils utilisateurs ?</t>
  </si>
  <si>
    <t>Les phases d'utilisation sont un moyen de communiquer et entretenir le lien sur les aspects NR avec les utilisateurs, c'est aussi une démarche qui offre un canal de communication différent et démarquant vis à vis de la concurrence en impliquant les utilisateurs et les rendant acteurs du service proposé.</t>
  </si>
  <si>
    <t>Quelle est votre fréquence de communication NR pour chaque profil utilisateur ?</t>
  </si>
  <si>
    <t>#COM ; #VALUE</t>
  </si>
  <si>
    <t>ProductOwner ; RSE/NR</t>
  </si>
  <si>
    <t>Plan de formation</t>
  </si>
  <si>
    <t>SPC-3</t>
  </si>
  <si>
    <t>Organiser la méthodologie projet pour permettre d'appliquer une démarche NR</t>
  </si>
  <si>
    <t>SPC-3.C01</t>
  </si>
  <si>
    <t>Méthodologie projet</t>
  </si>
  <si>
    <t xml:space="preserve">Organiser la méthodologie projet pour permettre d'appliquer une démarche NR
(Intégrer des étapes de revue NR dans la methodologie)
</t>
  </si>
  <si>
    <t>Les étapes de revue NR sont-elles incluses dans la méthodologie ?</t>
  </si>
  <si>
    <t>Les objectifs NR doivent être clairement définis et la gestion projet doit traiter le suivi de ces objectifs avec des revues au même titre que les autres catégories d'exigences, en associant les acteurs aptes à arbitrer, justifier et valider les décisions</t>
  </si>
  <si>
    <t xml:space="preserve">Comment et qui arbitre les conflits ? (par exemple : Budget et NR)
</t>
  </si>
  <si>
    <t>SPC-3.01</t>
  </si>
  <si>
    <t xml:space="preserve">Des fonctionnalités (User Story) concernent-elles uniquement les aspects NR ? </t>
  </si>
  <si>
    <t>Le projet doit définir des exigences NR (Exigences Non Fonctionnelles - NFR) ou des User Stories spécifiques qui vont introduire des orientations NR dans la conception. Ces éléments seront pris en charge au même titre que les autres NFR (sécurité, accessibilité par exemple) et garantiront que les aspects NR seront pris en considération dans toutes les étapes du projet.</t>
  </si>
  <si>
    <t>Quel est l'objectif fixé au départ du projet ?</t>
  </si>
  <si>
    <t>#USE ; #MAINT ; #METH ;</t>
  </si>
  <si>
    <t>Nombre US NR</t>
  </si>
  <si>
    <t>Nombre US NFR</t>
  </si>
  <si>
    <t>Des Tags/Labels NR sont utilisés pour identifier tous les aspects NR pris en compte dans le Backlog</t>
  </si>
  <si>
    <t>SPC-3.02</t>
  </si>
  <si>
    <t xml:space="preserve">Quelle proportion des fonctionnalités (User Story) ont une composante NR ? </t>
  </si>
  <si>
    <t>Certaines fonctionnalités peuvent être conçues avec des impacts NR très différents. En l'absence de clarification, la solution choisie sera le plus souvent pilotée par la facilité ou l'appétence technique, ce qui s'oppose en général à la performance NR. Le seul moyen de guider les décisions est d'introduire des points d'attention sur les aspects NR dans la majorité des User Stories.</t>
  </si>
  <si>
    <t>Une exigence NR est-elle justifiée plutôt qu'un aspect NR dans une exigence plus générale ?</t>
  </si>
  <si>
    <t>Nombre US avec info NR</t>
  </si>
  <si>
    <t>Nombre US</t>
  </si>
  <si>
    <t>Le Backlog utilise des Tags/Labels NR pour identifier les user stories avec des éléments NR</t>
  </si>
  <si>
    <t>SPC-3.C02</t>
  </si>
  <si>
    <t xml:space="preserve">Quelle est la fréquence de revue/validation des éléments NR, sur un mode similaire aux revues et validation "Sécurité" ? </t>
  </si>
  <si>
    <t>La prise en compte des aspects NR fait au démarrage de la conception peut être respectée mais dans un mode itératif il est possible de s'en écarter graduellement. Les revues du respect NR sont indispensables pour conserver la cohérence du projet.</t>
  </si>
  <si>
    <t>Le processus de revue est-il formalisé ?</t>
  </si>
  <si>
    <t>Les référents NR sont-ils inclus dans les revues ?</t>
  </si>
  <si>
    <t>SPC-3.03</t>
  </si>
  <si>
    <t>Chaque fonctionnalité est-elle évaluée par rapport aux usages ?</t>
  </si>
  <si>
    <t xml:space="preserve">Les User Story / Use Case doivent être spécifiés par rapport à des usages afin de ne pas aller vers une inflation de fonctionnalités qui seraient superflues par rapport aux besoins réels des utilisateurs. Proposer des fonctionnalités marginales va engendrer une empreinte environnementale, un coût et une incompréhension du service supplémentaire non justifiés. </t>
  </si>
  <si>
    <t xml:space="preserve">
Les fonctionnalités attendues par l'utilisateur et leur périmètre d'action sont-ils définis afin de poser un cadre aux interactions et ne pas  aller dans le superflu ?</t>
  </si>
  <si>
    <t>#USE ; #MAINT ; #VALUE ; #METH ;</t>
  </si>
  <si>
    <t>Definition of Done</t>
  </si>
  <si>
    <t>SPC-3.C03</t>
  </si>
  <si>
    <t xml:space="preserve">Organiser la méthodologie projet pour permettre d'appliquer une démarche NR
(Prévoir une intégration continue adaptée à la NR)
</t>
  </si>
  <si>
    <t>L'utilisation d'intégration continue est-elle généralisée ?</t>
  </si>
  <si>
    <t>Du point de vue NR, le fait de capitaliser sur les acquis et de fournir un modèle technique qui garanti ces acquis, évite les anomalies et surcoûts de non qualité.</t>
  </si>
  <si>
    <t xml:space="preserve">Est-ce que la compléxité du service est encadrée / suivie dans le processus d'intégration continue ?
</t>
  </si>
  <si>
    <t>Déploiement</t>
  </si>
  <si>
    <t>SPC-3.04</t>
  </si>
  <si>
    <t>Organiser la méthodologie projet pour permettre d'appliquer une démarche NR
(integrer la démarche "amélioration continue" comme politique transversale à un projet NR)</t>
  </si>
  <si>
    <t>Les processus d'intégration continue ne génèrent-ils pas des brèches dans la prise en compte des aspects NR ?</t>
  </si>
  <si>
    <t>Les différentes phases de l'intégration continue permettent de piloter les processus avec des attendus définis. L'une de ces étapes d'intégration doit valider le respect des impacts NR.</t>
  </si>
  <si>
    <t>Chaque étape du cycle de vie prend-elle en compte les aspects NR?</t>
  </si>
  <si>
    <t>#MAINT ; #METH</t>
  </si>
  <si>
    <t>Dev ; ProjectMngr ; ProductOwner</t>
  </si>
  <si>
    <t>Dossier technique</t>
  </si>
  <si>
    <t>SPC-3.C04</t>
  </si>
  <si>
    <t>Organiser la méthodologie projet pour permettre d'appliquer une démarche NR
(Intégrer la sécurité et l'accessibilité dans la démarche NR)</t>
  </si>
  <si>
    <t>Les exigences non fonctionnelles (User Story) sont-elles traitées de la même manière pour les aspects NR, sécurité et accessibilité ?</t>
  </si>
  <si>
    <t>Les catégories d'exigences Non Fonctionnelles (NFR) interviennent de manière transverse dans la gestion de projet car les dépendances sont le plus souvent associées à des comportements que l'on ne peut que rarement lier à une seule action. C'est aussi le cas du NR, une décision ponctuelle efficace peut être rendue caduque par des actions en amont ou en aval.</t>
  </si>
  <si>
    <t>Les mécanismes de validation sont-ils similaires pour la sécurité et les aspects NR ?</t>
  </si>
  <si>
    <t>SPC-3.05</t>
  </si>
  <si>
    <t>Organiser la méthodologie projet pour permettre d'appliquer une démarche NR
(Qualifier les données d'entrées pour les réutiliser)</t>
  </si>
  <si>
    <t>L'état des lieux des données d'entrée est-il mis à disposition afin d'être réutilisé dans d'autres projets?</t>
  </si>
  <si>
    <t>Les principes NR sont stables et les bonnes pratiques déployées sont directement utilisables dans d'autres contextes projet, d'autant plus que les projets au sein d'une organisation ont beaucoup de similarités, que ce soit dans les méthodes, les objectifs ou les périmètres fonctionnels. Dans la phase de spécification, collecter, préparer et produire ces éléments est un gage d'efficacité et de fiabilité pour augmenter la maturité de l'organisation dans ses pratiques NR.</t>
  </si>
  <si>
    <t>Quelles sont les données utilisées en entrée et produites pour les autres projets ?</t>
  </si>
  <si>
    <t>Existe-t-il une cartographie applicative et une cartographie des processus (et des données) exploitables dans l'entreprise ? Seront-elles bien mises à jour dans le cadre du projet ?</t>
  </si>
  <si>
    <t>La cellule d'urbanisation du SI de l'entreprise a-t-elle été sollicitée ?</t>
  </si>
  <si>
    <t>#PERF ; #VOL ; #SEC ; #USE ; #MAINT ;  #DEBT ; #METH</t>
  </si>
  <si>
    <t>Dev ;ProjectMngr ; ProductOwner ; ITMngr</t>
  </si>
  <si>
    <t>Documentation technique</t>
  </si>
  <si>
    <t>SPC-4</t>
  </si>
  <si>
    <t>Construire le périmètre du projet et valider la pertinence de chaque fonctionnalité</t>
  </si>
  <si>
    <t>SPC-4.01</t>
  </si>
  <si>
    <t>Produit</t>
  </si>
  <si>
    <t xml:space="preserve">Construire le périmètre du projet et valider la pertinence de chaque fonctionnalité
(Ajouter les exigences non fonctionnelles NR dans la cible produit)
</t>
  </si>
  <si>
    <t>Les exigences NR sont elles associées à toutes les fonctionnalités produit ?</t>
  </si>
  <si>
    <t>Chaque fonctionnalité mise en oeuvre doit disposer d'une prise en compte du NR pour que l'ensemble du service soit conçu avec le respect le plus complet des principes NR, un aspect non couvert pouvant annuler tout ou partie des bénéfices acquis par ailleurs. Il est plus efficace d'avoir un traitement équilibré sur l'ensemble, plutôt que viser l'excellence sur une partie et laisser des trous conséquents sur d'autres.</t>
  </si>
  <si>
    <t xml:space="preserve">Le produit est-il validé comme nécessaire par rapport à son impact environnemental ?
</t>
  </si>
  <si>
    <t>Exigences NR</t>
  </si>
  <si>
    <t>SPC-4.02</t>
  </si>
  <si>
    <t>Construire le périmètre du projet et valider la pertinence de chaque fonctionnalité
(Définir les fonctions principales et secondaires)</t>
  </si>
  <si>
    <t>Chaque fonction principale ou secondaire du service est-elle appréhendée en regard de son importance dans le service ?</t>
  </si>
  <si>
    <t>La cohérence NR pousse à s'assurer que les fonctions secondaires n'ont pas un impact environnemental plus important que les fonctions principales. Les spécifications doivent clairement identifier les fonctions principales et secondaires et leurs impacts du point de vue NR.</t>
  </si>
  <si>
    <t>Les règles de validation des impacts NR des fonctions sont-elles décrites ?</t>
  </si>
  <si>
    <t>SPC-4.03</t>
  </si>
  <si>
    <t>Technologie</t>
  </si>
  <si>
    <t xml:space="preserve">Construire le périmètre du projet et valider la pertinence de chaque fonctionnalité
(Gérer les exigences de performance système, les exigences de sécurité, les exigences d'accessibilité et performances NR ensemble.)
</t>
  </si>
  <si>
    <t>Toutes les exigences projet (performance, sécurité, accessibilité, NR) sont-elles associées à chaque fonctionnalité ?</t>
  </si>
  <si>
    <t xml:space="preserve">Le panorama complet des exigences non fonctionnelles (Sécurité, Accessibilité, NR) permet de faciliter les arbitrages et de déterminer l'axe qui sera choisi lorsque des éléments présentent des conflits. Le conflit est difficilement traitable localement, seule la vision globale permettra de garantir que l'équilibre est respecté sur l'ensemble du projet. </t>
  </si>
  <si>
    <t>Les règles de priorité sont-elles définies et arbitrées en cas de conflit ?</t>
  </si>
  <si>
    <t>La priorité est-elle donnée au NR s'il ne remet pas en cause la sécurité ?</t>
  </si>
  <si>
    <t>#SEC ; #USE ; #MAINT ; #METH ; #LEG</t>
  </si>
  <si>
    <t>Dev ; Designer ; ProjectMngr ; ProductOwner ; ITMngr</t>
  </si>
  <si>
    <t>Fonctionnalités avec NFR</t>
  </si>
  <si>
    <t>Backlog - Tag/Label NR</t>
  </si>
  <si>
    <t>SPC-4.04</t>
  </si>
  <si>
    <t>Construire le périmètre du projet et valider la pertinence de chaque fonctionnalité
(Faire apparaitre les exclusions et le scénario de référence)</t>
  </si>
  <si>
    <t>Les cas d'exclusion de chaque fonctionnalité sont-ils adressés et des alternatives proposées ?</t>
  </si>
  <si>
    <t>Certaines fonctionnalités non retenues peuvent néanmoins avoir un intérêt et pousser à trouver des alternatives de remplacement. Ces solutions intermédiaires respectent les mêmes processus projet en terme de NR.</t>
  </si>
  <si>
    <t>Les coûts et bénéfices des alternatives sont-ils évalués ?</t>
  </si>
  <si>
    <t>#PERF ; #VOL ; #SEC ; #USE ; #MAINT ;  #DEBT ; #METH ; #FIN</t>
  </si>
  <si>
    <t>SPC-4.C01</t>
  </si>
  <si>
    <t>Construire le périmètre du projet et valider la pertinence de chaque fonctionnalité
(Valider la pertinence des fonctionnalités pour les utilisateurs versus le Coût NR)</t>
  </si>
  <si>
    <t>La nécessité d'une fonctionnalité est-elle validée en rapport avec son impact NR ?</t>
  </si>
  <si>
    <t>La sélection des fonctionnalités spécifiées jugées indispensables peut être remis en cause dans sa forme initiale par rapport aux impacts NR. Dans ce cas les coûts / bénéfices devront prendre en compte ces oppositions et faire l'objet d'une adaptation pour faire converger les 2 approches : nécessité fonctionnelle et impact NR.</t>
  </si>
  <si>
    <t>L'arbitrage entre les gains NR et les coûts du projets sont-ils clairement identifiés ?</t>
  </si>
  <si>
    <t>SPC-4.05</t>
  </si>
  <si>
    <t>Construire le périmètre du projet et valider la pertinence de chaque fonctionnalité
(Proposer des alternatives aux fonctionnalités non-retenues)</t>
  </si>
  <si>
    <t>Quelles alternatives sont proposées pour traiter une fonctionnalité non retenue ?</t>
  </si>
  <si>
    <t>Des solutions alternatives peuvent être déployées sachant qu'elles ne sont pas les plus efficaces d'un point de vue NR mais apportent une première étape plus efficace par rapport à la solution n'incluant aucune considération NR. Ces pistes alternatives doivent être transitoires et faire l'objet de planification de revue afin d'augmenter graduellement leur conformité NR.</t>
  </si>
  <si>
    <t>Chaque fonctionnalité retirée a-t-elle une alternative disponible, si la fonctionnalité est utile ?</t>
  </si>
  <si>
    <t>#VOL ; #SEC ; #USE ; #MAINT ; #DEBT ; #METH ; #FIN</t>
  </si>
  <si>
    <t>SPC-4.C02</t>
  </si>
  <si>
    <t>Construire le périmètre du projet et valider la pertinence de chaque fonctionnalité
(Limiter les effets d'attraction/addiction artificiels (captologie))</t>
  </si>
  <si>
    <t>Les orientations du service ne sont-elles pas basées sur les effets d'addiction artificiels ?</t>
  </si>
  <si>
    <t>La sur-consommation des usages du service implique la création d'une dépendance de l'utilisateur vis à vis du service, et augmente artificiellement les charges d'utilisation du service, donc l'impact environnemental. Ces effets d'addiction sont dommageables pour le respect des principes NR.</t>
  </si>
  <si>
    <t>La matrice d'évaluation de captologie est-elle appliquée ?</t>
  </si>
  <si>
    <t>SPC-4.C03</t>
  </si>
  <si>
    <t>Construire le périmètre du projet et valider la pertinence de chaque fonctionnalité
(Définir des interfaces User et Technique "légères")</t>
  </si>
  <si>
    <t xml:space="preserve">Les interfaces utilisateurs et techniques sont-elles conçues pour être efficaces du point de vue NR ? </t>
  </si>
  <si>
    <t>Le lien entre l'utilisateur et le service peut générer des parcours complexes, longs, avec des volumes de saisie ou d'informations présentées très élevés. Si la gestion des interfaces est efficace pour l'utilisateur, elle sera le plus souvent aussi efficace du point de vue NR</t>
  </si>
  <si>
    <t>Le coût NR des interfaces est-il évalué ?</t>
  </si>
  <si>
    <t>UX/UI</t>
  </si>
  <si>
    <t>SPC-4.06</t>
  </si>
  <si>
    <t>Environnement externe</t>
  </si>
  <si>
    <t xml:space="preserve">Construire le périmètre du projet et valider la pertinence de chaque fonctionnalité
(Prendre en compte les aspects réglementaires)
</t>
  </si>
  <si>
    <t>Les aspects réglementaires de l'accessibilité sont-ils pris en compte ?</t>
  </si>
  <si>
    <t>Le non-respect des réglementations est tout d'abord illégal et peut entraîner des pénalités importantes. Il coupe aussi des utilisateurs, même hors du cadre du handicap, de l'accès au service.</t>
  </si>
  <si>
    <t xml:space="preserve">Est-ce que la conformité au RGAA est garantie ?
</t>
  </si>
  <si>
    <t>Loi 2005</t>
  </si>
  <si>
    <t>#USE ; #MAINT ; #METH ; #LEG</t>
  </si>
  <si>
    <t>SPC-4.07</t>
  </si>
  <si>
    <t>Le service est-il conforme au RGPD ?</t>
  </si>
  <si>
    <t>Lors des spécifications, si de nouvelles collections de données sont prévues, elles doivent systématiquement faire l'objet d'une évaluation pour les données à caractère personnelle, être associé au registre de traitement et au PIA, en lien avec le DPO. Les aspects de confiance et respect des utilisateurs est l'une des dimensions du NR.</t>
  </si>
  <si>
    <t>Les documents RGPD du projet sont-ils réalisés et validés par le DPO ?</t>
  </si>
  <si>
    <t>Documentation : Informations légales</t>
  </si>
  <si>
    <t>SPC-4.08</t>
  </si>
  <si>
    <t>La sécurité est-elle adaptée à la valeur de mes données ?</t>
  </si>
  <si>
    <t>La sécurisation des données nécessite souvent des éléments redondants, des méthodes de sauvegardes et de duplications qui génèrent une empreinte environnementale supplémentaire. Certaines catégories de données justifient pleinement ces dispositions, mais pour d'autres l'extrême sécurisation n'a pas de sens, si ce n'est la facilité de traiter de la même manière toutes les informations. Le niveau de sécurisation, à partir du moment où il présente un surcoût environnemental, doit être en rapport avec la donnée.</t>
  </si>
  <si>
    <t>Les règles de sécurité sont-elles associées à des audits réguliers ?</t>
  </si>
  <si>
    <t>SPC-4.C04</t>
  </si>
  <si>
    <t>Technique IT</t>
  </si>
  <si>
    <t>Construire le périmètre du projet et valider la pertinence de chaque fonctionnalité
(Tendre vers des solutions techniques sobres pour adresser des fonctionnalités clients)</t>
  </si>
  <si>
    <t>Les solutions techniques retenues sont-elles pilotées par l'usage plutôt que par l'intérêt technique ?</t>
  </si>
  <si>
    <t>Les fonctions techniques ont souvent besoin d'exprimer leurs compétences et leur suivi des avancées technologiques en choisissant les solutions les plus récentes et définies dans leur écosystème comme les plus avancées. Cela pousse à faire des choix d'implémentation guidés par l'attrait technologique plutôt que par l'efficacité notamment NR. Réorienter les pratiques techniques sur les défis NR est une bonne pratique pour conserver l'intérêt technique des professionnels et leur permettre de progresser avec des résultats concrets.</t>
  </si>
  <si>
    <t>Toutes les technologies utilisées ont-elles une justification validée et partagée ?</t>
  </si>
  <si>
    <t>Développement</t>
  </si>
  <si>
    <t>SPC-4.09</t>
  </si>
  <si>
    <t xml:space="preserve">Construire le périmètre du projet et valider la pertinence de chaque fonctionnalité
(Limiter par le design les échanges avec peu de valeur)
</t>
  </si>
  <si>
    <t>L'évaluation de la valeur fonctionnelle de chaque interaction utilisateur est-elle réalisée ?</t>
  </si>
  <si>
    <t>Chaque fois que l'utilisateur interagit avec le service, un nombre important de mécanismes "invisibles" se déclenchent. Chacun de ces éléments, en s'exécutant, consomme des ressources. Pour réduire cette consommation, outre les principes d'optimisation des algorithmes, il est plus utile et souvent plus facile de limiter le nombre de ces interactions.</t>
  </si>
  <si>
    <t xml:space="preserve">Est-ce que la fonctionnalité est indispensable ?
</t>
  </si>
  <si>
    <t>Une analyse MoSCoW a-t-elle été réalisée (Must/Should/Could/Would) ?</t>
  </si>
  <si>
    <t>#USE ; #VALUE ;</t>
  </si>
  <si>
    <t>Validations</t>
  </si>
  <si>
    <t>Interactions User</t>
  </si>
  <si>
    <t>SPC-4.10</t>
  </si>
  <si>
    <t>L'impact de la couverture de la fonctionnalité peut-elle être réduite par la solution technique envisagée ?</t>
  </si>
  <si>
    <t xml:space="preserve">Certaines fonctionnalités sont nativement offertes par des composants techniques, mais ces composants ne se limitent que très rarement au seul périmètre recherché et fournissent beaucoup d'autres fonctionnalités qui peuvent ne pas être utiles. Le fait de pouvoir réduire un composant technique aux seuls apports réellement utiles est un bénéfice NR important. </t>
  </si>
  <si>
    <t>Les technologies alternatives ont-elles été testées ?</t>
  </si>
  <si>
    <t>Est-ce que la solution technique envisagée pour couvrir la fonctionnalité peut être réduite ?</t>
  </si>
  <si>
    <t>#USE ; #MAINT ; #DEBT ;</t>
  </si>
  <si>
    <t>Analysée = 100 ; présumée = 50 ; Non = 0</t>
  </si>
  <si>
    <t>SPC-5</t>
  </si>
  <si>
    <t>Préparer le suivi du cycle de vie du projet et des indicateurs de performance / bénéfice NR</t>
  </si>
  <si>
    <t>SPC-5.01</t>
  </si>
  <si>
    <t>Préparer le suivi du cycle de vie du projet et des indicateurs de performance / bénéfice NR
(Identifier les KPI NR à suivre)</t>
  </si>
  <si>
    <t>Avez-vous identifié des indicateurs de performance pour le suivi du cycle de vie ?</t>
  </si>
  <si>
    <t>Les indicateurs NR universels ne sont pas vraiment disponibles, cela peut pousser à passer énormément d'énergie et de ressources à définir les meilleurs indicateurs. Ce qui représente une surcharge dans le projet qui peut conduire à une remise en cause du traitement des impacts NR dans les projets. Il serait dommage que la crédibilité des bénéfices NR soient dégradés par la recherche de points de mesure. La fiabilité d'un indicateur est dicté par la fiabilité de la donnée qui permet de le calculer, il vaut mieux démarrer avec des indicateurs sans doute moins ambitieux mais justes et peu onéreux en terme de charge projet.</t>
  </si>
  <si>
    <t>Quels indicateurs sont mis en place, et comment les données sur lesquels ces indicateurs sont basés sont-elles fiabilisées ?</t>
  </si>
  <si>
    <t>#PERF ; #VOL ; #SEC ; #USE ; #COM ; #VALUE ;  #GOV ;  #FIN</t>
  </si>
  <si>
    <t>ProjectMngr ; ProductOwner ; Manager ; RSE/NR ; HR ; ITMngr</t>
  </si>
  <si>
    <t>Analyse de bénéfices</t>
  </si>
  <si>
    <t>SPC-5.02</t>
  </si>
  <si>
    <t>Processus économique</t>
  </si>
  <si>
    <t xml:space="preserve">Préparer le suivi du cycle de vie du projet et des indicateurs de performance / bénéfice NR
(Inclure les contraintes/bénéfices NR dans l'étude d'impact (ou le coût) ????)
</t>
  </si>
  <si>
    <t>Dans le processus d'achat (Appel d'offre) des exigences d'engagement NR sont-elles demandées aux prestataires externes ?</t>
  </si>
  <si>
    <t>Un projet est rarement réalisé avec un périmètre couvert à 100% au sein de l'organisation, nombre de ressources externes sont mobilisées au cours du projet. Les spécifications permettent d'identifier ces ressources nécessaires et leur associer des exigences NR pour permettre de sélectionner les prestataires en fonctions des contraintes techniques, de solvabilité économique et de NR.</t>
  </si>
  <si>
    <t>Les exigences NR des prestataires sont-elles définies ?</t>
  </si>
  <si>
    <t>#COM ; #VALUE ; #GOV ; #BUY</t>
  </si>
  <si>
    <t>Exigences NR dans AO</t>
  </si>
  <si>
    <t>Appel d'offres</t>
  </si>
  <si>
    <t>Les procédures d'achat contiennent des éléments de sélection liées aux enjeux NR</t>
  </si>
  <si>
    <t>SPC-5.03</t>
  </si>
  <si>
    <t>Préparer le suivi du cycle de vie du projet et des indicateurs de performance / bénéfice NR
(Gérer le suivi des mises à jour logiciel pour limiter l'obsolescence du matériel.)</t>
  </si>
  <si>
    <t>La gestion des impacts des mises à jour logicielles sur la mise en obsolescence des matériels est-elle évaluée ?</t>
  </si>
  <si>
    <t>Dans un développement itératif et tout au long de la vie du service des mises à jour seront appliquées. Chacune de ces adaptations doit permettre de continuer à utiliser les matériels actuels et ne pas ajouter de contraintes artificielles qui amèneraient à saturer les capacités de traitement des terminaux utilisateurs, ni introduire de mise à jour technique qui génèrerait une incompatibilité, nécessiterait / pousserait à un renouvellement des équipements.</t>
  </si>
  <si>
    <t>Les impacts sur les composants matériels des mises à jour logicielles sont-ils tracés ?</t>
  </si>
  <si>
    <t>Est-ce que la mise à jour du logiciel entraîne une obsolescence de certains matériels pour l'utilisation du logiciel, au regard du cycle de vie du service estimé au lancement du projet ?</t>
  </si>
  <si>
    <t>Maintenance</t>
  </si>
  <si>
    <t>#MAINT ; #VALUE ; #DEBT ;</t>
  </si>
  <si>
    <t>Etude obsolescence</t>
  </si>
  <si>
    <t>Mises à jour</t>
  </si>
  <si>
    <t>SPC-5.04</t>
  </si>
  <si>
    <t>Les équipements actuels des utilisateurs sont-ils évalués ?</t>
  </si>
  <si>
    <t>Les spécifications doivent définir les gammes de terminaux que le service doit supporter afin que les utilisateurs avec des périphériques plus anciens puissent accéder au service dans les meilleures conditions. Les incompatibilités matérielles sont une source de souhaits / impératifs de renouvellement de terminaux avant que celui-ci ne soit réellement hors d'usage. Le NR participe à prolonger la durée de vie des équipements.</t>
  </si>
  <si>
    <t>La plage des équipements utilisateurs valide est-elle disponible ?</t>
  </si>
  <si>
    <t>Les utilisateurs peuvent-ils accéder au produit avec leur équipement actuel ?
Des solutions de replis sont-elles décrites ?</t>
  </si>
  <si>
    <t>#USE ; #MAINT ; #VALUE ; #DEBT ; #OBSO</t>
  </si>
  <si>
    <t>Evaluations</t>
  </si>
  <si>
    <t>Matériels identifiés</t>
  </si>
  <si>
    <t>Fiche de cadrage</t>
  </si>
  <si>
    <t>SPC-5.05</t>
  </si>
  <si>
    <t>Planification</t>
  </si>
  <si>
    <t>Préparer le suivi du cycle de vie du projet et des indicateurs de performance / bénéfice NR
(Valider les aspects NR à chaque étape projet (POC, MVP,...))</t>
  </si>
  <si>
    <t>Les revues de projet prennent-elles en compte les validations des exigences NR ?</t>
  </si>
  <si>
    <t>Le cadrage et la phase de spécification prévoient des livraisons intermédiaires, sous forme de POC, de MVP, de BETA. Chacune de ces livraisons intermédiaires est une occasion de revoir et valider la couverture des exigences NR</t>
  </si>
  <si>
    <t>Le processus d'arbitrage des conflits est-il partagé par tous les acteurs ?</t>
  </si>
  <si>
    <t>Quelle est la fréquence de revue ?</t>
  </si>
  <si>
    <t>#VALUE ; #METH ;</t>
  </si>
  <si>
    <t>ProjectMngr ; ProductOwner</t>
  </si>
  <si>
    <t>Composantes NR dans les revues</t>
  </si>
  <si>
    <t>Revues de projets</t>
  </si>
  <si>
    <t>SPC-5.06</t>
  </si>
  <si>
    <t>Préparer le suivi du cycle de vie du projet et des indicateurs de performance / bénéfice NR
(Reprendre les aspects NR dans les releases successives)</t>
  </si>
  <si>
    <t>Lors de chaque nouvelle mise en production, une revue du respect des enjeux NR est-elle effectuée ?</t>
  </si>
  <si>
    <t>La mise en production ne doit pas être considérée comme l'étape ultime de la vie d'un projet dans le respect des principes NR. Cette opération de mise en production permet de statuer sur les engagements NR définis et remplis au cours du projet et de valider que ces éléments seront suivis pendant toute la phase active du service, et pris en compte lors du retrait du service en fin de vie.</t>
  </si>
  <si>
    <t>Les anomalies de revues sont-elles consignées et réutilisées ?</t>
  </si>
  <si>
    <t>#MAINT ; #VALUE ; #METH ;</t>
  </si>
  <si>
    <t>Revue NR</t>
  </si>
  <si>
    <t>Mise en production</t>
  </si>
  <si>
    <t>SPC-5.07</t>
  </si>
  <si>
    <t>Gestion du cycle de vie</t>
  </si>
  <si>
    <t>Préparer le suivi du cycle de vie du projet et des indicateurs de performance / bénéfice NR
(Définir les comportements de fin de vie)</t>
  </si>
  <si>
    <t xml:space="preserve">Les données et procédures spécifiées ont-elles toutes une information de fin de vie ?
</t>
  </si>
  <si>
    <t>Les spécifications font apparaître des collections de données des procédures asynchrones ou des tâches périodiques indispensables au bon fonctionnement du service. Ces éléments sont le plus souvent invisibles et en l'absence de spécifications explicites des processus de retrait ils sont rarement pris en compte dans les fins d'exploitation d'un service. Chacun de ces éléments doit porter sa propre information de fin de vie.</t>
  </si>
  <si>
    <t>La catalogue des procédures et données est-il à jour ?</t>
  </si>
  <si>
    <t>#VOL ; #VALUE ;</t>
  </si>
  <si>
    <t>Chaque élément référencé dans le Dossier Technique porte une information de fin de vie</t>
  </si>
  <si>
    <t>SPC-5.08</t>
  </si>
  <si>
    <t>Est-ce que le produit cible à une durée de vie déterminée ?</t>
  </si>
  <si>
    <t>Les services répondent à une opportunité et sont créés pour traiter cette demande. Dans un environnement technique et économique très mouvant et imprévisible, ils ont rarement une espérance de vie infinie. Il est utile d'un point de vue NR de décider en préalable du terme de l'exploitation du service pour éviter qu'il ne subsiste ad vitam aeternam alors que l'objet du service n'existe plus.</t>
  </si>
  <si>
    <t>Le produit a t'il une "date d'expiration" ?</t>
  </si>
  <si>
    <t>GreenIT 85</t>
  </si>
  <si>
    <t>La fiche de cadrage projet fait apparaitre explicitement la durée de vie estimée du service.</t>
  </si>
  <si>
    <t>SPC-5.C01</t>
  </si>
  <si>
    <t>Objectifs projet</t>
  </si>
  <si>
    <t>Préparer le suivi du cycle de vie du projet et des indicateurs de performance / bénéfice NR
(Suivre les charges, risques, bénéfices (hors financier))</t>
  </si>
  <si>
    <t>Les charges, bénéfices, risques sont-ils suivis ?</t>
  </si>
  <si>
    <t>La mise en production d'un service respectant les principes NR est un atout important pour une organisation. Pour l'ensemble des parties-prenantes, le bilan de la conduite du projet et du traitement des enjeux NR est un moyen supplémentaire de capitaliser sur les bénéfices de l'opération et d'évaluer sereinement les risques et charges pris en compte dans le projet afin de faciliter les prises en compte NR dans les futurs projets.</t>
  </si>
  <si>
    <t xml:space="preserve">Est-ce qu'une rétrospective est prévue pour évaluer les gains environnementaux ?
</t>
  </si>
  <si>
    <t>SPC-5.C02</t>
  </si>
  <si>
    <t xml:space="preserve">Un plan de suivi des risques est-il déployé ? </t>
  </si>
  <si>
    <t>Certains choix techniques sont orientés par l'angle NR, et des adaptations techniques sont réalisées pour plus de conformité NR. Cela peut introduire des risques supplémentaires (délais, difficultés, anomalies). Ces risques doivent être suivis et le plan de traitement des risques doit prendre en considération ces éléments associés aux choix NR.</t>
  </si>
  <si>
    <t>Le plan de suivi des risques intègre-t-il le NR ?</t>
  </si>
  <si>
    <t>Est-ce que les choix techniques faits pour le NR ont introduit des risques supplémentaires ?</t>
  </si>
  <si>
    <t>SPC-5.C03</t>
  </si>
  <si>
    <t>Un gain de notoriété et de capitalisation est-il associé aux aspects NR du projet ?</t>
  </si>
  <si>
    <t>La conduite d'un projet NR a un retentissement au delà des sphères techniques et métiers du projet, pouvant permettre à l'organisation d'afficher une affinité forte avec les contraintes environnementales qui est valorisable dans les opérations de communications institutionnelles ou informelles. Ces éléments peuvent être chiffrés dans les budgets projet.</t>
  </si>
  <si>
    <t>Les bénéfices non financiers sont-ils évalués ?</t>
  </si>
  <si>
    <t>Les équipes bénéficient-elles d'une montée en compétence sur les sujets NR ?</t>
  </si>
  <si>
    <t>SPC-5.09</t>
  </si>
  <si>
    <t>Préparer le suivi du cycle de vie du projet et des indicateurs de performance / bénéfice NR
(Phase du cycle de vie, démarrage, maturité, arrêt)</t>
  </si>
  <si>
    <t>Les fonctions secondaires ont-elles aussi un impact moindre sur l'impact environnemental ?</t>
  </si>
  <si>
    <t>80% des usages sont traités par 20% des fonctionnalités. Sans être une règle immuable, c'est très souvent le cas. Il ne faut pas tomber dans le travers ou les 20% d'usages marginaux consomment 80% des impacts environnementaux du projet.</t>
  </si>
  <si>
    <t>Les impacts environnementaux de chaque fonctionnalité sont-ils évalués par rapport à la nature et l'importance de la fonctionnalité ?</t>
  </si>
  <si>
    <t>CHROME : Console dev/Network</t>
  </si>
  <si>
    <t>SPC-6</t>
  </si>
  <si>
    <t>Déterminer l'environnement de production dans lequel le projet sera construit et déployé en accord avec les principes NR</t>
  </si>
  <si>
    <t>ODD#9 ; ODD#12 ; ODD#13</t>
  </si>
  <si>
    <t>SPC-6.01</t>
  </si>
  <si>
    <t>Déterminer l'environnement de production dans lequel le projet sera construit et déployé en accord avec les principes NR
(Privilégier les acteurs engagés (acteurs proche du projet, hébergeur, compétence technique))</t>
  </si>
  <si>
    <t>Les fournisseurs de solutions et prestataires de service sont-ils sélectionnés sur leur capacité à respecter un cahier des charges NR ?</t>
  </si>
  <si>
    <t>Les spécifications mettent en évidence des besoins de prestations externalisées ou des relations avec des fournisseurs de services. Dans les règles de sélection des fournisseurs de services ou de produits externes, les aspects NR doivent être pris en compte de la même manière que si le service ou produit était pris en charge en interne. Le cahier des charges doit exposer en plus des considérations techniques, budgétaires et de respect des normes de sécurité les principes NR que le fournisseur doit remplir.</t>
  </si>
  <si>
    <t>Les indicateurs NR des fournisseurs sont-ils pris en compte lors de la sélection des prestataires ?</t>
  </si>
  <si>
    <t>Composantes NR</t>
  </si>
  <si>
    <t>Achats externes</t>
  </si>
  <si>
    <t>Procédures d'achat</t>
  </si>
  <si>
    <t>SPC-6.C01</t>
  </si>
  <si>
    <t>Déterminer l'environnement de production dans lequel le projet sera construit et déployé en accord avec les principes NR
(Prendre en compte la capacité de réaction (en fonction de la localisation géographique))</t>
  </si>
  <si>
    <t>Les aspects déplacements physiques sont-ils évalués lors de la sélection de prestataires, des solutions techniques et de l'organisation des acteurs internes intervenant sur le projet ?</t>
  </si>
  <si>
    <t>L'impact environnemental des déplacements physiques est très visible et facilement estimable. Lors des interactions avec des partenaires, la distance, le nombre des déplacements doit être évalué et restreint. La définition d'un budget déplacement pour l'ensemble du projet peut apporter plus de contrôle sur cet aspect et promouvoir chaque fois que cela est possible des points distanciels plutôt que présentiels.</t>
  </si>
  <si>
    <t>Quel budget de déplacement physique est alloué au projet ?</t>
  </si>
  <si>
    <t>SPC-6.C02</t>
  </si>
  <si>
    <t>Déterminer l'environnement de production dans lequel le projet sera construit et déployé en accord avec les principes NR
(Vérifier l'équité de traitement de toutes les parties-prenantes -- L'aspect purement géographique est litigieux -- )</t>
  </si>
  <si>
    <t>Les intervenants des prestataires disposent-ils tous des mêmes bénéfices sociaux et conditions de travail ?</t>
  </si>
  <si>
    <t>Dans les dimensions NR les aspects humains et économiques occupent une place importante. S'assurer que tous les intervenants y compris chez les prestataires (et ses propres sous-traitants et fournisseurs) utilisés pour le projet disposent des mêmes cadres socio-économiques est nécessaire pour que la cohérence des efforts NR ne soit pas anéantie par un choix qui aurait pu être évité.</t>
  </si>
  <si>
    <t>Le prestataire utilise-t-il des ressources humaines hors du territoire national ou avec des contrats spécifiques ?</t>
  </si>
  <si>
    <t>SPC-6.02</t>
  </si>
  <si>
    <t>Déterminer l'environnement de production dans lequel le projet sera construit et déployé en accord avec les principes NR
(Fournir aux développeurs et testeurs un environnement technique NR)</t>
  </si>
  <si>
    <t>Est-ce que les postes de travail font l'objet d'une gestion de cycle de vie ?</t>
  </si>
  <si>
    <t>Chacun des acteurs internes va mobiliser des équipements techniques pour gérer et développer le projet. Les postes de travail de l'ensemble de l'équipe sont un point relativement simple à adresser du point de vue NR. Avec le suivi du cycle de vie des équipements, l'utilisation de matériels avec labels environnementaux, le pilotage des alimentations électriques du poste de travail en fonction de la présence / absence au poste.</t>
  </si>
  <si>
    <t>Les postes de travail de développement et d'intégration/tests sont-ils choisis et suivis vis-à-vis de leurs impacts environnementaux ?</t>
  </si>
  <si>
    <t xml:space="preserve">#PERF ; #VOL ; #SEC ; #USE ; #MAINT ;  #DEBT ; #GOV ; #BUY ; #FIN ; #OBSO
</t>
  </si>
  <si>
    <t>Manager ; RSE/NR ;ITMngr ;</t>
  </si>
  <si>
    <t>Une gestion de configuration couvre l'ensemble des équipements des postes de travail avec consolidation des indicateurs de cycle de vie</t>
  </si>
  <si>
    <t>SPC-6.03</t>
  </si>
  <si>
    <t>Déterminer l'environnement de production dans lequel le projet sera construit et déployé en accord avec les principes NR
(Permettre l'utilisation de ressources partagées/distribuées (Cloud par exemple))</t>
  </si>
  <si>
    <t>Un espace commun a-t-il été mis à disposition du projet pour le partage des ressources ? (ex : limiter les PJ mail, duplication de documents...)</t>
  </si>
  <si>
    <t>Lors du suivi projet beaucoup de documents sont produits, revues, validés. La duplication de documents, les transferts vers des destinataires multiples est une source de consommation excessive de ressources. Le plus souvent l'utilisation d'un espace partagé avec la mise en place de règles d'accès permet d'éviter ces impacts environnementaux.</t>
  </si>
  <si>
    <t>Les documents de travail n'existe-t-il qu'en un seul exemplaire partagé par tous les intéressés ?</t>
  </si>
  <si>
    <t>#VOL ; #SEC ; #COM ; #METH ;</t>
  </si>
  <si>
    <t>Systématique = 100 ; Conseillé = 50 : Non = 0</t>
  </si>
  <si>
    <t>SPC-6.04</t>
  </si>
  <si>
    <t xml:space="preserve">Déterminer l'environnement de production dans lequel le projet sera construit et déployé en accord avec les principes NR
(Ré-utiliser des composants dont l'aspect NR est validé)
</t>
  </si>
  <si>
    <t xml:space="preserve">Est-ce que les ressources/composants disponibles pour le projet ont une information concernant la conformité NR ?
</t>
  </si>
  <si>
    <t>Les développements modulaires sont mis en place dans les projets pour faciliter la réutilisation et permettre d'assembler des composants validés ce qui se traduit par des gains d'efficacité et de fiabilité. Cette pratique est basée sur les descriptions des interfaces (entrées-sorties) de ces composants, de leurs cadres d'utilisation et de leurs dépendances. En plus de ces éléments techniques les aspects et bénéfices NR implémentés dans le composant sont utiles pour capitaliser en plus des aspects techniques sur les aspects NR.</t>
  </si>
  <si>
    <t>Chaque composant développé dispose-t-il d'une note d'impact NR ?</t>
  </si>
  <si>
    <t>Information NR</t>
  </si>
  <si>
    <t>Composants projet</t>
  </si>
  <si>
    <t>SPC-6.05</t>
  </si>
  <si>
    <t>Evolutions</t>
  </si>
  <si>
    <t xml:space="preserve">Déterminer l'environnement de production dans lequel le projet sera construit et déployé en accord avec les principes NR
(Permettre l'évolution en réduisant les liaisons avec des composants à obsolescence programmée)
</t>
  </si>
  <si>
    <t>Dans les ressources techniques du projet est-ce que les gestions de dépendances sont prises en compte, pour limiter l'obésité des solutions techniques employées?</t>
  </si>
  <si>
    <t>La majorité des projets est une suite d'intégration de composants avec des développements d'interfaces spécifiques entre ces composants. Bien souvent les composants issus de bibliothèques publiques (open source ou commerciales) apportent un ensemble de fonctionnalités qui ne sont que rarement toutes utilisées et drainent des dépendances vis-à-vis d'autres composants avec les mêmes caractéristiques. Au final le projet agrège un volume de bibliothèque important alors qu'une petite partie est réellement utilisée. Privilégier les composants dont les dépendances et fonctionnalités sont pilotables par rapport aux besoins est efficace du point de vue NR.</t>
  </si>
  <si>
    <t>Un outil de suivi des dépendances de composants est-il employé ?</t>
  </si>
  <si>
    <t>#VOL ; #USE ; #MAINT ; #VALUE ; #DEBT ; #METH  ; #OBSO</t>
  </si>
  <si>
    <t>Analyses de dépendances</t>
  </si>
  <si>
    <t>Solutions techniques</t>
  </si>
  <si>
    <t>CHROME : Console dev / COVERAGE</t>
  </si>
  <si>
    <t>SPC-6.C03</t>
  </si>
  <si>
    <t>Pérennité</t>
  </si>
  <si>
    <t>Déterminer l'environnement de production dans lequel le projet sera construit et déployé en accord avec les principes NR
(Pérenniser le service numérique à travers les découplages des domaines du service numérique)</t>
  </si>
  <si>
    <t>Dans les choix de conceptions (fonctionnelles et techniques), est-ce que la création, la mise à jour ou la fin de vie d'un domaine du service numérique a un impact réduit sur les autres domaines du service numérique?</t>
  </si>
  <si>
    <t>Les spécifications du projet peuvent s'appuyer sur des éléments déjà employés pour d'autres services. Ces dépendances entre services sont efficaces d'un point de vue gestion du projet mais peuvent être pénalisantes lorsqu'elles imposent le maintien de composants partagés moins efficaces d'un point de vue NR, surtout lorsque les services utilisant ces ressources sont destinés à être arrêtés à des périodes différentes.</t>
  </si>
  <si>
    <t>La publication des interfaces entre les composants est-elle systématique ?</t>
  </si>
  <si>
    <t>SPC-6.C04</t>
  </si>
  <si>
    <t>Déterminer l'environnement de production dans lequel le projet sera construit et déployé en accord avec les principes NR
(Réutiliser les services existants et s'appuyer sur ces services (messagerie de santé,....) Authentification, annuaires. Services socles.)</t>
  </si>
  <si>
    <t>L'implémentation de nouveaux services sous contraintes réglementaires (santé, bancaire, ...) sont-ils nécessaires et le cas échéant s'appuient-ils sur un socle de service disponible ?</t>
  </si>
  <si>
    <t xml:space="preserve">La pratique des professionnels utilisant des données réglementées est guidé par la sécurité des données et par la réduction de l'impact d'utilisation du service pour rester centré sur l'enjeu principal. Les spécifications doivent prendre en compte ces éléments et réutiliser le maximum d'éléments habituels de ces types de services consolidés sous forme d'un socle de service. </t>
  </si>
  <si>
    <t>Combien de données réglementées (santé, bancaire, ...) sont nécessaires ?</t>
  </si>
  <si>
    <t>Le socle de service est-il évalué par rapport à sa conformité réglementaire (certification) et utilisabilité (accessibilité, sécurité) ?</t>
  </si>
  <si>
    <t>SPC-6.06</t>
  </si>
  <si>
    <t>Déterminer l'environnement de production dans lequel le projet sera construit et déployé en accord avec les principes NR
(Suivre les KPIs NR)</t>
  </si>
  <si>
    <t>Quels sont les KPIs définis ?</t>
  </si>
  <si>
    <t>Les métiers et le management ont l'habitude de piloter l'activité avec une gamme d'indicateurs business. Le suivi de la performance NR va aussi nécessiter des indicateurs dédiés pour suivre les impacts. Pour la détermination des indicateurs, des plages de valeurs de performance doivent être définis de manière itérative et suivre l'augmentation de maturité de l'organisation dans l'appréhension de ces données afin que les processus de décisions puissent se mettre en place pour effectuer un pilotage des aspects NR.</t>
  </si>
  <si>
    <t>Les plages de valeurs des KPIs sont-elles définies ?</t>
  </si>
  <si>
    <t>***</t>
  </si>
  <si>
    <t>#COM ; #VALUE ; #GOV ;</t>
  </si>
  <si>
    <t>KPIs NR</t>
  </si>
  <si>
    <t>KPI</t>
  </si>
  <si>
    <t>Organize project human resources to take into account the Sustainable IT approach</t>
  </si>
  <si>
    <t>Interactions. Team</t>
  </si>
  <si>
    <t>Organize project resources to enable the Sustainable IT approach to be taken into account
( Communicate to the team as soon as possible the Sustainable IT challenges of the project.)</t>
  </si>
  <si>
    <t>Have the Sustainable IT challenges of the project been communicated to the team from the start?</t>
  </si>
  <si>
    <t>The Sustainable IT approach is best taken into account when it is part of a systemic process and when it is presented as a direction to follow for all stakeholders.</t>
  </si>
  <si>
    <t>How many people sensitized / trained in Sustainable IT in the project team?</t>
  </si>
  <si>
    <t>Interactions Team</t>
  </si>
  <si>
    <t>Organize the project resources to allow the taking into account of the Sustainable IT approach
(Identify the Sustainable IT ambassador of the project.)</t>
  </si>
  <si>
    <t>Are the organization's Sustainable IT referents identified?</t>
  </si>
  <si>
    <t>Sustainable IT requires a strong knowledge which must be carried by the people who are the best adapted.</t>
  </si>
  <si>
    <t>Is there a permanent or dedicated Sustainable IT referent for the project?</t>
  </si>
  <si>
    <t>Interactions.Client-User</t>
  </si>
  <si>
    <t>Organize project resources to allow the taking into account of the Sustainable IT approach
(Involve customers / users in the Sustainable IT approach)</t>
  </si>
  <si>
    <t>What editorial approach is planned to make customers aware of Sustainable IT?</t>
  </si>
  <si>
    <t>Communication with users and customers is also a company commitment to reduce its environmental impact and stand out from the competition by displaying its ambition and its Sustainable IT results.</t>
  </si>
  <si>
    <t>Is Sustainable IT communication to customers defined?</t>
  </si>
  <si>
    <t>N / A</t>
  </si>
  <si>
    <t>Organize project resources to take into account the Sustainable IT approach
(Constitution of the project team, designer, user, supplier)</t>
  </si>
  <si>
    <t>Does each entity of the Project team have Sustainable IT skills?</t>
  </si>
  <si>
    <t>Each of the project steps requires specific knowledge for the Sustainable IT aspects, it is important that all the steps are covered so that the Sustainable IT results are consistent throughout the life of the service.</t>
  </si>
  <si>
    <t>How many people are aware of and trained in Sustainable IT?</t>
  </si>
  <si>
    <t>Organize project resources to enable the Sustainable IT approach to be taken into account
(Question the teams, how my action will have an impact on the service)</t>
  </si>
  <si>
    <t>LCA analyzes can be carried out on existing services in order to make them more efficient in the event of a redesign or adaptation of an existing service. The Sustainable IT specifications and requirements from previous LCAs must be taken up and adapted if necessary.</t>
  </si>
  <si>
    <t>Will the LCA of this project be carried out?</t>
  </si>
  <si>
    <t>Life cycle</t>
  </si>
  <si>
    <t>Organize project resources to enable the Sustainable IT approach to be taken into account
( Organize multidisciplinary teams across the board)</t>
  </si>
  <si>
    <t>Does each stakeholder have the latitude to make decisions that may influence the environmental impact?</t>
  </si>
  <si>
    <t>The specifications and the USER STORY can evolve over time, these evolutions must systematically take into account the Sustainable IT aspects. Adaptations are most often made in the trades. Environmental impacts must also be able to have this latitude with pre-defined validation paths.</t>
  </si>
  <si>
    <t>Include users in Sustainable IT project resources</t>
  </si>
  <si>
    <t>Include users in Sustainable IT project resources (include end users in defining specifications)</t>
  </si>
  <si>
    <t>Is the definition of the requirements carried out by consulting the end users?</t>
  </si>
  <si>
    <t>When user needs are extrapolated from analyzes and organizational objectives, this can lead to expressions of need that are broader than those that users will actually use and the service will be more consumer than necessary.</t>
  </si>
  <si>
    <t>Does the project owner contain a witness user or a representative mastering the trade?</t>
  </si>
  <si>
    <t>Include users in the Sustainable IT project resources
(Transmit a Sustainable IT pedagogy to users)</t>
  </si>
  <si>
    <t>Do you transmit a Sustainable IT pedagogy to users?</t>
  </si>
  <si>
    <t>The uses of services are a source of resource consumption. If users are encouraged and guided to reduce their impact with educational approaches, this makes the entire service more efficient in reducing its impact.</t>
  </si>
  <si>
    <t>Is a witness user with a strong Sustainable IT color included in the project approach?</t>
  </si>
  <si>
    <t>Is a witness user dedicated to the project trained in Sustainable IT?</t>
  </si>
  <si>
    <t>Include users in Sustainable IT project resources
(Define objectives for users, define indicators (Carbon, WEEE, resources, ...))</t>
  </si>
  <si>
    <t>Are the Sustainable IT aspects propagated and maintained across all stakeholders?</t>
  </si>
  <si>
    <t>When each of the players has easy access to markers to assess the environmental impact of their actions and choices, they can adapt their practices to make the service more efficient and responsible.</t>
  </si>
  <si>
    <t>What are the markers and follow-up steps defined?</t>
  </si>
  <si>
    <t>Include users in the Sustainable IT project resources
(Specify the target audience, for whom?)</t>
  </si>
  <si>
    <t>Are the target profiles defined?</t>
  </si>
  <si>
    <t>To clearly express the Sustainable IT objectives in each of the specifications, it is essential to locate the target profiles and to associate them with specific Sustainable IT objectives.</t>
  </si>
  <si>
    <t>Are the Sustainable IT goals qualified for each target profile?</t>
  </si>
  <si>
    <t>Include users in Sustainable IT project resources
(Expose Sustainable IT requirements to users)</t>
  </si>
  <si>
    <t>Are responsible digital aspects propagated and maintained across all user profiles?</t>
  </si>
  <si>
    <t>The use phases are a way of communicating and maintaining the link on Sustainable IT aspects with users, it is also an approach that offers a different communication channel and stands out from the competition by involving users and making actors of the proposed service.</t>
  </si>
  <si>
    <t>What is your frequency of Sustainable IT communication for each user profile?</t>
  </si>
  <si>
    <t>Organize the project methodology to allow the application of a Sustainable IT approach</t>
  </si>
  <si>
    <t>Interactions.methodology</t>
  </si>
  <si>
    <t>Organize the project methodology to allow a Sustainable IT approach to be applied
(Integrate Sustainable IT review stages into the methodology)</t>
  </si>
  <si>
    <t>Are the Sustainable IT review steps included in the methodology?</t>
  </si>
  <si>
    <t>The Sustainable IT objectives must be clearly defined and the project management must treat the monitoring of these objectives with reviews in the same way as the other categories of requirements, by associating the actors able to arbitrate, justify and validate the decisions.</t>
  </si>
  <si>
    <t>How and who arbitrates conflicts? (for example: Budget and Sustainable IT)</t>
  </si>
  <si>
    <t>Specification</t>
  </si>
  <si>
    <t>Do any functionalities (User Story) only concern the Sustainable IT aspects?</t>
  </si>
  <si>
    <t>The project must define Sustainable IT requirements (Non-Functional Requirements - NFR) or specific User Stories that will introduce Sustainable IT orientations into the design. These elements will be taken care of in the same way as the other NFRs (security, accessibility for example) and will guarantee that the Sustainable IT aspects will be taken into account in all stages of the project.</t>
  </si>
  <si>
    <t>What is the objective set at the start of the project?</t>
  </si>
  <si>
    <t>What proportion of the functionalities (User Story) have a Sustainable IT component?</t>
  </si>
  <si>
    <t>Some functionalities can be designed with very different Sustainable IT impacts. In the absence of clarification, the chosen solution will most often be driven by ease or technical appetite, which is generally opposed to sustainable IT performance. The only way to guide decisions is to introduce points of attention on Sustainable IT aspects in the majority of User Stories.</t>
  </si>
  <si>
    <t>Is a Sustainable IT requirement justified rather than a Sustainable IT aspect in a more general requirement?</t>
  </si>
  <si>
    <t>What is the frequency of review / validation of Sustainable IT elements, in a manner similar to "Security" reviews and validation?</t>
  </si>
  <si>
    <t>The taking into account of the Sustainable IT aspects made at the start of the design can be respected but in an iterative mode it is possible to gradually deviate from it. Sustainable IT compliance reviews are essential to maintain the consistency of the project.</t>
  </si>
  <si>
    <t>Is the review process formalized?</t>
  </si>
  <si>
    <t>Are the Sustainable IT referents included in the reviews?</t>
  </si>
  <si>
    <t>Is each feature evaluated against uses?</t>
  </si>
  <si>
    <t>User Stories / Use Cases must be specified in relation to uses so as not to lead to an inflation of functionalities that would be superfluous in relation to the real needs of users. Offering marginal functionalities will generate an unjustified environmental footprint, cost and misunderstanding of the additional service.</t>
  </si>
  <si>
    <t>Are the functions expected by the user and their scope of action defined in order to provide a framework for interactions and not go into the superfluous?</t>
  </si>
  <si>
    <t>Sequences.Production</t>
  </si>
  <si>
    <t>Organize the project methodology to allow the application of a Sustainable IT approach
(Provide for continuous integration adapted to Sustainable IT)</t>
  </si>
  <si>
    <t>Is the use of continuous integration widespread?</t>
  </si>
  <si>
    <t>From a Sustainable IT point of view, capitalizing on achievements and providing a technical model that guarantees these achievements, avoids anomalies and non-quality additional costs.</t>
  </si>
  <si>
    <t>Is the complexity of the service framed / monitored in the continuous integration process?</t>
  </si>
  <si>
    <t>Organize the project methodology to allow the application of a Sustainable IT approach
(integrate the "continuous improvement" approach as a transversal policy in a Sustainable IT project)</t>
  </si>
  <si>
    <t>Do the continuous integration processes not generate gaps in the consideration of Sustainable IT aspects?</t>
  </si>
  <si>
    <t>The different phases of continuous integration make it possible to manage the processes with defined expectations. One of these integration steps must validate compliance with Sustainable IT impacts.</t>
  </si>
  <si>
    <t>Does each stage of the life cycle take into account the Sustainable IT aspects?</t>
  </si>
  <si>
    <t>Organize the project methodology to allow the application of a Sustainable IT approach
(Integrate security and accessibility into the Sustainable IT approach)</t>
  </si>
  <si>
    <t>Are non-functional requirements (User Story) treated in the same way for the IT aspects Sustainable, security and accessibility?</t>
  </si>
  <si>
    <t>The categories of non-functional requirements (NFR) intervene transversally in project management because dependencies are most often associated with behaviors that can only rarely be linked to a single action. This is also the case with Sustainable IT, an effective one-off decision can be rendered obsolete by upstream or downstream actions.</t>
  </si>
  <si>
    <t>Are the validation mechanisms similar for security and IT Sustainable aspects?</t>
  </si>
  <si>
    <t>Organize the project methodology to allow the application of a Sustainable IT approach
(Qualify the input data to reuse them)</t>
  </si>
  <si>
    <t>Is the inventory of the input data made available for reuse in other projects?</t>
  </si>
  <si>
    <t>The Sustainable IT principles are stable and the best practices deployed can be directly used in other project contexts, especially since the projects within an organization have many similarities, whether in methods, objectives or functional perimeters. In the specification phase, collecting, preparing and producing these elements is a guarantee of efficiency and reliability to increase the maturity of the organization in its Sustainable IT practices.</t>
  </si>
  <si>
    <t>What data is used as input and produced for the other projects?</t>
  </si>
  <si>
    <t>Is there application mapping and process (and data) mapping that can be used in the business? Will they be updated as part of the project?</t>
  </si>
  <si>
    <t>Has the company's IS urbanization unit been called upon?</t>
  </si>
  <si>
    <t>Build the scope of the project and validate the relevance of each feature</t>
  </si>
  <si>
    <t>Purpose.Product</t>
  </si>
  <si>
    <t>Build the scope of the project and validate the relevance of each functionality
(Add non-functional IT Sustainable requirements in the product target)</t>
  </si>
  <si>
    <t>Are the Sustainable IT requirements associated with all product functionalities?</t>
  </si>
  <si>
    <t>Each feature implemented must take into account Sustainable IT so that the entire service is designed with the most complete respect for Sustainable IT principles, an aspect not covered which may cancel all or part of the benefits acquired elsewhere. . It is more effective to have a balanced treatment on the whole, rather than aiming for excellence in one part and leaving substantial gaps in others.</t>
  </si>
  <si>
    <t>Is the product validated as necessary in relation to its environmental impact?</t>
  </si>
  <si>
    <t>Build the scope of the project and validate the relevance of each functionality
(Define the main and secondary functions)</t>
  </si>
  <si>
    <t>Is each main or secondary function of the service understood in terms of its importance in the service?</t>
  </si>
  <si>
    <t>The Sustainable IT consistency pushes to ensure that the secondary functions do not have a greater environmental impact than the main functions. The specifications must clearly identify the main and secondary functions and their impacts from a Sustainable IT perspective.</t>
  </si>
  <si>
    <t>Are the rules for validating the Sustainable IT impacts of the functions described?</t>
  </si>
  <si>
    <t>Context.Technology</t>
  </si>
  <si>
    <t>Build the scope of the project and validate the relevance of each functionality
(Manage system performance requirements, security requirements, accessibility requirements and Sustainable IT performance together.)</t>
  </si>
  <si>
    <t>Are all the project requirements (performance, security, accessibility, Sustainable IT) associated with each functionality?</t>
  </si>
  <si>
    <t>The complete panorama of non-functional requirements (Security, Accessibility, Sustainable IT) makes it possible to facilitate arbitrations and to determine the axis which will be chosen when elements present conflicts. The conflict is difficult to treat locally, only the global vision will ensure that the balance is respected throughout the project.</t>
  </si>
  <si>
    <t>Are the priority rules defined and arbitrated in the event of a conflict?</t>
  </si>
  <si>
    <t>Is priority given to Sustainable IT if it does not jeopardize security?</t>
  </si>
  <si>
    <t>Build the scope of the project and validate the relevance of each feature
(Show exclusions and the baseline scenario)</t>
  </si>
  <si>
    <t>Are the cases of exclusion of each functionality addressed and alternatives offered?</t>
  </si>
  <si>
    <t>Certain features not retained may nevertheless be of interest and lead to finding replacement alternatives. These intermediate solutions respect the same project processes in terms of Sustainable IT.</t>
  </si>
  <si>
    <t>Are the costs and benefits of the alternatives evaluated?</t>
  </si>
  <si>
    <t>Build the scope of the project and validate the relevance of each feature
(Validate the relevance of features for users versus the Sustainable IT Cost)</t>
  </si>
  <si>
    <t>Is the need for a feature validated in relation to its Sustainable IT impact?</t>
  </si>
  <si>
    <t>The selection of the specified functionalities deemed essential may be questioned in its initial form in relation to the Sustainable IT impacts. In this case the costs / benefits will have to take into account these oppositions and be the subject of an adaptation to make converge the 2 approaches: functional necessity and Sustainable IT impact.</t>
  </si>
  <si>
    <t>Are the trade-offs between Sustainable IT gains and project costs clearly identified?</t>
  </si>
  <si>
    <t>Build the scope of the project and validate the relevance of each feature
(Suggest alternatives to features not retained)</t>
  </si>
  <si>
    <t>What alternatives are proposed to deal with a functionality not retained?</t>
  </si>
  <si>
    <t>Alternative solutions can be deployed knowing that they are not the most efficient from a Sustainable IT point of view but provide a more efficient first step compared to the solution not including any Sustainable IT consideration. These alternative tracks must be transitory and be subject to review planning in order to gradually increase their Sustainable IT compliance.</t>
  </si>
  <si>
    <t>Does each removed feature have an alternative available, if the feature is useful?</t>
  </si>
  <si>
    <t>Build the scope of the project and validate the relevance of each feature
(Limit the effects of artificial attraction / addiction (captology))</t>
  </si>
  <si>
    <t>Are the guidelines of the service not based on the effects of artificial addiction?</t>
  </si>
  <si>
    <t>The over-consumption of the uses of the service implies the creation of a dependence of the user on the service, and artificially increases the charges for using the service, and therefore the environmental impact. These addictive effects are detrimental to the respect of Sustainable IT principles.</t>
  </si>
  <si>
    <t>Is the captology assessment matrix applied?</t>
  </si>
  <si>
    <t>Build the scope of the project and validate the relevance of each functionality
(Define "light" User and Technical interfaces)</t>
  </si>
  <si>
    <t>Are user and technical interfaces designed to be efficient from an IT Sustainable point of view?</t>
  </si>
  <si>
    <t>The link between the user and the service can generate complex, long journeys, with very high input volumes or information presented. If the management of interfaces is efficient for the user, it will most often be just as efficient from an IT point of view.</t>
  </si>
  <si>
    <t>Is the Sustainable IT cost of the interfaces evaluated?</t>
  </si>
  <si>
    <t>UX / UI</t>
  </si>
  <si>
    <t>Context.External</t>
  </si>
  <si>
    <t>Build the scope of the project and validate the relevance of each feature
(Take into account regulatory aspects)</t>
  </si>
  <si>
    <t>Are the regulatory aspects of accessibility taken into account?</t>
  </si>
  <si>
    <t>Failure to comply with regulations is first of all illegal and can lead to significant penalties. It also cuts off users, even outside the scope of disability, from access to the service.</t>
  </si>
  <si>
    <t>Is compliance with the RGAA guaranteed?</t>
  </si>
  <si>
    <t>Law 2005</t>
  </si>
  <si>
    <t>Is the service GDPR compliant?</t>
  </si>
  <si>
    <t>During specifications, if new data collections are planned, they must systematically be evaluated for personal data, be associated with the processing register and the PIA, in conjunction with the DPO. Aspects of trust and respect for users is one of the dimensions of Sustainable IT.</t>
  </si>
  <si>
    <t>Are the GDPR documents for the project produced and validated by the DPO?</t>
  </si>
  <si>
    <t>Is the security appropriate for the value of my data?</t>
  </si>
  <si>
    <t>Securing data often requires redundant elements, backup and duplication methods that generate an additional environmental footprint. Certain categories of data fully justify these provisions, but for others the extreme security does not make sense, except the ease of treating all information in the same way. The level of security, from the moment it presents an additional environmental cost, must be related to the data.</t>
  </si>
  <si>
    <t>Are safety rules associated with regular audits?</t>
  </si>
  <si>
    <t>IT-technical interactions</t>
  </si>
  <si>
    <t>Build the scope of the project and validate the relevance of each feature
(Aim for sober technical solutions to address customer features)</t>
  </si>
  <si>
    <t>Are the technical solutions adopted driven by use rather than technical interest?</t>
  </si>
  <si>
    <t>Technical functions often need to express their skills and their monitoring of technological advances by choosing the most recent solutions defined in their ecosystem as the most advanced. This pushes to make implementation choices guided by technological appeal rather than by efficiency, in particular Sustainable IT. Reorienting technical practices on Sustainable IT challenges is a good practice to maintain the technical interest of professionals and allow them to progress with concrete results.</t>
  </si>
  <si>
    <t>Do all the technologies used have a validated and shared justification?</t>
  </si>
  <si>
    <t>Development</t>
  </si>
  <si>
    <t>Build the scope of the project and validate the relevance of each feature
(Limit by design exchanges with little value)</t>
  </si>
  <si>
    <t>Is the functional value assessment of each user interaction performed?</t>
  </si>
  <si>
    <t>Each time the user interacts with the service, a large number of "invisible" mechanisms are triggered. Each of these, while executing, consumes resources. To reduce this consumption, in addition to the principles of optimization of algorithms, it is more useful and often easier to limit the number of these interactions.</t>
  </si>
  <si>
    <t>Is the functionality essential?</t>
  </si>
  <si>
    <t>Has a MoSCoW analysis been performed (Must / Should / Could / Would)?</t>
  </si>
  <si>
    <t>Can the impact of the coverage of the functionality be reduced by the technical solution envisaged?</t>
  </si>
  <si>
    <t>Some functionalities are natively offered by technical components, but these components are very rarely limited to the only desired scope and provide many other functionalities which may not be useful. The fact of being able to reduce a technical component to only really useful inputs is an important Sustainable IT benefit.</t>
  </si>
  <si>
    <t>Have the alternative technologies been tested?</t>
  </si>
  <si>
    <t>Can the technical solution envisaged to cover the functionality be reduced?</t>
  </si>
  <si>
    <t>Prepare the monitoring of the project life cycle and performance indicators / Sustainable IT profit</t>
  </si>
  <si>
    <t>Prepare the monitoring of the project life cycle and performance indicators / Sustainable IT profit
(Identify the Sustainable IT KPIs to follow)</t>
  </si>
  <si>
    <t>Have you identified performance indicators for life cycle monitoring?</t>
  </si>
  <si>
    <t>Universal IT Sustainable Indicators are not really available, which can lead to spending a lot of energy and resources on defining the best indicators. This represents an overload in the project which can lead to questioning the treatment of Sustainable IT impacts in the projects. It would be a shame if the credibility of Sustainable IT benefits were degraded by the search for measurement points. The reliability of an indicator is dictated by the reliability of the data used to calculate it, it is better to start with indicators that are undoubtedly less ambitious but fair and inexpensive in terms of project load.</t>
  </si>
  <si>
    <t>What indicators are in place, and how are the data on which these indicators are based made reliable?</t>
  </si>
  <si>
    <t>Economic context</t>
  </si>
  <si>
    <t>Prepare the monitoring of the life cycle of the project and performance indicators / Sustainable IT benefits
(Include the constraints / benefits of Sustainable IT in the impact study (or cost) ????)</t>
  </si>
  <si>
    <t>In the purchasing process (Call for tenders) are Sustainable IT commitment requirements asked of external service providers?</t>
  </si>
  <si>
    <t>A project is rarely carried out with a perimeter covered at 100% within the organization, a number of external resources are mobilized during the project. The specifications make it possible to identify these necessary resources and associate them with Sustainable IT requirements to allow the selection of service providers according to technical constraints, economic solvency and sustainable IT.</t>
  </si>
  <si>
    <t>Are service providers' sustainable IT requirements defined?</t>
  </si>
  <si>
    <t>Prepare the monitoring of the project life cycle and performance indicators / Sustainable IT profit
(Manage the monitoring of software updates to limit hardware obsolescence.)</t>
  </si>
  <si>
    <t>Is the management of the impacts of software updates on the obsolescence of equipment assessed?</t>
  </si>
  <si>
    <t>In iterative development and throughout the life of the service updates will be applied. Each of these adaptations must make it possible to continue using current equipment and not add artificial constraints which would lead to saturating the processing capacities of user terminals, nor introduce a technical update which would generate incompatibility, would require / would lead to a renewal. equipment.</t>
  </si>
  <si>
    <t>Are the impacts on the hardware components of the software updates traced?</t>
  </si>
  <si>
    <t>Does updating the software lead to the obsolescence of certain materials for the use of the software, with regard to the life cycle of the service estimated at the launch of the project?</t>
  </si>
  <si>
    <t>Is current user equipment assessed?</t>
  </si>
  <si>
    <t>The specifications must define the ranges of terminals that the service must support so that users with older devices can access the service under the best conditions. Hardware incompatibilities are a source of wishes / imperatives to renew terminals before they are really out of use. Sustainable IT helps extend the life of equipment.</t>
  </si>
  <si>
    <t>Is the valid user equipment range available?</t>
  </si>
  <si>
    <t>Can users access the product with their current equipment?
Are fallback solutions described?</t>
  </si>
  <si>
    <t>Sequences.Planing</t>
  </si>
  <si>
    <t>Prepare the follow-up of the project life cycle and performance indicators / Sustainable IT profit
(Validate the Sustainable IT aspects at each project stage (POC, MVP, ...))</t>
  </si>
  <si>
    <t>Do the project reviews take into account the validations of Sustainable IT requirements?</t>
  </si>
  <si>
    <t>The scoping and the specification phase provide for intermediate deliveries, in the form of POC, MVP, BETA. Each of these interim deliveries is an opportunity to review and validate the coverage of Sustainable IT requirements.</t>
  </si>
  <si>
    <t>Is the conflict arbitration process shared by all stakeholders?</t>
  </si>
  <si>
    <t>What is the frequency of review?</t>
  </si>
  <si>
    <t>Prepare the follow-up of the project life cycle and performance indicators / Sustainable IT profit
(Resume the Sustainable IT aspects in successive releases)</t>
  </si>
  <si>
    <t>During each new production launch, is a review of compliance with Sustainable IT issues carried out?</t>
  </si>
  <si>
    <t>Going into production should not be considered the final stage in the life of a project in compliance with Sustainable IT principles. This go-live operation makes it possible to rule on the Sustainable IT commitments defined and fulfilled during the project and to validate that these elements will be monitored throughout the active phase of the service, and taken into account when the service is withdrawn at the end of its life. .</t>
  </si>
  <si>
    <t>Are journal anomalies logged and reused?</t>
  </si>
  <si>
    <t>Sequences.LifeCycle</t>
  </si>
  <si>
    <t>Prepare the monitoring of the project life cycle and performance indicators / Sustainable IT profit
(Define end-of-life behaviors)</t>
  </si>
  <si>
    <t>Do all specified data and procedures have end-of-life information?</t>
  </si>
  <si>
    <t>The specifications reveal data collections of asynchronous procedures or periodic tasks essential for the proper functioning of the service. These elements are most often invisible and in the absence of explicit specifications of the withdrawal process they are rarely taken into account for the purposes of operating a service. Each of these elements must carry its own end-of-life information.</t>
  </si>
  <si>
    <t>Is the catalog of procedures and data up to date?</t>
  </si>
  <si>
    <t>Does the target product have a fixed shelf life?</t>
  </si>
  <si>
    <t>The services respond to an opportunity and are created to process that request. In a very changing and unpredictable technical and economic environment, they rarely have an infinite life expectancy. It is useful from a Sustainable IT point of view to decide beforehand on the term of operation of the service to avoid that it does not exist ad vitam aeternam when the object of the service no longer exists.</t>
  </si>
  <si>
    <t>Does the product have an "expiration date"?</t>
  </si>
  <si>
    <t>Purpose.Production</t>
  </si>
  <si>
    <t>Prepare the follow-up of the project life cycle and performance indicators / Sustainable IT profit
(Follow the charges, risks, benefits (excluding financial))</t>
  </si>
  <si>
    <t>Are the charges, benefits, risks followed?</t>
  </si>
  <si>
    <t>The putting into production of a service respecting the Sustainable IT principles is an important asset for an organization. For all stakeholders, the assessment of the conduct of the project and the handling of Sustainable IT issues is an additional means of capitalizing on the benefits of the operation and of calmly assessing the risks and charges taken into account in the project. project in order to facilitate the taking into account of Sustainable IT in future projects.</t>
  </si>
  <si>
    <t>Is a retrospective planned to assess the environmental gains?</t>
  </si>
  <si>
    <t>Is a risk monitoring plan deployed?</t>
  </si>
  <si>
    <t>Certain technical choices are oriented by the Sustainable IT angle, and technical adaptations are made for more Sustainable IT compliance. This can introduce additional risks (delays, difficulties, anomalies). These risks must be monitored and the risk treatment plan must take into account these elements associated with Sustainable IT choices.</t>
  </si>
  <si>
    <t>Does the risk monitoring plan include Sustainable IT?</t>
  </si>
  <si>
    <t>Did the technical choices made for Sustainable IT introduce additional risks?</t>
  </si>
  <si>
    <t>Is a gain in notoriety and capitalization associated with the Sustainable IT aspects of the project?</t>
  </si>
  <si>
    <t>The conduct of a Sustainable IT project has an impact beyond the technical and business spheres of the project, which can allow the organization to display a strong affinity with environmental constraints which can be exploited in institutional or informal communications operations. These elements can be quantified in the project budgets.</t>
  </si>
  <si>
    <t>Are non-financial benefits valued?</t>
  </si>
  <si>
    <t>Do the teams benefit from an increase in skills on Sustainable IT subjects?</t>
  </si>
  <si>
    <t>Prepare the monitoring of the project life cycle and performance indicators / Sustainable IT profit
(phase of the life cycle, start-up, maturity, shutdown)</t>
  </si>
  <si>
    <t>Do secondary functions also have a lower impact on the environmental impact?</t>
  </si>
  <si>
    <t>80% of uses are handled by 20% of functionalities. Without being an immutable rule, it is very often the case. We must not fall into the trap where the 20% of marginal uses consume 80% of the environmental impacts of the project.</t>
  </si>
  <si>
    <t>Are the environmental impacts of each feature assessed against the nature and importance of the feature?</t>
  </si>
  <si>
    <t>Determine the production environment in which the project will be built and deployed in accordance with Sustainable IT principles</t>
  </si>
  <si>
    <t>Determine the production environment in which the project will be built and deployed in accordance with Sustainable IT principles
( Give priority to committed actors (actors close to the project, host, technical skills))</t>
  </si>
  <si>
    <t>Are solution providers and service providers selected on the basis of their ability to meet Sustainable IT specifications?</t>
  </si>
  <si>
    <t>The specifications highlight needs for outsourced services or relationships with service providers. In the selection rules for suppliers of external services or products, the Sustainable IT aspects must be taken into account in the same way as if the service or product were supported internally. The specifications must set out, in addition to technical, budgetary and security standards considerations, the Sustainable IT principles that the supplier must fulfill.</t>
  </si>
  <si>
    <t>Are suppliers' Sustainable IT indicators taken into account when selecting service providers?</t>
  </si>
  <si>
    <t>Determine the production environment in which the project will be built and deployed in accordance with Sustainable IT principles
(Take into account the reaction capacity (depending on the geographical location))</t>
  </si>
  <si>
    <t>Are the physical travel aspects evaluated during the selection of service providers, technical solutions and the organization of internal actors involved in the project?</t>
  </si>
  <si>
    <t>The environmental impact of physical movements is very visible and easily estimated. When interacting with partners, the distance, the number of trips must be evaluated and restricted. Defining a travel budget for the entire project can bring more control over this aspect and promote, whenever possible, distancing rather than face-to-face points.</t>
  </si>
  <si>
    <t>What physical travel budget is allocated to the project?</t>
  </si>
  <si>
    <t>Determine the production environment in which the project will be built and deployed in accordance with Sustainable IT principles
(Check the fairness of treatment of all stakeholders - The purely geographic aspect is contentious -)</t>
  </si>
  <si>
    <t>Do all providers' stakeholders have the same social benefits and working conditions?</t>
  </si>
  <si>
    <t>In the Sustainable IT dimensions, human and economic aspects occupy an important place. Ensuring that all stakeholders including service providers (and its own subcontractors and suppliers) used for the project have the same socio-economic frameworks is necessary so that the coherence of Sustainable IT efforts is not destroyed by a choice that could have been avoided.</t>
  </si>
  <si>
    <t>Does the service provider use human resources outside the national territory or with specific contracts?</t>
  </si>
  <si>
    <t>Sequences.RUN</t>
  </si>
  <si>
    <t>Determine the production environment in which the project will be built and deployed in accordance with the Sustainable IT principles
(Provide developers and testers with a Sustainable IT technical environment)</t>
  </si>
  <si>
    <t>Are the workstations subject to lifecycle management?</t>
  </si>
  <si>
    <t>Each of the internal players will mobilize technical equipment to manage and develop the project. The workstations of the whole team are a relatively simple point to address from a Sustainable IT point of view. With the monitoring of the life cycle of the equipment, the use of materials with environmental labels, the control of the electrical power supplies of the workstation according to the presence / absence of the workstation.</t>
  </si>
  <si>
    <t>Are the development and integration / test workstations chosen and monitored with regard to their environmental impacts?</t>
  </si>
  <si>
    <t>Purpose.Technology</t>
  </si>
  <si>
    <t>Determine the production environment in which the project will be built and deployed in accordance with Sustainable IT principles
(Allow the use of shared / distributed resources (Cloud for example))</t>
  </si>
  <si>
    <t>Has a common space been made available to the project for sharing resources? (ex: limit mail PJs, duplication of documents ...)</t>
  </si>
  <si>
    <t>During project monitoring, many documents are produced, reviewed and validated. Duplication of documents, transfers to multiple recipients is a source of excessive consumption of resources. Most often, the use of a shared space with the implementation of access rules makes it possible to avoid these environmental impacts.</t>
  </si>
  <si>
    <t>Do the working documents only exist in a single copy shared by all concerned?</t>
  </si>
  <si>
    <t>Determine the production environment in which the project will be built and deployed in accordance with the Sustainable IT principles
( Reuse components whose Sustainable IT aspect is validated)</t>
  </si>
  <si>
    <t>Do the resources / components available for the project have information regarding Sustainable IT compliance?</t>
  </si>
  <si>
    <t>Modular developments are implemented in projects to facilitate reuse and allow the assembly of validated components, which translates into efficiency and reliability gains. This practice is based on the descriptions of the interfaces (input-output) of these components, their frameworks of use and their dependencies. In addition to these technical elements the Sustainable IT aspects and benefits implemented in the component are useful to capitalize in addition to the technical aspects on the Sustainable IT aspects.</t>
  </si>
  <si>
    <t>Does each component developed have a Sustainable IT impact score?</t>
  </si>
  <si>
    <t>Purpose Scalability</t>
  </si>
  <si>
    <t>Determine the production environment in which the project will be built and deployed in accordance with Sustainable IT principles
(Allow evolution by reducing links with components with scheduled obsolescence)</t>
  </si>
  <si>
    <t>In the technical resources of the project, are dependency management taken into account, to limit the obesity of the technical solutions employed?</t>
  </si>
  <si>
    <t>Most projects are a suite of component integration with specific interface developments between these components. Very often components from public libraries (open source or commercial) provide a set of functionalities which are only rarely all used and drain dependencies on other components with the same characteristics. In the end, the project aggregates a large volume of the library while a small part is actually used. Favoring components whose dependencies and functionalities are controllable in relation to the needs is efficient from the sustainable IT point of view.</t>
  </si>
  <si>
    <t>Is a component dependency tracking tool used?</t>
  </si>
  <si>
    <t>Purpose Resilience</t>
  </si>
  <si>
    <t>Determine the production environment in which the project will be built and deployed in accordance with the
Sustainable IT principles ( Perpetuate the digital service through the decoupling of digital service areas)</t>
  </si>
  <si>
    <t>In the design choices (functional and technical), does the creation, update or end of life of one digital service domain have a reduced impact on other digital service domains?</t>
  </si>
  <si>
    <t>Project specifications can build on elements already used for other services. These dependencies between services are efficient from a project management point of view but can be penalizing when they impose the maintenance of shared components less efficient from an IT point of view Sustainable, especially when the services using these resources are intended to be arrested at different times.</t>
  </si>
  <si>
    <t>Is the publication of interfaces between components systematic?</t>
  </si>
  <si>
    <t>Determine the production environment in which the project will be built and deployed in accordance with Sustainable IT principles
(Reuse existing services and rely on these services (health messaging, etc.) Authentication, directories Basic services. )</t>
  </si>
  <si>
    <t>Are the implementation of new services under regulatory constraints (health, banking, etc.) necessary and, if necessary, do they rely on an available service base?</t>
  </si>
  <si>
    <t>The practice of professionals using regulated data is guided by data security and by reducing the impact of using the service to stay focused on the main issue. The specifications must take these elements into account and reuse as many elements as usual from these types of consolidated services in the form of a service base.</t>
  </si>
  <si>
    <t>How much regulated data (health, banking, etc.) are needed?</t>
  </si>
  <si>
    <t>Is the service base assessed against its regulatory compliance (certification) and usability (accessibility, security)?</t>
  </si>
  <si>
    <t>Determine the production environment in which the project will be built and deployed in accordance with the Sustainable IT principles
(Follow the Sustainable IT KPIs)</t>
  </si>
  <si>
    <t>What are the defined KPIs?</t>
  </si>
  <si>
    <t>Businesses and management are used to steering the activity with a range of business indicators. Monitoring Sustainable IT performance will also require dedicated indicators to monitor the impacts. For the determination of the indicators, ranges of performance values ​​must be defined iteratively and follow the increase in maturity of the organization in the apprehension of these data so that the decision-making processes can be put in place to carry out a management of Sustainable IT aspects.</t>
  </si>
  <si>
    <t>Are the ranges of values ​​for the KPIs defined?</t>
  </si>
  <si>
    <t>Organize so that human resources would take into account the Sustainable IT approach in a project</t>
  </si>
  <si>
    <t>project Team</t>
  </si>
  <si>
    <t>Organize project resources to enable the Sustainable IT approach to be taken into account
( Inform the team as early as possible the Sustainable IT challenges of the project.)</t>
  </si>
  <si>
    <t>How many people are aware/ trained in Sustainable IT in the project team?</t>
  </si>
  <si>
    <t>Number aware of Sustainable IT concerns</t>
  </si>
  <si>
    <t>Number of staff members</t>
  </si>
  <si>
    <t>Statement of work defines objectives and targets for sustainable IT</t>
  </si>
  <si>
    <t>Sustainable IT requires a solid knowledge which must be carried by the people who are the best adapted.</t>
  </si>
  <si>
    <t>Is there a designated Sustainable IT referent for the project?</t>
  </si>
  <si>
    <t>Project framing establish Sustainable IT advisor</t>
  </si>
  <si>
    <t>Users and customers</t>
  </si>
  <si>
    <r>
      <rPr>
        <sz val="8"/>
        <color theme="1"/>
        <rFont val="&quot;Helvetica Neue&quot;"/>
      </rPr>
      <t xml:space="preserve">What editorial approach is planned to make customers aware of Sustainable IT? OR </t>
    </r>
    <r>
      <rPr>
        <i/>
        <sz val="8"/>
        <color theme="1"/>
        <rFont val="&quot;Helvetica Neue&quot;"/>
      </rPr>
      <t>which communication method will be used to inform the customers of Sustainable IT ?</t>
    </r>
  </si>
  <si>
    <t>Communication with users and customers is also a company commitment to reduce its environmental footprint and stand out from the competition by displaying its ambition and its Sustainable IT results.</t>
  </si>
  <si>
    <t>Is Sustainable IT communication to customers set?</t>
  </si>
  <si>
    <t>Organize project resources to take into account the Sustainable IT approach
(building the project team, designer, user, supplier)</t>
  </si>
  <si>
    <t>Does each group of the Project team have Sustainable IT skills?</t>
  </si>
  <si>
    <t xml:space="preserve">Each of the project steps requires specific knowledge for the Sustainable IT aspects, it is important that all the steps are covered so that the Sustainable IT results are consistent throughout the life of the service. OR each porject's milstone  requires specific knowledge of the Sustainable IT aspects. Thus  the final results are consistent throughout the life of the service. </t>
  </si>
  <si>
    <t>How many people are made aware of and trained in Sustainable IT?</t>
  </si>
  <si>
    <t xml:space="preserve">Sust; IT traning plan = 100 ; Sust. IT resources staffed = 50 ; None = 0 </t>
  </si>
  <si>
    <t xml:space="preserve">Training plan appropriate for all </t>
  </si>
  <si>
    <t xml:space="preserve">Organize(replace organize by : structure/orchestrate/coordinate ) project resources to enable the Sustainable IT approach to be taken into account
(Interrogate the teams, how my action will have an impact on the service) 
</t>
  </si>
  <si>
    <t xml:space="preserve">Are LCA data used in adaption of an existing service? </t>
  </si>
  <si>
    <t>LCA analyzes can be carried out on existing services in order to make them more efficient in case of a redesign or adaptation of an existing service. The Sustainable IT specifications and requirements from previous LCAs must be reutilized  and adapted if necessary.</t>
  </si>
  <si>
    <t>Minmal LCA ("screening") available</t>
  </si>
  <si>
    <t>Does each stakeholder have the latitude to make decisions that may influence the environmental footprint?</t>
  </si>
  <si>
    <t>Is the decision-making circuit and autonomy having a Sustainable IT impact defined for each participant?</t>
  </si>
  <si>
    <t>Involve users in Sustainable IT project team</t>
  </si>
  <si>
    <t>Involve users in Sustainable IT project  staff (include end users in defining specifications)</t>
  </si>
  <si>
    <t>was the needs deinition made by involving the end users?</t>
  </si>
  <si>
    <t>Does the project owner includes a key user or a representative mastering the job?</t>
  </si>
  <si>
    <t>involve users in the Sustainable IT project resources
(Transmit a Sustainable IT methodology to users)</t>
  </si>
  <si>
    <t>Do you transmit a Sustainable IT methodology to users?</t>
  </si>
  <si>
    <t>Is a key user with a strong Sustainable IT  believes included in the project approach?</t>
  </si>
  <si>
    <t>Is a key user dedicated to the project trained in Sustainable IT?</t>
  </si>
  <si>
    <t>Involve users in Sustainable IT project resources
(set out the project's objectives , define quantitative and qualitative indicators (Carbon, WEEE, resources, ...))</t>
  </si>
  <si>
    <t>Are the Sustainable IT features spread/shared and maintained across all stakeholders?</t>
  </si>
  <si>
    <t>When each of the stakeholders has easy access to markers to assess the environmental footprint of their actions and choices, they can adapt their practices to make the service more efficient and responsible.</t>
  </si>
  <si>
    <t>Involve users in the Sustainable IT project resources
(Specify the target audience, for whom?)</t>
  </si>
  <si>
    <t>Are the target profiles identified?</t>
  </si>
  <si>
    <t>To clearly express the Sustainable IT objectives in each of the specifications, it is impertaive to identify the target profiles and to associate them with specific Sustainable IT objectives.</t>
  </si>
  <si>
    <t xml:space="preserve">Project framing  </t>
  </si>
  <si>
    <t>Involve users in Sustainable IT project resources
(Present/Explain Sustainable IT requirements to users)</t>
  </si>
  <si>
    <t>Are Sustainable IT features shared and maintained across all user profiles?</t>
  </si>
  <si>
    <t>The use phases are a means of communicating and maintaining the link on Sustainable IT aspects with users, it is also an approach that offers a different communication channel and stands out from the competition by involving users and making actors of the proposed service.</t>
  </si>
  <si>
    <t>What is your communication frequency of Sustainable IT  for each user profile?</t>
  </si>
  <si>
    <t xml:space="preserve">Training plan  </t>
  </si>
  <si>
    <t>Organize the project methodology to carry out   a Sustainable IT approach</t>
  </si>
  <si>
    <t>project methodology</t>
  </si>
  <si>
    <t>How and who mdiates conflicts? (for example: Budget and Sustainable IT)</t>
  </si>
  <si>
    <t>The project must define Sustainable IT requirements (Non-Functional Requirements - NFR) or specific User Stories that will introduce Sustainable IT orientations into the design. These elements will be dealt with in the same way as the other NFRs (security, accessibility for example) and will guarantee that the Sustainable IT aspects will be taken into account in all stages of the project.</t>
  </si>
  <si>
    <t>What is the aim set at the start of the project?</t>
  </si>
  <si>
    <t>Number of Sust. IT  US</t>
  </si>
  <si>
    <t>Number of NFR US</t>
  </si>
  <si>
    <t>Tags &amp; labels are used to qualify sust. IT  items in the backlog</t>
  </si>
  <si>
    <t xml:space="preserve">While implementing some features impacts may change a lot.  unless crystal 
clear specifications, technical solution may be chosen from technical challenge 
or beaucause its easier to deploy rather than sustainbility point of view. In order 
to get in the right direction Sustainable IT concerns should be added in moste of User Story.  </t>
  </si>
  <si>
    <t>Number of  US w/ Sust. IT addon</t>
  </si>
  <si>
    <t>Number of  US</t>
  </si>
  <si>
    <t>Tags &amp; labels are used to qualify US w/ sust. IT  concerns in the backlog</t>
  </si>
  <si>
    <t>What is the frequency of review / validation of Sustainable IT elements, in a  similar manner to "Security" reviews and validation?</t>
  </si>
  <si>
    <t>Is there an review process tha has been  clearly definfed?</t>
  </si>
  <si>
    <t>Is each feature evaluated according to use cases?</t>
  </si>
  <si>
    <t>User Stories / Use Cases must be specified in relation to uses so as not to lead to an inflation of functionalities that would be superfluous in relation to the users needs . Offering marginal functionalities will generate an unjustified environmental footprint, cost and misunderstanding of the additional service.</t>
  </si>
  <si>
    <t>Is the use of continuous integration promoted?</t>
  </si>
  <si>
    <t>The different phases of continuous integration enables a processe management with defined expectations. One of these integration steps must validate compliance with Sustainable IT impacts.</t>
  </si>
  <si>
    <t>Does each stage of the product lifecycle take into account the Sustainable IT features?</t>
  </si>
  <si>
    <t>Organize the project methodology to allow the application of a Sustainable IT approach
(embody security and accessibility into the Sustainable IT approach)</t>
  </si>
  <si>
    <t>Are non-functional requirements (User Story) dealt with in the same way for the ICT features Sustainable, security and accessibility?</t>
  </si>
  <si>
    <t>Are the validation mechanisms similar for security and ICT Sustainable aspects?</t>
  </si>
  <si>
    <t>Organize the project methodology in order toapply of a Sustainable IT approach
(Qualify the input data to reuse them)</t>
  </si>
  <si>
    <t>Is the inventory of the input data made available to be remployed in other projects?</t>
  </si>
  <si>
    <t>Has the company's IS urbanization unit been involved?</t>
  </si>
  <si>
    <t>Product</t>
  </si>
  <si>
    <t>Build the scope of the project and validate the relevance of each functionality
(Add non-functional ICT Sustainable requirements in the product target)</t>
  </si>
  <si>
    <t>Are the Sustainable IT requirements included with all product functionalities?</t>
  </si>
  <si>
    <t>Each function implemented must take into account Sustainable IT so that the entire service is designed with the most adequacy for Sustainable IT principles, an aspect not covered which may cancel all or part of the benefits acquired elsewhere. It is more effective to have a balanced treatment on the whole, rather than aiming for excellence in one part and leaving substantial gaps in others.</t>
  </si>
  <si>
    <t>Is the product validated as essential takes into account  its environmental footprint?</t>
  </si>
  <si>
    <t>Number of sust. IT requirpents</t>
  </si>
  <si>
    <t>Number of features</t>
  </si>
  <si>
    <t>Is each main or secondary function of the service perceived in terms of its importance in the service?</t>
  </si>
  <si>
    <t>The Sustainable IT consistency pushes to ensure that the secondary functions do not have a greater environmental footprint than the main functions. The specifications must clearly identify the main and secondary functions and their impacts from a Sustainable IT perspective.</t>
  </si>
  <si>
    <t>Are the rules for validating the Sustainable IT impacts of the functions clrealy described?</t>
  </si>
  <si>
    <t>Technology</t>
  </si>
  <si>
    <t>Build the scope of the project and validate the relevance of each functionality
(Manage system performance requirements, security requirements, accessibility requirements and Sustainable IT performance altogether.)</t>
  </si>
  <si>
    <t>The complete overview of non-functional requirements (Security, Accessibility, Sustainable IT) makes it possible to facilitate arbitrations and to determine the axis which will be chosen when elements present conflicts. The conflict is difficult to treat locally, only the global vision will ensure that the balance is respected throughout the project.</t>
  </si>
  <si>
    <t>Are the priority rules defined and arbitrated in the case  of a conflict?</t>
  </si>
  <si>
    <t>Are the cases of exclusion of each functionality have been defined and alternatives offered?</t>
  </si>
  <si>
    <t>Certain features that weren't chosen may, nevertheless, could be interested and lead to new solutions(or functions). These intermediate solutions respect the same project processes in terms of Sustainable IT.</t>
  </si>
  <si>
    <t>Are the costs and benefits of the alternative solutions estimated?</t>
  </si>
  <si>
    <t>Is the use for a feature validated in relation to its Sustainable IT impact?</t>
  </si>
  <si>
    <t>The selection of the specified functionalities considered as essential may be questioned in its initial form taking into account the Sustainable IT impacts. In this case the costs / benefits will have to take include these oppositions and be the subject of an adaptation to make converge the 2 approaches: functional necessity and Sustainable IT impact.</t>
  </si>
  <si>
    <t xml:space="preserve">Are the trade-offs between Sustainable IT gains and project costs clearly described? </t>
  </si>
  <si>
    <t>Build the scope of the project and validate the adequacy of each feature
(Suggest alternatives to features not retained)</t>
  </si>
  <si>
    <t>Alternative solutions can be deployed knowing that they are not the most efficient from a Sustainable IT point of view but provide a more efficient first stage compared to the solution not including any Sustainable IT consideration. These alternative solutions must be transitory and be subject to review planning in order to gradually increase their Sustainable IT compliance.</t>
  </si>
  <si>
    <t>Does each excluded feature have an available alternative , if the feature is useful?</t>
  </si>
  <si>
    <t>Are the guidelines of the service not based on the effects of artificial habits?</t>
  </si>
  <si>
    <t>The over-consumption of the uses of the service implies the creation of a dependence of the user on the service, and artificially increases the load for using the service, and therefore the environmental footprint. These addictive effects are detrimental to the respect of Sustainable IT principles.</t>
  </si>
  <si>
    <t>Are user and technical interfaces designed to be efficient from an ICT Sustainable point of view?</t>
  </si>
  <si>
    <r>
      <rPr>
        <sz val="8"/>
        <color theme="1"/>
        <rFont val="&quot;Helvetica Neue&quot;"/>
      </rPr>
      <t>The link between the user and the service can generate</t>
    </r>
    <r>
      <rPr>
        <sz val="8"/>
        <color rgb="FFFF0000"/>
        <rFont val="&quot;Helvetica Neue&quot;"/>
      </rPr>
      <t xml:space="preserve"> complex, long journeys</t>
    </r>
    <r>
      <rPr>
        <sz val="8"/>
        <color theme="1"/>
        <rFont val="&quot;Helvetica Neue&quot;"/>
      </rPr>
      <t>, with very high input volumes or information presented. If the management of interfaces is efficient for the user, it will most often be just as efficient from an ICT point of view.</t>
    </r>
  </si>
  <si>
    <t>Is the Sustainable IT cost of the interfaces calculated?</t>
  </si>
  <si>
    <t>external environment</t>
  </si>
  <si>
    <t>Risks assessment</t>
  </si>
  <si>
    <t>During specifications, if new data collections are planned, they must systematically be evaluated as for personal data, be associated with the processing register and the PIA, in conjunction with the DPO. Aspects of trust and respect for users is one of the dimensions of Sustainable IT.</t>
  </si>
  <si>
    <t>Legal notice</t>
  </si>
  <si>
    <t>Is the security's level appropriate for the value of my data?</t>
  </si>
  <si>
    <t>technical IT</t>
  </si>
  <si>
    <t>Build the project's scope and validate the relevance of each feature
(Aim for sober technical solutions to address customer features)</t>
  </si>
  <si>
    <t>Technical teams  often need to express their skills and their monitoring of technological leap by choosing the most recent solutions defined in their ecosystem as the most advanced. This pushes to make implementation choices guided by technological appeal rather than by efficiency, in particular Sustainable IT. Reorienting technical practices on Sustainable IT challenges is a good practice to maintain the technical interest of professionals and allow them to progress with concrete results.</t>
  </si>
  <si>
    <t>Build the project's scope and validate the adequacy of each feature
(Limit by design exchanges with little value)</t>
  </si>
  <si>
    <t>Number of validated user interactions</t>
  </si>
  <si>
    <t>Number of user interactions</t>
  </si>
  <si>
    <t xml:space="preserve">Can the impact of the  functionality's coverage be reduced by the technical solution envisaged?
Can the chosen technical solution reduce  the functionaliy's the coverage impact ? </t>
  </si>
  <si>
    <t>Can the technical designated solution to cover the functionality be reduced?</t>
  </si>
  <si>
    <t>Assessed = 100 ; Estimated = 50 ; None = 0</t>
  </si>
  <si>
    <t>Impact assessment defines action plan to reduce impact affectd to actors</t>
  </si>
  <si>
    <t>Universal IT Sustainable Indicators are not really available, which can lead to spending a lot of energy and resources on defining the best indicators. This represents an overload in the project which can lead to questioning the treatment of Sustainable IT impacts in the projects. It would be a shame if the credibility of Sustainable IT benefits were downgraded due to search for measurement points. The reliability of an indicator is dictated by the reliability of the data used to calculate it, it is better to start with indicators that are undoubtedly less ambitious but fair and inexpensive in terms of project load.</t>
  </si>
  <si>
    <t>What indicators are implemented, and how are the data on which these indicators are based made reliable?</t>
  </si>
  <si>
    <t>Profit analysis</t>
  </si>
  <si>
    <t>economic process</t>
  </si>
  <si>
    <t>A project is rarely carried out with a perimeter covered at 100% within the organization, a number of external resources are mobilized during the project. The specifications make it possible to identify these necessary resources and associate them with Sustainable IT requirements to allow the selection of service providers according to technical constraints, economic solvency and Sustainable IT.</t>
  </si>
  <si>
    <t>Number of bid with sust. IT requirements</t>
  </si>
  <si>
    <t>Number of bid</t>
  </si>
  <si>
    <t>Procurement chain embed Sust. IT concerns</t>
  </si>
  <si>
    <t>Prepare the monitoring of the project's life cycle and performance indicators / Sustainable IT profit
(Manage the monitoring of software updates to limit hardware obsolescence.)</t>
  </si>
  <si>
    <t>Is   software updates impacts on the obsolescence of equipment calculated?</t>
  </si>
  <si>
    <t>In iterative development and throughout the service's life updates will be applied. Each of these adaptations must ensure to continue using current equipment and not add useless constraints which would lead to saturating the processing capacities of user terminals, nor introduce a technical update which would generate incompatibility, would require / would lead to an  equipment renwel.</t>
  </si>
  <si>
    <t>Are the impacts on the hardware components of the software updates outlined?</t>
  </si>
  <si>
    <t>Does the software updating  lead to the obsolescence of certain materials for the use of the software, with regard to the life cycle of the service estimated at the launch of the project?</t>
  </si>
  <si>
    <t>Number of obsolescence studies</t>
  </si>
  <si>
    <t>Number of updates</t>
  </si>
  <si>
    <t>Is the viable user equipment range available?</t>
  </si>
  <si>
    <t>Number of evaluations</t>
  </si>
  <si>
    <t>Identified hardware components</t>
  </si>
  <si>
    <t>Planning</t>
  </si>
  <si>
    <t>Draw up project's life cycle tracking and performance indicators / Sustainable IT profit
(Validate the Sustainable IT aspects at each project stage (POC, MVP, ...))</t>
  </si>
  <si>
    <t>Number of review w/ sust. IT items</t>
  </si>
  <si>
    <t>Numbre of project review</t>
  </si>
  <si>
    <t>Draw up project's life cycle tracking  and performance indicators / Sustainable IT profit
(Resume the Sustainable IT aspects in successive releases)</t>
  </si>
  <si>
    <t xml:space="preserve">the strat of production should not be considered the final stage in the project's life in compliance with Sustainable IT principles. This phase makes it possible to adjudicate on the Sustainable IT commitments defined and fulfilled during the project and to validate that these elements will be monitored throughout the active phase of the service, and taken into account when the service is withdrawn at the end of its life. </t>
  </si>
  <si>
    <t>Number of deployment</t>
  </si>
  <si>
    <t>Lifecycle Management</t>
  </si>
  <si>
    <t>Items refered in technical document have end of life information</t>
  </si>
  <si>
    <t>Does the target product have a limited lifespan?</t>
  </si>
  <si>
    <t>The services are created to fulfil a specfic task. In a very changing and unpredictable technical and economical environment, they rarely have an infinite lifespan. It is useful from a Sustainable IT point of view to decide beforehand on  the operation's duration of the service, in order to avoid maintaining it when the object of the service no longer exists.</t>
  </si>
  <si>
    <t>Project framing highlights project lifespan</t>
  </si>
  <si>
    <t>project objectives</t>
  </si>
  <si>
    <t>Draw up project's life cycle tracking and performance indicators / Sustainable IT profit
(Follow the load, risks, benefits (excluding financial))</t>
  </si>
  <si>
    <t>Are the load, benefits, risks supervised?</t>
  </si>
  <si>
    <t>The production launch of a service respecting the Sustainable IT principles is an important asset for an organization. For all stakeholders, the assessment of the conduct of the project and the handling of Sustainable IT issues is an additional means of capitalizing on the benefits of the operation and of calmly assessing the risks and load taken into account in the project. project in order to facilitate the taking into account of Sustainable IT in future projects.</t>
  </si>
  <si>
    <t>Is a hindsight planned to assess the environmental gains?</t>
  </si>
  <si>
    <t>Is a key risk  monitoring plan deployed?</t>
  </si>
  <si>
    <t>Certain technical choices are Sustainable IT oriented, and technical adaptations are made for more Sustainable IT compliance. This can introduce additional risks (delays, difficulties, anomalies). These risks must be monitored, and the risk mangement plan must take into account these elements associated with Sustainable IT choices.</t>
  </si>
  <si>
    <t>Does the key risk monitoring plan include Sustainable IT?</t>
  </si>
  <si>
    <t>Sustainable IT project management has an impact beyond the project's technical and business dimensions ,  allowing the organization to display a strong affinity with environmental constraints which can be exploited in institutional or informal communications operations. These elements can be quantified in the project's budgets.</t>
  </si>
  <si>
    <t>Are non-financial benefits estimated?</t>
  </si>
  <si>
    <t xml:space="preserve">Do the teams benefit from skills improvement on Sustainable IT subjects?
</t>
  </si>
  <si>
    <t>Draw up project's life cycle tracking and performance indicators  / Sustainable IT profit
(stage of the life cycle, start-up, maturity, shutdown)</t>
  </si>
  <si>
    <t>Do secondary functions also have a lower impact on the environmental footprint?</t>
  </si>
  <si>
    <t>80% of uses are handled by 20% of functionalities. Without being an immutable rule, it is very often the case. We must not fall into the trap where the 20% of marginal uses consume 80% of the environmental footprints of the project.</t>
  </si>
  <si>
    <t>Are the environmental footprints of each feature assessed against the nature and importance of the feature?</t>
  </si>
  <si>
    <t>Define the production's  environment in which the project will be built and deployed congruently with Sustainable IT principles</t>
  </si>
  <si>
    <t>Define the production's  environment  in which the project will be built and deployed congruently with Sustainable IT principles
( Give priority to committed actors (actors close to the project, host, technical skills))</t>
  </si>
  <si>
    <t>Are solution providers and service providers chosen according to their capability to meet Sustainable IT specifications?</t>
  </si>
  <si>
    <t>The specifications highlight needs for outsourced services or relationships with service providers. In the selection criteria for suppliers of external services or products, the Sustainable IT aspects must be taken into account in the same way as if the service or product were supported internally. The specifications must set out, in addition to technical, budgetary and security standards considerations, the Sustainable IST principles that the supplier must fulfill.</t>
  </si>
  <si>
    <t>Are supplier's Sustainable IT indicators taken into account when selecting service providers?</t>
  </si>
  <si>
    <t xml:space="preserve">Number w/ sust. IT </t>
  </si>
  <si>
    <t>Bought items</t>
  </si>
  <si>
    <t xml:space="preserve">Procurement </t>
  </si>
  <si>
    <t>Define the production's  environment  in which the project will be built and deployed  congruently with Sustainable IT principles
(Take into account the reaction capacity (depending on the geographical location))</t>
  </si>
  <si>
    <t>Are the physical travel aspects calculated while selecting service providers, technical solutions and the organization of internal actors involved in the project?</t>
  </si>
  <si>
    <t>The environmental footprint of physical movements is very visible and easily estimated. When interacting with partners, the distance, the number of trips must be evaluated and restricted. Defining a travel budget for the entire project can bring more control over this aspect and promote, whenever possible, distancing rather than face-to-face points.</t>
  </si>
  <si>
    <t>Define the production's  environment  in which the project will be built and deployed congruently with Sustainable IT principles
(Check the fairness of treatment of all stakeholders - The purely geographic aspect is contentious -)</t>
  </si>
  <si>
    <t>In the Sustainable IT dimensions, human and economic aspects paly a key role. Ensuring that all stakeholders including service providers (and its own subcontractors and suppliers) used for the project have the same socio-economic frameworks is necessary so that the coherence of Sustainable IT efforts is not destroyed by a choice that could have been avoided.</t>
  </si>
  <si>
    <t>Deployment</t>
  </si>
  <si>
    <t>Define the production environment in which the project will be built and deployed congruently with the Sustainable IT values
(Provide developers and testers with a Sustainable IT technical environment)</t>
  </si>
  <si>
    <t>Are the development and integration / test workstations chosen and monitored with regard to their environmental footprints?</t>
  </si>
  <si>
    <t>Configuration management covers all equipements w/ life cycle data</t>
  </si>
  <si>
    <t>Define he production's  environment in which the project will be built and deployed congruently with the Sustainable IT values
(Allow the use of shared / distributed resources (Cloud for example))</t>
  </si>
  <si>
    <t>Has a common space been made available to the project for sharing resources? (ex: limit mail attachements, duplication of documents ...)</t>
  </si>
  <si>
    <t>During project monitoring, many documents are produced, reviewed and validated. Duplication of documents, transfers to multiple recipients is a source of excessive consumption of resources. Most often, the use of a shared space with the implementation of access rules makes it possible to avoid these environmental footprints.</t>
  </si>
  <si>
    <t>Technical document</t>
  </si>
  <si>
    <t>Define the production's  environment in which the project will be built and deployed congruently with the Sustainable IT values
( Reuse components whose Sustainable IT aspect is approved)</t>
  </si>
  <si>
    <t>Modular developments are implemented in projects to facilitate reuse and allow the regroupement of validated components, from which results gains in  efficiency and reliability. This practice is based on interfaces (input-output) description of these components, their used frameworks and their dependencies. In addition to these technical elements the Sustainable IT aspects and benefits implemented in the component are useful to capitalize in addition to the technical aspects on the Sustainable IT aspects.</t>
  </si>
  <si>
    <t>Number of project components w/ sust. IT data</t>
  </si>
  <si>
    <t>Number of project components</t>
  </si>
  <si>
    <t>Definethe production's  environment  in which the project will be built and deployed congruently with the Sustainable IT values
(Allow evolution by reducing links with components with scheduled obsolescence)</t>
  </si>
  <si>
    <t>In the technical resources of the project, are  management's reliance taken into account, thus limiting the obesity of the technical solutions employed?</t>
  </si>
  <si>
    <t>Most projects are a suite of component integration with specific interface developments between these components. Frequently used components from public libraries (open source or commercial) provide a set of functionalities which are only rarely all used and drain dependencies on other components with the same characteristics. In the end, the project accumulate a large volume of the library while a small part is actually used. Favoring components whose dependencies and functionalities are controllable in relation to the needs is efficient from the Sustainable IT point of view.</t>
  </si>
  <si>
    <t>Number of dependancies analyzed</t>
  </si>
  <si>
    <t>Number of components</t>
  </si>
  <si>
    <t>sustainability</t>
  </si>
  <si>
    <t>Define the production environment in which the project will be built and deployed congruently with the Sustainable IT values( Sustain the digital service through the decoupling of digital service areas)</t>
  </si>
  <si>
    <t>Project specifications can relay on elements already used for other services. These dependencies between services are efficient from a project management point of view but can be penalizing when they impose the maintenance of shared components less efficient from an  Sustainable IT point of view, especially when the services using these resources are intended to be turned off at different times.</t>
  </si>
  <si>
    <t>Define the production's  environment  in which the project will be built and deployed congruently with the Sustainable IT values
(Reuse existing services and rely on these services (health messaging, etc.) Authentication, directories Basic services. )</t>
  </si>
  <si>
    <t>Are the implementation of new services due to  regulatory constraints (health, banking, etc.) necessary and, if necessary, do they rely on an available service base?</t>
  </si>
  <si>
    <t>Professionals service's use of regulated data is guided by data security and by reducing the impact of using the service to stay focused on the main issue. The specifications must take these elements into account and reuse as many elements as usual from these types of consolidated services in the form of a service base.</t>
  </si>
  <si>
    <t>How much regulated data (health, banking, etc.) are vital?</t>
  </si>
  <si>
    <t>Define the production's environment in which the project will be built and deployed congruently with the Sustainable IT values
(Follow the Sustainable IT KPIs)</t>
  </si>
  <si>
    <t>Businesses and management are used to steering the activity with a pallets of business indicators. Monitoring Sustainable IT performance will also require earmarked indicators to monitor the impacts. For the indicators's  defintion, performance ranges values ​​must be defined iteratively and follow the increase in maturity of the organization in the apprehension of these data so that the decision-making processes can be put in place to carry out a management of Sustainable IT aspects.</t>
  </si>
  <si>
    <t xml:space="preserve">Sust. IT KPI </t>
  </si>
  <si>
    <t>4A/4A/1A</t>
  </si>
  <si>
    <t xml:space="preserve">ODD#5 ; ODD#8 ; ODD#9 ; ODD#10 ; ODD#12 ; ODD#13 </t>
  </si>
  <si>
    <t>What editorial approach is planned to make customers aware of Sustainable IT? OR which communication method will be used to inform the customers of Sustainable IT ?</t>
  </si>
  <si>
    <t xml:space="preserve">Organize project resources to enable the Sustainable IT approach to be taken into account
(Question the teams, how my action will have an impact on the service) 
</t>
  </si>
  <si>
    <t>1A/1A/3A</t>
  </si>
  <si>
    <t>When each of the players has easy access to markers to assess the environmental footprint of their actions and choices, they can adapt their practices to make the service more efficient and responsible.</t>
  </si>
  <si>
    <t>Are Sustainable IT aspects propagated and maintained across all user profiles?</t>
  </si>
  <si>
    <t>1A/0A/0A</t>
  </si>
  <si>
    <t>C/B/C</t>
  </si>
  <si>
    <t>3A/7A/5A</t>
  </si>
  <si>
    <t>Is the product validated as necessary in relation to its environmental footprint?</t>
  </si>
  <si>
    <t>C/A/B</t>
  </si>
  <si>
    <t>C/A/A</t>
  </si>
  <si>
    <t>C/B/A</t>
  </si>
  <si>
    <t>C/B/B</t>
  </si>
  <si>
    <t>2A/1A/6A</t>
  </si>
  <si>
    <t>Prepare the follow-up of the project life cycle and performance indicators / Sustainable IT profit
(Follow the load, risks, benefits (excluding financial))</t>
  </si>
  <si>
    <t>Are the load, benefits, risks followed?</t>
  </si>
  <si>
    <t>The putting into production of a service respecting the Sustainable IT principles is an important asset for an organization. For all stakeholders, the assessment of the conduct of the project and the handling of Sustainable IT issues is an additional means of capitalizing on the benefits of the operation and of calmly assessing the risks and load taken into account in the project. project in order to facilitate the taking into account of Sustainable IT in future projects.</t>
  </si>
  <si>
    <t>1A/2A/3A</t>
  </si>
  <si>
    <t>A/C/A</t>
  </si>
  <si>
    <t>Ux/Ui</t>
  </si>
  <si>
    <t>Les étapes et méthodes de conception des services numériques pour définir les meilleures solutions d'interactions avec l'utilisateur.</t>
  </si>
  <si>
    <t>UX/UI-1</t>
  </si>
  <si>
    <t>Intégrer le Numérique Responsable dans les objectifs majeurs du projet</t>
  </si>
  <si>
    <t>UX/UI-1.01</t>
  </si>
  <si>
    <t>Méthodologie</t>
  </si>
  <si>
    <t>Intégrer la dimension humaine dans les méthodes d'idéation (pas seulement l'utilisateur mais toutes les parties prenantes)</t>
  </si>
  <si>
    <t>Dans les méthodes d'idéation, l'ensemble des parties prenantes est-il pris en compte dans toute sa dimension (humaine) ?</t>
  </si>
  <si>
    <t>Mettre l'Utilisateur au centre de la réflexion est la garantie de couvrir les besoins essentiels de vos cibles et d'avancer dans le bon sens. Par Utilisateurs, nous entendons les usagers finaux du service ou du produit mais également les différentes parties prenantes du projet. Considérer vos utilisateurs avec une dimension humaine et empathique permet d'élargir le prisme de votre réflexion et d'aller au-delà des aspects économiques et technologiques du projet.</t>
  </si>
  <si>
    <t xml:space="preserve">Une cartographie des parties prenantes a-t-elle été réalisée ? 
Une priorisation des parties prenantes est-elle faite ?  
</t>
  </si>
  <si>
    <t xml:space="preserve">Les différentes parties prenantes sont-elles intégrées dans les différents outils : expérience et service Map, cartes UX, shadowing, workshops, etc. ) ?
Une approche Human-Centered Design est-elle utilisée ? </t>
  </si>
  <si>
    <t xml:space="preserve">L'approche User centric est-elle présente ? </t>
  </si>
  <si>
    <t xml:space="preserve"> Stakeholders map template
 Human-Centered Design </t>
  </si>
  <si>
    <r>
      <rPr>
        <u/>
        <sz val="10"/>
        <rFont val="Arial"/>
      </rPr>
      <t xml:space="preserve"> </t>
    </r>
    <r>
      <rPr>
        <u/>
        <sz val="10"/>
        <rFont val="Arial"/>
      </rPr>
      <t xml:space="preserve">https://diytoolkit.org/media/People-and-Connections-map-Size-A4.pdf
</t>
    </r>
    <r>
      <rPr>
        <u/>
        <sz val="10"/>
        <rFont val="Arial"/>
      </rPr>
      <t xml:space="preserve"> https://www.designkit.org/methods
</t>
    </r>
    <r>
      <rPr>
        <u/>
        <sz val="10"/>
        <rFont val="Arial"/>
      </rPr>
      <t>https://www.ideo.com/post/design-kit</t>
    </r>
  </si>
  <si>
    <t>#COM ;  #METH ;</t>
  </si>
  <si>
    <t>Designer ; ProductOwner ;</t>
  </si>
  <si>
    <t>Le panel de profils d'utilisateurs couvre l'ensemble des aspects humains que le NR doit adresser pour éviter la fracture numérique</t>
  </si>
  <si>
    <t>UX/UI-1.02</t>
  </si>
  <si>
    <t>Intégrer la dimension écologique dans les méthodes d'idéation</t>
  </si>
  <si>
    <t>La planète est-elle prise en compte dans les méthodes d'idéation pour intégrer la dimension écologique (planet centric design) ?</t>
  </si>
  <si>
    <t>Chaque décision de conception a un impact. Si les problématiques environnementales et écologiques ne sont pas au coeur de l'analyse, aucun objectif de maîtrise ou de réduction des impacts ne sera pris en compte et donc respecté.</t>
  </si>
  <si>
    <t>Le toolkit planet centric est-il connu et utilisé ?</t>
  </si>
  <si>
    <t xml:space="preserve"> Planet Centric toolkit</t>
  </si>
  <si>
    <t xml:space="preserve"> https://planetcentricdesign.com/</t>
  </si>
  <si>
    <t xml:space="preserve">Une démarche systémique / Planet Centric est mise en place. </t>
  </si>
  <si>
    <t>UX/UI-1.03</t>
  </si>
  <si>
    <t>Intégrer les plus-values extra-financières du numérique responsable dans le business model</t>
  </si>
  <si>
    <t>Les plus-values extra-financières du numérique responsable sont-elles valorisées dans le business model ?</t>
  </si>
  <si>
    <t>Le Numérique Responsable (NR) peut-être considéré comme un réel vecteur de développement économique au sein de votre organisation. Intégrer la dimension NR de façon pérenne à votre business model permettra d'éviter des arbitrages permanents sur sa valorisation et son intégration à vos futurs projets.</t>
  </si>
  <si>
    <t xml:space="preserve">Les valeurs humaines, écologiques et économiques se retrouvent-elles dans le business model canvas et sont-elles validées par toutes les parties prenantes  ? </t>
  </si>
  <si>
    <t xml:space="preserve">Un "Evidence planning" est-il utilisé pour mettre en valeur les différents gains et coûts des 3P ? </t>
  </si>
  <si>
    <t>Voir les templates (naissants) de sustainable business canvas ?
 Evidence planning</t>
  </si>
  <si>
    <r>
      <rPr>
        <u/>
        <sz val="10"/>
        <rFont val="Arial"/>
      </rPr>
      <t xml:space="preserve"> </t>
    </r>
    <r>
      <rPr>
        <u/>
        <sz val="10"/>
        <rFont val="Arial"/>
      </rPr>
      <t>https://www.designkit.org/methods/business-model-canvas</t>
    </r>
    <r>
      <rPr>
        <u/>
        <sz val="10"/>
        <rFont val="Arial"/>
      </rPr>
      <t xml:space="preserve">
 </t>
    </r>
    <r>
      <rPr>
        <u/>
        <sz val="10"/>
        <rFont val="Arial"/>
      </rPr>
      <t>https://diytoolkit.org/media/Evidence-Planning-A4.pdf</t>
    </r>
  </si>
  <si>
    <t>#COM ; #VALUE ; #FIN ;</t>
  </si>
  <si>
    <t xml:space="preserve">les analyses de bénéfices couvrent les aspects NR avec leurs retombées </t>
  </si>
  <si>
    <t>UX/UI-1.C01</t>
  </si>
  <si>
    <t xml:space="preserve">Ressources Projet </t>
  </si>
  <si>
    <t>Identifier et formaliser la gouvernance projet orientée NR à tous les niveaux</t>
  </si>
  <si>
    <t>Un process NR est-il prévu au niveau de la gouvernance projet ?</t>
  </si>
  <si>
    <t>Une démarche NR doit être systémique, sur l'ensemble du cycle de vie du projet, et donc portée par tous les acteurs du développement.</t>
  </si>
  <si>
    <t>Des revues et un suivi transverse des aspects NR sont-ils mis en place ?
A quelle fréquence sont planifiées les revues NR ?</t>
  </si>
  <si>
    <t>Un RACI est-il prévu ?</t>
  </si>
  <si>
    <t>voir si un template est dispo ?</t>
  </si>
  <si>
    <t>UX/UI-1.04</t>
  </si>
  <si>
    <t>Appliquer une démarche d'amélioration NR au projet (passer le post mortem en test)</t>
  </si>
  <si>
    <t>Les améliorations NR sont-elles  identifiées et systématiquement planifiées ?</t>
  </si>
  <si>
    <t>Le principe d'amélioration continue permet d'augmenter la performance du projet et donc de limiter son impact.</t>
  </si>
  <si>
    <t>La revue projet est-elle réalisée et permet-elle d'améliorer les impacts sur les 3ps ?</t>
  </si>
  <si>
    <t>Utiliser un backlog des améliorations identifiées</t>
  </si>
  <si>
    <t xml:space="preserve">Un post mortem est-il systématiquement mis en place ? </t>
  </si>
  <si>
    <t>liens vers méthodo de pratique post mortem</t>
  </si>
  <si>
    <t>Dev ; Designer ; ProductOwner ;</t>
  </si>
  <si>
    <t>Améliorations</t>
  </si>
  <si>
    <t>Backlog</t>
  </si>
  <si>
    <t>UX/UI-1.05</t>
  </si>
  <si>
    <t>Donner une responsabilité NR au responsable projet et à chaque intervenant métier</t>
  </si>
  <si>
    <t>Pour les aspects NR les responsables projet (chef de projet, product owner ....) ont-ils les mêmes prérogatives que les aspects métiers?</t>
  </si>
  <si>
    <t>Pour que le sujet NR soit suivi, il doit être incarné par une personne identifiée, responsable, qui diffuse les enjeux à chaque intervenant métier et prend part aux décisions. Ce rôle peut être défini dans ses objectifs personnels ou fiche de poste.</t>
  </si>
  <si>
    <t>Quel est le niveau de décision du responsable projet pour les aspects NR ?</t>
  </si>
  <si>
    <t xml:space="preserve">Le responsable du projet a-t-il présenté le référentiel NR choisi pour le projet ?
</t>
  </si>
  <si>
    <t xml:space="preserve">Tous les protagonistes ont-ils bien le même niveau d'information sur les différents rôles quant à la responsabilité NR ? </t>
  </si>
  <si>
    <t>#VALUE ; #METH ; #HR ;</t>
  </si>
  <si>
    <t>Formalisés = 100 ; Arbitrés = 75 ; Possibles = 50 ; Non = 0</t>
  </si>
  <si>
    <t>UX/UI-1.06</t>
  </si>
  <si>
    <t>Mettre en place une politique de gestion des livrables</t>
  </si>
  <si>
    <t>La production des livrables (production documentaire comprise) est-elle utilisée en amont du projet et est-elle produite pour permettre d'être réutilisée dans les projets suivants ?</t>
  </si>
  <si>
    <t>Une base de connaissances et de compétences NR va émerger au fur et à mesure des projets. Il est important de capitaliser sur l'expérience acquise et de diffuser les bonnes pratiques. Cela permettra à vos équipes de développer des automatismes et de réutiliser des solutions qui ont fait leurs preuves sur de futurs projets.</t>
  </si>
  <si>
    <t>La démarche qualité est-elle appliquée à tous les éléments de communication du produit ?</t>
  </si>
  <si>
    <t>Un process de low fidelity est-il mis en oeuvre en préalable du high fidelity ?</t>
  </si>
  <si>
    <t>UX/UI-1.C02</t>
  </si>
  <si>
    <r>
      <rPr>
        <sz val="10"/>
        <color theme="1"/>
        <rFont val="Roboto, Arial"/>
      </rPr>
      <t xml:space="preserve">Participer à l'élaboration du budget projet </t>
    </r>
    <r>
      <rPr>
        <b/>
        <sz val="10"/>
        <color theme="1"/>
        <rFont val="Roboto, Arial"/>
      </rPr>
      <t>en incluant les 3 P (People/planet/prosperity)</t>
    </r>
  </si>
  <si>
    <t>Un budget sur les axes 3Ps est-il associé et suivi lors du projet ?</t>
  </si>
  <si>
    <t>Suivant le niveau de maturité de l'organisation, la prise en compte du NR peut engendrer un coût et un temps de réflexion qui doivent être prévus et associés aux bénéfices attendus. Les postes et les temps alloués au NR sur le budget doivent être validés, visibles et communiqués de manière précise à toutes les parties prenantes du projet.</t>
  </si>
  <si>
    <t xml:space="preserve">Les missions UX-UI liées au NR sont-elles clairement détaillées et communiquées dans le budget ?
Des indicateurs incluant les 3P sont-ils mis en place pour suivre le budget du projet ? 
</t>
  </si>
  <si>
    <t>Le budget NR est-il validé au niveau projet ?</t>
  </si>
  <si>
    <t xml:space="preserve">Un budget carbone est-il alloué au projet et au service, pour tout le cycle de vie ? </t>
  </si>
  <si>
    <t>Systemic Design</t>
  </si>
  <si>
    <t>UX/UI-2</t>
  </si>
  <si>
    <t>Sensibiliser les parties prenantes internes et externes au Numérique Responsable</t>
  </si>
  <si>
    <t>UX/UI-2.01</t>
  </si>
  <si>
    <t>Avoir une démarche de sensibilisation et de formation de toutes les parties prenantes du projet (internes et externes).</t>
  </si>
  <si>
    <t>Les parties prenantes sont-elles sensibilisées au NR ?</t>
  </si>
  <si>
    <t>Pour adhérer, il faut comprendre. Le NR n'est pas une discipline technique. Les principes du NR doivent être mis en oeuvre dans des pratiques métiers et les comportements de chacun des acteurs. Toutes les parties prenantes du projet doivent être sensibilisées au NR pour agir à leur niveau.</t>
  </si>
  <si>
    <t xml:space="preserve">Un partage de la connaissance et une sensibilisation vers les parties prenantes sont-ils en place ?
</t>
  </si>
  <si>
    <t>Un support de sensibilisation adaptable aux différents projets et aux différents niveaux de connaissance de l'ensemble des parties prenantes est-il disponible ?</t>
  </si>
  <si>
    <t>partage des référentiels NR
prévoir au planning du temps (et un budget ? ) de sensibilisation</t>
  </si>
  <si>
    <t>#COM ; #GOV ; #HR ;</t>
  </si>
  <si>
    <t>UX/UI-2.02</t>
  </si>
  <si>
    <t xml:space="preserve">Partager et faire adhérer les PP à la démarche itérative, incluant les étapes de validation. </t>
  </si>
  <si>
    <t xml:space="preserve">Les différentes étapes du projet sont-elles identifiées avec leur process de validation, afin de faire adhérer les parties prenantes à la démarche itérative ? </t>
  </si>
  <si>
    <t>La démarche NR est itérative et parfaitement adaptée aux processus Agiles, ce qui impose aussi des mécanismes de contrôles et de validation performants et formalisés.</t>
  </si>
  <si>
    <t>Comment sont validées les étapes projets pour le NR ?</t>
  </si>
  <si>
    <t xml:space="preserve">Disposez-vous de Sustainable Decision Point ? </t>
  </si>
  <si>
    <t>#COM ; #VALUE ; #METH ;</t>
  </si>
  <si>
    <t>UX/UI-2.C01</t>
  </si>
  <si>
    <t>Usages</t>
  </si>
  <si>
    <t>Avoir une démarche de vulgarisation des impacts environnementaux, liée à l'exploitation du service et de son usage, sur l'interface utilisateur</t>
  </si>
  <si>
    <t>Avez-vous mis en place un système de présentation du suivi d'impacts environnementaux, pour l'exploitation du service et pour chaque utilisateur ?</t>
  </si>
  <si>
    <t>L'engagement des utilisateurs va susciter l'adhésion à la démarche NR, c'est un aspect important de la propagation des valeurs et résultats de l'organisation. Le fait de communiquer aux utilisateurs des éléments très visuels facilite leur adhésion et la compréhension de vos engagements.</t>
  </si>
  <si>
    <t xml:space="preserve"> Un compteur écologique est-il proposé à l'utilisateur de manière didactique ? </t>
  </si>
  <si>
    <t xml:space="preserve">Un compteur de la consommation électrique est-il mis en place pour l'usage du service (par session par ex.) ? </t>
  </si>
  <si>
    <t xml:space="preserve">Un compteur de temps de visionnage est-il mis en place pour l'usage du service (par session par ex.) ?
Le poids des fichiers à télécharger est-il systématiquement indiqué afin de sensibiliser à l'impact de la fonctionnalité ? </t>
  </si>
  <si>
    <t>UX/UI-2.C02</t>
  </si>
  <si>
    <t>Mettre en avant les informations relatives aux respects des normes / préconisations NR du service</t>
  </si>
  <si>
    <t xml:space="preserve">Quelles données sont disponibles à la communication concernant le respect des normes et préconisations NR sur le service ? </t>
  </si>
  <si>
    <t>Un certain nombre de ressources sont disponibles pour afficher le niveau de complétion et adhésion au NR. Cela se traduit par des badges, des labels, des normes... permettant à l'utilisateur d'identifier les organisations qui font les efforts les plus sensibles sur les enjeux sociaux et environnementaux.</t>
  </si>
  <si>
    <t>Les labels et badges à atteindre par l'applicatif sont-ils fixés en début de projet et affichés dans le service ?</t>
  </si>
  <si>
    <t xml:space="preserve">Le service est-il certifié et/ou répond-t-il à une normalisation (ISO 14000, 14040...) ? </t>
  </si>
  <si>
    <t>Un outil de communication est-il disponible ?</t>
  </si>
  <si>
    <t>eco index</t>
  </si>
  <si>
    <t>UX/UI-2.C03</t>
  </si>
  <si>
    <t>Proposer aux utilisateurs d'être acteurs dans la réduction de leurs impacts.</t>
  </si>
  <si>
    <t xml:space="preserve">Pour permettre aux utilisateurs d'être acteurs dans la réduction de leurs impacts, ont-ils accès à des références qui les invitent à des pratiques NR  ?
</t>
  </si>
  <si>
    <t>Le comportement de l'utilisateur reste l'un des points sur lequel l'organisation n'a pas de contrôle. Malgré tous les bénéfices attendus d'une conception responsable de services numériques, la pratique de l'utilisateur peut soit démultiplier les effets positifs, soit les réduire dans des proportions importantes. Communiquer des éléments qui permettent à l'utilisateur de prendre conscience de ces actions pour qu'il réduise son impact est indispensable.</t>
  </si>
  <si>
    <t>Des éco-tips  et les données d'utilisation sont-ils accessibles par l'utilisateur lors de l'utilisation du service ?</t>
  </si>
  <si>
    <t>Les settings à impact NR du service sont-ils clairement identifiables et facilement accessibles par l'utilisateur ?</t>
  </si>
  <si>
    <t>Proposez-vous des guidelines orientées NR ?
Des solutions alternatives NR permettent-elles de prioriser les choix utilisateurs ?</t>
  </si>
  <si>
    <t>schéma pluri-annuel d'accessibilité + déclaration d'accessibilité</t>
  </si>
  <si>
    <t>exemple : YT (pause) et discord (pause)</t>
  </si>
  <si>
    <t>UX/UI-3</t>
  </si>
  <si>
    <t>Rendre disponible et accessible le service numérique au plus grand nombre d'utilisateurs</t>
  </si>
  <si>
    <t>ODD#5 ; ODD#8 ; ODD#10</t>
  </si>
  <si>
    <t>UX/UI-3.C01</t>
  </si>
  <si>
    <r>
      <rPr>
        <sz val="10"/>
        <color theme="1"/>
        <rFont val="Arial"/>
      </rPr>
      <t>De la conception jusqu'à la fin de durée de vie de votre service.</t>
    </r>
    <r>
      <rPr>
        <sz val="10"/>
        <color theme="1"/>
        <rFont val="Arial"/>
      </rPr>
      <t xml:space="preserve"> </t>
    </r>
  </si>
  <si>
    <t>Les freins à l'utilisation du numérique (accessibilité, techniques, territoriaux) sont-ils pris en compte ?</t>
  </si>
  <si>
    <t>Afin d’être responsable, le numérique doit en tout premier lieu être disponible et accessible (En France, 14% de la population n'a pas d'accès à internet ou pas de compétences numériques (source : Vie-publique.fr / DILA  Source: ICT Surveys - INSEE), car en France plus d'un usager sur 3 manque de compétences numériques de base. C'est l'objet de la dimension humaine du NR, qui couvre les freins à l'utilisation du numérique pour certains publics en fonction de capacités à percevoir les éléments (accessibilité) et les accès et la qualité des réseaux.</t>
  </si>
  <si>
    <t xml:space="preserve">La constitution des personas prend elle en compte l'intégralité des cas d'inclusion numérique ?
Les usagers en difficulté sont-ils repérés à l'aide des personnas et accompagnés durant tout le cycle de vie du service via des tests utilisateurs ou onboarding formations ? </t>
  </si>
  <si>
    <t>En cas de conflit comment les élements sont-ils arbitrés ?</t>
  </si>
  <si>
    <t xml:space="preserve">L'accès aux technologies et à la qualité du débit d'internet est-il bien pris en compte dès la phase de conception ? 
Avez-vous défini un objectif au taux d'accessibilité de votre service ? 
Le service répond-t-il aux recommandations et obligations d'accessibilité et rempli-t-il les critères d'un label d'accessibilité / normes ? </t>
  </si>
  <si>
    <t xml:space="preserve">
 Rapport défenseur des droits : Dématérialisation et inégalités d'accès aux services publics</t>
  </si>
  <si>
    <r>
      <rPr>
        <u/>
        <sz val="10"/>
        <rFont val="Arial"/>
      </rPr>
      <t xml:space="preserve"> </t>
    </r>
    <r>
      <rPr>
        <u/>
        <sz val="10"/>
        <rFont val="Arial"/>
      </rPr>
      <t>https://www.defenseurdesdroits.fr/sites/default/files/atoms/files/rapport-dematerialisation_num-accessible-03.04.19.pdf</t>
    </r>
  </si>
  <si>
    <t>UX/UI-3.01</t>
  </si>
  <si>
    <t>Simplifier le contenu et la manipulation du service numérique</t>
  </si>
  <si>
    <t xml:space="preserve">
Quelles solutions sont déployées pour lutter contre l'illectronisme et simplifier les usages et services ?</t>
  </si>
  <si>
    <t>Réduire les inégalités d’accès au service numérique afin de n’exclure aucun utilisateur, ces cas d'exclusion peuvent être fortement limités en prenant en compte très tôt dans la conception les disparités sociales, générationnelles et territoriales.</t>
  </si>
  <si>
    <t xml:space="preserve">
La courbe d'apprentissage de l'utilisation et de la compréhension du service est-elle gérée ?</t>
  </si>
  <si>
    <t xml:space="preserve">L'UX Content de l'applicatif est-il géré, la prise en main du service a-t-elle été facilitée ?
</t>
  </si>
  <si>
    <t xml:space="preserve">Quel est le taux de satisfaction/réussite de l'usage du service par tous les usagers séparément ? 
Les outils d'accessibilité existants et déjà utilisés sont-ils identifiés ? </t>
  </si>
  <si>
    <t>GT contenus
Microsoft : Design for guidance
Rapport INSEE sur l'illectronisme</t>
  </si>
  <si>
    <t>https://msdesignstorage.blob.core.windows.net/microsoftdesign/inclusive/InclusiveDesign_DesigningForGuidance.pdf
https://www.insee.fr/fr/statistiques/4241397</t>
  </si>
  <si>
    <t>Tests utilisateurs</t>
  </si>
  <si>
    <t>UX/UI-3.02</t>
  </si>
  <si>
    <t xml:space="preserve">Pratiquer l'empathie envers tous les utilisateurs, sans préjugés, afin de mieux répondre à leurs réels besoins 
</t>
  </si>
  <si>
    <t>Les critères technologiques, sociaux, physiques, temporels qui permettent à vos utilisateurs d'atteindre leur but et limiter la fracture numérique, sont-ils pris en compte ?</t>
  </si>
  <si>
    <t>Traiter les cas d'exclusion du numérique est la première étape incontournable, mais cela ne garantit pas que l'utilisateur va pouvoir atteindre ses buts aisément par l'utilisation du service. Ces aspects doivent être adressés en facilitant le parcours de l'utilisateur.</t>
  </si>
  <si>
    <t xml:space="preserve">Les usagers en difficultés quant à l'usage du service sont-ils bien pris en compte et représentés, ainsi que leur problématique, via des outils objectifs (personas, filatures, échelles de questions, entretiens, univers narratifs...) ? </t>
  </si>
  <si>
    <t>Comment sont collectées les difficultés des utilisateurs ?</t>
  </si>
  <si>
    <t xml:space="preserve">
 Filature template
 Echelle de questions
 Guide d'entretien
 Univers narratif</t>
  </si>
  <si>
    <r>
      <rPr>
        <sz val="10"/>
        <rFont val="Arial"/>
      </rPr>
      <t xml:space="preserve"> https://fr.diytoolkit.org/tools/filature/
 https://fr.diytoolkit.org/media/echelle-de-questions.pdf
 ht</t>
    </r>
    <r>
      <rPr>
        <sz val="10"/>
        <rFont val="Arial"/>
      </rPr>
      <t>tp</t>
    </r>
    <r>
      <rPr>
        <u/>
        <sz val="10"/>
        <rFont val="Arial"/>
      </rPr>
      <t xml:space="preserve">s://fr.diytoolkit.org/media/guide-dentretien.pdf
</t>
    </r>
    <r>
      <rPr>
        <sz val="10"/>
        <rFont val="Arial"/>
      </rPr>
      <t xml:space="preserve"> http</t>
    </r>
    <r>
      <rPr>
        <u/>
        <sz val="10"/>
        <rFont val="Arial"/>
      </rPr>
      <t>s://fr.diytoolkit.org/media/univers-narratif.pdf</t>
    </r>
  </si>
  <si>
    <t>#USE ; #VALUE ; #LEG</t>
  </si>
  <si>
    <t>UX/UI-3.03</t>
  </si>
  <si>
    <t>Rendre le service accessible sans contrainte de débit</t>
  </si>
  <si>
    <t>Le service fonctionne-t-il avec des connexions faibles ?</t>
  </si>
  <si>
    <t>Les environnements de développement et de tests sont souvent performants ce qui masque les impacts de réseaux avec des performances faibles. Afin de ne pas rendre inutilisable le service dans des conditions ou les débits réseaux sont réduits la démarche NR doit prendre en compte une conception adaptée aux territoires ou localisations dont les accès réseaux sont dégradés</t>
  </si>
  <si>
    <t>Un mode dit "Low" est-il à envisager ?</t>
  </si>
  <si>
    <t>Le service peut-il être testé avec des débits restreints ?</t>
  </si>
  <si>
    <t>Une perte de connexion au cours du service est-elle prise en compte avec une segmentation du service évitant à l'utilisateur de refaire un parcours complet?</t>
  </si>
  <si>
    <t>#PERF ; #VOL ;  #USE  ; #OBSO</t>
  </si>
  <si>
    <t>Les outils et consoles de développement des navigateurs sont utilisés pour simuler des réseaux avec des bandes passantes réduites (ex: FIREFOX : Console / Limitation bande passante)</t>
  </si>
  <si>
    <t>UX/UI-3.04</t>
  </si>
  <si>
    <t>Respecter le principe d'égalité d'accès du service par l'assistance à l'utilisateur.</t>
  </si>
  <si>
    <t>Est-ce que les mécanismes d'accès au service d'assistance sont disponibles et adaptés à tout public ?</t>
  </si>
  <si>
    <t>Les capacités d'interactions entre l'utilisateur et le service peut être améliorées avec des mécanismes d'assistance en ligne qui doivent respecter les mêmes exigences NR que l'ensemble du service. L'accessibilité doit être pensée pour le service ainsi que pour les solutions d'aide.</t>
  </si>
  <si>
    <t xml:space="preserve">Les modes d'accès à l'assistance ont-ils été testés avec les publics concernés, des difficultés ont-elles été identifiées ? </t>
  </si>
  <si>
    <t xml:space="preserve">Des formations (Onboardings) sont-elles prévues et accessibles facilement par les utilisateurs en difficulté face à l'usage du service ? 
Une assistance humaine est-elle prévue en cas de difficultés ? </t>
  </si>
  <si>
    <t xml:space="preserve">Plusieurs modalités d'accès au service sont-elles prévues via des parcours utilisateurs, user journey, experience map différents ? </t>
  </si>
  <si>
    <t>#USE ;</t>
  </si>
  <si>
    <t>UX/UI-3.C02</t>
  </si>
  <si>
    <t>Proposer des outils d'accompagnement adaptés à la prise en main du service</t>
  </si>
  <si>
    <t>Un fall-back humain a-t-il été mis en place, pour accompagner la prise en main du service ?</t>
  </si>
  <si>
    <t>La charge de l'assistance aux utilisateurs est le plus souvent déléguée à un automate, afin de s'affranchir des contraintes de disponibilité et ne pas générer de temps d'attente pour des réponses fréquemment posées. Le contact avec un automate peut être frustrant et doit pouvoir se transformer en contact humain en respectant aussi tous les critères NR.</t>
  </si>
  <si>
    <t>Après combien de tentatives infructueuses l'utilisateur est-il mis en relation avec un opérateur humain ?</t>
  </si>
  <si>
    <t>Plusieurs formats d'échanges sont-ils envisagés (parlé, écrit, langue des signes, parlé complété, chat, présentiel, braille)  ?</t>
  </si>
  <si>
    <t>Les différentes typologies de cibles (handicap, illectronisme ...) ont-elles bien été prises en compte ?</t>
  </si>
  <si>
    <t>UX/UI-3.05</t>
  </si>
  <si>
    <t xml:space="preserve">
Définir une stratégie de compatibilité avec les terminaux et versions logicielles obsolètes
</t>
  </si>
  <si>
    <t>Une stratégie de compatibilité avec les terminaux et versions logicielles obsolètes est-elle définie ?</t>
  </si>
  <si>
    <t>Les avancées technologiques poussent à augmenter en permanence les exigences matérielles, ce qui réduit le parc de périphériques sur lesquels un service peut s'exécuter. Cet aspect écarte certains utilisateurs et pousse au renouvellement d'équipements encore en état de fonctionner avec l'impact environnemental associé.</t>
  </si>
  <si>
    <t xml:space="preserve">La liste des terminaux est-elle élargie aux terminaux cibles secondaires ? 
Existe-t-il des exigences particulières en terme d'expérience utilisateur (habitudes à une interface existante, à un terminal donné) ? </t>
  </si>
  <si>
    <t>Vos personae sont ils qualifiés au niveau des devices et OS associés?</t>
  </si>
  <si>
    <t xml:space="preserve">Est-ce que la démarche responsive et l'application de la démarche mobile first sont mises en oeuvre ?
</t>
  </si>
  <si>
    <t>#PERF ; #USE ; #DEBT  ; #OBSO</t>
  </si>
  <si>
    <t>Chaque élément référencé dans le Dossier Technique porte une information de degrés de compatibilité</t>
  </si>
  <si>
    <t>UX/UI-3.C03</t>
  </si>
  <si>
    <t>Définir le périmètre des devices, OS et browsers cibles en fonction de vos cibles</t>
  </si>
  <si>
    <t>Dans la définition des personae, les versions cibles de devices, OS et browsers ont-ils été pris en compte ?</t>
  </si>
  <si>
    <t xml:space="preserve">Le secteur d'activité, le profil des utilisateurs permet le plus souvent de qualifier le parc matériel qui sera employé pour le service. Les matériels sont déterminés par leurs capacités techniques (puissance de calcul, mémoire, capacité réseau, capteurs, taille et qualité d'écran) mais aussi par les systèmes d'exploitation qu'ils peuvent accueillir. Chaque contrainte que le service impose réduit le nombre de postes qui pourront l'utiliser et donc exclut des publics. </t>
  </si>
  <si>
    <t>Quelle date maximale de compatibilité est définie, permettant de déterminer les éléments techniques de vétusté du parc informatique des cibles ?</t>
  </si>
  <si>
    <t>Les coûts engendrés par la couverture attendue sont-ils chiffrés et acceptés ?</t>
  </si>
  <si>
    <t>Les données analytics des cibles sont-elles intégrées ?</t>
  </si>
  <si>
    <t>UX/UI-4</t>
  </si>
  <si>
    <t>Permettre aux personnes en situation de handicap ou porteur de déficiences, d'accéder et d'utiliser efficacement le service numérique</t>
  </si>
  <si>
    <t>ODD#3 ; ODD#8 ; ODD#10</t>
  </si>
  <si>
    <t>UX/UI-4.01</t>
  </si>
  <si>
    <t>Intégrer le traitement des situations de handicaps dès la conception</t>
  </si>
  <si>
    <t>Dès la conception, le service répond-t-il aux normes d'accessibilité en vigueur (au minimum) ?</t>
  </si>
  <si>
    <t xml:space="preserve">Au delà des aspects purement réglementaires, l'anticipation de la prise en compte de l'accessibilité est nécessaire pour assurer une couverture de ce sujet durant toute la durée de vie du service. Anticiper les futurs points de règlements et normes permet de pérenniser le service en limitant les besoins de mises à jour dictées par l'environnement légal. </t>
  </si>
  <si>
    <t>Quel est le niveau d'accessibilité visé et mesuré ?</t>
  </si>
  <si>
    <r>
      <rPr>
        <sz val="10"/>
        <color theme="1"/>
        <rFont val="Arial"/>
      </rPr>
      <t>Des personas représentatifs des différents handicaps et déficiences sont-ils présents ?</t>
    </r>
    <r>
      <rPr>
        <sz val="10"/>
        <color theme="1"/>
        <rFont val="Arial"/>
      </rPr>
      <t xml:space="preserve"> </t>
    </r>
  </si>
  <si>
    <t xml:space="preserve">Des tests (contrastes, lisibilité, polices usabilité), effectués avec des outils ou des personnes en situation de handicap, sont-ils prévus ?
</t>
  </si>
  <si>
    <t>Loi 2005
 Inclusive design Toolkit Univertsity of cambridge
SL Microsoft Inclusive design toolkit
Référentiel RGAA : niv.A, niv.AA et niv.AAA</t>
  </si>
  <si>
    <t>http://www.inclusivedesigntoolkit.com/tools_simulation/
https://www.microsoft.com/design/inclusive/</t>
  </si>
  <si>
    <t>Les aspects reglementaires et légaux sont exprimés, validés et partagés</t>
  </si>
  <si>
    <t>UX/UI-4.02</t>
  </si>
  <si>
    <t xml:space="preserve">
Mettre en place un système de navigation inclusif</t>
  </si>
  <si>
    <t>Tout type d'utilisateur peut-il savoir facilement où il se trouve dans le service, par la mise en place d'un système de navigation inclusif ?</t>
  </si>
  <si>
    <t>Plus le service est facile d'utilisation et bien construit, moins l'utilisateur passera de temps à trouver l'information qu'il cherche, ce qui réduira les navigations parasites et diminuera la consommation de ressources et d'énergie</t>
  </si>
  <si>
    <t xml:space="preserve">Un repère de navigation (fil d'ariane ou équivalent) est-il présent ? </t>
  </si>
  <si>
    <t xml:space="preserve">Le plan du site est-il facilement accessible ?
Le champ de recherche est-il présent et correctement positionné et indiqué ?
Le titre de page est-il explicite ? </t>
  </si>
  <si>
    <t xml:space="preserve">Avez-vous suivi les bonnes pratiques de navigation sur les apps ?
Les outils facilitant l'accessibilité relative aux terminaux sont-ils connus et utilisés (voiceover over et talkback) ? </t>
  </si>
  <si>
    <t>Référentiel RGAA : niv.A, niv.AA et niv.AAA
https://developer.apple.com/design/human-interface-guidelines/ios/app-architecture/navigation/</t>
  </si>
  <si>
    <t>Navigateur / Touches Clavier : TAB / SPACE / ENTER</t>
  </si>
  <si>
    <t>UX/UI-5</t>
  </si>
  <si>
    <t>"Less is More" : Concentrez vous sur les fonctionnalités essentielles et simplifiez votre interface</t>
  </si>
  <si>
    <t>UX/UI-5.C01</t>
  </si>
  <si>
    <t>UI</t>
  </si>
  <si>
    <t xml:space="preserve">Réduire et optimiser les composants visuels, sonores et tactiles constitutifs de l'interface, pour réduire les impacts énergétiques et matériels.  </t>
  </si>
  <si>
    <t>Une sobriété visuelle est-elle mise en place, pour limiter les ressources énergétiques et l'impact sur la dégradation matérielle des composants visuels, sonores et tactiles constitutifs de l'interface ?</t>
  </si>
  <si>
    <t>Des éléments/composants visuels, sonores et tactiles peuvent être mis en avant dans une démarche purement esthétique et/ou marketing mais n'ont que très peu d'intérêt pour l'utilisateur. La simplification de ces éléments apportera une meilleure ergonomie et un usage adapté à chacun ainsi qu'une réduction de l'impact énergétique.</t>
  </si>
  <si>
    <t xml:space="preserve">La charte graphique est-elle éco-compatible ?
La charte graphique respecte-t-elle les normes d'accessibilité ?
</t>
  </si>
  <si>
    <t>Une liste d'impacts énergétiques a-t-elle été réalisée ? 
Des objectifs de réduction d'impact sont-ils mis en place et partagés avec toute l'équipe ?</t>
  </si>
  <si>
    <t xml:space="preserve">Les designers en charge sont-ils formés au design visuel responsable ? </t>
  </si>
  <si>
    <t>Un module dark mode est systématiquement proposé</t>
  </si>
  <si>
    <t>UX/UI-5.01</t>
  </si>
  <si>
    <t>Questionner et pratiquer l'économie de la fonctionnalité</t>
  </si>
  <si>
    <t>Est-ce que les fonctionnalités sont utilisées par l'utilisateur ?</t>
  </si>
  <si>
    <t>Selon des études (cast software et standish group), 70% des fonctionnalités ne sont jamais ou rarement utilisées. (ref 115 bonnes pratiques)
Le nombre de fonctionnalités disponibles dans un service numérique impactent directement la consommation de ressources et l'impact environnemental, en créant des fonctionnalités de peu d'utilité. Ce sont des sources de création de dettes environnementales totalement inutiles. Les fonctionnalités augmentent aussi le volume du service, qui introduisent des délais de chargements, des espaces de stockage supplémentaires.</t>
  </si>
  <si>
    <t>Les fonctionnalités proposées sont-elles attendues et utilisées par vos cibles et apportent-elles une réelle valeur à votre produit ?</t>
  </si>
  <si>
    <t>Mesurer l'usage de chaque feature et limiter votre produit au juste besoin des utilisateurs</t>
  </si>
  <si>
    <t>Dans le respect des recommandations d'utilisation des outils de tracking, avez-vous mis en place des outils de suivi ?</t>
  </si>
  <si>
    <t>- Méthode MoscoW</t>
  </si>
  <si>
    <t>#VOL ; #USE ; #VALUE ; #METH ;</t>
  </si>
  <si>
    <t>Validations d'utilisation</t>
  </si>
  <si>
    <t xml:space="preserve">Les parcours utilisateurs sont simulés et validés pour identifier les utilisations de fonctionnalités. Des données sont identifiées et collectées (analytics / sondes) en production.  </t>
  </si>
  <si>
    <t>UX/UI-5.02</t>
  </si>
  <si>
    <t xml:space="preserve">Avoir une démarche de prise de décision basée sur des indicateurs fiables, vérifés et acceptés sur tout le cycle de vie du service. </t>
  </si>
  <si>
    <t>Les prises de décision sont-elles justifiées et soutenues par des indicateurs fiables sur les usages des fonctionnalités tout au long du cycle de vie du service ?</t>
  </si>
  <si>
    <t>La supervision des usages permet de valider les estimations faites en début de conception et d'identifier les pistes d'amélioration. Mais ce principe se base sur des sources de données fiables.</t>
  </si>
  <si>
    <t>Quelles données sont collectées, à quelle fréquence ?</t>
  </si>
  <si>
    <t>Des actions sont-elles associées aux données récoltées et analysées ?</t>
  </si>
  <si>
    <t>#USE ; #VALUE ; #METH ;</t>
  </si>
  <si>
    <t>Dev ; Designer ; ProjectMngr ; ProductOwner ; Manager ; ITMngr ;</t>
  </si>
  <si>
    <t>UX/UI-5.03</t>
  </si>
  <si>
    <t>Mettre en oeuvre une démarche de priorisation des fonctionalités</t>
  </si>
  <si>
    <r>
      <rPr>
        <sz val="10"/>
        <color theme="1"/>
        <rFont val="Arial"/>
      </rPr>
      <t>Une politique / démarche / une routine</t>
    </r>
    <r>
      <rPr>
        <sz val="10"/>
        <color theme="1"/>
        <rFont val="Arial"/>
      </rPr>
      <t xml:space="preserve"> </t>
    </r>
    <r>
      <rPr>
        <sz val="10"/>
        <color theme="1"/>
        <rFont val="Arial"/>
      </rPr>
      <t>de réduction et de priorisation progressive des fonctionnalités, interactions et éléments graphiques, est-elle mise en place ?</t>
    </r>
  </si>
  <si>
    <t>Les suppressions d'éléments sur les interfaces peuvent ne pas perturber les utilisateurs, et donc générer une empreinte réduite avec moins d'éléments et de fonctionnalités sans que cela ne détériore la valeur du service tout en limitant son impact environnemental</t>
  </si>
  <si>
    <t>Un outil permettant de prioriser et suivre l'usage des fonctionnalités tout au long du cycle de vie du service est-il utilisé ?</t>
  </si>
  <si>
    <t>La suppression des éléments non ou trop peu usités est-elle gérée ?</t>
  </si>
  <si>
    <r>
      <rPr>
        <sz val="10"/>
        <color theme="1"/>
        <rFont val="Arial"/>
      </rPr>
      <t xml:space="preserve">- Revues de simplification
- Tests d'absence
</t>
    </r>
    <r>
      <rPr>
        <sz val="10"/>
        <color theme="1"/>
        <rFont val="Arial"/>
      </rPr>
      <t xml:space="preserve">- Le focus fanatique
</t>
    </r>
    <r>
      <rPr>
        <sz val="10"/>
        <color theme="1"/>
        <rFont val="Arial"/>
      </rPr>
      <t>- Poker planning</t>
    </r>
  </si>
  <si>
    <t>UX/UI-5.C02</t>
  </si>
  <si>
    <t>Mutualiser l'effort ergonomique et le SEO, dès la phase de conception, afin d'optimiser la performance du site</t>
  </si>
  <si>
    <t>Les parties prenantes du service SEO sont-elles intégrées, dès la phase de conception ?</t>
  </si>
  <si>
    <t xml:space="preserve">Les algorithmes d'optimisation ont tendance à accumuler des données, dans la majorité des cas les données collectées ne sont pas analysées et ne servent donc pas à rationaliser les usages. Les optimisations doivent s'inscrire dans une démarche itérative et chaque retour doit permettre un gain d'efficacité mesuré avant de passer à l'étape suivante. </t>
  </si>
  <si>
    <t>Les retours SEO sont-ils pris en compte dans la phase de conception pour améliorer les impacts NR ?</t>
  </si>
  <si>
    <t>Lors d'opérations ciblées, une revue quotidienne de la performance SEO est-elle prévue ?</t>
  </si>
  <si>
    <t>L'analyse fine et les critères (ROI) de votre SEO sont-ils mis en place, avec une méthode pour éliminer/prioriser les éléments inefficaces ?</t>
  </si>
  <si>
    <t>UX/UI-5.C03</t>
  </si>
  <si>
    <t>Usage</t>
  </si>
  <si>
    <t>Proposer une gestion fine de la diffusion d'information par e-mailing</t>
  </si>
  <si>
    <t>La pratique de l'e-mailing est-elle réfléchie, justifiée et réduite à son stricte nécessaire ?</t>
  </si>
  <si>
    <t>Les diffusions de mails notamment lorsque les mails contiennent des contenus riches génèrent une charge environnementale importante. Dans le cas de diffusion en masse, ces impacts sont démultipliés. Le cas des newsletters est particulièrement sujet à cette explosion de trafic. Les contenus, volumes et cibles de diffusions doivent être réduits pour compenser par l'efficacité et la pertinence ce qui était pris en charge par la diffusion massive.</t>
  </si>
  <si>
    <t xml:space="preserve">L'accès au désabonnement est-il rapide et facile pour l'utilisateur (sans demande de confirmation) ? </t>
  </si>
  <si>
    <t>Un suivi des performances de consultation de l'e-mailing est-il en place ?
L'information partagée de l'e-mailing, apporte-t-elle une valeur à son lecteur ?
L'archivage de l'e-mailing est-il géré ?</t>
  </si>
  <si>
    <t>Des campagnes de gestion de la Base de Données sont-elles prévues ?
La base de contacts est-elle segmentée pour éviter des envois en masse ?</t>
  </si>
  <si>
    <t>UX/UI-5.04</t>
  </si>
  <si>
    <t>Avoir une politique d'archivage des contenus (anciens/récents) sans impact sur le référencement</t>
  </si>
  <si>
    <t>Un planning d'archivage et une version allégée des contenus anciens consultables sont-ils mis en oeuvre ?</t>
  </si>
  <si>
    <t>Il est souvent produit une quantité non négligeable de fichiers, souvent versionnés, afin de répondre aux exigences client.
Instaurer une bonne pratique de gestion des fichiers (livrables client comme internes) est essentiel.
Trier et supprimer les versions obsolètes et non utilisables aura un impact positif sur le stockage.
En effet, toutes ces données stockées ont un coût environnemental car liées à l'utilisation de serveurs le plus souvent, et représentent donc un coût financier important également.
Définir une politique d'archivage des contenus contribuera à une gestion responsable et efficace de la production du service.</t>
  </si>
  <si>
    <t xml:space="preserve">Les critères d'archivage et le planning sont-ils définis ? </t>
  </si>
  <si>
    <t xml:space="preserve">Une automatisation des archives est-elle mise en place ? </t>
  </si>
  <si>
    <t>Quel volume est gagné par le transfert en format brut ou allégé des contenus archivés qui restent consultables ?</t>
  </si>
  <si>
    <t>Contenus
notre groupe est à dispo pour partager la méthodo et le process envisagé = mise en archive puis démobilisation du contenus vers des disques durs avec possibilités de demander à les consulter</t>
  </si>
  <si>
    <t>#PERF ; #VOL ; #USE ; #COM ; #VALUE ; #METH ;</t>
  </si>
  <si>
    <t>Volume supprimé</t>
  </si>
  <si>
    <t>Volume des contenus inactifs</t>
  </si>
  <si>
    <t>La gestion de configuration prend en compte les contenus avec leurs mécanismes d'optimisations en fonction de l'ancienneté</t>
  </si>
  <si>
    <t>UX/UI-5.C04</t>
  </si>
  <si>
    <t>Limiter les solutions d'analytics embarquées pour ne pas grever la performance du service</t>
  </si>
  <si>
    <t>Est-ce que les analytics ont été limités au strict nécessaire pour optimiser le service ?</t>
  </si>
  <si>
    <t>Les collectes de données d'analytics sont installées dans les codes sources et doivent être positionnées uniquement aux points de passage où elles apportent une possibilité d'amélioration de performance car leurs actions ne sont pas neutres; elles collectent, transmettent, stockent des données et alourdissent les services en rajoutant des codes exécutables qui demandent des ressources de traitements sur le périphérique utilisateur, sur les réseaux et sur les serveurs distants. De plus, les données collectées peuvent être transmises et utilisées par des tiers pour des usages dont l'utilisateur n'est pas toujours conscient.</t>
  </si>
  <si>
    <t xml:space="preserve">L'utilisation des analytics est-elle optimisée au nécessaire ? </t>
  </si>
  <si>
    <t>Les outils mis en place ne présentent-ils pas de redondances ?</t>
  </si>
  <si>
    <t>Est-ce que les services analytics n'occupent pas plus de 30% de la performance et de la consommation de ressources ?</t>
  </si>
  <si>
    <t>Playstore Efficiency Report 2019 par Greenspector</t>
  </si>
  <si>
    <t>UX/UI-5.C05</t>
  </si>
  <si>
    <t xml:space="preserve">Limiter les services tiers/externes (fils réseaux sociaux, social wall, carrousels, google maps etc). 
</t>
  </si>
  <si>
    <t>Est-ce que les services tiers (fils réseaux sociaux, social wall, carrousels, google maps etc) ne sont pas utilisés par facilité pour pallier le manque de ressources de production de contenus ?</t>
  </si>
  <si>
    <t>Il est courant d'utiliser des services tiers rattachés à l'utilisation des réseaux sociaux, géolocalisation, etc.
L'utilisation de ces services tiers doit être au service de l'information et non pas de s'y substituer car  leur usage est très gourmand en ressources, bande passante et batterie des terminaux notamment.
Il est important de limiter leur usage au strict nécessaire afin de limiter leur impact environnemental.</t>
  </si>
  <si>
    <t>Une alternative aux services tiers a-t-elle été envisagée, est-elle possible ?</t>
  </si>
  <si>
    <t>Les liens proposés par les services tiers sont-ils éliminés au prosperity de contenus utiles plus légers ?</t>
  </si>
  <si>
    <t xml:space="preserve">L'utilité des services tiers est-elle éprouvée systématiquement ? </t>
  </si>
  <si>
    <t>UX/UI-6</t>
  </si>
  <si>
    <t>Permettre aux utilisateurs de réduire leurs impacts</t>
  </si>
  <si>
    <t>ODD#12 ; ODD#13 ; ODD#14 ; ODD#15</t>
  </si>
  <si>
    <t>UX/UI-6.C01</t>
  </si>
  <si>
    <t>Proposer plusieurs versions de l'interface à l'utilisateur (Rich / Low) afin de s'adapter à ses réels besoins</t>
  </si>
  <si>
    <t>L'utilisation du service permet-elle d'envisager des configurations logicielles ou matérielles moins impactantes pour l'environnement ?</t>
  </si>
  <si>
    <t>Les équipements utilisateurs sont de plus en plus performants et les services numériques exploitent ces capacités techniques.
Cela a pour effet d'accentuer la fracture numérique en excluant une partie des utilisateurs qui ne peuvent se procurer ces terminaux qui ont un coût financier important.
Il est donc important de se questionner sur l'utilité du recours à ces technologies pour arriver à la finalité du service numérique tout en préservant l'accès au plus grand nombre.</t>
  </si>
  <si>
    <t>Dans la recherche utilisateurs, des contraintes techniques, matérielles ou humaines qui nécessiteraient une version adaptée du service, ont-elles été identifiées ?</t>
  </si>
  <si>
    <t>Dès la première utilisation, un mode d'interface "dégradé", Off line ou moins énergivore du service, est-il poussé à l'utilisateur via une phase d'installation et/ou onboarding ? 
Les volumes de connexions simultanées ont-ils un impact sur les rendus de l'interface ?</t>
  </si>
  <si>
    <t>L'utilisateur a-t-il un accès simple et identifié pour gérer la qualité des médias ?</t>
  </si>
  <si>
    <t>UX/UI-6.01</t>
  </si>
  <si>
    <t>Porter un service modulable dans le temps à l'utilisateur afin qu'il puisse le faire évoluer de manière responsable</t>
  </si>
  <si>
    <t xml:space="preserve">L'expérience utilisateur prend-elle en compte les évolutions possible du service (ajout/suppression de fonctionnalités) ? </t>
  </si>
  <si>
    <t>Un service numérique possède une durée de vie qu'il est important de prolonger au maximum.
Il existe souvent une version bêta, puis suivent d'autres fonctionnalités viendront se rajouter au fil de temps.
Il est important de soulever ces questions dès la conception du service avec les différents partenaires et clients afin de développer un service modulable et adaptable dans le temps.
Cela permettra de limiter les coûts financiers à terme et environnementaux car le service sera évolutif, prolongeant ainsi sa durée de vie.</t>
  </si>
  <si>
    <t>Les besoins futurs d'évolution du service ont-il été identifiés et planifiés ?</t>
  </si>
  <si>
    <t>Les mises à jour du service sont -elles appropriées et NR Compliant ?</t>
  </si>
  <si>
    <t xml:space="preserve">L'utilisateur peut-il choisir d'activer ou non des fonctionnalités de l'interface en fonction de ses besoins et des éventuelles mises à jour ? </t>
  </si>
  <si>
    <t>Le processus d'amélioration continue se base sur le Backlog, les améliorations avec une orientation NR sont identifés par des Tags / Labels NR</t>
  </si>
  <si>
    <t>UX/UI-6.C02</t>
  </si>
  <si>
    <t>Proposer un design visuel le moins impactant possible tout en respectant les règles d'accessibilité</t>
  </si>
  <si>
    <t xml:space="preserve">Tous les éléments constitutifs de l'interface font-ils l'objet d'une attention particulière en matière d'impact NR, tout en respectant les règles d'accessibilité ?
</t>
  </si>
  <si>
    <t>Plus le thème visuel est simple, plus il sera économe en ressources consommées pour l'afficher.
Plus le service implémente de composants (charge sur les serveurs, les réseaux et les périphériques), plus l'impact du nombre d'utilisateur simultanés est important.
La solution technique est souvent de surdimensionner les environnements de production pour assurer une meilleure fluidité sur service.
Proposer aux utilisateurs de choisir une présentation du service moins gourmande contribuera à réduire l'impact environnemental (encombrement des réseaux et du surdimensionnement des infrastructures).
Avec l'augmentation du nombre d'utilisateurs, le service s'allègera, le périmètre global restera constant et/ou maitrisé avec des moyens techniques justement dimensionnés.
De plus, cela aura un rôle pédagogique : l'utilisateur pourra devenir acteur de sa propre consommation et de son impact environnemental.</t>
  </si>
  <si>
    <t xml:space="preserve">Un thème visuel adapté (sombre/clair) est-il proposé à l'utilisateur, de manière simple, rapide et modifiable (automatiquement ou manuellement) , en fonction des différents terminaux ?
Un thème "Low", épuré en terme d'éléments d'interface (visuels, animations, vidéos, tactiles, etc.) est-il expliqué et proposé à l'utilisateur dès sa première utilisation et peut-il modifier ce paramètre facilement à tout moment ? </t>
  </si>
  <si>
    <t xml:space="preserve">Tous les éléments constitutifs de l'interface (visuels, sonores, tactiles) font-ils l'objet d'une démarche de réduction d'impact et sont-ils éprouvés dans leur utilité ? </t>
  </si>
  <si>
    <t>Le design système est-il optimisé, applicable et appliqué tout au long de la vie du service ?
Les paramètres de contraste, couleurs, luminosité sont ils identifiables facilement par l'utilisateur ?</t>
  </si>
  <si>
    <t>Website Carbon
 Contrast ratio
 Plugin Figma : Test contrast</t>
  </si>
  <si>
    <r>
      <rPr>
        <u/>
        <sz val="10"/>
        <rFont val="Arial"/>
      </rPr>
      <t xml:space="preserve">https://www.websitecarbon.com/
</t>
    </r>
    <r>
      <rPr>
        <u/>
        <sz val="10"/>
        <rFont val="Arial"/>
      </rPr>
      <t xml:space="preserve">
 </t>
    </r>
    <r>
      <rPr>
        <u/>
        <sz val="10"/>
        <rFont val="Arial"/>
      </rPr>
      <t>https://contrast-ratio.com/</t>
    </r>
    <r>
      <rPr>
        <u/>
        <sz val="10"/>
        <rFont val="Arial"/>
      </rPr>
      <t xml:space="preserve">
</t>
    </r>
    <r>
      <rPr>
        <u/>
        <sz val="10"/>
        <rFont val="Arial"/>
      </rPr>
      <t>https://www.figma.com/community/plugin/748533339900865323/Contrast</t>
    </r>
  </si>
  <si>
    <t>CHROME : Extension lighthouse / Accessibilité</t>
  </si>
  <si>
    <t>UX/UI-6.C03</t>
  </si>
  <si>
    <t>Proposer des alternatives au design visuel dans l'interface</t>
  </si>
  <si>
    <t xml:space="preserve">Des solutions sans interface "graphique" sont-elles prévues pour certaines fonctionnalités, afin de proposer des alternatives au design visuel dans l'interface ? </t>
  </si>
  <si>
    <t xml:space="preserve">Une interface ne se résume pas seulement aux éléments visuels qui la constituent, il peut être intéressant de challenger les autres approches de l'expérience utilisateur afin de réduire l'impact du service. </t>
  </si>
  <si>
    <t xml:space="preserve">Une version vocale ou conversationnelle de l'interface est-elle faisable, souhaitable pour l'utilisateur et le NR ? 
Si oui est-elle proposée à l'utilisateur dès sa première utilisation du service ?  </t>
  </si>
  <si>
    <t xml:space="preserve">Une version gestuelle (eye tracking, touch, kinétique) est-elle prévue/envisageable et souhaitable ? </t>
  </si>
  <si>
    <t>UX/UI-6.C04</t>
  </si>
  <si>
    <t>Prévoir des modes de dialogues avec les utilisateurs en limitant au maximum le nombre d'éléments de présentation</t>
  </si>
  <si>
    <t xml:space="preserve">Un espace de paramétrage orienté NR est-il à disposition de l'utilisateur, pour limiter au maximum le nombre d'éléments de présentation ? </t>
  </si>
  <si>
    <t>Chaque action compte et l'utilisateur a pleinement son rôle à jouer dans la réduction de son incidence environnementale.
Sensibiliser l'utilisateur et lui permettre d'en être acteur.
Informer de l'impact de ses actions et proposer des alternatives simples et rapides permettront d'avoir un usage plus responsable du service et de développer une conscience collective, à terme, concernant la pollution numérique.</t>
  </si>
  <si>
    <t>Existe-il un espace rapidement accessible, où l'utilisateur puisse gérer les paramètres dits “éco” de la UI ?</t>
  </si>
  <si>
    <t>Les conseils utilisateurs et/ou des challenges sont-ils proposés pour améliorer l'impact du service ?</t>
  </si>
  <si>
    <t>Des alertes sont-elles activables par l'utilisateur pour favoriser les bonnes pratiques (ex: Attention temps d'écran important, faites une pause) ?</t>
  </si>
  <si>
    <t>UX/UI-6.02</t>
  </si>
  <si>
    <t>Prévoir une version imprimable de certains contenus et écrans pour optimiser les impressions utilisateurs</t>
  </si>
  <si>
    <t>La dématérialisation du service est-elle complète, et dans le cas où la production de documents papier est indispensable, est-elle conçue pour limiter son impact au minimum ?</t>
  </si>
  <si>
    <t>Les flux de dématérialisation sont parfois rompus, et imposent la production d'écrits sur papier. L'utilisateur, dans certains cas, peut aussi être plus confortable à utiliser des documents imprimés plutôt que 100% électroniques. Les impressions ont un impact environnemental important, que ce soit dans la consommation de papier, de consommables tels que les cartouches et encres d'impression. Les besoins de présentation en électronique ou en impression sont différents, d'autre part la limitation de l'empreinte environnementale doit conduire à réduire la densité et le volume d'information imprimé</t>
  </si>
  <si>
    <t xml:space="preserve">Les écrans concernés par l'impression sont-ils identifiés et leur utilité est-elle démontrée  ? </t>
  </si>
  <si>
    <t xml:space="preserve"> Une feuille de style pour l'impression est-elle réalisée ?</t>
  </si>
  <si>
    <t>Est-ce que l'intégralité du contenu doit être imprimée ?
Les éléments imprimables sont-ils traités (picto réseaux sociaux , background), les éléments non nécessaires à la lecture / compréhension d'une page sont-ils masqués ?</t>
  </si>
  <si>
    <t>Des tests d'impression sont réalisés pour vérifier les consommations d'encre, papiers et la pertinence des informations imprimées.</t>
  </si>
  <si>
    <t>UX/UI-6.03</t>
  </si>
  <si>
    <t>Permettre de réduire les connexions tierces</t>
  </si>
  <si>
    <t>L'utilisateur peut-il controler l'activation de solutions tierces ?</t>
  </si>
  <si>
    <t xml:space="preserve">Les connexions externes au service peuvent apporter de la valeur au service, mais dans certains cas lier l'utilisateur avec des pratiques auxquelles il n'adhère pas. Le choix de l'utilisation des services tiers doit être transparent et dévolu à l'utilisateur. </t>
  </si>
  <si>
    <t>Le service numérique permet-il à l'utilisateur de décider de l'activation d'un service tiers ?</t>
  </si>
  <si>
    <t>#USE ; #VALUE ; #RGE</t>
  </si>
  <si>
    <t>Cartographie des services périphériques</t>
  </si>
  <si>
    <t>UX/UI-7</t>
  </si>
  <si>
    <t>"Barebone Iteration": Itérer votre solution jusqu'au minimalisme "acceptable" par vos utilisateurs</t>
  </si>
  <si>
    <t>ODD#12 ; ODD#13</t>
  </si>
  <si>
    <t>UX/UI-7.01</t>
  </si>
  <si>
    <t>Mettre en oeuvre une démarche systémique pour tous les projets, implanter le projet dans son systeme porteur</t>
  </si>
  <si>
    <t>Une méthode de démarche systémique est-elle en place, maîtrisée par les acteurs et associée à des outils ?</t>
  </si>
  <si>
    <t xml:space="preserve">Se lancer dans un projet sans prendre en compte l'écosystème du projet/contexte peut avoir un impact conséquent sur le ROI. Mettre en place une démarche systémique et itérative permet d'être plus efficace et responsable pour répondre aux besoins et réduire alors les délais de ROI. </t>
  </si>
  <si>
    <t xml:space="preserve"> Les outils du Sytem Design ont-ils été utilisés ?</t>
  </si>
  <si>
    <t xml:space="preserve">Combien de personnes maîtrisent cette méthode ? </t>
  </si>
  <si>
    <t xml:space="preserve">Des outils liés à la méthode sont-ils mis à disposition ?
</t>
  </si>
  <si>
    <t xml:space="preserve"> Systemic Design Toolkit</t>
  </si>
  <si>
    <t xml:space="preserve"> https://www.systemicdesigntoolkit.org/</t>
  </si>
  <si>
    <t>#VOL ;  #USE ; #COM ; #VALUE ; #METH ;</t>
  </si>
  <si>
    <t>Framework systémique</t>
  </si>
  <si>
    <t>UX/UI-7.02</t>
  </si>
  <si>
    <t xml:space="preserve">Faire valider de manière itérative et interactive des prototypes du service </t>
  </si>
  <si>
    <t>Est-ce que la solution a été prototypée en amont, avec le parcours utilisateur et les interactions ?</t>
  </si>
  <si>
    <t>Le prototypage interactif permet, à moindre coût, d'avoir une vision graphique, ergonomique et technique de la future solution, de naviguer mais aussi de la tester. Par itération, le prototype sera de meilleure qualité.</t>
  </si>
  <si>
    <t xml:space="preserve">Les prototypes sont-ils validés par toutes les parties prenantes et existe-il un système de suivi de validation de ces derniers ? </t>
  </si>
  <si>
    <t>Adobe XD, Sketch (mac), Figma, invision, Balsamiq etc.</t>
  </si>
  <si>
    <t>UX/UI-7.03</t>
  </si>
  <si>
    <t>Connaître le comportement et le feedback utilisateur pour répondre au mieux à leur juste besoin</t>
  </si>
  <si>
    <t>Le comportement et le feedback utilisateur ont-ils été étudiés pour répondre au mieux à leurs besoins ?</t>
  </si>
  <si>
    <t>Le projet est réalisé pour des utilisateurs, ne pas prendre en compte leurs comportements, leurs retours d'utilisation de la solution n'est pas recommandable. Faire tester sa solution auprès d'un panel d'utilisateurs permet d'avoir un réel feedback terrain et d'ajuster le projet pour mieux répondre aux besoins.</t>
  </si>
  <si>
    <t>Les prototypes statiques et animés sont-ils testés sur le panel  étudié ?</t>
  </si>
  <si>
    <t xml:space="preserve">Les besoins clients sont-ils différenciés des besoins utilisateurs ? </t>
  </si>
  <si>
    <t xml:space="preserve">Des Users stories (couverture de tests) sont-elles rédigées ? </t>
  </si>
  <si>
    <t>Sondage / évaluation user</t>
  </si>
  <si>
    <t>UX/UI-7.04</t>
  </si>
  <si>
    <t xml:space="preserve">Les livrables de conception doivent être intelligibles par l'équipe projet et transférables à l'équipe de développement </t>
  </si>
  <si>
    <t>La conception est-elle documentée (fonctionnellement et techniquement), les livrables de conception doivent être intelligibles par l'équipe projet et transférables à l'équipe de développement ?</t>
  </si>
  <si>
    <t>Trop de documents inadaptés sont produits lors des phases de conception. Une synchronisation entre les différents niveaux d'attentes (tant sur le fond que sur la forme) améliorera la conduite du projet et évitera les frustrations de toutes parts ainsi que l'impact énergétique et humain.</t>
  </si>
  <si>
    <t>Les processus et formats d'échanges de spécifications ont-ils été discutés et validés entre les concepteurs, les développeurs et plus largement les parties prenantes ?</t>
  </si>
  <si>
    <t>Est-ce qu'une production de spécifications associée aux schémas de conception est prévue ?</t>
  </si>
  <si>
    <t>Des outils de conception permettant un export pour développement prenant en compte des recommandations métiers, fonctionnelles et techniques, sont-ils utilisés?</t>
  </si>
  <si>
    <t>Thinking aloud (eye tracking),
questionnaire SUS</t>
  </si>
  <si>
    <t>; #COM ; #VALUE ; #METH</t>
  </si>
  <si>
    <t>Dev ; Designer ; ProjectMngr ;</t>
  </si>
  <si>
    <t>UX/UI-7.05</t>
  </si>
  <si>
    <t>Implémenter des moteurs de recherche locaux pour limiter les clicks et affichages inutiles et rendre plus rapidement le service à l'utilisateur</t>
  </si>
  <si>
    <t>Est-ce que les recherches les plus fréquentes ont été étudiées et adressées pour qu'elles soient ou mises en cache ou affichées à l'utilisateur sans envoi de requête ou clics inutiles.</t>
  </si>
  <si>
    <t>L'utilisation des moteurs de recherches internes au service permettent aux utilisateurs d'accéder plus rapidement aux informations en limitant la navigation sur le service. Ces moteurs de recherche sont donc un atout d'un point de vue efficacité environnementale et assistance à l'utilisateur. En revanche ils peuvent ne pas disposer de toutes les réponses et s'appuient sur des ressources distantes qu'il est coûteux de consulter. Il est important de réduire les échanges entre votre service et les serveurs distants pour de ne pas annuler le bénéfice acquis par l'utilisation du moteur de recherche.</t>
  </si>
  <si>
    <t>Une liste des services les plus demandés et les "fail requests" est-elle constituée ? les "power requests" sont-elles précisées ?</t>
  </si>
  <si>
    <t>Une liste des requêtes les plus formulées est-elle constituée ?</t>
  </si>
  <si>
    <t>Existe-t-il des solutions d'accomppagnement de l'utilisateur dans la qualification de sa recherche afin de limiter le nombre de requêtes envoyées au serveur ?</t>
  </si>
  <si>
    <t>#PERF ; #VOL ; #USE ;  #VALUE</t>
  </si>
  <si>
    <t>Sollicitation des caches</t>
  </si>
  <si>
    <t>Requètes de recherche</t>
  </si>
  <si>
    <t>UX/UI-7.C01</t>
  </si>
  <si>
    <t>Simplifier les parcours utilisateurs</t>
  </si>
  <si>
    <t>Le chemin parcouru pour accéder au service est-il le plus rapide et le plus simple possible ?</t>
  </si>
  <si>
    <t>Il y a plusieurs scénarios d'accès aux services et/ou information d'un applicatif. Il faut les examiner et les faire coexister afin d'améliorer l'expérience des utilisateurs.</t>
  </si>
  <si>
    <t xml:space="preserve">Le nombre d'étapes et le temps sont-ils inclus dans les users journey/maps ? </t>
  </si>
  <si>
    <t xml:space="preserve">Le nombre d'étapes et le temps sont-ils inclus dans les tests du service par tous les types d'utilisateurs ? </t>
  </si>
  <si>
    <t>UX/UI-7.06</t>
  </si>
  <si>
    <t>Prévoir un processus d'amélioration en continu</t>
  </si>
  <si>
    <t>Une démarche d'amélioration continue a-t-elle été mise en place ?</t>
  </si>
  <si>
    <t>Au fil du temps, l'organisation va augmenter sa maturité NR. Les services doivent pouvoir bénéficier de ces progrès pour s'enrichir de plus d'intelligence NR embarquée</t>
  </si>
  <si>
    <t>La conception est-elle pensée de manière itérative ?</t>
  </si>
  <si>
    <t>Toutes les parties prenantes sont-elles identifiées et consultées aux moments clés pour la prise en compte de leurs retours ?</t>
  </si>
  <si>
    <t>UX/UI-8</t>
  </si>
  <si>
    <t>Ingénierie média : alléger au maximum les médias du service numérique ( images, animations, contenu ... )</t>
  </si>
  <si>
    <t>UX/UI-8.01</t>
  </si>
  <si>
    <t xml:space="preserve">Est ce que la fonctionnalité peut être proposée sans l'appel d'une bibliothèque (JS, AJAX ...) (fonctionnalité par fonctionnalité)
</t>
  </si>
  <si>
    <t>Est ce que la fonctionnalité peut être proposée sans l'appel de scripts ou de bibliothèques externes (JS, AJAX, ...) ?</t>
  </si>
  <si>
    <t>Les périphériques utilisateurs disposent de ressources de traitement, la mise en oeuvre de ces ressources consomme de l'énergie et nécessite de transporter vers le périphérique utilisateur les codes exécutables. En réduisant l'utilisation de scripts qui fonctionnent sur le poste utilisateur les 2 aspects sont atténués. De plus, certains utilisateurs peuvent ne pas pouvoir utiliser des scripts.</t>
  </si>
  <si>
    <t>Combien de fonctions sont gérées via des bibliothèques externes ?</t>
  </si>
  <si>
    <t>#PERF ; #VOL ; #USE ; #METH</t>
  </si>
  <si>
    <t>Dev ; Designer ;</t>
  </si>
  <si>
    <t>Fonctionnalités analysées</t>
  </si>
  <si>
    <t>Fonctionnalités candidates</t>
  </si>
  <si>
    <t>Le code source est analysé pour identifier les appels de bibliothèques externes</t>
  </si>
  <si>
    <t>UX/UI-8.C01</t>
  </si>
  <si>
    <t>La fonctionnalité cible nécessite -t-elle l'appel d'une iFrame ?</t>
  </si>
  <si>
    <t xml:space="preserve">L'accessibilité d'une iframe étant nulle et l'ergonomie de la page proposant le service étant restreinte, l'iFrame est une solution qui dégradera l'experience utilisateur. </t>
  </si>
  <si>
    <t>Une solution API est-elle disponible ?</t>
  </si>
  <si>
    <t xml:space="preserve">Combien d'iFrame sont utilisées dans le service ? Combien sont indispensables pour des raisons de sécurité (Modules de paiements, ....) ? </t>
  </si>
  <si>
    <t>UX/UI-8.02</t>
  </si>
  <si>
    <t>Mettre en place une politique de gestion/utilisation des médias afin de réduire leurs impacts.</t>
  </si>
  <si>
    <t xml:space="preserve">Une politique de gestion/utilisation des médias afin de réduire leurs impacts est-elle en place, avec des critères de compression et de formats des médias ?
</t>
  </si>
  <si>
    <t xml:space="preserve">Le volume de données transférées augmente l'empreinte environnementale du service. Il est nécessaire de proposer les médias nécessaires à l'affichage du service dans la compression idoine afin d'améliorer le service et augmenter sa sobriété. </t>
  </si>
  <si>
    <t xml:space="preserve">Une checklist de qualité environnementale des médias utilisés dans le service est-elle utilisée ?  </t>
  </si>
  <si>
    <t xml:space="preserve">L'automatisation de compression de tous les médias utilisés est-elle mise en place ? </t>
  </si>
  <si>
    <t>Une alternative à chaque média a-t-elle été proposée (remplacement d'une vidéo par une image ou du texte par ex.) ?</t>
  </si>
  <si>
    <t>#PERF ; #VOL ; #USE ; #VALUE ; #METH</t>
  </si>
  <si>
    <t>Media compressés</t>
  </si>
  <si>
    <t>Supports media</t>
  </si>
  <si>
    <t>Les outils/consoles de développement et les extensions des navigateurs permettent de vérifier les bonnes pratiques (ex : CHROME - Extension greenIT / bonnes pratiques)</t>
  </si>
  <si>
    <t>UX/UI-8.03</t>
  </si>
  <si>
    <t>Le choix des polices de caractères prend en compte une démarche d'optimisation et de réduction</t>
  </si>
  <si>
    <t>Le nombre de polices de caractères (fonts) et les variantes de polices appelées (graisse, caractères utilisés dans le projet) sont-ils limités ?</t>
  </si>
  <si>
    <t>Les polices de caractères peuvent être très volumineuses. En réduisant le nombre de polices uniquement à celles utilisées dans le service, la  volumétrie échangée diminue.</t>
  </si>
  <si>
    <t xml:space="preserve">Une typo système peut-elle être utilisée ? 
</t>
  </si>
  <si>
    <t xml:space="preserve">Lorsqu'une typo externe est utilisée, son poids a-t-il été vérifié et existe-t-il une alternative plus légère ? 
</t>
  </si>
  <si>
    <t>Le fichier typographique chargé est-il limité aux stricts caractères, langues et graisses utiles pour le service, la création d'une sub-font est-elle envisagée ?
Lors de l'intégration de polices propriétaires, les formats récents optimisés (par ex : WOTF2) sont-ils utilisés ?</t>
  </si>
  <si>
    <t>Moins de 3 polices = 100 ; 3-5 polices = 50 ; Plus de 5 = 0</t>
  </si>
  <si>
    <t>Les outils/consoles de développement et les extensions des navigateurs permettent de vérifier les bonnes pratiques (ex : FIREFOX - console / alertes)</t>
  </si>
  <si>
    <t>UX/UI-8.04</t>
  </si>
  <si>
    <t xml:space="preserve">Privilégier les outils et composants natifs du système </t>
  </si>
  <si>
    <t>Est-ce que les fonctionnalités et composants natifs du système peuvent correspondre au besoin ?</t>
  </si>
  <si>
    <t>Certaines fonctionnalités sont disponibles sous plusieurs formes. Lorsqu'elles sont natives, aucun code ou composants supplémentaires ne sont nécessaires pour les utiliser ce qui réduit l'impact du service.</t>
  </si>
  <si>
    <t>Le fait que le système ne propose pas nativement le service est-il établi ?</t>
  </si>
  <si>
    <t>À fonctionnalités égales, le système natif est-il plus efficace que l'alternative imaginée ?</t>
  </si>
  <si>
    <t>#PERF ; #VOL ; #SEC ; #USE ; #VALUE ; #METH</t>
  </si>
  <si>
    <t>Code source</t>
  </si>
  <si>
    <t>UX/UI-8.05</t>
  </si>
  <si>
    <t>Privilégier les animations vectorielles ou l'infographie par rapport aux videos</t>
  </si>
  <si>
    <t>Les vidéos et animations sont-elles utilisées uniquement lorsqu'elles apportent une valeur pour l'utilisateur ?</t>
  </si>
  <si>
    <t>Les flux vidéo et les animations génèrent un volume de données important. La limitation des vidéos réduit la charge environnementale du service. Certains publics ne sont pas en mesure d'utiliser des vidéos, ils seront donc exclus du service si celui-ci s'appuie sur ce type de média.</t>
  </si>
  <si>
    <t>Les informations de la vidéo ou de l'animation ne peuvent-elles pas être retranscrites dans un format alternatif ?</t>
  </si>
  <si>
    <t>Le poids total, le format et la résolution de chaque vidéo ou animation sont-ils correctement calibrés ?</t>
  </si>
  <si>
    <t>Vidéos analysées</t>
  </si>
  <si>
    <t>Vidéos</t>
  </si>
  <si>
    <t>Les parcours utilisateur présentent les objets média et la valeur ajoutée des informations proposées par ces objets</t>
  </si>
  <si>
    <t>UX/UI-8.06</t>
  </si>
  <si>
    <t>Les images sont-elles optimisées par rapport à leurs fonctions ?</t>
  </si>
  <si>
    <t>Le volume de données échangées pour la présentation d'une image dépend de sa taille et de la qualité de son format. Certaines images ont des valeurs d'information importantes, d'autres ne sont que de l'illustration. Les consommations de ressources liées doivent donc être en rapport avec l'importance de l'image et permettre à des publics pour lesquels les images ne sont pas accessibles de comprendre leur signification.</t>
  </si>
  <si>
    <t>Est-ce que les images utilisées sont adaptées à leurs formats/tailles d'affichage ?</t>
  </si>
  <si>
    <t>Les images vectorielles ont-elles un format qui le supporte (SVG) ?</t>
  </si>
  <si>
    <t>Est-ce que les pictogrammes et illustrations sont exportés au format SVG ?</t>
  </si>
  <si>
    <r>
      <rPr>
        <sz val="10"/>
        <rFont val="Arial"/>
      </rPr>
      <t xml:space="preserve">Pour optimiser JPG/PNG : </t>
    </r>
    <r>
      <rPr>
        <u/>
        <sz val="10"/>
        <color rgb="FF1155CC"/>
        <rFont val="Arial"/>
      </rPr>
      <t xml:space="preserve">https://tinypng.com/
</t>
    </r>
    <r>
      <rPr>
        <sz val="10"/>
        <rFont val="Arial"/>
      </rPr>
      <t>format WebP</t>
    </r>
  </si>
  <si>
    <t>Images analysées</t>
  </si>
  <si>
    <t>Images</t>
  </si>
  <si>
    <t>UX/UI-9</t>
  </si>
  <si>
    <t>Valeur : soyez transparent avec vos utilisateurs</t>
  </si>
  <si>
    <t>ODD#10 ; ODD#12</t>
  </si>
  <si>
    <t>UX/UI-9.C01</t>
  </si>
  <si>
    <t>Présenter toutes les informations utiles à l'utilisateur</t>
  </si>
  <si>
    <t>Les informations partagées sont-elles utiles à l'utilisateur ?</t>
  </si>
  <si>
    <t>L'efficacité d'utilisation d'un service numérique est basée sur la compréhension par l'utilisateur de la manière de satisfaire ses attentes. Les informations que le service numérique communique doivent permettre cette efficacité, en revanche des informations parasites peuvent brouiller sa compréhension et engendrer des comportements qui ne sont pas optimum et qui génèrent donc des actions inutiles pour l'utilisateur et impactantes pour l'environnement.</t>
  </si>
  <si>
    <t xml:space="preserve">Les informations utiles sont-elles accessibles tout au long des parcours utilisateurs ?
</t>
  </si>
  <si>
    <t>UX/UI-9.01</t>
  </si>
  <si>
    <t>Donner systématiquement à l'utilisateur le résultat de ses actions et gérer les erreurs</t>
  </si>
  <si>
    <t>La notification de toutes les interactions machine / utilisateur ont-elles été prises en compte pour donner systématiquement à l'utilisateur le résultat de ses actions et gérer les erreurs ?</t>
  </si>
  <si>
    <t>Les actions déclenchées par l'utilisateur peuvent conduire à des erreurs. Afin d'éviter que l'utilisateur ne répète les mêmes erreurs il doit être informé du fait qu'une erreur est survenue et indiquer la cause ou le mode opératoire pour la corriger. A l'inverse lorsqu'une action se déroule sans anomalie, l'utilisateur doit aussi le savoir pour ne pas réitérer une même action.</t>
  </si>
  <si>
    <t xml:space="preserve">Tous les cas d'erreurs sont-ils testés en interne et par des utilisateurs finaux ? </t>
  </si>
  <si>
    <t xml:space="preserve">Les actions utilisateurs comportent-elles un feedback avec un intitulé clair et une solution ? </t>
  </si>
  <si>
    <t>Un fichier répertoriant tous les cas d'erreurs existe-t-il ?sous quel format (backlog, experience map, .. ) ?</t>
  </si>
  <si>
    <t>Dev ; Designer ;  ProductOwner</t>
  </si>
  <si>
    <t>Interactions analysées</t>
  </si>
  <si>
    <t>Interactions utilisateurs</t>
  </si>
  <si>
    <t>Navigation / parcours utilisateur</t>
  </si>
  <si>
    <t>UX/UI-9.C02</t>
  </si>
  <si>
    <t>Proposer à l'utilisateur d'évaluer les services proposés</t>
  </si>
  <si>
    <t>Les feedbacks utilisateurs d'évaluation du service sont-ils pris en compte ?</t>
  </si>
  <si>
    <t>La mesure de la satisfaction ou insatisfaction des utilisateurs est un marqueur important de retour d'expérience qui permet d'améliorer la qualité de service et traiter les cas erronés qui ne seraient pas directement visibles mais introduiraient des conséquences sur la performance globale du service pour remplir les fonctionnalités attendues.</t>
  </si>
  <si>
    <t xml:space="preserve">Un canal de conversation, de remontée sur la qualité des services et contenus proposés est-il disponible et utilisé dans le cadre de l'amélioration des services et contenus ?
</t>
  </si>
  <si>
    <t>Un planning d'enquête est-il mis en place ?</t>
  </si>
  <si>
    <t>Dans le cas d'une App, une récurrence de consultation des notifications disponibles sur le store est-elle en place?</t>
  </si>
  <si>
    <t>UX/UI-9.C03</t>
  </si>
  <si>
    <t>Créer un espace de confiance entre l'utilisateur et le fournisseur du service</t>
  </si>
  <si>
    <t>L'utilisateur a-t-il les moyens de vérifier simplement les informations exposées dans le service ?</t>
  </si>
  <si>
    <t xml:space="preserve">Lorsque les informations communiquées ne sont pas jugées fiables par les utilisateurs, cela peut engendrer des recherches supplémentaires pour confirmer des assertions et génère une navigation parasite. D'autre part, la crédibilité du service peut être remise en cause et écartée par les utilisateurs. Les utilisateurs ont le droit d'avoir des informations fiables, les éditeurs de service ont le devoir de respecter leurs utilisateurs en transmettant des informations vérifiées. </t>
  </si>
  <si>
    <t>Un processus de vérification de la transparence est-il en place ?</t>
  </si>
  <si>
    <t xml:space="preserve">Les sources des informations données sont-elles accessibles par l'utilisateur ?  </t>
  </si>
  <si>
    <t>UX/UI-9.02</t>
  </si>
  <si>
    <t>Ne pas déclencher d'action sans que l'utilisateur ne la demande explicitement</t>
  </si>
  <si>
    <t>Chacune des actions sont-elles initiées par l'utilisateur ? est-il informé de la portée et des conséquences de ses actions ?</t>
  </si>
  <si>
    <t>Le mode de fonctionnement du service numérique doit être transparent vis-à-vis de l'utilisateur, les actions proposées doivent être clairement décrites et les conséquences exposées.</t>
  </si>
  <si>
    <t xml:space="preserve"> Une carte des interactions du service a-t-elle été réalisée afin de garantir une action utilisateur à chaque action ?  </t>
  </si>
  <si>
    <t>Est-ce que les confirmations d'actions sont limitées en exprimant les conséquences ?</t>
  </si>
  <si>
    <t>Les validations de parcours utilisateur couvrent la recherche de comportments du service ou l'utilisateur n'a pas l'initiative de l'opération ou n'et pas informé du résultat</t>
  </si>
  <si>
    <t>UX/UI-9.C04</t>
  </si>
  <si>
    <t>Exposer les données collectées sur l'utilisateur</t>
  </si>
  <si>
    <t>Les utilisateurs sont-ils informés que des informations confidentielles sont collectées ?</t>
  </si>
  <si>
    <t>Les données que les utilisateurs confient sont sous votre responsabilité et les utilisateurs doivent être tenus informés du soin que vous mettez en oeuvre pour assurer la confidentialité de leurs données. Le RGPD impose un cadre pour les données personnelles mais ne couvre pas les autres catégories de données qui mériteraient pourtant les mêmes attentions et précautions.</t>
  </si>
  <si>
    <t xml:space="preserve">Les utilisateurs sont-ils informés de l'utilisation qui sera faite de leurs informations confidentielles ?
Les informations de l'utilisation des données collectées sont-elles rendues accessibles et facilement consultables, le DPO a-t-il été consulté ?
Les cases à cocher des formulaires ne sont-elles pas préremplies  ?  </t>
  </si>
  <si>
    <t>Le droit à l'oubli des informations confidentielles est-il exposé aux utilisateurs ?</t>
  </si>
  <si>
    <t>L'accès aux préférences RGPD est-il en permanence accessible et modifiable par l'utilisateur ? 
La cinématique de gestion des cookies acceptés / refusés a-t-elle été réfléchie lors de la conception ?</t>
  </si>
  <si>
    <t>RGPD - CNIL</t>
  </si>
  <si>
    <t>UX/UI-10</t>
  </si>
  <si>
    <t>Valeur: concevez un Service Numérique éthique, en ligne avec vos valeurs</t>
  </si>
  <si>
    <t>ODD#3 ; ODD#5 ; ODD#10 ; ODD#12</t>
  </si>
  <si>
    <t>UX/UI-10.01</t>
  </si>
  <si>
    <t>Limiter les dark patterns</t>
  </si>
  <si>
    <t>Le service évite-t-il les Dark Patterns ?</t>
  </si>
  <si>
    <t>Certains services sont pensés pour créer une certaine forme de dépendance à celui-ci. L'utilisateur ne doit pas être soumis et exposé à certaines mécaniques de sur-consommation numérique.</t>
  </si>
  <si>
    <t>La Force Continuity (perpétuation d'abonnement) peut-elle être bannie dans les services proposés ?</t>
  </si>
  <si>
    <t>Le principe de "Friend spam" est-il exclu ?</t>
  </si>
  <si>
    <t xml:space="preserve">L'autoplay en continu des vidéos est-il désactivé par défaut  (Binge watching) ?
Aucune contre-partie n'est-elle demandée en feedback d'une action utilisateur ? 
La "technique Privacy Zuckering" afin de forcer l'utilisateur à partager publiquement des informations personnelles est-elle exclue ? Est-il possible de la supprimer ou à défaut, d'expliquer à l'utilisateur dans quel but elle est en place ?
</t>
  </si>
  <si>
    <t>#USE ; #COM ; #VALUE ; #METH</t>
  </si>
  <si>
    <t>Réalisation d'une étude de captologie</t>
  </si>
  <si>
    <t>UX/UI-10.02</t>
  </si>
  <si>
    <t>Rendre disponible et accessible les informations de contact - Support / Customer Care / legals /Eco-conception 
RGPD / RGAA</t>
  </si>
  <si>
    <t>Les normes légales d'affichage et de communication sur le RGAA (service publique et Société privée de plus de 250 M d'€ de CA) sont-elles prises en compte ?</t>
  </si>
  <si>
    <t>Tous support numérique doit être accessible par tout à chacun. Il est nécessaire de pouvoir tenir informé l'utilisateur du niveau d'accessibilité et des efforts en cours pour améliorer le service. Ces informations doivent être disponibles et explicitement fléchées dans le parcours de l'utilisateur.</t>
  </si>
  <si>
    <t>Les évaluations de conformité RGAA sont-elles disponibles ?</t>
  </si>
  <si>
    <t xml:space="preserve">Existe-t-il des "coûts cachés" pour l'utilisateur dans un parcours de paiement qui ne seraient pas bien perçus par certains publics ? </t>
  </si>
  <si>
    <t>La démarche NR est-elle exposée aux utilisateurs afin qu'ils puissent adapter leurs usages ?</t>
  </si>
  <si>
    <t xml:space="preserve"> RGAA
 W3C : Web Content Accessibility Guidelines (WCAG) 2.0
 Coulour contrast Analyser (recommandé par Orange)
 Simulateur de Daltomisme 
 Modèle de grille d’audit RGAA version 4</t>
  </si>
  <si>
    <r>
      <rPr>
        <u/>
        <sz val="10"/>
        <rFont val="Arial"/>
      </rPr>
      <t xml:space="preserve"> https://www.numerique.gouv.fr/publications/rgaa-accessibilite/#contenu
 https://www.w3.org/TR/WCAG20/
</t>
    </r>
    <r>
      <rPr>
        <sz val="10"/>
        <rFont val="Arial"/>
      </rPr>
      <t xml:space="preserve">
</t>
    </r>
    <r>
      <rPr>
        <u/>
        <sz val="10"/>
        <rFont val="Arial"/>
      </rPr>
      <t xml:space="preserve"> https://developer.paciellogroup.com/resources/contrastanalyser</t>
    </r>
    <r>
      <rPr>
        <sz val="10"/>
        <rFont val="Arial"/>
      </rPr>
      <t>/
 htt</t>
    </r>
    <r>
      <rPr>
        <u/>
        <sz val="10"/>
        <rFont val="Arial"/>
      </rPr>
      <t>ps://colororacle.org/S</t>
    </r>
    <r>
      <rPr>
        <sz val="10"/>
        <rFont val="Arial"/>
      </rPr>
      <t xml:space="preserve">L 
 </t>
    </r>
    <r>
      <rPr>
        <sz val="10"/>
        <rFont val="Arial"/>
      </rPr>
      <t>htt</t>
    </r>
    <r>
      <rPr>
        <u/>
        <sz val="10"/>
        <rFont val="Arial"/>
      </rPr>
      <t>ps://www.numerique.gouv.fr/uploads/rgaa/rgaa4.0.modele-de-grille-d-audit.ods</t>
    </r>
  </si>
  <si>
    <t>#USE ; #METH ; #LEG</t>
  </si>
  <si>
    <t>Déclaration d'accessibilité</t>
  </si>
  <si>
    <t>UX/UI-10.03</t>
  </si>
  <si>
    <t>Prohiber les effets d'addiction
Captology</t>
  </si>
  <si>
    <t xml:space="preserve">Des règles en matière de respect de l'utilisateur sont-elles mises en place ?  </t>
  </si>
  <si>
    <t>Certains services sont pensés pour créer une certaine forme de dépendance à celui-ci. L'utilisateur doit pouvoir rester objectivement juge de sa consommation numérique</t>
  </si>
  <si>
    <t xml:space="preserve">Une charte éthique numérique est-elle définie ? </t>
  </si>
  <si>
    <t xml:space="preserve">Un diagnostic du design attentionnel a-t-il été réalisé ? 
L'éthique du projet a-t-elle été testée auprès du référent juridique / éthique ? </t>
  </si>
  <si>
    <t xml:space="preserve">La Misdirection (manipulation, même visuelle, pour orienter les choix utilisateurs) est-elle pratiquée ?
L'usage des notifications est-il limité au strict nécessaire ?  </t>
  </si>
  <si>
    <t xml:space="preserve"> Design attentionnel + Jeu Beurktionary par les Designers ethiques</t>
  </si>
  <si>
    <r>
      <rPr>
        <u/>
        <sz val="10"/>
        <rFont val="Arial"/>
      </rPr>
      <t xml:space="preserve"> Méthode de diagnostic du design attentionnel
</t>
    </r>
    <r>
      <rPr>
        <u/>
        <sz val="10"/>
        <rFont val="Arial"/>
      </rPr>
      <t xml:space="preserve">
beurk-design-agency
 Designers</t>
    </r>
    <r>
      <rPr>
        <u/>
        <sz val="10"/>
        <rFont val="Arial"/>
      </rPr>
      <t xml:space="preserve"> ethiques.org</t>
    </r>
  </si>
  <si>
    <t>#USE ; #COM ; #VALUE ;</t>
  </si>
  <si>
    <t>UX/UI-10.04</t>
  </si>
  <si>
    <t>Limiter les publicités intrusives, et bien faire apparaitre qu'il s'agit de publicités</t>
  </si>
  <si>
    <t>Est-ce que les publicités sont bien identifiées comme telles et ont-elles une vraie valeur économique dans le service ?</t>
  </si>
  <si>
    <t>La publicité ciblée ou non peut être une source de revenus incontournable pour le service numérique, la valeur apportée doit être suffisante pour justifier ces encarts promotionnels, et les utilisateurs ne doivent pas pouvoir confondre ces bannières de publicité et les contenus du service.</t>
  </si>
  <si>
    <t>Les publicités sont-elles désactivables ?</t>
  </si>
  <si>
    <t xml:space="preserve">Les publicités sont-elles identifiables visuellement simplement par l'utilisateur ? </t>
  </si>
  <si>
    <t>D'un point de vue éthique, les publicités sont-elles liées au contenu du site ou au comportement de l'utilisateur ? 
Une politique Numérique Responsable ou à minima des KPI sur l'intérêt de la publicité pour l'utilisateur sont-ils en place ?</t>
  </si>
  <si>
    <t>#USE ; #COM ; #VALUE ; #LEG</t>
  </si>
  <si>
    <t>UX/UI-10.05</t>
  </si>
  <si>
    <t>Diriger l'attention de l'utilisateur vers ses besoins</t>
  </si>
  <si>
    <t>Dans quelle mesure l'attention de l'utilisateur est-elle contrôlée par le service ?</t>
  </si>
  <si>
    <t>L'attention de l'utilisateur est une ressource qui doit être considérée comme rare et précieuse. Dans cette optique le respect de l'utilisateur passe aussi par sa capacité à concentrer son attention sur les éléments de son choix, plutôt que ceux que le service souhaiterait mettre en avant.</t>
  </si>
  <si>
    <t xml:space="preserve">Un diagnostic du design attentionnel a-t-il été réalisé ? </t>
  </si>
  <si>
    <t>Lors des séances d'idéation, le pire scénario pour les utilisateurs a-t-il été envisagé ?</t>
  </si>
  <si>
    <t>- Design attentionnel
- Planet centric
- Matrice d'évaluation de la captologie</t>
  </si>
  <si>
    <r>
      <rPr>
        <u/>
        <sz val="10"/>
        <rFont val="Arial"/>
      </rPr>
      <t xml:space="preserve"> beurk-design-agency</t>
    </r>
    <r>
      <rPr>
        <sz val="10"/>
        <rFont val="Arial"/>
      </rPr>
      <t xml:space="preserve">
</t>
    </r>
    <r>
      <rPr>
        <u/>
        <sz val="10"/>
        <rFont val="Arial"/>
      </rPr>
      <t xml:space="preserve"> Designers ethiques.org
</t>
    </r>
    <r>
      <rPr>
        <u/>
        <sz val="10"/>
        <rFont val="Arial"/>
      </rPr>
      <t xml:space="preserve">
https://docs.google.com/spreadsheets/d/1dj_KIKzyPlSND1-fSYNb0BgupCmh2XoYTPkFTKPiaq0/htmlview#</t>
    </r>
  </si>
  <si>
    <t>Etude de captologie</t>
  </si>
  <si>
    <t>Ux / Ui</t>
  </si>
  <si>
    <t>The stages and methods of designing digital services to define the best solutions for interactions with the user</t>
  </si>
  <si>
    <t>Integrate Sustainable IT into the major objectives of the project</t>
  </si>
  <si>
    <t>Methodology</t>
  </si>
  <si>
    <t>Integrate the human dimension into ideation methods (not just the user but all stakeholders)</t>
  </si>
  <si>
    <t>In ideation methods, are all stakeholders taken into account in their entire (human) dimension?</t>
  </si>
  <si>
    <t>Putting the User at the center of the reflection is the guarantee to cover the essential needs of your targets and to move in the right direction. By Users, we mean the end users of the service or product but also the various stakeholders of the project. Considering your users with a human and empathetic dimension allows you to broaden the prism of your thinking and go beyond the economic and technological aspects of the project.</t>
  </si>
  <si>
    <t>Has stakeholder mapping been carried out?
Is stakeholder prioritization done?</t>
  </si>
  <si>
    <t>Are the different stakeholders integrated into the different tools: Map experience and service, UX maps, shadowing, workshops, etc. )?
Is a Human-Centered Design approach used?</t>
  </si>
  <si>
    <t>Is the User-centric approach present?</t>
  </si>
  <si>
    <t>SL: Stakeholders map template
SL: Human-Centered Design</t>
  </si>
  <si>
    <t>Integrate the ecological dimension into ideation methods</t>
  </si>
  <si>
    <t>Is the planet taken into account in the ideation methods to integrate the ecological dimension (planet centric design)?</t>
  </si>
  <si>
    <t>Every design decision has an impact. If environmental and ecological issues are not at the heart of the analysis, no objective of controlling or reducing impacts will be taken into account and therefore respected.</t>
  </si>
  <si>
    <t>Is the planet centric toolkit known and used?</t>
  </si>
  <si>
    <t>Integrate the extra-financial added value of Sustainable IT technology into the business model</t>
  </si>
  <si>
    <t>Are the extra-financial added value of responsible digital technology valued in the business model?</t>
  </si>
  <si>
    <t>Responsible Digital (Sustainable IT) can be considered as a real vector of economic development within your organization. Integrating the Sustainable IT dimension into your business model on a long-term basis will allow you to avoid permanent arbitrations on its valuation and its integration into your future projects.</t>
  </si>
  <si>
    <t>Are human, ecological and economic values ​​found in the business model canvas and are they validated by all stakeholders?</t>
  </si>
  <si>
    <t>Is an "Evidence planning" used to highlight the different gains and costs of 3P?</t>
  </si>
  <si>
    <t>ND: see the (emerging) sustainable business canvas templates?
Sl: Evidence planning</t>
  </si>
  <si>
    <t>Project Resources</t>
  </si>
  <si>
    <t>Identify and formalize Sustainable IT-oriented project governance at all levels</t>
  </si>
  <si>
    <t>Is a sustainable IT process planned at the level of project governance?</t>
  </si>
  <si>
    <t>A Sustainable IT approach must be systemic, over the entire life cycle of the project, and therefore supported by all development actors.</t>
  </si>
  <si>
    <t>Are reviews and cross-functional monitoring of Sustainable IT aspects in place?
How often are Sustainable IT reviews scheduled?</t>
  </si>
  <si>
    <t>Is an RACI planned?</t>
  </si>
  <si>
    <t>see if a template is available?</t>
  </si>
  <si>
    <t>Apply a Sustainable IT improvement approach to the project (pass the post-mortem test)</t>
  </si>
  <si>
    <t>Are Sustainable IT improvements identified and systematically planned?</t>
  </si>
  <si>
    <t>The principle of continuous improvement makes it possible to increase the performance of the project and therefore to limit its impact.</t>
  </si>
  <si>
    <t>Has the project review been carried out and does it improve the impacts on the 3ps?</t>
  </si>
  <si>
    <t>Use a backlog of identified improvements</t>
  </si>
  <si>
    <t>Is a post mortem systematically put in place?</t>
  </si>
  <si>
    <t>links to post-mortem practice method</t>
  </si>
  <si>
    <t>Give a Sustainable IT responsibility to the project manager and to each business stakeholder</t>
  </si>
  <si>
    <t>For the Sustainable IT aspects, do the project managers (project manager, product owner, etc.) have the same prerogatives as the business aspects?</t>
  </si>
  <si>
    <t>For the Sustainable IT subject to be followed, it must be embodied by an identified, responsible person who disseminates the issues to each business stakeholder and takes part in decisions. This role can be defined in his personal objectives or job description.</t>
  </si>
  <si>
    <t>What is the decision level of the project manager for the Sustainable IT aspects?</t>
  </si>
  <si>
    <t>Has the project manager presented the Sustainable IT benchmark chosen for the project?</t>
  </si>
  <si>
    <t>Do all the protagonists have the same level of information on the different roles in terms of Sustainable IT responsibility?</t>
  </si>
  <si>
    <t>Establish a deliverables management policy</t>
  </si>
  <si>
    <t>Is the production of deliverables (documentary production included) used upstream of the project and is it produced to allow it to be reused in subsequent projects?</t>
  </si>
  <si>
    <t>A Sustainable IT knowledge and skills base will emerge as the projects progress. It is important to capitalize on the experience acquired and to disseminate good practices. This will allow your teams to develop automation and reuse proven solutions on future projects.</t>
  </si>
  <si>
    <t>Is the quality approach applied to all the communication elements of the product?</t>
  </si>
  <si>
    <t>Is a low fidelity process implemented prior to high fidelity?</t>
  </si>
  <si>
    <t>Participate in the development of the project budget including the 3 P's (People / planet / prosperity)</t>
  </si>
  <si>
    <t>Is a budget on the 3Ps axes associated and monitored during the project?</t>
  </si>
  <si>
    <t>Depending on the level of maturity of the organization, the taking into account of Sustainable IT can generate a cost and a time of reflection which must be foreseen and associated with the expected benefits. The posts and time allocated to Sustainable IT on the budget must be validated, visible and communicated precisely to all project stakeholders.</t>
  </si>
  <si>
    <t>Are UX-UI missions related to Sustainable IT clearly detailed and communicated in the budget?
Are indicators including the 3Ps put in place to monitor the project budget?</t>
  </si>
  <si>
    <t>Is the Sustainable IT budget validated at project level?</t>
  </si>
  <si>
    <t>Is a carbon budget allocated to the project and the service, for the entire life cycle?</t>
  </si>
  <si>
    <t>Raise awareness among internal and external stakeholders about Sustainable IT</t>
  </si>
  <si>
    <t>Have an awareness-raising and training process for all project stakeholders (internal and external).</t>
  </si>
  <si>
    <t>Are stakeholders aware of Sustainable IT?</t>
  </si>
  <si>
    <t>To join, you have to understand. Sustainable IT is not a technical discipline. The principles of Sustainable IT must be implemented in business practices and the behavior of each of the players. All project stakeholders must be made aware of Sustainable IT in order to act at their level.</t>
  </si>
  <si>
    <t>Is knowledge sharing and awareness raising among stakeholders in place?</t>
  </si>
  <si>
    <t>Is awareness-raising support adaptable to the different projects and to the different levels of knowledge of all the stakeholders available?</t>
  </si>
  <si>
    <t>sharing of sustainable IT repositories
plan in the planning of time (and a budget?) for awareness raising</t>
  </si>
  <si>
    <t>methodology</t>
  </si>
  <si>
    <t>Share and get the PPs to adhere to the iterative process, including the validation steps.</t>
  </si>
  <si>
    <t>Are the different stages of the project identified with their validation process, in order to get stakeholders to adhere to the iterative process?</t>
  </si>
  <si>
    <t>The Sustainable IT approach is iterative and perfectly suited to Agile processes, which also imposes efficient and formalized control and validation mechanisms.</t>
  </si>
  <si>
    <t>How are the project stages for Sustainable IT validated?</t>
  </si>
  <si>
    <t>Do you have Sustainable Decision Point?</t>
  </si>
  <si>
    <t>Uses</t>
  </si>
  <si>
    <t>Have an approach to popularize environmental impacts, linked to the operation of the service and its use, on the user interface</t>
  </si>
  <si>
    <t>Have you set up a system for presenting environmental impact monitoring, for the operation of the service and for each user?</t>
  </si>
  <si>
    <t>User engagement will encourage adherence to the Sustainable IT approach, which is an important aspect of the propagation of the values ​​and results of the organization. Communicating highly visual elements to users makes it easier for them to buy in and understand your commitments.</t>
  </si>
  <si>
    <t>Is an ecological meter offered to the user in a didactic way?</t>
  </si>
  <si>
    <t>Is an electricity consumption meter set up for the use of the service (per session for example)?</t>
  </si>
  <si>
    <t>Is a viewing time counter set up for the use of the service (per session for example)?
Is the size of the files to be downloaded systematically indicated in order to raise awareness of the impact of the functionality?</t>
  </si>
  <si>
    <t>Highlight information relating to compliance with standards / recommendations IT Sustainable service</t>
  </si>
  <si>
    <t>What data is available for communication concerning compliance with Sustainable IT standards and recommendations on the service?</t>
  </si>
  <si>
    <t>A number of resources are available to view the level of completion and membership in Sustainable IT. This results in badges, labels, standards ... allowing the user to identify the organizations that are making the most sensitive efforts on social and environmental issues.</t>
  </si>
  <si>
    <t>Are the labels and badges to be achieved by the application set at the start of the project and displayed in the service?</t>
  </si>
  <si>
    <t>Is the service certified and / or does it meet standardization (ISO 14000, 14040 ...)?</t>
  </si>
  <si>
    <t>Is a communication tool available?</t>
  </si>
  <si>
    <t>Offer users to be actors in reducing their impacts.</t>
  </si>
  <si>
    <t>To allow users to be actors in reducing their impacts, do they have access to references that invite them to sustainable IT practices?</t>
  </si>
  <si>
    <t>User behavior remains one of the points over which the organization has no control. Despite all the expected benefits of a responsible design of digital services, user practice can either multiply the positive effects or reduce them significantly. Communicating elements that make the user aware of these actions so that they can reduce their impact is essential.</t>
  </si>
  <si>
    <t>Are eco-tips and usage data accessible to the user when using the service?</t>
  </si>
  <si>
    <t>Are the Sustainable IT impact settings of the service clearly identifiable and easily accessible by the user?</t>
  </si>
  <si>
    <t>Do you offer Sustainable IT oriented guidelines?
Do sustainable IT alternative solutions make it possible to prioritize user choices?</t>
  </si>
  <si>
    <t>multi-year accessibility plan + accessibility statement</t>
  </si>
  <si>
    <t>Make the digital service available and accessible to the greatest number of users</t>
  </si>
  <si>
    <t>From conception to the end of your service life.</t>
  </si>
  <si>
    <t>Are the obstacles to the use of digital technology (accessibility, technical, territorial) taken into account?</t>
  </si>
  <si>
    <t>In order to be responsible, digital technology must first and foremost be available and accessible (In France, 14% of the population has no internet access or no digital skills (source: Vie-publique.fr / DILA Source: ICT Surveys - INSEE), because in France more than one user in 3 lacks basic digital skills. This is the subject of the human dimension of Sustainable IT, which covers the obstacles to the use of digital technology for certain audiences depending on their ability to perceive the elements (accessibility) and access and quality of networks.</t>
  </si>
  <si>
    <t>Does the constitution of personas take into account all cases of digital inclusion?
Are users in difficulty identified with the help of personnel and supported throughout the service life cycle through user tests or onboarding training?</t>
  </si>
  <si>
    <t>In case of conflict how are the elements arbitrated?</t>
  </si>
  <si>
    <t>Is access to technologies and the quality of Internet speed taken into account from the design phase?
Have you set a target for the accessibility rate of your service?
Does the service meet accessibility recommendations and obligations and does it meet the criteria for an accessibility label / standards?</t>
  </si>
  <si>
    <t>SL: Defender of rights report: Dematerialization and inequalities in access to public services</t>
  </si>
  <si>
    <t>Simplify the content and handling of the digital service</t>
  </si>
  <si>
    <t>What solutions have been deployed to fight against electronicism and simplify uses and services?</t>
  </si>
  <si>
    <t>Reducing inequalities in access to digital service so as not to exclude any user, these cases of exclusion can be greatly limited by taking social, generational and territorial disparities into account very early in the design.</t>
  </si>
  <si>
    <t>Is the learning curve of using and understanding the service managed?</t>
  </si>
  <si>
    <t>Is the UX Content of the application managed, has the handling of the service been facilitated?</t>
  </si>
  <si>
    <t>What is the satisfaction / success rate of the use of the service by all the users separately?
Are existing and already used accessibility tools identified?</t>
  </si>
  <si>
    <t>Microsoft content GT : Design for guidance
INSEE report on illectronism</t>
  </si>
  <si>
    <t>Practice empathy towards all users, without prejudice, in order to better meet their real needs</t>
  </si>
  <si>
    <t>Are the technological, social, physical and temporal criteria that allow your users to reach their goal and limit the digital divide taken into account?</t>
  </si>
  <si>
    <t>Dealing with cases of digital exclusion is the first essential step, but this does not guarantee that the user will be able to achieve their goals easily by using the service. These aspects must be addressed by facilitating the user's journey.</t>
  </si>
  <si>
    <t>Are users in difficulty in using the service properly taken into account and represented, as well as their issues, via objective tools (personas, spinning mills, question scales, interviews, narrative universes, etc.)?</t>
  </si>
  <si>
    <t>How are users' difficulties collected?</t>
  </si>
  <si>
    <t>SL: Spinning template
SL: Question scale
SL: Interview guide
SL: Narrative universe</t>
  </si>
  <si>
    <t>Make the service accessible without constraining the flow</t>
  </si>
  <si>
    <t>Does the service work with weak connections?</t>
  </si>
  <si>
    <t>Development and testing environments are often efficient, which masks the impacts of networks with poor performance. In order not to render the service unusable in conditions where network speeds are reduced, the Sustainable IT approach must take into account a design adapted to territories or locations where network access is degraded</t>
  </si>
  <si>
    <t>Is a so-called "Low" mode to be considered?</t>
  </si>
  <si>
    <t>Can the service be tested with restricted speeds?</t>
  </si>
  <si>
    <t>Is a loss of connection during the service taken into account with a segmentation of the service avoiding the user to redo a complete journey?</t>
  </si>
  <si>
    <t>Respect the principle of equal access to the service through user assistance.</t>
  </si>
  <si>
    <t>Are the assistance service access mechanisms available and suitable for all audiences?</t>
  </si>
  <si>
    <t>The interaction capabilities between the user and the service can be improved with online support mechanisms that must meet the same Sustainable IT requirements as the whole service. Accessibility must be thought of for the service as well as for the help solutions.</t>
  </si>
  <si>
    <t>Have the methods of access to assistance been tested with the groups concerned, have any difficulties been identified?</t>
  </si>
  <si>
    <t>Are training sessions (Onboarding) planned and easily accessible by users in difficulty when using the service?
Is human assistance provided in the event of difficulties?</t>
  </si>
  <si>
    <t>Are several methods of access to the service planned via different user journeys, user journey, experience map?</t>
  </si>
  <si>
    <t>Offer support tools adapted to getting started with the service</t>
  </si>
  <si>
    <t>Has a human fall-back been put in place to support the handling of the service?</t>
  </si>
  <si>
    <t>The load of user assistance is most often delegated to a PLC, in order to overcome availability constraints and not generate waiting times for frequently asked answers. Contact with a PLC can be frustrating and must be able to transform into human contact while also respecting all the Sustainable IT criteria.</t>
  </si>
  <si>
    <t>After how many unsuccessful attempts is the user put in touch with a human operator?</t>
  </si>
  <si>
    <t>Are several exchange formats envisaged (spoken, written, sign language, spoken completed, chat, face-to-face, braille)?</t>
  </si>
  <si>
    <t>Have the different types of targets (handicap, illectronism, etc.) been taken into account?</t>
  </si>
  <si>
    <t>Define a compatibility strategy with obsolete devices and software versions</t>
  </si>
  <si>
    <t>Is a policy for compatibility with obsolete terminals and software versions defined?</t>
  </si>
  <si>
    <t>Advances in technology are driving constantly increasing hardware requirements, reducing the number of devices on which a service can run. This aspect excludes certain users and encourages the renewal of equipment still in working order with the associated environmental impact.</t>
  </si>
  <si>
    <t>Is the list of terminals extended to secondary target terminals?
Are there any particular requirements in terms of user experience (habits at an existing interface, at a given terminal)?</t>
  </si>
  <si>
    <t>Are your personae qualified in terms of the associated devices and OS?</t>
  </si>
  <si>
    <t>Are the responsive approach and the application of the mobile first approach implemented?</t>
  </si>
  <si>
    <t>Define the scope of target devices, OS and browsers according to your targets</t>
  </si>
  <si>
    <t>In the definition of personae, have the target versions of devices, OS and browsers been taken into account?</t>
  </si>
  <si>
    <t>The sector of activity, the profile of the users most often makes it possible to qualify the equipment park that will be used for the service. The materials are determined by their technical capacities (computing power, memory, network capacity, sensors, size and screen quality) but also by the operating systems they can accommodate. Each constraint that the service imposes reduces the number of stations that will be able to use it and therefore excludes audiences.</t>
  </si>
  <si>
    <t>What maximum compatibility date is defined, making it possible to determine the technical elements of obsolescence of the targets' IT equipment?</t>
  </si>
  <si>
    <t>Are the costs generated by the expected coverage quantified and accepted?</t>
  </si>
  <si>
    <t>Are the analytical data of the targets integrated?</t>
  </si>
  <si>
    <t>Enable people with disabilities or those suffering from impairments to access and use the digital service effectively</t>
  </si>
  <si>
    <t>Integrate the treatment of disability situations from the design stage</t>
  </si>
  <si>
    <t>From the design stage, does the service meet the accessibility standards in force (at a minimum)?</t>
  </si>
  <si>
    <t>Beyond the purely regulatory aspects, anticipation of taking accessibility into account is necessary to ensure coverage of this subject throughout the service life. Anticipating future points of regulations and standards makes it possible to perpetuate the service by limiting the need for updates dictated by the legal environment.</t>
  </si>
  <si>
    <t>What is the target and measured level of accessibility?</t>
  </si>
  <si>
    <t>Are personas representative of different disabilities and impairments present?</t>
  </si>
  <si>
    <t>Are there any tests (contrasts, readability, usability fonts) carried out with tools or people with disabilities?</t>
  </si>
  <si>
    <t>Law 2005
SL: Inclusive design Toolkit Univertsity of cambridge
SL Microsoft Inclusive design toolkit
RGAA standard: level A, level AA and level AAA</t>
  </si>
  <si>
    <t>Set up an inclusive navigation system</t>
  </si>
  <si>
    <t>Can any type of user easily know where he is in the service, by setting up an inclusive navigation system?</t>
  </si>
  <si>
    <t>The more user-friendly and well-built the service, the less time the user will spend finding the information they are looking for, which will reduce parasitic browsing and reduce the consumption of resources and energy.</t>
  </si>
  <si>
    <t>Is a navigation marker (breadcrumb or equivalent) present?</t>
  </si>
  <si>
    <t>Is the site map easily accessible?
Is the search box present and correctly positioned and indicated?
Is the page title self-explanatory?</t>
  </si>
  <si>
    <t>Did you follow the best practices for browsing the apps?
Are the tools facilitating relative accessibility to terminals known and used (voiceover over and talkback)?</t>
  </si>
  <si>
    <t>RGAA repository: level A, level AA and level AAA
https://developer.apple.com/design/human-interface-guidelines/ios/app-architecture/navigation/</t>
  </si>
  <si>
    <t>"Less is More": Focus on essential features and simplify your interface</t>
  </si>
  <si>
    <t>Reduce and optimize the visual, sound and tactile components that make up the interface, to reduce energy and material impacts.</t>
  </si>
  <si>
    <t>Is visual sobriety implemented to limit energy resources and the impact on the material degradation of the visual, sound and tactile components that make up the interface?</t>
  </si>
  <si>
    <t>Visual, sound and tactile elements / components can be put forward in a purely aesthetic and / or marketing approach but have very little interest for the user. The simplification of these elements will bring better ergonomics and a use adapted to each one as well as a reduction of the energy impact.</t>
  </si>
  <si>
    <t>Is the graphic charter eco-compatible?
Does the graphic charter respect accessibility standards?</t>
  </si>
  <si>
    <t>Has a list of energy impacts been drawn up?
Are impact reduction objectives set and shared with the whole team?</t>
  </si>
  <si>
    <t>Are the designers in charge trained in responsible visual design?</t>
  </si>
  <si>
    <t>Question and practice the functional economy</t>
  </si>
  <si>
    <t>Are the features used by the user?</t>
  </si>
  <si>
    <t>According to studies (software cast and standish group), 70% of the features are never or rarely used. (ref 115 best practices)
The number of functionalities available in a digital service directly impact the consumption of resources and the environmental impact, by creating functionalities of little use. These are totally unnecessary sources of environmental debt. The functionalities also increase the volume of the service, which introduces loading delays and additional storage spaces.</t>
  </si>
  <si>
    <t>Are the proposed features expected and used by your targets and do they bring real value to your product?</t>
  </si>
  <si>
    <t>Measure the use of each feature and limit your product to the users' needs</t>
  </si>
  <si>
    <t>In accordance with the recommendations for the use of tracking tools, have you set up tracking tools?</t>
  </si>
  <si>
    <t>Err: 509</t>
  </si>
  <si>
    <t>Have a decision-making process based on reliable, verified and accepted indicators over the entire service life cycle.</t>
  </si>
  <si>
    <t>Are decision-making justified and supported by reliable indicators on the use of functionalities throughout the service life cycle?</t>
  </si>
  <si>
    <t>Supervision of uses makes it possible to validate the estimates made at the start of the design and identify areas for improvement. But this principle is based on reliable data sources.</t>
  </si>
  <si>
    <t>What data is collected, how often?</t>
  </si>
  <si>
    <t>Are actions associated with the data collected and analyzed?</t>
  </si>
  <si>
    <t>Implement a process for prioritizing functionalities</t>
  </si>
  <si>
    <t>Is there a policy / approach / routine for the progressive reduction and prioritization of functionalities, interactions and graphic elements?</t>
  </si>
  <si>
    <t>The deletions of elements on interfaces may not disrupt users, and therefore generate a reduced footprint with fewer elements and functionality without degrading the value of the service while limiting its environmental impact.</t>
  </si>
  <si>
    <t>Is a tool used to prioritize and track the use of functionalities throughout the service life cycle?</t>
  </si>
  <si>
    <t>Is the removal of unused or underused elements managed?</t>
  </si>
  <si>
    <t>- Simplification reviews
- Absence tests
- Fanatic focus
- Poker planning</t>
  </si>
  <si>
    <t>Pool ergonomic effort and SEO, from the design phase, in order to optimize site performance</t>
  </si>
  <si>
    <t>Are the stakeholders of the SEO service integrated, from the design phase?</t>
  </si>
  <si>
    <t>Optimization algorithms tend to accumulate data, in the majority of cases the data collected is not analyzed and therefore is not used to rationalize uses. Optimizations must be part of an iterative process and each feedback must allow a measured gain in efficiency before moving on to the next step.</t>
  </si>
  <si>
    <t>Are SEO returns taken into account in the design phase to improve Sustainable IT impacts?</t>
  </si>
  <si>
    <t>During targeted operations, is a daily review of SEO performance planned?</t>
  </si>
  <si>
    <t>Are the detailed analysis and criteria (ROI) of your SEO in place, with a method to eliminate / prioritize ineffective elements?</t>
  </si>
  <si>
    <t>Use</t>
  </si>
  <si>
    <t>Propose fine management of the distribution of information by e-mailing</t>
  </si>
  <si>
    <t>Is the practice of e-mailing considered, justified and reduced to what is strictly necessary?</t>
  </si>
  <si>
    <t>Mail deliveries, especially when the mails contain rich content, generate a significant environmental burden. In the case of mass distribution, these impacts are multiplied. The case of newsletters is particularly subject to this explosion of traffic. The content, volumes and delivery targets must be reduced to compensate with efficiency and relevance for what was supported by mass delivery.</t>
  </si>
  <si>
    <t>Is access to unsubscribe fast and easy for the user (without a confirmation request)?</t>
  </si>
  <si>
    <t>Is e-mailing consultation performance monitoring in place?
Does the information shared by e-mailing bring value to its reader?
Is the archiving of the e-mailing managed?</t>
  </si>
  <si>
    <t>Are Database management campaigns planned?
Is the contact base segmented to avoid mass mailings?</t>
  </si>
  <si>
    <t>Have a content archiving policy (old / recent) with no impact on SEO</t>
  </si>
  <si>
    <t>Are an archiving schedule and a lighter version of the old searchable content implemented?</t>
  </si>
  <si>
    <t>Often, a significant amount of files, often versioned, are produced to meet customer requirements.
Establishing a good file management practice (customer and internal deliverables) is essential.
Sorting and deleting obsolete and unusable versions will have a positive impact on storage.
Indeed, all this stored data has an environmental cost because it is linked to the use of servers most often, and therefore also represents a significant financial cost.
Defining a content archiving policy will contribute to responsible and efficient management of the production of the service.</t>
  </si>
  <si>
    <t>Are the archiving criteria and the schedule defined?</t>
  </si>
  <si>
    <t>Are archives automated?</t>
  </si>
  <si>
    <t>What volume is gained by the transfer in raw or light format of archived content which remains searchable?</t>
  </si>
  <si>
    <t>Limit on-board analytics solutions so as not to hamper service performance</t>
  </si>
  <si>
    <t>Has the analytics been limited to what is strictly necessary to optimize the service?</t>
  </si>
  <si>
    <t>The analytics data collections are installed in the source codes and must be positioned only at the crossing points where they bring a possibility of performance improvement because their actions are not neutral; they collect, transmit, store data and burden the services by adding executable codes that require processing resources on the user device, on networks and on remote servers. In addition, the data collected may be transmitted and used by third parties for purposes of which the user is not always aware.</t>
  </si>
  <si>
    <t>Is the use of analytics optimized as necessary?</t>
  </si>
  <si>
    <t>Don't the tools put in place present redundancies?</t>
  </si>
  <si>
    <t>Do analytics services not occupy more than 30% of performance and resource consumption?</t>
  </si>
  <si>
    <t>Limit third-party / external services (social network feeds, social wall, carousels, google maps, etc.).</t>
  </si>
  <si>
    <t>Are third-party services (social network feeds, social wall, carousels, google maps, etc.) not used for convenience to compensate for the lack of content production resources?</t>
  </si>
  <si>
    <t>It is common to use third-party services related to the use of social networks, geolocation, etc.
The use of these third-party services must be at the service of information and not replace it because their use is very resource-intensive, bandwidth and battery of terminals in particular.
It is important to limit their use to what is strictly necessary in order to limit their environmental impact.</t>
  </si>
  <si>
    <t>Has an alternative to third-party services been considered, is it possible?</t>
  </si>
  <si>
    <t>Are links offered by third-party services stripped to the prosperity of lighter, useful content?</t>
  </si>
  <si>
    <t>Is the usefulness of third-party services consistently proven?</t>
  </si>
  <si>
    <t>Enabling users to reduce their impacts</t>
  </si>
  <si>
    <t>Offer several versions of the interface to the user (Rich / Low) in order to adapt to their real needs</t>
  </si>
  <si>
    <t>Does the use of the service make it possible to envisage software or hardware configurations that have less impact on the environment?</t>
  </si>
  <si>
    <t>User equipment is more and more efficient and digital services exploit these technical capacities.
This has the effect of accentuating the digital divide by excluding some of the users who cannot obtain these terminals which have a significant financial cost.
It is therefore important to question the usefulness of using these technologies to achieve the finality of digital service while preserving access to as many people as possible.</t>
  </si>
  <si>
    <t>In the user research, have any technical, material or human constraints that would require an adapted version of the service been identified?</t>
  </si>
  <si>
    <t>From the first use, is a "degraded", offline or less energy-consuming interface mode of the service pushed to the user via an installation and / or onboarding phase?
Do simultaneous connection volumes have an impact on interface renderings?</t>
  </si>
  <si>
    <t>Does the user have simple and identified access to manage media quality?</t>
  </si>
  <si>
    <t>Provide a flexible service over time to the user so that he can develop it responsibly</t>
  </si>
  <si>
    <t>Does the user experience take into account possible changes to the service (adding / removing features)?</t>
  </si>
  <si>
    <t>A digital service has a lifespan that it is important to extend as much as possible.
Often there is a beta version, then other features will be added over time.
It is important to raise these questions from the design of the service with the various partners and customers in order to develop a flexible and adaptable service over time.
This will limit the financial and environmental costs in the long term because the service will be scalable, thus extending its lifespan.</t>
  </si>
  <si>
    <t>Have future service evolution needs been identified and planned?</t>
  </si>
  <si>
    <t>Are the service updates appropriate and IT Sustainable Compliant?</t>
  </si>
  <si>
    <t>Can the user choose whether or not to activate interface features according to their needs and any updates?</t>
  </si>
  <si>
    <t>Offer a visual design that has as little impact as possible while respecting accessibility rules</t>
  </si>
  <si>
    <t>Are all the components of the interface the subject of special attention in terms of Sustainable IT impact, while respecting accessibility rules?</t>
  </si>
  <si>
    <t>The simpler the visual theme, the more efficient it will be in resources consumed to display it.
The more components the service implements (load on servers, networks and devices), the greater the impact of the number of concurrent users.
The technical solution is often to oversize the production environments to ensure better fluidity on service.
Suggesting that users choose a presentation of the service that uses less fuel will help reduce the environmental impact (network congestion and over-sizing of infrastructures).
With the increase in the number of users, the service will become lighter, the overall scope will remain constant and / or controlled with precisely dimensioned technical means.
In addition, this will have an educational role: the user will be able to become an actor in his own consumption and his environmental impact.</t>
  </si>
  <si>
    <t>Is a suitable visual theme (dark / light) offered to the user, in a simple, quick and modifiable way (automatically or manually), according to the different terminals?
A "Low" theme, refined in terms of interface elements (visuals, animations, videos, touch, etc.) is it explained and offered to the user from his first use and can he easily modify this parameter? any time ?</t>
  </si>
  <si>
    <t>Are all the components of the interface (visual, sound, tactile) subject to an impact reduction process and are they proven to be useful?</t>
  </si>
  <si>
    <t>Is the system design optimized, applicable and applied throughout the life of the service?
Are the contrast, color and brightness parameters easily identifiable by the user?</t>
  </si>
  <si>
    <t>Website Carbon
SL: Contrast ratio
SL: Plugin Figma: Test contrast</t>
  </si>
  <si>
    <t>Offer alternatives to visual design in the interface</t>
  </si>
  <si>
    <t>Are solutions without a "graphical" interface planned for certain functionalities, in order to offer alternatives to visual design in the interface?</t>
  </si>
  <si>
    <t>An interface is not just about the visual elements that constitute it, it can be interesting to challenge other approaches to the user experience in order to reduce the impact of the service.</t>
  </si>
  <si>
    <t>Is a voice or conversational version of the interface feasible, desirable for the user and the IT Sustainable?
If so, is it offered to the user upon his first use of the service?</t>
  </si>
  <si>
    <t>Is a gestural version (eye tracking, touch, kinetic) planned / possible and desirable?</t>
  </si>
  <si>
    <t>Provide modes of dialogue with users by limiting the number of presentation elements as much as possible</t>
  </si>
  <si>
    <t>Is a Sustainable IT-oriented configuration space available to the user, to limit the number of presentation elements as much as possible?</t>
  </si>
  <si>
    <t>Every action counts and the user has a full role to play in reducing their environmental impact.
Raise user awareness and allow him to be an actor.
Informing about the impact of its actions and proposing simple and rapid alternatives will make it possible to have a more responsible use of the service and to develop a collective conscience, in the long term, concerning digital pollution.</t>
  </si>
  <si>
    <t>Is there a quickly accessible space, where the user can manage the so-called “eco” parameters of the UI?</t>
  </si>
  <si>
    <t>Are user advice and / or challenges offered to improve the impact of the service?</t>
  </si>
  <si>
    <t>Can alerts be activated by the user to promote good practices (eg: Caution, important screen time, take a break)?</t>
  </si>
  <si>
    <t>Provide a printable version of certain content and screens to optimize user impressions</t>
  </si>
  <si>
    <t>Is the dematerialization of the service complete, and if the production of paper documents is essential, is it designed to limit its impact to a minimum?</t>
  </si>
  <si>
    <t>The flows of dematerialization are sometimes broken, and require the production of writing on paper. The user, in some cases, may also be more comfortable using printed documents rather than 100% electronic. Prints have a significant environmental impact, whether in the consumption of paper, consumables such as cartridges and printing inks. The presentation needs in electronics or in printing are different, on the other hand the limitation of the environmental footprint must lead to a reduction in the density and volume of printed information</t>
  </si>
  <si>
    <t>Are the screens affected by printing identified and their usefulness demonstrated?</t>
  </si>
  <si>
    <t>Is a stylesheet for printing made?</t>
  </si>
  <si>
    <t>Does all of the content have to be printed?
Are the printable elements processed (social media pictogram, background), are the elements not necessary for reading / understanding a page hidden?</t>
  </si>
  <si>
    <t>"Barebone Iteration": Iterate your solution until minimalism "acceptable" by your users</t>
  </si>
  <si>
    <t>Implement a systemic approach for all projects, implement the project in its supporting system</t>
  </si>
  <si>
    <t>Is a systemic approach method in place, mastered by the actors and associated with tools?</t>
  </si>
  <si>
    <t>Starting a project without taking into account the ecosystem of the project / context can have a significant impact on the ROI. Implementing a systemic and iterative approach makes it possible to be more efficient and responsible to meet needs and thus reduce ROI times.</t>
  </si>
  <si>
    <t>Have the Sytem Design tools been used?</t>
  </si>
  <si>
    <t>How many people have mastered this method?</t>
  </si>
  <si>
    <t>Are tools related to the method made available?</t>
  </si>
  <si>
    <t>Systemic Design Toolkit</t>
  </si>
  <si>
    <t>Validate iteratively and interactively service prototypes</t>
  </si>
  <si>
    <t>Has the solution been prototyped upstream, with the user journey and interactions?</t>
  </si>
  <si>
    <t>Interactive prototyping makes it possible, at a lower cost, to have a graphic, ergonomic and technical vision of the future solution, to navigate but also to test it. By iteration, the prototype will be of better quality.</t>
  </si>
  <si>
    <t>Are the prototypes validated by all stakeholders and is there a validation monitoring system?</t>
  </si>
  <si>
    <t>Know user behavior and feedback to best meet their just needs</t>
  </si>
  <si>
    <t>Have user behavior and feedback been studied to best meet their needs?</t>
  </si>
  <si>
    <t>The project is carried out for users, not taking their behavior into account, their feedback on the use of the solution is not recommended. Having your solution tested with a panel of users allows you to have real feedback on the ground and to adjust the project to better meet needs.</t>
  </si>
  <si>
    <t>Are the static and animated prototypes tested on the studied panel?</t>
  </si>
  <si>
    <t>Are customer needs differentiated from user needs?</t>
  </si>
  <si>
    <t>Are User stories (test coverage) written?</t>
  </si>
  <si>
    <t>Design deliverables must be intelligible to the project team and transferable to the development team</t>
  </si>
  <si>
    <t>Is the design documented (functionally and technically), the design deliverables must be intelligible by the project team and transferable to the development team?</t>
  </si>
  <si>
    <t>Too many unsuitable documents are produced during the design phases. Synchronization between the different levels of expectations (both in substance and in form) will improve project management and avoid frustrations on all sides as well as the energy and human impact.</t>
  </si>
  <si>
    <t>Have the specification exchange processes and formats been discussed and validated between designers, developers and stakeholders more broadly?</t>
  </si>
  <si>
    <t>Is production of specifications associated with design drawings planned?</t>
  </si>
  <si>
    <t>Design tools allowing export for development taking into account business, functional and technical recommendations, are they used?</t>
  </si>
  <si>
    <t>Implement local search engines to limit unnecessary clicks and postings and provide faster service to the user</t>
  </si>
  <si>
    <t>Have the most frequent searches been investigated and addressed so that they are either cached or displayed to the user without sending unnecessary requests or clicks.</t>
  </si>
  <si>
    <t>The use of search engines internal to the service allow users to access information more quickly by limiting browsing on the service. These search engines are therefore an asset from the point of view of environmental efficiency and user assistance. On the other hand, they may not have all the answers and rely on remote resources that are expensive to consult. It is important to reduce the exchanges between your service and the remote servers so as not to cancel out the benefits acquired by the use of the search engine.</t>
  </si>
  <si>
    <t>Is a list of the most requested services and "fail requests" made up? are the "power requests" specified?</t>
  </si>
  <si>
    <t>Is a list of the most formulated requests made up?</t>
  </si>
  <si>
    <t>Are there solutions to support the user in qualifying his research in order to limit the number of requests sent to the server?</t>
  </si>
  <si>
    <t>Simplify user journeys</t>
  </si>
  <si>
    <t>Is the path taken to access the service as quick and as simple as possible?</t>
  </si>
  <si>
    <t>There are several scenarios for accessing the services and / or information of an application. They need to be looked at and made to coexist in order to improve the user experience.</t>
  </si>
  <si>
    <t>Are the number of stages and the time included in the user journey / maps?</t>
  </si>
  <si>
    <t>Are the number of steps and time included in testing the service by all types of users?</t>
  </si>
  <si>
    <t>Plan a continuous improvement process</t>
  </si>
  <si>
    <t>Has a continuous improvement process been implemented?</t>
  </si>
  <si>
    <t>Over time, the organization will increase its Sustainable IT maturity. Services must be able to benefit from this progress to enrich themselves with more sustainable embedded IT intelligence</t>
  </si>
  <si>
    <t>Is the design iteratively thought out?</t>
  </si>
  <si>
    <t>Are all stakeholders identified and consulted at key moments to take their feedback into account?</t>
  </si>
  <si>
    <t>Media engineering: lightening the digital service media as much as possible (images, animations, content, etc.)</t>
  </si>
  <si>
    <t>Can the functionality be offered without calling a library (JS, AJAX ...) (functionality by functionality)</t>
  </si>
  <si>
    <t>Can the functionality be offered without calling external scripts or libraries (JS, AJAX, ...)?</t>
  </si>
  <si>
    <t>The user peripherals have processing resources, the use of these resources consumes energy and requires the executable codes to be transported to the user peripheral. By reducing the use of scripts that run on the user station both aspects are reduced. Additionally, some users may not be able to use scripts.</t>
  </si>
  <si>
    <t>How many functions are managed via external libraries?</t>
  </si>
  <si>
    <t>Minimize the number of iframes</t>
  </si>
  <si>
    <t>Does the target functionality require calling an iFrame?</t>
  </si>
  <si>
    <t>The accessibility of an iframe being zero and the ergonomics of the page offering the service being restricted, the iFrame is a solution that will degrade the user experience.</t>
  </si>
  <si>
    <t>Is an API solution available?</t>
  </si>
  <si>
    <t>How many iFrames are used in the service? How many are essential for security reasons (payment modules, etc.)?</t>
  </si>
  <si>
    <t>Establish a media management / use policy in order to reduce their impact.</t>
  </si>
  <si>
    <t>Is a media management / use policy in place to reduce their impact, with criteria for media compression and formats?</t>
  </si>
  <si>
    <t>The volume of data transferred increases the environmental footprint of the service. It is necessary to provide the media necessary to display the service in the appropriate compression in order to improve the service and increase its sobriety.</t>
  </si>
  <si>
    <t>Is an environmental quality checklist of the media used in the service used?</t>
  </si>
  <si>
    <t>Is the automation of compression of all media used implemented?</t>
  </si>
  <si>
    <t>Has an alternative to each medium been offered (replacement of a video by an image or text for example)?</t>
  </si>
  <si>
    <t>The choice of fonts takes into account an optimization and reduction approach</t>
  </si>
  <si>
    <t>Are the number of fonts and the variants of fonts called (weight, characters used in the project) limited?</t>
  </si>
  <si>
    <t>Fonts can be very large. By reducing the number of policies only to those used in the service, the volume exchanged decreases.</t>
  </si>
  <si>
    <t>Can a system typo be used?</t>
  </si>
  <si>
    <t>When an external typo is used, has its weight been checked and is there a lighter alternative?</t>
  </si>
  <si>
    <t>Is the loaded typographic file limited to the strict characters, languages ​​and weights useful for the service, is the creation of a sub-font considered?
When integrating proprietary fonts, are recent optimized formats (eg WOTF2) used?</t>
  </si>
  <si>
    <t>Focus on native system tools and components</t>
  </si>
  <si>
    <t>Can the native system features and components match as needed?</t>
  </si>
  <si>
    <t>Some features are available in several forms. When native, no additional code or components are required to use them, reducing the impact of the service.</t>
  </si>
  <si>
    <t>Is the fact that the system does not natively offer the service established?</t>
  </si>
  <si>
    <t>With equal functionality, is the native system more efficient than the imagined alternative?</t>
  </si>
  <si>
    <t>Favor vector animations or computer graphics over videos</t>
  </si>
  <si>
    <t>Are videos and animations only used when they add value to the user?</t>
  </si>
  <si>
    <t>Video streams and animations generate a large amount of data. Limiting videos reduces the environmental burden on the service. Some audiences are not able to use videos, so they will be excluded from the service if it relies on this type of media.</t>
  </si>
  <si>
    <t>Can't the information from the video or animation be transcribed into an alternate format?</t>
  </si>
  <si>
    <t>Are the total weight, format and resolution of each video or animation properly calibrated?</t>
  </si>
  <si>
    <t>Optimize images</t>
  </si>
  <si>
    <t>Are the images optimized for their functions?</t>
  </si>
  <si>
    <t>The volume of data exchanged for the presentation of an image depends on its size and the quality of its format. Some images have important information values, others are just illustration. The consumption of related resources must therefore be related to the importance of the image and allow audiences for whom the images are not accessible to understand their meaning.</t>
  </si>
  <si>
    <t>Are the images used suitable for their display formats / sizes?</t>
  </si>
  <si>
    <t>Do vector images have a format that supports them (SVG)?</t>
  </si>
  <si>
    <t>Are pictograms and illustrations exported in SVG format?</t>
  </si>
  <si>
    <t>Value: be transparent with your users</t>
  </si>
  <si>
    <t>Present all the useful information to the user</t>
  </si>
  <si>
    <t>Is the shared information useful to the user?</t>
  </si>
  <si>
    <t>The efficient use of a digital service is based on the user's understanding of how to meet their expectations. The information that the digital service communicates must allow this efficiency, on the other hand parasitic information can confuse its comprehension and generate behaviors which are not optimal and which thus generate actions useless for the user and impacting for the environment.</t>
  </si>
  <si>
    <t>Is useful information accessible throughout user journeys?</t>
  </si>
  <si>
    <t>Systematically provide the user with the results of their actions and manage errors</t>
  </si>
  <si>
    <t>Have the notification of all machine / user interactions been taken into account to systematically give the user the result of his actions and manage errors?</t>
  </si>
  <si>
    <t>Actions triggered by the user can lead to errors. In order to prevent the user from repeating the same errors, he must be informed that an error has occurred and indicate the cause or the procedure to correct it. Conversely, when an action takes place without anomalies, the user must also know it so as not to repeat the same action.</t>
  </si>
  <si>
    <t>Are all error cases tested internally and by end users?</t>
  </si>
  <si>
    <t>Do user actions include feedback with a clear title and a solution?</t>
  </si>
  <si>
    <t>Does a file listing all error cases exist? In what format (backlog, experience map, ..)?</t>
  </si>
  <si>
    <t>Offer the user to evaluate the services offered</t>
  </si>
  <si>
    <t>Are user feedback on the evaluation of the service taken into account?</t>
  </si>
  <si>
    <t>The measurement of user satisfaction or dissatisfaction is an important marker of experience feedback which makes it possible to improve the quality of service and deal with erroneous cases which would not be directly visible but would have consequences on the overall performance of the service to fulfill the expected features.</t>
  </si>
  <si>
    <t>Is a conversation channel for feedback on the quality of the services and content offered available and used in the context of improving the services and content?</t>
  </si>
  <si>
    <t>Is a survey planning in place?</t>
  </si>
  <si>
    <t>In the case of an App, is there a recurrence of consultation of the notifications available on the store?</t>
  </si>
  <si>
    <t>Create a space of trust between the user and the service provider</t>
  </si>
  <si>
    <t>Does the user have the means to simply verify the information exposed in the service?</t>
  </si>
  <si>
    <t>When the information communicated is not considered reliable by the users, it can generate additional research to confirm assertions and generate spurious navigation. On the other hand, the credibility of the service can be questioned and dismissed by users. Users have the right to have reliable information, service editors have a duty to respect their users by transmitting verified information.</t>
  </si>
  <si>
    <t>Is a transparency verification process in place?</t>
  </si>
  <si>
    <t>Are the sources of the information given accessible to the user?</t>
  </si>
  <si>
    <t>Do not trigger an action without the user explicitly requesting it</t>
  </si>
  <si>
    <t>Are each of the actions initiated by the user? is he informed of the scope and consequences of his actions?</t>
  </si>
  <si>
    <t>The operating mode of the digital service must be transparent to the user, the actions proposed must be clearly described and the consequences exposed.</t>
  </si>
  <si>
    <t>Has a service interaction map been produced to guarantee user action for each action?</t>
  </si>
  <si>
    <t>Are the confirmations of actions limited by expressing the consequences?</t>
  </si>
  <si>
    <t>Expose the data collected on the user</t>
  </si>
  <si>
    <t>Are users informed that confidential information is being collected?</t>
  </si>
  <si>
    <t>The data that users entrust are under your responsibility and users must be kept informed of the care you take to ensure the confidentiality of their data. The GDPR imposes a framework for personal data but does not cover other categories of data which would nevertheless deserve the same attention and precautions.</t>
  </si>
  <si>
    <t>Are users informed of the use that will be made of their confidential information?
Is the information on the use of the data collected made accessible and easily searchable, has the DPO been consulted?
Are the check boxes on the forms not pre-populated?</t>
  </si>
  <si>
    <t>Are users exposed to the right to be forgotten confidential information?</t>
  </si>
  <si>
    <t>Is access to GDPR preferences permanently accessible and modifiable by the user?
Has the kinematics of the management of accepted / refused cookies been considered during the design?</t>
  </si>
  <si>
    <t>Value: design an ethical Digital Service, in line with your values</t>
  </si>
  <si>
    <t>Limit dark patterns</t>
  </si>
  <si>
    <t>Does the service avoid Dark Patterns?</t>
  </si>
  <si>
    <t>Some services are designed to create some form of dependence on it. The user must not be subjected and exposed to certain mechanisms of digital over-consumption.</t>
  </si>
  <si>
    <t>Can Force Continuity (subscription perpetuation) be banned from the services offered?</t>
  </si>
  <si>
    <t>Is the principle of "Friend spam" excluded?</t>
  </si>
  <si>
    <t>Is the video streaming autoplay disabled by default (Binge watching)?
Is no consideration requested in feedback for a user action?
Is the "Privacy Zuckering technique" in order to force the user to publicly share personal information excluded? Is it possible to delete it or failing that, to explain to the user for what purpose it is in place?</t>
  </si>
  <si>
    <t>Make contact information available and accessible - Support / Customer Care / legals / Eco-conception
RGPD / RGAA</t>
  </si>
  <si>
    <t>Are the legal display and communication standards on the RGAA (public service and private company with more than € 250 million turnover) taken into account?</t>
  </si>
  <si>
    <t>All digital media must be accessible by everyone. It is necessary to be able to keep the user informed of the level of accessibility and of the efforts underway to improve the service. This information must be available and explicitly marked in the user's path.</t>
  </si>
  <si>
    <t>Are RGAA compliance assessments available?</t>
  </si>
  <si>
    <t>Are there "hidden costs" for the user in a payment process that would not be well perceived by certain audiences?</t>
  </si>
  <si>
    <t>Is the Sustainable IT approach exposed to users so that they can adapt their uses?</t>
  </si>
  <si>
    <t>RGAA
SL: W3C: Web Content Accessibility Guidelines (WCAG) 2.0
SL: Color contrast Analyzer (recommended by Orange)
SL: Daltomism simulator
SL: Audit grid model RGAA version 4</t>
  </si>
  <si>
    <t>Prohibit the effects of addiction
Captology</t>
  </si>
  <si>
    <t>Are rules in terms of respect for the user in place?</t>
  </si>
  <si>
    <t>Some services are designed to create some form of dependence on it. The user must be able to objectively remain the judge of his digital consumption</t>
  </si>
  <si>
    <t>Is a digital ethics charter defined?</t>
  </si>
  <si>
    <t>Has a diagnosis of attentional design been carried out?
Have the project ethics been tested with the legal / ethics referent?</t>
  </si>
  <si>
    <t>Is Misdirection (manipulation, even visual, to guide user choices) practiced?
Is the use of notifications limited to what is strictly necessary?</t>
  </si>
  <si>
    <t>Attentional Design + Beurktionary Game by Ethical Designers</t>
  </si>
  <si>
    <t>Limit intrusive advertisements, and make it clear that they are advertisements</t>
  </si>
  <si>
    <t>Are the advertisements clearly identified as such and do they have a real economic value in the service?</t>
  </si>
  <si>
    <t>Targeted or untargeted advertising can be an essential source of revenue for the digital service, the value provided must be sufficient to justify these promotional inserts, and users must not be able to confuse these advertising banners with the contents of the service.</t>
  </si>
  <si>
    <t>Are the ads skippable?</t>
  </si>
  <si>
    <t>Are the advertisements visually identifiable simply by the user?</t>
  </si>
  <si>
    <t>Integrate the extra-financial added value of Sustainable IT into the business model</t>
  </si>
  <si>
    <t>Direct the user's attention to their needs</t>
  </si>
  <si>
    <t>How well is the user's attention controlled by the service?</t>
  </si>
  <si>
    <t>The attention of the user is a resource that should be considered scarce and valuable. From this perspective, respect for the user also depends on his ability to focus his attention on the elements of his choice, rather than those that the service would like to highlight.</t>
  </si>
  <si>
    <t>Has a diagnosis of attentional design been carried out?</t>
  </si>
  <si>
    <t>During the ideation sessions, was the worst case scenario for users considered?</t>
  </si>
  <si>
    <t>- Attentional design
- Planet centric
- Captology evaluation matrix</t>
  </si>
  <si>
    <t>Incorporate Sustainble ICT into the major objectives of the project</t>
  </si>
  <si>
    <t xml:space="preserve">
Humain dimension must be included in the brain storming (not the user only,but all stakeholder too)</t>
  </si>
  <si>
    <t>In the brain storming process, are all stakeholders taken into account in their entire (human) dimension?</t>
  </si>
  <si>
    <t>Putting the User at the center of the reflection is the guarantee to cover the essential needs of your targets and to move in the right direction. By Users, we mean not only the end users of the service or product but also the various stakeholders of the project. Taking into consideration  your users with a human and empathetic dimension allows you to enlarge  yourcogitation and go beyond the economic and technological aspects of the project.</t>
  </si>
  <si>
    <t>Users profiles match all human dimensions to be corvered by sust. IT, to avoid digital exclusion</t>
  </si>
  <si>
    <t>Include the ecological dimension into ideation methods</t>
  </si>
  <si>
    <t>Is the planet taken into account in the brain storming process, in order  to integrate the ecological dimension (planet centric design)?</t>
  </si>
  <si>
    <t>Systemc approach: planet centric is used</t>
  </si>
  <si>
    <t>Integrate the extra-financial added value of responsible digital technology into the business model</t>
  </si>
  <si>
    <t>Are the extra-financial added value of sustainble digital technology valued in the business model?</t>
  </si>
  <si>
    <t>Responsible Digital (Sustainable IT) can be considered as a real source of economic development within your organization. Integrating the Sustainable IT dimension into your business model on a long-term basis will allow you to avoid constant arbitrations on its importance  and its integration into your future projects.</t>
  </si>
  <si>
    <t>Are human, ecological and economic values ​​included in the business model canvas and are they approved by all stakeholders?</t>
  </si>
  <si>
    <t>Profit analysis covers sust. IT axis</t>
  </si>
  <si>
    <t>Are reviews and cross-functional monitoring of Sustainable IT aspects set up?
How often are Sustainable IT reviews scheduled?</t>
  </si>
  <si>
    <t>Apply a Sustainable IT continual improvement approach to the project (pass the post-mortem test)</t>
  </si>
  <si>
    <t>The aim of continual improvement allows to increase the performance of the project and therefore to limit its impact.</t>
  </si>
  <si>
    <t>Number of sust. IT items</t>
  </si>
  <si>
    <t>Number of improvement</t>
  </si>
  <si>
    <t>For the Sustainable IT issue to be followed, it must be personified by an identified, responsible person who disseminates the issues to each business stakeholder and takes part in decisions. This role can be defined in his personal objectives or job description.</t>
  </si>
  <si>
    <t>What is the  the project's manager decision level for the Sustainable IT aspects?</t>
  </si>
  <si>
    <t>Training plan</t>
  </si>
  <si>
    <t>Is the deliverables's output (documentary production included) used upstream of the project and is it produced to allow it to be reused in subsequent projects?</t>
  </si>
  <si>
    <t>A Sustainable IT knowledge and skills base will emerge as the projects progress. It is important to capitalize on the experience acquired and to disseminate good practices. This will allow your teams to develop instinctive reations  and reuse proven solutions on future projects.</t>
  </si>
  <si>
    <t>Is the quality approach applied to all the communication features of the product?</t>
  </si>
  <si>
    <t>Is a low loyalty process implemented prior to high loyalty ?</t>
  </si>
  <si>
    <t>Take part in the project's budget establishment including the 3 P's (People / planet / prosperity)</t>
  </si>
  <si>
    <t>Depending on the organization's level of maturity, taking into account of Sustainable IT can generate a cost and a time of reflection which must be foreseen and associated with the expected benefits. The posts and time allocated to Sustainable IT on the budget must be approved, obvious and communicated precisely to all project stakeholders.</t>
  </si>
  <si>
    <t>Are UX-UI missions related to Sustainable IT clearly describied and communicated in the budget?
Are indicators including the 3Ps put in place to monitor the project budget?</t>
  </si>
  <si>
    <t>Is the Sustainable IT budget approved at project level?</t>
  </si>
  <si>
    <t>Are stakeholders informed about Sustainable IT?</t>
  </si>
  <si>
    <t>To accede, you have to understand. Sustainable IT is not a technical discipline. The principles of Sustainable IT must be implemented in business practices and the behavior of each of the particiants. All project stakeholders must be made aware of Sustainable IT in order to act at their level.</t>
  </si>
  <si>
    <t>sharing of Sustainable IT toolkit schedule in the planning of time (and a budget?) for awareness raising</t>
  </si>
  <si>
    <t>Number of sust. IT awareness</t>
  </si>
  <si>
    <t>Education plan include sust. IT training and awareness</t>
  </si>
  <si>
    <t>Share and get the stakeholders to adhere to the iterative process, including the validation steps.</t>
  </si>
  <si>
    <t>Are the different phases of the project identified with their validation process, in order to get stakeholders to adhere to the iterative process?</t>
  </si>
  <si>
    <t>How are the project stages for Sustainable IT approved?</t>
  </si>
  <si>
    <t>Have an approach to promote environmental footprints, due to the service's utilization and explotation, on the user interface</t>
  </si>
  <si>
    <t xml:space="preserve">Have you set up an environmental footprint monitoring reporting system, resulting from the service's utilization and explotation by every user? </t>
  </si>
  <si>
    <t>User engagement will encourage yielding to the Sustainable IT approach, which is an important aspect of promoting the values ​​and results of the organization. Communicating highly visual elements to users makes it easier for them to participate in and understand your commitments.</t>
  </si>
  <si>
    <t>Is an electricity consumption meter installed for the service's use  (per session for example)?</t>
  </si>
  <si>
    <t>Is a viewing time counter set up for the use of the service (per session for example)?
Is the file's size to be downloaded indicated in order to raise awareness of the impact of the functionality?</t>
  </si>
  <si>
    <t>Bring to the for information relating to compliance with standards / recommendations ICT Sustainable service</t>
  </si>
  <si>
    <t>What data is available for communication involving compliance with Sustainable IT standards and recommendations on the service?</t>
  </si>
  <si>
    <t>A number of resources are available to display the level of completion and involvement in Sustainable IT. This results in badges, labels, standards ... allowing the user to identify the organizations that are making the most considerable efforts on social and environmental issues.</t>
  </si>
  <si>
    <t>Are the labels and badges to be attained by the application defined at the start of the project and displayed in the service?</t>
  </si>
  <si>
    <t>Is the service certified and / or does it fill the standardization (ISO 14000, 14040 ...)requirements?</t>
  </si>
  <si>
    <t>Propound users to be protagonist in reducing their impacts.</t>
  </si>
  <si>
    <t>In order to encourage users to be protagonist in reducing their impacts, do they have access to references that introduce Sustainable IT practices?</t>
  </si>
  <si>
    <t>User's posture remains one of the points over which the organization has no control. Despite all the expected benefits of a responsible design of digital services, user's  practice can either multiply the positive effects or reduce them significantly. Communicating elements that make the user aware of these actions so that they can reduce their impact is essential.</t>
  </si>
  <si>
    <t>Are eco-tips and usage data accessible to the user while using the service?</t>
  </si>
  <si>
    <t>Are the Sustainable IT impact service settings clearly identifiable and easily accessible by the user?</t>
  </si>
  <si>
    <t>Do you provide Sustainable IT oriented guidelines?
Do Sustainable IT alternative solutions make it possible to prioritize user choices?</t>
  </si>
  <si>
    <t>In order to be responsible, digital technology must first and foremost be available and accessible (In France, 14% of the population has no internet access or no digital skills (source: Vie-publique.fr / DILA Source: ICT Surveys - INSEE), in France more than one user out of 3 lacks basic digital skills. This is the purpose of the human dimension of Sustainable IT, which treats the difficulties of using  digital technology for certain population according to their ability to understand the elements (accessibility) and access and quality of networks.</t>
  </si>
  <si>
    <t>Does the personas' profiles take into account all cases of digital inclusion?
Are users in difficulty spotted with the persona's help and supported throughout the service's life cycle through user tests or onboarding training?</t>
  </si>
  <si>
    <t>In case of disagreement how are the elements arbitrated?</t>
  </si>
  <si>
    <t>Is access to technologies and the quality of Internet speed taken into account from the design phase?
Have you set an aim for the accessibility rate of your service?
Does the service meet accessibility recommendations and obligations and does it meet the criteria for an accessibility label / standards?</t>
  </si>
  <si>
    <t>Diminishing inequalities of access to digital service so as not to exclude any user, these exclusion cases can be greatly reduced by taking social, generational and territorial disparities into account very early in the design.</t>
  </si>
  <si>
    <t>Is the learning curve of using and understanding the service taken care of?</t>
  </si>
  <si>
    <t>Is the UX Content of the application is taken care of, has the handling of the service been facilitated?</t>
  </si>
  <si>
    <t>What is the satisfaction / success rate of the use of the service by all the users taken separately?
Are existing and already used accessibility tools identified?</t>
  </si>
  <si>
    <t>Users tests</t>
  </si>
  <si>
    <t>Carry out empathy towards all users, without prejudice, in order to better meet their real needs</t>
  </si>
  <si>
    <t>Are the technological, social, physical and temporal criteria that allow your users to reach their aim  and limit the digital gap taken into account?</t>
  </si>
  <si>
    <t>How are user's difficulties identified?</t>
  </si>
  <si>
    <t xml:space="preserve">Development and testing environments are often efficient, which hides the networks with poor performance impact. In order not not to make the service unusable in conditions where network speeds are reduced, the Sustainable IT approach must take into account an adapted design to territories or locations where poor network access. </t>
  </si>
  <si>
    <t>Is a so-called "Low" mode feasible?</t>
  </si>
  <si>
    <t>Is a loss of connection during the service taken into account with a segmentation of the service avoiding the user to start al over again?</t>
  </si>
  <si>
    <t xml:space="preserve">Browsers developement Tools &amp; consoles are used to simulate low bandwith networks (ex: FIREFOX Console, Reduced bandwith) </t>
  </si>
  <si>
    <t>Respect the principle of equity access to the service through user assistance.</t>
  </si>
  <si>
    <t>The interaction aptitude between the user and the service can be improved with online support process that must meet the same Sustainable IT requirements as the whole service. Accessibility must be thought of for the service as well as for the help solutions.</t>
  </si>
  <si>
    <t>Have the patterns of access to assistance been tested with the concerned groups, have any difficulties been detected?</t>
  </si>
  <si>
    <t>Are training sessions (Onboarding) planned and easily accessible by users in difficulty while using the service?
Is human assistance provided in the case of difficulties?</t>
  </si>
  <si>
    <t>Are several access patterns to the service planned via different user journeys, experience map?</t>
  </si>
  <si>
    <t>Provide support tools adapted to getting started with the service</t>
  </si>
  <si>
    <t>Has a human fall-back been prepared to backup the service's utilization?</t>
  </si>
  <si>
    <t>The task of user assistance is most often delegated to a PLC, in order to provide quick answers and avoid waiting times for frequently asked answers. Dealing with a PLC can be frustrating , therefore humain contact assitance must be avaliable,  without neglegting the Sustainable IT criteria.</t>
  </si>
  <si>
    <t>Are several exchange formats proposed/ avlaible (spoken, written, sign language, spoken completed, chat, face-to-face, braille)?</t>
  </si>
  <si>
    <t>Is a policy for compatibility with obsolete terminals and software versions established?</t>
  </si>
  <si>
    <t>Technological advances are increase constantly  hardware requirements, reducing the devices's number on which a service can run. This aspect excludes certain users and encourages the renewal of equipment still in perfect working condition with the associated environmental footprint.</t>
  </si>
  <si>
    <t>Each items referenced in technical documentation have an End Of Life information</t>
  </si>
  <si>
    <t>The business line, the user's profile allows most often to qualify the equipment park that will be used for the service. The materials are determined by their technical capacities (computing power, memory, network capacity, sensors, size and screen quality) but also by the operating systems they can accommodate. Each constraint that the service imposes reduces the number of stations that will be able to use it and therefore excludes a group of users.</t>
  </si>
  <si>
    <t>Are the analytical data of the targets taken into account?</t>
  </si>
  <si>
    <t>Take into account disability management situations from the design stage</t>
  </si>
  <si>
    <t>From the design stage, does the service meet the current accessibility standards in  (at a minimum)?</t>
  </si>
  <si>
    <t>Beyond the strictly legal aspects, anticipation of taking accessibility into account is necessary to ensure coverage of this subject throughout the service life. Anticipating future points of regulations and standards allows  to perpetuate the service by limiting the need for updates dictated by the legal environment.</t>
  </si>
  <si>
    <t>What is the intended and measured level of accessibility?</t>
  </si>
  <si>
    <t>Regulation &amp; legal concerns are formalized &amp; shared</t>
  </si>
  <si>
    <t>Browser / keyboard navigation : TAB / SPACE / ENTER</t>
  </si>
  <si>
    <t>Dark mode module is systematically proposed</t>
  </si>
  <si>
    <t>Decrease and optimize animation, sound and tactile components of the interface, to reduce energy and material impacts.</t>
  </si>
  <si>
    <t>Is a visual soberness implemented so as  to reduce energy resources use and the impact on the material deterioration of the visual, sound and tactile interface's components?</t>
  </si>
  <si>
    <t>Visual, sound and tactile elements / components can prioritized a purely aesthetic and / or marketing approach but have very little interest for the user. The simplification of these elements will bring better ergonomics and a use adapted to each one as well as a reduction of the energy impact.</t>
  </si>
  <si>
    <t>Validated features</t>
  </si>
  <si>
    <t>Features</t>
  </si>
  <si>
    <t xml:space="preserve">Users journeys are simulated and validated to confirm features usage. Production ata are collected and processed (Analytics, probe, ...) </t>
  </si>
  <si>
    <t>According to studies (software cast and standish group), 70% of the features are never or hardly used. (ref 115 best practices)
The number of functionalities available in a digital service directly impact the consumption of resources and the environmental footprint, by creating functionalities of little use. These are totally unnecessary sources of environmental debt. The functionalities also increase the volume of the service, which introduces loading delays and additional storage spaces.</t>
  </si>
  <si>
    <t>Are the proposed features expected and used by your main users and do they bring real value to your product?</t>
  </si>
  <si>
    <t>According to the recommendations for the use of tracking tools, have you set up tracking tools?</t>
  </si>
  <si>
    <t>Establish a decision-making process based on reliable, verified and approved indicators over the entire service life cycle.</t>
  </si>
  <si>
    <t>Are decision-making justified and approved by reliable indicators on the use of functionalities throughout the service life cycle?</t>
  </si>
  <si>
    <t>Monitoring of uses allows to validate the estimations made at the beginning of the design and identify areas for improvement. But this principle is based on reliable data sources.</t>
  </si>
  <si>
    <t>The deletions of elements on interfaces may not disrupt users, and therefore generate a reduced footprint with fewer elements and functionality without degrading the value of the service while limiting its environmental footprint.</t>
  </si>
  <si>
    <t xml:space="preserve">Is there a tracking tool to prioritize, and evaluate the functionalities' use throughout the  service life cyle? 
</t>
  </si>
  <si>
    <t>Are the stakeholders of the SEO service involved, starting  from the design phase?</t>
  </si>
  <si>
    <t>Algorithms' optimization  tend to accumulate data, in the majority of cases the data collected is not analyzed and therefore is not employed to rationalize uses. Optimizations must be part of  an iterative process and each feedback must allow a measured gain in efficiency before moving on to the next step.</t>
  </si>
  <si>
    <t>Are SEO feedbacks taken into account in the design phase to improve Sustainable IT impacts?</t>
  </si>
  <si>
    <t>Are the detailed analysis and criteria (ROI) of your SEO implemented, with an approach  to eliminate / prioritize ineffective elements?</t>
  </si>
  <si>
    <t>Put forward an acccurate management of information distribution by e-mailing</t>
  </si>
  <si>
    <t>Emailing  especially when the emails contain rich content, generate a significant environmental footprint. In the case of mass distribution, these impacts are multiplied. Newsletters  for exemple is generate explosion of traffic. The content, volumes and delivery targets must be reduced to compensate with efficiency and relevance for what was supported by mass delivery.</t>
  </si>
  <si>
    <t>Is e-mailing consultation performance monitoring is set up?
Does the information shared by e-mailing bring value to its reader?
Is the archiving of the e-mailing handled?</t>
  </si>
  <si>
    <t>Number of removed content</t>
  </si>
  <si>
    <t>Number of unused content</t>
  </si>
  <si>
    <t>Configuration management take into account all components w/ upgrade process according to their age</t>
  </si>
  <si>
    <t>Have a content archiving policy (old / recent) with no impact on SEO been deployed?</t>
  </si>
  <si>
    <t>Often, a significant amount of files, often versioned, are produced to meet customer requirements.
Establishing a good file management practice (customer and internal deliverables) is essential.
Sorting and deleting obsolete and unusable versions will have a positive impact on storage.
Indeed, all this stored data has an environmental cost because it is linked to the use of servers most often, and therefore represents a significant financial cost.
Defining a content archiving policy will contribute to responsible and efficient management of the production of the service.</t>
  </si>
  <si>
    <t>The analytics data collect is installed in the source codes and must be positioned only at the points where they bring a possibility of performance improvement because their actions are not neutral; they collect, transmit, store data and burden the services by adding executable codes that require processing resources on the user device, on networks and on remote servers. In addition, the data collected may be transmitted and used by other persons for purposes of which the user is not always aware.</t>
  </si>
  <si>
    <t>It is common to use third-party services related to the use of social networks, geolocation, etc.
The use of these third-party services must be at the service of information and not replace it because their use is very resource-intensive, bandwidth and battery of terminals in particular.
It is important to limit their use to what is strictly necessary in order to limit their environmental footprint.</t>
  </si>
  <si>
    <t>Is the usefulness of third-party services consistently tried and tested?</t>
  </si>
  <si>
    <t>Does the  service's use make it possible to consider software or hardware configurations that have less impact on the environment?</t>
  </si>
  <si>
    <t>User's equipement is increasingly more efficient and digital services utilize these technical capacities.
This emphasizes the digital gap by excluding some of the users who cannot afford these expensive terminals. 
It is therefore important to question the usefulness of using these technologies to achieve the finality of digital service while allowing  access to a majority.</t>
  </si>
  <si>
    <t>Continous imporvement is based on backlog w/ sust. IT imporvement explicitly tagged</t>
  </si>
  <si>
    <t>A digital service has a lifespan that it is important to extend as much as possible.
Often there is a beta version, then other features will be added by and by.
It is important to raise these questions from the design of the service with the various partners and customers in order to develop a flexible and adaptable service over time.
This will limit the financial and environmental costs in the long term because the service will be scalable, thus extending its lifespan.</t>
  </si>
  <si>
    <t>Are the service updates appropriate and ICT Sustainable Compliant?</t>
  </si>
  <si>
    <t>Can the user choose whether or not to activate interface features according to their needs and  updates?</t>
  </si>
  <si>
    <t>CHROME: Extension / lighthouse / accessibility</t>
  </si>
  <si>
    <t>The simpler the visual theme, the more efficient it will be in resources consumed to display it.
The more components the service implements (load on servers, networks and devices), the greater the impact of the number of concurrent users.
The technical solution is often to oversize the production environments to ensure better fluidity on service.
leaving the choice to users of service's presentation that uses less energy will help reduce the environmental footprint (network congestion and over-sizing of infrastructures).
With the increase of users number,  the service will become lighter, the overall scope will remain constant and / or controlled with precisely dimensioned technical means.
In addition, this will have an educational role: the user will be able to become an actor in his own consumption and his environmental footprint.</t>
  </si>
  <si>
    <t>Is a suitable visual theme (dark / light) proposed to the user, in a simple, quick and modifiable way (automatically or manually), according to the different terminals?
A "Low" theme, refined in terms of interface elements (visuals, animations, videos, touch, etc.) is it explained and offered to the user from his first use and can he easily modify this option? any time ?</t>
  </si>
  <si>
    <t>Are solutions without a "graphical" interface forseen for certain functionalities, in order to offer alternatives to visual design in the interface?</t>
  </si>
  <si>
    <t>An interface is not just about the visual elements contained, it can be interesting to challenge other approaches to the user experience in order to reduce the impact of the service.</t>
  </si>
  <si>
    <t>Is a voice or gestural version of the interface feasible, for the user and the ICT Sustainable?
If so, is it offered to the user beginning from  his first use of the service?</t>
  </si>
  <si>
    <t>Offer modes of dialogue with users by limiting the number of presentation elements as much as possible</t>
  </si>
  <si>
    <t>Is a Sustainable IT-oriented configuration space made available to the user, to limit the number of presentation elements as much as possible?</t>
  </si>
  <si>
    <t>Every action counts and the user has a key role  in reducing their environmental footprint.
Raise user's awareness and allow him to be an actor.
Informing about the impact of its actions and proposing simple and rapid alternatives will make it possible to have a more responsible use of the service and to develop a collective conscience, in the long term, concerning digital pollution.</t>
  </si>
  <si>
    <t>Print test are run to check ink, papers consumption and relevance of information printed</t>
  </si>
  <si>
    <t>Is the dematerialization of the service complete, and if the production of paper documents is essential, is it designed to limit its impact to the lowest possible?</t>
  </si>
  <si>
    <t>The flows of dematerialization are sometimes broken, and require written documents output. The user, in some cases, may also be more comfortable using printed documents rather than 100% electronic. Printings have a significant environmental footprint, whether in paper consumption, consumables such as cartridges and printing inks. The printed presentation, or electronic presentation are different, on the other hand the limitation of the environmental footprint must lead to a diminution in the  volume of printed information</t>
  </si>
  <si>
    <t>Systemic framewok</t>
  </si>
  <si>
    <t>Establish a systemic approach for all projects, implement the project in its promising system</t>
  </si>
  <si>
    <t>Is a systemic approach method implemented, handled by the actors and associated with tools?</t>
  </si>
  <si>
    <t>Starting a project without taking into account the ecosystem of the project / context can have a significant impact on the ROI. Implementing a systemic and iterative approach makes it possible to be more efficient and responsible to fulfil ther requirements and thus reduce ROI times.</t>
  </si>
  <si>
    <t>Interactive prototyping makes it possible, at a least cost, to have a graphic, ergonomic and technical preview of the future solution, to navigate but also to test it. By iteration, the prototype will be of better quality.</t>
  </si>
  <si>
    <t>Are the prototypes validated by all stakeholders and is there a monitoring and approbation system?</t>
  </si>
  <si>
    <t>Polling, user evaluation</t>
  </si>
  <si>
    <t>Understand user's behavior and feedback to best meet their needs</t>
  </si>
  <si>
    <t>Have user's behavior and feedback been examined to best meet their needs?</t>
  </si>
  <si>
    <t>The project is implemented for users, taking their approach into account, their feedback on the solution's  use solution must be a priority. Having your solution tested by a groupe  of users allows you to have real feedback from the field and to adapt the project to better meet needs.</t>
  </si>
  <si>
    <t>Are the static and animated prototypes tested on the studied by a group of users?</t>
  </si>
  <si>
    <t>Are customer needs set apart from user needs?</t>
  </si>
  <si>
    <t>Design deliverables must be comprehensible to the project team and transferable to the development team</t>
  </si>
  <si>
    <t>Is the design documented (functionally and technically), the design deliverables must be comprehensible by the project team and transferable to the development team?</t>
  </si>
  <si>
    <t>Too many inadequate documents are produced during the design phases. Synchronization between the different levels of expectations (both in substance and in form) will improve project management and avoid frustrations on all sides as well as the energy and human impact.</t>
  </si>
  <si>
    <t>Have the specification exchange processes and formats been discussed and approved between designers, developers and stakeholders extensively?</t>
  </si>
  <si>
    <t>Are specifications associated with design drawings supplied?</t>
  </si>
  <si>
    <t>Design tools allowing export for programming taking into account business, functional and technical recommendations, are deployed ?</t>
  </si>
  <si>
    <t>Provide local search engines to limit unnecessary clicks and postings hence offering faster service to the user</t>
  </si>
  <si>
    <t>Have the most frequent searches been investigated and submited so that they are either cached or displayed to the user without sending unnecessary requests or clicks.</t>
  </si>
  <si>
    <t>Internat search engines usage in the service allow users to access information faster by limiting browsing on the service. These search engines are therefore an asset from the point of view of environmental efficiency and user assistance. On the other hand, they may not have all the answers and rely on remote resources that are expensive to consult. It is important to reduce the exchanges between your service and the remote servers so as not to cancel out the benefits acquired by the use of the search engine.</t>
  </si>
  <si>
    <t>Is a list of the most requested services and "fail requests" provided? are the "power requests" specified?</t>
  </si>
  <si>
    <t>Is a list of the most formulated requests crated?</t>
  </si>
  <si>
    <t>Has a continuous improvement process been deployed?</t>
  </si>
  <si>
    <t>Media engineering: reducing the digital service media as much as possible (images, animations, content, etc.)</t>
  </si>
  <si>
    <t>Source code is checked to track external libraries calls</t>
  </si>
  <si>
    <t>The user peripherals have processing resources, the use of these resources consumes energy and requires the executable codes to be send to the user peripheral. By reducing the use of scripts that run on the user station both aspects are reduced. Futerhmore, some users may not be able to use scripts.</t>
  </si>
  <si>
    <t>The accessibility of an iframe is null and the  pages' ergonomics  offering the service being restricted, the iFrame is a solution that will downgrade the user experience.</t>
  </si>
  <si>
    <t>Number of compressed media</t>
  </si>
  <si>
    <t>Number of media used</t>
  </si>
  <si>
    <t>Browser tools/consoles allow to check compliance w/ best practices (CHROME: extension greenIT : best practices)</t>
  </si>
  <si>
    <t>The volume of data transferred increases the environmental footprint of the service. It is necessary to provide the necessary media to display the service in the appropriate compression in order to improve the service and increase its sobriety.</t>
  </si>
  <si>
    <t>Has an alternative to each media been offered (replacement of a video by an image or text for example)?</t>
  </si>
  <si>
    <t>Less than 3 fonts = 100 ; 3-5 = 50 ; More than 5 = 0</t>
  </si>
  <si>
    <t>Browser tools/consoles allow to check compliance w/ best practices (FIREFOX: console / alerts)</t>
  </si>
  <si>
    <t>Number of features analyzed</t>
  </si>
  <si>
    <t>Number of concerned features</t>
  </si>
  <si>
    <t xml:space="preserve">Source code  </t>
  </si>
  <si>
    <t>Some features are available in multiple forms. When native, no additional code or components are required to use them, reducing the impact of the service.</t>
  </si>
  <si>
    <t>Number of analyzed videos</t>
  </si>
  <si>
    <t>Number of videos</t>
  </si>
  <si>
    <t>User journey presents media object and value added by these media</t>
  </si>
  <si>
    <t>Can't the information shared by the video or animation be transcribed into an alternate format?</t>
  </si>
  <si>
    <t>Number of images analyzed</t>
  </si>
  <si>
    <t>Number of images</t>
  </si>
  <si>
    <t>The volume of data exchanged for the presentation of an image depends on its size and the quality of its format. Some images have important information values, others are just illustration. The consumping of related resources must therefore be related to the importance of the image and allow audiences for whom the images are not accessible to understand their meaning.</t>
  </si>
  <si>
    <t>Value: be genuine with your users</t>
  </si>
  <si>
    <t>The efficient use of a digital service is based on the user's understanding of how to meet their expectations. The information that the digital service communicates must allow this efficiency, nevertheless unnecessary information can confuse its comprehension and generate behaviors which are not optimal and thus generating useless actions for the user and impacting for the environment.</t>
  </si>
  <si>
    <t>Number of interaction analyzed</t>
  </si>
  <si>
    <t xml:space="preserve">User journey  </t>
  </si>
  <si>
    <t>Actions triggered by the user can lead to errors. In order to prevent the user from repeating the same errors, he must be informed that an error has occurred and indicate the cause or the procedure to correct it. On the contrary, when an action takes place without anomalies, the user must also know it so as not to repeat the same action.</t>
  </si>
  <si>
    <t>Allow the user to evaluate the services offered</t>
  </si>
  <si>
    <t>Are user feedback  of the service taken into account?</t>
  </si>
  <si>
    <t>The measurement of user satisfaction or dissatisfaction is an important marker of experience feedback which makes it possible to improve the service's quality  and deal with erroneous cases which would not be directly visible but would have consequences on the overall performance of the service to fulfill the expected features.</t>
  </si>
  <si>
    <t>Create a reliable relation between the user and the service provider</t>
  </si>
  <si>
    <t>Does the user have the means to check the information presented in the service?</t>
  </si>
  <si>
    <t>When the information imparted is not considered reliable by the users, it can generate additional research to confirm assertions and generate spurious navigation. On the other hand, the credibility of the service can be questioned and discarded by users. Users have the right to have reliable information, service editors have a duty to respect their users by transmitting verified information.</t>
  </si>
  <si>
    <t>Is a transparency verification process is established?</t>
  </si>
  <si>
    <t xml:space="preserve">
Does the user have access to the information's sources ?</t>
  </si>
  <si>
    <t>User journey validation covers services behaviors where user is not properly informed of actions results</t>
  </si>
  <si>
    <t>Do not launch an action without an explicit demande from the user</t>
  </si>
  <si>
    <t>Are each of the actions initiated by the user? is he told of the scope and consequences of his actions?</t>
  </si>
  <si>
    <t>Are the action's confirmations limited by expressing the consequences?</t>
  </si>
  <si>
    <t>Show the data collected on the user</t>
  </si>
  <si>
    <t>The users entrusted data are under your responsibility and users must be kept informed of the attention you give to ensure their data's  confidentiality. The GDPR imposes a framework for personal data but does not cover other categories of data which would nevertheless deserve the same attention and precautions.</t>
  </si>
  <si>
    <t>Are users informed of the use that will be made of their confidential information?
Is the information on the use of the data collected made accessible and easily searchable, has the DPO been consulted?
Are the check boxes on the forms not pre-filled?</t>
  </si>
  <si>
    <t>Are users exposed to the right to oblivion confidential information?</t>
  </si>
  <si>
    <t>Is access to GDPR preferences permanently accessible and modifiable by the user?
Has the scénario of the  of accepted / refused cookies configuration management been considered during the design?</t>
  </si>
  <si>
    <t>Captology study is deployed</t>
  </si>
  <si>
    <t>Restrict dark patterns</t>
  </si>
  <si>
    <t>Some services are designed to create some form of dependence on it. The user must not be forced and exposed to certain mechanisms of digital over-consumption.</t>
  </si>
  <si>
    <t>Is the video streaming autoplay disabled by default (Binge watching)?
Is no consideration requested in feedback for a user action?
Is the "Privacy Zuckering technique" in order to force the user to publicly share personal information excluded? Is it possible to delete it or failing that, to explain to the user for what is used for?</t>
  </si>
  <si>
    <t>Accessibility statement</t>
  </si>
  <si>
    <t>All digital media must be accessible by everyone. It is necessary to be able to keep the user informed of the level of accessibility and of the  underway efforts to improve the service. This information must be available and explicitly marked in the user's path.</t>
  </si>
  <si>
    <t>Is the Sustainable IT approach explained to users so that they can adapt their uses?</t>
  </si>
  <si>
    <t>Addictions, some services are designed to create some form of dependence on it. The user must be able to objectively remain the judge of his digital consumption</t>
  </si>
  <si>
    <t>Benefit analysis</t>
  </si>
  <si>
    <t>Targeted or untargeted advertising can be an essential source of revenue for the digital service, the added value  must be sufficient to justify these promotional inserts, and users must be able to distinguish these advertising banners  from the contents of the service.</t>
  </si>
  <si>
    <t>Are the advertisements visually clrealy identifiable by the user?</t>
  </si>
  <si>
    <t>Integrate the extra-financial added value of sustainable IT into the business model</t>
  </si>
  <si>
    <t>The  user's attention is an asset that should be considered scarce and valuable. From this perspective, respect for the user also depends on his ability to focus his attention on the elements of his choice, rather than those that the service would like to highlight.</t>
  </si>
  <si>
    <t>During the brain stroming sessions, was the worst case scenario for users considered?</t>
  </si>
  <si>
    <t>Incorporate Sustainable IT into the major objectives of the project</t>
  </si>
  <si>
    <t xml:space="preserve"> Stakeholders map template
 Human-Centered Design</t>
  </si>
  <si>
    <t>ND: see the (emerging) sustainable business canvas templates?
 Evidence planning</t>
  </si>
  <si>
    <t>Raise awareness among internal and external stakeholders about Responsible Digital</t>
  </si>
  <si>
    <t xml:space="preserve"> Defender of rights report: Dematerialization and inequalities in access to public services</t>
  </si>
  <si>
    <t xml:space="preserve"> Spinning template
 Question scale
 Interview guide
 Narrative universe</t>
  </si>
  <si>
    <t>Enable people with disabilities to access and use the digital service effectively</t>
  </si>
  <si>
    <t>Law 2005
 Inclusive design Toolkit Univertsity of cambridge
SL Microsoft Inclusive design toolkit
RGAA standard: level A, level AA and level AAA</t>
  </si>
  <si>
    <t>Website Carbon
 Contrast ratio
 Plugin Figma: Test contrast</t>
  </si>
  <si>
    <t>Limit third party connections</t>
  </si>
  <si>
    <t>Is the user able to manage activation and use of third party solutions?</t>
  </si>
  <si>
    <t>Third party solutions may provide value to service, but on the other hand it connects the user to practices he may not wish. The user must be allowed to control usage of third party solutions.</t>
  </si>
  <si>
    <t>Is the user able to decide using third party solutions?</t>
  </si>
  <si>
    <t>Map of third party solutions used</t>
  </si>
  <si>
    <t>RGAA
 W3C: Web Content Accessibility Guidelines (WCAG) 2.0
 Color contrast Analyzer (recommended by Orange)
 Daltomism simulator
 Audit grid model RGAA version 4</t>
  </si>
  <si>
    <t>From an ethical standpoint, are advertisements related to site content or user behavior?
Are there a Responsible Digital policy or at least KPIs on the interest of advertising for the user?</t>
  </si>
  <si>
    <t>1A/1A/4A</t>
  </si>
  <si>
    <t>Integrate Responsible Digital into the major objectives of the project</t>
  </si>
  <si>
    <t>SL : https://diytoolkit.org/media/People-and-Connections-map-Size-A4.pdf
SL : https://www.designkit.org/methods
https://www.ideo.com/post/design-kit</t>
  </si>
  <si>
    <t>SL : https://www.designkit.org/methods/business-model-canvas
SL : https://diytoolkit.org/media/Evidence-Planning-A4.pdf</t>
  </si>
  <si>
    <t>1A/3A/2A</t>
  </si>
  <si>
    <t>Have an approach to popularize environmental footprints, linked to the operation of the service and its use, on the user interface</t>
  </si>
  <si>
    <t>Have you set up a system for presenting environmental footprint monitoring, for the operation of the service and for each user?</t>
  </si>
  <si>
    <t>2A/7A/4A</t>
  </si>
  <si>
    <t>SL : https://www.defenseurdesdroits.fr/sites/default/files/atoms/files/rapport-dematerialisation_num-accessible-03.04.19.pdf</t>
  </si>
  <si>
    <t>SL : https://fr.diytoolkit.org/tools/filature/
SL : https://fr.diytoolkit.org/media/echelle-de-questions.pdf
SL : https://fr.diytoolkit.org/media/guide-dentretien.pdf
SL : https://fr.diytoolkit.org/media/univers-narratif.pdf</t>
  </si>
  <si>
    <t>Advances in technology are driving constantly increasing hardware requirements, reducing the number of devices on which a service can run. This aspect excludes certain users and encourages the renewal of equipment still in working order with the associated environmental footprint.</t>
  </si>
  <si>
    <t>18A/13A/11A</t>
  </si>
  <si>
    <t>3A/1A/0A</t>
  </si>
  <si>
    <t>According to studies (software cast and standish group), 70% of the features are never or rarely used. (ref 115 best practices)
The number of functionalities available in a digital service directly impact the consumption of resources and the environmental footprint, by creating functionalities of little use. These are totally unnecessary sources of environmental debt. The functionalities also increase the volume of the service, which introduces loading delays and additional storage spaces.</t>
  </si>
  <si>
    <t>B/B/C</t>
  </si>
  <si>
    <t>The simpler the visual theme, the more efficient it will be in resources consumed to display it.
The more components the service implements (load on servers, networks and devices), the greater the impact of the number of concurrent users.
The technical solution is often to oversize the production environments to ensure better fluidity on service.
Suggesting that users choose a presentation of the service that uses less fuel will help reduce the environmental footprint (network congestion and over-sizing of infrastructures).
With the increase in the number of users, the service will become lighter, the overall scope will remain constant and / or controlled with precisely dimensioned technical means.
In addition, this will have an educational role: the user will be able to become an actor in his own consumption and his environmental footprint.</t>
  </si>
  <si>
    <t>https://www.websitecarbon.com/
SL : https://contrast-ratio.com/
https://www.figma.com/community/plugin/748533339900865323/Contrast</t>
  </si>
  <si>
    <t>Every action counts and the user has a full role to play in reducing their environmental footprint.
Raise user awareness and allow him to be an actor.
Informing about the impact of its actions and proposing simple and rapid alternatives will make it possible to have a more responsible use of the service and to develop a collective conscience, in the long term, concerning digital pollution.</t>
  </si>
  <si>
    <t>The flows of dematerialization are sometimes broken, and require the production of writing on paper. The user, in some cases, may also be more comfortable using printed documents rather than 100% electronic. Prints have a significant environmental footprint, whether in the consumption of paper, consumables such as cartridges and printing inks. The presentation needs in electronics or in printing are different, on the other hand the limitation of the environmental footprint must lead to a reduction in the density and volume of printed information</t>
  </si>
  <si>
    <t>0A/2A/3A</t>
  </si>
  <si>
    <t>6A/0A/1A</t>
  </si>
  <si>
    <t>AF : Pour optimiser JPG/PNG : https://tinypng.com/
format WebP</t>
  </si>
  <si>
    <t>1A/3A/3A</t>
  </si>
  <si>
    <t xml:space="preserve"> https://www.numerique.gouv.fr/publications/rgaa-accessibilite/#contenu
SL : https://www.w3.org/TR/WCAG20/
SL : https://developer.paciellogroup.com/resources/contrastanalyser/
SL : https://colororacle.org/SL 
SL : https://www.numerique.gouv.fr/uploads/rgaa/rgaa4.0.modele-de-grille-d-audit.ods</t>
  </si>
  <si>
    <t xml:space="preserve"> Méthode de diagnostic du design attentionnel
beurk-design-agency
 Designers ethiques.org</t>
  </si>
  <si>
    <t>B/A/C</t>
  </si>
  <si>
    <t xml:space="preserve"> beurk-design-agency
 Designers ethiques.org
https://docs.google.com/spreadsheets/d/1dj_KIKzyPlSND1-fSYNb0BgupCmh2XoYTPkFTKPiaq0/htmlview#</t>
  </si>
  <si>
    <t>Tous les éléments d'un service numérique disponibles pour l'utilisateur final.</t>
  </si>
  <si>
    <t>CTN-1</t>
  </si>
  <si>
    <t>Appliquer une démarche éditoriale pour les contenus</t>
  </si>
  <si>
    <t>CTN-1.01</t>
  </si>
  <si>
    <t>Appliquer une démarche éditoriale pour les contenus
(Vérifier les engagements du prestataire)</t>
  </si>
  <si>
    <t>Est-ce que les prestataires retenus pour la production des contenus ont un engagement NR, RSE, accessibilité (formations, inclusion, éthique) ?</t>
  </si>
  <si>
    <t>Beaucoup d'éléments sont produits en externe, il serait dommageable de casser une dynamique NR en choisissant des prestataires dont le NR n'est pas un moteur</t>
  </si>
  <si>
    <t>Les indicateurs NR des fournisseurs entrent-ils dans le processus de sélection du fournisseur ?</t>
  </si>
  <si>
    <t>Accessibilité : prestataires, schéma pluri-annuel de mise en accessibilité</t>
  </si>
  <si>
    <t>#COM ; #VALUE ; #GOV ; #BUY ;</t>
  </si>
  <si>
    <t>ProjectMngr ;  Manager ; RSE/NR ; ITMngr</t>
  </si>
  <si>
    <t>Engagements NR ou RSE</t>
  </si>
  <si>
    <t>Prestataires</t>
  </si>
  <si>
    <t>Projet</t>
  </si>
  <si>
    <t>CTN-1.C01</t>
  </si>
  <si>
    <t>Responsabilité éditoriale</t>
  </si>
  <si>
    <t>Appliquer une démarche éditoriale pour les contenus
(Appliquer une démarche éditoriale )</t>
  </si>
  <si>
    <t>Est-ce que l'ensemble des sources utilisées a été vérifié ?</t>
  </si>
  <si>
    <t>Les informations transmises peuvent être sujettes à controverses et vont nécessiter du temps et l'utilisation de ressources techniques ayant un impact environnemental, pour que les utilisateurs puissent les vérifier ou les utiliser sans être abusés</t>
  </si>
  <si>
    <t>Avez-vous une validation formelle et la preuve de la validité des contenus tiers exposés ?</t>
  </si>
  <si>
    <t>CTN-1.C02</t>
  </si>
  <si>
    <t>Est-ce que les faits et opinions sont clairement identifiables ?</t>
  </si>
  <si>
    <t xml:space="preserve">Lorsque les informations communiquées ne sont pas jugées fiables par les utilisateurs, cela peut engendrer des recherches supplémentaires pour confirmer des assertions et une navigation parasite. D'autre part, la crédibilité du service peut être remise en cause et écarter des utilisateurs. Les utilisateurs ont le droit d'avoir des informations fiables. Les éditeurs de service ont le devoir de respecter leurs utilisateurs en transmettant des informations vérifiées. </t>
  </si>
  <si>
    <t>Comment différenciez-vous visuellement les faits et opinions ?</t>
  </si>
  <si>
    <t>CTN-1.02</t>
  </si>
  <si>
    <t>Appliquer une démarche éditoriale pour les contenus
(Verifier l'autorisation d'utilisation des supports (Images, citations, videos, ...)
Citer les sources
Eviter le plagiat (Voir outils disponibles) )</t>
  </si>
  <si>
    <t>Quels sont les droits d'utilisation des images, vidéos, illustrations et textes de mon site ?</t>
  </si>
  <si>
    <t>L'emploi de ressources et matériels externes est courant dans les services numériques. Il est important de respecter la propriété intellectuelle et rendre aux créateurs la visibilité liée à leurs créations originales pour respecter une éthique numérique.</t>
  </si>
  <si>
    <t>Avez-vous une liste exhaustive et à jour des crédits ?</t>
  </si>
  <si>
    <t>Est-ce que les conditions actuelles disponibles pour les images et vidéos tiennent bien compte des contraintes d'optimisation, afin de ne pas dénaturer l'oeuvre d'origine mais limiter les impacts NR ?</t>
  </si>
  <si>
    <t>#USE ;  #COM ; #LEG</t>
  </si>
  <si>
    <t>Ressources analysées</t>
  </si>
  <si>
    <t>Ressources</t>
  </si>
  <si>
    <t>CTN-1.03</t>
  </si>
  <si>
    <t>Appliquer une démarche éditoriale pour les contenus
(Conserver la nature des balises pour la structuration du texte et pas pour la présentation)</t>
  </si>
  <si>
    <t>Les balises de mise en forme de texte répondent-elles au besoin de hiérarchisation des informations, et pas à des mises en valeur de présentation ?</t>
  </si>
  <si>
    <t>Les automates et assistants d'accessibilité utilisent les balises pour se repérer et structurer la restitution. L'emploi de balises ne correspondant pas à la structure du contenu, par exemple pour des mises en forme de texte, rendent l'utilisation de ces assistants plus difficiles pour une bonne compréhension du contenu.</t>
  </si>
  <si>
    <t xml:space="preserve">N'utilisez vous pas des balises H pour mettre en évidence du texte ? </t>
  </si>
  <si>
    <t>Critère RGAA 8.9</t>
  </si>
  <si>
    <t>#USE ; #COM ;</t>
  </si>
  <si>
    <t>Tags analysés</t>
  </si>
  <si>
    <t>Tags Hx</t>
  </si>
  <si>
    <t>L'analyse des codes sources permet de vérifier l'utilisation des balises HTML</t>
  </si>
  <si>
    <t>CTN-2</t>
  </si>
  <si>
    <t>Réduire l'empreinte des contenus statiques</t>
  </si>
  <si>
    <t>CTN-2.01</t>
  </si>
  <si>
    <t>Réduire l'empreinte des contenus statiques
(Limiter la taille des images
Adapter la definition des images aux cas d'utilisations)</t>
  </si>
  <si>
    <t>Est-ce  que les images ont été compressées en amont dans un format adapté pour sa visualisation ?</t>
  </si>
  <si>
    <t>La transmission de données compressées est indispensable pour réduire l'impact des échanges, en revanche les algorithmes de compression sont consommateurs de ressources techniques de traitement, de stockage intermédiaire. Lorsque les compressions sont effectuées à chaque demande d'échange, le bénéfice de la compression peut disparaître ou même augmenter l'impact.</t>
  </si>
  <si>
    <t>Chaque image utilise-t-elle un format  standard du web et propose une alternative pour certains formats optimisés qui ne seraient pas disponibles sur tous les environnements ?</t>
  </si>
  <si>
    <t>Chaque image utilise-t-elle un degré de compression adapté au rendu de l'image sur le service numérique ?</t>
  </si>
  <si>
    <t>...</t>
  </si>
  <si>
    <t>RGAA / norme ou certif (14062?)</t>
  </si>
  <si>
    <t>#PERF ; #VOL ;  #USE ; #COM ; #VALUE ; #METH</t>
  </si>
  <si>
    <t>Images compressées</t>
  </si>
  <si>
    <t>CTN-2.02</t>
  </si>
  <si>
    <t>Réduire l'empreinte des contenus statiques
(Limiter le nombre d'images)</t>
  </si>
  <si>
    <t>Quelles sont les images réellement porteuses de sens utiles à la compréhension du service (exemples: logo, images liens, images contractuelles...) ?</t>
  </si>
  <si>
    <t>Le poids, et donc son impact, d'une image est sans commune mesure avec du texte. Chaque fois que le choix d'utilisation d'une image est fait, il doit être justifié. Une image peut être nécessaire voir contractuelle (image d'un produit sur un service de vente en ligne) ou ne servir qu'à un remplissage d'espace dans le contenu. Réduire le nombre d'images diminue l'impact d'utilisation du service.</t>
  </si>
  <si>
    <t>Avez-vous évalué chaque image par rapport à son apport pour la compréhension du service ?</t>
  </si>
  <si>
    <t>Les parcours utilisateur présentent les images exposées dans le service et la valeur ajoutée des informations proposées par ces objets</t>
  </si>
  <si>
    <t>CTN-2.03</t>
  </si>
  <si>
    <t>De quelles images peut-on se passer (pas utile à la compréhension du service) ?</t>
  </si>
  <si>
    <t>Le poids et donc son impact d'une image est sans commune mesure avec du texte. Chaque fois que le choix d'utilisation d'une image est fait, il doit être justifié. Une image peut être nécessaire voir contractuelle (image d'un produit sur un service de vente en ligne) ou ne servir qu'à un remplissage d'espace dans le contenu. Réduire le nombre d'images diminue l'impact d'utilisation du service.</t>
  </si>
  <si>
    <t>Les images non porteuses de valeur sont-elles supprimées ?</t>
  </si>
  <si>
    <t>Tests navigation</t>
  </si>
  <si>
    <t>CTN-2.04</t>
  </si>
  <si>
    <t>Texte</t>
  </si>
  <si>
    <t>Est-ce que du texte peut remplacer certains types d'images (icons, picto...)</t>
  </si>
  <si>
    <t>Le poids et donc son impact d'une image est sans commune mesure avec du texte. Chaque fois que le choix d'utilisation d'une image est fait, il ne doit pas pouvoir être remplacé par un texte simple. Réduire le nombre d'images diminue l'impact d'utilisation du service.</t>
  </si>
  <si>
    <t>Combien d'images comportent uniquement du texte ?</t>
  </si>
  <si>
    <t>Pidila-336</t>
  </si>
  <si>
    <t>CTN-2.05</t>
  </si>
  <si>
    <t>Réduire l'empreinte des contenus statiques
(Proposer une alternative aux images pour l'accessibilité)</t>
  </si>
  <si>
    <t>Une alternative aux images est-elle systématiquement disponible ?</t>
  </si>
  <si>
    <t>Les assistants d'accessibilité doivent pouvoir utiliser une description de l'information portée par l'image afin de permettre une bonne compréhension du service sans la vision de l'image.</t>
  </si>
  <si>
    <t>Chaque image dispose-t-elle d'un texte alternatif ?</t>
  </si>
  <si>
    <t>Avez-vous testé le service avec un assistant d'accessibilité (lecteur d'écran) ?</t>
  </si>
  <si>
    <t>CF RGAA 4 critères 1.1 à 1.9</t>
  </si>
  <si>
    <t>#PERF ; #VOL ;  #USE ; #COM ; #VALUE ; #METH ; #LEG</t>
  </si>
  <si>
    <t>Code source / CHROME : extension lighthouse - Accessibilité</t>
  </si>
  <si>
    <t>CTN-2.C01</t>
  </si>
  <si>
    <t>Contenus animés</t>
  </si>
  <si>
    <t>Réduire l'empreinte des contenus statiques
(Limiter les superpositions d'informations)</t>
  </si>
  <si>
    <t>La superposition d'information est-elle supprimée ?</t>
  </si>
  <si>
    <t>La prolifération d'informations superposées rend le service plus difficile à comprendre et à utiliser par des publics moins familiers avec les technologies ou ceux pour lesquels la technologie ne peut être perçu facilement.</t>
  </si>
  <si>
    <t>Les pop-up sont-elles utiles et indispensables à la compréhension du service ou d'un message ?</t>
  </si>
  <si>
    <t>Navigation / code source</t>
  </si>
  <si>
    <t>CTN-2.06</t>
  </si>
  <si>
    <t>Réduire l'empreinte des contenus statiques
(Limter le nombre de langues
Eviter les langues "multi Bytes")</t>
  </si>
  <si>
    <t>L'impact de l'internationalisation (multi-langues ...) est-il évalué ?</t>
  </si>
  <si>
    <t>La gestion multi-langues ajoute une volumétrie conséquente de messages traduits dans les différentes langues. Certaines langues imposent des encodages de caractères multi-Bytes plus consommateurs d'espace mémoire.</t>
  </si>
  <si>
    <t>Combien de langues utilisez-vous ?</t>
  </si>
  <si>
    <t>Sont-elles toutes utiles vis-à-vis du public attendu/réel ?</t>
  </si>
  <si>
    <t>Combien sont des langues multi bytes ?</t>
  </si>
  <si>
    <t>CTN-2.07</t>
  </si>
  <si>
    <t>Réduire l'empreinte des contenus statiques
(Limiter le nombre de polices)</t>
  </si>
  <si>
    <t>Le nombre de polices différentes est-il limité ?</t>
  </si>
  <si>
    <t xml:space="preserve">Chaque police est encodée dans un fichier présentant tous les symboles associés ce qui représente un volume de données important échangé et manipulé. </t>
  </si>
  <si>
    <t>Combien de polices différentes sont utilisées ?</t>
  </si>
  <si>
    <t>Un subset est-il utilisé pour limiter la volumétrie avec un format optimisé ?</t>
  </si>
  <si>
    <t xml:space="preserve">Code source / CHROME </t>
  </si>
  <si>
    <t>CTN-2.08</t>
  </si>
  <si>
    <t>Réduire l'empreinte des contenus statiques
(Utiliser des polices standards)</t>
  </si>
  <si>
    <t>Privilégiez-vous les polices système ?</t>
  </si>
  <si>
    <t>Les polices systèmes sont embarquées dans les outils de présentation et ne sont pas véhiculées. Les flux sont donc réduits lorsqu'elles sont utilisées.</t>
  </si>
  <si>
    <t>Quelles sont les polices systèmes VS les webfonts ?</t>
  </si>
  <si>
    <t>Opquast 17 / GreenIt 29</t>
  </si>
  <si>
    <t>CTN-2.C02</t>
  </si>
  <si>
    <t>Formulaires</t>
  </si>
  <si>
    <t>Réduire l'empreinte des contenus statiques
(Réduire les formulaires de saisie)</t>
  </si>
  <si>
    <t>Est-ce que la mise en forme du formulaire est minimale (afin de ne pas surcharger le code pour des styles peu utiles) ?</t>
  </si>
  <si>
    <t>Les balises de mise en forme génèrent un volume supplémentaire de données échangées et manipulées, réduire ces éléments permet d'optimiser les traitements et les échanges</t>
  </si>
  <si>
    <t>Combien de zones de saisie sont disponibles sur les formulaires ?</t>
  </si>
  <si>
    <t>L'enchaînement des zones de saisie est-il validé avec les touches clavier ?</t>
  </si>
  <si>
    <t>CTN-2.09</t>
  </si>
  <si>
    <t>Est-ce que le formulaire permet à l'utilisateur de désactiver les fonctions dynamiques (ex: auto completion)</t>
  </si>
  <si>
    <t>Certaines fonctions lorsqu'elles sont activées vont utiliser des ressources de calcul et des échanges réseaux, c'est le cas des systèmes d'auto-complétion qui peuvent être utiles pour certains publics dont l'expression écrite n'est pas très fluide mais qui sont superflus pour des utilisateurs plus autonomes.</t>
  </si>
  <si>
    <t>Les saisies dans le formulaire ne nécessitent-t-elles pas d'échanges superflus ?</t>
  </si>
  <si>
    <t>#PERF ; #VOL ; #SEC ; #USE ; #COM ; #VALUE ; #LEG</t>
  </si>
  <si>
    <t>CTN-2.10</t>
  </si>
  <si>
    <t>Est-ce que les formulaires sont utiles (exemple : ne pas créer de compte pour l'achat d'un produit/service - e-commerce) ?</t>
  </si>
  <si>
    <t>Les formulaires de saisie, outre la gestion technique et leurs impacts (traitements, échanges réseaux) nécessitent des interactions de la part de l'utilisateur qui peuvent s'avérer contraignantes pour certains publics.</t>
  </si>
  <si>
    <t>Avez-vous vérifié que toutes les données collectées sont en rapport avec l'action utilisateur ?</t>
  </si>
  <si>
    <t>Parcours utilisateur</t>
  </si>
  <si>
    <t>CTN-2.C03</t>
  </si>
  <si>
    <t>Est-ce que le blocage des robots et accès non sollicités sont traités par des solutions peu coûteuses (captcha vs "addition" , ....) ?</t>
  </si>
  <si>
    <t>La protection vis à vis des automates peut mettre en oeuvre des techniques qui génèrent une charge d'échange importante (images multiples par exemple) d'autres techniques sont plus légères de ce point de vue pour bloquer les accès "non humains"</t>
  </si>
  <si>
    <t>Quelle solution de validation utilisez-vous ?</t>
  </si>
  <si>
    <t>Critère RGAA 1.5</t>
  </si>
  <si>
    <t>CTN-2.11</t>
  </si>
  <si>
    <t>Réduire l'empreinte des contenus statiques
(Limiter les listes de pré-sélection)</t>
  </si>
  <si>
    <t>Lorsque des listes de sélection sont disponibles, sont-elles limitées aux valeurs pertinentes pour l'utilisateur du service ?</t>
  </si>
  <si>
    <t>Lors des saisies de données à partir de listes, le volume des listes peut fournir des entrées qui n'ont aucun intérêt et génèrent un volume totalement inutile, par exemple une liste de pays de l'Afghanistan au Zimbabwe pour un service franco-français pour lequel le pays n'est pas une donnée critique, par exemple des choix :  France, Europe, Autre suffiraient</t>
  </si>
  <si>
    <t>Avez-vous dans les listes (pays par exemple) des éléments inutiles (AUSTRALIE par exemple pour un service franco-français) ?</t>
  </si>
  <si>
    <t>Listes analysées</t>
  </si>
  <si>
    <t>Listes de sélections</t>
  </si>
  <si>
    <t>CTN-3</t>
  </si>
  <si>
    <t>Eviter les contenus actifs, conserver les contenus dynamiques sous contrôle de l'utilisateur</t>
  </si>
  <si>
    <t>CTN-3.C01</t>
  </si>
  <si>
    <t>Eviter les contenus actifs, conserver les contenus dynamiques sous contrôle de l'utilisateur
(Limiter les animations)</t>
  </si>
  <si>
    <t>Avez-vous limité les animations ?</t>
  </si>
  <si>
    <t>Le traitement des animations consomme des ressources techniques et détourne l'attention des utilisateurs, de plus les animations sont généralement dépendantes de caractéristiques techniques des terminaux et génèrent des incompatibilités qui poussent artificiellement  au renouvellement des équipements.</t>
  </si>
  <si>
    <t>Utilisez-vous des carrousels ? sont-ils utiles à la compréhension du service ?</t>
  </si>
  <si>
    <t>CTN-3.01</t>
  </si>
  <si>
    <t>Est-ce que l'utilisation de Flash est supprimée, remplacée par un autre effet?</t>
  </si>
  <si>
    <t>Les technologies Flash (en fin de vie) utilisent beaucoup de ressources techniques sur le terminal utilisateur et demandent un suivi et des mises à jour de versions fréquentes, avec des limites de "rétro-compatibilité" fortes conduisant à une obsolescence anticipée des périphériques.</t>
  </si>
  <si>
    <t>Avez-vous supprimé l'utilisation de flash dans le service ?</t>
  </si>
  <si>
    <t>Opquast 14 / GreenIT 115</t>
  </si>
  <si>
    <t>Appels flash supprimés</t>
  </si>
  <si>
    <t>Appels flash</t>
  </si>
  <si>
    <t>Le code source est analysé pour rechercher les utilisation de flash et les supprimer</t>
  </si>
  <si>
    <t>CTN-3.02</t>
  </si>
  <si>
    <t>Eviter les contenus actifs, conserver les contenus dynamiques sous contrôle de l'utilisateur
(Bloquer les diffusions en continu)</t>
  </si>
  <si>
    <t>Les contenus actifs sont-ils déclenchés uniquement sur action de l'utilisateur ?</t>
  </si>
  <si>
    <t>Les contenus actifs utilisent des ressources techniques pour fonctionner. L'activité de ces composants doit être lancée à la demande de l'utilisateur pour éviter de consommer de l'énergie inutilement.</t>
  </si>
  <si>
    <t>Si un carrousel est par exemple présent dans le service, est-il activable uniquement sur action de l'utilisateur (pas d'autoplay) ?</t>
  </si>
  <si>
    <t>RGAA Critère 13.8
Cf opquast 121 Les animations, sons et clignotements peuvent être mis en pause.</t>
  </si>
  <si>
    <t>Contenus analysés</t>
  </si>
  <si>
    <t>Contenus actifs</t>
  </si>
  <si>
    <t>Les validations de parcours utilisateur couvrent la recherche de comportments du service ou l'utilisateur n'a pas l'initiative de l'opération</t>
  </si>
  <si>
    <t>CTN-3.03</t>
  </si>
  <si>
    <t>Est-ce que le contenu animé est sur la partie visible de l'écran (pas d'animation déclenchée sous la partie active de l'écran)</t>
  </si>
  <si>
    <t>La présentation d'un service est rarement contenue sur la surface de l'écran et du scrolling ou de la pagination sont nécessaires. Les animations demandées par l'utilisateur peuvent être en dehors de la zone visible. Afin de réduire la consommation de ressources inutiles, toutes les animations non directement visibles doivent être stoppées.</t>
  </si>
  <si>
    <t>Comment bloquez-vous les diffusions pour les contenus hors de la zone visible ?</t>
  </si>
  <si>
    <t>RGAA Critère 4.10
CF opquast 119 les vidéos sont déclenchées par l'utilisateur 
CF opquast 120 les sons sont déclenchées par l'utilisateur 
CF Opquast 122 Le déroulement des animations ne bloque pas la navigation ou l'accès aux contenus.</t>
  </si>
  <si>
    <t>Navigation</t>
  </si>
  <si>
    <t>CTN-3.C02</t>
  </si>
  <si>
    <t>Eviter les contenus actifs, conserver les contenus dynamiques sous contrôle de l'utilisateur
(Réduire les contenus animés)</t>
  </si>
  <si>
    <t>Est-ce que la durée des contenus animés ayant été validés comme nécessaire est optimisée ?</t>
  </si>
  <si>
    <t xml:space="preserve">La durée totale des animations utilise des ressources. Le fait de réduire la durée et de ne pas les faire jouer en boucle permet, lorsque les animations sont indispensables, de réduire l'impact de consommation. </t>
  </si>
  <si>
    <t>Quelle durée est associée à chaque contenu animé ?</t>
  </si>
  <si>
    <t>Avez-vous désactivé les replay en boucle ?</t>
  </si>
  <si>
    <t>CTN-3.C03</t>
  </si>
  <si>
    <t>Eviter les contenus actifs, conserver les contenus dynamiques sous contrôle de l'utilisateur
(Limiter la video aux cas indispensables pour la compréhension)</t>
  </si>
  <si>
    <t>Quelles sont les vidéos réellement porteuses de sens et utiles à la compréhension du service (exemples: logo, images liens, images contractuelles...) ?</t>
  </si>
  <si>
    <t>Les flux vidéo sont dans les usages de service numérique l'un des éléments qui consomme le plus de ressources de traitement, de volume d'échange. Les vidéos doivent être limitées aux cas où elles apportent une valeur importante. La vidéo n'est pas accessible pour certains publics et doit donc être limitée.</t>
  </si>
  <si>
    <t>Combien de vidéos comporte le service ?</t>
  </si>
  <si>
    <t>Quelle durée cumulée représente l'ensemble des vidéos ?</t>
  </si>
  <si>
    <t>CTN-3.04</t>
  </si>
  <si>
    <t>De quelles vidéos peut-on se passer (pas utile à la compréhension du service) ?</t>
  </si>
  <si>
    <t>Les flux vidéo sont dans les usages de service numérique l'un des éléments qui consomment le plus de ressources de traitement, de volume d'échange. Les vidéos doivent être limitées aux cas où elles apportent une valeur importante. La vidéo n'est pas accessible pour certains publics et doit donc être limitée. En revanche, elle peut aussi permettre une perception plus simple d'un service.</t>
  </si>
  <si>
    <t>Avez-vous validé que la vidéo apporte une valeur pour le service ?</t>
  </si>
  <si>
    <t>CTN-3.05</t>
  </si>
  <si>
    <t>Eviter les contenus actifs, conserver les contenus dynamiques sous contrôle de l'utilisateur
(Remplacer la video par d'autres alternatives)</t>
  </si>
  <si>
    <t>Est-ce que l'information portée par la vidéo peut être remplacée par une alternative (infographie...)</t>
  </si>
  <si>
    <t>Les informations apportées par la vidéo sont souvent transposables de manière à être proposées sous forme statique, nettement moins consommatrices de ressources.</t>
  </si>
  <si>
    <t>Combien de vidéos avez-vous transformé, par exemple en infographie qui réduit l'impact NR ?</t>
  </si>
  <si>
    <t>La solution vidéo ou des alternatives ont-elle été évaluées du point de vue NR ?</t>
  </si>
  <si>
    <t xml:space="preserve">Les vidéos portent des méta-datas permettant de valider la pertinence du contenu et de le restituer sous une autre forme </t>
  </si>
  <si>
    <t>CTN-3.C04</t>
  </si>
  <si>
    <t>Est-ce que les alternatives au streaming (vs vidéo locale) ont été évaluées ?</t>
  </si>
  <si>
    <t>Le chemin total parcouru par les flux vidéo génère à chaque étape un impact environnemental. Les solutions pour réduire la longueur de ce chemin sont bénéfiques.</t>
  </si>
  <si>
    <t xml:space="preserve">Les évaluations de charges des vidéos entre streaming et hébergement local sont-elles toutes disponibles et utilisées ? </t>
  </si>
  <si>
    <t>CTN-3.06</t>
  </si>
  <si>
    <t>Eviter les contenus actifs, conserver les contenus dynamiques sous contrôle de l'utilisateur
(Limiter les flux video et audio)</t>
  </si>
  <si>
    <t>Est-ce que la durée des vidéos ayant été validées comme nécessaires est optimisée ?</t>
  </si>
  <si>
    <t>L'impact des flux vidéo est lié à la durée de la vidéo, à la qualité des images et du son, au nombre de diffusion. Réduire la durée est l'un des leviers facilement gérable pour réduire l'impact.</t>
  </si>
  <si>
    <t>Avez-vous une phase de post-production sur les vidéos pour réduire la durée avec un montage efficace ?</t>
  </si>
  <si>
    <r>
      <rPr>
        <sz val="11"/>
        <rFont val="Montserrat, Arial"/>
      </rPr>
      <t xml:space="preserve">guides : </t>
    </r>
    <r>
      <rPr>
        <sz val="11"/>
        <rFont val="Montserrat, Arial"/>
      </rPr>
      <t>theshiftproject.org</t>
    </r>
    <r>
      <rPr>
        <sz val="11"/>
        <rFont val="Montserrat, Arial"/>
      </rPr>
      <t xml:space="preserve"> et </t>
    </r>
    <r>
      <rPr>
        <sz val="11"/>
        <rFont val="Montserrat, Arial"/>
      </rPr>
      <t xml:space="preserve">ecoprod.com </t>
    </r>
  </si>
  <si>
    <t xml:space="preserve">Les vidéos font l'objet d'une post-production pour réduire la durée des éléments sans valeur et proposer un "chapitrage" </t>
  </si>
  <si>
    <t>CTN-3.C05</t>
  </si>
  <si>
    <t>Est-ce que la diffusion de sessions live est utile ?</t>
  </si>
  <si>
    <t>Le nombre de flux diffusés multiplie par autant l'impact environnemental de la vidéo.</t>
  </si>
  <si>
    <t>Le nombre de participants sur les sessions en direct est-il limité ?</t>
  </si>
  <si>
    <t>CF opquast 116 et 117 et 118</t>
  </si>
  <si>
    <t>CTN-3.07</t>
  </si>
  <si>
    <t>Sons</t>
  </si>
  <si>
    <t>Est-ce que le son de la vidéo peut-être restitué sous forme texte ?</t>
  </si>
  <si>
    <t>L'accès au son est difficile ou impossible pour certains publics. La fourniture d'un texte en support ou remplacement du son est indispensable.</t>
  </si>
  <si>
    <t>Avez-vous une piste de sous-titre pour chaque vidéo ?</t>
  </si>
  <si>
    <t>#PERF ;  #USE ;  #COM ; #VALUE ; #LEG</t>
  </si>
  <si>
    <t>CTN-3.C06</t>
  </si>
  <si>
    <t>Sons/vidéos</t>
  </si>
  <si>
    <t>Est-ce que les CODECS des sons sont compressés au maximum ?</t>
  </si>
  <si>
    <t xml:space="preserve">Le volume de données utilisé par la qualité des sons peut être réduit avec une précision, une qualité sonore plus basse. Les mécanismes de compression audio (CODEC) vont réduire le volume de données échangées mais demander plus de ressources CPU pour décoder et restituer les sons sur le périphérique utilisateur. </t>
  </si>
  <si>
    <t>La qualité du son est-elle réduite et testée pour rester compréhensive ?</t>
  </si>
  <si>
    <t>CTN-4</t>
  </si>
  <si>
    <t>Faciliter la perception des contenus par l'utilisateur</t>
  </si>
  <si>
    <t>CTN-4.C01</t>
  </si>
  <si>
    <t>Faciliter la perception des contenus par l'utilisateur
(Déterminer la durée de vie du support)</t>
  </si>
  <si>
    <t>Chaque contenu vidéo est-il associé à une durée de vie ?</t>
  </si>
  <si>
    <t>Les vidéos peuvent être des faits d'actualité qui n'ont que peu d'intérêt en dehors de la période où elle a été produite. Généralement ces informations sont disponibles lors de la création et doivent être utilisées pour supprimer la vidéo après un délai défini. Cela libère de l'espace de stockage et évite aux utilisateurs de consulter des documents périmés.</t>
  </si>
  <si>
    <t>A t-on défini une stratégie de cycle de vie d'une vidéo ?</t>
  </si>
  <si>
    <t>CF RGAA 4 critères 4.1 à 4.13</t>
  </si>
  <si>
    <t>pour mesurer : carbonclap.ecoprod.com</t>
  </si>
  <si>
    <t>CTN-4.C02</t>
  </si>
  <si>
    <t>Faciliter la perception des contenus par l'utilisateur
(Mettre en avant les "nouveautés")</t>
  </si>
  <si>
    <t>A t-on défini la proportion des contenus de type flux (contenus chauds de type actu...) et stock (contenus froid, longue traîne en SEO) ?</t>
  </si>
  <si>
    <t>Les contenus liés à un événement ou une actualité sont peu intéressants après un certain temps. Toutes ces informations doivent être utilisées pour que les informations périmées soient supprimées ou si nécessaire retravaillées pour réduire leurs tailles, et enfin être mis à disposition des utilisateurs sur des liens d'archives pour bien exprimer que ces contenus sont anciens. Conserver les contenus anciens peut être utile pour conserver les référencement SEO acquis.</t>
  </si>
  <si>
    <t>Comment les contenus récents sont-ils mis en avant ?</t>
  </si>
  <si>
    <t>Le volume des contenus froids est-il réduit et suivi régulièrement ?</t>
  </si>
  <si>
    <t>Tous les contenus ont-ils une date d'expiration ?</t>
  </si>
  <si>
    <t>CF Opquast 1 et 6</t>
  </si>
  <si>
    <t>CTN-4.01</t>
  </si>
  <si>
    <t>Faciliter la perception des contenus par l'utilisateur
(Eviter les duplications de contenus)</t>
  </si>
  <si>
    <t>Les contenus sont-ils uniques dans tout le service ?</t>
  </si>
  <si>
    <t>Outre les espaces de stockage supplémentaires et la confusion pour l'utilisateur que la duplication de contenus amène, d'un point de vue SEO, ces duplications sont inefficaces.</t>
  </si>
  <si>
    <t>Avez-vous un suivi des contenus dupliqués ?</t>
  </si>
  <si>
    <t>#VOL ;  #USE ; #COM ; #VALUE ; #METH</t>
  </si>
  <si>
    <t>Contenus uniques</t>
  </si>
  <si>
    <t>File system</t>
  </si>
  <si>
    <t>CTN-4.02</t>
  </si>
  <si>
    <t>Faciliter la perception des contenus par l'utilisateur
(Limiter les notifications )</t>
  </si>
  <si>
    <t>Les notifications utilisateurs sont-elles nécessaires et désactivables par l'utilisateur ?</t>
  </si>
  <si>
    <t>Les méthodes de notifications peuvent employer des technologies consommatrices de ressources et certaines pratiques visent à les multiplier ce qui augmente l'empreinte environnementale du service. Réduire les notifications, utiliser des mécanismes légers, et permettre à l'utilisateur de désactiver ces notifications est utile pour réduire les consommations d'énergie ainsi que le détournement d'attention des utilisateurs.</t>
  </si>
  <si>
    <t>Quelles sont les méthodes de notification utilisateur ? L'utilisateur a-t-il le choix des mécanismes de notification, de leur fréquence pour lui éviter de tout recevoir par défaut ?</t>
  </si>
  <si>
    <t>L'abonnement sur un flux RSS est-il proposé comme alternative à des notifications spontanées de type push ?</t>
  </si>
  <si>
    <t>Notifications analysées</t>
  </si>
  <si>
    <t>Notifications</t>
  </si>
  <si>
    <t>Les validation des parcours utilisateurs identifient les notifications utilisateurs et les possibilité de désactivation de ces notifications</t>
  </si>
  <si>
    <t>CTN-4.03</t>
  </si>
  <si>
    <t>Faciliter la perception des contenus par l'utilisateur
(Traiter les erreurs en local)</t>
  </si>
  <si>
    <t>Est-ce que la validité des données est contrôlée avant la soumission du formulaire ?</t>
  </si>
  <si>
    <t>Les saisies de données dans les formulaires sont sources d'erreurs. Si les données ne sont contrôlées qu'après soumission du formulaire, le nombre d'échanges va augmenter. Le contrôle du format des données attendues avant l'envoi au serveur permet de réduire les transferts de données et les traitements inutiles.</t>
  </si>
  <si>
    <t>Avez-vous une plage de valeur, un format associé à chaque zone de saisie ?</t>
  </si>
  <si>
    <t>Les données attendues dans chaque champ sont-elles clairement exprimées et contrôlées au plus tôt après leur saisie par l'utilisateur ?</t>
  </si>
  <si>
    <t>Données validées en local</t>
  </si>
  <si>
    <t>Données "formelles"</t>
  </si>
  <si>
    <t>Navigation / CHROME : Network</t>
  </si>
  <si>
    <t>CTN-4.C03</t>
  </si>
  <si>
    <t>Faciliter la perception des contenus par l'utilisateur
(Limiter les interactions de type rollover
Limiter les contenus à "tiroir")</t>
  </si>
  <si>
    <t>La présentation des informations est-elle accessible sans générer une cascade de zones de présentations dynamiques ?</t>
  </si>
  <si>
    <t>Le dynamisme des affichages peut être perçu comme un critère de modernité, mais cela génère des calculs et traitements permanents qui sont une source de consommation, et l'attention de l'utilisateur peut être perturbée par des actions spontanées qu'il n'a pas déclenché.</t>
  </si>
  <si>
    <t>Chaque information est-elle visible sans superposition ni  recalcul intempestif ?</t>
  </si>
  <si>
    <t>CTN-4.04</t>
  </si>
  <si>
    <t>Faciliter la perception des contenus par l'utilisateur
(Nommer tous les composants interactifs de manière compréhensible pour expliquer l'action résultante)</t>
  </si>
  <si>
    <t>Chaque élément actif dispose-t-il d'un nom permettant de comprendre l'action qui sera réalisée par son utilisation ?</t>
  </si>
  <si>
    <t>Le dynamisme des interfaces peut ne pas être appréhendé par certains publics ou certains assistants d'accessibilité. Il est indispensable que chaque élément actif puissent être décrit pour que l'utilisateur comprenne le mode de fonctionnement.</t>
  </si>
  <si>
    <t>Avez-vous validé que chaque élément est bien pris en charge par un lecteur d'accessibilité (lecteur d'écran)?</t>
  </si>
  <si>
    <t>Utilisez vous toujours les mêmes termes pour les mêmes actions, en précisant systématiquement le contexte ?</t>
  </si>
  <si>
    <t xml:space="preserve">Chaque action est-elle toujours située dans le parcours ? </t>
  </si>
  <si>
    <t>Critères RGAA 6.1 11.9</t>
  </si>
  <si>
    <t>#USE ; #COM ; #VALUE ; #METH ; #LEG</t>
  </si>
  <si>
    <t>Actions analysées</t>
  </si>
  <si>
    <t>Actions user</t>
  </si>
  <si>
    <t>Code source / CHROME : Lighthouse / accessibilité</t>
  </si>
  <si>
    <t>CTN-5</t>
  </si>
  <si>
    <t>Assurer la liaison entre les contenus et usages</t>
  </si>
  <si>
    <t>CTN-5.C01</t>
  </si>
  <si>
    <t>SEO</t>
  </si>
  <si>
    <t>Assurer la liaison entre les contenus et usages
(Arbitrer entre les exigences SEO et la sobriété)</t>
  </si>
  <si>
    <t>Les informations de tracking de SEO sont-elles suivies et rationalisées afin de ne pas collecter d'éléments inutiles ?</t>
  </si>
  <si>
    <t>Le suivi de l'activité des utilisateurs dans le service peut engendrer la collecte d'un volume important d'informations qui seront échangées avec les moteurs SEO. Ces collectes sont utiles lorsqu'elles permettent de fournir plus efficacement les informations aux utilisateurs et de faciliter leurs parcours, elles sont parasites et gaspillées lorsqu'elles ne sont pas utilisées.</t>
  </si>
  <si>
    <t>Avez-vous validé que chaque information de tracking SEO est bien utilisée ?</t>
  </si>
  <si>
    <t>CTN-5.01</t>
  </si>
  <si>
    <t>Liens hypertexte</t>
  </si>
  <si>
    <t>Assurer la liaison entre les contenus et usages
(Valider la cible des liens )</t>
  </si>
  <si>
    <t>Est-ce que tous les liens et images-liens sont utiles ?</t>
  </si>
  <si>
    <t>Les contenus utilisent des références externes plutôt que dupliquer des informations. Le renvoi vers ces sources externes met en oeuvre des mécanismes techniques et consomment des ressources qui doivent avoir une valeur.</t>
  </si>
  <si>
    <t>Comment présentez-vous à l'utilisateur le fait qu'il s'agit d'un lien interne ou externe ?</t>
  </si>
  <si>
    <t>Liens validés</t>
  </si>
  <si>
    <t>Liens</t>
  </si>
  <si>
    <t>CTN-5.02</t>
  </si>
  <si>
    <t>Assurer la liaison entre les contenus et usages
(Valider chaque lien)</t>
  </si>
  <si>
    <t>A t-on vérifié que les urls de destination sont bien valides ?</t>
  </si>
  <si>
    <t>Les contenus utilisent des références externes plutôt que de dupliquer des informations. Chaque lien est susceptible d'être activé et générera une requête réseau, elle doit donc être valide. Dans le cas contraire, l'utilisateur risque de ne pas comprendre la source de l'erreur et générer de multiples tentatives infructueuses avec l'utilisation de ressources techniques sans aucun résultat.</t>
  </si>
  <si>
    <t>A quelle fréquence contrôlez-vous les liens ?</t>
  </si>
  <si>
    <t>CTN-5.C02</t>
  </si>
  <si>
    <t>Textes</t>
  </si>
  <si>
    <t>Assurer la liaison entre les contenus et usages
(Simplifier la lecture des textes avec des phrases et paragraphes concis
Lutter contre l'illectronisme)</t>
  </si>
  <si>
    <t>Les textes mis à disposition des utilisateurs sont-ils adaptés à des publics cibles éloignés de la lecture de contenus électroniques (illectronisme) ?</t>
  </si>
  <si>
    <t>La compréhension de textes sur un support numérique peut être difficile pour des publics éloignés de ces technologies ou avec un confort visuel ou littéraire restreint. L'illectronisme doit être pris en compte dans les choix éditoriaux des services pour inclure le plus de personnes.</t>
  </si>
  <si>
    <t>Combien de mots par paragraphe sont affichés sur chaque page ?</t>
  </si>
  <si>
    <t>Le vocabulaire utilisé est-il réduit ? Combien de mots, quel nombre de lettres par mot ?</t>
  </si>
  <si>
    <t>CTN-5.C03</t>
  </si>
  <si>
    <t>Assurer la liaison entre les contenus et usages
(Ne collecter que des données utiles)</t>
  </si>
  <si>
    <t>A t-on réduit au minimum le nombre de champs (exemple : les champs non obligatoires sont-ils nécessaires ?)</t>
  </si>
  <si>
    <t>Les formulaires de saisie sont l'occasion de collecter des données de la part de l'utilisateur. Lorsque ces données ne sont pas indispensables, elles génèrent tout de même des impacts d'échange, de stockage et de sauvegarde. La réglementation encadre les données à caractère personnel et médicales. Toutes les données fournies par un utilisateur doivent être traitées avec la même parcimonie et respect.</t>
  </si>
  <si>
    <t>Collectez-vous des données facultatives qui ne font l'objet d'aucun traitement ?</t>
  </si>
  <si>
    <t>CTN-5.03</t>
  </si>
  <si>
    <t>Assurer la liaison entre les contenus et usages
(Respecter la RGPD)</t>
  </si>
  <si>
    <t>Les données utilisateurs collectées et exposées sont-elles clairement identifiées comme données personnelles et/ou sensibles lorsque c'est le cas?</t>
  </si>
  <si>
    <t>La notion de données personnelles fait l'objet d'une définition légale, qui n'est pas toujours connue par les utilisateurs et donc les règles associées à la protection des données personnelles peuvent être ignorées. Pour garantir que l'utilisateur dispose du bon niveau d'information, il est important que les données à caractère personnel et plus encore les données sensibles soient clairement identifiées comme telles.</t>
  </si>
  <si>
    <t>Combien de données personnelles couvertes par le RGPD collectez-vous ?</t>
  </si>
  <si>
    <t>Combien sont des données sensibles ?</t>
  </si>
  <si>
    <t>RGPD</t>
  </si>
  <si>
    <t>#SEC ; #USE ; #COM ; #VALUE ; #METH ; #LEG</t>
  </si>
  <si>
    <t>Informations données personnelles</t>
  </si>
  <si>
    <t>Données personnelles</t>
  </si>
  <si>
    <t>Liasse RGPD</t>
  </si>
  <si>
    <t>CTN-5.04</t>
  </si>
  <si>
    <t>Contenus diffusés</t>
  </si>
  <si>
    <t>Assurer la liaison entre les contenus et usages
(Limiter les diffusions en masse
Limiter la tailles des diffusions en masse)</t>
  </si>
  <si>
    <t>L'utilisateur peut-il personnaliser la fréquence et le périmètre des contenus diffusés ?</t>
  </si>
  <si>
    <t>Les services numériques peuvent avoir besoin de garder le contact avec leurs utilisateurs, le plus souvent au travers de communications automatiques (newsletter par exemple). Ces diffusions en masse génèrent des coûts environnementaux de création de ces contenus, de diffusion, de consultation ou stockage (volontaire ou non) par l'utilisateur. Le volume de communication doit pouvoir être réglé par l'utilisateur, de même que le périmètre du contenu pour correspondre à ses attentes uniquement. La réglementation impose déjà l'acceptation explicite (opt-In) pour recevoir ce type de communications</t>
  </si>
  <si>
    <t>Quelle est votre fréquence d'émission de contenus ?</t>
  </si>
  <si>
    <t>Quel est le volume mensuel total de toutes vos diffusions?</t>
  </si>
  <si>
    <t>Le Optin RGPD est-il systématique ?</t>
  </si>
  <si>
    <t>CF Opquast 170 : La désinscription depuis une newsletter ne demande pas de confirmation par courriel.</t>
  </si>
  <si>
    <t>#VOL ; #USE ; #COM ; #VALUE ; #METH</t>
  </si>
  <si>
    <t>Parcours utilisateurs</t>
  </si>
  <si>
    <t>CTN-5.05</t>
  </si>
  <si>
    <t>Téléchargements</t>
  </si>
  <si>
    <t>Assurer la liaison entre les contenus et usages
(Limiter la taille des documents à télécharger)</t>
  </si>
  <si>
    <t>Les documents à télécharger sont-ils compressés, optimisés et accessibles ?</t>
  </si>
  <si>
    <t>Les documents disponibles pour l'utilisateur dans le service doivent être compressés pour réduire les impacts liés aux transferts de ces données.</t>
  </si>
  <si>
    <t>Tous vos documents sont-ils compressés ?</t>
  </si>
  <si>
    <t>Les tailles et  formats des fichiers sont-ils connus de l'utilisateur avant son opération de téléchargement ?</t>
  </si>
  <si>
    <t>PIDILA-443 / Opquast 108-109 / CF 115 bonnes pratiques d'écoconception (BP n°108 and 109)</t>
  </si>
  <si>
    <t>#VOL ; #USE ; #METH</t>
  </si>
  <si>
    <t>Documents compressés</t>
  </si>
  <si>
    <t>Documents disponibles</t>
  </si>
  <si>
    <t>Les tests de navigation / parcours utilisateur couvrent les téléchargements, les outils de développement des navigateurs permettent de suivre les volumes de données (ex:  CHROME - network)</t>
  </si>
  <si>
    <t>CTN-5.C04</t>
  </si>
  <si>
    <t xml:space="preserve">Dans le cas d'un long document de type PDF, est-il possible de le télécharger chapitre par chapitre? </t>
  </si>
  <si>
    <t>Les documents volumineux sont rarement intégralement lus par les utilisateurs ou du moins en une seule fois. Afin de réduire à la fois les volumes de données échangées et le volume de stockage sur le périphérique utilisateur, un document long doit pouvoir être segmenté pour être chargé en segments plus petits que l'utilisateur ira chercher s'il en ressent la nécessité.</t>
  </si>
  <si>
    <t>Au delà de quel volume, proposez-vous un chargement segmenté ?</t>
  </si>
  <si>
    <t>Un fichier à télécharger est-il indispensable et la meilleure solution pour l'utilisateur, par rapport à une version en ligne ?</t>
  </si>
  <si>
    <t>Une fonction de preview, ou de vue dans le browser est-elle disponible ?</t>
  </si>
  <si>
    <t>Opquast 108-109 / CF 115 bonnes pratiques d'écoconception (BP n°107 and 108)</t>
  </si>
  <si>
    <t>Contents</t>
  </si>
  <si>
    <t>All elements of a digital service available to the end user</t>
  </si>
  <si>
    <t>0A/1A/0A</t>
  </si>
  <si>
    <t>Apply an editorial approach for content</t>
  </si>
  <si>
    <t>Provider</t>
  </si>
  <si>
    <t>Apply an editorial approach for the content
(Check the service provider's commitments)</t>
  </si>
  <si>
    <t>Do the providers selected for the production of content have a Sustainable IT, CSR, accessibility (training, inclusion, ethics) commitment?</t>
  </si>
  <si>
    <t>Many elements are produced externally, it would be damaging to break a Sustainable IT dynamic by choosing service providers whose Sustainable IT is not a driving force.</t>
  </si>
  <si>
    <t>Are Supplier's Sustainable IT Indicators Part of the Supplier Selection Process?</t>
  </si>
  <si>
    <t>Accessibility: providers, multi-year accessibility plan</t>
  </si>
  <si>
    <t>Editorial responsibility</t>
  </si>
  <si>
    <t>Apply an editorial approach for content
(Apply an editorial approach)</t>
  </si>
  <si>
    <t>Have all the sources used been verified?</t>
  </si>
  <si>
    <t>The information transmitted can be controversial and will require time and the use of technical resources with an environmental footprint, so that users can verify or use it without being abused.</t>
  </si>
  <si>
    <t>Do you have a formal validation and proof of the validity of the exposed third-party content?</t>
  </si>
  <si>
    <t>Are the facts and opinions clearly identifiable?</t>
  </si>
  <si>
    <t>When the information provided is not deemed reliable by users, it can lead to additional research to confirm assertions and spurious browsing. On the other hand, the credibility of the service can be called into question and dismiss users. Users have the right to have reliable information. Service publishers have a duty to respect their users by transmitting verified information.</t>
  </si>
  <si>
    <t>How do you visually differentiate facts and opinions?</t>
  </si>
  <si>
    <t>Pictures</t>
  </si>
  <si>
    <t>Apply an editorial approach for the content
(Check the authorization to use the media (Images, quotes, videos, ...)
Cite the sources
Avoid plagiarism (See available tools))</t>
  </si>
  <si>
    <t>What are the rights to use the images, videos, illustrations and texts on my website?</t>
  </si>
  <si>
    <t>The use of external resources and materials is common in digital services. It is important to respect intellectual property and give creators the visibility linked to their original creations in order to respect digital ethics.</t>
  </si>
  <si>
    <t>Do you have a comprehensive and up-to-date list of credits?</t>
  </si>
  <si>
    <t>Are images and videos formats available, in compliance with optimisation according to Sustainable IT impacts, but still compliant to genuine Intellectual Property?</t>
  </si>
  <si>
    <t>Number of resources analyzed</t>
  </si>
  <si>
    <t>Number of resources</t>
  </si>
  <si>
    <t>Apply an editorial approach to the content
(Keep the nature of the tags for the text' structuring and not for the presentation)</t>
  </si>
  <si>
    <t>Do text formatting tags meet the need for prioritization of information, not presentation enhancements?</t>
  </si>
  <si>
    <t>Automatons and accessibility assistants use tags to find their way around and structure the restitution. The use of tags that do not correspond to the structure of the content, for example for text formatting, makes the use of these assistants more difficult for a good understanding of the content.</t>
  </si>
  <si>
    <t>Aren't you using H tags to highlight text?</t>
  </si>
  <si>
    <t>RGAA Criterion 8.9</t>
  </si>
  <si>
    <t>Number of tags analyzed</t>
  </si>
  <si>
    <t>Number of Hx tags</t>
  </si>
  <si>
    <t>Source code checks reports HTML tags usage</t>
  </si>
  <si>
    <t>Reduce the footprint of static content</t>
  </si>
  <si>
    <t>Reduce the footprint of static content
(Limit the size of images
Adapt the definition of images to use cases)</t>
  </si>
  <si>
    <t>Have the images been compressed upstream in a format suitable for viewing?</t>
  </si>
  <si>
    <t>The transmission of compressed data is essential to reduce the impact of exchanges. However, compression algorithms consume technical processing resources and intermediate storage. When compressions are made on each swap request, its benefit may disappear or even increase the impact.</t>
  </si>
  <si>
    <t>Does each image use a standard web format and offer an alternative for certain optimized formats that would not be available in all environments?</t>
  </si>
  <si>
    <t>Does each image use a degree of compression suitable for rendering the image on the digital service?</t>
  </si>
  <si>
    <t>RGAA / standard or certificate (14062?)</t>
  </si>
  <si>
    <t>Reduce the footprint of static content
(Limit the number of images)</t>
  </si>
  <si>
    <t>What images are really meaningful and useful for understanding the service (examples: logo, images, links, contractual images, etc.)?</t>
  </si>
  <si>
    <t>The weight of an image, thus its impact, is incomparable with text. The choice to use an image must be justified. An image may be necessary or even contractual (image of a product on an online sales service) or only serve to fill in space in the content. Reducing the number of images decreases the impact of using the service.</t>
  </si>
  <si>
    <t>Have you evaluated each image in relation to its contribution to the understanding of the service?</t>
  </si>
  <si>
    <t>User journey presents images used in the service and value added they give</t>
  </si>
  <si>
    <t>What images can we avoid (not useful for understanding the service)?</t>
  </si>
  <si>
    <t>Are non-valuable images deleted?</t>
  </si>
  <si>
    <t>Navigation tests</t>
  </si>
  <si>
    <t>Text</t>
  </si>
  <si>
    <t>Can text replace certain types of images (icons, picto ...)</t>
  </si>
  <si>
    <t>The weight of an image, thus its impact, is incomparable with text. Whenever the choice of using an image is made, it should not be possible to replace it with plain text. Reducing the number of images decreases the impact of using the service.</t>
  </si>
  <si>
    <t>How many images contain only text?</t>
  </si>
  <si>
    <t>Reduce the footprint of static content
(Offer an alternative to images for accessibility)</t>
  </si>
  <si>
    <t>Is an alternative to images always available?</t>
  </si>
  <si>
    <t>Accessibility assistants must be able to use a description of the information carried by the image in order to allow a good understanding of the service without seeing the image.</t>
  </si>
  <si>
    <t>Does each image have alt text?</t>
  </si>
  <si>
    <t>Have you tested the service with an accessibility assistant (screen reader)?</t>
  </si>
  <si>
    <t>CF RGAA 4 criteria 1.1 to 1.9</t>
  </si>
  <si>
    <t>Source code / CHROME: extension lighthouse / accessibility</t>
  </si>
  <si>
    <t>Animated content</t>
  </si>
  <si>
    <t>Reduce the footprint of static content
(Limit information overlays)</t>
  </si>
  <si>
    <t>Is the information overlay removed?</t>
  </si>
  <si>
    <t>The proliferation of superimposed information makes the service more difficult to understand and use by audiences less familiar with the technology or those for whom the technology cannot be easily perceived.</t>
  </si>
  <si>
    <t>Are pop-ups useful and essential for understanding the service or message?</t>
  </si>
  <si>
    <t>Source code checks / navigation tests</t>
  </si>
  <si>
    <t>Reduce the footprint of static content
(Limit the number of languages
Avoid "multi Bytes" languages)</t>
  </si>
  <si>
    <t>Has the impact of internationalisation (multi-languages, etc.) been assessed?</t>
  </si>
  <si>
    <t>Multi-language management adds a substantial volume of messages translated into different languages. Some languages ​​require multi-byte character encodings that consume more memory space.</t>
  </si>
  <si>
    <t>How many languages ​​do you use?</t>
  </si>
  <si>
    <t>Are they all useful to the expected / actual audience?</t>
  </si>
  <si>
    <t>How many are multi-byte languages?</t>
  </si>
  <si>
    <t>Reduce the footprint of static content
(Limit the number of fonts)</t>
  </si>
  <si>
    <t>Is there a limit to the number of different fonts?</t>
  </si>
  <si>
    <t>Each font is encoded in a file presenting all the associated symbols, which represents a large volume of data exchanged and manipulated.</t>
  </si>
  <si>
    <t>How many different fonts are used?</t>
  </si>
  <si>
    <t>Is a subset used to limit the volume with an optimized format?</t>
  </si>
  <si>
    <t>Source code checks / Browser / navigation tests</t>
  </si>
  <si>
    <t>Reduce the footprint of static content
(Use standard fonts)</t>
  </si>
  <si>
    <t>Do you prefer system fonts?</t>
  </si>
  <si>
    <t>System fonts are embedded in the presentation tools and are not conveyed. The flows are therefore reduced when they are used.</t>
  </si>
  <si>
    <t>What are the system fonts vs webfonts?</t>
  </si>
  <si>
    <t>Forms</t>
  </si>
  <si>
    <t>Reduce the footprint of static content
(Reduce input forms)</t>
  </si>
  <si>
    <t>Is the configuration of the form minimal (so as not to overload the code for unhelpful styles)?</t>
  </si>
  <si>
    <t>Formatting tags generate an additional volume of data exchanged and manipulated, reducing these elements allows processing and exchanges to be optimized.</t>
  </si>
  <si>
    <t>How many input fields are available on the forms?</t>
  </si>
  <si>
    <t>Is the sequence of the input zones validated with the keyboard keys?</t>
  </si>
  <si>
    <t>Does the form allow the user to disable dynamic functions (ex: auto completion)?</t>
  </si>
  <si>
    <t>Certain functions when activated will use computation resources and network exchanges, this is the case of auto-completion systems which can be useful for certain audiences whose written expression is not very fluid but which are irrelevant for more independent users.</t>
  </si>
  <si>
    <t>Aren't the entries in the form requiring unnecessary exchanges?</t>
  </si>
  <si>
    <t xml:space="preserve">Source code checks </t>
  </si>
  <si>
    <t>Are the forms useful (example: not creating an account for the purchase of a product / service - e-commerce)?</t>
  </si>
  <si>
    <t>The input forms, in addition to technical management and their impacts (processing, network exchanges) require interactions from the user which may be restrictive for certain audiences.</t>
  </si>
  <si>
    <t>Have you checked that all the data collected is relevant to the user's action?</t>
  </si>
  <si>
    <t>Are robots banned and unsolicited access treated by inexpensive solutions (captcha vs "addition", ....)?</t>
  </si>
  <si>
    <t>The protection with respect to the PLCs can implement techniques which generate a significant exchange load (multiple images for example). Other techniques are lighter from this point of view for blocking "non-human" accesses.</t>
  </si>
  <si>
    <t>What validation solution are you using?</t>
  </si>
  <si>
    <t>RGAA 1.5 criterion</t>
  </si>
  <si>
    <t>Reduce the footprint of static content
(Limit pre-selection lists)</t>
  </si>
  <si>
    <t>When selection lists are available, are they limited to values ​​relevant to the service user?</t>
  </si>
  <si>
    <t>When entering data from lists, the volume of the lists can provide entries that are of no interest and generate totally unnecessary volume: for example, a list of countries from Afghanistan to Zimbabwe for a Franco-French service for which the country is not a critical datum, while example choices such as "France, Europe, Other" would suffice.</t>
  </si>
  <si>
    <t>Do you have unnecessary elements (for example AUSTRALIA for a Franco-French service) in the lists (for example countries) ?</t>
  </si>
  <si>
    <t>Number of selection lists analyzed</t>
  </si>
  <si>
    <t>Number of selection lists</t>
  </si>
  <si>
    <t>8A/3A/0A</t>
  </si>
  <si>
    <t>Avoid active content, keep dynamic content under user control</t>
  </si>
  <si>
    <t>Avoid active content, keep dynamic content under user control
(Limit animations)</t>
  </si>
  <si>
    <t>Have you limited the animations?</t>
  </si>
  <si>
    <t>The processing of animations consumes technical resources and distracts the users' attention, moreover animations are generally dependent on the terminals' technical characteristics and generate incompatibilities which artificially lead to the renewal of the equipment.</t>
  </si>
  <si>
    <t>Do you use carousels? Are they useful for understanding the service?</t>
  </si>
  <si>
    <t>Is the use of Flash removed, replaced by another effect?</t>
  </si>
  <si>
    <t>Flash technologies (end of life) use a lot of technical resources on the user terminal and require frequent version monitoring and updates, with strong "backward compatibility" limits leading to anticipated peripheral obsolescence.</t>
  </si>
  <si>
    <t>Have you removed the use of flash in the service?</t>
  </si>
  <si>
    <t>Number of flash calls removed</t>
  </si>
  <si>
    <t>Number of flash calls</t>
  </si>
  <si>
    <t>Source code checks to track flash usage</t>
  </si>
  <si>
    <t>Avoid active content, keep dynamic content under user control
(Block streaming)</t>
  </si>
  <si>
    <t>Are active content triggered only on user action?</t>
  </si>
  <si>
    <t>Active content uses technical resources to function. The activity of these components should be initiated by the user to avoid consuming energy unnecessarily.</t>
  </si>
  <si>
    <t>If, for example, a carousel is present in the service, can it be activated only on user action (no autoplay)?</t>
  </si>
  <si>
    <t>RGAA Criterion 13.8
Cf opquast 121 Animations, sounds and flashes can be paused.</t>
  </si>
  <si>
    <t>Number of active contents analyzed</t>
  </si>
  <si>
    <t>Number of active contents</t>
  </si>
  <si>
    <t>Validation of usr journey deal w/ behaviors where the user does not initiate action</t>
  </si>
  <si>
    <t>Is the animated content on the visible part of the screen (no animation triggered under the active part of the screen)</t>
  </si>
  <si>
    <t>The presentation of a service is rarely contained on the screen surface and scrolling or pagination is necessary. The animations requested by the user can be outside the visible area. In order to reduce the consumption of unnecessary resources, all animations not directly visible must be stopped.</t>
  </si>
  <si>
    <t>How do you block broadcasts for content outside the visible area?</t>
  </si>
  <si>
    <t>RGAA Criterion 4.10
CF opquast 119 the videos are triggered by the user
CF opquast 120 the sounds are triggered by the user
CF Opquast 122 The running of the animations does not block navigation or access to content.</t>
  </si>
  <si>
    <t>Avoid active content, keep dynamic content under user control
(Reduce animated content)</t>
  </si>
  <si>
    <t>Is the duration of animated content that has been validated as necessary optimized?</t>
  </si>
  <si>
    <t>The total duration of the animations uses resources. The fact of reducing the duration and not having them play in a loop allows, when the animations are essential, to reduce the impact of consumption.</t>
  </si>
  <si>
    <t>What duration is associated with each animated content?</t>
  </si>
  <si>
    <t>Have you deactivated the replay in loop?</t>
  </si>
  <si>
    <t>Videos</t>
  </si>
  <si>
    <t>Avoid active content, keep dynamic content under user control
(Limit video to cases essential for understanding)</t>
  </si>
  <si>
    <t>Which videos are really meaningful and useful for understanding the service (examples: logo, images, links, contractual images, etc.)?</t>
  </si>
  <si>
    <t>Video streams are one of the elements that consumes the most processing resources and exchange volume in digital service uses. Videos should be limited to cases where they add significant value. Video is not accessible to certain audiences and should therefore be limited.</t>
  </si>
  <si>
    <t>How many videos does the service have?</t>
  </si>
  <si>
    <t>What cumulative duration does all the videos represent?</t>
  </si>
  <si>
    <t>What videos can we avoid (not useful for understanding the service)?</t>
  </si>
  <si>
    <t>In digital service uses, video streams are one of the elements that consume the most processing resources and exchange volume. Videos should be limited to cases where they add significant value. Video is not accessible to certain audiences and should therefore be limited. On the other hand, it can also allow a simpler perception of a service.</t>
  </si>
  <si>
    <t>Have you validated that the video provides value for the service?</t>
  </si>
  <si>
    <t>Number of videos analyzed</t>
  </si>
  <si>
    <t>User journey presents Media objects used in the service and value added they give</t>
  </si>
  <si>
    <t>Avoid active content, keep dynamic content under user control
(Replace video with other alternatives)</t>
  </si>
  <si>
    <t>Can the information carried by the video be replaced by an alternative (computer graphics ...)?</t>
  </si>
  <si>
    <t>The information provided by video can often be transposed into a static form, which consumes much less resources.</t>
  </si>
  <si>
    <t>How many videos have you transformed, for example into infographic which reduces the Sustainable IT impact?</t>
  </si>
  <si>
    <t>Has the video solution or alternatives been evaluated from an IT Sustainable perspective?</t>
  </si>
  <si>
    <t>Video have associated meta-data to enhance checking the relevance of content</t>
  </si>
  <si>
    <t>Have the alternatives to streaming (vs local video) been evaluated?</t>
  </si>
  <si>
    <t>The total distance traveled by video streams generates an environmental footprint at each stage. Solutions to reduce the length of this path are beneficial.</t>
  </si>
  <si>
    <t>Are all video load ratings between streaming and local hosting available and used?</t>
  </si>
  <si>
    <t>Avoid active content, keep dynamic content under user control
(Limit video and audio streams)</t>
  </si>
  <si>
    <t>Is the duration of videos (validated as necessary) optimized?</t>
  </si>
  <si>
    <t>The impact of video streams is linked to the duration of the video, the quality of the images and sound, and the number of broadcasts. Reducing the duration is one of the easily manageable levers to reduce the impact.</t>
  </si>
  <si>
    <t>Do you have a post-production phase on the videos to reduce the duration with efficient editing?</t>
  </si>
  <si>
    <t xml:space="preserve">guides : theshiftproject.org et ecoprod.com </t>
  </si>
  <si>
    <t>Post production is done on video to reduce size and for segmentation in chapter</t>
  </si>
  <si>
    <t>Is broadcasting live sessions useful?</t>
  </si>
  <si>
    <t>The environmental footprint of the video is multiplied by as much as the number of streams broadcast.</t>
  </si>
  <si>
    <t>Is the number of participants on the live sessions limited?</t>
  </si>
  <si>
    <t>CF opquast 116 and 117 and 118</t>
  </si>
  <si>
    <t>Sounds</t>
  </si>
  <si>
    <t>Can the sound of the video be rendered as text?</t>
  </si>
  <si>
    <t>Access to sound is difficult, if not impossible, for some audiences. The provision of a text in support or replacement of the sound is essential.</t>
  </si>
  <si>
    <t>Do you have a subtitle track for each video?</t>
  </si>
  <si>
    <t>Sounds / Videos</t>
  </si>
  <si>
    <t>Are the CODECS of the sounds compressed to the maximum?</t>
  </si>
  <si>
    <t>Lower sound quality and sampling reduce the load of data used for handling sound. The audio compression mechanisms (CODEC) will reduce the volume of data transfered but, on the other hand, will need more CPU power to decode data and play the sounds on the user device.</t>
  </si>
  <si>
    <t>Is the sound quality reduced and tested against human ability to get the message?</t>
  </si>
  <si>
    <t>2A/3A/0A</t>
  </si>
  <si>
    <t>Facilitate the perception of content by the user</t>
  </si>
  <si>
    <t>Facilitate the perception of content by the user
(Determine the lifespan of the medium)</t>
  </si>
  <si>
    <t>Does every video content have an associated lifespan?</t>
  </si>
  <si>
    <t>Videos can be news stories that are of little interest outside of the time they were produced. Usually this information is available during creation and should be used to delete the video after a specified time. This frees up storage space and prevents users from viewing outdated documents.</t>
  </si>
  <si>
    <t>Has a video lifecycle strategy been defined?</t>
  </si>
  <si>
    <t>CF RGAA 4 criteria 4.1 to 4.13</t>
  </si>
  <si>
    <t>Facilitate the perception of content by the user
(Highlight "new")</t>
  </si>
  <si>
    <t>Have we defined the proportion of feed type content (hot news type content, etc.) and stock (cold content, long tail in SEO)?</t>
  </si>
  <si>
    <t>The content related to an event or a news is not very interesting after a certain time. All this information must be used so that outdated information is deleted or if necessary reworked to reduce its size, and finally be made available to users on archive links to clearly express that this content is old. Keeping old content can be useful to keep acquired SEO referencing.</t>
  </si>
  <si>
    <t>How is recent content promoted?</t>
  </si>
  <si>
    <t>Is the volume of cold contents reduced and monitored regularly?</t>
  </si>
  <si>
    <t>Does all content have an expiration date?</t>
  </si>
  <si>
    <t>CF Opquast 1 and 6</t>
  </si>
  <si>
    <t>Facilitate the perception of content by the user
(Avoid content duplication)</t>
  </si>
  <si>
    <t>Is the content unique across the service?</t>
  </si>
  <si>
    <t>Besides the additional storage space and confusion for the user that duplicating content causes, from an SEO point of view, these duplications are inefficient.</t>
  </si>
  <si>
    <t>Do you have duplicate content tracking?</t>
  </si>
  <si>
    <t>Number of unique contents</t>
  </si>
  <si>
    <t>Number of contents</t>
  </si>
  <si>
    <t>Facilitate the perception of content by the user
(Limit notifications)</t>
  </si>
  <si>
    <t>Are user notifications necessary and can they be deactivated by the user?</t>
  </si>
  <si>
    <t>The notification methods can use resource-consuming technologies and certain practices aim to multiply them which increases the environmental footprint of the service. Minimizing notifications, using lightweight mechanisms, and allowing the user to turn off notifications is helpful in reducing power consumption as well as distracting users' attention.</t>
  </si>
  <si>
    <t>What are the user notification methods? Does the user have the choice of notification mechanisms, their frequency to avoid receiving everything by default?</t>
  </si>
  <si>
    <t>Is subscribing to an RSS feed offered as an alternative to spontaneous push notifications?</t>
  </si>
  <si>
    <t>Number of notifications analyzed</t>
  </si>
  <si>
    <t>Number of notifications</t>
  </si>
  <si>
    <t>User journey presents notifications and possibility to desactivate</t>
  </si>
  <si>
    <t>Facilitate the perception of content by the user
(Deal with errors locally)</t>
  </si>
  <si>
    <t>Is the validity of the data checked before submitting the form?</t>
  </si>
  <si>
    <t>Data entry in forms is a source of errors. If the data is only checked after submission of the form, the number of exchanges will increase. Controlling the format of the data expected before sending to the server reduces data transfers and unnecessary processing.</t>
  </si>
  <si>
    <t>Do you have a range of values, a format associated with each entry area?</t>
  </si>
  <si>
    <t>Are the data expected in each field clearly expressed and checked as soon as possible after their entry by the user?</t>
  </si>
  <si>
    <t>Number of data locally checked</t>
  </si>
  <si>
    <t>Number of structured data</t>
  </si>
  <si>
    <t>Facilitate the perception of the contents by the user
(Limit the interactions of the rollover type
Limit the contents to "drawer")</t>
  </si>
  <si>
    <t>Is the presentation of information accessible without generating a cascade of dynamic presentation areas?</t>
  </si>
  <si>
    <t>The dynamism of the displays can be perceived as a criterion of modernity, but this generates permanent calculations and processing which are a source of consumption, and the user's attention can be disturbed by spontaneous actions that he does not have iniated.</t>
  </si>
  <si>
    <t>Is each information visible without superimposition or untimely recalculation?</t>
  </si>
  <si>
    <t>Facilitate the perception of the contents by the user
(Name all the interactive components in a comprehensible way to explain the resulting action)</t>
  </si>
  <si>
    <t>Does each active element have a name allowing to understand the action which will be carried out by its use?</t>
  </si>
  <si>
    <t>The dynamism of interfaces may not be understood by certain audiences or certain accessibility assistants. It is essential that each active element can be described so that the user understands its mode of operation.</t>
  </si>
  <si>
    <t>Have you validated that each item is well supported by an accessibility reader (screen reader)?</t>
  </si>
  <si>
    <t>Do you always use the same terms for the same actions, always specifying the context?</t>
  </si>
  <si>
    <t>Is each action always located in the course?</t>
  </si>
  <si>
    <t>RGAA 6.1 11.9 criteria</t>
  </si>
  <si>
    <t>Number of user actions analyzed</t>
  </si>
  <si>
    <t>Number of user actions</t>
  </si>
  <si>
    <t>Ensure the link between content and uses</t>
  </si>
  <si>
    <t>Ensure the link between content and uses
(Arbitrate between SEO requirements and sobriety)</t>
  </si>
  <si>
    <t>Is SEO tracking information traced and streamlined so as not to collect unnecessary items?</t>
  </si>
  <si>
    <t>Monitoring user activity in the service can generate the collection of a large volume of information that will be exchanged with SEO engines. These collections are useful when they enable providing information more effectively to users and facilitate their journey, they are parasitic and wasted when not in use.</t>
  </si>
  <si>
    <t>Have you validated that each SEO tracking information is used correctly?</t>
  </si>
  <si>
    <t>Hyperlinks</t>
  </si>
  <si>
    <t>Ensure the link between content and uses
(Validate the target of the links)</t>
  </si>
  <si>
    <t>Are all links and link images useful?</t>
  </si>
  <si>
    <t>Content uses external references rather than duplicating information. The referral to these external sources implements technical mechanisms and consumes resources which must have a value.</t>
  </si>
  <si>
    <t>How do you present to the user whether this is an internal or external link?</t>
  </si>
  <si>
    <t>Number of html links validated</t>
  </si>
  <si>
    <t>Number of html links</t>
  </si>
  <si>
    <t>User tests / navigation</t>
  </si>
  <si>
    <t>Ensure the link between content and uses
(Validate each link)</t>
  </si>
  <si>
    <t>Have we checked that the destination urls are valid?</t>
  </si>
  <si>
    <t>Content uses external references rather than duplicating information. Each link is likely to be activated and will generate a network request, so it must be valid. Otherwise, the user may not understand the source of the error and generate multiple unsuccessful attempts with the use of technical resources without any results.</t>
  </si>
  <si>
    <t>How often do you check the links?</t>
  </si>
  <si>
    <t>Ensure the link between content and uses
(Simplify the reading of texts with concise sentences and paragraphs
Fight against illiteracy)</t>
  </si>
  <si>
    <t>Are the texts made available to users adapted to target audiences far from reading electronic content (illectronism)?</t>
  </si>
  <si>
    <t>Understanding texts on a digital medium can be difficult for audiences far from these technologies or with limited visual or literary comfort. Illectronism must be taken into account in the editorial choices of services to include as many people as possible.</t>
  </si>
  <si>
    <t>How many words per paragraph are displayed on each page?</t>
  </si>
  <si>
    <t>Is the vocabulary used reduced? How many words, how many letters per word?</t>
  </si>
  <si>
    <t>Ensure the link between content and uses
(Collect only useful data)</t>
  </si>
  <si>
    <t>Has the number of fields been reduced to a minimum (example: are non-compulsory fields necessary?)</t>
  </si>
  <si>
    <t>Input forms are an opportunity to collect data from the user. When this data is not essential, it still generates exchange, storage and backup impacts. The regulations govern personal and medical data. All data provided by a user should be treated with the same parsimony and respect.</t>
  </si>
  <si>
    <t>Do you collect optional data that is not processed?</t>
  </si>
  <si>
    <t>Ensure the link between content and uses
(Comply with the GDPR)</t>
  </si>
  <si>
    <t>Is the user data collected and exposed clearly identified as personal and / or sensitive data when this is the case?</t>
  </si>
  <si>
    <t>The notion of personal data is the subject of a legal definition, which is not always known by users and therefore the rules associated with the protection of personal data can be ignored. To ensure that the user has the right level of information, it is important that personal data and especially sensitive data is clearly identified as such.</t>
  </si>
  <si>
    <t>How much personal data covered by the GDPR do you collect?</t>
  </si>
  <si>
    <t>How much is sensitive data?</t>
  </si>
  <si>
    <t>GDPR</t>
  </si>
  <si>
    <t>Number of notice for private data</t>
  </si>
  <si>
    <t>Number of private data</t>
  </si>
  <si>
    <t>GDPR compliance documents</t>
  </si>
  <si>
    <t>Broadcast content</t>
  </si>
  <si>
    <t>Ensure the link between content and uses
(Limit mass broadcasts
Limit the size of mass broadcasts)</t>
  </si>
  <si>
    <t>Can the user personalize the frequency and scope of the content broadcast?</t>
  </si>
  <si>
    <t>Digital services may need to keep in touch with their users, most often through automatic communications (eg newsletter). These mass broadcasts generate environmental costs for the creation of this content, for its distribution, consultation or storage (voluntary or not) by the user. The communication volume must be adjustable by the user, as well as the perimeter of the content to correspond to his expectations only. The regulations already require explicit acceptance (opt-in) to receive this type of communication</t>
  </si>
  <si>
    <t>How often do you broadcast content?</t>
  </si>
  <si>
    <t>What is the total monthly volume of all your broadcasts?</t>
  </si>
  <si>
    <t>Is the Optin GDPR systematic?</t>
  </si>
  <si>
    <t>CF Opquast 170: Unsubscribing from a newsletter does not require confirmation by email.</t>
  </si>
  <si>
    <t>User journey</t>
  </si>
  <si>
    <t>Downloads</t>
  </si>
  <si>
    <t>Ensure the link between content and uses
(Limit the size of documents to download)</t>
  </si>
  <si>
    <t>Are the documents to download compressed, optimized and accessible?</t>
  </si>
  <si>
    <t>The documents available to the user in the service must be compressed to reduce the impacts linked to the transfers of this data.</t>
  </si>
  <si>
    <t>Are all your documents compressed?</t>
  </si>
  <si>
    <t>Are the sizes and formats of the files known to the user before their download operation?</t>
  </si>
  <si>
    <t>PIDILA-443 / Opquast 108-109 / CF 115 good ecodesign practices (BP n ° 108 and 109)</t>
  </si>
  <si>
    <t>Number of compressed documents to download</t>
  </si>
  <si>
    <t>Number of documents to download</t>
  </si>
  <si>
    <t>User navigation tests cover downloads and browsers tools are used to check sizes (CHROME: network)</t>
  </si>
  <si>
    <t>In the case of a long PDF document, is it possible to download it chapter by chapter?</t>
  </si>
  <si>
    <t>Large documents are rarely read completely by users, or at least all at once. In order to reduce both the volumes of data exchanged and the volume of storage on the user device, a long document must be able to be segmented to be loaded into smaller segments that the user will look for if he feels the need to do so.</t>
  </si>
  <si>
    <t>Beyond what volume, do you offer segmented loading?</t>
  </si>
  <si>
    <t>Is a file to download essential and the best solution for the user, compared to an online version?</t>
  </si>
  <si>
    <t>Is a preview function, or a view in the browser available?</t>
  </si>
  <si>
    <t>Opquast 108-109 / CF 115 good ecodesign practices (BP n ° 107 and 108)</t>
  </si>
  <si>
    <t>The information transmitted can be controversial and will require time and the use of technical resources with an environmental impact, so that users can verify or use it without being abused.</t>
  </si>
  <si>
    <t>How do you visually differentiate between facts and opinions?</t>
  </si>
  <si>
    <t>pictures</t>
  </si>
  <si>
    <t>What are the rights to use the images, videos, illustrations and texts on my site?</t>
  </si>
  <si>
    <t>Do the current conditions available for images and videos take into account optimization constraints, so as not to distort the original work but to limit the Sustainable IT impacts?</t>
  </si>
  <si>
    <t>Apply an editorial approach for the content
(Keep the nature of the tags for the structuring of the text and not for the presentation)</t>
  </si>
  <si>
    <t>Automatons and accessibility assistants use tags to find their way around and structure the restitution. The use of tags that do not correspond to the structure of the content, for example for text formatting, makes the use of these wizards more difficult for a good understanding of the content.</t>
  </si>
  <si>
    <t>The transmission of compressed data is essential to reduce the impact of exchanges, however compression algorithms consume technical processing resources and intermediate storage. When compressions are made on each swap request, the benefit of the compression may disappear or even increase the impact.</t>
  </si>
  <si>
    <t>The weight, and therefore its impact, of an image is incomparable with text. Each time the choice to use an image is made, it must be justified. An image may be necessary or even contractual (image of a product on an online sales service) or only serve to fill in space in the content. Reducing the number of images decreases the impact of using the service.</t>
  </si>
  <si>
    <t>What images can we do without (not useful for understanding the service)?</t>
  </si>
  <si>
    <t>The weight and therefore its impact of an image is incomparable with text. Each time the choice to use an image is made, it must be justified. An image may be necessary or even contractual (image of a product on an online sales service) or only serve to fill in space in the content. Reducing the number of images decreases the impact of using the service.</t>
  </si>
  <si>
    <t>The weight and therefore its impact of an image is incomparable with text. Whenever the choice of using an image is made, it should not be possible to replace it with plain text. Reducing the number of images decreases the impact of using the service.</t>
  </si>
  <si>
    <t>Accessibility assistants must be able to use a description of the information carried by the image in order to allow a good understanding of the service without the vision of the image.</t>
  </si>
  <si>
    <t>Has the impact of internationalization (multi-languages, etc.) been assessed?</t>
  </si>
  <si>
    <t>Multi-language management adds a substantial volume of messages translated into the different languages. Some languages ​​require multi-byte character encodings that consume more memory space.</t>
  </si>
  <si>
    <t>Is there a limit on the number of different fonts?</t>
  </si>
  <si>
    <t>Is the formatting of the form minimal (so as not to overload the code for unhelpful styles)?</t>
  </si>
  <si>
    <t>Formatting tags generate an additional volume of data exchanged and manipulated, reducing these elements allows processing and exchanges to be optimized</t>
  </si>
  <si>
    <t>Does the form allow the user to disable dynamic functions (ex: auto completion)</t>
  </si>
  <si>
    <t>Certain functions when activated will use computation resources and network exchanges, this is the case of auto-completion systems which can be useful for certain audiences whose written expression is not very fluid but which are superfluous for more independent users.</t>
  </si>
  <si>
    <t>Do the entries in the form not require unnecessary exchanges?</t>
  </si>
  <si>
    <t>The input forms, in addition to technical management and their impacts (processing, network exchanges) require interactions on the part of the user which may prove to be restrictive for certain audiences.</t>
  </si>
  <si>
    <t>Have you checked that all the data collected is relevant to the user action?</t>
  </si>
  <si>
    <t>Are the blocking of robots and unsolicited access treated by inexpensive solutions (captcha vs "addition", ....)?</t>
  </si>
  <si>
    <t>When picklists are available, are they limited to values ​​relevant to the service user?</t>
  </si>
  <si>
    <t>When entering data from lists, the volume of the lists can provide entries that are of no interest and generate totally unnecessary volume, for example a list of countries from Afghanistan to Zimbabwe for a Franco-French service for which the country is not a critical datum, for example choices: France, Europe, Other would suffice</t>
  </si>
  <si>
    <t>Do you have in the lists (countries for example) unnecessary elements (AUSTRALIA for example for a Franco-French service)?</t>
  </si>
  <si>
    <t>The processing of animations consumes technical resources and distracts the attention of users, moreover animations are generally dependent on the technical characteristics of the terminals and generate incompatibilities which artificially lead to the renewal of the equipment.</t>
  </si>
  <si>
    <t>Do you use carousels? are they useful for understanding the service?</t>
  </si>
  <si>
    <t>Active content uses technical resources to function. The activity of these components should be started at the request of the user to avoid consuming energy unnecessarily.</t>
  </si>
  <si>
    <t>The presentation of a service is seldom contained on the screen surface and scrolling or pagination is necessary. The animations requested by the user can be outside the visible area. In order to reduce the consumption of unnecessary resources, all animations not directly visible must be stopped.</t>
  </si>
  <si>
    <t>What videos are really meaningful and useful for understanding the service (examples: logo, images, links, contractual images, etc.)?</t>
  </si>
  <si>
    <t>What videos can we do without (not useful for understanding the service)?</t>
  </si>
  <si>
    <t>Can the information carried by the video be replaced by an alternative (computer graphics ...)</t>
  </si>
  <si>
    <t>The information provided by video can often be transposed so as to be offered in static form, which consumes much less resources.</t>
  </si>
  <si>
    <t>The total distance traveled by video streams generates an environmental impact at each stage. Solutions to reduce the length of this path are beneficial.</t>
  </si>
  <si>
    <t>Is the duration of videos that have been validated as necessary optimized?</t>
  </si>
  <si>
    <t>The number of streams broadcast multiplies by as much the environmental impact of the video.</t>
  </si>
  <si>
    <t>Access to sound is difficult or impossible for some audiences. The provision of a text in support or replacement of the sound is essential.</t>
  </si>
  <si>
    <t>Sounds / videos</t>
  </si>
  <si>
    <t>The data volume used by the sound quality can be reduced with precision, lower sound quality. The audio compression mechanisms (CODEC) will reduce the volume of data exchanged but require more CPU resources to decode and reproduce the sounds on the user device.</t>
  </si>
  <si>
    <t>Is the sound quality reduced and tested for understanding?</t>
  </si>
  <si>
    <t>Are user notifications necessary and can be deactivated by the user?</t>
  </si>
  <si>
    <t>The dynamism of the displays can be perceived as a criterion of modernity, but this generates permanent calculations and processing which are a source of consumption, and the user's attention can be disturbed by spontaneous actions that he does not have. sets off.</t>
  </si>
  <si>
    <t>The dynamism of interfaces may not be understood by certain audiences or certain accessibility assistants. It is essential that each active element can be described so that the user understands the mode of operation.</t>
  </si>
  <si>
    <t>Is SEO tracking information tracked and streamlined so as not to collect unnecessary items?</t>
  </si>
  <si>
    <t>Monitoring user activity in the service can generate the collection of a large volume of information that will be exchanged with SEO engines. These collections are useful when they make it possible to provide information more effectively to users and facilitate their journey, they are parasitic and wasted when not in use.</t>
  </si>
  <si>
    <t>hyperlinks</t>
  </si>
  <si>
    <t>The notion of personal data is the subject of a legal definition, which is not always known by users and therefore the rules associated with the protection of personal data can be ignored. To ensure that the user has the right level of information, it is important that personal data and even more so sensitive data is clearly identified as such.</t>
  </si>
  <si>
    <t>Disseminated content</t>
  </si>
  <si>
    <t>The number of streams broadcast multiplies by as much the environmental footprint of the video.</t>
  </si>
  <si>
    <t>Frontend</t>
  </si>
  <si>
    <t>Ensemble des composants en opération sur un terminal pour permettre l'utilisation d'un service numérique.</t>
  </si>
  <si>
    <t>FRT-1</t>
  </si>
  <si>
    <t>Valider le périmètre et la couverture fonctionnelle du projet</t>
  </si>
  <si>
    <t>FRT-1.01</t>
  </si>
  <si>
    <t>User Experience</t>
  </si>
  <si>
    <t>Valider le périmètre et la couverture fonctionelle du projet
(sobriété fonctionnelle)</t>
  </si>
  <si>
    <t>Est-ce que les fonctions proposées sont bien en rapport avec un usage ?</t>
  </si>
  <si>
    <t>Derrière chaque fonctionnalité il y a du code, des échanges, des données. Si certaines fonctions ne correspondent pas à un vrai besoin, des ressources sont gaspillées en vain.</t>
  </si>
  <si>
    <t>Toutes les fonctionnalités sont-elles validées par un usage décrit par le métier ?</t>
  </si>
  <si>
    <t>Opquast 1 / GreenIt 1</t>
  </si>
  <si>
    <t>Dev ; ProjectMngr ; ProductOwner ; ITMngr ;</t>
  </si>
  <si>
    <t>Fonctionnalités validées</t>
  </si>
  <si>
    <t>Les solutions d'analytics / sondes sont mises en oeuvre et optimisées pour valider les utilisations des fonctionnalités</t>
  </si>
  <si>
    <t>FRT-1.C01</t>
  </si>
  <si>
    <t>Standards de développement</t>
  </si>
  <si>
    <t>Valider le périmètre et la couverture fonctionelle du projet
(Définir les fonctions principales et secondaires)</t>
  </si>
  <si>
    <t>Les fonctions les plus gourmandes en ressources ne sont pas toujours les fonctions les plus utiles, il est acceptable de consommer des ressources pour des éléments critiques, mais plus dommageable lorsque c'est pour des choses mineures.</t>
  </si>
  <si>
    <t>FRT-1.C02</t>
  </si>
  <si>
    <t>La cohérence NR pousse à s'assurer que les fonctions secondaires n'ont pas un impact environnemental plus important que les fonctions principales. Les phases de développement doivent clairement identifier les fonctions principales et secondaires et leur impact du point de vue NR.</t>
  </si>
  <si>
    <t>FRT-1.02</t>
  </si>
  <si>
    <t>Valider le périmètre et la couverture fonctionelle du projet
(Valider le respect des standards (conseil))</t>
  </si>
  <si>
    <t>Utilisez-vous des standards de développement éprouvés ?</t>
  </si>
  <si>
    <t>Les meilleurs standards de développement couvrent une grande partie des attentes du NR sur les aspects de fiabilité, de réutilisation, validation des codes produits, ainsi que l'utilisabilité par différentes catégories de publics. L'adoption et le respect de ces standards donne une base solide pour construire en appliquant les démarches NR qui sont hors du périmètre de ces méthodes et outils.</t>
  </si>
  <si>
    <t>Quels sont les standards de référence utilisés (ISO/RFC/IEC) ?</t>
  </si>
  <si>
    <t>Le service respecte -il les recommandations du RGAA, du W3C ?
Est-ce que les contraintes RGPD sont toutes traitées ?</t>
  </si>
  <si>
    <t>Critère RGAA 8.2</t>
  </si>
  <si>
    <t>FrontEnd</t>
  </si>
  <si>
    <t>#VALUE ; #METH ; #HR</t>
  </si>
  <si>
    <t>Dev ; ProjectMngr ; ITMngr ;</t>
  </si>
  <si>
    <t>FRT-1.C03</t>
  </si>
  <si>
    <t>Valider le périmètre et la couverture fonctionelle du projet
(Mettre en place une méthodologie de Q&amp;A (Validation , tests, ...))</t>
  </si>
  <si>
    <t>Est-ce qu'une méthodologie de qualité est en place ?</t>
  </si>
  <si>
    <t>La qualité du logiciel produit a un impact direct sur les aspects NR. Les défauts entraînent de multiples livraisons de nouvelles versions successives, les anomalies entraînent des productions de traces d'anomalies importantes, et des fonctionnalités plus consommatrices de ressources techniques, parfois pour un résultat non atteint, donc des ressources ont été gaspillées pour ne produire aucun résultat</t>
  </si>
  <si>
    <t>Quels sont les outils d'analyse, d'optimisation de codes, de debug mis en place ?
Les méthodes de développement suivent-elles une orientation Test Driven Development ?</t>
  </si>
  <si>
    <t>FRT-1.03</t>
  </si>
  <si>
    <t>Valider le périmètre et la couverture fonctionelle du projet
(Point de départ, pré-existant ou from scratch)</t>
  </si>
  <si>
    <t>Les analyses ACV peuvent être réalisées sur des services existants afin de les rendre plus efficaces dans le cas d'une refonte ou adaptation d'un service existant, les spécifications et exigences NR issues des ACV précédentes doivent être reprises et adaptées si besoin.</t>
  </si>
  <si>
    <t>Dev ; Designer ; ProjectMngr ; ProductOwner ; Manager ; RSE/NR</t>
  </si>
  <si>
    <t>FRT-1.C04</t>
  </si>
  <si>
    <t>Valider le périmètre et la couverture fonctionelle du projet
(Privilégier les fonctionnalités par rapport à la techno à la mode [LauDev] et se concentrer sur les fonctionnalités nécessaires (mieux vaut un outil pour un besoin spécifique que toute la boîte à outils))</t>
  </si>
  <si>
    <t>Est-ce bien la fonctionnalité qui guide les choix plutôt que l'attrait de la technologie à la mode ?</t>
  </si>
  <si>
    <t>Le choix technologique doit être dicté par les fonctionnalités et le respect des critères NR, plutôt que par l'attrait technologique de la nouveauté à la mode.</t>
  </si>
  <si>
    <t>Quel acteur valide les choix techniques d'un point de vue NR ?</t>
  </si>
  <si>
    <t>FRT-2</t>
  </si>
  <si>
    <t>Fédérer les équipes et le public cible</t>
  </si>
  <si>
    <t>FRT-2.C01</t>
  </si>
  <si>
    <t>Fédérer les équipes et le public cible
(Questionner les équipes, comment mon action va avoir un impact sur le service)</t>
  </si>
  <si>
    <t>Quel serait mon réflexe de dev, pour prendre en compte le cycle de vie ?</t>
  </si>
  <si>
    <t>La prise en compte du cycle doit être intégrée dans les phases de développement. Les développeurs sont les principaux acteurs qui, par leurs choix, leurs pratiques vont conditionner les résultats futurs. La prise en compte du cycle de vie dans le développement est indispensable. Il serait plus coûteux, plus risqué et moins efficace de traiter les aspects de cycle de vie en aval.</t>
  </si>
  <si>
    <t>Quelles procédures sont disponibles pour traiter le cycle de vie ?</t>
  </si>
  <si>
    <t>FRT-2.C02</t>
  </si>
  <si>
    <t>Chaque partie-prenante interne a-t-elle la latitude de prendre des décisions pouvant influer sur l'impact environnemental ?</t>
  </si>
  <si>
    <t>Les orientations des développements peuvent évoluer au fil du temps. Ces évolutions doivent systématiquement prendre en compte les aspects NR. Les adaptations sont le plus souvent le fait des métiers ou des contraintes techniques qui apparaissent au cours du développement. Les impacts environnementaux doivent pouvoir aussi être traités par les équipes techniques avec des chemins de validation pré-définis.</t>
  </si>
  <si>
    <t>FRT-2.C03</t>
  </si>
  <si>
    <t>Fédérer les équipes et le public cible
(Animer de manière tranversale les équipes pluri-disciplinaires)</t>
  </si>
  <si>
    <t>La maturité NR d'une équipe repose sur la connaissance partagée. C'est cette connaissance NR qui doit être présente pour devenir une pratique métier standard en permanente évolution.</t>
  </si>
  <si>
    <t>FRT-2.01</t>
  </si>
  <si>
    <t>Fédérer les équipes et le public cible
(Préciser le Public cible, pour qui ?)</t>
  </si>
  <si>
    <t>Le public cible du service est-il déterminé vis-à-vis de ses capacités d'utilisation du service ?</t>
  </si>
  <si>
    <t>La finalité du développement est dépendante des publics utilisateurs cibles. Les choix d'implémentation ont une forte conséquence sur la capacité d'utilisation du service. Les équipes de développement sont souvent éloignées des cas d'usage réels, il est indispensable de reconstruire cette proximité pour que tous les publics utilisateurs soient inclus.</t>
  </si>
  <si>
    <t>Dev ; Designer ; ProjectMngr ; ProductOwner ; RSE/NR ;</t>
  </si>
  <si>
    <t>FRT-3</t>
  </si>
  <si>
    <t xml:space="preserve">
</t>
  </si>
  <si>
    <t>Utiliser les environnements et outils qui permettent de limiter les impacts</t>
  </si>
  <si>
    <t>FRT-3.01</t>
  </si>
  <si>
    <t xml:space="preserve">Flux </t>
  </si>
  <si>
    <t>Utiliser les environnements et outils qui permettent de limiter les impacts
(Mettre en place les systèmes de caches adaptés)</t>
  </si>
  <si>
    <t>Utilisez vous les mécanismes de cache pour limiter les échanges ?</t>
  </si>
  <si>
    <t>La réduction des volumes d'échanges, des opérations de calculs, traitements, et accès aux données est un axe d'optimisation des consommations de ressources. La mise en place de systèmes de cache permet de réduire les coûts des opérations répétitives. Les mécanismes de cache peuvent être déployés à différents points de passage dans un service. Plus le cache est proche du demandeur qu'il doit servir, plus le volume de données en transit et la longueur du chemin emprunté par les données sont faibles. Plus le cache est proche de la source de données, plus il peut être mutualisé par un nombre important d'utilisateurs mais les données seront tout de même échangées, seules les opérations de traitement et collecte seront réduites.</t>
  </si>
  <si>
    <t>Est-ce que les mécanismes de caches sont en place : pas de directive no-cache, cache navigateur, cache API ?</t>
  </si>
  <si>
    <t>Le dossier technique identifie les caches et la stratégie de cache utilisée pour chaque type de flux. Les outils de gestions des caches (purge / désactivation) sont utilisés pour valider les performances effectives (ex: CHROME : console /network enable - disable cache)</t>
  </si>
  <si>
    <t>FRT-3.02</t>
  </si>
  <si>
    <t>API</t>
  </si>
  <si>
    <t>Utiliser les environnements et outils qui permettent de limiter les impacts
(Limiter l'utilisation des API pour les fonctionnalités basiques)</t>
  </si>
  <si>
    <t>Est-ce que les fonctionnalités couvertes par des actions locales (côté client) sont privilégiées plutôt que des échanges API ?</t>
  </si>
  <si>
    <t>Les charges introduites par la sollicitation de ressources distantes via des mécanismes API peuvent être importantes. Certaines fonctionnalités pourraient être couvertes par des actions locales plutôt que distantes ce qui réduit la volumétrie des échanges et le nombre de composants mis en oeuvre, donc réduit l'impact environnemental. En revanche, il ne faut pas que le traitement en local d'une fonctionnalité qui peut nécessiter de nouvelles dépendances techniques, alourdisse la charge sur le front end.</t>
  </si>
  <si>
    <t>L'utilisation d'API externes est-elle limitée (si possible) ?</t>
  </si>
  <si>
    <t>Fonctionnalités elligibles</t>
  </si>
  <si>
    <t>Les tests de navigation / parcours utilisateur couvrent les accès API, les outils de développement des navigateurs permettent de suivre les volumes de données (ex:  CHROME - network)</t>
  </si>
  <si>
    <t>FRT-3.03</t>
  </si>
  <si>
    <t>Utiliser les environnements et outils qui permettent de limiter les impacts
(Filtrer les API en amont pour récupérer les infos essentielles par critères, au bon moment)</t>
  </si>
  <si>
    <t>Est-ce que les données remontées par les API sont bien uniquement celles dont l'application a besoin au moment où elles sont demandées ?</t>
  </si>
  <si>
    <t>Les parcours et besoins des utilisateurs sont très difficilement anticipables. Une tendance consiste à collecter sur le front end un maximum de données pour couvrir le maximum de cas d'utilisation. Cette pratique est inefficace d'un point de vue NR car la collecte, le traitement, l'acheminement, le stockage local des données génère une charge et donc une consommation énergétique importante sans certitude que toutes ces données seront effectivement utilisées. L'empreinte du service doit être réduite en ne collectant que les données indispensables au fur et à mesure du déroulement du service via les mécanismes API.</t>
  </si>
  <si>
    <t>Les volumes de données transmis sont-ils en rapport avec les capacités de présentation du périphérique utilisateur ?</t>
  </si>
  <si>
    <t>IRIWEBs</t>
  </si>
  <si>
    <t>Données API analysées</t>
  </si>
  <si>
    <t>Données API collectées</t>
  </si>
  <si>
    <t>Les outils de développement et consoles des navigateurs sont utilisés pour suivre les échanges API (ex: CHROME : console network)</t>
  </si>
  <si>
    <t>FRT-3.C01</t>
  </si>
  <si>
    <t>Utiliser les environnements et outils qui permettent de limiter les impacts
(Privilégier les API Open Source)</t>
  </si>
  <si>
    <t>Est-ce qu'une alternative openSource est disponible pour les API ?</t>
  </si>
  <si>
    <t>L'opacité de certains fournisseurs de service ne permet pas de connaître leurs pratiques sur les différentes dimensions du NR. Les solutions open source, communautaires peuvent lever certaines de ces contraintes, mais l'open source ne garantit pas que l'ensemble des critères NR soient couverts ou visibles.</t>
  </si>
  <si>
    <t>La performance NR des API open source est-elle un critère de choix ?</t>
  </si>
  <si>
    <t>Est-ce que ces API OpenSource prennent en compte le NR ?</t>
  </si>
  <si>
    <t>FRT-3.04</t>
  </si>
  <si>
    <t>Utiliser les environnements et outils qui permettent de limiter les impacts
(Bibliothèque customisable)</t>
  </si>
  <si>
    <t>Les bibliothèques utilisées permettent-elles de ne prendre que les composants effectivement utiles ?</t>
  </si>
  <si>
    <t>Bien souvent les composants issus de bibliothèques publiques (open source ou commerciales) apportent un ensemble de fonctionnalités qui ne sont que rarement toutes utilisées et drainent des dépendances vis-à -is d'autres composants avec les mêmes caractéristiques. Au final le projet agrège un volume de bibliothèque important alors qu'une petite partie est réellement utilisée. Privilégier les composants dont les dépendances et fonctionnalités sont pilotables par rapport aux besoins est efficace du point de vue NR.</t>
  </si>
  <si>
    <t>Comment sont tracés les composants utilisés ?</t>
  </si>
  <si>
    <t>Le dossier technique identifie les dépendances de composants et précise les éléments pouvant être supprimés.</t>
  </si>
  <si>
    <t>FRT-3.05</t>
  </si>
  <si>
    <t>Utiliser les environnements et outils qui permettent de limiter les impacts
(Limiter les dépendances non utilisées)</t>
  </si>
  <si>
    <t>Les dépendances non utilisées sont-elles identifiées et retirées ?</t>
  </si>
  <si>
    <t>Les arbres de dépendance donnent la cartographie des composants et leurs relations. Un arbre de dépendance le plus réduit possible est efficace car il réduit les volumes de code, mais cela ne présume pas que chaque branche de cet arbre de dépendance est justifiée par une utilisation effective.</t>
  </si>
  <si>
    <t>Quel outil utilisez-vous pour tracer les dépendances ?</t>
  </si>
  <si>
    <t>Concernant leur mise à jour, comment vous assurez-vous de la fiabilité des sources si vous utilisez des ressources extérieures de type CDN ?</t>
  </si>
  <si>
    <t>Dépendances utilisées</t>
  </si>
  <si>
    <t>Dépendances natives</t>
  </si>
  <si>
    <t>Les outils de développement et la console des navigateurs permettent de tracer les dépendances chargées mais inutilisées (ex: CHROME : console / coverage)</t>
  </si>
  <si>
    <t>FRT-3.06</t>
  </si>
  <si>
    <t>Utiliser les environnements et outils qui permettent de limiter les impacts
(Les bibliothèques, ce n'est pas automatique (penser aux fonctionnalités natives du navigateur))</t>
  </si>
  <si>
    <t>Est-ce que la fonctionnalité attendue ne pourrait pas être mise en place avec les capacités natives du navigateur ?</t>
  </si>
  <si>
    <t>Quelles fonctionnalités sont ré-écrites car la fonctionnalité système native ne couvre pas l'intégralité du besoin ?</t>
  </si>
  <si>
    <t>FRT-3.C02</t>
  </si>
  <si>
    <t>Utiliser les environnements et outils qui permettent de limiter les impacts
(Privilégier open source [LauDev] OK sur le principe mais attention au biais open source = éco-conçu)</t>
  </si>
  <si>
    <t>Une alternative openSource est-elle disponible ?</t>
  </si>
  <si>
    <t>Une solution Open Source n'est pas un gage d'efficacité NR et les différentes alternatives doivent être challengées. Mais l'open source permet de limiter les ambitions et mainmises de certains acteurs dont les pratiques économiques, sociales sont opaques.</t>
  </si>
  <si>
    <t>La performance NR de la solution open source est-elle un critère de choix ?</t>
  </si>
  <si>
    <t>FRT-3.07</t>
  </si>
  <si>
    <t>Utiliser les environnements et outils qui permettent de limiter les impacts
(Associer les paramètres techniques des actions (CPU, RAM, Stockage) pour évaluer les impacts environnementaux (permettre l'allocation des impacts))</t>
  </si>
  <si>
    <t>L'ensemble des équipements techniques utilisés par le service sont-ils identifiés?</t>
  </si>
  <si>
    <t>La conception, le développement, les tests, la production, la gestion de disponibilité sont des étapes qui vont utiliser des ressources techniques. Chacune de ces ressources doit être identifiée et ses caractéristiques répertoriées.</t>
  </si>
  <si>
    <t>Les certifications de chaque équipement sont-elles disponibles ?</t>
  </si>
  <si>
    <t xml:space="preserve">#PERF ; #VOL ; #SEC ; #USE ; #VALUE ; #METH ; #BUY ; #FIN ; #OBSO
</t>
  </si>
  <si>
    <t>Gestion de  configuration</t>
  </si>
  <si>
    <t>FRT-3.C03</t>
  </si>
  <si>
    <t>Pour chaque équipement, les caractéristiques sont-elles disponibles ? (Ancienneté, données de perf environnementales, ...)</t>
  </si>
  <si>
    <t>La position de l'équipement dans son cycle de vie et son impact environnemental doivent être connus pour utiliser au mieux les équipements disponibles.</t>
  </si>
  <si>
    <t>Les critères de renouvellement des équipements prennent-ils en compte les impacts NR ?</t>
  </si>
  <si>
    <t>FRT-3.C04</t>
  </si>
  <si>
    <t>Utiliser les environnements et outils qui permettent de limiter les impacts
(Intéropérabilité des composants de santé, couches techniques (transport / service / protocoles))</t>
  </si>
  <si>
    <t>Les fonctionnalités liées aux traitements de données réglementées (santé, personnelles, bancaires) sont-elles validées en terme d'interopérabilité ?</t>
  </si>
  <si>
    <t>Le cadre réglementaire de certaines catégories de données est très strict, le respect de ces données pour protéger les utilisateurs est un critère important. Il est indispensable que dans le processus de développement aucune brèche ne soit possible et que toutes les interopérabilités avec les mécanismes standards de ces domaines soient validés.</t>
  </si>
  <si>
    <t>Chaque fonctionnalité liée à des données réglementées (santé, bancaire) est-elle identifiée ?</t>
  </si>
  <si>
    <t>FRT-3.C05</t>
  </si>
  <si>
    <t>Réseaux</t>
  </si>
  <si>
    <t>Utiliser les environnements et outils qui permettent de limiter les impacts
(Utiliser les protocoles les plus efficaces (HTTP2))</t>
  </si>
  <si>
    <t>Les dernières avancées techniques, sont-elles utilisées lorsqu'elles contribuent réellement à réduire l'impact ?</t>
  </si>
  <si>
    <t>Les avancées technologiques se succèdent rapidement, le NR en se diffusant progresse aussi dans les pratiques et l'efficacité. La conjonction de ces 2 phénomènes nécessite au cours du projet, une veille permanente et une stratégie pour évaluer les bénéfices de l'adoption de nouveaux éléments techniques vis-à-vis des impacts NR</t>
  </si>
  <si>
    <t>A quelle fréquence les améliorations sont-elles évaluées ?</t>
  </si>
  <si>
    <t>FRT-4</t>
  </si>
  <si>
    <t>Réduire les effets d'obsolescence</t>
  </si>
  <si>
    <t>ODD#10 ; ODD#12 ; ODD#13 ; ODD#15</t>
  </si>
  <si>
    <t>FRT-4.01</t>
  </si>
  <si>
    <t xml:space="preserve">User expérience </t>
  </si>
  <si>
    <t>Réduire les effets d'obsolescence
(sur des vieux devices)</t>
  </si>
  <si>
    <t>La plage de rétro-compatibilité est-elle définie ?</t>
  </si>
  <si>
    <t>Les équipements utilisateurs sont de plus en plus performants. Lorsque les services numériques exploitent toutes les capacités des équipements, cela écarte certains publics qui ne disposent pas des même outils performants. Cela empêche aussi d'aborder la fourniture des fonctionnalités avec des moyens moins gourmands en ressources mais procurant le même résultat.</t>
  </si>
  <si>
    <t>La liste des équipements est-elle mise à jour ?</t>
  </si>
  <si>
    <t xml:space="preserve">#PERF ; #VOL ; #SEC ; #USE ; #VALUE ; #METH ; #OBSO
</t>
  </si>
  <si>
    <t>FRT-4.C01</t>
  </si>
  <si>
    <t>Réduire les effets d'obsolescence
(Phase du cycle de vie : démarrage, maturité, arrêt)</t>
  </si>
  <si>
    <t>Chacune de ces phases du cycle de vie sont-elles identifiées avec des actions spécifiques ?</t>
  </si>
  <si>
    <t>La démarche ACV est une base de la prise en compte du NR dans la conception des services numériques, elle permet d'associer des actions à chaque étape du cycle de vie.</t>
  </si>
  <si>
    <t>A quelle fréquence ces actions sont-elles revues ?</t>
  </si>
  <si>
    <t>FRT-4.C02</t>
  </si>
  <si>
    <t>Réduire les effets d'obsolescence
(Valider les applicatifs sur des terminaux limités (version Lite))</t>
  </si>
  <si>
    <t>Une version légère du service pour des équipements anciens ou des conditions d'accès réseau limitées est-elle disponible ?</t>
  </si>
  <si>
    <t>Plus le service implémente de composants qui présentent une charge sur les serveurs, sur les réseaux et sur le périphérique utilisateur, plus l'impact est important. Une version allégée du service contribue à réduire l'impact environnemental de l'encombrement des réseaux, du sur-dimensionnement des infrastructures.</t>
  </si>
  <si>
    <t>Cette version est-elle la seule disponible ?</t>
  </si>
  <si>
    <t>FRT-4.02</t>
  </si>
  <si>
    <t>Réduire les effets d'obsolescence
(Définir les limites de retrocompatibilité
[LauDev] Préciser les navigateurs compatibles, proposer une alternative pour les autres. )</t>
  </si>
  <si>
    <t>Est-ce que les équipements plus anciens resteront compatibles, et dans quelles limites ?</t>
  </si>
  <si>
    <t>Le secteur d'activité et le profil des utilisateurs permet le plus souvent de qualifier le parc matériel qui sera employé pour le service. Les matériels sont déterminés par leurs capacités techniques (puissance de calcul, mémoire, capacité réseau, capteurs, taille et qualité d'écran) mais aussi par les systèmes d'exploitation qu'ils peuvent accueillir. Chaque contrainte que le service impose réduit le nombre de postes qui pourront l'utiliser et donc exclut des publics. La mise en oeuvre de solutions alternatives permet de conserver un fonctionnement efficace sur des périphériques anciens qui conservent une bonne utilisabilité et de ne pas exclure d'utilisateurs</t>
  </si>
  <si>
    <t>Est-ce qu'il y a un mode dégradé pour les autres navigateurs ?</t>
  </si>
  <si>
    <t>#USE ; #MAINT ; #COM ; #VALUE ; #DEBT  ; #OBSO</t>
  </si>
  <si>
    <t>L'analyse d'impact détermine les enjeux et risques de mise en obsolescence d'équipements</t>
  </si>
  <si>
    <t>FRT-5</t>
  </si>
  <si>
    <t>Implémenter et développer les fonctionnalités pour limiter les impacts</t>
  </si>
  <si>
    <t>FRT-5.01</t>
  </si>
  <si>
    <t>Implémenter et developper les fonctionalités pour limiter les impacts 
(Limiter le code suplerflu)</t>
  </si>
  <si>
    <t>Les fonctionnalités du service ne vont-elles pas au-delà des besoins utilisateurs ?</t>
  </si>
  <si>
    <t>Le nombre de fonctionnalités disponibles dans un service numérique impactent directement la consommation de ressources et l'impact environnemental. En créant des fonctionnalités de peu d'utilité ce sont des sources de création de dettes environnementales totalement inutiles. Les fonctionnalités augmentent aussi le volume du service, qui introduisent des délais de chargements et des espaces de stockage supplémentaires.</t>
  </si>
  <si>
    <t>Chaque fonctionnalité est-elle retirée si elle n'est pas en relation avec un usage défini ?</t>
  </si>
  <si>
    <t>Fonctionnalités utilisées</t>
  </si>
  <si>
    <t>Fonctionnalités déployées</t>
  </si>
  <si>
    <t xml:space="preserve">Des données sont identifiées et collectées (analytics / sondes) en production pour identifier les usages et les fonctionnalités superflues.  </t>
  </si>
  <si>
    <t>FRT-5.C01</t>
  </si>
  <si>
    <t>Implémenter et developper les fonctionalités pour limiter les impacts 
(S'assurer que le code ne contienne pas d'erreurs)</t>
  </si>
  <si>
    <t>Est-ce que les logs sont exempts d'erreurs non traitées ?</t>
  </si>
  <si>
    <t>Les anomalies lors des traitements génèrent des insatisfactions utilisateurs, des traitements inutiles, des charges produites pour aucun résultat ce qui est un gaspillage de ressources. Les logs d'erreurs permettent de repérer et de réparer ces anomalies dès leur apparition.</t>
  </si>
  <si>
    <t>A quelle fréquence sont revues les logs applicatives et chaque erreur génère-t-elle une demande de correction ?</t>
  </si>
  <si>
    <t>Pidila-360</t>
  </si>
  <si>
    <t>FIREFOX : Console</t>
  </si>
  <si>
    <t>FRT-5.C02</t>
  </si>
  <si>
    <t>Implémenter et developper les fonctionalités pour limiter les impacts 
(Retirer les codes associés à des flux / fonctionalités non utilisés )</t>
  </si>
  <si>
    <t>Les codes morts sont-ils éliminés ?</t>
  </si>
  <si>
    <t>Dans les différentes évolutions des codes, certaines branches deviennent inutiles, mais restent souvent présentes dans les codes sources. Outre les risques de confusion et donc l'augmentation des temps de maintenance, ces lignes de codes inactives sont transmises et génèrent une volumétrie superflue.</t>
  </si>
  <si>
    <t>Quel outil d'analyse utilisez-vous pour identifier les sections de code jamais appelées ?</t>
  </si>
  <si>
    <t>FRT-5.C03</t>
  </si>
  <si>
    <t>Implémenter et developper les fonctionalités pour limiter les impacts 
(Privilégier les langages compilés )</t>
  </si>
  <si>
    <t>Un langage compilé est-il utilisé pour des aspects performance et/ou sécurité ?</t>
  </si>
  <si>
    <t>Le type de langage utilisé introduit soit une proximité vers les processeurs (CPU), c'est le cas des langages compilés, soit vers les hommes, c'est le cas des langages interprétés (PHP, JavaScript, ...). La proximité des ordres machine augmente la performance technique mais rend la production logicielle plus lourde (phases de compilation, édition de liens). La proximité "humaine" facilite les développements mais aussi les malversations (piratage) et demande aux systèmes un effort supplémentaire pour traduire "à la demande" les lignes de programme en code machine, avec l'aide d'un interpréteur.</t>
  </si>
  <si>
    <t>Le code fait-il l'objet d'optimisation avant compilation, ou à défaut avant interprétation ?</t>
  </si>
  <si>
    <t>FRT-5.02</t>
  </si>
  <si>
    <t>Implémenter et developper les fonctionalités pour limiter les impacts 
(Controler coté client)</t>
  </si>
  <si>
    <t>Les éléments de références sont-ils connus, tenus à jour, et mis à disposition de l'ensemble de l'équipe projet ?</t>
  </si>
  <si>
    <t>Le cadrage des opérations de développement nécessite un socle de référentiels qui soient connus, adoptés et validés par l'ensemble des équipes techniques. Ces références doivent évoluer en fonction des avancées de l'état de l'art pour rester à la pointe des pratiques autant techniques que NR.</t>
  </si>
  <si>
    <t>Comment est évalué le degré de conformité ?</t>
  </si>
  <si>
    <t>FRT-5.03</t>
  </si>
  <si>
    <t>Implémenter et developper les fonctionalités pour limiter les impacts 
(Controler les champs de manière native (si possible))</t>
  </si>
  <si>
    <t>Les principes NR sont stables et les bonnes pratiques déployées sont directement utilisables dans d'autres contextes projet, d'autant plus que les projets au sein d'une organisation ont beaucoup de similarités que ce soit dans les méthodes, les objectifs ou les périmètres fonctionnels. Dans la phase de développement, collecter, préparer et produire ces éléments est un gage d'efficacité et de fiabilité pour augmenter la maturité de l'organisation dans ses pratiques NR.</t>
  </si>
  <si>
    <t>Quelles sont les données utilisées en entrée et produite pour les autres projets ?</t>
  </si>
  <si>
    <t>FRT-6</t>
  </si>
  <si>
    <t>S'assurer que l'utilisation du service permet le contrôle des impacts</t>
  </si>
  <si>
    <t>FRT-6.01</t>
  </si>
  <si>
    <t>S'assurer que l'utilisation du service permet le controle des impacts
(Limiter les flux échangés)</t>
  </si>
  <si>
    <t>Limitez-vous les flux échangés ?</t>
  </si>
  <si>
    <t>Dans les usages de services numériques les échanges de données sont à la fois indispensables mais génèrent une consommation importante de ressources. La réduction des besoins d'échanges au strict minimum diminue l'impact de ces échanges. Seule la vue globale des flux avec leurs sources, destinations et objectifs permettent de qualifier la nécessité et d'accepter l'impact de consommation qu'ils génèrent.</t>
  </si>
  <si>
    <t>Est-ce qu'il y a une surveillance des flux échangés?
Existe-t-il une matrice des flux ? 
Les flux échangés sont-ils conformes à la matrice des flux ?</t>
  </si>
  <si>
    <t>Les outils de développement et la console des navigateurs permettent de tracer les flux échangés, leurs volumes et fréquences (ex: CHROME : console / network)</t>
  </si>
  <si>
    <t>FRT-6.C01</t>
  </si>
  <si>
    <t>S'assurer que l'utilisation du service permet le controle des impacts
(Limiter le nombre de requêtes)</t>
  </si>
  <si>
    <t>Est-ce qu'il y a un suivi du nombre de requêtes ?</t>
  </si>
  <si>
    <t>Les opérations réalisées sur le front end génèrent des requêtes vers les services distants. Plus le nombre de requêtes est important plus les mécanismes de traitements et d'échanges vont consommer de ressources.</t>
  </si>
  <si>
    <t>Combien de requêtes sont utilisées pour un parcours utilisateur ?</t>
  </si>
  <si>
    <t>Opquast 9 / GreenIt 9</t>
  </si>
  <si>
    <t>FRT-6.C02</t>
  </si>
  <si>
    <t>S'assurer que l'utilisation du service permet le controle des impacts
(Limiter le poids
[LauDev] Deux aspects pour moi : sobriété mais aussi minification/optimisation)</t>
  </si>
  <si>
    <t>Les volumétries d'échanges sont-elles évaluées et réduites avec les traitements techniques les plus pertinents (compression/minification) ?</t>
  </si>
  <si>
    <t>Les échanges indispensables doivent permettre de réduire la volumétrie des transferts. La minification des échanges, la compression des données échangées permettent de réduire ces volumes. Toutefois les opérations de compression et décompression nécessitent des exécutions de traitements qui peuvent annuler le bénéfice de la compression des échanges.</t>
  </si>
  <si>
    <t>Est-ce que le poids est mesuré ?</t>
  </si>
  <si>
    <t>FRT-6.02</t>
  </si>
  <si>
    <t>S'assurer que l'utilisation du service permet le controle des impacts
(Eviter les fichiers en double (jquery)
Eviter les redondances de code )</t>
  </si>
  <si>
    <t>Est-ce qu'il y a des fichiers en double ?</t>
  </si>
  <si>
    <t>En plus des besoins de réplication pour gérer la sécurité et la disponibilité des services, certains fichiers sont présents dans plusieurs emplacements sans réelles justifications. La recherche des doublons permet de réduire les volumes de stockage et de sauvegardes sans impact sur le fonctionnement du service.</t>
  </si>
  <si>
    <t>A quelle fréquence sont contrôlés les fichiers pour identifier les duplications?</t>
  </si>
  <si>
    <t>#VOL ; #VALUE ; #METH</t>
  </si>
  <si>
    <t>Fichiers uniques</t>
  </si>
  <si>
    <t>Fichiers</t>
  </si>
  <si>
    <t>FRT-6.03</t>
  </si>
  <si>
    <t>S'assurer que l'utilisation du service permet le contrôle des impacts
(Limiter le nombre de domaines connectés)</t>
  </si>
  <si>
    <t>Combien de domaines différents sont utilisés ?</t>
  </si>
  <si>
    <t>Les mécanismes de cache et la mise en oeuvre des accès aux ressources externes est facilité lorsque le nombre de sources sont réduites. L'utilisation de nombreux domaines est inefficace à la fois d'un point de vue performance et NR.</t>
  </si>
  <si>
    <t>Utilisez-vous plus de 5 domaines différents ?</t>
  </si>
  <si>
    <t>Est-ce vraiment justifié ?</t>
  </si>
  <si>
    <t>Opquast 55 / GreenIT 18</t>
  </si>
  <si>
    <t>#VOL ; #SEC ; #USE ; #VALUE</t>
  </si>
  <si>
    <t>CHROME : console extension green IT / bonne pratiques</t>
  </si>
  <si>
    <t>FRT-7</t>
  </si>
  <si>
    <t>Limiter les utilisations de composants hardware ou capteurs sur les terminaux utilisateurs</t>
  </si>
  <si>
    <t>FRT-7.01</t>
  </si>
  <si>
    <t>Limiter les utilisations de composants hardware ou capteurs sur les terminaux utilisateurs
(Varier la fréquence d'acquisition des données)</t>
  </si>
  <si>
    <t>Les capteurs sont-ils sollicités au besoin réel, plutôt qu'en permanence ?</t>
  </si>
  <si>
    <t>Les opérations techniques réalisées sur le front end peuvent mettre en oeuvre des capteurs physiques du périphérique utilisateur. La sollicitation de ces capteurs, les processus de contrôle de ces capteurs peut entraîner une usure prématurée et en cas de panne pousser au renouvellement du périphérique. Certaines techniques logicielles permettent de réduire l'utilisation des capteurs physiques, ou de s'assurer qu'ils sont employés avec le minimum de contraintes.</t>
  </si>
  <si>
    <t>Est-ce que l'on gère de l'incrément ou de l'absolu en permanence ?</t>
  </si>
  <si>
    <t>Capteurs mis en oeuvre à la demande</t>
  </si>
  <si>
    <t>Capteurs référencés</t>
  </si>
  <si>
    <t>L'analyse des codes source couvrent la recherche des modes d'utilisation des capteurs</t>
  </si>
  <si>
    <t>FRT-7.02</t>
  </si>
  <si>
    <t>Limiter les utilisations de composants hardware ou capteurs sur les terminaux utilisateurs
(Gérer le démarrage/pause/arrêt)</t>
  </si>
  <si>
    <t>Les fonctions de mise en pause sont-elles disponibles ?</t>
  </si>
  <si>
    <t>L'optimisation des utilisations des composants physiques du périphérique utilisateur permet de préserver la durée de vie de ces composants et conserver plus longtemps l'intégrité du périphérique utilisateur.</t>
  </si>
  <si>
    <t>Les mécanismes d'optimisation sont-ils disponibles (Firmware) pour optimiser la durée de vie du matériel (batteries/capteurs...) ?</t>
  </si>
  <si>
    <t>Capteurs mis en pause hors utilisation</t>
  </si>
  <si>
    <t>FRT-7.C01</t>
  </si>
  <si>
    <t>Limiter les utilisations de composants hardware ou capteurs sur les terminaux utilisateurs
(Prévoir une alternative aux capteurs)</t>
  </si>
  <si>
    <t>L'inaccessibilité d'un capteur, lié à l'équipement ou au choix de l'utilisateur, est-elle traitée pour permettre au service d'être néanmoins fonctionnel (si possible) ?</t>
  </si>
  <si>
    <t>L'inaccessibilité de composants physiques du périphérique utilisateur doit être adressée pour permettre à des matériels anciens, ou partiellement fonctionnels d'exécuter le service. Certains cas d'indisponibilité de capteurs peuvent être simplement traités par des procédures de réinitialisation ou par des approximations logicielles.</t>
  </si>
  <si>
    <t>Les procédures de réinitialisation physique des capteurs sont-elles disponibles ?</t>
  </si>
  <si>
    <t>Critères RGAA 13.10 ; 13.12</t>
  </si>
  <si>
    <t>FRT-7.C02</t>
  </si>
  <si>
    <t>Limiter les utilisations de composants hardware ou capteurs sur les terminaux utilisateurs
(Utiliser des algorithmes prédictifs si possible)</t>
  </si>
  <si>
    <t>Des algorithmes prédictifs sont-ils mis en place pour éviter l'utilisation de capteurs physiques ?</t>
  </si>
  <si>
    <t>Les capteurs physiques fournissent des données réputées exactes et précises, la majorité des services n'ont que très rarement besoin d'une précision absolue en permanence. Les algorithmes prédictifs peuvent soulager l'utilisation des capteurs et rendre le service néanmoins tout à fait efficace.</t>
  </si>
  <si>
    <t>Quelle perte de précision est acceptée par les métiers ?</t>
  </si>
  <si>
    <t>FRT-7.03</t>
  </si>
  <si>
    <t>Transferts</t>
  </si>
  <si>
    <t>Limiter les utilisations de composants hardware ou capteurs sur les terminaux utilisateurs
(Input file brider le poids des fichiers)</t>
  </si>
  <si>
    <t>Informez-vous les utilisateurs des contraintes de volume et format de fichiers acceptés ?</t>
  </si>
  <si>
    <t>Les opérations sur le front end peuvent nécessiter des transferts de fichiers entre le poste utilisateur et les serveurs de traitement. Les types et volumes de fichiers acceptés doivent être exposés à l'utilisateur pour éviter des charges de transfert, des stockages et des traitements qui seraient voués à l'échec pour cause de non-respect des formats et volumes attendus. La limitation du volume est indispensable pour réduire l'impact des transferts.</t>
  </si>
  <si>
    <t>Les volumes et formats des fichiers sont-ils limités et exposés aux utilisateurs ?</t>
  </si>
  <si>
    <t>Quelle est la taille maximum autorisée ?</t>
  </si>
  <si>
    <t>#PERF ; #VOL ; #SEC ; #USE ; #COM ; #VALUE</t>
  </si>
  <si>
    <t>FRT-7.C03</t>
  </si>
  <si>
    <t>Limiter les utilisations de composants hardware ou capteurs sur les terminaux utilisateurs
(diminuer la frequence/delai (en JS))</t>
  </si>
  <si>
    <t>La fréquence de l'animation est-elle adaptée à la fonctionnalité ?</t>
  </si>
  <si>
    <t>La présentation des opérations sur le front end peut pousser à mettre en place des mécanismes dynamiques. Ces traitements requièrent des ressources de traitements. Il est nécessaire de réduire les impacts de ces éléments dynamiques en les évitant ou lorsqu'ils sont jugés indispensables en réduisant les fréquences des animations.</t>
  </si>
  <si>
    <t>Les animations sont-elles par défaut cadencées au plus bas ?</t>
  </si>
  <si>
    <t>FRT-7.04</t>
  </si>
  <si>
    <t>Limiter les utilisations de composants hardware ou capteurs sur les terminaux utilisateurs
(Filtrer type de fichier)</t>
  </si>
  <si>
    <t>Est-ce que les uploads permettent uniquement la liste des types de fichiers autorisés ?</t>
  </si>
  <si>
    <t>Les fichiers transférés par l'utilisateur génèrent des traitements, des flux d'échange, des espaces de stockage, une redondance pour sécuriser les données, des sauvegardes. Chaque transfert doit donc être utile pour le service. Et supprimés lorsqu'ils n'ont plus d'intérêt.</t>
  </si>
  <si>
    <t>Est-ce que les fichiers uploadés sont exploitables ? afin d'éviter le stockage de fichiers inutiles.</t>
  </si>
  <si>
    <t>#PERF ; #VOL ; #SEC ; #USE ; #COM ; #VALUE ; #FIN</t>
  </si>
  <si>
    <t>FRT-7.05</t>
  </si>
  <si>
    <t>Limiter les utilisations de composants hardware ou capteurs sur les terminaux utilisateurs
(en cas d'upload d'image, permettre/imposer le redimensionnement côté client avant upload)</t>
  </si>
  <si>
    <t>Les images à uploader sont-elles bien redimensionnées et converties dans un format léger côté client avant transfert ?</t>
  </si>
  <si>
    <t>Les transferts d'images introduisent des particularités liées au format des images, certains génèrent des tailles de fichiers très différents. Les tailles et niveaux de qualité des images augmentent très rapidement les volumes nécessaires pour stocker des images. Les transcodages, et redimensionnements peuvent être réalisés avant les transferts mais nécessitent des ressources de traitements, des espaces de stockage intermédiaires et créent de nouveaux fichiers qui, en l'absence de nettoyages automatiques, peuvent augmenter le volume de données.</t>
  </si>
  <si>
    <t>Y-a-t-il une fonctionnalité de redimensionnement correspondant à l'usage prévu de l'image à uploader intégrée à la fonctionnalité d'upload ?</t>
  </si>
  <si>
    <t>L'usage prévu des images uploadées est-il bien défini ?</t>
  </si>
  <si>
    <t xml:space="preserve">Images sans redimmentionnement </t>
  </si>
  <si>
    <t>Nombre d'images</t>
  </si>
  <si>
    <t xml:space="preserve">Les outils de développement et la console des navigateurs permettent de tracer les manipulations d'images et redimensionnements (ex: CHROME : console / network / extension Green IT </t>
  </si>
  <si>
    <t>FRT-7.06</t>
  </si>
  <si>
    <t>Limiter les utilisations de composants hardware ou capteurs sur les terminaux utilisateurs
(Compresser les fichiers)</t>
  </si>
  <si>
    <t>Les fichiers échangés sont-ils compressés ?</t>
  </si>
  <si>
    <t>Le volume de données transféré augmente l'empreinte environnementale du service, car les données sont aussi stockées, sécurisées avec de la duplication, sauvegardées. Certains formats de données peuvent être compressés pour réduire leur volume, l'opération de compression nécessitant des ressources de calcul et de stockage intermédiaire il est plus efficace que les données soient disponibles sous forme compressée.</t>
  </si>
  <si>
    <t>La compression est-elle efficace ?</t>
  </si>
  <si>
    <t>Opquast 108/ pidila-437 / greenIT 107</t>
  </si>
  <si>
    <t>#PERF ; #VOL ; #SEC ; #USE ;</t>
  </si>
  <si>
    <t>Fichiers compressés</t>
  </si>
  <si>
    <t>Fichiers échangés</t>
  </si>
  <si>
    <t>FRT-8</t>
  </si>
  <si>
    <t>Faciliter l'utilisation du service dans de bonnes conditions pour tous les utilisateurs</t>
  </si>
  <si>
    <t>ODD#10 ; ODD#12 ;</t>
  </si>
  <si>
    <t>FRT-8.01</t>
  </si>
  <si>
    <t>Faciliter l'utilisation du service dans de bonnes conditions pour tous les utilisateurs
(Fil d'ariane (navigation plus fluide))</t>
  </si>
  <si>
    <t>La navigation rapide est-elle possible ?</t>
  </si>
  <si>
    <t>La facilité d'utilisation et repérage dans le service rend un meilleur service à l'utilisateur. Il permet aussi à un utilisateur de trouver plus facilement les informations qu'il cherche, ce qui réduit les navigations parasites et diminue la consommation de ressources et d'énergie pour des résultats ne correspondant pas au besoin de l'utilisateur.</t>
  </si>
  <si>
    <t>Un fil d'ariane est-il disponible en permanence ?</t>
  </si>
  <si>
    <t>Opquast 5 / GreenIT 7</t>
  </si>
  <si>
    <t>FRT-8.C01</t>
  </si>
  <si>
    <t>Faciliter l'utilisation du service dans de bonnes conditions pour tous les utilisateurs
(-captologie/rogue behavior)</t>
  </si>
  <si>
    <t>Est-ce que l'attention utilisateur est capturée avec son consentement et pour les usages qu'il attend ?</t>
  </si>
  <si>
    <t>La matrice de captologie est-elle utilisée ?</t>
  </si>
  <si>
    <t>FRT-8.C02</t>
  </si>
  <si>
    <t>Faciliter l'utilisation du service dans de bonnes conditions pour tous les utilisateurs
(Traitement des cas d'usage de santé (Volet du cadre d'interopérabilité))</t>
  </si>
  <si>
    <t>Les données réglementées (personnelles, santé, financières) sont-elles exposées aux utilisateurs ?</t>
  </si>
  <si>
    <t>Les données que l'utilisateur confie lorsqu'elles entrent dans un cadre réglementaire doivent être exposées aux utilisateurs pour qu'ils puissent les transmettre avec un consentement éclairé.</t>
  </si>
  <si>
    <t>Chaque donnée réglementée est-elle identifiée ?</t>
  </si>
  <si>
    <t>FRT-9</t>
  </si>
  <si>
    <t>Implémenter des solutions techniques dont l'impact est le plus faible</t>
  </si>
  <si>
    <t>FRT-9.01</t>
  </si>
  <si>
    <t>Implémenter des solutions techniques dont l'impact est le plus faible
(Permettre les changements d'orientation d'écrans)</t>
  </si>
  <si>
    <t>Le service est-il adapté aux différents formats de support d'accessibilité ?</t>
  </si>
  <si>
    <t>Certains outils et mécanismes d'accessibilité introduisent des contraintes sur les dispositions des écrans (portrait, paysage, loupe). Le service ne doit pas bloquer les possibilité sous peine d'exclure une parties des utilisateurs.</t>
  </si>
  <si>
    <t>Le changement d'orientation d'écran est-il permis et géré dans tout le service ?</t>
  </si>
  <si>
    <t>Critères RGAA 13.9</t>
  </si>
  <si>
    <t>FRT-9.02</t>
  </si>
  <si>
    <t>Implémenter des solutions techniques dont l'impact est le plus faible
(Utiliser le format d'image le plus optimisé (jpg, png, gif, webP, svg))</t>
  </si>
  <si>
    <t>Les différents formats d'images disponibles ont-ils été évalués pour ne retenir que le plus efficace ?</t>
  </si>
  <si>
    <t>Les services numériques utilisent des images à des fins d'illustration ou d'information. Les tailles, degrés de définition, formats d'encodage ont un impact important sur le volume des fichiers de ces images. La réduction des volumes permet de limiter les impacts environnementaux.</t>
  </si>
  <si>
    <t>Quel est le volume total des images du service ?</t>
  </si>
  <si>
    <t>Opquast 22 - 76 / GreenIT 36 - 80</t>
  </si>
  <si>
    <t>#VOL ; #USE ;  #METH ; #FIN</t>
  </si>
  <si>
    <t>FRT-9.03</t>
  </si>
  <si>
    <t>Implémenter des solutions techniques dont l'impact est le plus faible
(limiter le resize d'image par le navigateur)</t>
  </si>
  <si>
    <t>Les redimensionnements d'images sont-ils traités en amont et en statique (côté serveur) ?</t>
  </si>
  <si>
    <t>Les services utilisent plusieurs tailles d'une même image pour des besoins différents. Le redimensionnement des images, lorsqu'il est effectué à la demande génère des charges de traitements, des productions de fichiers intermédiaires qui introduisent des déperditions d'énergie à chaque demande. Il est plus efficace que les images soient disponibles dans les différentes tailles utilisées par le service.</t>
  </si>
  <si>
    <t>Chaque image est-elle disponible dans son format utile ?</t>
  </si>
  <si>
    <t>#VOL ; #USE ;  #METH ;</t>
  </si>
  <si>
    <t>FRT-9.C01</t>
  </si>
  <si>
    <t>Implémenter des solutions techniques dont l'impact est le plus faible
(dégrader au maximum la qualité d'image pour la fonctionnalité attendue)</t>
  </si>
  <si>
    <t>Est-ce que la définition de l'image est réduite et adaptée à son objectif (illustration, contractuel, ...) ?</t>
  </si>
  <si>
    <t>Les images d'illustration et les images qui portent une information plus contractuelle comme l'image d'un produit n'ont pas les mêmes besoins de précisions de qualité. L'adaptation du niveau de qualité à l'importance de l'image permet de réduire l'impact environnemental des besoins les moins critiques pour le service.</t>
  </si>
  <si>
    <t>Quel niveau de qualité est attendu pour chaque image ?</t>
  </si>
  <si>
    <t>FRT-9.04</t>
  </si>
  <si>
    <t>Implémenter des solutions techniques dont l'impact est le plus faible
(Proposer une alternative aux images (Accessibilité))</t>
  </si>
  <si>
    <t>Toutes les images ont-elles une alternative texte ?</t>
  </si>
  <si>
    <t>Avez-vous testé le service avec un lecteur d'accessibilité ?</t>
  </si>
  <si>
    <t>critères RGAA 1.1 à 1.9</t>
  </si>
  <si>
    <t>#USE ;  #METH ; #LEG</t>
  </si>
  <si>
    <t>FRT-9.C02</t>
  </si>
  <si>
    <t>Implémenter des solutions techniques dont l'impact est le plus faible
(optimiser avec srcset)</t>
  </si>
  <si>
    <t>Les alternatives de formats d'images sont-elles mises à disposition via srcset ?</t>
  </si>
  <si>
    <t>La sélection des différentes tailles d'images disponibles peut être laissée au navigateur avec une encapsulation des images dans srcset. Le browser va sélectionner le format le plus adapté à son utilisation. Cette technique n'est pas toujours la plus efficace du point de vue NR et doit être validée par rapport à des alternatives plus statiques.</t>
  </si>
  <si>
    <t>Les gains ont-ils été mesurés avec l'utilisation de srcset ?</t>
  </si>
  <si>
    <t>FRT-9.C03</t>
  </si>
  <si>
    <t>Implémenter des solutions techniques dont l'impact est le plus faible
(Utiliser les Sprite)</t>
  </si>
  <si>
    <t>Les sprites CSS sont-ils mis en place pour limiter les flux de récupération d'images ?</t>
  </si>
  <si>
    <t>Les techniques sprite css, permettent de réduire le nombre de fichiers d'images en combinant plusieurs images par fichiers; Cette technique ne réduit pas la volumétrie des échanges, mais réduit le nombre de requêtes de récupération d'images. Cela procure un gain d'efficacité NR si l'ensemble des images du sprite sont réellement utilisées, dans le cas contraire des volumes de données ont été transférées pour rien.</t>
  </si>
  <si>
    <t>Les gains ont-ils été mesurés avec l'utilisation de sprite CSS ?</t>
  </si>
  <si>
    <t>Opquast 22 / GreenIT 20</t>
  </si>
  <si>
    <t>FRT-9.05</t>
  </si>
  <si>
    <t>Implémenter des solutions techniques dont l'impact est le plus faible
(Privilégier les mises en forme en css)</t>
  </si>
  <si>
    <t>La mise en forme en css est-elle privilégiée, pour limiter l'usage des images ?</t>
  </si>
  <si>
    <t>Parmi les éléments de présentation utilisés dans les services, les images représentent un volume important, ce qui génère un impact environnemental. Dans certains cas des opérations de mise en forme avec du CSS permettent de se dispenser d'une image, cette solution plus légère est à privilégier.</t>
  </si>
  <si>
    <t>Quelles images peuvent être remplacées par du CSS ?</t>
  </si>
  <si>
    <t>Critère RGAA 10.1</t>
  </si>
  <si>
    <t>Navigation / CHROME network</t>
  </si>
  <si>
    <t>FRT-9.C04</t>
  </si>
  <si>
    <t>Implémenter des solutions techniques dont l'impact est le plus faible
(Mettre en place le Lazzy load)</t>
  </si>
  <si>
    <t>Est-ce que le lazy load apporte un gain (poids de la page, ressource CPU) ?</t>
  </si>
  <si>
    <t>Lors du chargement du service sur le périphérique utilisateur, toutes les informations n'ont pas la même importance. Le chargement différé de certains éléments est souvent tout à fait acceptable, sans vraiment réduire le volume de chargement cela sollicite moins de ressources techniques en même temps sur les serveurs ce qui réduit le besoin de dimensionnement de ces serveurs.</t>
  </si>
  <si>
    <t>Les gains ont-ils été mesurés avec l'utilisation de lazy load ?</t>
  </si>
  <si>
    <t>GreenIT 37</t>
  </si>
  <si>
    <t>FRT-9.C05</t>
  </si>
  <si>
    <t>Implémenter des solutions techniques dont l'impact est le plus faible
(Utiliser les CODECS les plus compressés)</t>
  </si>
  <si>
    <t>Est-ce que la définition du son est adaptée ?</t>
  </si>
  <si>
    <t>Les sons diffusés par le service, sont caractérisés par leurs durées, le nombre de répétitions, la qualité du son et enfin le type d'encodage (Codec) utilisé. Les actions sur chacun de ces points vont réduire l'impact des fichiers sons autant dans le transfert, que le volume des fichiers. Certains Codec très compressés réduisent de manière significative le volume de données pour une même qualité, mais le codage / décodage de ces formats peut nécessiter beaucoup de ressources de traitements, ce qui atténue fortement le bénéfice global du point de vue NR.</t>
  </si>
  <si>
    <t>La qualité de son attendue est-elle spécifiée ?</t>
  </si>
  <si>
    <t>FRT-9.06</t>
  </si>
  <si>
    <t>Implémenter des solutions techniques dont l'impact est le plus faible
(Définir le css print)</t>
  </si>
  <si>
    <t>Une version épurée est-elle disponible pour les impressions ?</t>
  </si>
  <si>
    <t>Les flux de dématérialisation sont parfois rompus, et imposent la production d'écrits sur papiers. L'utilisateur dans certains cas peut aussi être plus confortable à utiliser des documents imprimés plutôt que 100% électroniques. Les impressions ont un impact environnemental important, que ce soit dans la consommation de papier, de consommables tels que les cartouches et encres d'impression. Les besoins de présentation en électronique ou en impression sont différents, d'autre part la limitation de l'empreinte environnementale doit conduire à réduire la densité et le volume d'informations imprimées.</t>
  </si>
  <si>
    <t>Le format d'impression est-il spécifié pour réduire l'espace et l'encre utilisé ?</t>
  </si>
  <si>
    <t>Opquast 30/GreenIT 27 / Pidila 346 - 347</t>
  </si>
  <si>
    <t>Les tests de navigation / parcours utilisateur couvrent les impressions et l'analyse des documents imprimés</t>
  </si>
  <si>
    <t>FRT-9.07</t>
  </si>
  <si>
    <t>Implémenter des solutions techniques dont l'impact est le plus faible
(Desactiver l'auto-play - auto-start)</t>
  </si>
  <si>
    <t>Est-ce bien une action utilisateur qui déclenche le "play" ?</t>
  </si>
  <si>
    <t>Est-ce que toutes les animations sont en auto start OFF ?</t>
  </si>
  <si>
    <t>Evite-t-on de pré-charger les animations / vidéo?</t>
  </si>
  <si>
    <t>#PERF ; #VOL ; #USE ;  #METH ;</t>
  </si>
  <si>
    <t>Actions sans auto start</t>
  </si>
  <si>
    <t>FRT-9.08</t>
  </si>
  <si>
    <t>Implémenter des solutions techniques dont l'impact est le plus faible
(Désactiver la video si hors écran)</t>
  </si>
  <si>
    <t>Les vidéos ou animations hors de la zone active sont-elles automatiquement mises en pause / stoppées ?</t>
  </si>
  <si>
    <t>Les contenus actifs, animations, vidéos, sons lancés par l'utilisateur peuvent au cours de la navigation ne plus être visibles sur la zone écran présentée à l'utilisateur. La poursuite de la diffusion de ces contenus devient inutiles et consomment inutilement des ressources, ils doivent donc être arrêtés.</t>
  </si>
  <si>
    <t>Les vidéos et animation en cours sont-elles stoppées lorsqu'elles sortent de l'espace vu par l'utilisateur ?</t>
  </si>
  <si>
    <t>Les tests de navigation / parcours utilisateur couvrent les comportements des objets dynamiques (vidéo, animations, ...) hors de la zone de visualisation</t>
  </si>
  <si>
    <t>FRT-9.C06</t>
  </si>
  <si>
    <t>Implémenter des solutions techniques dont l'impact est le plus faible
(Limiter l'usage de vidéos d'illustration)</t>
  </si>
  <si>
    <t>Une vidéo est-elle la seule solution pour l'illustration attendue ?</t>
  </si>
  <si>
    <t>Les flux vidéo sont dans les usages de service numérique l'un des éléments qui consomment le plus de ressources de traitement, de volume d'échange. Les vidéos doivent être limitées aux cas où elles apportent une valeur importante. La vidéo n'est pas accessible pour certains publics et doit donc être limitée.</t>
  </si>
  <si>
    <t>Quel est le volume total des vidéos du service ?</t>
  </si>
  <si>
    <t>FRT-9.C07</t>
  </si>
  <si>
    <t>Implémenter des solutions techniques dont l'impact est le plus faible
(utiliser Font picto)</t>
  </si>
  <si>
    <t>Réduisez-vous le nombre de picto utilisés dans le service ?</t>
  </si>
  <si>
    <t>Tous les éléments de présentation ont un poids supérieur au caractères de l'alphabet. Chaque fois qu'un pictogramme est utilisé alors que l'information qu'il véhicule pourrait être présentée différemment le service augmente son volume. De plus, les assistants d'accessibilité ne permettent pas toujours de restituer ces pictogrammes dans de bonnes conditions.</t>
  </si>
  <si>
    <t>Est-ce que les picto attendus sont disponibles dans une font ?</t>
  </si>
  <si>
    <t>FRT-9.09</t>
  </si>
  <si>
    <t>Implémenter des solutions techniques dont l'impact est le plus faible
(Limiter le nombre de font)</t>
  </si>
  <si>
    <t>Limitez-vous le nombre de fonts chargées pour le service ?
Privilégiez-vous les fonts web-safe ?</t>
  </si>
  <si>
    <t>Chaque police est encodée dans un fichier présentant tous les symboles associés ce qui représente un volume de données important échangé et manipulé. 
Les polices systèmes sont embarquées dans les outils de présentation et ne sont pas véhiculées, les flux sont donc réduits lorsqu'elles sont utilisées.</t>
  </si>
  <si>
    <t>Combien de Font sont utilisées ? L'ensemble de ces Font sont-elles nécessaires ? sont-elles web-safe ?</t>
  </si>
  <si>
    <t>Code source / CHROME console</t>
  </si>
  <si>
    <t>FRT-9.10</t>
  </si>
  <si>
    <t>Implémenter des solutions techniques dont l'impact est le plus faible
(Utiliser une police d'impression différente de la police de visualisation)</t>
  </si>
  <si>
    <t>En cas d'impression, une police permettant l'économie d'encre est-elle mise en place ?</t>
  </si>
  <si>
    <t>Les flux de dématérialisation sont parfois rompus, et imposent la production d'écrits sur papier. L'utilisateur dans certains cas peut aussi être plus confortable à utiliser des documents imprimés plutôt que 100% électroniques. Les impressions ont un impact environnemental important, que ce soit dans la consommation de papier, de consommables tels que les cartouches et encres d'impression. Les besoins de présentation en électronique ou en impression sont différents. D'autre part la limitation de l'empreinte environnementale doit conduire à réduire la densité et le volume d'information imprimé.</t>
  </si>
  <si>
    <t>Quelle police est prise en charge pour l'impression ?</t>
  </si>
  <si>
    <t>Pidila 346</t>
  </si>
  <si>
    <t>FRT-9.11</t>
  </si>
  <si>
    <t>Implémenter des solutions techniques dont l'impact est le plus faible
(Limiter les chargements de police aux objets utiles)</t>
  </si>
  <si>
    <t>Est-ce que les polices utilisées ne sont pas chargées uniquement pour un nombre réduit d'objets ?</t>
  </si>
  <si>
    <t>Chaque police est encodée dans un fichier présentant tous les symboles associés ce qui représente un volume de données important échangé et manipulé. Lorsque seuls quelques éléments de la police sont utilisés, le rapport entre le volume total et le volume réellement utile devient mauvais et un impact environnemental est généré pour aucun bénéfice.</t>
  </si>
  <si>
    <t>Avez-vous créé des fonts personnalisées pour ne charger que les objets utilisés ?</t>
  </si>
  <si>
    <t>Polices analysées</t>
  </si>
  <si>
    <t>Polices</t>
  </si>
  <si>
    <t>FRT-9.12</t>
  </si>
  <si>
    <t>Implémenter des solutions techniques dont l'impact est le plus faible
(Limiter les contrast ratio)</t>
  </si>
  <si>
    <t>Le service est-il développé en accord avec les recommandations RGAA ?</t>
  </si>
  <si>
    <t>Au-delà des aspects purement réglementaires, l'anticipation de la prise en compte de l'accessibilité est nécessaire pour assurer une couverture de ce sujet durant toute la durée de vie du service. Anticiper les futurs points de règlements et normes permet de pérenniser le service en limitant les besoins de mises à jour dictées par l'environnement légal.</t>
  </si>
  <si>
    <t>Quel est le niveau de conformité RGAA ?</t>
  </si>
  <si>
    <t>Les valeurs de contraste sont-elles en accord avec les recommandations RGAA ?</t>
  </si>
  <si>
    <t>Critères RGAA 3.2 &amp; 3.3</t>
  </si>
  <si>
    <t>Dev ; ProjectMngr ; ProductOwner ;</t>
  </si>
  <si>
    <t>FRT-9.13</t>
  </si>
  <si>
    <t>Implémenter des solutions techniques dont l'impact est le plus faible
(éviter le repaint et reflow du navigateur)</t>
  </si>
  <si>
    <t>Les animations sont-elles nécessaires, souhaitées par l'utilisateur ?</t>
  </si>
  <si>
    <t>Le traitement des animations consomme des ressources techniques et détourne l'attention des utilisateurs, de plus les animations sont généralement dépendantes de caractéristiques techniques des terminaux et génèrent des incompatibilités qui poussent artificiellement au renouvellement des équipements.</t>
  </si>
  <si>
    <t>Quelles animations pourraient être remplacées par une infographie ?</t>
  </si>
  <si>
    <t>Opquast 47 / GreenIT 55</t>
  </si>
  <si>
    <t>#PERF ; #VOL ; #USE ; #VALUE; #METH ;</t>
  </si>
  <si>
    <t>Animations analysées</t>
  </si>
  <si>
    <t>Animations</t>
  </si>
  <si>
    <t>FRT-9.14</t>
  </si>
  <si>
    <t>Implémenter des solutions techniques dont l'impact est le plus faible
(favoriser le css)</t>
  </si>
  <si>
    <t>Une alternative CSS est-elle disponible pour une animation ?</t>
  </si>
  <si>
    <t>L'information transmise à l'utilisateur par les animations peut aussi être gérée par des mécanismes CSS qui sont moins lourds donc plus économes de ressources.</t>
  </si>
  <si>
    <t>Quelles animations pourraient être remplacées par une alternative CSS ?</t>
  </si>
  <si>
    <t>FRT-10</t>
  </si>
  <si>
    <t>Rechercher la mise en oeuvre de comportements sobres</t>
  </si>
  <si>
    <t>FRT-10.01</t>
  </si>
  <si>
    <t>Rechercher la mise en oeuvre de comportements sobres
(Privilégier les cartographies en SVG)</t>
  </si>
  <si>
    <t>Les objets de cartographie, animations, vidéos sont-ils présentés dans un mode statique ?</t>
  </si>
  <si>
    <t>Les objets de cartographie n'ont pas toujours une pertinence à être présentés sous forme d'objets dynamiques et interactifs. La version statique sous forme d'image des plans peut apporter à l'utilisateur suffisamment d'information sans qu'il n'ait besoin d'interagir avec l'objet. Les objets de cartographie sont complexes et nécessitent des ressources de traitements et l'utilisation de capteurs, ce que les versions images des plans évite. L'utilisateur conserve la possibilité d'interaction en activant la version dynamique mais uniquement à sa demande.</t>
  </si>
  <si>
    <t>Une image statique est-elle affichée plutôt qu'un objet de cartographie, animation, vidéo ?</t>
  </si>
  <si>
    <t>Les éléments de cartographie, animation, vidéo sont-ils proposés sous forme d'image et ouverts uniquement sur demande de l'utilisateur ?</t>
  </si>
  <si>
    <t>Objets analysés</t>
  </si>
  <si>
    <t>Objets dynamiques</t>
  </si>
  <si>
    <t>L'analyse des codes sources et les tests de navigation couvrent la recherche des éléments dynamiques.</t>
  </si>
  <si>
    <t>FRT-10.C01</t>
  </si>
  <si>
    <t>Rechercher la mise en oeuvre de comportements sobres
(Limiter le suivi de navigation et la fréquence de rafraîchissement )</t>
  </si>
  <si>
    <t>Le suivi de positionnement peut-il se satisfaire d'une fréquence plus réduite ?</t>
  </si>
  <si>
    <t>Les opérations techniques réalisées sur le front end peuvent mettre en oeuvre des capteurs physiques du périphérique utilisateur. La sollicitation de ces capteurs, et leurs les processus de contrôle peut entraîner une usure prématurée et en cas de panne pousser au renouvellement du périphérique. Certaines techniques logicielle permettent de réduire l'utilisation des capteurs physiques, ou de s'assurer qu'ils sont employés avec le minimum de contraintes.</t>
  </si>
  <si>
    <t>La précision de localisation est-elle spécifiée avec une tolérance d'incertitude ?</t>
  </si>
  <si>
    <t>FRT-10.C02</t>
  </si>
  <si>
    <t>Rechercher la mise en oeuvre de comportements sobres
(Attendre 3-4 lettres avant la recherche)</t>
  </si>
  <si>
    <t>Les recherches inutiles sont-elles limitées par les moteurs de recherche locaux ?</t>
  </si>
  <si>
    <t>L'utilisation de moteurs de recherches locaux dans le service permettent aux utilisateurs d'accéder plus rapidement aux informations dont ils ont besoin sans parcourir l'intégralité du service. Ces moteurs de recherche sont donc efficaces d'un point de vue efficacité environnementale et assistance à l'utilisateur. En revanche les moteurs de recherche locaux ne disposent pas de toutes les informations pour proposer des réponses adaptées aux utilisateurs et s'appuient sur des ressources distantes. Il est important de réduire les échanges avec ces ressources distantes afin de ne pas annuler le bénéfice acquis par l'utilisation du moteur de recherche.</t>
  </si>
  <si>
    <t>A partir de combien de lettres les données sont-elles transmises aux moteurs de recherche ou d'auto-complétion ?</t>
  </si>
  <si>
    <t xml:space="preserve"> Les recherches les plus fréquentes sont-elles mises en cache ?</t>
  </si>
  <si>
    <t>Opquast 4 / GreenIT 4</t>
  </si>
  <si>
    <t>FRT-10.02</t>
  </si>
  <si>
    <t xml:space="preserve">Rechercher la mise en oeuvre de comportements sobres
</t>
  </si>
  <si>
    <t>Le volume des données présentes sur le poste utilisateurs est-il limité ?</t>
  </si>
  <si>
    <t>L'ensemble des éléments transférés sur le poste utilisateur ont un impact sur les transferts résaux, sur les traitements nécessaires pour les manipuler sur le terminal utilisateur. La réduction et l'encadrement de cette volumétrie est importante.</t>
  </si>
  <si>
    <t>Un volume maximum des composants transférés vers le device utilisateur est-il défini ?</t>
  </si>
  <si>
    <t>#PERF ; #VOL ; #USE ; #VALUE; #METH ; #RGE</t>
  </si>
  <si>
    <t>Validate the scope and functional coverage of the project</t>
  </si>
  <si>
    <t>Functional User Experience</t>
  </si>
  <si>
    <t>Validate the scope and functional coverage of the project
(functional sobriety)</t>
  </si>
  <si>
    <t>Are the proposed functions really related to a use?</t>
  </si>
  <si>
    <t>Behind each functionality there is code, exchanges, data. If certain functions do not correspond to a real need, resources are wasted in vain.</t>
  </si>
  <si>
    <t>Are all the functionalities validated by a use described by the profession?</t>
  </si>
  <si>
    <t>Technical Coding standards / Compliance</t>
  </si>
  <si>
    <t>Validate the scope and functional coverage of the project
(Define the main and secondary functions)</t>
  </si>
  <si>
    <t>The most resource-intensive functions are not always the most useful functions, it is okay to consume resources for critical items, but more damaging when it is for minor things.</t>
  </si>
  <si>
    <t>The Sustainable IT consistency pushes to ensure that the secondary functions do not have a greater environmental impact than the main functions. The development phases must clearly identify the main and secondary functions and their impact from a Sustainable IT perspective.</t>
  </si>
  <si>
    <t>Validate the scope and functional coverage of the project
(Validate compliance with standards (advice))</t>
  </si>
  <si>
    <t>Are you using proven development standards?</t>
  </si>
  <si>
    <t>The best development standards cover a large part of the expectations of Sustainable IT on aspects of reliability, reuse, validation of product codes, as well as usability by different categories of audiences. The adoption and the respect of these standards gives a solid base to build by applying the Sustainable IT approaches which are outside the perimeter of these methods and tools.</t>
  </si>
  <si>
    <t>What are the reference standards used (ISO / RFC / IEC)?</t>
  </si>
  <si>
    <t>Does the service respect the recommendations of the RGAA, the W3C?
Are all GDPR constraints addressed?</t>
  </si>
  <si>
    <t>RGAA Criterion 8.2</t>
  </si>
  <si>
    <t>Validate the scope and functional coverage of the project
(Set up a Q&amp;A methodology (Validation, tests, ...))</t>
  </si>
  <si>
    <t>Is a quality methodology in place?</t>
  </si>
  <si>
    <t>The quality of the software produced has a direct impact on the IT Sustainable aspects. Defects lead to multiple deliveries of successive new versions, anomalies lead to the production of significant anomalies traces, and functionalities that consume more technical resources, sometimes for an unfulfilled result, therefore resources have been wasted to produce no result.</t>
  </si>
  <si>
    <t>What analysis, code optimization and debugging tools are in place?
Do the development methods follow a Test Driven Development orientation?</t>
  </si>
  <si>
    <t>Validate the scope and functional coverage of the project
(Starting point, pre-existing or from scratch)</t>
  </si>
  <si>
    <t>LCA analyzes can be carried out on existing services in order to make them more efficient in the event of an overhaul or adaptation of an existing service, the specifications and Sustainable IT requirements from previous LCAs must be taken up and adapted if necessary.</t>
  </si>
  <si>
    <t>Technical.Framework</t>
  </si>
  <si>
    <t>Validate the scope and functional coverage of the project
(Prioritize functionalities over trendy techno [LauDev] and focus on the necessary functionalities (better a tool for a specific need than the whole toolbox))</t>
  </si>
  <si>
    <t>Is it the functionality that guides the choices rather than the allure of trendy technology?</t>
  </si>
  <si>
    <t>The technological choice should be dictated by functionality and compliance with Sustainable IT criteria, rather than by the technological appeal of trendy novelty.</t>
  </si>
  <si>
    <t>Which actor validates the technical choices from a Sustainable IT point of view?</t>
  </si>
  <si>
    <t>Unite teams and target audience</t>
  </si>
  <si>
    <t>Unite the teams and the target audience
(Question the teams, how my action will have an impact on the service)</t>
  </si>
  <si>
    <t>What would be my dev reflex, to take into account the life cycle?</t>
  </si>
  <si>
    <t>Consideration of the cycle must be integrated into the development phases. Developers are the main players who, through their choices, their practices will condition future results. Taking the life cycle into account in development is essential. It would be more expensive, riskier and less efficient to deal with downstream lifecycle aspects.</t>
  </si>
  <si>
    <t>What procedures are available to address the lifecycle?</t>
  </si>
  <si>
    <t>Does each internal stakeholder have the latitude to make decisions that may influence the environmental impact?</t>
  </si>
  <si>
    <t>Development directions may change over time. These changes must systematically take into account the Sustainable IT aspects. Adaptations are most often the result of trades or technical constraints that appear during development. The environmental impacts must also be able to be treated by the technical teams with pre-defined validation paths.</t>
  </si>
  <si>
    <t>Federate the teams and the target audience
(Animate cross-disciplinary teams)</t>
  </si>
  <si>
    <t>The Sustainable IT maturity of a team is based on shared knowledge. It is this Sustainable IT knowledge that must be present to become a standard business practice in constant evolution.</t>
  </si>
  <si>
    <t>Unite the teams and the target audience
(Specify the target audience, for whom?)</t>
  </si>
  <si>
    <t>Is the target audience of the service determined with respect to their ability to use the service?</t>
  </si>
  <si>
    <t>The finality of development depends on the target user groups. The implementation choices have a strong impact on the capacity to use the service. Development teams are often far removed from real use cases, it is essential to rebuild this proximity so that all user groups are included.</t>
  </si>
  <si>
    <t>Use environments and tools that limit impacts</t>
  </si>
  <si>
    <t>Technical.Flux</t>
  </si>
  <si>
    <t>Use the environments and tools that limit the impacts
(Set up the appropriate cache systems)</t>
  </si>
  <si>
    <t>Do you use caching mechanisms to limit exchanges?</t>
  </si>
  <si>
    <t>The reduction of the volumes of exchanges, of operations of calculations, processing, and access to data is an axis of optimization of the consumption of resources. The implementation of caching systems reduces the costs of repetitive operations. Cache mechanisms can be deployed at different waypoints in a service. The closer the cache is to the requestor that it is to serve, the smaller the volume of data in transit and the length of the path taken by the data. The closer the cache is to the data source, the more it can be shared by a large number of users, but the data will still be exchanged, only the processing and collection operations will be reduced.</t>
  </si>
  <si>
    <t>Are the cache mechanisms in place: no no-cache directive, browser cache, API cache?</t>
  </si>
  <si>
    <t>Technical.API</t>
  </si>
  <si>
    <t>Use the environments and tools that limit the impacts
(Limit the use of APIs for basic functionalities)</t>
  </si>
  <si>
    <t>Are the functionalities covered by local actions (client side) privileged rather than API exchanges?</t>
  </si>
  <si>
    <t>The loads introduced by the solicitation of remote resources via API mechanisms can be significant. Certain functionalities could be covered by local rather than remote actions, which reduces the volume of exchanges and the number of components used, thus reducing the environmental impact. On the other hand, the local processing of a functionality which may require new technical dependencies must not increase the load on the front end.</t>
  </si>
  <si>
    <t>Is the use of external APIs restricted (if possible)?</t>
  </si>
  <si>
    <t>Use environments and tools that limit impacts
(Filter APIs upstream to retrieve essential information by criteria, at the right time)</t>
  </si>
  <si>
    <t>Is the data fed back by the APIs really only the data that the application needs when it is requested?</t>
  </si>
  <si>
    <t>The journeys and needs of users are very difficult to anticipate. One trend is to collect as much front end data as possible to cover as many use cases as possible. This practice is inefficient from an IT point of view. Sustainable because the collection, the processing, the routing, the local storage of the data generates a load and therefore a significant energy consumption without certainty that all this data will actually be used. The service footprint must be reduced by collecting only essential data as the service unfolds through API mechanisms.</t>
  </si>
  <si>
    <t>Are the volumes of data transmitted commensurate with the presentation capabilities of the user device?</t>
  </si>
  <si>
    <t>Use environments and tools that limit the impacts
(Give preference to Open Source APIs)</t>
  </si>
  <si>
    <t>Is an openSource alternative available for APIs?</t>
  </si>
  <si>
    <t>The opacity of some service providers does not make it possible to know their practices on the different dimensions of Sustainable IT. Open source and community solutions can remove some of these constraints, but open source does not guarantee that all of the Sustainable IT criteria are covered or visible.</t>
  </si>
  <si>
    <t>Is the Sustainable IT performance of open source APIs a criterion of choice?</t>
  </si>
  <si>
    <t>Do these OpenSource APIs take into account Sustainable IT?</t>
  </si>
  <si>
    <t>Use environments and tools that limit impacts
(Customizable library)</t>
  </si>
  <si>
    <t>Do the libraries used allow you to take only the components that are actually useful?</t>
  </si>
  <si>
    <t>Very often components from public libraries (open source or commercial) provide a set of functionalities which are rarely all used and drain dependencies on other components with the same characteristics. In the end, the project aggregates a large volume of the library while a small part is actually used. Favoring components whose dependencies and functionalities are controllable in relation to the needs is efficient from the sustainable IT point of view.</t>
  </si>
  <si>
    <t>How are the components used?</t>
  </si>
  <si>
    <t>Use environments and tools that limit impacts
(Limit unused dependencies)</t>
  </si>
  <si>
    <t>Are unused dependencies identified and removed?</t>
  </si>
  <si>
    <t>Dependency trees provide the mapping of components and their relationships. The smallest possible dependency tree is efficient because it reduces code volumes, but it does not assume that every branch of that dependency tree is justified by actual use.</t>
  </si>
  <si>
    <t>What tool do you use to plot dependencies?</t>
  </si>
  <si>
    <t>Regarding their updating, how do you ensure the reliability of the sources if you use external CDN-type resources?</t>
  </si>
  <si>
    <t>Use environments and tools that limit the impacts
(Libraries are not automatic (think about the native features of the browser))</t>
  </si>
  <si>
    <t>Couldn't the expected functionality be implemented with the native capabilities of the browser?</t>
  </si>
  <si>
    <t>What features are rewritten because native system functionality does not cover the entire need?</t>
  </si>
  <si>
    <t>Use environments and tools that limit the impacts
(Favor open source [LauDev] OK in principle but beware of the open source bias = eco-designed)</t>
  </si>
  <si>
    <t>Is an openSource alternative available?</t>
  </si>
  <si>
    <t>Is the Sustainable IT performance of the open source solution a criterion of choice?</t>
  </si>
  <si>
    <t>Use the environments and tools that limit the impacts
(Combine the technical parameters of the actions (CPU, RAM, Storage) to assess the environmental impacts (allow the allocation of impacts))</t>
  </si>
  <si>
    <t>Are all the technical equipment used by the service identified?</t>
  </si>
  <si>
    <t>Design, development, tests, production, availability management are steps that will use technical resources. Each of these resources must be identified and its characteristics listed.</t>
  </si>
  <si>
    <t>Are the certifications for each equipment available?</t>
  </si>
  <si>
    <t>For each equipment, are the characteristics available? (Age, environmental performance data, ...)</t>
  </si>
  <si>
    <t>The position of the equipment in its life cycle and its environmental impact must be known in order to make the best use of the available equipment.</t>
  </si>
  <si>
    <t>Do the equipment renewal criteria take into account the Sustainable IT impacts?</t>
  </si>
  <si>
    <t>Use environments and tools that limit impacts
(Interoperability of health components, technical layers (transport / service / protocols))</t>
  </si>
  <si>
    <t>Are the functionalities related to regulated data processing (health, personal, banking) validated in terms of interoperability?</t>
  </si>
  <si>
    <t>The regulatory framework for certain categories of data is very strict, respect for this data to protect users is an important criterion. It is essential that in the development process no breach is possible and that all interoperability with the standard mechanisms of these areas be validated.</t>
  </si>
  <si>
    <t>Is each functionality linked to regulated data (health, banking) identified?</t>
  </si>
  <si>
    <t>Technical.Networks (protocols)</t>
  </si>
  <si>
    <t>Use the environments and tools that limit the impacts
(Use the most effective protocols (HTTP2))</t>
  </si>
  <si>
    <t>Are the latest technical advances used when they really help reduce impact?</t>
  </si>
  <si>
    <t>Technological advances follow one another quickly, Sustainable IT by spreading is also progressing in practices and efficiency. The conjunction of these 2 phenomena requires during the project, a permanent watch and a strategy to assess the benefits of the adoption of new technical elements vis-à-vis the sustainable IT impacts</t>
  </si>
  <si>
    <t>How often are improvements evaluated?</t>
  </si>
  <si>
    <t>Reduce the effects of obsolescence</t>
  </si>
  <si>
    <t>User responsive technical experience</t>
  </si>
  <si>
    <t>Reduce the effects of obsolescence
(on old devices)</t>
  </si>
  <si>
    <t>Is the backward compatibility range defined?</t>
  </si>
  <si>
    <t>User equipment is increasingly efficient. When digital services exploit all the capabilities of the equipment, this excludes certain audiences who do not have the same powerful tools. This also prevents approaching the provision of functionalities with less resource-intensive means but providing the same result.</t>
  </si>
  <si>
    <t>Is the list of equipment updated?</t>
  </si>
  <si>
    <t>Reduce the effects of obsolescence
(Life cycle phase: start-up, maturity, shutdown)</t>
  </si>
  <si>
    <t>Are each of these life cycle phases identified with specific actions?</t>
  </si>
  <si>
    <t>The LCA approach is a basis for taking into account Sustainable IT in the design of digital services, it allows actions to be associated at each stage of the life cycle.</t>
  </si>
  <si>
    <t>How often are these actions reviewed?</t>
  </si>
  <si>
    <t>Technical.Terminal (obsolescence)</t>
  </si>
  <si>
    <t>Reduce the effects of obsolescence
(Validate applications on limited terminals (Lite version))</t>
  </si>
  <si>
    <t>Is a light version of the service for older equipment or limited network access conditions available?</t>
  </si>
  <si>
    <t>The more components the service implements that place a load on servers, networks, and the user device, the greater the impact. A lean version of the service contributes to reducing the environmental impact of network congestion and infrastructure over-sizing.</t>
  </si>
  <si>
    <t>Is this version the only one available?</t>
  </si>
  <si>
    <t>Reduce the effects of obsolescence
(Define the limits of
backward compatibility [LauDev] Specify the compatible browsers, propose an alternative for the others.)</t>
  </si>
  <si>
    <t>Will older equipment remain compatible, and within what limits?</t>
  </si>
  <si>
    <t>The sector of activity and the profile of the users usually make it possible to qualify the equipment fleet that will be used for the service. The materials are determined by their technical capacities (computing power, memory, network capacity, sensors, size and screen quality) but also by the operating systems they can accommodate. Each constraint that the service imposes reduces the number of stations that will be able to use it and therefore excludes audiences. The implementation of alternative solutions makes it possible to maintain efficient operation on old devices which retain good usability and not to exclude users</t>
  </si>
  <si>
    <t>Is there a degraded mode for other browsers?</t>
  </si>
  <si>
    <t>Implement and develop functionalities to limit impacts</t>
  </si>
  <si>
    <t>Implement and develop the functionalities to limit the impacts
(Limit the suplerflu code)</t>
  </si>
  <si>
    <t>Don't the functionalities of the service go beyond user needs?</t>
  </si>
  <si>
    <t>The number of features available in a digital service directly impact the consumption of resources and the environmental impact. By creating functions of little use, they are sources of creation of totally unnecessary environmental debt. The features also increase the volume of the service, which introduces additional loading times and storage space.</t>
  </si>
  <si>
    <t>Is each feature removed if it is not related to a defined use?</t>
  </si>
  <si>
    <t>Implement and develop the functionalities to limit the impacts
(Make sure that the code does not contain errors)</t>
  </si>
  <si>
    <t>Are the logs free of unprocessed errors?</t>
  </si>
  <si>
    <t>Anomalies during processing generate user dissatisfaction, unnecessary processing, loads produced for no result, which is a waste of resources. Error logs are used to identify and repair these anomalies as soon as they appear.</t>
  </si>
  <si>
    <t>How often are the application logs reviewed and does each error generate a correction request?</t>
  </si>
  <si>
    <t>Implement and develop the functionalities to limit the impacts
(Remove the codes associated with unused flows / functionalities)</t>
  </si>
  <si>
    <t>Are dead codes cleared?</t>
  </si>
  <si>
    <t>In the various evolutions of the codes, certain branches become unnecessary, but often remain present in the source codes. In addition to the risks of confusion and therefore the increase in maintenance times, these inactive code lines are transmitted and generate unnecessary volume.</t>
  </si>
  <si>
    <t>What analysis tool do you use to identify never-called sections of code?</t>
  </si>
  <si>
    <t>Implement and develop features to limit impacts
(Favor compiled languages)</t>
  </si>
  <si>
    <t>Is a compiled language used for performance and / or security aspects?</t>
  </si>
  <si>
    <t>The type of language used introduces either a proximity to processors (CPU), this is the case of compiled languages, or to humans, this is the case of interpreted languages ​​(PHP, JavaScript, ...). The proximity of machine orders increases technical performance but makes software production heavier (compilation phases, link editing). The "human" proximity facilitates development but also embezzlement (pirating) and requires systems to make an additional effort to translate program lines "on demand" into machine code, with the help of an interpreter.</t>
  </si>
  <si>
    <t>Is the code subject to optimization before compilation, or failing that before interpretation?</t>
  </si>
  <si>
    <t>User Technical Experience Form</t>
  </si>
  <si>
    <t>Implement and develop the functionalities to limit the impacts
(Controler customer side)</t>
  </si>
  <si>
    <t>Are the reference elements known, kept up to date, and made available to the entire project team?</t>
  </si>
  <si>
    <t>The framing of development operations requires a base of benchmarks that are known, adopted and validated by all technical teams. These references must evolve according to the advances of the state of the art to remain at the forefront of both technical and sustainable IT practices.</t>
  </si>
  <si>
    <t>How is the degree of compliance assessed?</t>
  </si>
  <si>
    <t>Technical User Experience</t>
  </si>
  <si>
    <t>Implement and develop features to limit impacts
(Control fields natively (if possible))</t>
  </si>
  <si>
    <t>The Sustainable IT principles are stable and the best practices deployed are directly usable in other project contexts, especially since the projects within an organization have many similarities whether in methods, objectives or perimeters functional. In the development phase, collecting, preparing and producing these elements is a guarantee of efficiency and reliability to increase the maturity of the organization in its Sustainable IT practices.</t>
  </si>
  <si>
    <t>What data is used as input and produced for other projects?</t>
  </si>
  <si>
    <t>Ensure that the use of the service allows the control of impacts</t>
  </si>
  <si>
    <t>Ensure that the use of the service allows the control of impacts
(Limit the flows exchanged)</t>
  </si>
  <si>
    <t>Do you limit the flows exchanged?</t>
  </si>
  <si>
    <t>In the use of digital services, data exchanges are both essential but generate a significant consumption of resources. Reducing trade needs to the strict minimum reduces the impact of such trade. Only the global view of flows with their sources, destinations and objectives makes it possible to qualify the need and accept the impact of consumption that they generate.</t>
  </si>
  <si>
    <t>Is there a monitoring of the flows exchanged?
Is there a flow matrix?
Do the flows exchanged comply with the flow matrix?</t>
  </si>
  <si>
    <t>Ensure that the use of the service allows the control of impacts
(Limit the number of requests)</t>
  </si>
  <si>
    <t>Is there a follow-up of the number of requests?</t>
  </si>
  <si>
    <t>The operations carried out on the front end generate requests to the remote services. The greater the number of requests, the more resources the processing and exchange mechanisms will consume.</t>
  </si>
  <si>
    <t>How many requests are used for a user journey?</t>
  </si>
  <si>
    <t>Make sure that the use of the service allows the control of the impacts
(Limit the weight
[LauDev] Two aspects for me: sobriety but also minification / optimization)</t>
  </si>
  <si>
    <t>Are the exchange volumes evaluated and reduced with the most relevant technical treatments (compression / minification)?</t>
  </si>
  <si>
    <t>The essential exchanges must make it possible to reduce the volume of transfers. Minification of exchanges and compression of data exchanged make it possible to reduce these volumes. However, the compression and decompression operations require the execution of processes which can cancel out the benefit of the compression of exchanges.</t>
  </si>
  <si>
    <t>Is the weight measured?</t>
  </si>
  <si>
    <t>Ensure that the use of the service allows impact control
(Avoid duplicate files (jquery)
Avoid code redundancies)</t>
  </si>
  <si>
    <t>Are there duplicate files?</t>
  </si>
  <si>
    <t>In addition to the replication needs to manage the security and availability of services, some files are present in several locations without real justification. The search for duplicates makes it possible to reduce the volumes of storage and backups without impacting the operation of the service.</t>
  </si>
  <si>
    <t>How often are files checked to identify duplicates?</t>
  </si>
  <si>
    <t>Ensure that the use of the service allows impact control
(Limit the number of connected domains)</t>
  </si>
  <si>
    <t>How many different domains are used?</t>
  </si>
  <si>
    <t>The caching mechanisms and the implementation of access to external resources is facilitated when the number of sources are reduced. The use of many domains is inefficient from both a performance and sustainable IT point of view.</t>
  </si>
  <si>
    <t>Are you using more than 5 different domains?</t>
  </si>
  <si>
    <t>Is it really justified?</t>
  </si>
  <si>
    <t>Limit the use of hardware components or sensors on user terminals</t>
  </si>
  <si>
    <t>Technical.Sensors</t>
  </si>
  <si>
    <t>Limit the use of hardware components or sensors on user terminals
(Vary the frequency of data acquisition)</t>
  </si>
  <si>
    <t>Are the sensors being used as needed, rather than constantly?</t>
  </si>
  <si>
    <t>The technical operations carried out on the front end can implement physical sensors of the user device. The solicitation of these sensors, the control processes of these sensors can lead to premature wear and in the event of failure, push to renew the device. Certain software techniques can reduce the use of physical sensors, or ensure that they are used with the minimum of constraints.</t>
  </si>
  <si>
    <t>Are we constantly managing the increment or the absolute?</t>
  </si>
  <si>
    <t>Limit the use of hardware components or sensors on user terminals
(Manage start / pause / stop)</t>
  </si>
  <si>
    <t>Are the pause functions available?</t>
  </si>
  <si>
    <t>Optimizing the uses of the physical components of the user device helps preserve the life of these components and maintains the integrity of the user device longer.</t>
  </si>
  <si>
    <t>Are the optimization mechanisms available (Firmware) to optimize the life of the equipment (batteries / sensors ...)?</t>
  </si>
  <si>
    <t>Limit the use of hardware components or sensors on user terminals
(Provide an alternative to sensors)</t>
  </si>
  <si>
    <t>Is the inaccessibility of a sensor, linked to the equipment or to the user's choice, treated to allow the service to be functional nonetheless (if possible)?</t>
  </si>
  <si>
    <t>The inaccessibility of physical components of the user device must be addressed to allow older, or partially functional, hardware to perform the service. Some cases of unavailability of sensors can be simply dealt with by reset procedures or by software approximations.</t>
  </si>
  <si>
    <t>Are the physical sensor reset procedures available?</t>
  </si>
  <si>
    <t>RGAA Criteria 13.10; 13.12</t>
  </si>
  <si>
    <t>Limit the use of hardware components or sensors on user terminals
(Use predictive algorithms if possible)</t>
  </si>
  <si>
    <t>Are predictive algorithms in place to avoid the use of physical sensors?</t>
  </si>
  <si>
    <t>Physical sensors provide data known to be exact and precise, the majority of services only very rarely need absolute precision at all times. Predictive algorithms can ease the use of sensors and still make the service quite efficient.</t>
  </si>
  <si>
    <t>What loss of precision is accepted by the trades?</t>
  </si>
  <si>
    <t>Technical.Upload / download</t>
  </si>
  <si>
    <t>Limit the use of hardware components or sensors on user terminals
(Input file restrict the size of files)</t>
  </si>
  <si>
    <t>Do you inform users of the size constraints and accepted file format?</t>
  </si>
  <si>
    <t>Front-end operations may require file transfers between the user workstation and the processing servers. The types and volumes of files accepted must be exposed to the user to avoid transfer loads, storage and processing that would be doomed to failure due to non-compliance with expected formats and volumes. Limiting the volume is essential to reduce the impact of transfers.</t>
  </si>
  <si>
    <t>Are file sizes and formats limited and exposed to users?</t>
  </si>
  <si>
    <t>What is the maximum size allowed?</t>
  </si>
  <si>
    <t>Limit the use of hardware components or sensors on user terminals
(reduce the frequency / delay (in JS))</t>
  </si>
  <si>
    <t>Is the frequency of the animation appropriate for the functionality?</t>
  </si>
  <si>
    <t>The presentation of operations on the front end can encourage the implementation of dynamic mechanisms. These treatments require treatment resources. It is necessary to reduce the impacts of these dynamic elements by avoiding them or when they are considered essential by reducing the frequencies of the animations.</t>
  </si>
  <si>
    <t>Are the animations clocked at the lowest by default?</t>
  </si>
  <si>
    <t>Limit the use of hardware components or sensors on user terminals
(Filter file type)</t>
  </si>
  <si>
    <t>Do uploads only allow the list of authorized file types?</t>
  </si>
  <si>
    <t>The files transferred by the user generate processing, exchange flows, storage spaces, redundancy to secure data, and backups. Each transfer must therefore be useful for the service. And deleted when they are no longer of interest.</t>
  </si>
  <si>
    <t>Are the uploaded files usable? in order to avoid storing unnecessary files.</t>
  </si>
  <si>
    <t>Limit the use of hardware components or sensors on user terminals
(in case of image upload, allow / impose resizing on the client side before upload)</t>
  </si>
  <si>
    <t>Are the images to be uploaded properly resized and converted to a thin client-side format before transfer?</t>
  </si>
  <si>
    <t>Image transfers introduce peculiarities related to the format of the images, some generate very different file sizes. Image sizes and quality levels very quickly increase the volumes needed to store images. Transcoding and resizing can be carried out before transfers but require processing resources, intermediate storage spaces and create new files which, in the absence of automatic cleanings, can increase the volume of data.</t>
  </si>
  <si>
    <t>Is there a resizing feature corresponding to the intended use of the uploaded image built into the upload feature?</t>
  </si>
  <si>
    <t>Is the intended use of the uploaded images well defined?</t>
  </si>
  <si>
    <t>Limit the use of hardware components or sensors on user terminals
(Compress files)</t>
  </si>
  <si>
    <t>Are the exchanged files compressed?</t>
  </si>
  <si>
    <t>The volume of data transferred increases the environmental footprint of the service, because the data is also stored, secured with duplication, backed up. Some data formats can be compressed to reduce their size, since the compression operation requires computation and intermediate storage resources, it is more efficient for the data to be available in compressed form.</t>
  </si>
  <si>
    <t>Is compression effective?</t>
  </si>
  <si>
    <t>Opquast 108 / pidila-437 / greenIT 107</t>
  </si>
  <si>
    <t>Facilitate the use of the service under good conditions for all users</t>
  </si>
  <si>
    <t>Facilitate the use of the service in good conditions for all users
(breadcrumbs (smoother navigation))</t>
  </si>
  <si>
    <t>Is fast navigation possible?</t>
  </si>
  <si>
    <t>The ease of use and tracking in the service makes a better service to the user. It also allows a user to more easily find the information he is looking for, which reduces parasitic browsing and decreases the consumption of resources and energy for results that do not correspond to the user's needs.</t>
  </si>
  <si>
    <t>Are breadcrumbs always available?</t>
  </si>
  <si>
    <t>Facilitate the use of the service in good conditions for all users
(-captology / rogue behavior)</t>
  </si>
  <si>
    <t>Is user attention captured with their consent and for the uses they expect?</t>
  </si>
  <si>
    <t>Is the captology matrix used?</t>
  </si>
  <si>
    <t>Facilitate the use of the service under good conditions for all users
(Treatment of health use cases (Part of the interoperability framework))</t>
  </si>
  <si>
    <t>Are regulated data (personal, health, financial) exposed to users?</t>
  </si>
  <si>
    <t>The data that the user entrusts when it enters a regulatory framework must be exposed to the users so that they can transmit it with informed consent.</t>
  </si>
  <si>
    <t>Is each regulated data identified?</t>
  </si>
  <si>
    <t>Implement technical solutions with the lowest impact</t>
  </si>
  <si>
    <t>Implement technical solutions with the lowest impact
(Allow screen orientation changes)</t>
  </si>
  <si>
    <t>Is the service suitable for different accessibility media formats?</t>
  </si>
  <si>
    <t>Certain accessibility tools and mechanisms introduce constraints on the layout of the screens (portrait, landscape, magnifying glass). The service must not block the possibilities under penalty of excluding some of the users.</t>
  </si>
  <si>
    <t>Is screen orientation change enabled and managed across the department?</t>
  </si>
  <si>
    <t>RGAA 13.9 criteria</t>
  </si>
  <si>
    <t>User Interface.Media</t>
  </si>
  <si>
    <t>Implement technical solutions with the lowest impact
(Use the most optimized image format (jpg, png, gif, webP, svg))</t>
  </si>
  <si>
    <t>Have the different image formats available been evaluated to select only the most effective?</t>
  </si>
  <si>
    <t>Digital services use images for illustration or information purposes. The sizes, degrees of definition, encoding formats have a significant impact on the size of the files of these images. Reducing volumes makes it possible to limit environmental impacts.</t>
  </si>
  <si>
    <t>What is the total volume of images for the service?</t>
  </si>
  <si>
    <t>User Interface.</t>
  </si>
  <si>
    <t>Implement technical solutions with the lowest impact
(limit image resize by the browser)</t>
  </si>
  <si>
    <t>Are image resizing processed upstream and statically (server side)?</t>
  </si>
  <si>
    <t>Services use multiple sizes of the same image for different purposes. The resizing of the images, when it is carried out on demand, generates processing loads, the production of intermediate files which introduce energy losses at each request. It is more efficient if the images are available in the different sizes used by the service.</t>
  </si>
  <si>
    <t>Is each image available in its useful format?</t>
  </si>
  <si>
    <t>Implement technical solutions with the lowest impact
(degrade the image quality as much as possible for the expected functionality)</t>
  </si>
  <si>
    <t>Is the definition of the image reduced and adapted to its objective (illustration, contractual, ...)?</t>
  </si>
  <si>
    <t>Illustrative images and images that carry more contractual information such as the image of a product do not have the same needs for quality details. The adaptation of the level of quality to the importance of the image makes it possible to reduce the environmental impact of the less critical needs for the service.</t>
  </si>
  <si>
    <t>What level of quality is expected for each image?</t>
  </si>
  <si>
    <t>Implement technical solutions with the lowest impact
(Offer an alternative to images (Accessibility))</t>
  </si>
  <si>
    <t>Do all images have a text alternative?</t>
  </si>
  <si>
    <t>Have you tested the service with an accessibility reader?</t>
  </si>
  <si>
    <t>RGAA criteria 1.1 to 1.9</t>
  </si>
  <si>
    <t>Implement technical solutions with the lowest impact
(optimize with srcset)</t>
  </si>
  <si>
    <t>Are alternative image formats made available through srcset?</t>
  </si>
  <si>
    <t>The selection of the different sizes of images available can be left to the browser with an encapsulation of the images in srcset. The browser will select the format best suited to its use. This technique is not always the most efficient from an IT Sustainable point of view and must be validated against more static alternatives.</t>
  </si>
  <si>
    <t>Have the gains been measured with the use of srcset?</t>
  </si>
  <si>
    <t>Implement technical solutions with the lowest impact
(Use Sprites)</t>
  </si>
  <si>
    <t>Are CSS sprites implemented to limit the flow of image fetching?</t>
  </si>
  <si>
    <t>Sprite css techniques allow reducing the number of image files by combining several images per file; This technique does not reduce the volume of exchanges, but reduces the number of image retrieval requests. This provides a sustainable gain in IT efficiency if all the images of the sprite are actually used, otherwise volumes of data have been transferred for nothing.</t>
  </si>
  <si>
    <t>Have the gains been measured with the use of CSS sprites?</t>
  </si>
  <si>
    <t>Implement technical solutions with the lowest impact
(Favor css formatting)</t>
  </si>
  <si>
    <t>Is formatting in css preferred, to limit the use of images?</t>
  </si>
  <si>
    <t>Among the presentation elements used in the services, the images represent a significant volume, which generates an environmental impact. In some cases, formatting operations with CSS make it possible to dispense with an image, this lighter solution is to be preferred.</t>
  </si>
  <si>
    <t>Which images can be replaced by CSS?</t>
  </si>
  <si>
    <t>RGAA 10.1 criterion</t>
  </si>
  <si>
    <t>Implement technical solutions with the lowest impact
(Set up the Lazzy load)</t>
  </si>
  <si>
    <t>Does the lazy load bring a gain (weight of the page, CPU resource)?</t>
  </si>
  <si>
    <t>When loading the service on the user device, not all information is equally important. The deferred loading of certain elements is often quite acceptable, without really reducing the volume of loading it requires less technical resources at the same time on the servers which reduces the need for dimensioning of these servers.</t>
  </si>
  <si>
    <t>Have the gains been measured with the use of lazy loading?</t>
  </si>
  <si>
    <t>Implement technical solutions with the lowest impact
(Use the most compressed CODECS)</t>
  </si>
  <si>
    <t>Is the definition of the sound suitable?</t>
  </si>
  <si>
    <t>The sounds broadcast by the service are characterized by their duration, the number of repetitions, the quality of the sound and finally the type of encoding (Codec) used. Actions on each of these points will reduce the impact of sound files both in the transfer and the volume of the files. Some highly compressed codecs significantly reduce the volume of data for the same quality, but encoding / decoding these formats can require a lot of processing resources, which greatly diminishes the overall benefit from a Sustainable IT point of view.</t>
  </si>
  <si>
    <t>Is the expected sound quality specified?</t>
  </si>
  <si>
    <t>Implement technical solutions with the lowest impact
(Define css print)</t>
  </si>
  <si>
    <t>Is a clean version available for prints?</t>
  </si>
  <si>
    <t>The flows of dematerialization are sometimes broken, and require the production of writing on paper. The user in some cases may also be more comfortable using printed documents rather than 100% electronic. Prints have a significant environmental impact, whether in the consumption of paper, consumables such as cartridges and printing inks. The presentation needs in electronics or in printing are different; on the other hand, limiting the environmental footprint must lead to a reduction in the density and volume of printed information.</t>
  </si>
  <si>
    <t>Is the print size specified to reduce space and ink used?</t>
  </si>
  <si>
    <t>Opquast 30 / GreenIT 27 / Pidila 346 - 347</t>
  </si>
  <si>
    <t>Implement technical solutions with the lowest impact
(Disable auto-play - auto-start)</t>
  </si>
  <si>
    <t>Is it really a user action that triggers the "play"?</t>
  </si>
  <si>
    <t>Are all the animations in auto start OFF?</t>
  </si>
  <si>
    <t>Do we avoid pre-loading the animations / video?</t>
  </si>
  <si>
    <t>Implement technical solutions with the lowest impact
(Disable video if off screen)</t>
  </si>
  <si>
    <t>Are videos or animations outside the active area automatically paused / stopped?</t>
  </si>
  <si>
    <t>The active content, animations, videos, sounds launched by the user may no longer be visible on the screen area presented to the user during navigation. Continuing to distribute this content becomes unnecessary and unnecessarily consumes resources, so it should be stopped.</t>
  </si>
  <si>
    <t>Are the videos and animation in progress stopped when they leave the space seen by the user?</t>
  </si>
  <si>
    <t>Implement technical solutions with the lowest impact
(Limit the use of illustrative videos)</t>
  </si>
  <si>
    <t>Is a video the only solution for the expected illustration?</t>
  </si>
  <si>
    <t>In digital service uses, video streams are one of the elements that consume the most processing resources and exchange volume. Videos should be limited to cases where they add significant value. Video is not accessible to certain audiences and should therefore be limited.</t>
  </si>
  <si>
    <t>What is the total volume of videos on the service?</t>
  </si>
  <si>
    <t>User Interface.Fonts</t>
  </si>
  <si>
    <t>Implement technical solutions with the lowest impact
(use Font picto)</t>
  </si>
  <si>
    <t>Are you reducing the number of pictograms used in the service?</t>
  </si>
  <si>
    <t>All presentation elements have a weight greater than the characters of the alphabet. Each time a pictogram is used when the information it conveys could be presented differently, the service increases its volume. In addition, accessibility assistants do not always make it possible to render these pictograms in good conditions.</t>
  </si>
  <si>
    <t>Are the expected pictograms available in a font?</t>
  </si>
  <si>
    <t>Implement technical solutions with the lowest impact
(Limit the number of fonts)</t>
  </si>
  <si>
    <t>Do you limit the number of fonts loaded for the service?
Do you prefer web-safe fonts?</t>
  </si>
  <si>
    <t>Each font is encoded in a file presenting all the associated symbols, which represents a large volume of data exchanged and manipulated.
The system fonts are embedded in the presentation tools and are not conveyed, the flows are therefore reduced when they are used.</t>
  </si>
  <si>
    <t>How many Fonts are used? Are all of these Fonts necessary? are they web-safe?</t>
  </si>
  <si>
    <t>Implement technical solutions with the lowest impact
(Use a printing font different from the visualization font)</t>
  </si>
  <si>
    <t>If printing, is an ink saving font installed?</t>
  </si>
  <si>
    <t>The flows of dematerialization are sometimes broken, and require the production of writing on paper. The user in some cases may also be more comfortable using printed documents rather than 100% electronic. Prints have a significant environmental impact, whether in the consumption of paper, consumables such as cartridges and printing inks. The presentation needs in electronics or in printing are different. On the other hand, limiting the environmental footprint should lead to a reduction in the density and volume of information printed.</t>
  </si>
  <si>
    <t>What font is supported for printing?</t>
  </si>
  <si>
    <t>Implement technical solutions with the lowest impact
(Limit font loads to useful objects)</t>
  </si>
  <si>
    <t>Are the fonts used not loaded only for a small number of objects?</t>
  </si>
  <si>
    <t>Each font is encoded in a file presenting all the associated symbols, which represents a large volume of data exchanged and manipulated. When only a few elements of the policy are used, the ratio of the total volume to the actually useful volume becomes bad and an environmental impact is generated for no benefit.</t>
  </si>
  <si>
    <t>Have you created custom fonts to load only used items?</t>
  </si>
  <si>
    <t>User Interface.layout</t>
  </si>
  <si>
    <t>Implement technical solutions with the lowest impact
(Limit contrast ratios)</t>
  </si>
  <si>
    <t>Is the service developed in accordance with RGAA recommendations?</t>
  </si>
  <si>
    <t>Beyond the purely regulatory aspects, anticipation of the inclusion of accessibility is necessary to ensure coverage of this subject throughout the service life. Anticipating future points of regulations and standards makes it possible to perpetuate the service by limiting the need for updates dictated by the legal environment.</t>
  </si>
  <si>
    <t>What is the level of RGAA compliance?</t>
  </si>
  <si>
    <t>Are the contrast values ​​in accordance with the RGAA recommendations?</t>
  </si>
  <si>
    <t>RGAA 3.2 &amp; 3.3 criteria</t>
  </si>
  <si>
    <t>Implement technical solutions with the lowest impact
(avoid browser repaint and reflow)</t>
  </si>
  <si>
    <t>Are the animations necessary, desired by the user?</t>
  </si>
  <si>
    <t>What animations could be replaced by an infographic?</t>
  </si>
  <si>
    <t>Animation / transition technical user experience</t>
  </si>
  <si>
    <t>Implement technical solutions with the lowest impact
(favor css)</t>
  </si>
  <si>
    <t>Is a CSS alternative available for an animation?</t>
  </si>
  <si>
    <t>The information transmitted to the user by the animations can also be managed by CSS mechanisms which are less heavy and therefore more resource efficient.</t>
  </si>
  <si>
    <t>What animations could be replaced by a CSS alternative?</t>
  </si>
  <si>
    <t>Look for the implementation of sober behaviors</t>
  </si>
  <si>
    <t>Look for the implementation of sober behaviors
(Favor SVG maps)</t>
  </si>
  <si>
    <t>Are cartography objects, animations, videos presented in a static mode?</t>
  </si>
  <si>
    <t>Mapping objects are not always relevant to be presented in the form of dynamic and interactive objects. The static image version of the plans can provide the user with enough information without having to interact with the object. Mapping objects are complex and require processing resources and the use of sensors, which the image versions of plans avoid. The user retains the possibility of interaction by activating the dynamic version but only at his request.</t>
  </si>
  <si>
    <t>Is a static image displayed rather than a mapping, animation, video object?</t>
  </si>
  <si>
    <t>Are the elements of cartography, animation, video offered in image form and opened only on user request?</t>
  </si>
  <si>
    <t>Look for the implementation of sober behaviors
(Limit navigation tracking and refresh rate)</t>
  </si>
  <si>
    <t>Can positioning tracking be satisfied with a lower frequency?</t>
  </si>
  <si>
    <t>The technical operations carried out on the front end can implement physical sensors of the user device. The solicitation of these sensors, and their control processes can lead to premature wear and in case of failure push to renew the device. Certain software techniques can reduce the use of physical sensors, or ensure that they are used with the minimum of constraints.</t>
  </si>
  <si>
    <t>Is the locate accuracy specified with an uncertainty tolerance?</t>
  </si>
  <si>
    <t>Technical user experience autocompletion</t>
  </si>
  <si>
    <t>Look for the implementation of sober behaviors
(Wait 3-4 letters before research)</t>
  </si>
  <si>
    <t>Are unnecessary searches limited by local search engines?</t>
  </si>
  <si>
    <t>Using local search engines in the service allows users to access the information they need faster without having to browse the entire service. These search engines are therefore effective from the point of view of environmental efficiency and user assistance. On the other hand, local search engines do not have all the information to offer answers adapted to users and rely on remote resources. It is important to reduce the exchanges with these remote resources so as not to cancel out the benefit acquired by the use of the search engine.</t>
  </si>
  <si>
    <t>From how many letters is the data transmitted to search or auto-complete engines?</t>
  </si>
  <si>
    <t>Are the most frequent searches cached?</t>
  </si>
  <si>
    <t>user Experience</t>
  </si>
  <si>
    <t>Analytics &amp; probes are used to track features usage</t>
  </si>
  <si>
    <t>development standards</t>
  </si>
  <si>
    <t>The Sustainable IT consistency pushes to ensure that the secondary functions do not have a greater environmental footprint than the main functions. The development phases must clearly identify the main and secondary functions and their impact from a Sustainable IT perspective.</t>
  </si>
  <si>
    <t>Minimal LCA ("screning") is available for the service</t>
  </si>
  <si>
    <t>Does each internal stakeholder have the latitude to make decisions that may influence the environmental footprint?</t>
  </si>
  <si>
    <t>Development directions may change over time. These changes must systematically take into account the Sustainable IT aspects. Adaptations are most often the result of trades or technical constraints that appear during development. The environmental footprints must also be able to be treated by the technical teams with pre-defined validation paths.</t>
  </si>
  <si>
    <t>Flux</t>
  </si>
  <si>
    <t>Technical documenation mention cache strategy for each flow. Cache management tools are used to validate efficiency (CHROME: network enable-disable cache)</t>
  </si>
  <si>
    <t>The loads introduced by the solicitation of remote resources via API mechanisms can be significant. Certain functionalities could be covered by local rather than remote actions, which reduces the volume of exchanges and the number of components used, thus reducing the environmental footprint. On the other hand, the local processing of a functionality which may require new technical dependencies must not increase the load on the front end.</t>
  </si>
  <si>
    <t>Number of candidate features</t>
  </si>
  <si>
    <t>Nagivation tests cover API calls. Developement tools allow tracking of data sizes (CHROME: network)</t>
  </si>
  <si>
    <t>Number of API calls analyzed</t>
  </si>
  <si>
    <t>Number of API calls</t>
  </si>
  <si>
    <t>Developement tools are used to track API call &amp; data sizes (CHROME: network)</t>
  </si>
  <si>
    <t>Technical documention mention components dependancies and how to remove unneeded</t>
  </si>
  <si>
    <t>Number of dependancies used</t>
  </si>
  <si>
    <t>Number of dependancies</t>
  </si>
  <si>
    <t>Development tools are used to track dependancies never used (CHROME: console / coverage)</t>
  </si>
  <si>
    <t>Use the environments and tools that limit the impacts
(Combine the technical parameters of the actions (CPU, RAM, Storage) to assess the environmental footprints (allow the allocation of impacts))</t>
  </si>
  <si>
    <t>Configration management</t>
  </si>
  <si>
    <t>The position of the equipment in its life cycle and its environmental footprint must be known in order to make the best use of the available equipment.</t>
  </si>
  <si>
    <t>networks</t>
  </si>
  <si>
    <t>user experience</t>
  </si>
  <si>
    <t>Each items referenced in technical documentation have compatibility information</t>
  </si>
  <si>
    <t>The more components the service implements that place a load on servers, networks, and the user device, the greater the impact. A lean version of the service contributes to reducing the environmental footprint of network congestion and infrastructure over-sizing.</t>
  </si>
  <si>
    <t>Impact assessment defines risk of equipement obsolescence</t>
  </si>
  <si>
    <t>The number of features available in a digital service directly impact the consumption of resources and the environmental footprint. By creating functions of little use, they are sources of creation of totally unnecessary environmental debt. The features also increase the volume of the service, which introduces additional loading times and storage space.</t>
  </si>
  <si>
    <t>Number of features really used</t>
  </si>
  <si>
    <t>Data are collected (analytics, probes, ...) to ensure real usefulness of features</t>
  </si>
  <si>
    <t>Developement tools are used to track data transfer, sizes and frequency  (CHROME: network)</t>
  </si>
  <si>
    <t>Number of unique files</t>
  </si>
  <si>
    <t>Number of files</t>
  </si>
  <si>
    <t>Number of sensors activated on demand</t>
  </si>
  <si>
    <t>Number of used sensors</t>
  </si>
  <si>
    <t>Source code checks report sensor usage</t>
  </si>
  <si>
    <t>Number of sensors paused on demand</t>
  </si>
  <si>
    <t>transfers</t>
  </si>
  <si>
    <t>Number of images not resized on display</t>
  </si>
  <si>
    <t>Browser tools/consoles allow to check compliance w/ best practices for images resizing, compression (CHROME: extension greenIT : best practices)</t>
  </si>
  <si>
    <t>Number of compressed file transfer</t>
  </si>
  <si>
    <t>Number of file transfer</t>
  </si>
  <si>
    <t>Browser tools/consoles allow to check data transfer, size &amp; frequency (CHROME: console / network)</t>
  </si>
  <si>
    <t>WCAG / RGAA</t>
  </si>
  <si>
    <t>Digital services use images for illustration or information purposes. The sizes, degrees of definition, encoding formats have a significant impact on the size of the files of these images. Reducing volumes makes it possible to limit environmental footprints.</t>
  </si>
  <si>
    <t>Illustrative images and images that carry more contractual information such as the image of a product do not have the same needs for quality details. The adaptation of the level of quality to the importance of the image makes it possible to reduce the environmental footprint of the less critical needs for the service.</t>
  </si>
  <si>
    <t>Source dode / CHROME: lighthouse / accessibility</t>
  </si>
  <si>
    <t>Among the presentation elements used in the services, the images represent a significant volume, which generates an environmental footprint. In some cases, formatting operations with CSS make it possible to dispense with an image, this lighter solution is to be preferred.</t>
  </si>
  <si>
    <t>The flows of dematerialization are sometimes broken, and require the production of writing on paper. The user in some cases may also be more comfortable using printed documents rather than 100% electronic. Prints have a significant environmental footprint, whether in the consumption of paper, consumables such as cartridges and printing inks. The presentation needs in electronics or in printing are different; on the other hand, limiting the environmental footprint must lead to a reduction in the density and volume of printed information.</t>
  </si>
  <si>
    <t>User tests cover printings and  checks of printed information</t>
  </si>
  <si>
    <t>Number of actions without autostart</t>
  </si>
  <si>
    <t>Number of actions</t>
  </si>
  <si>
    <t>Number of video analyzed</t>
  </si>
  <si>
    <t>Number of video</t>
  </si>
  <si>
    <t>User tests cover behaviors of animated objects (Video, animations, ...) paused when out of visible area</t>
  </si>
  <si>
    <t>The flows of dematerialization are sometimes broken, and require the production of writing on paper. The user in some cases may also be more comfortable using printed documents rather than 100% electronic. Prints have a significant environmental footprint, whether in the consumption of paper, consumables such as cartridges and printing inks. The presentation needs in electronics or in printing are different. On the other hand, limiting the environmental footprint should lead to a reduction in the density and volume of information printed.</t>
  </si>
  <si>
    <t>User tests cover printings and  checks ink &amp; paper concumption and relevance of printed information</t>
  </si>
  <si>
    <t>Each font is encoded in a file presenting all the associated symbols, which represents a large volume of data exchanged and manipulated. When only a few elements of the policy are used, the ratio of the total volume to the actually useful volume becomes bad and an environmental footprint is generated for no benefit.</t>
  </si>
  <si>
    <t>Number of fonts analyzed</t>
  </si>
  <si>
    <t>Number of fonts</t>
  </si>
  <si>
    <t>Source code / CHROME: console</t>
  </si>
  <si>
    <t>Number of animations analyzed</t>
  </si>
  <si>
    <t>Number of animations</t>
  </si>
  <si>
    <t>User journey presents media used in the service and value added they give</t>
  </si>
  <si>
    <t>Number of dynamic objects analyzed</t>
  </si>
  <si>
    <t>Number of dynamic objects</t>
  </si>
  <si>
    <t>Source code checks &amp; navigation tests report usage of dynamic content</t>
  </si>
  <si>
    <t>Is the size of data stored on user device limited?</t>
  </si>
  <si>
    <t>All items transfered to user device have impact on the network, on compute time required to process. Reducing the size of these items is important.</t>
  </si>
  <si>
    <t>Is maximum size of component transfered to user device defined?</t>
  </si>
  <si>
    <t>2A/1A/3A</t>
  </si>
  <si>
    <t>0A/1A/1A</t>
  </si>
  <si>
    <t>2A/1A/2A</t>
  </si>
  <si>
    <t>3A/0A/3A</t>
  </si>
  <si>
    <t>7A/4A/6A</t>
  </si>
  <si>
    <t>0A/2A/0A</t>
  </si>
  <si>
    <t>9A/5A/2A</t>
  </si>
  <si>
    <t>1A/0A/1A</t>
  </si>
  <si>
    <t>ARCH-1</t>
  </si>
  <si>
    <t>Appliquer une démarche qui garantit les aspects NR</t>
  </si>
  <si>
    <t>ARCH-1.01</t>
  </si>
  <si>
    <t xml:space="preserve">Cycle de Vie </t>
  </si>
  <si>
    <t>Appliquer une démarche qui garanti les aspects NR
(Mettre en oeuvre les approches de xTDD en vue d'améliorer les relation PO et Dev et de garantir, en plus d'une bonne compréhension du produit par les équipes, une bonne qualité pour les utilisateurs finaux, et se concentrer sur l'usage et l'expérience principalement)</t>
  </si>
  <si>
    <t xml:space="preserve">Chaque composant peut-il faire l'objet de tests de "Non Régression" au niveau fonctionnel ? </t>
  </si>
  <si>
    <t>La couverture des tests fonctionnels et la qualité gagnée par la prise en compte de tous les cas de tests permet de fiabiliser les développements, d'éviter des fonctionnements logiciels inefficaces qui consomment des ressources techniques sans rendre la fonctionnalité et génèrent de multiples mises à jour. A l'insatisfaction des utilisateurs s'ajoute la frustration des équipes de développement qui doivent traiter la non-qualité sans pouvoir progresser dans leurs métiers.</t>
  </si>
  <si>
    <t>Existence des tests d'acceptance ? Est-ce que les tests d'acceptance dans le cadre du developpement logiciel font l'objet d'une approche "test driven development" ?</t>
  </si>
  <si>
    <t xml:space="preserve">Existence des cas non passants ? </t>
  </si>
  <si>
    <t>Le DOD impose que tous les tests soient passés avant une livraison du code</t>
  </si>
  <si>
    <t>#PERF ; #VOL ; #SEC ; #USE ; #MAINT ;  #VALUE ; #DEBT ; #METH ; #FIN</t>
  </si>
  <si>
    <t>Dev ; ProjectMngr ; ProductOwner ; ITMngr</t>
  </si>
  <si>
    <t>Intégration continue</t>
  </si>
  <si>
    <t>ARCH-1.C01</t>
  </si>
  <si>
    <t>Design Logiciel NR</t>
  </si>
  <si>
    <t>Appliquer les principes de BDD (Behavior Driven Developpement) par la mise en place de tests de comportements pertinents, réduisant ainsi le coût de maintenance et de production des tests tout en assurant une meilleure qualité logicielle (validation de l'ensemble d'un processus vs validation des fonctionnalités de manière granulaire)</t>
  </si>
  <si>
    <t>Une démarche BDD (Behaviour Driven Development)  est-elle mise en oeuvre pour piloter la réalisation par les usages ?</t>
  </si>
  <si>
    <t>Les usages identifiés et entérinés permettent de limiter les réalisations à des cas concrètement attendus par les utilisateurs. La sélection des usages doit toutefois être conforme aux usages réels, et ne pas être extrapolée par rapport aux interprétations des équipes techniques.</t>
  </si>
  <si>
    <t>Les scénarios BDD sont-ils disponibles pour toutes les fonctionnalités ?</t>
  </si>
  <si>
    <t>ARCH-1.C02</t>
  </si>
  <si>
    <t>Infrastructure NR</t>
  </si>
  <si>
    <t>Appliquer une démarche qui garanti les aspects NR
(Utilisation du DevOPS et des pilelines d'intégration continue pour garantir les conformité des livraions et limiter leur impacts sur la necessité de devoir relancer des chaînes de corrections et de relivraison et d'avoir des conséquences sur les utilisateurs etc)</t>
  </si>
  <si>
    <t xml:space="preserve">L'automatisation des tâches de compilation, de test, d'intégration et de déploiement existent-elles dans le workflow d'intégration continue ? </t>
  </si>
  <si>
    <t>La fiabilisation du processus de production permet de réduire les impacts liés à des re-livraisons suite à des erreurs et permet de livrer des codes qui remplissent leurs fonctions. La consommation de ressources pour un résultat erroné étant considéré comme un gaspillage inutile de ressources.</t>
  </si>
  <si>
    <t>Existence d'un pipeline DevOps ?</t>
  </si>
  <si>
    <t>Les commits de code sont-ils encadrés dans un pipeline d'intégration continue de sorte à réduire les impacts du coût associé aux livraisons et régressions applicatives ?</t>
  </si>
  <si>
    <t xml:space="preserve">La validation des tests unitaires est-elle intégrée dans les chaînes de re-livraison de code ? </t>
  </si>
  <si>
    <t xml:space="preserve">BDU : Quelle fréqence d'automatisation nécessaire et suffisante a été mise en place ? </t>
  </si>
  <si>
    <t>ARCH-2</t>
  </si>
  <si>
    <t>Anticiper l'exploitation des services</t>
  </si>
  <si>
    <t>ARCH-2.01</t>
  </si>
  <si>
    <t>Anticiper l'exploitation des services
(Veiller à dimensionner les infrastructures au réel de leur maximum de consommation )</t>
  </si>
  <si>
    <t xml:space="preserve">Des sondes existent-elles pour mesurer en production la consommation réelle du code et permettre un dimensionnement au plus juste ? </t>
  </si>
  <si>
    <t>En l'absence de métriques fiables, le dimensionnement des composants physiques est basé sur des estimations qui peuvent ne pas être adaptées aux cas d'usages réels. Ces métriques doivent ensuite être exploitées suivant 2 principes : ajuster les dimensionnements, et identifier les surconsommations qui doivent systématiquement faire l'objet d'une revue pour les traiter.</t>
  </si>
  <si>
    <t>La consommation disque a-t-elle fait l'objet d'un dimensionnement et d'une estimation lors des phases de DAT ?</t>
  </si>
  <si>
    <t>Dans le cas de progiciels l'utilisation des matrices de dimensionnement éditeur ont-elles été utilisées ?</t>
  </si>
  <si>
    <t>#PERF ; #VOL ; #USE ; #MAINT ; #VALUE ; #DEBT ; #METH ; #FIN</t>
  </si>
  <si>
    <t>ARCH-2.02</t>
  </si>
  <si>
    <t>Anticiper l'exploitation des services
(Densifier l'hebergement des applications)</t>
  </si>
  <si>
    <t>Est-ce que l'hébergement des applications est densifié?</t>
  </si>
  <si>
    <t>L'adaptation des ressources techniques et leurs utilisations doivent être suivies par rapport à la somme des ressources virtuelles allouées et consommées par les applicatifs. Certaines technologies (Virtualisation) permettent d'allouer plusieurs composants virtuels sur le même composant physique afin d'augmenter la densité des solutions d'hébergement.</t>
  </si>
  <si>
    <t>Le taux "d'over-provisonning" des VM est-il suivi ?</t>
  </si>
  <si>
    <t>Si une plateforme de conteneurisation est mise en oeuvre, les couches de stockage par overlay sont-elles utilisées? Une réduction du stockage est-elle nécessaire ?</t>
  </si>
  <si>
    <t>#PERF ; #VOL ;</t>
  </si>
  <si>
    <t>Le dossier technique identifie les besoins de ressources techniques et les solutions d'optimisation de ces ressources (virtualisation, container, ...)</t>
  </si>
  <si>
    <t>ARCH-2.03</t>
  </si>
  <si>
    <t>Anticiper l'exploitation des services
(Le plan d'exploitation de l'infrastructure doit prévoir de réallouer/mettre en sommeil ou éteindre les ressources non utilisées)</t>
  </si>
  <si>
    <t>Est-ce que les environnements autres que production (DEV, QA, ...) sont éteints ou décommissionnés en dehors des plages d'usage (la nuit, en dehors des périodes de tests)?</t>
  </si>
  <si>
    <t>En dehors de la production, qui peut avoir une exigence de disponibilité 24/7, les autres environnements (tests, intégration, recette) sont le plus souvent liés à des opérations humaines soumises à des plages horaires restreintes, voire à des périodes limitées. Lorsque les environnements ne sont pas utilisés, ils ne doivent pas être actifs afin de réduire les consommations énergétiques de ces configurations. Ils doivent être décommissionnés lorsqu'aucune utilisation ultérieure n'est envisagée sur une longue période.</t>
  </si>
  <si>
    <t>Est-ce que l'infrastructure / l'application éteint les environnements non sollicités en permanence ?</t>
  </si>
  <si>
    <t>Est-ce que l'application met en place de l'autoscaling pour ajuster à la baisse (ou à la hausse) le nombre d'instances du service (scalabilité horizontale) ?</t>
  </si>
  <si>
    <t xml:space="preserve">Lien d'une étude qui statue que 30% des serveurs sont dans un état "comateux"
https://www.anthesisgroup.com/wp-content/uploads/2019/11/Case-Study_DataSupports30PercentComatoseEstimate-FINAL_06032015.pdf
(Amaury)
</t>
  </si>
  <si>
    <t>Le dossier technique des équipements prend en compte les périodes d'utilisation et les règles d'extinction / décommissionnement.</t>
  </si>
  <si>
    <t>ARCH-2.04</t>
  </si>
  <si>
    <t>Est-ce que les environnements de production non sollicités en dehors des pics de charge sont éteints ou décommissionnés?</t>
  </si>
  <si>
    <t>Les sécurisations de service mettent en oeuvre des solutions de distribution de charge. Les environnements sont dimensionnés par rapport aux pics d'utilisation estimés, le plus souvent saisonniers. Ces réplications de serveurs lorsqu'ils restent actifs prennent des charges alors qu'un environnement plus réduit serait parfaitement en mesure de traiter l'intégralité du trafic. Plus le nombre d'instances serveurs est faible, plus l'impact environnemental est réduit. La remise en ligne d'un réplicat étant une opération peu complexe et parfaitement maîtrisée, il n'y a aucun bénéfice à maintenir des images de serveurs 11 mois par an, si le pic de charge n'est vraiment présent que pendant 1 mois.</t>
  </si>
  <si>
    <t>Les seuils d'extinction/activation sont-ils définis et suivis ?</t>
  </si>
  <si>
    <t>Au bout de quelle période d'extinction un environnement est-il décommissionné ?</t>
  </si>
  <si>
    <t>La gestion de configuration permet de préciser les règles de provisionnemnent / dé-provisionnement en fonction de seuils</t>
  </si>
  <si>
    <t>ARCH-2.05</t>
  </si>
  <si>
    <t>Anticiper l'exploitation des services
(Pour chaque service ou système il est nécessaire de définir des SLA et QoS par brique ou composant dont le dimensionnement correspond à des usages dictés par la capacité des processus métiers)</t>
  </si>
  <si>
    <t>Les définitions des SLA et QoS pour chacune des fonctions de l'architecture applicative sont-elles spécifiées en accord avec les usages métiers ?</t>
  </si>
  <si>
    <t>L'état de l'art de l'IT tend à fiabiliser tous les composants de la même manière et de porter à l'excellence dans les domaines de disponibilité et qualité de service. Les besoins métiers pourraient dans certains cas ou pour certaines fonctionnalités se satisfaire de contraintes plus légères. Lorsque les métiers et les usages ne sont pas consultés, l'IT se sécurise en outrepassant les attentes plutôt que prendre le risque d'être mis en cause.</t>
  </si>
  <si>
    <t>Existe-t-il différentes familles de SLA pour les éléments de l'architecture technique ?</t>
  </si>
  <si>
    <t>Est-ce que l'application aligne ses besoins de SLA par rapport à ses besoins de performance (Actif/Actif, Actif/passif) ? Est-ce que les SLA sont évalués par rapport à l'impact environnemental ?</t>
  </si>
  <si>
    <t>#PERF ;  #SEC ;  #VALUE ; #METH ; #FIN ;</t>
  </si>
  <si>
    <t>ARCH-2.06</t>
  </si>
  <si>
    <t>Le service numérique reste-t-il efficace pendant toute sa durée de vie effective ?</t>
  </si>
  <si>
    <t>Les évolutions techniques et les corrections d'anomalies sont nombreuses au cours de la durée d'utilisation d'un service numérique, celui-ci doit pouvoir rester fonctionnel sans nécessiter de nouvelles installations plus gourmandes en ressources.</t>
  </si>
  <si>
    <t>Le service numérique garantit-il la mise à disposition de mises à jours correctives pendant toute la durée de vie prévue des équipements et des logiciels liés au service ?</t>
  </si>
  <si>
    <t>Le service numérique propose-t-il d'installer des mises à jours correctives indépendamment des mises à jours évolutives ?</t>
  </si>
  <si>
    <t>#PERF ;  #SEC ;  #VALUE ; #METH ; #FIN ; #RGE</t>
  </si>
  <si>
    <t>ARCH-3</t>
  </si>
  <si>
    <t>Gérer la vie des données</t>
  </si>
  <si>
    <t>ODD#9 ; ODD#12</t>
  </si>
  <si>
    <t>ARCH-3.01</t>
  </si>
  <si>
    <t>Gérer la vie des données
(Lorsqu'une donnée n'a plus de raison d'être dans un SI celle ci doit pouvoir faire l'objet d'un droit à l'oubli)</t>
  </si>
  <si>
    <t>Est ce que les contraintes légales liées à la persistance des données ont été analysées et les règles et délais d'oubli spécifiés ? La durée de vie des données a-t-elle fait l'objet d'une étude approfondie ? Les durées légales ont-elle été analysées ?</t>
  </si>
  <si>
    <t>La réglementation impose de maîtriser le cycle de vie des données pour certaines catégories (données personnelles encadrées par le RGPD), les autres catégories de données ne sont pas prises en compte, ce qui conduit à accumuler les données sans prendre en compte les délais de péremption, ce qui introduit un accroissement permanent de la volumétrie de données, des volumes de sauvegardes, de ressources consommées par les accès aux données. Au fil du temps, le niveau de précision des données perd de son importance ce qui doit conduire à réduire la volumétrie dans la phase précédant le retrait pur et simple.</t>
  </si>
  <si>
    <t>Existe-t-il des mécanismes de gestion du cycle de vie des données (expiration) ?
Des mécanismes d'historisation ont-ils été mis en place pour les données avec un faible taux de manipulation ?
Une fin de vie de la donnée a-t-elle été prévue (mise en place d'une date de validité de chaque donnée, mise en place d'une date de validité par type de donnée technique, mise en place d'une date de validation par type de donnée fonctionnelle) ?
Les utilisateurs ont-ils été concertés pour étudier la durée de vie nécessaire des données principales ?</t>
  </si>
  <si>
    <t>Les contraintes de durée de stockage liées au RGPD ont-elles été prises en compte ?
Un protocole d'effacement automatique a-t-il été mis en place ?</t>
  </si>
  <si>
    <t>#VOL ; #SEC ; #METH ; #LEG</t>
  </si>
  <si>
    <t>ARCH-3.02</t>
  </si>
  <si>
    <t>Gérer la vie des données
(Le stockage des données doit faire l'objet d'un design intégrant des optimisations en fonction de l'usage (durée, criticité, frequence, données lecture ou ecriture ))</t>
  </si>
  <si>
    <t>Est-ce que la stratégie de stockage minimise les infrastructures ou la duplication des données par rapport à leur criticité ?</t>
  </si>
  <si>
    <t>Le volume occupé par une donnée est impactant pour la consommation énergétique du support de stockage, par l'espace occupé sur les supports physiques qui sont ajoutés au fur et à mesure de leurs remplissages, par la consommation de ressources de manipulation des données, par les jeux de sauvegardes, par les éléments de sécurisations et duplications. Tous les leviers activés sur l'un de ces aspects réduisent l'impact environnemental des données indispensables au service.</t>
  </si>
  <si>
    <t>Est-ce que les infrastructures minimisent les volumes disques nécessaires (ex: déduplication, compression, ...) ?</t>
  </si>
  <si>
    <t>Est-ce que le taux de réplication des données est en adéquation avec le besoin de résilience et les risques?</t>
  </si>
  <si>
    <t>Est-ce que les sauvegardes utilisent principalement des modes par différentiel (incrémentaux, ...) ?</t>
  </si>
  <si>
    <t>#PERF ; #VOL ; #SEC ; #VALUE ; #FIN</t>
  </si>
  <si>
    <t>Le dossier technique détermine les sensibilités des données et le mode de redondance à appliquer pour assurer la disponibilité requise</t>
  </si>
  <si>
    <t>ARCH-3.03</t>
  </si>
  <si>
    <t>Gérer la vie des données
(Les base de données hors production doivent être anonymisées, et ne contenir que des jeux de données utiles aux conditions d'utilisabilités de ces dernieres - il n'est pas nécessaire de cloner les BDD de Production pour des environnement de Tests ou de Dev)</t>
  </si>
  <si>
    <t>Les données hors production sont-elles anonymisées et la volumétrie réduite pour obtenir un échantillon représentatif de la production ?</t>
  </si>
  <si>
    <t xml:space="preserve">La précision et concision des données du jeu de test permet de réduire les impacts des phases de développement, test  / Q&amp;A avec une volumétrie réduite. Et d'autre part de valider la définition et la couverture des cas de test ce qui participe à la qualité finale du logiciel. Les données de test sont visibles, manipulées hors des contraintes de sécurité de la production, elles sont donc moins bien protégées et ne doivent en aucun être une source de fuite d'information qui pourrait porter préjudice aux utilisateurs réels du service. </t>
  </si>
  <si>
    <t>Les données me permettant de tester et de développer chacune de mes fonctionnalités ont-elles été identifiées ?</t>
  </si>
  <si>
    <t xml:space="preserve">La fréquence de réplication des données est-elle adaptée aux besoins ? </t>
  </si>
  <si>
    <t>ARCH-3.C01</t>
  </si>
  <si>
    <t>Gérer la vie des données
(Définir une stratégie Data pour le socle applicatif - Quelles données / pour quels usages / Quelle rafraichissement et Quelle durée de conservation. Ces éléments doivent prendre place au sein des dossiers d'architecture)</t>
  </si>
  <si>
    <t xml:space="preserve">La fréquence d'actualisation des données est-elle déterminée par rapport aux attentes des utilisateurs ? </t>
  </si>
  <si>
    <t>La mise à jour de données complexes en temps réel met en oeuvre des processus lourds, ces opérations doivent être adaptées aux besoins des utilisateurs. Si elles peuvent être déportées à des moments de charge plus réduite, la consommation de ressources techniques sera réduite.</t>
  </si>
  <si>
    <t>Quel est le niveau minimum de rafraichissement nécessaire par mon système ?</t>
  </si>
  <si>
    <t xml:space="preserve">Une désactivation est-elle prévue en cas de non utilisation du service ? </t>
  </si>
  <si>
    <t>ARCH-3.C02</t>
  </si>
  <si>
    <t>Achat NR</t>
  </si>
  <si>
    <t>Gérer la vie des données
(Déclarer les sous-traitants dans le cadre des pratiques RGPD)</t>
  </si>
  <si>
    <t>Les responsabilités du point de vue RGPD (ou cadre local dans d'autres pays : privacy Act par exemple) avec les prestataires sont-elles clairement définies ?</t>
  </si>
  <si>
    <t>La réglementation impose une connaissance affirmée de tous les prestataires en contact avec des données personnelles. Les données hors du cadre RGPD ne sont pas soumises à ce traçage. Les données indispensables au fonctionnement d'un service numérique ont toutes une importance du point de vue humain ou business. La pratique RGPD fait ses preuves pour une catégorie de données, la généralisation du principe à toutes les données permet d'augmenter la cohérence de traitement de tout le patrimoine d'une organisation</t>
  </si>
  <si>
    <t>La liste des prestataires et les modes d'interventions et de responsabilités sur les données est-elle formalisée et suivie ?</t>
  </si>
  <si>
    <t>ARCH-4</t>
  </si>
  <si>
    <t>Contrôler et mesurer les impacts</t>
  </si>
  <si>
    <t>ARCH-4.01</t>
  </si>
  <si>
    <t>Contrôler et mesurer les impacts
(Determiner le modèle de consommation des applications GGA : Qu'est ce que le modèle de consommation ? )</t>
  </si>
  <si>
    <t>Est ce qu'un modèle mettant en relation les ressources CPU/RAM/disques et les indicateurs physiques (consommation électrique, eau, ...) est utilisé ?</t>
  </si>
  <si>
    <t>Chaque élément physique génère un impact, qu'il soit énergétique ou sur la consommation de ressources naturelles. Certains indicateurs sont déjà établis et doivent servir de base pour l'évaluation d'impact.</t>
  </si>
  <si>
    <t>Est ce que ces indicateurs sont communiqués et compris (formation) ?</t>
  </si>
  <si>
    <t>Est-ce que les indicateurs sont revus/validés par des instances responsables?</t>
  </si>
  <si>
    <t>#PERF ; #VOL ; #SEC ;  #COM ; #VALUE ;  #METH ; #GOV</t>
  </si>
  <si>
    <t>ProjectMngr ; ProductOwner ; Manager ; RSE/NR ; HR ; ITMngr ; Staff</t>
  </si>
  <si>
    <t>Le suivi de production met en oeuvre des indicateurs d'utilisation des ressources techniques</t>
  </si>
  <si>
    <t>ARCH-4.C01</t>
  </si>
  <si>
    <t>Contrôler et mesurer les impacts
(Déterminer un catalogue de service de composants evalués selon les critère eco-responsables)</t>
  </si>
  <si>
    <t>Est ce que l'ensemble des composants techniques sont évalués selon les critères eco-responsables?</t>
  </si>
  <si>
    <t>?</t>
  </si>
  <si>
    <t>Est-ce que chaque offre est evaluée selon des critères (cf modèle précédent)</t>
  </si>
  <si>
    <t>Le catalogue de service est diffusé et validé/reconnu</t>
  </si>
  <si>
    <t>ARCH-4.02</t>
  </si>
  <si>
    <t>Contrôler et mesurer les impacts
(Réaliser la mesure des impacts des services numériques nouvellement créés et ou en cours de modification pour le projet)</t>
  </si>
  <si>
    <t>Des mesures d'impact des services numériques ont-elle été mises en place sur le service ?</t>
  </si>
  <si>
    <t>Chaque élément physique ou logiciel génère un impact, qu'il soit énergétique ou sur la consommation de ressources naturelles. Certains indicateurs sont déjà établis et doivent servir de base pour l'évaluation d'impact.</t>
  </si>
  <si>
    <t>Quels sont les indicateurs analysés ?</t>
  </si>
  <si>
    <t>Quelle est la fréquence de mise à jour des indicateurs dans le processus de création et de maintenance du service ?</t>
  </si>
  <si>
    <t>ARCH-4.C02</t>
  </si>
  <si>
    <t>Contrôler et mesurer les impacts
(Identifier et collecter les paramètres concrets qui permettent de quantifier les impacts environnementaux )</t>
  </si>
  <si>
    <t>Quelles données sont consolidées pour établir la performance environnementale ?</t>
  </si>
  <si>
    <t>La fiabilité et la pertinence des indicateurs reposent sur la validité des données d'entrées. Il est important de s'assurer de cette validité avant de se lancer dans l'exploitation de données de performance environnementale.</t>
  </si>
  <si>
    <t>Les sources de données ont-elles été validées ?</t>
  </si>
  <si>
    <t>CF les données du GT AIR sur les KPI</t>
  </si>
  <si>
    <t>ARCH-5</t>
  </si>
  <si>
    <t>Limiter les volumétries dans les échanges</t>
  </si>
  <si>
    <t>ARCH-5.01</t>
  </si>
  <si>
    <t>Limiter les volumétries dans les échanges
(Mettre en place la compression des échanges)</t>
  </si>
  <si>
    <t xml:space="preserve">Quelle est l'efficience de mon protocole d'échange entre le contenu et le contenant ? </t>
  </si>
  <si>
    <t>La distribution des traitements sur des hardwares différents et distants impose des mécanismes de transfert qui peuvent être à la fois fréquents et volumineux. Les gains environnementaux sur ces points peuvent être traités en réduisant le volume de données échangées. Les compressions de données requièrent des ressources de calcul qui peuvent rendre inefficaces ou pénalisantes ces opérations.</t>
  </si>
  <si>
    <t>Les données sont-elles compressées avant de transiter sur le réseau ?</t>
  </si>
  <si>
    <t>#PERF ; #VOL ; #SEC ; #USE ; #MAINT</t>
  </si>
  <si>
    <t>Audit de performance</t>
  </si>
  <si>
    <t>ARCH-5.C01</t>
  </si>
  <si>
    <t>Limiter les volumétries dans les échanges
(Optimiser les métadonnées du protocole des échnanges entre services : GGA Veiller à utiliser des protocoles de communication ... a finir)</t>
  </si>
  <si>
    <t>Les protocoles de communication mis en oeuvre sont-ils évalués par rapport au ratio entêtes/données utiles ?</t>
  </si>
  <si>
    <t>Les gains environnementaux sur les architectures distribuées peuvent être traités en ayant un rapport efficace entre les données d'encapsulation du protocole d'échange et la "charge utile" : payload. Les encapsulations des protocoles requièrent des ressources de calcul qui peuvent introduire un surcoût important.</t>
  </si>
  <si>
    <t>Existe-t-il un protocole d'échange moins verbeux ?</t>
  </si>
  <si>
    <t>ARCH-5.02</t>
  </si>
  <si>
    <t>Limiter les volumétries dans les échanges
(Privilégier un format d'échange durable entre applications
ALU: Peut être faut-il préciser ce qu'on entend par durable ( c'est des fois un mot fourre-tout))</t>
  </si>
  <si>
    <t>Le protocole de communication choisi est-il situé dans la phase ascendante, stable ou descendante de son utilisation par rapport à des contraintes de performance, de sécurité, d'obligations légales ?</t>
  </si>
  <si>
    <t>Les avancées technologiques prennent de plus en plus en compte les aspects NR. Plus le projet technique fournissant les protocoles de communication est avancé plus il y aura de chance que les aspects environnementaux soient intégrés nativement.</t>
  </si>
  <si>
    <r>
      <rPr>
        <sz val="10"/>
        <color theme="1"/>
        <rFont val="Arial"/>
      </rPr>
      <t xml:space="preserve">Le protocole d'échange est-il propriétaire ou </t>
    </r>
    <r>
      <rPr>
        <b/>
        <sz val="10"/>
        <color theme="1"/>
        <rFont val="Arial"/>
      </rPr>
      <t>Open Source</t>
    </r>
    <r>
      <rPr>
        <sz val="10"/>
        <color theme="1"/>
        <rFont val="Arial"/>
      </rPr>
      <t xml:space="preserve"> ? </t>
    </r>
  </si>
  <si>
    <t xml:space="preserve">Ce protocole est-il voué à être remplacé ou devenir obsolète à court terme ? </t>
  </si>
  <si>
    <t>#PERF ; #VOL ; #SEC ; #USE ; #MAINT  ; #DEBT ; #FIN</t>
  </si>
  <si>
    <t>Analyse de risque</t>
  </si>
  <si>
    <t>ARCH-5.C02</t>
  </si>
  <si>
    <t>Limiter les volumétries dans les échanges
(Privilégier les réseaux (4G, Wifi, FIbre, Lora, SigFox...) de communication les moins consommateurs énergie)</t>
  </si>
  <si>
    <t>Les alternatives réseau sont-elles évaluées par rapport à  la consommation d'énergie ?</t>
  </si>
  <si>
    <t>Le rapport ARCEP (Octobre 2019 - L'empreinte carbone du numérique) classe les consommations de GES par types de réseaux. Les réseaux filaires ou fibre sont au moins 3 fois plus économes en énergie que les réseaux sans fils. La 4G étant l'un des consommateur le plus énergivore. Sur les réseaux sans fils, la consommation est très étroitement liée à la volumétrie des données, ce qui est moins vrai sur les réseaux filaires. D'un autre point de vue les composants électroniques du "sans fils" sont moins robustes et peuvent entraîner plus de besoins de renouvellement. Cces composants étant intégrés le plus souvent sur les cartes mères des périphériques, la panne nécessite le plus souvent le remplacement de la totalité de l'appareil.</t>
  </si>
  <si>
    <t xml:space="preserve">Le réseau utilisé majoritairement est-il le moins énergivore, parmi les solutions existantes pour ne pas avoir à ajouter de nouvelles infrastructures  ? </t>
  </si>
  <si>
    <t>ARCH-5.C03</t>
  </si>
  <si>
    <t>Limiter les volumétries dans les échanges
(Faciliter l'utilisation en zone de couverture blanche)</t>
  </si>
  <si>
    <t xml:space="preserve">La capacité de mon système à fonctionner malgré les difficultés de connexion est-il spécifié et accepté par les métiers? </t>
  </si>
  <si>
    <t>L'inégalité d'accès aux réseaux est un facteur important qui écarte une partie de la population de l'usage des services numériques.</t>
  </si>
  <si>
    <t xml:space="preserve">Un mode hors ligne a-t-il été prévu ? </t>
  </si>
  <si>
    <t>Le confort d'utilisation est-il fortement dégradé (temps de chargement, informations actualisées...) sans une bonne couverture réseau ?</t>
  </si>
  <si>
    <t>ARCH-5.C04</t>
  </si>
  <si>
    <t>Limiter les volumétries dans les échanges
(Privilégier les systèmes de communication asynchrone pertinents)</t>
  </si>
  <si>
    <t>Un système de communication asynchrone existe t-il ?</t>
  </si>
  <si>
    <t xml:space="preserve">L'introduction de délais de traitement, notamment dans le cas de couverture réseau de faible qualité, écarte certains utilisateurs. </t>
  </si>
  <si>
    <t>Les échanges qui ne nécessitent pas de réponse immédiate sont-ils bien effectués de manière asynchrone ?</t>
  </si>
  <si>
    <t>ARCH-6</t>
  </si>
  <si>
    <t>Définir un modèle de production évolutif</t>
  </si>
  <si>
    <t>ARCH-6.01</t>
  </si>
  <si>
    <t>Définir un modèle de conception évolutif
(Concevoir une architecture applicative modulaire permettant la réutilisation de briques logicielles dans d'autres contextes, et le remplacement de composants devenus obsolètes sans impacts majeurs sur la solution globale)</t>
  </si>
  <si>
    <t>L'architecture est-elle modulaire ? Permet-elle de recycler des composants déjà développés pour d'autres projets (authentification, référentiels de données, API, etc.) ?</t>
  </si>
  <si>
    <t>Les efforts d'adaptation aux contraintes environnementales réalisés et stabilisés doivent pouvoir bénéficier à l'ensemble des projets de l'organisation. Capitaliser sur les meilleures pratiques déployées est un gage d'efficacité environnementale et opérationnelle. La concept modulaire permet aussi de propager rapidement tous les bénéfices environnementaux qui pourraient être intégrés dans un composant, dans le cadre du suivi de l'état de l'art et des performances environnementales.</t>
  </si>
  <si>
    <t>Les fonctionnalités de l'application sont-elles découpées en briques autonomes avec une standardisation des entrées/sorties permettant leur remplacement individuel ?</t>
  </si>
  <si>
    <t>Les fonctionnalités sont-elles découpées en briques autonomes avec une standardisation des entrées/sorties permettant leur réutilisation dans d'autres contextes ?</t>
  </si>
  <si>
    <t xml:space="preserve">Un référentiel des composants logiciels partagés existe-t-il dans l'entreprise ? </t>
  </si>
  <si>
    <t>#SEC ; #USE ; #MAINT ; #DEBT ; #METH ;</t>
  </si>
  <si>
    <t>Projet / DEV</t>
  </si>
  <si>
    <t>ARCH-6.02</t>
  </si>
  <si>
    <t>Définir un modèle de production évolutif
(Les architectures proposées intègrent-elles des patterns de modularité veillant à ce que les zones de code puissent être segmentée permettant alors des interventions en zone froide sans nécessairement impacter le coeur du produit ?)</t>
  </si>
  <si>
    <t xml:space="preserve">L'architecture est-elle granulaire  et les interfaces sont-elles cohérentes pour respecter l'indépendance de chaque entité ? </t>
  </si>
  <si>
    <t>La capacité de réaliser des assemblages permettant de couvrir l'ensemble des fonctionnalités en utilisant des éléments qui ont déjà fait l'objet d'adaptations pour réduire les impacts du point de vue NR est une solution efficace.</t>
  </si>
  <si>
    <t>Les fonctionnalités de l'application ont-elles fait l'objet d'une classification permettant de définir l'essentialité de certaines fonctionnalités au regard d'autres fonctionnalités tout aussi importantes mais non considérées comme vitales au système ?</t>
  </si>
  <si>
    <t>Est-ce que 20% des fonctionnalités utilisées par 80% des utilisateurs sont intégrées au « noyau »?</t>
  </si>
  <si>
    <t>Est-ce que les 80% des fonctionnalités restantes utilisées par seulement 20% des utilisateurs sont disponibles sous la forme d’extensions ?</t>
  </si>
  <si>
    <t>ARCH-6.C01</t>
  </si>
  <si>
    <t>Définir un modèle de production évolutif
(Concevoir l'architecture applicative la plus évolutive et résiliente possible)</t>
  </si>
  <si>
    <t xml:space="preserve">La capacité de mon réseau à s'adapter dans le temps fait-elle l'objet d'une étude spécifique ? </t>
  </si>
  <si>
    <t>Les avancées techniques et les progrès en matière de consommation énergétique des réseaux doivent pouvoir être rapidement implémentées sans générer de refonte lourde du design logiciel du service.</t>
  </si>
  <si>
    <t xml:space="preserve">Mon architecture permet-elle de remplacer la technologie d'une couche par une autre ? </t>
  </si>
  <si>
    <t>ARCH-6.03</t>
  </si>
  <si>
    <t>Design Logiciel</t>
  </si>
  <si>
    <t>Définir un modèle de production évolutif
(Considérer la mise en place de systèmes de cache pour réduire les échanges réseau et/ou le coût computationnel d'une opération )</t>
  </si>
  <si>
    <t>Un cache est-il mis en place entre les différents composants du SI pour limiter les échanges sur le réseau, lorsque la nature des données le permet ?</t>
  </si>
  <si>
    <t>Les données de traduction des libellés sont-elles mises en cache localement ?</t>
  </si>
  <si>
    <t>#PERF ; #VOL ; #USE ;</t>
  </si>
  <si>
    <t>ARCH-6.C02</t>
  </si>
  <si>
    <t>Définir un modèle de production évolutif
(Lors de l'appel à des fournisseurs, veiller a vérifier qu'ils disposent si possible de références en terme de numérique responsables. Ont ils un label reconnu ou ont-ils une stratégie/politique RSE permettant de justifier de bonnes pratiques éthiques et ou environnementales ?)</t>
  </si>
  <si>
    <t>Le choix des fournisseurs prend-il en compte les aspects Numérique Responsable et RSE au même titre que les données de solvabilité ?</t>
  </si>
  <si>
    <t>La qualification des fournisseurs s'appuie sur des règles de décisions qui permettent de statuer sur la pérennité de la relation. Parmi ces règles doivent figurer des éléments liés au NR. Ces aspects NR doivent avoir un impact important dans l'évaluation de la solvabilité du fournisseur.</t>
  </si>
  <si>
    <t>Quels sont les indicateurs demandés et les seuils d'acceptabilité ?</t>
  </si>
  <si>
    <t>ARCH-7</t>
  </si>
  <si>
    <t>Associer les données, les flux, les applicatifs et la sécurité pour permettre leur identification et leur traçabilité</t>
  </si>
  <si>
    <t>ARCH-7.C01</t>
  </si>
  <si>
    <t>Associer les données, les flux, les applicatifs et la sécurité pour permettre leur identification et leur tracabilité
(Le dossier d'architecture doit pouvoir se baser sur un catalogue de données. Si celui ci n'existe pas il est nécessaire d'en prévoir la constitution afin de structurer les données utiles et nécessaires et identifier les data surnuméraires, la dark data )</t>
  </si>
  <si>
    <t xml:space="preserve">La frugalité des données a-t-elle été intégrée ? </t>
  </si>
  <si>
    <t>La réduction de la volumétrie, notamment des données, réduit l'impact du point de vue NR</t>
  </si>
  <si>
    <t xml:space="preserve">Quel est le niveau de respect des NF et principalement la 2NF ? </t>
  </si>
  <si>
    <t>ARCH-7.01</t>
  </si>
  <si>
    <t>Associer les données, les flux, les applicatifs et la sécurité pour permettre leur identification et leur tracabilité
(Chaque dossier d'architecture doit pouvoir permettre une mise en oeuvre, ou une mise à niveau des matrices des flux, celle-ci devra permettre d'identifier les flux redondants ou obsolètes)</t>
  </si>
  <si>
    <t>Est-ce que l'application minimise les données devant être échangées avec d'autres applications ou les utilisateurs avec l'utilisation d'une matrice de flux ?</t>
  </si>
  <si>
    <t>Dans les usages de services numériques les échanges de données sont à la fois indispensables mais génèrent une consommation importante de ressources. La réduction des besoins d'échanges au strict minimum diminue l'impact de ces échanges. Seule la vue globale des flux avec leurs sources, destinations et objectifs permet de qualifier la nécessité et d'accepter l'impact des consommations qu'ils génèrent.</t>
  </si>
  <si>
    <t>Est-ce que l'application nécessite d'échanger des données avec d'autres applications, consommateurs, producteurs qu'elle ne peut pas stocker en local ?</t>
  </si>
  <si>
    <t>Est-ce que l'application effectue en permanence des requêtes réseau de petites tailles ? Est-ce que ces échanges peuvent être optimisés (éviter les aller-retours) ?</t>
  </si>
  <si>
    <t>Est-ce que l'application utilise des caches applicatifs ?</t>
  </si>
  <si>
    <t>Une matrice de flux est formalisée</t>
  </si>
  <si>
    <t>ARCH-7.02</t>
  </si>
  <si>
    <t>Associer les données, les flux, les applicatifs et la sécurité pour permettre leur identification et leur tracabilité
(Le dossier d'architecture doit décrire le cycle de fin de vie des éléments d'architecture concernés)</t>
  </si>
  <si>
    <t>Chaque composant déployé est-il qualifié du point de vue de sa durée de vie, et les procédures de déprovisonnement sont-elles systématiquement exprimées ?</t>
  </si>
  <si>
    <t>Toutes les ressources d'un composant doivent être gérées et une durée de vie, un processus de retrait doit être mis en place. Ces éléments doivent aussi prendre en compte les traitements récurrents (batch, CRON, ..), les données et les sauvegardes. Le maintien ou l'oubli sur des systèmes en production de composants inactifs est à la fois un gaspillage de ressources, mais aussi une fragilité dans la sécurité.</t>
  </si>
  <si>
    <t>Quelle durée de vie est associée à chaque composant ?</t>
  </si>
  <si>
    <t>Quelle est la fréquence de revue des données expirées ?</t>
  </si>
  <si>
    <t>#PERF ; #VOL ; #SEC ; #USE ; #MAINT ; #DEBT ; #METH ;</t>
  </si>
  <si>
    <t>ARCH-7.C02</t>
  </si>
  <si>
    <t>Associer les données, les flux, les applicatifs et la sécurité pour permettre leur identification et leur tracabilité
(Les architectes techniques qui conçoivent les applicatifs doivent respecter les bonnes pratiques formalisées dans les normes de sécurité des développements informatiques de l'entreprise)</t>
  </si>
  <si>
    <t>Les aspects sécurité, accessibilité, et Numérique Responsable sont-ils traités de la même manière pour chaque élément de l'architecture ?</t>
  </si>
  <si>
    <t>Les organisations sont structurées pour que la phase d'architecture intègre très tôt dans la démarche les aspects de sécurité. La sécurité doit être adressée pour tous éléments de l'architecture. La sécurité n'étant pas le seul domaine qui s'applique de manière transversale, elle doit être associée avec les autres sujets : accessibilité et NR. Chaque élément de l'architecture doit être traité avec la même excellence pour la sécurité, l'accessibilité et le NR.</t>
  </si>
  <si>
    <t>Les processus et canevas d'architecture intègrent-ils systématiquement les aspects sécurité, accessibilité, et Numérique Responsable ?</t>
  </si>
  <si>
    <t>ARCH-7.03</t>
  </si>
  <si>
    <t>Associer les données, les flux, les applicatifs et la sécurité pour permettre leur identification et leur tracabilité
(Lors de l'implémentation de fonctions de sécurité il est impératif de mettre en oeuvre la traçabilité et la vérification des exigences de sécurité)</t>
  </si>
  <si>
    <t>La traçabilité des exigences de sécurité est-elle garantie ?</t>
  </si>
  <si>
    <t>La sécurité des systèmes d'information impacte l'activité de l'organisation, le respect et la confiance des utilisateurs. La sécurité n'est pas un acquis, elle doit être remise en cause périodiquement et les procédures de suivi, validation doivent être tracées.</t>
  </si>
  <si>
    <t>Quels sont les indicateurs de suivis de sécurité définis et sont-ils basés sur des données fiables et éprouvées ?</t>
  </si>
  <si>
    <t>HAL Id: hal-00549136</t>
  </si>
  <si>
    <t>#SEC ;  #MAINT ; #METH</t>
  </si>
  <si>
    <t>ARCH-8</t>
  </si>
  <si>
    <t>Anticiper les impacts sur la production</t>
  </si>
  <si>
    <t>ARCH-8.C01</t>
  </si>
  <si>
    <t>Anticiper les impacts sur la production
(Envisager dès que cela est possible des approches Low Tech)</t>
  </si>
  <si>
    <t>L'utilisation du service exclut-elle certaines configurations logicielles ou matérielles ?</t>
  </si>
  <si>
    <t>Lorsque la conception d'un service augmente les exigences techniques des environnements sur lesquels il est apte à fonctionner, que ce soit côté serveur ou périphériques utilisateurs, cela entraîne au mieux un nouveau dimensionnement de ces composants matériels, au pire la nécessité de les remplacer par une gamme plus puissante. Dans tous les cas, cela génère un impact environnemental fort sans parler du fait que cela écarte certains utilisateurs qui ne disposent pas des matériels.</t>
  </si>
  <si>
    <t xml:space="preserve">La nouvelle version du service ou produit nécessite t-elle de nouveaux composants externes ? </t>
  </si>
  <si>
    <t>La nouvelle version du service rend-elle obsolète certaines configurations matérielles ?</t>
  </si>
  <si>
    <t>ARCH-8.C02</t>
  </si>
  <si>
    <t>L'escalade technologique au détriment de l'environnement n'est pas soutenable. La phase d'architecture doit prendre en considération la manière de remplir les fonctionnalités en limitant les impacts de la technologie.</t>
  </si>
  <si>
    <t>Quelles solutions low-tech sont envisagées ?</t>
  </si>
  <si>
    <t>ARCH-8.01</t>
  </si>
  <si>
    <t>Anticiper les impacts sur la production
(Adapter ou préconiser l'usage de frameworks lorsque cela est possible afin de garantir la taille de l'applicatif, mutualiser les fonctionnalités sans valeur ajoutée, réduire les efforts de recette, réduire les risques en terme de sécurité applicative et augmenter la valeur de la fonctionnalité / Préconiser l'usage d'API quand cela est possible plutôt que de dupliquer des framework dans des lib ou sources logiciels)</t>
  </si>
  <si>
    <t xml:space="preserve">La valeur ajoutée du framework justifie-t-elle l'alourdissement de l'applicatif ?
D'autres librairies ou framework plus légers et correspondant au besoin existent-ils ? </t>
  </si>
  <si>
    <t xml:space="preserve">Les alternatives entre des solutions développées en interne et l'utilisation de frameworks doivent prendre en considération les aspects Numérique Responsable. Les frameworks fournissent plus de fonctionnalités que nécessaire pour le projet et intègrent des composants et des dépendances pour remplir la totalité des fonctionnalités offertes. Le rapport entre les fonctionnalités apportées par le framework et celles réellement recherchées est critique. Le choix du framework doit aussi permettre de restreindre son périmètre fonctionnel aux seuls éléments indispensables pour le service. </t>
  </si>
  <si>
    <t>L'utilisation d'un framework est-elle indispensable pour implémenter les fonctionnalités demandées ?</t>
  </si>
  <si>
    <t>D'autres framework et/ou librairies plus légers sont-ils envisagés ?</t>
  </si>
  <si>
    <t>Seuls les modules réellement utilisés du framework sont-ils embarqués dans l'application, et non le framework au complet ?</t>
  </si>
  <si>
    <t>Le dossier technique analyse les impacts des choix de framework ou bibliothèques externes, ainsi que les capacités d'évolution de ces éléments vis à vis de leurs impacts environnementaux</t>
  </si>
  <si>
    <t>ARCH-8.02</t>
  </si>
  <si>
    <t>Anticiper les impacts sur la production
(Privilégier l'exécution sous forme de batch lorsque la fréquence d'une tache le permet et qu'elle est asynchrone)</t>
  </si>
  <si>
    <t>La fréquence d'utilisation de la fonctionnalité l'oblige-t-elle à être disponible en permanence ou peut-elle être mise à jour en arrière-plan (batch) ?</t>
  </si>
  <si>
    <t xml:space="preserve">Surpasser les attentes peut conduire à proposer des solutions proches du temps réel, en fournissant au plus vite et le plus souvent possible le résultat d'une opération. Les utilisateurs ou les clients, au sens technique, n'ont que très rarement besoin de cette solution, voire sont submergés par des informations plus rapidement qu'ils ne peuvent ou souhaitent les assimiler. Réduire le nombre d'opérations instantanées et gérer les temps entre ces opérations en les traitant en arrière plan réduit les charges du service. </t>
  </si>
  <si>
    <t>Les opérations récurrentes et prévisibles sont-elles implémentées sous forme de batch plutôt que de service web ?</t>
  </si>
  <si>
    <t>Les opérations de maintenance sont-elles bien disponibles sous forme de batch plutôt qu'exposées en continu ?</t>
  </si>
  <si>
    <t>#PERF ; #VOL ; #SEC ; #USE ; #VALUE ; #METH ;</t>
  </si>
  <si>
    <t>ARCH-8.C03</t>
  </si>
  <si>
    <t>Anticiper les impacts sur la production
(Minimiser le "cold start time" des applications back-end afin de pouvoir tirer parti des technologies d'hébergements élastiques (auto-scaling, serverless))</t>
  </si>
  <si>
    <t>L'application est-elle rapide à se lancer / à s'arrêter ?</t>
  </si>
  <si>
    <t>La performance technique est souvent un indicateur de performance environnementale. Plus un service est léger (volume d'échange, traitements) plus il se lance rapidement et moins il consomme de ressources.</t>
  </si>
  <si>
    <t>Un suivi du cold start time est-il effectué au fur et à mesure des itérations de développement ?</t>
  </si>
  <si>
    <t>ARCH-8.03</t>
  </si>
  <si>
    <t>Anticiper les impacts sur la production
(Optimiser les chemins/algorithmes dans l'application
ALU : cette reco ne relève t-elle pas du DEV ? REP l'Architecture peu préconiser les normes de DEV et les Algorithmes qui est préférables d'utiliser )</t>
  </si>
  <si>
    <t>Est-ce qu'une optimisation des algorithmes et des traitements est réalisée dans l'application ?</t>
  </si>
  <si>
    <t>Certains traitements sont systématiquement déclenchés, même si unitairement ils ne sont pas très impactants, leur nombre d'occurrence va impacter l'empreinte globale. En travaillant au niveau de l'algorithme de chaque traitement, cette optimisation est possible.</t>
  </si>
  <si>
    <t>Est-ce qu'un audit de performances est réalisé au sein de l'application/composant/microservice avec identification des bottleneck, ressources utilisées, ... ?</t>
  </si>
  <si>
    <t>Est ce qu'une optimisation des algorithmes est faite en fonction de l'audit?</t>
  </si>
  <si>
    <t>Est ce qu'une recette des optimisations est faite, calculer si possible le différentiel en temps/ressources consommées ?</t>
  </si>
  <si>
    <t>#PERF ; #METH ;</t>
  </si>
  <si>
    <t>Un audit de performance est systématiquement mis en oeuvre lors des déploiements en production</t>
  </si>
  <si>
    <t>ARCH-8.04</t>
  </si>
  <si>
    <t>Anticiper les impacts sur la production
(L'application doit être capable de prendre en compte facilement/rapidement les mises à jour)</t>
  </si>
  <si>
    <t>La capacité d'évolution / modification de l'application est-elle étudiée ?</t>
  </si>
  <si>
    <t>Le Numérique Responsable est une démarche d'amélioration continue qui doit permettre de faire progresser la réduction des impacts.</t>
  </si>
  <si>
    <t>Est-ce que l'application est en mode microservice?</t>
  </si>
  <si>
    <t>Est-ce que l'application est livrable de manière automatisée? CI/CD</t>
  </si>
  <si>
    <t>Est-ce que l'application bénéficie de tests automatiques, tests fonctionnels mais aussi tests éco-conception, tests de performances, ... ?</t>
  </si>
  <si>
    <t>ARCH-8.C04</t>
  </si>
  <si>
    <t>Anticiper les impacts sur la production
(Donner la possibilité dès que cela est envisageable d'utiliser un compilateur permettant des instructions de bas niveau / Privilégier les solutions présentant des optimisations en terme de langage machine, les langages de bas et de haut niveau permettant d'être convertis en langage machine)</t>
  </si>
  <si>
    <t>Le type de langage utilisé introduit soit une proximité vers les processeurs (CPU), c'est le cas des langages compilés, soit vers les hommes, c'est le cas des langages interprétés (PHP, JavaScript, ...). La proximité des ordres machine augmente la performance technique mais rend la production logicielle plus lourde (phases de compilation, édition de liens). La proximité "humaine" facilite les développements mais aussi les malversations (piratages) et demande aux systèmes un effort supplémentaire pour traduire "à la demande" les lignes de programme en code machine, avec l'aide d'un interpréteur.</t>
  </si>
  <si>
    <t xml:space="preserve">Le code fait-il l'objet d'optimisation avant compilation, ou à défaut interprétation ? </t>
  </si>
  <si>
    <t>ARCH-8.C05</t>
  </si>
  <si>
    <t>Anticiper les impacts sur la production
(Utilisation de la WCAG 2.0 pour disposer des interfaces accessibles)</t>
  </si>
  <si>
    <t>Les éléments de référence sont-ils connus, tenus à jour, et mis à disposition de l'ensemble de l'équipe projet ?</t>
  </si>
  <si>
    <t>L'utilisation de références stables est indispensable pour conserver une démarche cohérente</t>
  </si>
  <si>
    <t>ARCH-8.C06</t>
  </si>
  <si>
    <t>Anticiper les impacts sur la production
(Qualifier les données d'entrées pour les réutiliser )</t>
  </si>
  <si>
    <t>Les principes NR sont stables et les bonnes pratiques déployées sont directement utilisables dans d'autres contextes projet, d'autant plus que les projets au sein d'une organisation ont beaucoup de similarités que ce soit dans les méthodes, les objectifs, les périmètres fonctionnels. Dans la phase de spécification, collecter, préparer et produire ces éléments est un gage d'efficacité et de fiabilité pour augmenter la maturité de l'organisation dans ses pratiques NR.</t>
  </si>
  <si>
    <t>ARCH-8.C07</t>
  </si>
  <si>
    <t>Anticiper les impacts sur la production
(Traiter les questions d'interopérabilité )</t>
  </si>
  <si>
    <t>Les fonctionnalités liées aux traitements de données réglementées (santé, bancaire, ...)  sont-elles validées en terme d'interopérabilité ?</t>
  </si>
  <si>
    <t xml:space="preserve">La pratique des professionnels des domaines réglementés est guidée par la sécurité des données et par la réduction de l'impact d'utilisation du service. </t>
  </si>
  <si>
    <t>Chaque fonctionnalité liée à des données réglementées est-elle identifiée ?</t>
  </si>
  <si>
    <t>ARCH-8.C08</t>
  </si>
  <si>
    <t>Anticiper les impacts sur la production
(Réutiliser les services socles nationaux existants)</t>
  </si>
  <si>
    <t>L'implémentation de nouveaux services liés à des données réglementées est-elle nécessaire et, le cas échéant, s'appuie-t-elle sur le socle des services disponibles ?</t>
  </si>
  <si>
    <t xml:space="preserve">Les services doivent prendre en compte les éléments réglementaires et réutiliser le maximum d'éléments habituels de ces types de services consolidés sous forme d'un socle de service. </t>
  </si>
  <si>
    <t>Les fonctionnalités ne sont-elles pas disponibles nativement dans le socle de service ?</t>
  </si>
  <si>
    <t>ARCH-8.C09</t>
  </si>
  <si>
    <t>Anticiper les impacts sur la production
(Il est nécessaire d'appliquer de manière régulière les princpes d'urbanisation au SI lors des différentes étapes du cycle de vie des applications)</t>
  </si>
  <si>
    <t xml:space="preserve">Est il prévu des réunions pour que le cellule urbanisation évalue les évolutions du SI au regard de la conception, évolution mise en place ? </t>
  </si>
  <si>
    <t>Les enjeux NR ne sont jamais établis définitivement et doivent faire l'objet d'un suivi périodique</t>
  </si>
  <si>
    <t>Comment sont planifiés et évalués les demandes d'évolutions ?</t>
  </si>
  <si>
    <t>ARCH-9</t>
  </si>
  <si>
    <t>Définir les objectifs NR du projet et leur adéquation dans le contexte opérationnel</t>
  </si>
  <si>
    <t>ODD#12 ; ODD#13 ; ODD#15</t>
  </si>
  <si>
    <t>ARCH-9.C01</t>
  </si>
  <si>
    <t>Définir les objectifs NR du projet et leur adéquation dans le contexte opérationnel
(L'étude d'architecture technique pour un nouveau besoin s'inscrit-elle dans le cadre du schéma directeur informatique ? Une pré-étude, même courte, du Plan d'Organisation et d'urbanisation du besoin et ou des évolutions a-t-elle été challengée au regard du SI ? (Ceci en vue d'appliquer en continu les règles d'urbanisation qui visent à appliquer de manière structurelle les règles d'ACV au SI)</t>
  </si>
  <si>
    <t>Le schéma directeur de l'organisation propose-t-il des objectifs et actions Numérique Responsable qui vont influencer le design d'architecture ou les solutions d'urbanisation ? En l'absence de ces éléments, une pré-étude doit être conduite pour définir les objectifs généraux.</t>
  </si>
  <si>
    <t>L'intégration du Numérique Responsable dans la stratégie de l'entreprise est indispensable pour que ce concept soit propagé dans toutes les fonctions de l'organisation. En l'absence de cette stratégie globale, seule une pré-étude permet de positionner les objectifs généraux et de déterminer les leviers d'actions qui seront mis en oeuvre.</t>
  </si>
  <si>
    <t>Le schéma directeur prend-il en compte des objectifs NR ?</t>
  </si>
  <si>
    <t>ARCH-9.C02</t>
  </si>
  <si>
    <t>Définir les objectifs ODD et NR du projet et leur adéquation dans le contexte opérationnel
(Définir les objectifs vis-à-vis des utilisateurs, définition des indicateurs (Carbone, DEEE, ressources, ...))</t>
  </si>
  <si>
    <t xml:space="preserve">Les objectifs NR sont-ils qualifiés ? Une grille des objectifs du projet au regard des objectifs ODD existe-t-elle ? </t>
  </si>
  <si>
    <t>L'adhésion aux ODD et aux principes NR doit être vérifiée pour situer la distance parcourue et restante par rapport aux objectifs. La qualification des objectifs sous forme d'indicateurs est une opération préalable indispensable</t>
  </si>
  <si>
    <t>Quels indicateurs (Carbone, DEEE, ...) sont-ils exposés aux utilisateurs ?</t>
  </si>
  <si>
    <t>ARCH-9.01</t>
  </si>
  <si>
    <t>Définir les objectifs NR du projet et leur adéquation dans le contexte opérationnel
(Faire la liaison entre le service et le matériel (inventaire du cycle de vie))</t>
  </si>
  <si>
    <t xml:space="preserve">La conception, le développement, les tests, la production, la gestion de disponibilité sont des étapes qui vont utiliser des ressources techniques. Chacune de ces ressources doit être identifiée et ses caractéristiques répertoriées. </t>
  </si>
  <si>
    <t>Quels sont les équipements qui devront faire l'objet d'une acquisition ou d'un remplacement ?</t>
  </si>
  <si>
    <t>#PERF ; #VOL ;  #MAINT ;  #DEBT ; #GOV ; #BUY ; #FIN  ; #OBSO</t>
  </si>
  <si>
    <t>Une gestion de configuration est mise en place</t>
  </si>
  <si>
    <t>ARCH-9.02</t>
  </si>
  <si>
    <t>Mesurer et identifier les impacts associés à chacun des matériels utilisés</t>
  </si>
  <si>
    <t>Pour chaque équipement, les caractéristiques sont-elles disponibles ? (Ancienneté, données de performances environnementales, ...)</t>
  </si>
  <si>
    <t>Les seuils sont-ils définis pour envisager le remplacement ?</t>
  </si>
  <si>
    <t>ARCH-9.03</t>
  </si>
  <si>
    <t>Définir les objectifs NR du projet et leur adéquation dans le contexte opérationnel
(Définir les fonctions principales et secondaires)</t>
  </si>
  <si>
    <t>ARCH-9.C03</t>
  </si>
  <si>
    <t xml:space="preserve">La cohérence NR pousse à s'assurer que les fonctions secondaires n'ont pas un impact environnemental plus important que les fonctions principales, les spécifications doivent clairement identifier les fonctions principales et secondaires et leur impact du point de vue NR </t>
  </si>
  <si>
    <t>ARCH-9.C04</t>
  </si>
  <si>
    <t>Définir les objectifs NR du projet et leur adéquation dans le contexte opérationnel
(Phases du cycle de vie : démarrage, maturité, arrêt)</t>
  </si>
  <si>
    <t>Chacune des phases du cycle de vie (Démarrage, maturité, arrêt) sont-elles identifiées avec des actions spécifiques ?</t>
  </si>
  <si>
    <t>ARCH-9.04</t>
  </si>
  <si>
    <t>Définir les objectifs NR du projet et leur adéquation dans le contexte opérationnel
(Point de départ, pré-existant ou from scratch)</t>
  </si>
  <si>
    <t>Quelles données ACV sont produites pour permettre leur réutilisation dans d'autres projets ?</t>
  </si>
  <si>
    <t>ARCH-9.C05</t>
  </si>
  <si>
    <t>Définir les objectifs NR du projet et leur adéquation dans le contexte opérationnel
(Négocier des durées de support allongées pour les matériels et services nécessaires )</t>
  </si>
  <si>
    <t>La durée du support du service numérique est-elle suffisante pour minimiser le renouvellement des équipements ?</t>
  </si>
  <si>
    <t>Les besoins d'adaptation des matériels aux services en exploitation peuvent être une source d'impact environnemental important.</t>
  </si>
  <si>
    <t>Le calcul pour la durée du support du service ou produit a-t-il pris en compte l'impact sur le renouvellement du matériel ?</t>
  </si>
  <si>
    <t>ARCH-9.C06</t>
  </si>
  <si>
    <t>Définir les objectifs NR du projet et leur adéquation dans le contexte opérationnel
(Production documentaire utilisable pour capitaliser sur les efforts faits et les appliquer aux projets suivants)</t>
  </si>
  <si>
    <t>La production documentaire est-elle recherchée/revue/exploitée en amont de la démarche et produite en aval pour être ré-utilisée dans les projets suivants ?</t>
  </si>
  <si>
    <t xml:space="preserve">D'une part, dans une organisation les projets présentent beaucoup de similitudes, d'autre part les aspects NR adressés dans les projets sont souvent du même ordre. Afin de capitaliser sur ces éléments et bénéficier des efforts produits, il est nécessaire de s'appuyer sur un socle de connaissances stables. Toutefois la maturité d'une organisation d'un point de vue NR est amenée à progresser, il faut donc que les étapes documentées puissent aussi suivre ces évolutions et participer activement à cet accroissement de maturité. </t>
  </si>
  <si>
    <t>Quelle est la fréquence de revue collégiale des documents ?</t>
  </si>
  <si>
    <t>ARCH-10</t>
  </si>
  <si>
    <t>Intégrer les équipes dans le projet</t>
  </si>
  <si>
    <t>ARCH-10.C01</t>
  </si>
  <si>
    <t>Equipes</t>
  </si>
  <si>
    <t>Intégrer les équipes dans le projet
(Questionner les équipes, comment mon action va avoir un impact sur le service)</t>
  </si>
  <si>
    <t>Le processus de décision est-il exposé à tous ?</t>
  </si>
  <si>
    <t>ARCH-10.C02</t>
  </si>
  <si>
    <t>Intégrer les équipes dans le projet
(Animer de manière tranversale les équipes pluridisciplinaires)</t>
  </si>
  <si>
    <t>Les définitions projet peuvent évoluer au fil du temps. Ces évolutions doivent systématiquement prendre en compte les aspects NR. Les adaptations sont le plus souvent le fait des métiers ou d'impératifs techniques. Les impacts environnementaux doivent pouvoir aussi avoir cette latitude avec des chemins de validation pré-définis.</t>
  </si>
  <si>
    <t>Combien d'acteurs du département Architecture sont-ils sensibilisés et formés au Numérique Responsable ?</t>
  </si>
  <si>
    <t>ARCH-10.01</t>
  </si>
  <si>
    <t>Intégrer les équipes dans le projet
(Préciser le Public cible, pour qui ?)</t>
  </si>
  <si>
    <t>Les objectifs Numérique Responsable sont-ils qualifiés pour chaque type de public dans le design d'architecture ?</t>
  </si>
  <si>
    <t>Pour exprimer clairement les objectifs NR dans chacune des étapes de conception d'architecture il est indispensable de situer les profils cibles et de leur associer des objectifs NR précis.</t>
  </si>
  <si>
    <t>Comment sont valorisés les objectifs atteints ?</t>
  </si>
  <si>
    <t>#COM ; #VALUE  ; #GOV ;  #HR ; #FIN</t>
  </si>
  <si>
    <t>Manager ; RSE/NR ; HR ; Staff</t>
  </si>
  <si>
    <t>ARCH-10.C03</t>
  </si>
  <si>
    <t>Intégrer les équipes dans le projet
(Les aspects Numérique Responsable sont-ils propagés et entretenus sur l'ensemble des acteurs ?)</t>
  </si>
  <si>
    <t>L'architecte dispose-t-il d'un rôle dans la continuité du produit ? Est-il associé aux phases de présentation, évangélisation, de build et de run du produit mis en oeuvre ?</t>
  </si>
  <si>
    <t>Chaque étape projet doit s'attacher à prendre en compte la couverture la plus complète possible du cycle de vie produit.</t>
  </si>
  <si>
    <t>Le périmètre d'action est-il étendu aux différentes phases projet ?</t>
  </si>
  <si>
    <t>ARCH-10.C04</t>
  </si>
  <si>
    <t>Intégrer les équipes dans le projet
(People et Architecture)</t>
  </si>
  <si>
    <t>L'animation de l'équipe projet intègre-t-elle une dimension Numérique Responsable ?</t>
  </si>
  <si>
    <t>Des revues Numérique Responsable sont-elles planifiées tout au long du projet ?</t>
  </si>
  <si>
    <t>It defines all the typologies of common technical service components which are interposed between the application components and the hardware components to manage these physical resources: components for managing local technical resources (OS, SBDG, etc.), management components communications, distributed resource management components. It also defines all the types of hardware components on which an IT system is based: servers, workstations and terminals, network, etc.</t>
  </si>
  <si>
    <t>Apply an approach that guarantees the Sustainable IT aspects</t>
  </si>
  <si>
    <t>Apply an approach that guarantees the Sustainable IT aspects
(Implement xTDD approaches in order to improve PO and Dev relationships and guarantee, in addition to a good understanding of the product by the teams, good quality for users endpoints, and focus on usage and experience primarily)</t>
  </si>
  <si>
    <t>Can each component be tested for "Non-Regression" at the functional level?</t>
  </si>
  <si>
    <t>The coverage of functional tests and the quality gained by taking into account all the test cases makes it possible to make developments more reliable, to avoid inefficient software operations which consume technical resources without rendering functionality and generate multiple updates. User dissatisfaction is compounded by the frustration of development teams who have to deal with non-quality without being able to progress in their jobs.</t>
  </si>
  <si>
    <t>Existence of acceptance tests? Are acceptance tests in the context of software development subject to a "test driven development" approach?</t>
  </si>
  <si>
    <t>Existence of non-passing cases?</t>
  </si>
  <si>
    <t>The DOD requires that all the tests be passed before a delivery of the code</t>
  </si>
  <si>
    <t>Sustainable IT Software Design</t>
  </si>
  <si>
    <t>Apply the principles of BDD (Behavior Driven Development) by setting up relevant behavior tests, thus reducing the cost of maintenance and production of tests while ensuring better software quality (validation of an entire process vs. validation of functionalities in a granular way)</t>
  </si>
  <si>
    <t>Is a BDD (Behavior Driven Development) approach implemented to steer production through usage?</t>
  </si>
  <si>
    <t>The identified and approved uses make it possible to limit the achievements to cases concretely expected by users. The selection of uses must however be in accordance with actual uses, and not be extrapolated from the interpretations of the technical teams.</t>
  </si>
  <si>
    <t>Are BDD scenarios available for all features?</t>
  </si>
  <si>
    <t>Sustainable IT infrastructure</t>
  </si>
  <si>
    <t>Apply an approach that guarantees the Sustainable IT aspects
(Use of DevOPS and continuous integration pilelines to guarantee the compliance of deliveries and limit their impact on the need to have to restart correction and redelivery chains and to have consequences on users etc)</t>
  </si>
  <si>
    <t>Does automation of compilation, test, integration, and deployment tasks exist in the continuous integration workflow?</t>
  </si>
  <si>
    <t>Improving the reliability of the production process reduces the impact of re-deliveries following errors and makes it possible to deliver codes that fulfill their functions. Consumption of resources for an erroneous result being considered an unnecessary waste of resources.</t>
  </si>
  <si>
    <t>Existence of a DevOps pipeline?</t>
  </si>
  <si>
    <t>Are code commits framed in a continuous integration pipeline so as to reduce the impact of the cost associated with application deliveries and regressions?</t>
  </si>
  <si>
    <t>Is unit test validation integrated into code re-delivery chains?</t>
  </si>
  <si>
    <t>Anticipate the operation of services</t>
  </si>
  <si>
    <t>Anticipate the operation of services
(Ensure that the infrastructures are sized according to their actual maximum consumption)</t>
  </si>
  <si>
    <t>Do probes exist to measure the actual consumption of the code in production and allow accurate sizing?</t>
  </si>
  <si>
    <t>In the absence of reliable metrics, the sizing of physical components is based on estimates which may not be adapted to actual use cases. These metrics must then be used according to 2 principles: adjust the sizing, and identify the overconsumption which must be systematically reviewed in order to deal with them.</t>
  </si>
  <si>
    <t>Has the disk consumption been the subject of a dimensioning and an estimate during the DAT phases?</t>
  </si>
  <si>
    <t>In the case of software packages, have the editor sizing matrices been used?</t>
  </si>
  <si>
    <t>Infrastrucutre</t>
  </si>
  <si>
    <t>Anticipate the exploitation of services
(Densify the hosting of applications)</t>
  </si>
  <si>
    <t>Is the hosting of applications densified?</t>
  </si>
  <si>
    <t>The adaptation of technical resources and their uses must be monitored in relation to the sum of the virtual resources allocated and consumed by the applications. Certain technologies (Virtualization) allow the allocation of several virtual components on the same physical component in order to increase the density of the hosting solutions.</t>
  </si>
  <si>
    <t>Is the VM over-provisioning rate monitored?</t>
  </si>
  <si>
    <t>If a containerization platform is implemented, are overlay storage layers used? Is storage reduction necessary?</t>
  </si>
  <si>
    <t>Anticipate the operation of services
(The infrastructure operation plan must provide for reallocating / putting to sleep or shutting down unused resources)</t>
  </si>
  <si>
    <t>Are the environments other than production (DEV, QA, ...) switched off or decommissioned outside the ranges of use (at night, outside the test periods)?</t>
  </si>
  <si>
    <t>Apart from production, which may have a 24/7 availability requirement, other environments (tests, integration, acceptance) are most often linked to human operations subject to restricted time slots, or even to limited periods. When the environments are not in use, they must not be active in order to reduce the energy consumption of these configurations. They must be decommissioned when no further use is envisaged over a long period.</t>
  </si>
  <si>
    <t>Does the infrastructure / application shut down unsolicited environments permanently?</t>
  </si>
  <si>
    <t>Does the application set up autoscaling to adjust downward (or upward) the number of instances of the service (horizontal scalability)?</t>
  </si>
  <si>
    <t>Link to a study which states that 30% of servers are in a "comatose" state https://www.anthesisgroup.com/wp-content/uploads/2019/11/Case-Study_DataSupports30PercentComatoseEstimate-FINAL_06032015.pdf (Amaury)</t>
  </si>
  <si>
    <t>Are unsolicited production environments outside of peak loads turned off or decommissioned?</t>
  </si>
  <si>
    <t>Service safeguards implement load distribution solutions. The environments are sized in relation to the estimated peaks of use, most often seasonal. These server replications when they remain active take loads whereas a smaller environment would be perfectly able to handle all the traffic. The lower the number of server instances, the lower the environmental impact. Since bringing a replicate back online is an operation that is not very complex and perfectly mastered, there is no benefit in maintaining server images for 11 months a year, if the peak load is only really present for 1 month.</t>
  </si>
  <si>
    <t>Are the extinction / activation thresholds defined and monitored?</t>
  </si>
  <si>
    <t>At the end of which extinction period is an environment decommissioned?</t>
  </si>
  <si>
    <t>Anticipate the operation of services
(For each service or system, it is necessary to define SLA and QoS by brick or component, the dimensioning of which corresponds to uses dictated by the capacity of the business processes)</t>
  </si>
  <si>
    <t>Are the definitions of SLA and QoS for each of the functions of the application architecture specified in accordance with the business uses?</t>
  </si>
  <si>
    <t>The state of the art of IT tends to make all components reliable in the same way and to promote excellence in the areas of availability and quality of service. Business needs could in certain cases or for certain functionalities be satisfied with lighter constraints. When businesses and uses are not consulted, IT secures itself by exceeding expectations rather than taking the risk of being questioned.</t>
  </si>
  <si>
    <t>Are there different SLA families for technical architecture elements?</t>
  </si>
  <si>
    <t>Does the application align its SLA needs with its performance needs (Active / Active, Active / Passive)? Are SLAs evaluated against the environmental impact?</t>
  </si>
  <si>
    <t>Manage data life</t>
  </si>
  <si>
    <t>Manage the life of the data
(When a data no longer has a reason to exist in an IS, it must be able to be the subject of a right to be forgotten)</t>
  </si>
  <si>
    <t>Have the legal constraints related to data persistence been analyzed and the rules and periods for forgetting specified? Has the lifespan of the data been thoroughly investigated? Have the legal terms been analyzed?</t>
  </si>
  <si>
    <t>The regulations impose control of the data life cycle for certain categories (personal data framed by the GDPR), the other categories of data are not taken into account, which leads to the accumulation of data without taking into account the expiration periods , which introduces a permanent increase in data volume, backup volumes, resources consumed by data access. Over time, the level of precision of the data loses its importance, which should lead to a reduction in the volume in the phase preceding outright withdrawal.</t>
  </si>
  <si>
    <t>Are there mechanisms for managing the data lifecycle (expiration)?
Have historization mechanisms been put in place for data with a low manipulation rate?
Has an end of life for the data been planned (setting up a validity date for each data, setting up a validity date by type of technical data, setting up a date validation by type of functional data)?
Have users been concerted to study the necessary lifespan of master data?</t>
  </si>
  <si>
    <t>Have the storage period constraints linked to the GDPR been taken into account?
Has an automatic erasure protocol been implemented?</t>
  </si>
  <si>
    <t>Infrastructure</t>
  </si>
  <si>
    <t>Manage the life of the data
(The data storage must be the object of a design integrating optimizations according to the use (duration, criticality, frequency, data read or write))</t>
  </si>
  <si>
    <t>Does the storage strategy minimize infrastructure or data duplication in relation to their criticality?</t>
  </si>
  <si>
    <t>The volume occupied by a data has an impact on the energy consumption of the storage medium, by the space occupied on the physical media which are added as they are filled, by the consumption of data handling resources, by the backup sets, by securing and duplicating elements. All the levers activated on one of these aspects reduce the environmental impact of the data essential to the service.</t>
  </si>
  <si>
    <t>Does the infrastructure minimize the necessary disk volumes (eg: deduplication, compression, ...)?</t>
  </si>
  <si>
    <t>Is the data replication rate in line with the need for resilience and the risks?</t>
  </si>
  <si>
    <t>Do the backups mainly use differential modes (incremental, ...)?</t>
  </si>
  <si>
    <t>Manage the life of the data
(Non-production databases must be anonymized, and contain only data sets useful for the conditions of use of the latter - it is not necessary to clone the Production databases for environments of Tests or Dev)</t>
  </si>
  <si>
    <t>Are non-production data anonymized and volume reduced to obtain a representative sample of production?</t>
  </si>
  <si>
    <t>The precision and conciseness of the data of the test set makes it possible to reduce the impacts of the development, test / Q&amp;A phases with a reduced volume. And on the other hand to validate the definition and the coverage of the test cases which contributes to the final quality of the software. The test data is visible, manipulated outside the constraints of production security, it is therefore less well protected and must in no way be a source of information leakage that could harm real users of the service.</t>
  </si>
  <si>
    <t>Has the data allowing me to test and develop each of my functionalities been identified?</t>
  </si>
  <si>
    <t>Is the frequency of data replication appropriate for the needs?</t>
  </si>
  <si>
    <t>Manage the life of the data
(Define a Data strategy for the application base - What data / for what uses / What refreshment and What shelf life. These elements must take place within the architecture files)</t>
  </si>
  <si>
    <t>Is the frequency of data refresh determined in relation to user expectations?</t>
  </si>
  <si>
    <t>The updating of complex data in real time implements cumbersome processes, these operations must be adapted to the needs of the users. If they can be deported at times of lower load, the consumption of technical resources will be reduced.</t>
  </si>
  <si>
    <t>What is the minimum level of refresh required by my system?</t>
  </si>
  <si>
    <t>Is a deactivation planned if the service is not used?</t>
  </si>
  <si>
    <t>Sustainable IT Purchase</t>
  </si>
  <si>
    <t>Manage data life
(Declare subcontractors in the context of GDPR practices)</t>
  </si>
  <si>
    <t>Are the responsibilities from a GDPR point of view (or local framework in other countries: Privacy Act for example) with service providers clearly defined?</t>
  </si>
  <si>
    <t>The regulations require a confirmed knowledge of all service providers in contact with personal data. Data outside the GDPR framework is not subject to this tracking. The data essential to the functioning of a digital service are all important from a human or business point of view. The GDPR practice is proven for a category of data, the generalization of the principle to all data makes it possible to increase the consistency of treatment of all the assets of an organization</t>
  </si>
  <si>
    <t>Is the list of service providers and the modes of intervention and responsibility for the data formalized and monitored?</t>
  </si>
  <si>
    <t>Control and measure the impacts</t>
  </si>
  <si>
    <t>Control and measure the impacts
(Determine the consumption model of GGA applications: What is the consumption model?)</t>
  </si>
  <si>
    <t>Is a model relating the CPU / RAM / disks resources and the physical indicators (electricity consumption, water, ...) used?</t>
  </si>
  <si>
    <t>Each physical element generates an impact, be it energy or on the consumption of natural resources. Some indicators are already established and should serve as a basis for impact assessment.</t>
  </si>
  <si>
    <t>Are these indicators communicated and understood (training)?</t>
  </si>
  <si>
    <t>Are the indicators reviewed / validated by responsible bodies?</t>
  </si>
  <si>
    <t>Control and measure the impacts
(Determine a service catalog of components evaluated according to eco-responsible criteria)</t>
  </si>
  <si>
    <t>Are all technical components evaluated according to eco-responsible criteria?</t>
  </si>
  <si>
    <t>Is each offer evaluated according to criteria (see previous model)</t>
  </si>
  <si>
    <t>The service catalog is distributed and validated / recognized</t>
  </si>
  <si>
    <t>Control and measure the impacts
(Measure the impacts of the digital services newly created and or in the process of being modified for the project)</t>
  </si>
  <si>
    <t>Have digital services impact measurements been put in place on the service?</t>
  </si>
  <si>
    <t>Each physical or software element generates an impact, be it energy or on the consumption of natural resources. Some indicators are already established and should serve as a basis for impact assessment.</t>
  </si>
  <si>
    <t>What indicators are analyzed?</t>
  </si>
  <si>
    <t>How often are indicators updated in the service creation and maintenance process?</t>
  </si>
  <si>
    <t>Control and measure the impacts
(Identify and collect the concrete parameters that make it possible to quantify the environmental impacts)</t>
  </si>
  <si>
    <t>What data is consolidated to establish environmental performance?</t>
  </si>
  <si>
    <t>The reliability and relevance of the indicators depend on the validity of the input data. It is important to ensure this validity before embarking on the use of environmental performance data.</t>
  </si>
  <si>
    <t>Have the data sources been validated?</t>
  </si>
  <si>
    <t>CF AIR WG data on KPIs</t>
  </si>
  <si>
    <t>Limit volumes in exchanges</t>
  </si>
  <si>
    <t>Limit the volume of exchanges
(Set up the compression of exchanges)</t>
  </si>
  <si>
    <t>How efficient is my exchange protocol between content and container?</t>
  </si>
  <si>
    <t>The distribution of processing on different and remote hardware imposes transfer mechanisms which can be both frequent and bulky. The environmental gains on these points can be processed by reducing the volume of data exchanged. Data compressions require computational resources which can make these operations inefficient or penalizing.</t>
  </si>
  <si>
    <t>Is the data compressed before passing through the network?</t>
  </si>
  <si>
    <t>Limit the volumes in the exchanges
(Optimize the metadata of the exchange protocol between services: GGA Make sure to use communication protocols ... to finish)</t>
  </si>
  <si>
    <t>Are the communication protocols implemented evaluated in relation to the headers / payload data ratio?</t>
  </si>
  <si>
    <t>Environmental gains on distributed architectures can be addressed by having an efficient relationship between the encapsulation data of the exchange protocol and the "payload": payload. The encapsulations of the protocols require computational resources which can introduce a significant additional cost.</t>
  </si>
  <si>
    <t>Is there a less verbose exchange protocol?</t>
  </si>
  <si>
    <t>Limit the volumes in the exchanges
(Favor a sustainable exchange format between
ALU applications : Perhaps it is necessary to specify what is meant by durable (it is sometimes a catch-all word))</t>
  </si>
  <si>
    <t>Is the chosen communication protocol located in the ascending, stable or descending phase of its use in relation to performance, security, legal obligations?</t>
  </si>
  <si>
    <t>Technological advances increasingly take into account the Sustainable IT aspects. The more advanced the technical project providing the communication protocols, the more chance there will be that the environmental aspects are integrated natively.</t>
  </si>
  <si>
    <t>Is the exchange protocol proprietary or open source?</t>
  </si>
  <si>
    <t>Is this protocol doomed to be replaced or become obsolete in the short term?</t>
  </si>
  <si>
    <t>Limit the volumes in the exchanges
(Give preference to communication networks (4G, Wifi, FIbre, Lora, SigFox, etc.) that consume less energy)</t>
  </si>
  <si>
    <t>Are grid alternatives assessed against energy consumption?</t>
  </si>
  <si>
    <t>The ARCEP report (October 2019 - The digital carbon footprint) classifies GHG consumption by type of network. Wired or fiber networks are at least 3 times more energy efficient than wireless networks. 4G is one of the most energy intensive consumers. On wireless networks, consumption is very closely linked to the volume of data, which is less true on wired networks. From another point of view the electronic components of the "wireless" are less robust and can involve more need of renewal. Since these components are usually integrated on the motherboards of the peripherals, the failure usually requires the replacement of the entire device.</t>
  </si>
  <si>
    <t>Is the network used mainly the least energy consuming, among the existing solutions so as not to have to add new infrastructures?</t>
  </si>
  <si>
    <t>Limit the volume in the exchanges
(Facilitate the use in white coverage area)</t>
  </si>
  <si>
    <t>Is the ability of my system to operate despite connection difficulties specified and accepted by the business lines?</t>
  </si>
  <si>
    <t>Unequal access to networks is an important factor which keeps part of the population from using digital services.</t>
  </si>
  <si>
    <t>Has an offline mode been planned?</t>
  </si>
  <si>
    <t>Is user comfort greatly degraded (loading time, updated information, etc.) without good network coverage?</t>
  </si>
  <si>
    <t>Limit volumes in exchanges
(Give preference to relevant asynchronous communication systems)</t>
  </si>
  <si>
    <t>Does an asynchronous communication system exist?</t>
  </si>
  <si>
    <t>The introduction of processing times, especially in the case of poor network coverage, pushes some users away.</t>
  </si>
  <si>
    <t>Are exchanges that do not require an immediate response done asynchronously?</t>
  </si>
  <si>
    <t>Define a scalable production model</t>
  </si>
  <si>
    <t>Define a scalable design model
(Design a modular application architecture allowing the reuse of software bricks in other contexts, and the replacement of components that have become obsolete without major impact on the overall solution)</t>
  </si>
  <si>
    <t>Is the architecture modular? Does it allow you to recycle components already developed for other projects (authentication, data repositories, APIs, etc.)?</t>
  </si>
  <si>
    <t>The efforts to adapt to environmental constraints made and stabilized must be able to benefit all of the organization's projects. Capitalizing on the best practices deployed is a guarantee of environmental and operational efficiency. The modular concept also makes it possible to rapidly propagate all the environmental benefits that could be integrated into a component, within the framework of monitoring the state of the art and environmental performance.</t>
  </si>
  <si>
    <t>Are the application's functionalities broken down into independent bricks with input / output standardization allowing their individual replacement?</t>
  </si>
  <si>
    <t>Are the functionalities divided into independent bricks with standardization of inputs / outputs allowing their reuse in other contexts?</t>
  </si>
  <si>
    <t>Does a repository of shared software components exist in the company?</t>
  </si>
  <si>
    <t>Define a scalable production model
(Do the proposed architectures integrate modularity patterns ensuring that the code areas can be segmented, allowing interventions in cold areas without necessarily impacting the heart of the product?)</t>
  </si>
  <si>
    <t>Is the architecture granular and are the interfaces consistent to respect the independence of each entity?</t>
  </si>
  <si>
    <t>The ability to carry out assemblies allowing to cover all the functionalities by using elements which have already been the subject of adaptations to reduce the impacts from a Sustainable IT point of view is an effective solution.</t>
  </si>
  <si>
    <t>Have the functionalities of the application been classified in order to define the essentiality of certain functionalities with regard to other functionalities which are just as important but not considered to be vital to the system?</t>
  </si>
  <si>
    <t>Are 20% of the functionalities used by 80% of users integrated into the "kernel"?</t>
  </si>
  <si>
    <t>Are the remaining 80% of the features used by only 20% of users available as extensions?</t>
  </si>
  <si>
    <t>Define a scalable production model
(Design the most scalable and resilient application architecture possible)</t>
  </si>
  <si>
    <t>Is the capacity of my network to adapt over time the subject of a specific study?</t>
  </si>
  <si>
    <t>Technical advances and progress in energy consumption of networks must be able to be quickly implemented without generating a major overhaul of the software design of the service.</t>
  </si>
  <si>
    <t>Does my architecture allow the technology of one layer to be replaced by another?</t>
  </si>
  <si>
    <t>Software Design</t>
  </si>
  <si>
    <t>Define a scalable production model
(Consider the implementation of cache systems to reduce network exchanges and / or the computational cost of an operation)</t>
  </si>
  <si>
    <t>Is a cache in place between the different components of the IS to limit exchanges on the network, when the nature of the data allows it?</t>
  </si>
  <si>
    <t>Is the label translation data cached locally?</t>
  </si>
  <si>
    <t>Define a scalable production model
(When calling on suppliers, ensure that they have references in terms of responsible digital if possible. Do they have a recognized label or do they have a CSR strategy / policy to justify good ethical and or environmental practices?)</t>
  </si>
  <si>
    <t>Does the choice of suppliers take into account Responsible Digital and CSR aspects in the same way as the solvency data?</t>
  </si>
  <si>
    <t>The qualification of suppliers is based on decision rules which make it possible to decide on the sustainability of the relationship. These rules must include elements related to Sustainable IT. These Sustainable IT aspects must have a significant impact in the assessment of the supplier's solvency.</t>
  </si>
  <si>
    <t>What are the requested indicators and the acceptability thresholds?</t>
  </si>
  <si>
    <t>Associate data, flows, applications and security to allow their identification and traceability</t>
  </si>
  <si>
    <t>Associate data, flows, applications and security to allow their identification and traceability
(The architecture file must be able to be based on a data catalog. If this does not exist, it is necessary to provide for its constitution in order to structure the useful and necessary data and identify the supernumerary data, the dark data)</t>
  </si>
  <si>
    <t>Has data frugality been incorporated?</t>
  </si>
  <si>
    <t>Reducing volume, especially data, reduces the impact from a Sustainable IT perspective</t>
  </si>
  <si>
    <t>What is the level of compliance with the NF and mainly the 2NF?</t>
  </si>
  <si>
    <t>Associate data, flows, applications and security to allow their identification and traceability
(Each architecture file must be able to allow an implementation, or an upgrade of the flow matrices, this must make it possible to identify redundant or obsolete flows)</t>
  </si>
  <si>
    <t>Does the application minimize the data to be exchanged with other applications or users with the use of a flow matrix?</t>
  </si>
  <si>
    <t>In the use of digital services, data exchanges are both essential but generate a significant consumption of resources. Reducing trade needs to the strict minimum reduces the impact of such trade. Only the global view of flows with their sources, destinations and objectives makes it possible to qualify the need and accept the impact of the consumption they generate.</t>
  </si>
  <si>
    <t>Does the application need to exchange data with other applications, consumers, producers that it cannot store locally?</t>
  </si>
  <si>
    <t>Does the application constantly make small network requests? Can these exchanges be optimized (avoid round trips)?</t>
  </si>
  <si>
    <t>Does the application use application caches?</t>
  </si>
  <si>
    <t>Associate data, flows, applications and security to allow their identification and traceability
(The architecture file must describe the end of life cycle of the architectural elements concerned)</t>
  </si>
  <si>
    <t>Is each component deployed qualified from the point of view of its lifespan, and are the deprovisioning procedures systematically expressed?</t>
  </si>
  <si>
    <t>All the resources of a component must be managed and a lifetime, a withdrawal process must be in place. These elements must also take into account recurring processing (batch, CRON, etc.), data and backups. Maintaining or forgetting inactive components on production systems is both a waste of resources, but also a weakness in security.</t>
  </si>
  <si>
    <t>What lifespan is associated with each component?</t>
  </si>
  <si>
    <t>How often is expired data reviewed?</t>
  </si>
  <si>
    <t>Associate data, flows, applications and security to allow their identification and traceability
(technical architects who design the applications must comply with the best practices formalized in the security standards of the company's IT developments)</t>
  </si>
  <si>
    <t>Are the security, accessibility, and Responsible Digital aspects treated in the same way for each element of the architecture?</t>
  </si>
  <si>
    <t>Organizations are structured so that the architecture phase integrates security aspects very early on in the process. Security must be addressed for all elements of the architecture. As security is not the only area that applies across the board, it must be combined with the other subjects: accessibility and sustainable IT. Each element of the architecture must be treated with the same excellence for security, accessibility and Sustainable IT.</t>
  </si>
  <si>
    <t>Do the architectural processes and frameworks systematically integrate security, accessibility and Responsible Digital aspects?</t>
  </si>
  <si>
    <t>Associate data, flows, applications and security to allow their identification and traceability
(When implementing security functions, it is imperative to implement traceability and verification of security requirements)</t>
  </si>
  <si>
    <t>Is the traceability of security requirements guaranteed?</t>
  </si>
  <si>
    <t>The security of information systems impacts the activity of the organization and the respect and confidence of users. Safety is not a given, it must be questioned periodically and the monitoring and validation procedures must be traced.</t>
  </si>
  <si>
    <t>What are the safety monitoring indicators defined and are they based on reliable and proven data?</t>
  </si>
  <si>
    <t>Anticipate impacts on production</t>
  </si>
  <si>
    <t>Anticipate impacts on production
(Consider Low Tech approaches as soon as possible)</t>
  </si>
  <si>
    <t>Does the use of the service exclude certain software or hardware configurations?</t>
  </si>
  <si>
    <t>When the design of a service increases the technical requirements of the environments in which it is suitable to operate, whether on the server side or on user devices, this leads at best to a new dimensioning of these hardware components, at worst the need to replace them with a more powerful range. In any case, this generates a strong environmental impact not to mention the fact that it excludes certain users who do not have the equipment.</t>
  </si>
  <si>
    <t>Does the new version of the service or product require new external components?</t>
  </si>
  <si>
    <t>Does the new version of the service make certain hardware configurations obsolete?</t>
  </si>
  <si>
    <t>Technological escalation to the detriment of the environment is not sustainable. The architecture phase must take into consideration how to fulfill the functionalities while limiting the impacts of the technology.</t>
  </si>
  <si>
    <t>What low-tech solutions are being considered?</t>
  </si>
  <si>
    <t>Anticipate impacts on production
(Adapt or recommend the use of frameworks when possible in order to guarantee the size of the application, pool features without added value, reduce acceptance efforts, reduce risks in terms of application security and increase the value of the functionality / Recommend the use of API when possible rather than duplicating frameworks in lib or software sources)</t>
  </si>
  <si>
    <t>Does the added value of the framework justify the weighting of the application?
Do other libraries or frameworks that are lighter and corresponding to the need exist?</t>
  </si>
  <si>
    <t>The alternatives between solutions developed in-house and the use of frameworks must take into account Responsible Digital aspects. The frameworks provide more functionalities than necessary for the project and integrate components and dependencies to fulfill the totality of the offered functionalities. The relationship between the functionalities provided by the framework and those actually sought is critical. The choice of the framework must also make it possible to restrict its functional scope to only the elements essential for the service.</t>
  </si>
  <si>
    <t>Is the use of a framework essential to implement the requested functionalities?</t>
  </si>
  <si>
    <t>Are other lighter frameworks and / or libraries being considered?</t>
  </si>
  <si>
    <t>Are only the actually used framework modules embedded in the application, and not the entire framework?</t>
  </si>
  <si>
    <t>Anticipate impacts on production
(Favor execution in batch form when the frequency of a task allows it and it is asynchronous)</t>
  </si>
  <si>
    <t>Does the frequency of use of the feature require it to be available all the time or can it be updated in the background (batch)?</t>
  </si>
  <si>
    <t>Exceeding expectations can lead to offering solutions that are close to real time, providing the results of an operation as quickly and as often as possible. Users or customers, in a technical sense, very rarely need this solution, or even are overwhelmed by information faster than they can or wish to digest it. Reducing the number of instant operations and managing the time between these operations by processing them in the background reduces service costs.</t>
  </si>
  <si>
    <t>Are recurring and predictable operations implemented as a batch rather than a web service?</t>
  </si>
  <si>
    <t>Are maintenance operations available in batch form rather than on continuous display?</t>
  </si>
  <si>
    <t>Anticipate impacts on production
(Minimize the "cold start time" of back-end applications in order to be able to take advantage of elastic hosting technologies (auto-scaling, serverless))</t>
  </si>
  <si>
    <t>Is the app quick to start / stop?</t>
  </si>
  <si>
    <t>Technical performance is often an indicator of environmental performance. The lighter a service (volume of exchange, processing) the faster it is launched and the less resources it consumes.</t>
  </si>
  <si>
    <t>Is the cold start time monitored as the development iterations progress?</t>
  </si>
  <si>
    <t>Anticipate the impacts on production
(Optimize the paths / algorithms in the
ALU application : is this not the responsibility of DEV? REP Architecture can recommend DEV standards and Algorithms which is preferable to use)</t>
  </si>
  <si>
    <t>Are algorithms and processing optimized in the application?</t>
  </si>
  <si>
    <t>Certain treatments are systematically triggered, even if individually they are not very impactful, their number of occurrences will impact the overall footprint. By working at the algorithm level of each treatment, this optimization is possible.</t>
  </si>
  <si>
    <t>Is a performance audit carried out within the application / component / microservice with identification of bottlenecks, resources used, ...?</t>
  </si>
  <si>
    <t>Is an optimization of the algorithms made according to the audit?</t>
  </si>
  <si>
    <t>Is a recipe for optimizations made, if possible calculate the difference in time / resources consumed?</t>
  </si>
  <si>
    <t>Anticipate impacts on production
(The application must be able to easily / quickly take updates into account)</t>
  </si>
  <si>
    <t>Is the ability to evolve / modify the application studied?</t>
  </si>
  <si>
    <t>Responsible Digital is a process of continuous improvement which should allow progress to be made in reducing impacts.</t>
  </si>
  <si>
    <t>Is the application in microservice mode?</t>
  </si>
  <si>
    <t>Is the application deliverable in an automated way? CI / CD</t>
  </si>
  <si>
    <t>Does the application benefit from automatic tests, functional tests but also eco-design tests, performance tests, ...?</t>
  </si>
  <si>
    <t>Anticipate the impacts on production
(Give the possibility as soon as possible to use a compiler allowing low-level instructions / Favor solutions with optimizations in terms of machine language, low and high-level languages ​​allowing to be converted to machine language)</t>
  </si>
  <si>
    <t>The type of language used introduces either a proximity to processors (CPU), this is the case of compiled languages, or to humans, this is the case of interpreted languages ​​(PHP, JavaScript, ...). The proximity of machine orders increases technical performance but makes software production heavier (compilation phases, link editing). The "human" proximity facilitates development but also embezzlement (piracy) and requires systems an additional effort to translate program lines "on demand" into machine code, with the help of an interpreter.</t>
  </si>
  <si>
    <t>Is the code the object of optimization before compilation, or failing interpretation?</t>
  </si>
  <si>
    <t>Anticipate impacts on production
(Use of WCAG 2.0 to have accessible interfaces)</t>
  </si>
  <si>
    <t>Are the benchmarks known, kept up to date, and made available to the entire project team?</t>
  </si>
  <si>
    <t>The use of stable references is essential to maintain a consistent approach</t>
  </si>
  <si>
    <t>Anticipate impacts on production
(Qualify input data for reuse)</t>
  </si>
  <si>
    <t>The Sustainable IT principles are stable and the best practices deployed can be used directly in other project contexts, especially since the projects within an organization have many similarities whether in methods, objectives, scopes functional. In the specification phase, collecting, preparing and producing these elements is a guarantee of efficiency and reliability to increase the maturity of the organization in its Sustainable IT practices.</t>
  </si>
  <si>
    <t>Anticipate impacts on production
(Address interoperability issues)</t>
  </si>
  <si>
    <t>Are the functionalities linked to regulated data processing (health, banking, etc.) validated in terms of interoperability?</t>
  </si>
  <si>
    <t>The practice of professionals in regulated fields is guided by data security and reducing the impact of using the service.</t>
  </si>
  <si>
    <t>Is each functionality linked to regulated data identified?</t>
  </si>
  <si>
    <t>Anticipate impacts on production
(Reuse existing national base services)</t>
  </si>
  <si>
    <t>Is the implementation of new services linked to regulated data necessary and, if so, does it build on the base of available services?</t>
  </si>
  <si>
    <t>The services must take into account the regulatory elements and reuse the maximum usual elements of these types of consolidated services in the form of a service base.</t>
  </si>
  <si>
    <t>Are the features not natively available in the service base?</t>
  </si>
  <si>
    <t>Anticipate the impacts on production
(It is necessary to regularly apply the principles of urbanization to the IS during the different stages of the application life cycle)</t>
  </si>
  <si>
    <t>Are there any meetings planned so that the urbanization unit assesses the evolutions of the IS with regard to the design, the evolution put in place?</t>
  </si>
  <si>
    <t>Sustainable IT issues are never definitively established and must be periodically monitored</t>
  </si>
  <si>
    <t>How are requests for changes planned and evaluated?</t>
  </si>
  <si>
    <t>Define the Sustainable IT objectives of the project and their adequacy in the operational context</t>
  </si>
  <si>
    <t>Define the Sustainable IT objectives of the project and their adequacy in the operational context
(Is the technical architecture study for a new need part of the IT master plan? A pre-study, even short, of the '' Organization and urbanization of the need and or changes has it been challenged with regard to the IS? (This in order to continuously apply the urbanization rules which aim to structurally apply the LCA rules to IS)</t>
  </si>
  <si>
    <t>Does the organization's master plan propose Responsible Digital objectives and actions that will influence architectural design or urbanization solutions? In the absence of these elements, a preliminary study must be carried out to define the general objectives.</t>
  </si>
  <si>
    <t>The integration of Responsible Digital into the company's strategy is essential for this concept to be propagated in all the functions of the organization. In the absence of this global strategy, only a preliminary study makes it possible to position the general objectives and to determine the action levers that will be implemented.</t>
  </si>
  <si>
    <t>Does the master plan take into account Sustainable IT objectives?</t>
  </si>
  <si>
    <t>Define the SDG and Sustainable IT objectives of the project and their adequacy in the operational context
(Define the objectives vis-à-vis users, definition of indicators (Carbon, WEEE, resources, ...))</t>
  </si>
  <si>
    <t>Are the Sustainable IT goals qualified? Does a grid of project objectives with regard to SDG objectives exist?</t>
  </si>
  <si>
    <t>Adherence to the SDGs and Sustainable IT principles must be verified to assess the distance traveled and remaining in relation to the objectives. The qualification of objectives in the form of indicators is an essential preliminary operation</t>
  </si>
  <si>
    <t>What indicators (Carbon, WEEE, ...) are exposed to users?</t>
  </si>
  <si>
    <t>Define the Sustainable IT objectives of the project and their adequacy in the operational context
(Make the link between the service and the equipment (inventory of the life cycle))</t>
  </si>
  <si>
    <t>What equipment will need to be purchased or replaced?</t>
  </si>
  <si>
    <t>Measure and identify the impacts associated with each of the materials used</t>
  </si>
  <si>
    <t>Are the thresholds defined for considering replacement?</t>
  </si>
  <si>
    <t>Define the Sustainable IT objectives of the project and their adequacy in the operational context
(Define the main and secondary functions)</t>
  </si>
  <si>
    <t>Sustainable IT consistency pushes to ensure that the secondary functions do not have a greater environmental impact than the main functions, the specifications must clearly identify the main and secondary functions and their impact from a Sustainable IT point of view</t>
  </si>
  <si>
    <t>Define the Sustainable IT objectives of the project and their adequacy in the operational context
(Phases of the life cycle: start-up, maturity, shutdown)</t>
  </si>
  <si>
    <t>Are each of the life cycle phases (Start-up, maturity, shutdown) identified with specific actions?</t>
  </si>
  <si>
    <t>Define the Sustainable IT objectives of the project and their adequacy in the operational context
(Starting point, pre-existing or from scratch)</t>
  </si>
  <si>
    <t>What LCA data is produced to allow its reuse in other projects?</t>
  </si>
  <si>
    <t>Define the Sustainable IT objectives of the project and their adequacy in the operational context
(Negotiate extended support periods for the necessary materials and services)</t>
  </si>
  <si>
    <t>Is the duration of digital service support sufficient to minimize equipment renewal?</t>
  </si>
  <si>
    <t>The need to adapt equipment to operating services can be a source of significant environmental impact.</t>
  </si>
  <si>
    <t>Did the calculation for the duration of service or product support take into account the impact on equipment renewal?</t>
  </si>
  <si>
    <t>Define the Sustainable IT objectives of the project and their adequacy in the operational context
(Documentary production usable to capitalize on the efforts made and apply them to the following projects)</t>
  </si>
  <si>
    <t>Is documentary production researched / reviewed / used upstream of the process and produced downstream to be re-used in the following projects?</t>
  </si>
  <si>
    <t>On the one hand, in an organization the projects present many similarities, on the other hand the Sustainable IT aspects addressed in the projects are often of the same order. In order to capitalize on these elements and benefit from the efforts produced, it is necessary to rely on a stable knowledge base. However, the maturity of an organization from a Sustainable IT point of view is bound to progress, it is therefore necessary that the documented stages can also follow these evolutions and actively participate in this increase in maturity.</t>
  </si>
  <si>
    <t>What is the frequency of peer review of documents?</t>
  </si>
  <si>
    <t>Integrate the teams into the project</t>
  </si>
  <si>
    <t>Integrate the teams into the project
(Question the teams, how my action will have an impact on the service)</t>
  </si>
  <si>
    <t>Is the decision-making process exposed to everyone?</t>
  </si>
  <si>
    <t>Integrate the teams into the project
(Lead multidisciplinary teams across the board )</t>
  </si>
  <si>
    <t>Project definitions may change over time. These changes must systematically take into account the Sustainable IT aspects. Adaptations are most often the result of trades or technical requirements. Environmental impacts must also be able to have this latitude with pre-defined validation paths.</t>
  </si>
  <si>
    <t>How many players in the Architecture department are aware of and trained in Responsible Digital?</t>
  </si>
  <si>
    <t>Integrate the teams into the project
(Specify the target audience, for whom?)</t>
  </si>
  <si>
    <t>Are Responsible Digital goals qualified for each type of audience in architectural design?</t>
  </si>
  <si>
    <t>To clearly express the Sustainable IT objectives in each of the architectural design stages, it is essential to locate the target profiles and associate them with specific Sustainable IT objectives.</t>
  </si>
  <si>
    <t>How are the achieved objectives valued?</t>
  </si>
  <si>
    <t>Integrate the teams into the project
(Are Responsible Digital aspects propagated and maintained across all stakeholders?)</t>
  </si>
  <si>
    <t>Does the architect have a role in the continuity of the product? Is it associated with the presentation, evangelization, build and run phases of the implemented product?</t>
  </si>
  <si>
    <t>Each project stage must endeavor to take into account the most complete possible coverage of the product life cycle.</t>
  </si>
  <si>
    <t>Is the scope of action extended to the different project phases?</t>
  </si>
  <si>
    <t>Integrate the teams into the project
(People and Architecture)</t>
  </si>
  <si>
    <t>Does the animation of the project team include a Responsible Digital dimension?</t>
  </si>
  <si>
    <t>Are Responsible Digital reviews planned throughout the project?</t>
  </si>
  <si>
    <t>Functional tests and test cases allow to increase the reliability of developments and to avoid inefficient software operations that require multiple updates and consume resources without providing needed functionality. In addition to user dissatisfaction, development teams are also frustrated because they have to deal with poor quality without being able to progress in their jobs.</t>
  </si>
  <si>
    <t>Do acceptance tests exist? Are they applied based on  a "test driven development" approach?</t>
  </si>
  <si>
    <t>Continous integration</t>
  </si>
  <si>
    <t>Software Design Sustainable IT</t>
  </si>
  <si>
    <t>The identified and approved use cases allow to limit the developments to concrete cases expected by the users. Their should be in line with real uses, and not be extrapolated from the interpretations of the technical teams.</t>
  </si>
  <si>
    <t>Sustainable IT Infrastructure</t>
  </si>
  <si>
    <t>The reliability of the production process reduces the impact of re-deliveries due to errors and allows the delivery of codes that fulfill their functions. The consumption of resources for an erroneous result is considered an unnecessary waste of resources.</t>
  </si>
  <si>
    <t>Are code commits managed in a continuous integration pipeline in order to reduce the cost impacts associated with application deliveries and regressions?</t>
  </si>
  <si>
    <t>Are methods in place to measure the actual consumption of the code in production and allow accurate sizing?</t>
  </si>
  <si>
    <t>In the absence of reliable metrics, the sizing of physical components is based on estimates that may not be adapted to real use cases. These metrics should be applied according to the following two principles: adjusting the sizing, and identifying overconsumption, which should be then systematically reviewed and addressed.</t>
  </si>
  <si>
    <t>In the case of software packages, have the editor's sizing matrices been used?</t>
  </si>
  <si>
    <t xml:space="preserve">Technical documentation reports required  resources &amp; optimisations (virtualisation, container, ...) </t>
  </si>
  <si>
    <t>Apart from production, which may have a 24/7 availability requirement, other environments (tests, integration, acceptance) are most often linked to human operations subject to restricted time slots, or even to limited periods. When the environments are not in use, they should be inactive in order to reduce the energy consumption of these configurations. They should be decommissioned when no further use is planned over a long period.</t>
  </si>
  <si>
    <t>Does the infrastructure / application turn off the environments which are not needed to be up all the time?</t>
  </si>
  <si>
    <t>Technical documentation reports expected loads and dynamic provisionning / deprovisionning rules</t>
  </si>
  <si>
    <t>Are unused production environments outside of peak loads turned off or decommissioned?</t>
  </si>
  <si>
    <t xml:space="preserve">Service securitizations allow implementing load distribution solutions. Environments are sized according to the estimated peaks of use, which are most often on a seasonal basis. While remaining active, the replications of servers take loads, however often a smaller environment would be perfectly capable of handling all the traffic. The smaller the number of server instances, the smaller the environmental impact. Since bringing a replica back online is a simple and perfectly controlled operation, there is no benefit to maintaining server images 11 months a year, if the peak load is really only present for 1 month.
</t>
  </si>
  <si>
    <t>Are shutdown/activation thresholds defined and tracked?</t>
  </si>
  <si>
    <t>How long does it take for an environment to be decommissioned after it was off for a period of time?</t>
  </si>
  <si>
    <t>Configuration mamangement defines dynamic provisionning / deprovisionning rules &amp; triggers</t>
  </si>
  <si>
    <t>The state of the art technology tends to make all components equally reliable and to strive for excellence in the areas of availability and quality of service. In some cases or for certain functionalities, business needs could be satisfied with lighter constraints. When business and usage are not considered, IT tends to exceed expectations so as not to underperform and not to be put under scrutiny.</t>
  </si>
  <si>
    <t>Does the application align its SLA needs with its performance needs (Active / Active, Active / Passive)? Are SLAs evaluated against the environmental footprint?</t>
  </si>
  <si>
    <t>Project</t>
  </si>
  <si>
    <t>Is the digital service efficient all along its lifespan?</t>
  </si>
  <si>
    <t>Technical improvements and bug fixing are frequent during lifespan of a service. The latter must stay up and usable without any heavy device upgrade.</t>
  </si>
  <si>
    <t>Does the service provide bug fixing updates all along its lifespan?</t>
  </si>
  <si>
    <t>Does updates for the service allow users to choose to apply bug fix only and/or improvements?</t>
  </si>
  <si>
    <t>Have the legal constraints related to data preservation been analyzed and the rules and deadlines for "forgetting it" been specified? Has the lifetime of the data been thoroughly studied? Have the legal time limits been analyzed?</t>
  </si>
  <si>
    <t xml:space="preserve">The regulations impose control of the data life cycle for certain categories (personal data governed by the GDPR), however, the other categories of data are not taken into account, which leads to the accumulation of data without taking into account their expiration dates. This introduces a permanent increase in the volume of data, the volume of backups, and the resources consumed to access the data. As time goes by, the level of accuracy of the data loses its importance, which should lead to a reduction in the volume of data in the phase preceding their removal.
</t>
  </si>
  <si>
    <t>Are there mechanisms in place for data lifecycle management (expiration)?
Have mechanisms been put in place for archiving data with a low manipulation rate?
Has an end of life for the data been planned (implementation of a validity date for each piece of data, implementation of a validity date by type of technical data, implementation of a validation date by type of functional data)?
Have users been consulted to consider the necessary lifespan of key data?</t>
  </si>
  <si>
    <t>Does the storage strategy keep infrastructure or data duplication to a minimum in relation to its criticality?</t>
  </si>
  <si>
    <t>The energy consumption of the storage system depends on the volume of data, on the space required on physical devices, on the ressources needed to handle the data, on the backup processes and on the security and replication systems. Any positive action taken on one of these aspects can reduce the environmental impact of the data.</t>
  </si>
  <si>
    <t>Technical documentation reports data expected reliability and level of redondancy required</t>
  </si>
  <si>
    <t>Is non-production data anonymized and scaled down to a representative sample of production?</t>
  </si>
  <si>
    <t xml:space="preserve">The precision and conciseness of the test set data allows to reduce the impacts of the development, test / Q&amp;A phases. It also allows to validate the definition and coverage of test cases which contributes to the final quality of the software. The test data is visible, manipulated outside the security constraints of production, and is therefore less well protected. It should not be a source of information leakage that could be detrimental to the actual users of the service. 
</t>
  </si>
  <si>
    <t>Has the data that will allow to test and develop each of the features been identified?</t>
  </si>
  <si>
    <t>Updating complex data in real time involves heavy processes, and these operations should be adapted to the users' needs. If they can be deferred to times of lower load, the consumption of technical resources will be reduced.</t>
  </si>
  <si>
    <t>Purchase Sustainable IT</t>
  </si>
  <si>
    <t>Is a model linking CPU/RAM/disk resources and physical indicators (power consumption, water, ...) used?</t>
  </si>
  <si>
    <t>Each physical element generates an impact, be it energy or the consumption of natural resources. Some indicators are already established and should serve as a basis for impact assessment.</t>
  </si>
  <si>
    <t>Production monitoring produce indicators of resources usage</t>
  </si>
  <si>
    <t>Have digital services' impact measurements been put in place on the service?</t>
  </si>
  <si>
    <t>Each physical or software element generates an impact, be it energy or the consumption of natural resources. Some indicators are already established and should serve as a basis for impact assessment.</t>
  </si>
  <si>
    <t>How often are indicators updated during the service creation and its maintenance?</t>
  </si>
  <si>
    <t>Impact assessment define actions and stakeholders involved in impact reduction</t>
  </si>
  <si>
    <t>Control and measure the impacts
(Identify and collect the concrete parameters that make it possible to quantify the environmental footprints)</t>
  </si>
  <si>
    <t>The reliability and relevance of the indicators depend on the validity of the input data. It is important to ensure this validity before starting to use environmental performance data.</t>
  </si>
  <si>
    <t>Performance assessment</t>
  </si>
  <si>
    <t>Project / development</t>
  </si>
  <si>
    <t>Software design</t>
  </si>
  <si>
    <t>Data flow matrix is used</t>
  </si>
  <si>
    <t>Each items refered in technical documentation have an End Of Life information</t>
  </si>
  <si>
    <t>When the design of a service increases the technical requirements of the environments in which it is suitable to operate, whether on the server side or on user devices, this leads at best to a new dimensioning of these hardware components, at worst the need to replace them with a more powerful range. In any case, this generates a strong environmental footprint not to mention the fact that it excludes certain users who do not have the equipment.</t>
  </si>
  <si>
    <t>Technical documentation assess impacts of frameworks &amp; libraries used, and upgrades in sust. IT perspective</t>
  </si>
  <si>
    <t>Technical docuementation</t>
  </si>
  <si>
    <t>Performance assessment is sytematically used for production deployement</t>
  </si>
  <si>
    <t>Configration management is used</t>
  </si>
  <si>
    <t xml:space="preserve">Impact assessment </t>
  </si>
  <si>
    <t>Sustainable IT consistency pushes to ensure that the secondary functions do not have a greater environmental footprint than the main functions, the specifications must clearly identify the main and secondary functions and their impact from a Sustainable IT point of view</t>
  </si>
  <si>
    <t>Minimal LCA ("screening") is avalilable</t>
  </si>
  <si>
    <t>The need to adapt equipment to operating services can be a source of significant environmental footprint.</t>
  </si>
  <si>
    <t>Teams</t>
  </si>
  <si>
    <t>Le backend représente la traduction informatique des processus métiers, les moyens techniques et données mis en oeuvre pour leur utilisation, ainsi que toutes les interactions externes mises en oeuvre pour leur réalisation.</t>
  </si>
  <si>
    <t>BCK-1</t>
  </si>
  <si>
    <t>Réduire l'impact des données de leur stockage et accès</t>
  </si>
  <si>
    <t>BCK-1.01</t>
  </si>
  <si>
    <t>Réduire l'impact des données de leur stockage et accès
(- Minimiser le nombre de requêtes SQL)</t>
  </si>
  <si>
    <t xml:space="preserve">Est-ce que le nombre de requêtes est minimisé (proscrire l'usage de boucle) ?
</t>
  </si>
  <si>
    <t>Chaque échange va consommer des ressources sur l'émetteur et le destinataire, consommer des flux d'échange et des données. Il est nécessaire de réduire ces échanges</t>
  </si>
  <si>
    <t>Opquast 71/GreenIT 72</t>
  </si>
  <si>
    <t>#PERF ; #VOL ; #SEC ; #USE ; #METH ;</t>
  </si>
  <si>
    <t>L'analyse des codes sources couvrent les éléments de performance.</t>
  </si>
  <si>
    <t>BCK-1.C01</t>
  </si>
  <si>
    <t>Est-ce qu'une alternative aux requêtes SQL est utilisée quand c'est possible (local storage ou assimilé)?</t>
  </si>
  <si>
    <t>Les moteurs de gestion de bases de données procurent des solutions techniques performantes mais au détriment de mécanismes techniques complexes et donc consommateurs de ressources. Parfois des solutions plus simples apportent un résultat similaire avec une déperdition moindre.</t>
  </si>
  <si>
    <t>Quelles données sont candidates à un stockage local ?</t>
  </si>
  <si>
    <t>BCK-1.02</t>
  </si>
  <si>
    <t xml:space="preserve">Est-ce que les requêtes implémentées utilisent les jointures plutôt que de multiplier les requêtes ? 
</t>
  </si>
  <si>
    <t>Les mécanismes d'accès aux données peuvent engendrer des temps de traitement importants et donc une utilisation importante de ressources. Le plus souvent ces charges sont associées à une session utilisateur et donc se multiplient avec l'augmentation du trafic sur le service. Les moteurs de SGBD proposent plusieurs mécanismes d'analyse efficaces vis-à-vis de l'organisation des données et du besoin. Réduire la charge d'accès aux données pour une session utilisateur est utile d'un point de vue environnemental et efficace pour les performances techniques du service.</t>
  </si>
  <si>
    <t>La performance des jointures est-elle optimisée ?</t>
  </si>
  <si>
    <t>#PERF ; #VOL ; #USE ; #MAINT ; #METH</t>
  </si>
  <si>
    <t>Dev ; ProjectMngr ;  ITMngr</t>
  </si>
  <si>
    <t>Code source - SGBD</t>
  </si>
  <si>
    <t>BCK-1.C02</t>
  </si>
  <si>
    <t>Réduire l'impact des données de leur stockage et accès
(- Ne stocker que les données réellement utiles)</t>
  </si>
  <si>
    <t>Est-ce que les données peuvent être sauvegardées de manière incrémentale ?</t>
  </si>
  <si>
    <t>Une donnée est présente dans plusieurs environnements différents, notamment sur chaque sauvegarde. Cela va consommer de l'espace, des flux de transfert si les sauvegardes sont externalisées. La présence d'une donnée non modifiée sur tous les jeux de sauvegardes n'apporte que très peu de valeur par rapport au coût que cela représente. Les solutions incrémentales de sauvegardes doivent être mises en oeuvre pour réduire l'impact de cette sécurisation indispensable.</t>
  </si>
  <si>
    <t>Quel est le volume cumulé sur un mois des sauvegardes ?</t>
  </si>
  <si>
    <t>BackEnd</t>
  </si>
  <si>
    <t>BCK-1.03</t>
  </si>
  <si>
    <t>Réduire l'impact des données de leur stockage et accès
(- Supprimer les données obsolètes)</t>
  </si>
  <si>
    <t>Est-ce que la suppression des données obsolètes est gérée ?</t>
  </si>
  <si>
    <t>La réglementation impose de maîtriser le cycle de vie des données pour certaines catégories (données personnelles encadrées par le RGPD). Les autres catégories de données ne sont pas prises en compte, ce qui conduit à accumuler les données sans prendre en compte les délais de péremptions, ce qui introduit un accroissement permanent de la volumétrie de données, des volumes de sauvegardes, de ressources consommées par les accès aux données. Au fil du temps, le niveau de précision des données perd de son importance ce qui doit conduire à réduire la volumétrie dans la phase précédant le retrait pur et simple.</t>
  </si>
  <si>
    <t>Les durées de vie des données sont-elles gérées ?</t>
  </si>
  <si>
    <t>#PERF ; #VOL ; #SEC ; #USE ; #MAINT; #METH ;</t>
  </si>
  <si>
    <t>BCK-1.04</t>
  </si>
  <si>
    <t>Réduire l'impact des données de leur stockage et accès
(- Gerer les index pour favoriser les temps accès)</t>
  </si>
  <si>
    <t>Est-ce que les index des bases de données sont cohérents par rapport aux opérations ?</t>
  </si>
  <si>
    <t>L'organisation des données a un impact fort sur la performance de recherche dans un SGBD. Les règles de structuration des collections de données permettent d'optimiser ces points. Les moteurs de SGBD disposent aussi d'indicateurs de performance qui facilitent les démarches d'optimisation. Moins de temps et de traitement d'accès aux données engendre moins de consommations d'énergies et un besoin plus faible de surdimensionnement des serveurs qui hébergent ces moteurs.</t>
  </si>
  <si>
    <t>Les performances des index sont-elles revues périodiquement ?</t>
  </si>
  <si>
    <t>L'administration des SGBD permet de suivre les performances des index et les besoins de restructuration des bases de données</t>
  </si>
  <si>
    <t>BCK-1.C03</t>
  </si>
  <si>
    <t>Réduire l'impact des données de leur stockage et accès
(-Envisager techno NoSql)</t>
  </si>
  <si>
    <t>Une alternative au modèle relationnel est-elle envisagée ?</t>
  </si>
  <si>
    <t xml:space="preserve">Les modèles relationnels des SGBD offrent des solutions efficaces pour gérer des structures de données très segmentées, mais en contrepartie ces moteurs de SGBD sont plus consommateurs de ressources techniques. Des modèles alternatifs peuvent être plus efficaces (NoSQL) pour certaines catégories d'usage.  </t>
  </si>
  <si>
    <t xml:space="preserve">Est-ce qu'une solution NoSql est mise en place ?
</t>
  </si>
  <si>
    <t>BCK-1.C04</t>
  </si>
  <si>
    <t>Est-ce qu'une solution NoSql est plus efficiente que son équivalent relationnel ?</t>
  </si>
  <si>
    <t>La prédiction de gain de performance entre un modèle relationnel et NoSql est difficile et très dépendante de l'organisation et de l'usage des collections de données. Seule une étude comparative sur un échantillon pourra permettre d'établir les gains et bénéfices de chaque alternative.</t>
  </si>
  <si>
    <t>Quel serait le gain d'une solution NoSql ?</t>
  </si>
  <si>
    <t>BCK-1.C05</t>
  </si>
  <si>
    <t>Réduire l'impact des données de leur stockage et accès
(-Benchmarker les requêtes Vs Procédures stockées / Triggers)</t>
  </si>
  <si>
    <t>Est-ce que les différentes solutions d'accès aux données (requêtes, triggers, procédures stockées) ont été testées ?</t>
  </si>
  <si>
    <t>Les différentes méthodes d'accès aux données fournies par les moteurs SGBD peuvent produire des consommations de ressources différentes pour un résultat similaire. Parmi ces solutions, les requêtes, les procédures stockées, les triggers doivent être évalués pour déterminer pour chaque usage le meilleur candidat, qui réduira la consommation de ressources.</t>
  </si>
  <si>
    <t>Les performances des différentes solutions triggers, procédures stockées, requêtes sont-elles disponibles ?</t>
  </si>
  <si>
    <t>BCK-1.C06</t>
  </si>
  <si>
    <t>Réduire l'impact des données de leur stockage et accès
(-Suivre / activer les slow requests)</t>
  </si>
  <si>
    <t xml:space="preserve">Est-ce que les clauses EXPLAIN sont utilisées sur les requêtes issues des "Slow query" pour optimiser les index ?
</t>
  </si>
  <si>
    <t>La plupart des moteurs de SGBD disposent en standard d'un mode de supervision permettant d'identifier les actions les plus consommatrices de ressources. Les méthodes d'investigations des traitements identifiés comme "lourds" sont aussi fournies par les moteurs afin de donner les axes d'amélioration possibles pour réduire les délais et charges des opérations.</t>
  </si>
  <si>
    <t>Est-ce que les critères permettant d'identifier une slow query sont clairement définis?</t>
  </si>
  <si>
    <t>BCK-1.C07</t>
  </si>
  <si>
    <t>Les seuils de détection de slow query sont-ils définis de manière efficace ?</t>
  </si>
  <si>
    <t>Même si la structure des données n'évolue pas, les volumétries vont changer entre la conception et l'usage du service. Cette volumétrie peut entraîner des phénomènes de charge ou de contentions de ressources qui n'étaient pas apparents auparavant. Le suivi de l'évolution des traitements les plus consommateurs est indispensable durant toute la vie du service.</t>
  </si>
  <si>
    <t>Les seuils des slow query sont-ils revus périodiquement ?</t>
  </si>
  <si>
    <t>BCK-1.05</t>
  </si>
  <si>
    <t>Est-ce que les données "vivantes" et "mortes" sont gérées de manière différentes (ex: Stockage lent pour les données "mortes") ?</t>
  </si>
  <si>
    <t>Les données d'historiques doivent être conservées pour des raisons légales ou de fonctionnalités du service. Les taux d'utilisation des données inactives ne justifient pas l'usage de mécanismes de haute performance pour leur stockage. Les mécanismes de stockage les plus performants sont aussi souvent ceux qui sont les plus consommateurs d'énergie ou qui ont un cycle de renouvellement physique plus court.</t>
  </si>
  <si>
    <t>Quelle volumétrie de données inactives est conservée ?</t>
  </si>
  <si>
    <t>BCK-1.06</t>
  </si>
  <si>
    <t>Est-ce que les données souvent accédées sont disponibles en RAM ?</t>
  </si>
  <si>
    <t xml:space="preserve">La consommation de ressources de traitement est plus importante lorsque les informations doivent être collectées sur des supports physiques (disques, réseaux) plutôt qu'en mémoire RAM. Les données les plus fréquemment accédées doivent bénéficier de cette solution pour réduire l'énergie d'accès, la performance sera aussi plus élevée. </t>
  </si>
  <si>
    <t>Quel taux d'accès physique aux données est mesuré ?</t>
  </si>
  <si>
    <t>Pidila 436/GreenIT 64/ Opquast 62</t>
  </si>
  <si>
    <t>BCK-1.07</t>
  </si>
  <si>
    <t>Est-ce que les réplications de données entre plusieurs instances de moteur de base de données (Cluster) sont adaptées à la sensibilité et au besoin de disponibilité ?</t>
  </si>
  <si>
    <t>Une même donnée peut être dupliquée pour assurer les besoins de disponibilité et de sécurisation. La redondance est efficace pour sécuriser les données, mais toutes les données ne justifient pas cette précaution qui augmente les volumes de stockage et génèrent des traitements de synchronisation. Seules les données sensibles doivent être sécurisées avec des mécanismes de redondance les plus efficaces. La mise en cluster de moteurs de SGBD permet de gérer la défaillance d'un moteur. Si en plus chaque moteur utilisent des stockages redondants (Mirroring, RAID 5, ...) la même donnée à une empreinte qui peut être multipliée par 6 (le plus souvent un cluster contient 3 instances pour gérer les quorums en cas de défaillance d'un noeud).</t>
  </si>
  <si>
    <t>Les données dupliquées sont-elles tracées et en rapport avec leur sensibilité ?</t>
  </si>
  <si>
    <t>#PERF ; #VOL ; #SEC ; #USE ; #MAINT; #METH ; #FIN</t>
  </si>
  <si>
    <t>BCK-1.08</t>
  </si>
  <si>
    <t>Traitement de données</t>
  </si>
  <si>
    <t>Réduire l'impact des données de leur stockage et accès
(- Créer la date d'expiration des données collectées)</t>
  </si>
  <si>
    <t>Les données ont-elles une date d'expiration à laquelle elles sont supprimées ?</t>
  </si>
  <si>
    <t>A quelle fréquence sont vérifiées les dates d'expiration ?</t>
  </si>
  <si>
    <t>BCK-1.09</t>
  </si>
  <si>
    <t>Réduire l'impact des données de leur stockage et accès
(- Collecter des données compatible RGPD)</t>
  </si>
  <si>
    <t>Est-ce que des données sensibles sont collectées et sont-elles indispensables ?</t>
  </si>
  <si>
    <t>Les données que les utilisateurs confient sont sous votre responsabilité et les utilisateurs doivent être tenus informés du soin que vous mettez en oeuvre pour assurer la confidentialité de ces données. Le RGPD impose un cadre pour les données personnelles mais ne couvre pas les autres catégories qui mériteraient les mêmes précautions. Le registre des traitements, le PIA du RGPD doivent être réalisés, mis à jour et validés par le DPO (Délégué à la Protection de Données). Les données échangées avec d'autres prestataires doivent faire l'objet d'une analyse de responsabilité. Limiter la collecte de données sensibles, au-delà du respect de l'utilisateur, réduit aussi la charge et la responsabilité d'administration de ces données personnelles</t>
  </si>
  <si>
    <t>Combien de données sont identifiées comme sensibles aux sens RGPD ?</t>
  </si>
  <si>
    <t>Données sensibles analysées</t>
  </si>
  <si>
    <t>Données sensibles</t>
  </si>
  <si>
    <t>BCK-1.10</t>
  </si>
  <si>
    <t>Réduire l'impact des données de leur stockage et accès
(- Ne collecter que les données minimales nécessaires à la fonctionnalité en cours d'utilisation (Amaury))</t>
  </si>
  <si>
    <t>Est-ce que les données collectées sont réellement utiles ?</t>
  </si>
  <si>
    <t>Les données que les utilisateurs confient sont sous votre responsabilité et les utilisateurs doivent être tenus informés du soin que vous mettez en oeuvre pour assurer la confidentialité de leurs données. Le RGPD impose un cadre pour les données personnelles mais ne couvre pas les autres catégories qui mériteraient les mêmes précautions. L'empreinte des données du service se répercute tout au long du cycle de vie du service, la réduction du volume de données collectées est indispensable pour limiter ces impacts</t>
  </si>
  <si>
    <t>Chaque donnée est-elle associée à un traitement ?</t>
  </si>
  <si>
    <t>Données analysées</t>
  </si>
  <si>
    <t>Données collectées</t>
  </si>
  <si>
    <t>Navigation / CHROME : network</t>
  </si>
  <si>
    <t>BCK-1.11</t>
  </si>
  <si>
    <t>Est-ce que l'API fournit des limites, des filtres et la liste des champs à retourner ?</t>
  </si>
  <si>
    <t>Les parcours et besoins des utilisateurs sont très difficilement anticipables. Une tendance consiste à fournir au front end un maximum de données pour couvrir le maximum de cas d'utilisation. Cette pratique est inefficace d'un point de vue NR car la collecte, le traitement et l'acheminement des données génèrent une charge et donc une consommation énergétique importante sans certitude que toutes ces données seront effectivement utilisées. L'empreinte du service doit être réduite en ne collectant que les données indispensables au fur et à mesure du déroulement du service via les mécanismes API.</t>
  </si>
  <si>
    <t>Quel volume maximum est retourné par les API ?</t>
  </si>
  <si>
    <t>Est-ce que la pagination est gérée dans les appels API ?</t>
  </si>
  <si>
    <t>La volumétrie des échanges API est-il borné ?</t>
  </si>
  <si>
    <t>Opquast 73 74 /GreenIT 74 75</t>
  </si>
  <si>
    <t>L'analyse des codes sources, recherche les paramétrages des appels API sans définitions de limites. Les outils de développement et la console des navigateurs permettent de tracer les flux échangés, leurs volumes et fréquences (ex: CHROME : console / network)</t>
  </si>
  <si>
    <t>BCK-1.12</t>
  </si>
  <si>
    <t>Sécurité</t>
  </si>
  <si>
    <t>Réduire l'impact des données de leur stockage et accès
(- Ne pas stocker d'informations bancaires ou ""sensibles au sens RGPD"")</t>
  </si>
  <si>
    <t>Est-ce que les données sensibles des utilisateurs sont sécurisées ?</t>
  </si>
  <si>
    <t>Le RGPD impose l'établissement d'un PIA, celui-ci doit être réellement suivi et intégré dans les processus qualité. En préalable, toutes les solutions de sécurisation des données sensibles doivent être déployées et validées.</t>
  </si>
  <si>
    <t>Quelles procédures de sécurisation sont associées aux données sensibles ?</t>
  </si>
  <si>
    <t>BCK-1.C08</t>
  </si>
  <si>
    <t>Réduire l'impact des données de leur stockage et accès
(Recommandation de structuration des données de santé pour favoriser les échanges : plages de jeux de valeurs, intervalle, nomenclature, définition des champs (couche métier de l'interopérabilité))</t>
  </si>
  <si>
    <t>Les données réglementées (personnelles, santé, financières) sont-elles conformes aux recommandations de structuration de ces catégories de données ?</t>
  </si>
  <si>
    <t>Le cadre réglementaire de certaines catégories de données est très strict, le respect de ces données pour protéger les utilisateurs est un critère important. Il est indispensable que dans le processus de développement aucune brèche ne soit possible et que toutes les interopérabilités avec les mécanismes standards de ces domaines soient validées.</t>
  </si>
  <si>
    <t>Combien de données réglementées sont utilisées ?</t>
  </si>
  <si>
    <t>BCK-2</t>
  </si>
  <si>
    <t>Utiliser les composants techniques qui améliorent les aspects NR, sécurité et performance</t>
  </si>
  <si>
    <t>BCK-2.C01</t>
  </si>
  <si>
    <t>Performance</t>
  </si>
  <si>
    <t>Utiliser les composants techniques qui améliorent les aspects NR, sécurité et performance
(- Privilégier les serveurs lights (ex : nginx vs Apache))</t>
  </si>
  <si>
    <t>Est-ce que le serveur web utilisé est asynchrone et multi-thread ?</t>
  </si>
  <si>
    <t>Les architectures physiques des serveurs disposent de mécanismes permettant d'optimiser les gestions de threads. Les logiciels doivent être en mesures d'exploiter ces fonctionnalités pour optimiser l'utilisation des ressources physiques pour limiter les besoins de sur-dimensionnement des équipements pour traiter la charge opérationnelle des services.</t>
  </si>
  <si>
    <t>Quel serveur http est utilisé ?</t>
  </si>
  <si>
    <t>GreenIT 97 99</t>
  </si>
  <si>
    <t>BCK-2.C02</t>
  </si>
  <si>
    <t>Utiliser les composants techniques qui améliorent les aspects NR, sécurité et performance
(- Limiter les dépendances de composants)</t>
  </si>
  <si>
    <t>Est-ce que l'on a évalué l'arbre de dépendance des composants intégrés ?</t>
  </si>
  <si>
    <t>Bien souvent les composants issus de bibliothèques publiques (open source ou commerciales) apportent un ensemble de fonctionnalités qui ne sont que rarement toutes utilisées et drainent des dépendances vis-à-vis d'autres composants avec les mêmes caractéristiques. Au final le projet agrège un volume de bibliothèques important alors qu'une petite partie est réellement utilisée. Privilégier les composants dont les dépendances et fonctionnalités sont pilotables par rapport aux besoins est efficace du point de vue NR.</t>
  </si>
  <si>
    <t>Le graphe de dépendance est-il généré ?</t>
  </si>
  <si>
    <t>La possibilité de limiter les dépendances fait-elle partie des critères de sélection des solutions techniques ?</t>
  </si>
  <si>
    <t>BCK-2.C03</t>
  </si>
  <si>
    <t>Est-ce que l'on peut réduire les dépendances avec un composant alternatif ?</t>
  </si>
  <si>
    <t>Le graphe de dépendance est-il disponible pour chaque composant ?</t>
  </si>
  <si>
    <t>BCK-2.C04</t>
  </si>
  <si>
    <t>Utiliser les composants techniques qui améliorent les aspects NR, sécurité et performance
(- Favoriser les traitements asynchrones)</t>
  </si>
  <si>
    <t>Est-ce que l'utilisateur est informé d'un traitement en cours en arrière-plan ?</t>
  </si>
  <si>
    <t>Certains traitements sont invisibles du point de vue utilisateur, mais peuvent produire des délais de réponse incompris et inciter l'utilisateur à renouveler ses opérations. La multiplication des demandes de traitements inutiles dégradent les performances NR.</t>
  </si>
  <si>
    <t>La liste des traitements qui ne nécessitent pas un résultat immédiat est-elle établie ?</t>
  </si>
  <si>
    <t>BCK-2.C05</t>
  </si>
  <si>
    <t>Est-ce que l'intégration d'un traitement asynchrone a été évaluée ?</t>
  </si>
  <si>
    <t xml:space="preserve">Le traitement différé d'opérations permet de diluer sur une période de temps plus longue les demandes de charges sur les systèmes. </t>
  </si>
  <si>
    <t>L'impact de délai est-il évalué ?</t>
  </si>
  <si>
    <t>BCK-2.01</t>
  </si>
  <si>
    <t>Utiliser les composants techniques qui améliorent les aspects NR, sécurité et performance
(- Optimiser les ressources systèmes "lockées")</t>
  </si>
  <si>
    <t>Est-ce que les ressources inutilisées sont bien libérées au plus vite ?</t>
  </si>
  <si>
    <t>Les techniques de développement affranchissent les développeurs de l'allocation et la libération explicite des ressources utilisées. Néanmoins le volume des ressources est conditionné par la portée des informations et l'utilisation généralisée de données à portée globale va entraîner une surcharge de consommation qui peut conduire à un sur-dimensionnement des équipements alors qu'une utilisation plus rationnelle permettrait de s'en dispenser.</t>
  </si>
  <si>
    <t>Les données locales sont-elles libérées dès qu'elles ne sont plus utiles ?</t>
  </si>
  <si>
    <t>#PERF ; #SEC ; #VOL ; #USE ; #METH ;</t>
  </si>
  <si>
    <t>L'analyse des codes source valide la libération des ressources</t>
  </si>
  <si>
    <t>BCK-2.C06</t>
  </si>
  <si>
    <t>Utiliser les composants techniques qui améliorent les aspects NR, sécurité et performance
(- Utiliser des containers plutot que des VMs)</t>
  </si>
  <si>
    <t>Est-ce qu'une VM est indispensable par rapport à une solution container ?</t>
  </si>
  <si>
    <t>Les techniques de virtualisation par Machines Virtuelles dupliquent l'intégralité des systèmes d'exploitation et cloisonnent les accès aux composants physiques. D'autres techniques à base de containers sont plus économiques en terme de duplication et leur proximité avec les composants physiques permettent une meilleure utilisation et supervision de ces ressources.</t>
  </si>
  <si>
    <t>L'impact NR est-il évalué pour chaque solution ?</t>
  </si>
  <si>
    <t>BCK-2.02</t>
  </si>
  <si>
    <t>Utiliser les composants techniques qui améliorent les aspects NR, sécurité et performance
(- Traiter les SPOF (éliminer))</t>
  </si>
  <si>
    <t>La disponibilité du service nécessite-t-elle une redondance ?</t>
  </si>
  <si>
    <t>La redondance permet de garantir un niveau de service élevé. Cette solution nécessite beaucoup de duplications des équipements physiques, des réseaux, des stockages. Cette tolérance aux pannes est parfois justifiée par les fonctionnalités du service, et parfois va au-delà des exigences. L'adaptation du niveau de service et du besoin du service permet de réduire l'impact environnemental.</t>
  </si>
  <si>
    <t>Le SLA est-il défini ?</t>
  </si>
  <si>
    <t>#PERF ; #SEC ; #VOL ; #USE ; #FIN</t>
  </si>
  <si>
    <t>BCK-2.03</t>
  </si>
  <si>
    <t>Utiliser les composants techniques qui améliorent les aspects NR, sécurité et performance
(- Utiliser un système de cache)</t>
  </si>
  <si>
    <t>Les interactions entre les composants bénéficient-ils de systèmes de cache ?</t>
  </si>
  <si>
    <t>La réduction des volumes d'échanges, des opérations de calculs, traitements, et accès aux données est un axe d'optimisation des consommations de ressources. La mise en place de systèmes de cache permet de réduire les coûts des opérations répétitives. Les mécanismes de cache peuvent être déployés à différents points de passage dans un service. Plus le cache est proche du demandeur qu'il doit servir, plus le volume de données en transit et la longueur du chemin emprunté par les données sont faibles. Plus le cache est proche de la source de données, plus il peut être mutualisé par un nombre important d'utilisateurs mais les données seront tout de même échangées, seules les opérations de traitements et collectes seront réduites.</t>
  </si>
  <si>
    <t>Quel système de cache est associé aux interactions entre composants ?</t>
  </si>
  <si>
    <t>BCK-2.04</t>
  </si>
  <si>
    <t>Utiliser les composants techniques qui améliorent les aspects NR, sécurité et performance
(- Valider l'utilisation/pertinence d'un framework par rapport au besoin et aux coûts/risques)</t>
  </si>
  <si>
    <t>Est-ce que le framework ou la technologie utilisée ne bloque pas les caches navigateur ?</t>
  </si>
  <si>
    <t>L'utilisation de certains framework notamment dans les cas d'application single page rendent difficiles la gestion du cache sur le périphérique utilisateur. Les technologies employées et les principes de développement doivent limiter ces effets parasites qui vont surcharger les besoins d'échanges alors qu'il n'y a pas lieu.</t>
  </si>
  <si>
    <t>Le cache navigateur est-il sollicité ?</t>
  </si>
  <si>
    <t>#PERF ; #VOL ;  #USE ;</t>
  </si>
  <si>
    <t>BCK-2.C07</t>
  </si>
  <si>
    <t>- Valider l'utilisation/pertinence d'un framework par rapport au besoin et aux coûts/risques</t>
  </si>
  <si>
    <t>Existe-t-il un framework/library plus léger répondant au besoin fonctionnel ?</t>
  </si>
  <si>
    <t>A périmètre fonctionnel égal, plusieurs solutions techniques sont envisageables. Plus le framework est réduit, plus son impact environnemental sera réduit car les flux seront minimisés et les consommations de ressources de traitements réduites. Les performances techniques vont aussi dans la même direction.</t>
  </si>
  <si>
    <t>L'étude des frameworks envisagés est-elle disponible et revue ?</t>
  </si>
  <si>
    <t>BCK-2.C08</t>
  </si>
  <si>
    <t>Utiliser les composants techniques qui améliorent les aspects NR, sécurité et performance
(- Privilégier les solutions Open Source)</t>
  </si>
  <si>
    <t xml:space="preserve">Est-ce qu'une solution Open Source est disponible pour le besoin fonctionnel ?
</t>
  </si>
  <si>
    <t xml:space="preserve">Une solution Open Source n'est pas un gage d'efficacité NR et les différentes alternatives doivent être challengées. Mais l'Open Source permet de limiter les ambitions et mainmises de certains acteurs dont les pratiques économiques, sociales sont opaques. </t>
  </si>
  <si>
    <t>BCK-2.C09</t>
  </si>
  <si>
    <t>Utiliser les composants techniques qui améliorent les aspects NR, sécurité et performance
(- Mettre à jour régulièrement les composants intégrés)</t>
  </si>
  <si>
    <t>Est-ce que les versions des composants utilisés sont suivies et appliquées ?</t>
  </si>
  <si>
    <t>Capitaliser sur les meilleures pratiques déployées est un gage d'efficacité environnementale et opérationnelle. Les avancées techniques étant rapides il est important de propager rapidement tous les bénéfices environnementaux qui pourraient être intégrés dans un composant, dans le cadre du suivi de l'état de l'art et des performances environnementales.</t>
  </si>
  <si>
    <t>Quelle est la fréquence de mise à jour des composants ?</t>
  </si>
  <si>
    <t>BCK-2.05</t>
  </si>
  <si>
    <t>Utiliser les composants techniques qui améliorent les aspects NR, sécurité et performance
(- Adapter les solutions de sécurité (ex: MFA) vs sensibilité des opérations)</t>
  </si>
  <si>
    <t>Est-ce que la sécurisation implémentée est justifiée au regard des opérations réalisées ?</t>
  </si>
  <si>
    <t>L'implémentation de sécurisation génère une empreinte environnementale supplémentaire qui doit être en rapport avec l'aspect critique de l'opération concernée, plutôt que dans un mode de généralisation du niveau de sécurisation de tout le service. Cette segmentation de niveau de sécurisation doit avoir un bénéfice global, et ne pas engendrer de surcoût d'impact.</t>
  </si>
  <si>
    <t>Chaque opération est-elle associée à une exigence de sécurisation ?</t>
  </si>
  <si>
    <t>#PERF ; #VOL ; #SEC ; #USE ; #FIN ; #LEG</t>
  </si>
  <si>
    <t>BCK-2.C10</t>
  </si>
  <si>
    <t>Le niveau des logs est-il adapté à l'environnement ?</t>
  </si>
  <si>
    <t>La mise en oeuvre de services est associée à la production d'informations permettant son contrôle, tels que les événements d'anomalies, les traces d'exécution de debug. Ces logs générées automatiquement sont utiles si elles sont réellement exploitées pour fiabiliser le service, mais génèrent un gaspillage de ressources lorsqu'elles sont collectées pour être ignorées.</t>
  </si>
  <si>
    <t>Les niveaux de log de trace et debug sont-ils désactivés en production ?</t>
  </si>
  <si>
    <t>BCK-2.06</t>
  </si>
  <si>
    <t>Est-ce que les fichiers temporaires sont inclus dans les "logrotate" ?</t>
  </si>
  <si>
    <t>Dans les processus d'exécution des fichiers temporaires sont produits. Ces fichiers inutiles, après leur utilisation très ponctuelle, doivent être supprimés des espaces de stockage. Les mécanismes de nettoyages de ces fichiers temporaires sont disponibles sur tous les systèmes d'exploitation et doivent être mis en oeuvre.</t>
  </si>
  <si>
    <t>Les suppressions automatiques des fichiers temporaires sont-elles gérées ?</t>
  </si>
  <si>
    <t>#VOL ; #METH ; #FIN</t>
  </si>
  <si>
    <t>Fichiers temporaires surveillés</t>
  </si>
  <si>
    <t>fichiers temporaires</t>
  </si>
  <si>
    <t>BCK-2.07</t>
  </si>
  <si>
    <t>Qualité</t>
  </si>
  <si>
    <t>Utiliser les composants techniques qui améliorent les aspects NR, sécurité et performance
(- privilégier les architectures modulaires)</t>
  </si>
  <si>
    <t>Les fonctionnalités sont-elles documentées pour permettre leur réutilisation ?</t>
  </si>
  <si>
    <t xml:space="preserve">D'une part dans une organisation les projets présentent beaucoup de similitudes, d'autre part les aspects NR adressés dans les projets sont souvent du même ordre. Afin de capitaliser sur ces éléments et bénéficier des efforts produits, il est nécessaire de s'appuyer sur un socle de connaissances stables. Toutefois la maturité d'une organisation d'un point de vue NR est amenée à progresser, il faut donc que les étapes documentées puissent aussi suivre ces évolutions et participer activement à cet accroissement de maturité. </t>
  </si>
  <si>
    <t>Quelles informations de conception sont consignées pour être réutilisées dans les autres projets ?</t>
  </si>
  <si>
    <t>#MAINT ; #COM ; #VALUE ; #DEBT ; #METH ; #FIN ;</t>
  </si>
  <si>
    <t>La documentation technique intègre des éléments NR</t>
  </si>
  <si>
    <t>BCK-3</t>
  </si>
  <si>
    <t xml:space="preserve">Limiter la volumétrie des échanges </t>
  </si>
  <si>
    <t>BCK-3.01</t>
  </si>
  <si>
    <t>- Compresser / Minifier les données échangées</t>
  </si>
  <si>
    <t>Est-ce que les données échangées sont compressées / minifiées avant transmission ?</t>
  </si>
  <si>
    <t>Quel gain est obtenu par compression ?</t>
  </si>
  <si>
    <t>Les données de production sont-elles systématiquement minifiées ?</t>
  </si>
  <si>
    <t>Pidila 437</t>
  </si>
  <si>
    <t>#PERF ; #VOL ;  #USE ;  #METH ;</t>
  </si>
  <si>
    <t>Volume compressé</t>
  </si>
  <si>
    <t>Volume de transfert</t>
  </si>
  <si>
    <t>BCK-3.02</t>
  </si>
  <si>
    <t>- Limiter avec des systèmes de pagination la quantité de données échangées</t>
  </si>
  <si>
    <t>Est-ce que la pagination est utilisée sur les échanges de données ?</t>
  </si>
  <si>
    <t>Les capacité de restitution d'information des périphériques utilisateur sont limitées. D'autre part la capacité d'assimilation de données par l'utilisateur est aussi contrainte. Il serait inefficace que le volume de données transmis soit au-delà de ces limites, cela conduirait à un gaspillage de l'utilisation de ressources de traitement.</t>
  </si>
  <si>
    <t>Données API échangées</t>
  </si>
  <si>
    <t>BCK-3.03</t>
  </si>
  <si>
    <t>- Minimiser le nombre de requêtes entre le client et le serveur</t>
  </si>
  <si>
    <t>Est-ce que le nombre de requêtes entre le client et le serveur est minimisé ?</t>
  </si>
  <si>
    <t>Les opérations réalisées sur le front end génèrent des requêtes vers les services distants. Plus le nombre de requêtes est important plus les mécanismes de traitements et d'échanges vont consommer de ressources. Le périmètre et la conception des requêtes du back end doivent permettre de limiter le nombre de requêtes.</t>
  </si>
  <si>
    <t>Combien de requêtes sont nécessaires pour un parcours utilisateur ?</t>
  </si>
  <si>
    <t>Opquast 9 / GreenIT 9</t>
  </si>
  <si>
    <t>Requètes analysées</t>
  </si>
  <si>
    <t>Requètes BO</t>
  </si>
  <si>
    <t>L'analyse des codes sources, recherche des appels API. Les outils de développement et la console des navigateurs permettent de tracer les flux échangés, leurs volumes et fréquences (ex: CHROME : console / network)</t>
  </si>
  <si>
    <t>BCK-3.04</t>
  </si>
  <si>
    <t>- N'échanger que les données minimales nécessaires à la fonctionnalité en cours d'utilisation (Amaury)</t>
  </si>
  <si>
    <t>Est-ce que les données échangées correspondent uniquement au besoin immédiat ?</t>
  </si>
  <si>
    <t>Le périmètre et la conception des requêtes du back end doivent permettre de limiter le volume de données échangées pour satisfaire au fur et à mesure de son parcours, les besoins utilisateurs sans anticiper sur des prédictions d'usage hypothétiques.</t>
  </si>
  <si>
    <t>Les requêtes ont-elles une portée en rapport avec l'usage ?</t>
  </si>
  <si>
    <t>BCK-4</t>
  </si>
  <si>
    <t>Utiliser des principes de développement qui réduisent les impacts</t>
  </si>
  <si>
    <t>BCK-4.01</t>
  </si>
  <si>
    <t>Limiter la volumétrie des échanges 
(- Gérer les notifications par SMS plutot qu'en natif)</t>
  </si>
  <si>
    <t>Les notifications utilisateurs sont-elles nécessaires ?</t>
  </si>
  <si>
    <t>Quelles solutions de notifications sont utilisées ?</t>
  </si>
  <si>
    <t>#VOL ; #USE ;  #COM ; #VALUE ;</t>
  </si>
  <si>
    <t>Dev ; ProjectMngr ; ProductMngr ;</t>
  </si>
  <si>
    <t>BCK-4.C01</t>
  </si>
  <si>
    <t>Limiter la volumétrie des échanges 
(- Réduire les phases d'authentifications des utilisateurs connus (SSO))</t>
  </si>
  <si>
    <t>Est-ce que le SSO est implémenté lorsqu'il est possible ?</t>
  </si>
  <si>
    <t>La réduction des opérations d'identification utilisateur permet d'alléger la charge de traitement et de sécurisation.</t>
  </si>
  <si>
    <t>Les phases d'identification sont-elles simplifiées ?</t>
  </si>
  <si>
    <t>BCK-4.C02</t>
  </si>
  <si>
    <t>Limiter la volumétrie des échanges 
(Questionner les équipes, comment mon action va avoir un impact sur le service)</t>
  </si>
  <si>
    <t>BCK-4.C03</t>
  </si>
  <si>
    <t>Les orientations des développement peuvent évoluer au fil du temps. Ces évolutions doivent systématiquement prendre en compte les aspects NR. Les adaptations sont le plus souvent le fait des métiers. Des contraintes techniques qui apparaissent au cours du développement et engendrant des impacts environnementaux doivent pouvoir aussi être traités par les équipes techniques avec des chemins de validation pré-définis.</t>
  </si>
  <si>
    <t>BCK-4.02</t>
  </si>
  <si>
    <t>Limiter la volumétrie des échanges 
(- Améliorer la maintenabilité, structure du code)</t>
  </si>
  <si>
    <t>L'analyse de code est-elle utilisée dans le processus d'intégration continue?</t>
  </si>
  <si>
    <t xml:space="preserve">La standardisation et la vérification de conformité des codes produits permet d'identifier le respect des recommandations NR et d'affiner le suivi de ces pratiques. </t>
  </si>
  <si>
    <t>Tous les codes produits sont-ils analysés ?</t>
  </si>
  <si>
    <t>Est-ce qu'un outil d'analyse de qualité du code a été intégré dans le processus d'intégration continue ?</t>
  </si>
  <si>
    <t>L'étape de validation est-elle incontournable dans le processus de livraison ?</t>
  </si>
  <si>
    <t>#PERF ; #VOL ; #SEC ; #MAINT ; #VALUE ; #DEBT ; #METH ;</t>
  </si>
  <si>
    <t>Lignes analysées</t>
  </si>
  <si>
    <t>Lignes de code</t>
  </si>
  <si>
    <t>BCK-4.03</t>
  </si>
  <si>
    <t>Limiter la volumétrie des échanges 
(- réutiliser des éléments éprouvés)</t>
  </si>
  <si>
    <t>Est-ce que les métriques de qualité du code sont suivies ?</t>
  </si>
  <si>
    <t>La qualité du logiciel produit à un impact direct sur les aspects NR. Les défauts entraînent de multiples livraisons de nouvelles versions successives, les anomalies entraînent des productions de traces d'anomalies importantes, et des fonctionnalités plus consommatrices de ressources techniques, parfois pour un résultat non atteint, donc des ressources ont été gaspillées pour ne produire aucun résultat.</t>
  </si>
  <si>
    <t>Les défauts sont-ils tracés et revus avec leurs impacts sur le NR ?</t>
  </si>
  <si>
    <t>BCK-4.C04</t>
  </si>
  <si>
    <t>Les rapports de tests des fonctionnalités sont-ils disponibles et suivis ?</t>
  </si>
  <si>
    <t>La couverture des tests fonctionnels et la qualité gagnée par la prise en compte de tous les cas de tests permet de fiabiliser les développements, et d'éviter des fonctionnements logiciels inefficaces qui consomment des ressources techniques sans rendre la fonctionnalité et génère de multiples mises à jour. A l'insatisfaction des utilisateurs s'ajoute la frustration des équipes de développement qui doivent traiter la non-qualité sans pouvoir progresser dans leurs métiers.</t>
  </si>
  <si>
    <t>Les améliorations NR identifiées sont-elles systématiquement prises en compte ?</t>
  </si>
  <si>
    <t>BCK-4.C05</t>
  </si>
  <si>
    <t>Limiter la volumétrie des échanges 
(- Utiliser les outils de suivi des performances NR)</t>
  </si>
  <si>
    <t>Est-ce que les outils de suivi des performances NR ont été identifiés et mis à disposition des développeurs ?</t>
  </si>
  <si>
    <t>Les avancées techniques du NR vont permettre de fournir des outils facilitant l'implémentation et le suivi des performances NR. Les  outils référencés pour assister les développements vont se multiplier avec l'augmentation de maturité NR de l'ensemble des organisations. Les premiers outils disponibles étaient orientés sur les usages du point de vue utilisateur, les seuls outils pour les traitements côté serveurs sont ceux utilisés pour le suivi des performances techniques. Les performances techniques et NR vont en majorité dans le même sens.</t>
  </si>
  <si>
    <t>La liste des outils est-elle publiée ?</t>
  </si>
  <si>
    <t>BCK-4.C06</t>
  </si>
  <si>
    <t>Limiter la volumétrie des échanges 
(- Utiliser des profilers lors de tests en conditions réelles pour optimiser la consommation de ressources du système applicatif)</t>
  </si>
  <si>
    <t>Une analyse du profil de consommation de l'application a-t-elle été effectuée ?</t>
  </si>
  <si>
    <t>La consommation de ressources des codes peut être analysée avec des outils qui tracent l'ensemble des appels et les coûts unitaires et globaux de chaque fonctions ou méthodes. Ce profil de consommation est un bon point de départ pour réduire la consommation du service. En fonction des usages, le profil peut être amené à changer est doit faire l'objet de suivis réguliers.</t>
  </si>
  <si>
    <t>A quelle fréquence est revue cette analyse ?</t>
  </si>
  <si>
    <t>BCK-4.C07</t>
  </si>
  <si>
    <t>Limiter la volumétrie des échanges 
(- Systèmatiser les deux propositions précédentes (outils de suivi + profilers) à chaque nouvelle livraison de version)</t>
  </si>
  <si>
    <t>Est-ce que chaque version déployée suit le même processus de qualification des performances NR ?</t>
  </si>
  <si>
    <t>Chaque mise à jour peut améliorer l'impact environnemental du service ou l'annuler si ces principes NR ne sont pas systématiquement appliqués à chaque opération de maintenance applicative. Pour garder la cohérence et capitaliser sur les efforts et bénéfices réalisés, les phases de maintenance doivent suivre les mêmes démarches</t>
  </si>
  <si>
    <t>Combien de mises à jour sont déployées par année ?</t>
  </si>
  <si>
    <t>Les processus de développement sont-ils identiques aux processus de mise à jour ?</t>
  </si>
  <si>
    <t>BCK-5</t>
  </si>
  <si>
    <t>Contrôler les aspects réglementaires</t>
  </si>
  <si>
    <t>BCK-5.01</t>
  </si>
  <si>
    <t>Conformité</t>
  </si>
  <si>
    <t>Controler les aspects reglementaires
(- Prendre en compte le règlement RGPD)</t>
  </si>
  <si>
    <t>Est-ce que la cartographie des traitements (RGPD) est disponible ?</t>
  </si>
  <si>
    <t>Les données que les utilisateurs confient sont sous votre responsabilité et les utilisateurs doivent être tenus informés du soin que vous mettez en oeuvre pour assurer la confidentialité de ces données. Le registre des traitements, le PIA du RGPD, doit être réalisé, mis à jour et validé par le DPO (Délégué à la Protection des Données). Les données échangées avec d'autres prestataires doivent faire l'objet d'une analyse de responsabilité. Limiter la collecte de données sensibles, au-delà du respect de l'utilisateur, réduit aussi la charge et la responsabilité d'administration de ces données personnelles.</t>
  </si>
  <si>
    <t>Les traitements sont-ils validés par le DPO ?</t>
  </si>
  <si>
    <t>#SEC ; #METH ; #LEG</t>
  </si>
  <si>
    <t>ProjectMngr ;  Manager ;  ITMngr ;</t>
  </si>
  <si>
    <t>BCK-5.02</t>
  </si>
  <si>
    <t>Est-ce que l'analyse de risques (RGPD) est réalisée ?</t>
  </si>
  <si>
    <t>Les données que les utilisateurs confient sont sous votre responsabilité et les utilisateurs doivent être tenus informés du soin que vous mettez en oeuvre pour assurer la confidentialité de leurs données. Le registre des traitements, le PIA du RGPD doit être réalisé, mis à jour et validé par le DPO (Délégué à la Protection des Données). Les données échangées avec d'autres prestataires doivent faire l'objet d'une analyse de responsabilité. Limiter la collecte de données sensibles, au-delà du respect de l'utilisateur, réduit aussi la charge et la responsabilité d'administration de ces données personnelles</t>
  </si>
  <si>
    <t>Le PIA est-il validé par le DPO ?</t>
  </si>
  <si>
    <t>BCK-5.03</t>
  </si>
  <si>
    <t>Controler les aspects reglementaires
(- Prendre en compte le RGAA)</t>
  </si>
  <si>
    <t>Est-ce que le RGAA est pris en compte ?</t>
  </si>
  <si>
    <t>Le non-respect des réglementations est tout d'abord illégal et peut entraîner des pénalités importantes. Il coupe aussi des utilisateurs même hors du cadre du handicap de l'accès au service.</t>
  </si>
  <si>
    <t>Les données personnelles sont-elles identifiées ?</t>
  </si>
  <si>
    <t>ProductOwner ; ProjectMngr ;  Manager ;  ITMngr ;</t>
  </si>
  <si>
    <t>Audit accessibilité</t>
  </si>
  <si>
    <t>BCK-5.04</t>
  </si>
  <si>
    <t>Controler les aspects reglementaires
(- Prendre en compte PCI-DSS (Bancaire))</t>
  </si>
  <si>
    <t>Est-ce que les données réglementées (bancaires, santé, ...)  sont sécurisées ?</t>
  </si>
  <si>
    <t>Le cadre réglementaire de certaines catégories de données est très strict. Le respect de ces données pour protéger les utilisateurs est un critère important. Il est indispensable que dans le processus de développement aucune brèche ne soit possible et que toutes les interopérabilités avec les mécanismes standards de ces domaines soient validées.</t>
  </si>
  <si>
    <t>Est-ce que le système de paiement est conforme aux normes de sécurité en vigueur ?</t>
  </si>
  <si>
    <t>BCK-5.C01</t>
  </si>
  <si>
    <t>Controler les aspects reglementaires
(- Prendre en compte HIPAA (PGSSIS Santé))</t>
  </si>
  <si>
    <t>Est-ce que des données réglementées sont utilisées ?</t>
  </si>
  <si>
    <t>BCK-5.05</t>
  </si>
  <si>
    <t>Controler les aspects reglementaires
(- Mettre en place une veille juridique pour éviter l'obsolescence (???))</t>
  </si>
  <si>
    <t>Le service en cours de conception est-il conforme aux évolutions de la société et de la législation ?</t>
  </si>
  <si>
    <t xml:space="preserve">Au-delà des aspects purement réglementaires, l'anticipation de la prise en compte de l'évolution des attentes sociétales est nécessaire pour assurer une couverture de ce sujet durant toute la durée de vie du service. Anticiper les futurs points de règlement et normes permet de pérenniser le service en limitant les besoins de mises à jour dictées par l'environnement légal. </t>
  </si>
  <si>
    <t>Le service juridique est-il consulté ?</t>
  </si>
  <si>
    <t>#COM ; #VALUE ; #GOV ; #LEG</t>
  </si>
  <si>
    <t>Manager ; RSE/NR</t>
  </si>
  <si>
    <t>BCK-5.06</t>
  </si>
  <si>
    <t>Controler les aspects reglementaires
(- Prendre en compte la politique RSE du fournisseur de l'infrastructure à choisir, tant dans ses choix Environnementaux (Energies utilisées/cyle de vie des matériels), Sociaux (implantation géographique/impact emploi/rémunération/impact sociétal), que le Coût Récurrent de la solution offerte (effets de seuils sur volumes hébergés/évolutions des tarifs/captivité).)</t>
  </si>
  <si>
    <t>Le fournisseur d'infrastructures est-il en mesure d'exposer ses métriques environnementales ?</t>
  </si>
  <si>
    <t>Dans les dimensions NR, les aspects humains, environnementaux et économiques occupent une place importante. S'assurer que tous les intervenants y compris chez les prestataires (et ses propres sous-traitants et fournisseurs) utilisés pour le projet disposent des mêmes attentions NR est nécessaire pour que la cohérence des efforts NR ne soit pas anéantie par un choix qui aurait pu être évité.</t>
  </si>
  <si>
    <t>Quelles métriques sont collectées ?</t>
  </si>
  <si>
    <t>ProjectMngr ; ProductOwner ; Manager ; RSE/NR ;ITMngr</t>
  </si>
  <si>
    <t>Les procédures d'achat référencent les stratégies NR que doivent prendre en compte les fournisseurs.</t>
  </si>
  <si>
    <t>BCK-6</t>
  </si>
  <si>
    <t>Mettre en place une méthodologie qui favorise la prise en compte des aspects NR</t>
  </si>
  <si>
    <t>BCK-6.C01</t>
  </si>
  <si>
    <t>Mettre en place une méthodologie qui favorise la prise en compte des aspects NR
(Animer de manière tranversale les équipes pluridisciplinaires)</t>
  </si>
  <si>
    <t>Combien d'acteurs du département sont sensibilisés et formés au NR ?</t>
  </si>
  <si>
    <t>BCK-6.C02</t>
  </si>
  <si>
    <t>Mettre en place une méthodologie qui favorise la prise en compte des aspects NR
(- Valider les aspects NR dans chacune des phases de conception lors des itérations de production du système applicatif)</t>
  </si>
  <si>
    <t>Un benchmark sur les critères environnementaux a-t-il été effectué pour le choix du fournisseur d'infrastructure ?</t>
  </si>
  <si>
    <t>Les fournisseurs en mesure de communiquer leurs critères environnementaux affichent un niveau de maturité et une orientation importante. Cette capacité doit intervenir dans le choix des fournisseurs.</t>
  </si>
  <si>
    <t>Quels seuils d'acceptabilité sont définis ?</t>
  </si>
  <si>
    <t>BCK-6.C03</t>
  </si>
  <si>
    <t>Est-ce que le processus de conception / les outils intègrent le traitement des exigences NR ?</t>
  </si>
  <si>
    <t>Combien d'exigences NR sont associées au projet ?</t>
  </si>
  <si>
    <t>BCK-6.01</t>
  </si>
  <si>
    <t>Mettre en place une méthodologie qui favorise la prise en compte des aspects NR
(- Valider l'utilité d'une fonctionnalité (sobrièté fonctionnelle))</t>
  </si>
  <si>
    <t>Est-ce que la fonctionnalité envisagée est utile ?</t>
  </si>
  <si>
    <t>La sélection des fonctionnalités jugées indispensables peuvent être remises en cause dans leur forme initiale par rapport à leur impact NR. Dans ce cas, les coûts / bénéfices devront prendre en compte ces oppositions et faire l'objet d'adaptation pour faire converger les 2 approches : nécessité fonctionnelle et impact NR.</t>
  </si>
  <si>
    <t>Chaque fonctionnalité est-elle associée à un usage identifié ?</t>
  </si>
  <si>
    <t>Opquast 1 / GreenIT 1</t>
  </si>
  <si>
    <t>BCK-6.02</t>
  </si>
  <si>
    <t>Le dimensionnement des ressources d'infrastructures suit-il la vie de l'application ?</t>
  </si>
  <si>
    <t xml:space="preserve">Le taux d'utilisation des ressources physiques de l'infrastructure doit être suivi pour permettre une meilleure utilisation des matériels disponibles et éviter de déployer des éléments supplémentaires lorsque le taux d'utilisation n'est pas complet. </t>
  </si>
  <si>
    <t>La métrologie est-elle définie et mise en place ?</t>
  </si>
  <si>
    <t>#PERF ; #VOL ; #SEC ; #USE ; #VALUE ; #FIN ;</t>
  </si>
  <si>
    <t>Suivi de configuration</t>
  </si>
  <si>
    <t>BCK-6.03</t>
  </si>
  <si>
    <t>Est-ce que l'architecture technique est en permanence en rapport avec l'activité du service ?</t>
  </si>
  <si>
    <t>Le suivi des taux utilisations doit aussi permettre de réduire la taille de l'infrastructure lorsqu'elle est sur-dimensionnée par rapport au besoin.</t>
  </si>
  <si>
    <t>Le suivi des indicateurs d'activité sont-ils en relation avec des actions d'optimisation ?</t>
  </si>
  <si>
    <t>BCK-6.C04</t>
  </si>
  <si>
    <t>Mettre en place une méthodologie qui favorise la prise en compte des aspects NR
(- Monitorer l'usage des fonctionnalités afin de ne garder dans le "core" que celles qui font l'objet d'une utilisation importante (en proposant les autres sous une autre forme))</t>
  </si>
  <si>
    <t>Est-ce qu'un profil d'utilisation des fonctionnalités est mis en place ?</t>
  </si>
  <si>
    <t xml:space="preserve">Les User Story / Use Case doivent être spécifiés par rapport à des usages afin de ne pas aller vers une inflation de fonctionnalités qui serait superflue par rapport aux besoins réels des utilisateurs. Proposer des fonctionnalités marginales va engendrer une empreinte environnementale, un coût et une incompréhension du service supplémentaire non justifiés. </t>
  </si>
  <si>
    <t>Les fonctionnalités marginales sont-elles identifiées et traitées dans un mode dégradé ?</t>
  </si>
  <si>
    <t>BCK-6.04</t>
  </si>
  <si>
    <t>Mettre en place une méthodologie qui favorise la prise en compte des aspects NR
(- Gérer les opérations liées aux suppressions (fin de vie) des applicatifs et données)</t>
  </si>
  <si>
    <t>Est-ce que les opérations de dé-provisionnement sont exprimées lors de la conception ?</t>
  </si>
  <si>
    <t>Lors de la conception, chaque partie composant le projet peut être amenée à avoir une durée de vie différente. Il est important que l'ensemble des procédures de fin de vie soient exprimées pour que l'empreinte des composants inutilisés et arrêtés soient nulle.</t>
  </si>
  <si>
    <t>Les processus de dé-provisionnement sont-ils décrits ?</t>
  </si>
  <si>
    <t>BCK-6.05</t>
  </si>
  <si>
    <t>Mettre en place une méthodologie qui favorise la prise en compte des aspects NR
(Associer les paramètres techniques des actions (CPU, RAM, Stockage) pour évaluer les impacts environnementaux (permettre l'allocation des impacts))</t>
  </si>
  <si>
    <t xml:space="preserve">#USE ; #VALUE ; #METH ; #BUY ; #FIN ; #OBSO
</t>
  </si>
  <si>
    <t>La gestion de configuration permet de référencer tous les équipements liés au service</t>
  </si>
  <si>
    <t>BCK-6.06</t>
  </si>
  <si>
    <t>BCK-6.C05</t>
  </si>
  <si>
    <t>Mettre en place une méthodologie qui favorise la prise en compte des aspects NR
(Définir les fonctions principales et secondaires)</t>
  </si>
  <si>
    <t>BCK-6.C06</t>
  </si>
  <si>
    <t xml:space="preserve">La cohérence NR pousse à s'assurer que les fonctions secondaires n'ont pas un impact environnemental plus important que les fonctions principales. Les phases de développement doivent clairement identifier les fonctions principales et secondaires et leur impact du point de vue NR </t>
  </si>
  <si>
    <t>BCK-6.07</t>
  </si>
  <si>
    <t>Mettre en place une méthodologie qui favorise la prise en compte des aspects NR
(Phases du cycle de vie : démarrage, maturité, arrêt)</t>
  </si>
  <si>
    <t>Chacune des phases du cycle de vie sont-elles identifiées avec des actions spécifiques ?</t>
  </si>
  <si>
    <t>#USE ; #VALUE ; #METH ; #BUY ; #FIN</t>
  </si>
  <si>
    <t>BCK-6.08</t>
  </si>
  <si>
    <t>Mettre en place une méthodologie qui favorise la prise en compte des aspects NR
(Point de départ, pré-existant ou from scratch)</t>
  </si>
  <si>
    <t>Les analyses ACV peuvent être réalisées sur des services existants afin de les rendre plus efficaces dans le cas d'une refonte ou adaptation d'un service existant.</t>
  </si>
  <si>
    <t>#USE ;  #COM ; #VALUE ; #METH</t>
  </si>
  <si>
    <t>Dev ; Designer ; ProjectMngr ; ProductOwner ;RSE/NR</t>
  </si>
  <si>
    <t>ACV</t>
  </si>
  <si>
    <t>The backend represents the computer translation of business processes, the technical means and data implemented for their use, as well as all the external interactions implemented for their realization.</t>
  </si>
  <si>
    <t>Reduce the impact of data from its storage and access</t>
  </si>
  <si>
    <t>FLUX.DataBase</t>
  </si>
  <si>
    <t>Reduce the impact of data storage and access
(- Minimize the number of SQL queries)</t>
  </si>
  <si>
    <t>Is the number of requests minimized (prohibit the use of loops)?</t>
  </si>
  <si>
    <t>Each exchange will consume resources on the sender and the recipient, consume exchange flows and data. It is necessary to reduce these exchanges</t>
  </si>
  <si>
    <t>Opquast 71 / GreenIT 72</t>
  </si>
  <si>
    <t>Is an alternative to SQL queries used when possible (local storage or the like)?</t>
  </si>
  <si>
    <t>Database management engines provide efficient technical solutions but to the detriment of complex technical mechanisms and therefore consumers of resources. Sometimes simpler solutions provide a similar result with less loss.</t>
  </si>
  <si>
    <t>What data is candidate for local storage?</t>
  </si>
  <si>
    <t>Do implemented queries use joins rather than multiple queries?</t>
  </si>
  <si>
    <t>The data access mechanisms can generate significant processing times and therefore a significant use of resources. Most often these loads are associated with a user session and therefore multiply with the increase in traffic on the service. DBMS engines offer several effective analysis mechanisms with regard to the organization of data and needs. Reducing the data access load for a user session is environmentally beneficial and efficient for the technical performance of the service.</t>
  </si>
  <si>
    <t>Is the performance of joins optimized?</t>
  </si>
  <si>
    <t>Reduce the impact of data storage and access
(- Store only really useful data)</t>
  </si>
  <si>
    <t>Can data be backed up incrementally?</t>
  </si>
  <si>
    <t>Data is present in several different environments, in particular on each backup. This will consume space, transfer flows if the backups are outsourced. The presence of unmodified data on all backup sets adds very little value to the cost involved. Incremental backup solutions must be implemented to reduce the impact of this essential security.</t>
  </si>
  <si>
    <t>What is the cumulative volume of backups over a month?</t>
  </si>
  <si>
    <t>Reduce the impact of data from its storage and access
(- Delete obsolete data)</t>
  </si>
  <si>
    <t>Is the deletion of obsolete data managed?</t>
  </si>
  <si>
    <t>The regulations require control of the data life cycle for certain categories (personal data governed by the GDPR). The other categories of data are not taken into account, which leads to the accumulation of data without taking into account the expiration periods, which introduces a permanent increase in the volume of data, the volumes of backups, the resources consumed by data access. Over time, the level of precision of the data loses its importance, which should lead to a reduction in the volume in the phase preceding outright withdrawal.</t>
  </si>
  <si>
    <t>Are data lifetimes managed?</t>
  </si>
  <si>
    <t>Reduce the impact of data storage and access
(- Manage indexes to promote access times)</t>
  </si>
  <si>
    <t>Are database indexes consistent with operations?</t>
  </si>
  <si>
    <t>The organization of data has a strong impact on the search performance in a DBMS. The rules for structuring data collections make it possible to optimize these points. DBMS engines also have performance indicators that facilitate optimization procedures. Less time and less data access processing generates less energy consumption and a lower need to oversize the servers that host these engines.</t>
  </si>
  <si>
    <t>Are index performance reviewed periodically?</t>
  </si>
  <si>
    <t>Reduce the impact of data from their storage and access
(- Consider NoSql techno)</t>
  </si>
  <si>
    <t>Is an alternative to the relational model being considered?</t>
  </si>
  <si>
    <t>DBMS relational models offer efficient solutions for managing highly segmented data structures, but in return these DBMS engines consume more technical resources. Alternative models can be more efficient (NoSQL) for certain categories of use.</t>
  </si>
  <si>
    <t>Is a NoSql solution in place?</t>
  </si>
  <si>
    <t>Is a NoSql solution more efficient than its relational equivalent?</t>
  </si>
  <si>
    <t>Predicting performance gains between a relational model and NoSql is difficult and very dependent on the organization and use of data collections. Only a comparative study on a sample will be able to establish the gains and benefits of each alternative.</t>
  </si>
  <si>
    <t>What would be the benefits of a NoSql solution?</t>
  </si>
  <si>
    <t>Reduce the impact of data from its storage and access
(-Benchmarker requests Vs Stored Procedures / Triggers)</t>
  </si>
  <si>
    <t>Have the different data access solutions (queries, triggers, stored procedures) been tested?</t>
  </si>
  <si>
    <t>The different methods of accessing the data provided by the DBMS engines can produce different resource consumptions for a similar result. Among these solutions, the queries, the stored procedures, the triggers must be evaluated to determine for each use the best candidate, which will reduce the consumption of resources.</t>
  </si>
  <si>
    <t>Are the performances of the different solutions triggers, stored procedures, queries available?</t>
  </si>
  <si>
    <t>Reduce the impact of data from their storage and access
(-Follow / activate slow requests)</t>
  </si>
  <si>
    <t>Are the EXPLAIN clauses used on the queries resulting from the "Slow queries" to optimize the indexes?</t>
  </si>
  <si>
    <t>Most DBMS engines have a supervision mode as standard, enabling the most resource-consuming actions to be identified. The methods of investigation of the treatments identified as "heavy" are also provided by the engines in order to give the possible axes of improvement to reduce the delays and costs of the operations.</t>
  </si>
  <si>
    <t>Are the criteria for identifying a slow query clearly defined?</t>
  </si>
  <si>
    <t>Are the slow query detection thresholds set effectively?</t>
  </si>
  <si>
    <t>Even if the data structure does not change, the volumes will change between the design and the use of the service. This volume can lead to load phenomena or resource contentions which were not previously apparent. Monitoring the evolution of the most consuming treatments is essential throughout the life of the service.</t>
  </si>
  <si>
    <t>Are the slow query thresholds reviewed periodically?</t>
  </si>
  <si>
    <t>Are "live" and "dead" data handled differently (eg: Slow storage for "dead" data)?</t>
  </si>
  <si>
    <t>Historical data must be kept for legal or service functional reasons. The rates of use of inactive data do not justify the use of high performance mechanisms for their storage. The most efficient storage mechanisms are also often those which consume the most energy or which have a shorter physical renewal cycle.</t>
  </si>
  <si>
    <t>How much inactive data is kept?</t>
  </si>
  <si>
    <t>Is frequently accessed data available in RAM?</t>
  </si>
  <si>
    <t>The consumption of processing resources is greater when the information must be collected on physical media (disks, networks) rather than in RAM memory. The most frequently accessed data must benefit from this solution to reduce the access energy, the performance will also be higher.</t>
  </si>
  <si>
    <t>What rate of physical access to data is measured?</t>
  </si>
  <si>
    <t>Pidila 436 / GreenIT 64 / Opquast 62</t>
  </si>
  <si>
    <t>Are data replications between multiple Database Engine (Cluster) instances appropriate for sensitivity and availability requirement?</t>
  </si>
  <si>
    <t>The same data can be duplicated to ensure availability and security needs. Redundancy is effective in securing data, but not all data justifies this precaution, which increases storage volumes and generates synchronization processing. Only sensitive data should be secured with the most effective redundancy mechanisms. The clustering of DBMS engines makes it possible to manage the failure of an engine. If in addition each engine uses redundant storage (Mirroring, RAID 5, ...) the same data has a footprint which can be multiplied by 6 (most often a cluster contains 3 instances to manage the quorums in the event of failure of a knot).</t>
  </si>
  <si>
    <t>Are duplicate data plotted and related to their sensitivity?</t>
  </si>
  <si>
    <t>FLOW.DataCollection</t>
  </si>
  <si>
    <t>Reduce the impact of data from their storage and access
(- Create the expiration date of the collected data)</t>
  </si>
  <si>
    <t>Does the data have an expiration date when it is deleted?</t>
  </si>
  <si>
    <t>How often are expiration dates checked?</t>
  </si>
  <si>
    <t>Reduce the impact of data storage and access
(- Collect GDPR compliant data)</t>
  </si>
  <si>
    <t>Are sensitive data collected?
Are they essential?</t>
  </si>
  <si>
    <t>The data that users entrust are under your responsibility and users must be kept informed of the care you take to ensure the confidentiality of this data. The GDPR imposes a framework for personal data but does not cover other categories that deserve the same precautions. The processing register, the GDPR PIA must be carried out, updated and validated by the DPO (Data Protection Officer). Data exchanged with other service providers must be subject to a liability analysis. Limiting the collection of sensitive data, beyond respect for the user, also reduces the burden and responsibility of administering this personal data.</t>
  </si>
  <si>
    <t>How much data is identified as sensitive to GDPR senses?</t>
  </si>
  <si>
    <t>Reduce the impact of data from their storage and access
(- Collect only the minimum data necessary for the functionality in use (Amaury))</t>
  </si>
  <si>
    <t>Is the data collected really useful?</t>
  </si>
  <si>
    <t>The data that users entrust are under your responsibility and users must be kept informed of the care you take to ensure the confidentiality of their data. The GDPR imposes a framework for personal data but does not cover other categories that deserve the same precautions. The service data footprint has repercussions throughout the service life cycle, reducing the volume of data collected is essential to limit these impacts</t>
  </si>
  <si>
    <t>Is each data associated with a treatment?</t>
  </si>
  <si>
    <t>Does the API provide limits, filters and the list of fields to return?</t>
  </si>
  <si>
    <t>The journeys and needs of users are very difficult to anticipate. One trend is to provide the front end with as much data as possible to cover the maximum number of use cases. This practice is inefficient from a Sustainable IT point of view because the collection, processing and routing of data generate a load and therefore a significant energy consumption without certainty that all this data will actually be used. The service footprint must be reduced by collecting only essential data as the service unfolds through API mechanisms.</t>
  </si>
  <si>
    <t>What maximum volume is returned by APIs?</t>
  </si>
  <si>
    <t>Is pagination handled in API calls?</t>
  </si>
  <si>
    <t>Is the volume of API exchanges limited?</t>
  </si>
  <si>
    <t>Opquast 73 74 / GreenIT 74 75</t>
  </si>
  <si>
    <t>INTERFACES Security</t>
  </si>
  <si>
    <t>Reduce the impact of data storage and access
(- Do not store banking information or "" sensitive in the sense of GDPR "")</t>
  </si>
  <si>
    <t>Are sensitive user data secure?</t>
  </si>
  <si>
    <t>The GDPR requires the establishment of a PIA, it must be really followed and integrated into the quality processes. Beforehand, all the solutions for securing sensitive data must be deployed and validated.</t>
  </si>
  <si>
    <t>What security procedures are associated with sensitive data?</t>
  </si>
  <si>
    <t>Reduce the impact of data from their storage and access
(Recommendation for structuring health data to promote exchanges: ranges of sets of values, interval, nomenclature, definition of fields (business layer of interoperability))</t>
  </si>
  <si>
    <t>Do regulated data (personal, health, financial) comply with the recommendations for structuring these categories of data?</t>
  </si>
  <si>
    <t>How much regulated data is used?</t>
  </si>
  <si>
    <t>Use the technical components that improve the sustainable IT aspects, security and performance</t>
  </si>
  <si>
    <t>ARCHITECTURE.Performance</t>
  </si>
  <si>
    <t>Use the technical components that improve the Sustainable IT aspects, security and performance
(- Favor light servers (ex: nginx vs Apache))</t>
  </si>
  <si>
    <t>Is the web server used asynchronous and multi-threaded?</t>
  </si>
  <si>
    <t>The physical architectures of the servers have mechanisms to optimize the management of threads. The software must be able to exploit these functionalities to optimize the use of physical resources to limit the need for over-sizing of the equipment to handle the operational load of the services.</t>
  </si>
  <si>
    <t>Which http server is used?</t>
  </si>
  <si>
    <t>Use the technical components that improve the aspects of IT Sustainable, security and performance
(- Limit component dependencies)</t>
  </si>
  <si>
    <t>Have we evaluated the dependency tree of the integrated components?</t>
  </si>
  <si>
    <t>Very often components from public libraries (open source or commercial) provide a set of functionalities which are only rarely all used and drain dependencies on other components with the same characteristics. In the end, the project aggregates a large volume of libraries while a small part is actually used. Favoring components whose dependencies and functionalities are controllable in relation to the needs is efficient from the sustainable IT point of view.</t>
  </si>
  <si>
    <t>Is the dependency graph generated?</t>
  </si>
  <si>
    <t>Is the possibility of limiting dependencies part of the selection criteria for technical solutions?</t>
  </si>
  <si>
    <t>Can we reduce dependencies with an alternative component?</t>
  </si>
  <si>
    <t>Is the dependency graph available for each component?</t>
  </si>
  <si>
    <t>Use the technical components that improve the sustainable IT aspects, security and performance
(- Promote asynchronous processing)</t>
  </si>
  <si>
    <t>Is the user informed of a processing in progress in the background?</t>
  </si>
  <si>
    <t>Certain processing operations are invisible from the user point of view, but can produce misunderstood response times and encourage the user to repeat their operations. The multiplication of unnecessary processing requests degrades sustainable IT performance.</t>
  </si>
  <si>
    <t>Is the list of treatments that do not require an immediate result established?</t>
  </si>
  <si>
    <t>Has the integration of asynchronous processing been evaluated?</t>
  </si>
  <si>
    <t>Deferred processing of operations allows the demands for loads on the systems to be diluted over a longer period of time.</t>
  </si>
  <si>
    <t>Is the impact of delay assessed?</t>
  </si>
  <si>
    <t>Use the technical components which improve the aspects of IT Sustainable, security and performance
(- Optimize the "locked" system resources)</t>
  </si>
  <si>
    <t>Are unused resources freed up as quickly as possible?</t>
  </si>
  <si>
    <t>Development techniques free developers from the explicit allocation and release of the resources used. Nevertheless, the volume of resources is conditioned by the scope of the information and the generalized use of data with global scope will lead to an overload of consumption which can lead to an over-sizing of the equipment whereas a more rational use would make it possible to do so. to dispense.</t>
  </si>
  <si>
    <t>Is local data released as soon as it is no longer needed?</t>
  </si>
  <si>
    <t>Use the technical components that improve the Sustainable IT aspects, security and performance
(- Use containers rather than VMs)</t>
  </si>
  <si>
    <t>Is a VM essential compared to a container solution?</t>
  </si>
  <si>
    <t>Virtual Machine virtualization techniques duplicate all operating systems and partition access to physical components. Other container-based techniques are more economical in terms of duplication and their proximity to the physical components allow better use and supervision of these resources.</t>
  </si>
  <si>
    <t>Is the Sustainable IT impact assessed for each solution?</t>
  </si>
  <si>
    <t>Use the technical components that improve the Sustainable IT aspects, security and performance
(- Treat SPOF (eliminate))</t>
  </si>
  <si>
    <t>Does service availability require redundancy?</t>
  </si>
  <si>
    <t>Redundancy ensures a high level of service. This solution requires a lot of duplicating physical equipment, networks and storage. This fault tolerance is sometimes justified by the functionality of the service, and sometimes goes beyond the requirements. Adapting the level of service and the need for the service makes it possible to reduce the environmental impact.</t>
  </si>
  <si>
    <t>Is the SLA defined?</t>
  </si>
  <si>
    <t>ARCHITECTURE Components</t>
  </si>
  <si>
    <t>Use the technical components that improve the Sustainable IT aspects, security and performance
(- Use a cache system)</t>
  </si>
  <si>
    <t>Do interactions between components benefit from caching systems?</t>
  </si>
  <si>
    <t>What caching system is associated with interactions between components?</t>
  </si>
  <si>
    <t>Use the technical components that improve the Sustainable IT aspects, security and performance
(- Validate the use / relevance of a framework in relation to the need and the costs / risks)</t>
  </si>
  <si>
    <t>Doesn't the framework or technology used block browser caches?</t>
  </si>
  <si>
    <t>The use of certain frameworks, in particular in the case of single page applications, makes it difficult to manage the cache on the user device. The technologies used and the principles of development must limit these parasitic effects which will overload the needs of exchanges when there is no need to do so.</t>
  </si>
  <si>
    <t>Is the browser cache busy?</t>
  </si>
  <si>
    <t>- Validate the use / relevance of a framework in relation to the need and the costs / risks</t>
  </si>
  <si>
    <t>Is there a lighter framework / library that meets the functional need?</t>
  </si>
  <si>
    <t>For an equal functional scope, several technical solutions are possible. The more the framework is reduced, the more its environmental impact will be reduced because flows will be minimized and consumption of processing resources reduced. Technical performance is also heading in the same direction.</t>
  </si>
  <si>
    <t>Is the study of the envisaged frameworks available and reviewed?</t>
  </si>
  <si>
    <t>Use the technical components that improve the Sustainable IT aspects, security and performance
(- Favor Open Source solutions)</t>
  </si>
  <si>
    <t>Is an Open Source solution available for the functional need?</t>
  </si>
  <si>
    <t>An Open Source solution is not a guarantee of Sustainable IT efficiency and the different alternatives must be challenged. But Open Source makes it possible to limit the ambitions and control of certain actors whose economic and social practices are opaque.</t>
  </si>
  <si>
    <t>Use the technical components that improve the Sustainable IT aspects, security and performance
(- Regularly update the integrated components)</t>
  </si>
  <si>
    <t>Are the versions of the components used tracked and enforced?</t>
  </si>
  <si>
    <t>Capitalizing on the best practices deployed is a guarantee of environmental and operational efficiency. As technical advances are rapid, it is important to rapidly propagate all the environmental benefits that could be integrated into a component, within the framework of monitoring the state of the art and environmental performance.</t>
  </si>
  <si>
    <t>How often are components updated?</t>
  </si>
  <si>
    <t>Use the technical components that improve the sustainable IT aspects, security and performance
(- Adapt security solutions (ex: MFA) vs sensitivity of operations)</t>
  </si>
  <si>
    <t>Is the security implemented justified with regard to the operations carried out?</t>
  </si>
  <si>
    <t>The security implementation generates an additional environmental footprint which must be related to the critical aspect of the operation concerned, rather than in a mode of generalization of the level of security of the whole service. This segmentation of the level of security must have an overall benefit, and not generate additional impact costs.</t>
  </si>
  <si>
    <t>Is each operation associated with a security requirement?</t>
  </si>
  <si>
    <t>Is the level of logs adapted to the environment?</t>
  </si>
  <si>
    <t>The implementation of services is associated with the production of information allowing its control, such as anomaly events, debug execution traces. These automatically generated logs are useful if they are really used to make the service more reliable, but generate a waste of resources when they are collected to be ignored.</t>
  </si>
  <si>
    <t>Are trace and debug log levels disabled in production?</t>
  </si>
  <si>
    <t>Are temporary files included in the "logrotate"?</t>
  </si>
  <si>
    <t>In the process of running temporary files are produced. These unnecessary files, after their very occasional use, must be deleted from the storage spaces. The mechanisms for cleaning up these temporary files are available on all operating systems and must be implemented.</t>
  </si>
  <si>
    <t>Are automatic deletions of temporary files supported?</t>
  </si>
  <si>
    <t>COMPLIANCE.Quality</t>
  </si>
  <si>
    <t>Use the technical components that improve the sustainable IT aspects, security and performance
(- favor modular architectures)</t>
  </si>
  <si>
    <t>Are the functionalities documented to allow their reuse?</t>
  </si>
  <si>
    <t>On the one hand in an organization the projects present many similarities, on the other hand the Sustainable IT aspects addressed in the projects are often of the same order. In order to capitalize on these elements and benefit from the efforts produced, it is necessary to rely on a stable knowledge base. However, the maturity of an organization from a Sustainable IT point of view is bound to progress, it is therefore necessary that the documented stages can also follow these evolutions and actively participate in this increase in maturity.</t>
  </si>
  <si>
    <t>What design information is logged for reuse in other projects?</t>
  </si>
  <si>
    <t>Limit the volume of exchanges</t>
  </si>
  <si>
    <t>FLUX.DataExchange</t>
  </si>
  <si>
    <t>Are the data exchanged compressed / minified before transmission?</t>
  </si>
  <si>
    <t>What gain is obtained by compression?</t>
  </si>
  <si>
    <t>Are production data systematically minified?</t>
  </si>
  <si>
    <t>Is pagination used on data exchanges?</t>
  </si>
  <si>
    <t>The information retrieval capacity of user peripherals is limited. On the other hand, the user's ability to assimilate data is also constrained. It would be inefficient for the volume of data transmitted to exceed these limits, it would lead to a waste of the use of processing resources.</t>
  </si>
  <si>
    <t>Is the number of requests between the client and the server minimized?</t>
  </si>
  <si>
    <t>The operations carried out on the front end generate requests to the remote services. The greater the number of requests, the more resources the processing and exchange mechanisms will consume. The scope and design of the back-end requests must make it possible to limit the number of requests.</t>
  </si>
  <si>
    <t>How many requests are needed for a user journey?</t>
  </si>
  <si>
    <t>- Only exchange the minimum data necessary for the functionality in use (Amaury)</t>
  </si>
  <si>
    <t>Does the data exchanged correspond only to the immediate need?</t>
  </si>
  <si>
    <t>The scope and design of the back-end requests must make it possible to limit the volume of data exchanged to meet user needs as it goes along without anticipating hypothetical predictions of use.</t>
  </si>
  <si>
    <t>Do the requests have a scope in relation to the use?</t>
  </si>
  <si>
    <t>Use development principles that reduce impacts</t>
  </si>
  <si>
    <t>Limit the volume of exchanges
(- Manage notifications by SMS rather than natively)</t>
  </si>
  <si>
    <t>Are user notifications necessary?</t>
  </si>
  <si>
    <t>What notification solutions are used?</t>
  </si>
  <si>
    <t>INTERFACES.Users</t>
  </si>
  <si>
    <t>Limit the volume of exchanges
(- Reduce the authentication phases for known users (SSO))</t>
  </si>
  <si>
    <t>Is SSO implemented when possible?</t>
  </si>
  <si>
    <t>The reduction of user identification operations reduces the processing and security load.</t>
  </si>
  <si>
    <t>Are the identification phases simplified?</t>
  </si>
  <si>
    <t>LIFE CYCLE.Design</t>
  </si>
  <si>
    <t>Limit the volume of exchanges
(Question the teams, how my action will have an impact on the service)</t>
  </si>
  <si>
    <t>Development directions can change over time. These changes must systematically take into account the Sustainable IT aspects. Adaptations are most often made in the trades. Technical constraints that appear during development and causing environmental impacts must also be able to be dealt with by the technical teams with pre-defined validation paths.</t>
  </si>
  <si>
    <t>Limit the volume of exchanges
(- Improve maintainability, code structure)</t>
  </si>
  <si>
    <t>Is code analysis used in the continuous integration process?</t>
  </si>
  <si>
    <t>The standardization and verification of conformity of product codes makes it possible to identify compliance with Sustainable IT recommendations and to refine the monitoring of these practices.</t>
  </si>
  <si>
    <t>Are all product codes analyzed?</t>
  </si>
  <si>
    <t>Has a code quality analysis tool been integrated into the continuous integration process?</t>
  </si>
  <si>
    <t>Is the validation step essential in the delivery process?</t>
  </si>
  <si>
    <t>Limit the volume of exchanges
(- reuse proven elements)</t>
  </si>
  <si>
    <t>Are code quality metrics being tracked?</t>
  </si>
  <si>
    <t>The quality of the software produced has a direct impact on the Sustainable IT aspects. Defects lead to multiple deliveries of successive new versions, anomalies lead to the production of significant anomalies traces, and functionalities that consume more technical resources, sometimes for an unfulfilled result, therefore resources have been wasted to produce no result. .</t>
  </si>
  <si>
    <t>Are the faults traced and reviewed with their impact on Sustainable IT?</t>
  </si>
  <si>
    <t>Are feature test reports available and tracked?</t>
  </si>
  <si>
    <t>The coverage of functional tests and the quality gained by taking into account all the test cases makes it possible to make developments more reliable, and to avoid inefficient software operations which consume technical resources without rendering functionality and generate multiple updates. . User dissatisfaction is compounded by the frustration of development teams who have to deal with non-quality without being able to progress in their jobs.</t>
  </si>
  <si>
    <t>Are the identified Sustainable IT improvements systematically taken into account?</t>
  </si>
  <si>
    <t>Limit the volume of exchanges
(- Use the tools to monitor Sustainable IT performance)</t>
  </si>
  <si>
    <t>Have the tools for monitoring Sustainable IT performance been identified and made available to developers?</t>
  </si>
  <si>
    <t>Technical advances in Sustainable IT will make it possible to provide tools that facilitate the implementation and monitoring of Sustainable IT performance. The tools referenced to assist developments will multiply with the increase in Sustainable IT maturity of all organizations. The first tools available were focused on uses from a user point of view, the only tools for server-side processing are those used for monitoring technical performance. The technical performance and Sustainable IT are mostly in the same direction.</t>
  </si>
  <si>
    <t>Is the list of tools published?</t>
  </si>
  <si>
    <t>Limit the volume of exchanges
(- Use profilers during tests in real conditions to optimize the consumption of resources of the application system)</t>
  </si>
  <si>
    <t>Has an analysis of the application's consumption profile been performed?</t>
  </si>
  <si>
    <t>The consumption of code resources can be analyzed with tools that trace all the calls and the unit and overall costs of each function or method. This consumption profile is a good starting point for reducing the consumption of the service. Depending on the uses, the profile may need to change and must be monitored regularly.</t>
  </si>
  <si>
    <t>How often is this analysis reviewed?</t>
  </si>
  <si>
    <t>Limit the volume of exchanges
(- Systematize the two previous proposals (monitoring tools + profilers) with each new release of the version)</t>
  </si>
  <si>
    <t>Does each version deployed follow the same process for qualifying IT Sustainable Performance?</t>
  </si>
  <si>
    <t>Each update can improve the environmental impact of the service or cancel it if these Sustainable IT principles are not systematically applied to each application maintenance operation. To maintain consistency and capitalize on the efforts and benefits achieved, the maintenance phases must follow the same procedures</t>
  </si>
  <si>
    <t>How many updates are deployed per year?</t>
  </si>
  <si>
    <t>Are the development processes the same as the update processes?</t>
  </si>
  <si>
    <t>Control regulatory aspects</t>
  </si>
  <si>
    <t>COMPLIANCE.Legal</t>
  </si>
  <si>
    <t>Control regulatory aspects
(- Take into account the GDPR regulation)</t>
  </si>
  <si>
    <t>Is the processing mapping (GDPR) available?</t>
  </si>
  <si>
    <t>The data that users entrust are under your responsibility and users must be kept informed of the care you take to ensure the confidentiality of this data. The processing register, the GDPR PIA, must be produced, updated and validated by the DPO (Data Protection Officer). Data exchanged with other service providers must be subject to a liability analysis. Limiting the collection of sensitive data, beyond respect for the user, also reduces the burden and responsibility for administering this personal data.</t>
  </si>
  <si>
    <t>Are the treatments validated by the DPO?</t>
  </si>
  <si>
    <t>Is the risk analysis (RGPD) carried out?</t>
  </si>
  <si>
    <t>The data that users entrust are under your responsibility and users must be kept informed of the care you take to ensure the confidentiality of their data. The processing register, the GDPR PIA, must be produced, updated and validated by the DPO (Data Protection Officer). Data exchanged with other service providers must be subject to a liability analysis. Limiting the collection of sensitive data, beyond respect for the user, also reduces the burden and responsibility of administering this personal data.</t>
  </si>
  <si>
    <t>Is the PIA validated by the DPO?</t>
  </si>
  <si>
    <t>Control regulatory aspects
(- Take into account the RGAA)</t>
  </si>
  <si>
    <t>Is the RGAA taken into account?</t>
  </si>
  <si>
    <t>Failure to comply with regulations is first of all illegal and can lead to significant penalties. It also cuts off users even outside of the handicap of accessing the service.</t>
  </si>
  <si>
    <t>Are personal data identified?</t>
  </si>
  <si>
    <t>Control regulatory aspects
(- Take into account PCI-DSS (Banking))</t>
  </si>
  <si>
    <t>Are regulated data (banking, health, etc.) secure?</t>
  </si>
  <si>
    <t>The regulatory framework for certain categories of data is very strict. Respecting this data to protect users is an important criterion. It is essential that in the development process no breach is possible and that all interoperability with the standard mechanisms of these areas be validated.</t>
  </si>
  <si>
    <t>Does the payment system comply with current security standards?</t>
  </si>
  <si>
    <t>Control regulatory aspects
(- Take into account HIPAA (PGSSIS Health))</t>
  </si>
  <si>
    <t>Are regulated data used?</t>
  </si>
  <si>
    <t>Control regulatory aspects
(- Set up a legal watch to avoid obsolescence (???))</t>
  </si>
  <si>
    <t>Does the service being designed comply with changes in society and in legislation?</t>
  </si>
  <si>
    <t>Beyond the purely regulatory aspects, anticipating the taking into account of changing societal expectations is necessary to ensure coverage of this subject throughout the service life. Anticipating future settlement points and standards makes it possible to perpetuate the service by limiting the need for updates dictated by the legal environment.</t>
  </si>
  <si>
    <t>Is the legal department consulted?</t>
  </si>
  <si>
    <t>Control regulatory aspects
(- Take into account the CSR policy of the supplier of the infrastructure to be chosen, both in its Environmental choices (energies used / life cycle of equipment), Social (geographic location / employment impact / remuneration / societal impact) , as the Recurring Cost of the solution offered (threshold effects on hosted volumes / price changes / captivity).)</t>
  </si>
  <si>
    <t>Is the infrastructure provider able to expose its environmental metrics?</t>
  </si>
  <si>
    <t>In the Sustainable IT dimensions, human, environmental and economic aspects occupy an important place. Ensuring that all stakeholders including service providers (and its own subcontractors and suppliers) used for the project have the same Sustainable IT attentions is necessary so that the consistency of Sustainable IT efforts is not destroyed by a choice that could have been avoided.</t>
  </si>
  <si>
    <t>What metrics are collected?</t>
  </si>
  <si>
    <t>Set up a methodology that promotes the consideration of Sustainable IT aspects</t>
  </si>
  <si>
    <t>Put in place a methodology that promotes the taking into account of Sustainable IT aspects
(Animate multidisciplinary teams in a transversal way)</t>
  </si>
  <si>
    <t>How many actors in the department are made aware of and trained in Sustainable IT?</t>
  </si>
  <si>
    <t>Set up a methodology that promotes the taking into account of the Sustainable IT aspects
(- Validate the Sustainable IT aspects in each of the design phases during the production iterations of the application system)</t>
  </si>
  <si>
    <t>Was a benchmark on the environmental criteria carried out for the choice of the infrastructure supplier?</t>
  </si>
  <si>
    <t>Suppliers able to communicate their environmental criteria display a high level of maturity and direction. This capacity must intervene in the choice of suppliers.</t>
  </si>
  <si>
    <t>What acceptability thresholds are defined?</t>
  </si>
  <si>
    <t>Does the design process / tools integrate the treatment of Sustainable IT requirements?</t>
  </si>
  <si>
    <t>How many Sustainable IT requirements are associated with the project?</t>
  </si>
  <si>
    <t>Set up a methodology that promotes the consideration of Sustainable IT aspects
(- Validate the usefulness of a feature (functional sobriety))</t>
  </si>
  <si>
    <t>Is the envisioned functionality useful?</t>
  </si>
  <si>
    <t>The selection of functionalities deemed essential may be questioned in their initial form in relation to their Sustainable IT impact. In this case, the costs / benefits will have to take into account these oppositions and be subject to adaptation to bring together the 2 approaches: functional necessity and Sustainable IT impact.</t>
  </si>
  <si>
    <t>Is each functionality associated with an identified use?</t>
  </si>
  <si>
    <t>LIFE CYCLE.Production / Use</t>
  </si>
  <si>
    <t>Does the sizing of infrastructure resources follow the life of the application?</t>
  </si>
  <si>
    <t>The rate of use of the physical resources of the infrastructure must be monitored to allow better use of the available equipment and to avoid deploying additional elements when the rate of use is not complete.</t>
  </si>
  <si>
    <t>Is metrology defined and implemented?</t>
  </si>
  <si>
    <t>Is the technical architecture permanently in line with the activity of the service?</t>
  </si>
  <si>
    <t>Monitoring of usage rates must also make it possible to reduce the size of the infrastructure when it is over-dimensioned in relation to the need.</t>
  </si>
  <si>
    <t>Are the monitoring of activity indicators related to optimization actions?</t>
  </si>
  <si>
    <t>Set up a methodology which promotes the taking into account of Sustainable IT aspects
(- Monitor the use of functionalities in order to keep in the "core" only those which are the object of a significant use (by proposing the other sub another form))</t>
  </si>
  <si>
    <t>Is a feature usage profile in place?</t>
  </si>
  <si>
    <t>User Stories / Use Cases must be specified in relation to uses so as not to go towards an inflation of functionalities that would be superfluous in relation to the real needs of users. Offering marginal functionalities will generate an unjustified environmental footprint, cost and misunderstanding of the additional service.</t>
  </si>
  <si>
    <t>Are marginal functionalities identified and processed in degraded mode?</t>
  </si>
  <si>
    <t>Set up a methodology that promotes the consideration of Sustainable IT aspects
(- Manage operations related to deletions (end of life) of applications and data)</t>
  </si>
  <si>
    <t>Are de-provisioning operations expressed at design time?</t>
  </si>
  <si>
    <t>During design, each part of the project may have to have a different lifespan. It is important that all end-of-life procedures are expressed so that the footprint of unused and discontinued components is zero.</t>
  </si>
  <si>
    <t>Are the de-provisioning processes described?</t>
  </si>
  <si>
    <t>Set up a methodology that promotes the consideration of Sustainable IT aspects
( Combine the technical parameters of actions (CPU, RAM, Storage) to assess the environmental impacts (allow the allocation of impacts))</t>
  </si>
  <si>
    <t>Set up a methodology that promotes the consideration of Sustainable IT aspects
(Define the main and secondary functions)</t>
  </si>
  <si>
    <t>The Sustainable IT consistency pushes to ensure that the secondary functions do not have a greater environmental impact than the main functions. The development phases must clearly identify the main and secondary functions and their impact from a Sustainable IT point of view</t>
  </si>
  <si>
    <t>Set up a methodology that promotes the consideration of Sustainable IT aspects
(Phases of the life cycle: start-up, maturity, shutdown)</t>
  </si>
  <si>
    <t>Are each phase of the life cycle identified with specific actions?</t>
  </si>
  <si>
    <t>Set up a methodology that promotes the consideration of Sustainable IT aspects
(Starting point, pre-existing or from scratch)</t>
  </si>
  <si>
    <t>LCA analyzes can be carried out on existing services in order to make them more efficient in the event of a redesign or adaptation of an existing service.</t>
  </si>
  <si>
    <t>Data</t>
  </si>
  <si>
    <t>Is the number of requests kept to a minimum (no looping)?</t>
  </si>
  <si>
    <t>Since each exchange consumes resources on both the sender and the recipient ends, the number of these exchanges should be kept to a minimum.</t>
  </si>
  <si>
    <t>How many queries are used for a given user request?</t>
  </si>
  <si>
    <t>Source code checks cover performance</t>
  </si>
  <si>
    <t>Is an alternative to SQL queries used when possible (local storage or similar)?</t>
  </si>
  <si>
    <t>Database management engines provide powerful technical solutions but at the expense of complex and therefore resource-intensive technical mechanisms. Sometimes simpler solutions provide a similar result with less wasted resources.</t>
  </si>
  <si>
    <t>What data could be stored locally?</t>
  </si>
  <si>
    <t>Source code / DBMS</t>
  </si>
  <si>
    <t>One piece of data might be present in several different environments, notably on each backup. This will consume space and transfer flows if the backups are outsourced. The presence of unmodified data on all sets of backups brings very little value compared to the cost involved. Incremental backup solutions should be implemented to reduce the impact of this essential security.</t>
  </si>
  <si>
    <t>Is the removal of obsolete data being managed?</t>
  </si>
  <si>
    <t xml:space="preserve">The regulations require control of the data life cycle for certain categories (for e.g.: personal data governed by the RGPD). Lack of consideration to other categories of data leads to the accumulation of data without taking into account their expiry dates, which increases the volume of data, the volume of backups and the resources consumed by accessing the data. Over time, the level of detail of the data becomes less important, which should lead to a reduction in the volume of data, preceding its eventual removal. </t>
  </si>
  <si>
    <t>The organization of data has a strong impact on the search performance in a DBMS. The rules for structuring data collections make it possible to optimize these points. DBMS engines also have performance indicators that facilitate optimization procedures. Less time and processing to access data means less energy consumption and less need to oversize the servers that host these engines.</t>
  </si>
  <si>
    <t>Is index performance reviewed periodically?</t>
  </si>
  <si>
    <t>DBMS monitoring track index efficiency data reorganization</t>
  </si>
  <si>
    <t xml:space="preserve">Relational DBMS models offer efficient solutions for managing highly segmented data structures, but on the other hand these DBMS engines are more resource intensive. Alternative models may be more efficient (NoSQL) for certain categories of usage. </t>
  </si>
  <si>
    <t>It is difficult to predict the performance advantage between relational and NoSql models, as it is highly dependent on the organisation and the use of the data collections. Only a comparative study on a sample can establish the gains and benefits of each alternative.</t>
  </si>
  <si>
    <t>The different methods of accessing data provided by DBMS engines can produce different resource consumption for a similar result. Among these solutions, queries, stored procedures, triggers should be evaluated to determine the best fit for each use, which would reduce resource consumption.</t>
  </si>
  <si>
    <t>Are the performances of the different solutions (triggers, stored procedures, queries) known?</t>
  </si>
  <si>
    <t>Are EXPLAIN clauses used on "Slow queries" to optimize indexes?</t>
  </si>
  <si>
    <t>Most DBMS engines have a supervision mode as standard which allows the identification of the most resource-intensive actions. Some DBMS provide methods for investigating processes identified as "heavy". This helps to identify areas for improvement to reduce the time and cost of operations.</t>
  </si>
  <si>
    <t>Even if the data structure does not change, the volumes will change between the design and the use of the service. This volume may lead to load phenomena or resource constraints that were not previously apparent. Monitoring the evolution of the most consuming processes is essential throughout the life of the service.</t>
  </si>
  <si>
    <t>Historical data must be retained for legal reasons or service functionality. The usage rates of inactive data do not justify the use of high performance storage systems. The most efficient storage solutions are also often those that consume the most energy or have the shortest lifespan.</t>
  </si>
  <si>
    <t>The consumption of processing resources is higher when information has to be collected on physical media (disks, networks) rather than in RAM memory. The most frequently accessed data should benefit from this solution to reduce the energy of access, and reduce the need of high performance.</t>
  </si>
  <si>
    <t>What rate of physical access to data is being measured?</t>
  </si>
  <si>
    <t>The same data can be duplicated to ensure availability and security. Redundancy is effective in securing data, but not all data justifies this precaution, which increases storage volumes and generates additional synchronisation processes. Only sensitive data should be secured with the most efficient redundancy mechanisms. Clustering of DBMS allows to manage the failure of an engine. However, if in addition each engine uses some redundant storage (Mirroring, RAID 5, ...) the same data ends up with a footprint that can be multiplied by 6 (most often a cluster contains 3 instances to manage the quorums in case of failure of a node).</t>
  </si>
  <si>
    <t>Is the duplicated data tracked and linked to its sensitivity?</t>
  </si>
  <si>
    <t>Data processing</t>
  </si>
  <si>
    <t>The specifications reveal data collections of asynchronous procedures or periodic tasks essential for the proper functioning of the service. These elements are most often invisible and in the absence of explicit specifications of the withdrawal process they are rarely taken into account for the purposes of operating a service. Each of these elements should carry its own end-of-life information.</t>
  </si>
  <si>
    <t>Is sensitive data collected?
Is it essential?</t>
  </si>
  <si>
    <t>How much data is identified as sensitive under the GDPR?</t>
  </si>
  <si>
    <t>Number of private data analyzed</t>
  </si>
  <si>
    <t>The data that users entrust are under your responsibility and users must be kept informed of the care you take to ensure the confidentiality of their data. The GDPR imposes a framework for personal data but does not cover other categories that deserve the same precautions. The data footprint of the service has an impact throughout the life cycle of the service, reducing the amount of data collected is essential to limit these impacts.</t>
  </si>
  <si>
    <t>Is each data being handled?</t>
  </si>
  <si>
    <t>Number of collected data analyzed</t>
  </si>
  <si>
    <t>Number of collected data</t>
  </si>
  <si>
    <t>User behavior and needs are very difficult to anticipate. There is a tendency to provide the front end with as much data as possible to cover the maximum number of use cases. This practice is inefficient from a Sustainable IT point of view as the collection, processing and routing of data generates a load and therefore a significant energy consumption without any certainty that all this data will actually be used. The service footprint should be reduced by collecting only the necessary data.</t>
  </si>
  <si>
    <t>What is the maximum output returned by APIs?</t>
  </si>
  <si>
    <t>Is the number of API exchanges limited?</t>
  </si>
  <si>
    <t>Number of API data collected analyzed</t>
  </si>
  <si>
    <t>Number of API data collected</t>
  </si>
  <si>
    <t>Source code checks track API calls parameters to avoid unlimited returns. Development tools &amp; browser console are used to track network flows, size &amp; frequency (CHROME: console / network)</t>
  </si>
  <si>
    <t>security</t>
  </si>
  <si>
    <t>Is sensitive user data secure?</t>
  </si>
  <si>
    <t>The GDPR requires the implementation of a PIA, which must be effectively monitored and integrated into the quality processes. Beforehand, all solutions for securing sensitive data should be deployed and validated.</t>
  </si>
  <si>
    <t>What safeguards are in place for sensitive data?</t>
  </si>
  <si>
    <t>Number of sensitive data analyzed</t>
  </si>
  <si>
    <t>Number of sensitive data</t>
  </si>
  <si>
    <t>Does regulated data (personal, health, financial) comply with the recommendations for structuring these categories of data?</t>
  </si>
  <si>
    <t>The regulatory framework for certain categories of data is very strict, and protection of this data is an important criterion. It is essential that in the development process no gaps are left and that interoperability with standard mechanisms in these areas is validated.</t>
  </si>
  <si>
    <t>How much of the regulated data is used?</t>
  </si>
  <si>
    <t>Has the dependency tree of the integrated components been evaluated?</t>
  </si>
  <si>
    <t>Very often components from public libraries (open source or commercial) provide a set of functionalities that are rarely used, and drain dependencies on other components with the same characteristics. In the end, the project aggregates a large volume of libraries while only a small part is actually used. Favouring components whose dependencies and functionalities are controllable in relation to needs is efficient from the Sustainable IT point of view.</t>
  </si>
  <si>
    <t>Can dependencies be reduced by using an alternative component?</t>
  </si>
  <si>
    <t>Dependency trees provide a mapping of components and their relationships. A dependency tree that is as small as possible is efficient because it reduces the amount of code, but it does not imply that each branch of the dependency tree is being used for an actual purpose.</t>
  </si>
  <si>
    <r>
      <rPr>
        <sz val="8"/>
        <color theme="1"/>
        <rFont val="&quot;Helvetica Neue&quot;"/>
      </rPr>
      <t xml:space="preserve">Is the user informed of a </t>
    </r>
    <r>
      <rPr>
        <i/>
        <sz val="8"/>
        <color theme="1"/>
        <rFont val="&quot;Helvetica Neue&quot;"/>
      </rPr>
      <t>processing in progress</t>
    </r>
    <r>
      <rPr>
        <sz val="8"/>
        <color theme="1"/>
        <rFont val="&quot;Helvetica Neue&quot;"/>
      </rPr>
      <t xml:space="preserve"> in the background?</t>
    </r>
  </si>
  <si>
    <t>Some processing is invisible from the user's point of view, but may produce delays in response that are not recognised by the user and may lead to repeat operations. The multiplication of unnecessary processing requests degrades Sustainable IT performance.</t>
  </si>
  <si>
    <t>Is there a list of treatments that do not require an immediate outcome?</t>
  </si>
  <si>
    <t>Deferred processing of operations allows the demands for loads on the systems to be spread over a longer period of time.</t>
  </si>
  <si>
    <t>Development techniques free developers from explicit allocation and release of resources used. However, the volume of resources is conditioned by the scope of the information and the extensive use of data will result in an overload of consumption which may lead to an over-sizing of the equipment. A more rational use of ressources would allow to avoid this.</t>
  </si>
  <si>
    <t>Source code checks validate resources are freed asap</t>
  </si>
  <si>
    <t>Is a VM necessary as opposed to a container solution?</t>
  </si>
  <si>
    <t>Redundancy makes it possible to guarantee a high level of service. This solution however requires a considerable duplication of physical equipment, networks and storage. This fault tolerance is sometimes justified by the functionality of the service, and sometimes goes beyond the requirements. Adapting the level of service and the need for the service allows the environmental impact to be reduced.</t>
  </si>
  <si>
    <t>Do interactions between components benefit from caching mechanisms</t>
  </si>
  <si>
    <t>The reduction of the volumes of exchanges, of operations of calculations, processing, and access to data is an axis of optimization of the consumption of resources. The implementation of caching mechanisms reduces the costs of repetitive operations. Caching of data may occur at different levels (computers) in a software system. The closer the cache is to the requestor that it is to serve, the smaller the volume of data in transit and the length of the path taken by the data. The closer the cache is to the data source, the more it can be shared by a large number of users, but the data will still be exchanged, only the processing and collection operations will be reduced.</t>
  </si>
  <si>
    <t>What caching mechanism is implemented for the interactions between components?</t>
  </si>
  <si>
    <t>Are the browser caches not being blocked by the framework or technology used?</t>
  </si>
  <si>
    <t>The use of certain frameworks, in particular in the case of single page applications, makes it difficult to manage the cache on the user device. The technologies used and the underlying design should limit such effects, which would overload the need for exchanges when there is no need for them.</t>
  </si>
  <si>
    <t>Is the browser cache being used?</t>
  </si>
  <si>
    <t>For an equal functional scope, several technical solutions are possible. The more the framework is reduced, the more its environmental footprint will be reduced because flows will be minimized and consumption of processing resources reduced. The same applies to the technical performance.</t>
  </si>
  <si>
    <t>An Open Source solution is not a guarantee of Sustainable IT practices and it should be compared to other available alternatives. However, Open Source allows to limit the ambitions and control of certain actors whose economic and social practices are opaque.</t>
  </si>
  <si>
    <t>Are Open Source solutions also evaluated against thei Sustainable IT criteria?</t>
  </si>
  <si>
    <t>Are the versions of the components used tracked and deployed?</t>
  </si>
  <si>
    <t>Capitalising on deployed best practice is a guarantee of environmental and operational efficiency. As technical advances are rapid, it is important to rapidly deploy all the environmental benefits that could be integrated into a component.</t>
  </si>
  <si>
    <t>The implementation of security generates an additional environmental footprint that should be related to the critical aspect of the operation concerned, rather than being just a general practice. This segmentation of security level should have an overall benefit, and not generate additional impact costs.</t>
  </si>
  <si>
    <t>The deployment of services is linked to the collection of information that allows its control, such as anomaly events and debugging execution traces. These automatically generated logs are useful if they are actually used to make the service more reliable, but are a waste of resources when they are collected and ignored.</t>
  </si>
  <si>
    <t>During the runtime, temporary files are produced. These files, after their occasional use, should be deleted from the storage spaces. Mechanisms for cleaning up these temporary files are available on all operating systems and should be implemented.</t>
  </si>
  <si>
    <t>Number of temporary files checked</t>
  </si>
  <si>
    <t>Number of temporary files</t>
  </si>
  <si>
    <t>Quality</t>
  </si>
  <si>
    <t>Is the documentation of the functionality available to enable its reuse?</t>
  </si>
  <si>
    <t xml:space="preserve">In an organisation, projects have many similarities, and the Sustainable IT aspects addressed in the projects are often of the same order. In order to capitalise on these elements and benefit from the efforts made, it is necessary to rely on a stable knowledge base. However, the maturity of an organisation from a Sustainable IT point of view is bound to progress, so the documented steps must also be able to follow these developments and actively participate in increasing this maturity. 
</t>
  </si>
  <si>
    <t>What design information is being documented for reuse in other projects?</t>
  </si>
  <si>
    <t>Tecnical documentation contain sust. IT information</t>
  </si>
  <si>
    <t>Is the data exchanged compressed before transmission?</t>
  </si>
  <si>
    <t>The essential exchanges should make it possible to reduce the volume of transfers. Minification of exchanges and compression of data exchanged allows to reduce these volumes. However, the compression and decompression operations require the execution of processes which can cancel out the benefit of the compression of exchanges.</t>
  </si>
  <si>
    <t>Is production data systematically minified?</t>
  </si>
  <si>
    <t>Size of network transfer compressed</t>
  </si>
  <si>
    <t>Size of network transfer</t>
  </si>
  <si>
    <t>The capacity of the user devices to retrieve information is limited. In addition, the user's ability to process data is also constrained. It would be inefficient if the volume of data transmitted were to exceed these limits, as this would lead to a wasteful use of processing resources.</t>
  </si>
  <si>
    <t>Are the data volumes transmitted consistent with the capacity of the user's device?</t>
  </si>
  <si>
    <t>Is the number of requests between the client and the server kept to a minimum?</t>
  </si>
  <si>
    <t>The operations carried out on the front end generate requests to the remote services. The greater the number of requests, the more resources the processing and exchange mechanisms will consume. The scope and design of the back-end requests should make it possible to limit the number of requests.</t>
  </si>
  <si>
    <t>Does the data exchanged match the immediate need only?</t>
  </si>
  <si>
    <t>The scope and design of the back-end requests should make it possible to limit the volume of data exchanged to meet user needs as it goes along, without making hypothetical predictions of usage scenarios.</t>
  </si>
  <si>
    <t>Does the scope of requests corresponds to the intended usage?</t>
  </si>
  <si>
    <t>The notification methods can use resource-consuming technologies and certain practices aim to multiply them which increases the environmental footprint of the service. Reducing notifications, using lightweight mechanisms, and allowing the user to disable these notifications is useful to reduce energy consumption and user distraction.</t>
  </si>
  <si>
    <t>IU</t>
  </si>
  <si>
    <t>The orientations of the developments may change over time. These developments should systematically take into account the Sustainable IT aspects. Adaptations are most often made by the business lines. Technical constraints that appear during development and generate environmental impacts should also be handled by the technical teams with pre-defined validation paths.</t>
  </si>
  <si>
    <t>Is the the level of autonomy and the decision-making process having a Sustainable IT impact defined for each actor?</t>
  </si>
  <si>
    <t>Number of code lines analyzed</t>
  </si>
  <si>
    <t>Number of code lines</t>
  </si>
  <si>
    <t>The quality of the software produced has a direct impact on the Sustainable IT aspects. Defects lead to multiple deliveries of successive new versions, anomalies lead to the production of errors, and to functionalities that consume more resources, sometimes without achieving any result, so that in the end resources were used to no avail.</t>
  </si>
  <si>
    <t>Are functionality test reports available and tracked?</t>
  </si>
  <si>
    <t>Technical advances in Sustainable IT will make it possible to provide tools that facilitate the implementation and monitoring of Sustainable IT performance. The tools referenced to assist developments will multiply with the increase in Sustainable IT maturity of all organizations. The first tools available were focused on uses from a user point of view, the only tools for server-side processing are those used for monitoring technical performance. However, the technical performance and Sustainable IT advance mostly in the same direction.</t>
  </si>
  <si>
    <t>The resource consumption of codes can be analysed with tools that trace all the calls and the costs of each function or method. This consumption profile is a good starting point for reducing service consumption. Depending on usage, the profile may need to change and should be monitored regularly.</t>
  </si>
  <si>
    <t>Does each version deployed follow the same process for qualifying for Sustainable IT performance?</t>
  </si>
  <si>
    <t>Each update can improve the environmental impact of the service or negate it if these Sustianable IT principles are not systematically applied to each application maintenance operation. To maintain consistency and capitalise on the efforts and benefits made, the maintenance phases should follow the same approaches</t>
  </si>
  <si>
    <t>Conformity</t>
  </si>
  <si>
    <t>Is the overview of data handling processes (GDPR) available?</t>
  </si>
  <si>
    <t>The data that users entrust are under your responsibility and users must be kept informed of the care you take to ensure the confidentiality of this data. The processing register, the GDPR PIA must be carried out, updated and validated by the DPO (Data Protection Officer). Data exchanged with other service providers must be subject to a liability analysis. Limiting the collection of sensitive data, beyond respect for the user, also reduces the burden and responsibility of administering this personal data.</t>
  </si>
  <si>
    <t>Is the data handling validated by the DPO?</t>
  </si>
  <si>
    <t>Failure to comply with regulations is first of all illegal and can lead to significant penalties. It also cuts users off from access to the service even outside the disability context.</t>
  </si>
  <si>
    <t>Is personal data identified?</t>
  </si>
  <si>
    <t>Accessibility assessment</t>
  </si>
  <si>
    <t>Is regulated data (banking, health, etc.) secure?</t>
  </si>
  <si>
    <t>Is regulated data used?</t>
  </si>
  <si>
    <t>Beyond the purely regulatory aspects, anticipating the evolution of societal expectations is necessary to ensure long-term sustainability of the service. Anticipating future regulations and standards allows the service to be sustainable by limiting the need for updates dictated by the legal environment.</t>
  </si>
  <si>
    <t>Can the infrastructure provider disclose its environmental metrics?</t>
  </si>
  <si>
    <t>From the Sustainable IT perspective, all human, environmental and economic aspects are important. Ensuring that all stakeholders, including contractors (and one's own subcontractors and suppliers) used for the project, have the same Sustainable IT considerations is necessary so that the coherence of the Sustainable IT efforts is not lost due to a choice that could have been avoided.</t>
  </si>
  <si>
    <t>Procurement process refer to sust. IT concerns</t>
  </si>
  <si>
    <t>When each of the players has easy access to markers to assess the environmental footprint of their actions and choices, they can adapt their practices to make the service more efficient and sustainable.</t>
  </si>
  <si>
    <t>Suppliers able to disclose their environmental criteria display a higher level of maturity and commitment. This should be taken into account when choosing a supplier.</t>
  </si>
  <si>
    <t>Each feature implemented should take into account Sustainable IT so that the whole service is designed with the fullest respect for Sustainable IT principles, as one aspect not covered may negate all or part of the benefits gained elsewhere. It is more effective to have a balanced treatment across the whole, rather than aiming for excellence in one area and leaving significant gaps in others.</t>
  </si>
  <si>
    <t>Number of features validated</t>
  </si>
  <si>
    <t>The utilisation rate of the physical resources of the infrastructure should be monitored to allow better use of the available hardware and to avoid deploying additional elements when the utilisation rate is incomplete.</t>
  </si>
  <si>
    <t>Monitoring of usage rates should allow to reduce the size of the infrastructure when it is over-dimensioned in relation to the need.</t>
  </si>
  <si>
    <t>Is a summary of use cases of the features available?</t>
  </si>
  <si>
    <t xml:space="preserve">The User Story / Use Case should be specified in relation to uses in order to avoid an excessive number of functionalities which would be superfluous in relation to the real needs of users. Proposing non-core functionalities will result in an unjustified environmental footprint, cost and lack of understanding of the service. </t>
  </si>
  <si>
    <t>Are non-core functionalities identified and addressed in a step-down approach?</t>
  </si>
  <si>
    <t>Set up a methodology that promotes the consideration of Sustainable IT aspects
( Combine the technical parameters of actions (CPU, RAM, Storage) to assess the environmental footprints (allow the allocation of impacts))</t>
  </si>
  <si>
    <t>Design, development, tests, production, availability management are steps that will use technical resources. Each of these resources should be identified and have its characteristics listed.</t>
  </si>
  <si>
    <t>Configuration mamangement reference all components used by the service</t>
  </si>
  <si>
    <t>Are the characteristics available for each equipment (year of construction, environmental performance data...)?</t>
  </si>
  <si>
    <t>The point in the life cycle of the equipment and its environmental impact should be known in order to make the best use of the equipment available.</t>
  </si>
  <si>
    <t>The most important functions sometimes consume less resources than non-core functions, which does not fit with a coherent Sustainable IT approach.</t>
  </si>
  <si>
    <t>Has a 80/20 approach been applied for each function in relation to its environmental footprint and its importance?</t>
  </si>
  <si>
    <t xml:space="preserve">The Sustainable IT is about ensuring that secondary functions do not have a greater environmental impact than primary functions. The development phases should clearly identify the primary and secondary functions and their impact from a Sustainable IT perspective </t>
  </si>
  <si>
    <t>Is each phase of the life cycle identified with specific actions?</t>
  </si>
  <si>
    <t>IsLCA data reused in the event of an adaptation of an existing service?</t>
  </si>
  <si>
    <t>Are previous LCAs available to the project teams?</t>
  </si>
  <si>
    <t>LCA</t>
  </si>
  <si>
    <t>Moyens mis en oeuvre pour permettre l'utilisation d'un service numérique par des utilisateurs distants.</t>
  </si>
  <si>
    <t>HEB-1</t>
  </si>
  <si>
    <t>Réduire l'impact de l'hébergement</t>
  </si>
  <si>
    <t>ODD#6 ; ODD#7 ; ODD#12 ; ODD#13 ; ODD#15</t>
  </si>
  <si>
    <t>HEB-1.C01</t>
  </si>
  <si>
    <t>Localisation</t>
  </si>
  <si>
    <t>Réduire l'impact de l'hébergement
(Protéger les ressources naturelles locales)</t>
  </si>
  <si>
    <t xml:space="preserve">Le refroidissement affecte-t-il  les nappes phréatiques ?
</t>
  </si>
  <si>
    <t>L'utilisation de l'eau est associée aux hébergements informatiques. Le plus souvent l'eau circule mais la dégradation peut provenir à la fois de la température et de la pureté.</t>
  </si>
  <si>
    <t>Quel delta de température est tolérable pour l'eau entre l'entrée et la sortie ?</t>
  </si>
  <si>
    <t>Quel est le volume d'eau traité et le taux d'épuration ?</t>
  </si>
  <si>
    <t>HEB-1.C02</t>
  </si>
  <si>
    <t xml:space="preserve">L'emplacement du datacenter affecte-t-il l'écosystème à proximité ?
</t>
  </si>
  <si>
    <t>Les datacenters sont rarement installés au coeur des zones urbaines, ils bénéficient d'environnement naturels plus favorables qu'ils ne doivent pas contribuer à appauvrir.</t>
  </si>
  <si>
    <t>Où se trouve le datacenter, peut-il dégrader une zone naturelle, ou affecter des humains ?</t>
  </si>
  <si>
    <t>Une étude d'impact a-t-elle été réalisée ?</t>
  </si>
  <si>
    <t>HEB-1.C03</t>
  </si>
  <si>
    <t>La qualité de l'eau est-elle dégradée par son utilisation dans le datacenter ?</t>
  </si>
  <si>
    <t>Le datacenter doit être en mesure de réutiliser l'eau qu'il rejette.</t>
  </si>
  <si>
    <t>L'implémentation des captages et rejets d'eau ont-ils été vérifiés ?</t>
  </si>
  <si>
    <t>Le captage d'eau est-il en aval des rejets ?</t>
  </si>
  <si>
    <t>HEB-1.01</t>
  </si>
  <si>
    <t>L'eau utilisée ne provient-elle pas du réseau d'eau potable ?</t>
  </si>
  <si>
    <t xml:space="preserve">Il n'y a pas de traitement superflu de l'eau nécessaire au refroidissement du datacenter. En conséquence l'utilisation de l'eau potable n'est pas envisageable. </t>
  </si>
  <si>
    <t>La source d'approvisionnement d'eau est-elle vérifiée ?</t>
  </si>
  <si>
    <t>#USE ; #COM ; #VALUE ; #BUY</t>
  </si>
  <si>
    <t>Le dossier technique de l'hébergement trace les sources d'approvisionnement en eau</t>
  </si>
  <si>
    <t>HEB-1.02</t>
  </si>
  <si>
    <t>Les déchets issus du datacenter sont-ils valorisés ou recyclés ?</t>
  </si>
  <si>
    <t>Le traitement des déchets générés par un datacenter est complexe, il est donc nécessaire de l'adresser et de se préoccuper de sa bonne gestion en termes de recyclage et de respect de l'environnement.</t>
  </si>
  <si>
    <t>Avez-vous les moyens de vérifier la filière de traitement des déchets ?</t>
  </si>
  <si>
    <t>Le dossier technique de l'hébergement trace la revalorisation des déchets</t>
  </si>
  <si>
    <t>HEB-1.C04</t>
  </si>
  <si>
    <t>Le datacenter produit-il une nuisance sonore ?</t>
  </si>
  <si>
    <t>Conformément à l'article L1382 du Code Civil, tout datacenter doit veiller à limiter sa nuisance sonore (= pollution sonore).</t>
  </si>
  <si>
    <t>Les mesures en dB sont-elles vérifiées par rapport aux nuisances sur l'environnement ?</t>
  </si>
  <si>
    <t>6 - L'organisme recourt à des sources d'énergies attestées renouvelables</t>
  </si>
  <si>
    <t>HEB-1.C05</t>
  </si>
  <si>
    <t>Energie</t>
  </si>
  <si>
    <t>Réduire l'impact de l'hébergement
(Minimiser la perte d'énergie)</t>
  </si>
  <si>
    <t>Est-ce que de l'énergie indirecte produite (chaleur) est réutilisée ?</t>
  </si>
  <si>
    <t>La transformation d'énergie produit de la chaleur. Afin de ne pas rejeter de source de chaleur dans l'environnement et éviter la consommation d'énergie pour produire de la chaleur dans d'autres activités, la chaleur des datacenters doit être réutilisée (chauffage de locaux, d'eau, de serres, ...)</t>
  </si>
  <si>
    <t>Quel est le pourcentage de réutilisation ?</t>
  </si>
  <si>
    <t>7 - La chaleur dégagée par les salles informatiques des centres d'hébergement est récupérée</t>
  </si>
  <si>
    <t>HEB-1.03</t>
  </si>
  <si>
    <t>Est-ce que le bâtiment est certifié LEED / BDM ou équivalent ?</t>
  </si>
  <si>
    <t>La structure du bâtiment peut être plus ou moins efficace dans sa conception, les normes environnementales les plus performantes de construction doivent être appliquées.</t>
  </si>
  <si>
    <t>Quelle est la certification de la construction ?</t>
  </si>
  <si>
    <t>Le dossier technique de l'hébergement trace la certification de la construction</t>
  </si>
  <si>
    <t>HEB-1.04</t>
  </si>
  <si>
    <t>Réduire l'impact de l'hébergement
(Optimiser le refroidissement)</t>
  </si>
  <si>
    <t>Est-ce que le refroidissement est optimisé en fonction d'une analyse de température précise ?</t>
  </si>
  <si>
    <t>Chaque degré supplémentaire de refroidissement consomme de l'énergie, l'adaptation de la production de froid au besoin instantané permet de réduire cette consommation.</t>
  </si>
  <si>
    <t>Le refroidissement est-il optimisé en fonction d'une analyse de température en temps réel ?</t>
  </si>
  <si>
    <t>Le dossier technique de l'hébergement trace la stratégie de refroidissement</t>
  </si>
  <si>
    <t>HEB-1.C06</t>
  </si>
  <si>
    <t>Comment et sur quels critères est optimisé le refroidissement ?</t>
  </si>
  <si>
    <t>Les températures de fonctionnement et le niveau d'hygrométrie des tolérances des serveurs sont étendues, le refroidissement doit être optimisé pour être dans les valeurs hautes de ces plages.</t>
  </si>
  <si>
    <t>Le pilotage du refroidissement est-il réalisé automatiquement en fonction de données fiables ?</t>
  </si>
  <si>
    <t>HEB-1.C07</t>
  </si>
  <si>
    <t>L'infrastructure du datacenter prend-t-elle en compte les contraintes de refroidissement ?</t>
  </si>
  <si>
    <t>L'organisation du datacenter peut faciliter la gestion des flux de refroidissements avec des structures permettant de canaliser et réduire le volume d'air traité par le refroidissement.</t>
  </si>
  <si>
    <t>Le datacenter est-il conçu en cold corridor ou équivalent ?</t>
  </si>
  <si>
    <t>Les tolérances de température et hygrométrie des équipements (Serveurs, routeurs, stockage) sont-elles les plus larges possibles ?</t>
  </si>
  <si>
    <t>70. Le mode de climatisation des data centers fait l'objet d'une démarche d'optimisation de la consommation d'énergie.</t>
  </si>
  <si>
    <t>HEB-1.05</t>
  </si>
  <si>
    <t>Réduire l'impact de l'hébergement
(Optimiser le bilan énergétique)</t>
  </si>
  <si>
    <t>Les alimentations des serveurs sont-elles efficaces ?</t>
  </si>
  <si>
    <t>La consommation énergétique des serveurs est l'un des facteurs permettant de réduire l'empreinte de l'hébergement. Les labels et certifications en constantes évolutions facilitent le choix des gammes et modèles de serveurs. Certains équipements disposent de plusieurs sources d'alimentations. Les gestions d'alimentations redondantes doivent aussi entrer dans les critères de choix</t>
  </si>
  <si>
    <t xml:space="preserve">Les alimentations des serveurs sont-elles certifiées 80 Plus ? </t>
  </si>
  <si>
    <t>Le dossier technique de l'hébergement trace les consommations électriques et la certification des serveurs</t>
  </si>
  <si>
    <t>HEB-1.06</t>
  </si>
  <si>
    <t>Est-ce que le PUE (Power Usage Effectivness) est disponible ?</t>
  </si>
  <si>
    <t>La puissance totale consommée par le datacenter en comparaison de la puissance consommée par les serveurs donnent l'efficacité globale de toute l'infrastructure.</t>
  </si>
  <si>
    <t>Le PUE est-il inférieur ou égal à 1,2 ?</t>
  </si>
  <si>
    <t>Le datacenter suit-il le European code of conduct for data centres ?</t>
  </si>
  <si>
    <t>PUE &lt;= 1,2 = 100 ; PUE 1,2-1,4 = 75; PUE 14-1,6 = 50 ; PUE 1,6-1,8 = 25 ; PUE &gt; 1,8 = 0</t>
  </si>
  <si>
    <t>Le dossier technique de l'hébergement trace l'éfficacité énergétique et les PUE des sites.</t>
  </si>
  <si>
    <t>HEB-1.07</t>
  </si>
  <si>
    <t>Le taux d'occupation des salles du datacenter est-il optimisé pour améliorer le bilan énergétique ?</t>
  </si>
  <si>
    <t>La densité d'occupation des racks dans les salles d'hébergement doit permettre de privilégier l'efficacité des équipements mutualisés.</t>
  </si>
  <si>
    <t>Un taux d'occupation minimum de 80% est-il pris en compte avant l'ouverture d'une autre salle ?</t>
  </si>
  <si>
    <t>Les espaces vides sont-ils comblés pour optimiser la circulation d'air ?</t>
  </si>
  <si>
    <t>HEB-1.08</t>
  </si>
  <si>
    <t>Est-ce que le WUE (Water Usage Effectivness) est disponible ?</t>
  </si>
  <si>
    <t>La quantité d'eau consommée par le datacenter en comparaison de la puissance consommée par les serveurs donnent l'efficacité globale de toute l'infrastructure.</t>
  </si>
  <si>
    <t>Le WUE (Water Usage
Effectiveness) inférieur à 1 L/kWh ?</t>
  </si>
  <si>
    <t>#USE ; #COM ; #VALUE ; #BUY ; #RGE</t>
  </si>
  <si>
    <t>WUE &lt;= 1L/kwh = 100 ; WUE &gt; 1L/kwh = 0</t>
  </si>
  <si>
    <t>Le dossier technique de l'hébergement trace l'éfficacité énergétique et les WUE des sites.</t>
  </si>
  <si>
    <t>HEB-1.09</t>
  </si>
  <si>
    <t>L'hébergeur adhère-t-il aux meilleurs prattiques de son secteur d'activité ?</t>
  </si>
  <si>
    <t>Le domaine de l'hébergement se struture pour afficher des pratiques métiers vertueuses en développant des codes de conduite.</t>
  </si>
  <si>
    <t xml:space="preserve">#USE ; #COM ; #VALUE ; #BUY ; #RGE
</t>
  </si>
  <si>
    <t>Oui = 100 ; En cours = 50 : Prévu = 25 : Non = 0</t>
  </si>
  <si>
    <t>Le dossier technique de l'hébergement trace les affiliations des sites.</t>
  </si>
  <si>
    <t>HEB-2</t>
  </si>
  <si>
    <t>Associer les aspects humains et techniques</t>
  </si>
  <si>
    <t>ODD#7 ; ODD#9 ; ODD#10 ; ODD#12</t>
  </si>
  <si>
    <t>HEB-2.C01</t>
  </si>
  <si>
    <t>Social</t>
  </si>
  <si>
    <t>Associer les aspects humains et techniques
(L'équité de traitement des salariés)</t>
  </si>
  <si>
    <t>Est-ce que tous les collaborateurs du prestataire disposent de conditions sociales et salariales équivalentes à celles du client du datacenter ?</t>
  </si>
  <si>
    <t>Les besoins de supervision 24/7 des datacenters peuvent pousser les opérateurs à distribuer leurs ressources techniques et humaines de supervision dans un mode "Follow the Sun". Les conditions d'exercice et de travail dans des pays différents peuvent introduire de grandes inégalités de traitement, de couverture sociale. La transparence et la cohérence de traitement de tous les collaborateurs du prestataire permet de garantir la dimension humaine et économique du NR.</t>
  </si>
  <si>
    <t>Le prestataire utilise-t-il des sous-traitants hors du territoire ?</t>
  </si>
  <si>
    <t>Est-ce que les normes environnementales et sociales du prestataire sont en conformité avec celles du "client" du datacenter ? Le fournisseur externalise-t-il certaines fonctions dans des pays avec un encadrement social différent ?</t>
  </si>
  <si>
    <t>HEB-2.C02</t>
  </si>
  <si>
    <t>Associer les aspects humains et techniques
(Réduire les impacts de la distance)</t>
  </si>
  <si>
    <t>Le datacenter est-il situé à proximité de l'activité principale ?</t>
  </si>
  <si>
    <t>Les déplacements physiques sur les datacenters sont par nature peu fréquents mais des synchronisations avec les équipes techniques sur site est parfois indispensable. La distance doit être minimisée pour réduire les impacts de ces déplacements</t>
  </si>
  <si>
    <t>Les besoins, coûts et impacts de déplacements sur le datacenter ont-ils été évalués ?</t>
  </si>
  <si>
    <t>HEB-2.C03</t>
  </si>
  <si>
    <t>Les trajets pour interventions au datacenter sont-ils possibles en transport en commun ou mobilité douce?</t>
  </si>
  <si>
    <t>La localisation du datacenter dans un périmètre accessible en mobilité faible émission est plus intéressante pour les quelques déplacements qui seraient nécessaires.</t>
  </si>
  <si>
    <t>Les différents moyens de transport pour rejoindre le datacenter sont-ils vérifiés ?</t>
  </si>
  <si>
    <t>HEB-2.C04</t>
  </si>
  <si>
    <r>
      <rPr>
        <sz val="10"/>
        <color theme="1"/>
        <rFont val="Arial"/>
      </rPr>
      <t xml:space="preserve">Associer les aspects humains et techniques
(Favoriser l'activité locale </t>
    </r>
    <r>
      <rPr>
        <i/>
        <sz val="10"/>
        <color theme="1"/>
        <rFont val="Arial"/>
      </rPr>
      <t>(Litigieux de positionner une contrainte purement géographique)</t>
    </r>
    <r>
      <rPr>
        <sz val="10"/>
        <color theme="1"/>
        <rFont val="Arial"/>
      </rPr>
      <t xml:space="preserve">
Garantir l'équité de traitement de toutes les parties prenantes)</t>
    </r>
  </si>
  <si>
    <t>Le datacenter favorise-t-il l'écosystème économique local ?</t>
  </si>
  <si>
    <t>La localisation du datacenter, notamment le pays, peut introduire des conséquences sur la territorialité des données. La région de son implémentation dans des zones favorisées ou défavorisées peut permettre de réduire les impacts des zones où le numérique est peut représenté.</t>
  </si>
  <si>
    <t>L'engagement local du fournisseur est-il validé ?</t>
  </si>
  <si>
    <t>16. Les matériels électroniques font l'objet d'une maintenance régulière</t>
  </si>
  <si>
    <t>HEB-2.01</t>
  </si>
  <si>
    <t>Associer les aspects humains et techniques
(Valider les aspects RSE et NR des fournisseurs )</t>
  </si>
  <si>
    <t>Le matériel provient-il d'entreprises réputées comme respectant le code du travail ?</t>
  </si>
  <si>
    <t>Les fournisseurs d'approvisionnements matériels du datacenter doivent pouvoir être tracés pour permettre une analyse du cycle de vie. Le strict respect des normes internationales du travail doivent pouvoir être validées.</t>
  </si>
  <si>
    <t>La traçabilité d'approvisionnement est-elle garantie ?</t>
  </si>
  <si>
    <t>Procédures d'achats</t>
  </si>
  <si>
    <t>HEB-2.02</t>
  </si>
  <si>
    <t>Est-ce que les équipements sont fabriqués par des entreprises respectueuses de l'environnement ?</t>
  </si>
  <si>
    <t>Le positionnement NR des fournisseurs de matériels du datacenter doit pouvoir être exposé et validé, pour assurer la continuité de la vision que demande l'analyse du cycle de vie.</t>
  </si>
  <si>
    <t>Les indicateurs NR des fournisseurs sont-ils disponibles ?</t>
  </si>
  <si>
    <t>19 - Les disques durs sont choisis en fonction de leur faible consommation énergétique</t>
  </si>
  <si>
    <t>HEB-3</t>
  </si>
  <si>
    <t>Adapter l'utilisation des équipements techniques aux besoins</t>
  </si>
  <si>
    <t>ODD#7 ; ODD#8 ; ODD#12</t>
  </si>
  <si>
    <t>HEB-3.01</t>
  </si>
  <si>
    <t>Adapter l'utilisation des équipements techniques aux besoins
(Eviter que les serveurs ne fonctionnent 24h/7j)</t>
  </si>
  <si>
    <t>Les serveurs /routeurs sont-ils éteints quand ils sont inutilisés ?</t>
  </si>
  <si>
    <t>L'infrastructure réseau est au coeur de l'architecture des datacenters, les mécanismes de redondances, de sur-dimensionnement sont largement déployés mais utilisés de manière ponctuelle. En l'absence de besoin et lorsque cela n'impacte pas la sécurité du site, les équipements en sur-nombre devraient être hors tension pour diminuer les consommations d'énergie et les besoins de refroidissement.</t>
  </si>
  <si>
    <t>Les procédures d'arrêt des serveurs non-utilisés sont-elles mises en place ?</t>
  </si>
  <si>
    <t>1 - Les matériels qui ne demandent pas un fonctionnement permanent sont systématiquement éteints et non mis en veille.</t>
  </si>
  <si>
    <t>#VOL ; #SEC ; #USE ; #MAINT ; #COM ; #VALUE ; #DEBT</t>
  </si>
  <si>
    <t>Le dossier technique de l'hébergement trace la stratégie d'activation désactivations des composants en fonction de la charge</t>
  </si>
  <si>
    <t>HEB-3.02</t>
  </si>
  <si>
    <t>Systèmes (software)</t>
  </si>
  <si>
    <t>Adapter l'utilisation des équipements techniques aux besoins
(Les machines virtuelles sont-elles consolidées ?)</t>
  </si>
  <si>
    <t>La taille du parc physique est-il en adéquation avec le volume de machines virtuelles à exécuter ?</t>
  </si>
  <si>
    <t>Les techniques de virtualisation permettent de mutualiser les ressources physiques d'un serveur et d'un espace de stockage. Cette abstraction peut optimiser l'emploi du matériel, mais peut aussi conduire à sous-utiliser les équipements physiques et déployer de nouveaux équipements avant que le besoin ne soit réellement présent. L'impact environnemental total d'un serveur et de son utilisation est important.</t>
  </si>
  <si>
    <t>L'allocation des ressources physiques par rapport aux machines virtuelles est-elle suivie ?</t>
  </si>
  <si>
    <t xml:space="preserve">Les ratios vCPU:pCPU sont-ils &gt; 1:1 ?
</t>
  </si>
  <si>
    <t>#PERF ; #VOL ;  #USE ; #VALUE ; #FIN</t>
  </si>
  <si>
    <t>Taux utilisation VM &gt; 60 = 100 ; 60-40 = 50 ; &lt; 40 = 0</t>
  </si>
  <si>
    <t>Le dossier technique d'hébergement permet de suivre la gestion de configuration et l'adaptation aux besoins</t>
  </si>
  <si>
    <t>HEB-3.03</t>
  </si>
  <si>
    <t>Adapter l'utilisation des équipements techniques aux besoins
(Dimensionner les resources CPU / RAM en fonction de l'utilisation)</t>
  </si>
  <si>
    <t>La mémoire attribuée est-elle fonction de l'usage réel ?</t>
  </si>
  <si>
    <t>L'adaptation et le suivi des consommations de ressources physiques doivent faire intervenir des collectes sur les équipements physiques et sur tous les équipements virtuels qu'ils accueillent. Les techniques de virtualisation récentes autorisent le changement de paramètres sans interruption pour, en fonction du besoin, augmenter ou diminuer les ressources (CPU/RAM) allouées aux machines virtuelles, voire migrer des machines virtuelles sur des serveurs physiques moins chargés.</t>
  </si>
  <si>
    <t>Quels mécanismes de supervision sont déployés ?</t>
  </si>
  <si>
    <t>Le taux de disponibilité des ressources physiques est-il &lt; 25% avant d'envisager de provisionner de nouveaux équipements ?</t>
  </si>
  <si>
    <t>HEB-3.04</t>
  </si>
  <si>
    <t>Le nombre de coeurs attribués est-il fonction de l'usage réel ?</t>
  </si>
  <si>
    <t>Les ressources CPU accessibles par les machines virtuelles sont fonction du nombre de processeurs, du nombre de coeurs de chaque processeur et des capacités d'hyperThreading. Ce nombre de composants CPU constitue la base des ressources virtuelles que les machines virtuelles pourront allouer.</t>
  </si>
  <si>
    <t>Le dimensionnement est-il possible à chaud ?</t>
  </si>
  <si>
    <t>L'hyperThreading est-il activé pour augmenter le nombre de physical CPU disponibles ?</t>
  </si>
  <si>
    <t>20 - Les processeurs sont choisis en fonction de leur faible consommation énergétique</t>
  </si>
  <si>
    <t>HEB-3.C01</t>
  </si>
  <si>
    <t>Le choix technique (mutualisé, dédié, collocation) est-il optimisé entre le besoin et l'efficacité énergétique ?</t>
  </si>
  <si>
    <t>Les différentes solutions proposées par les hébergeurs génèrent des allocations de matériels physiques très différentes et donc un impact environnemental différent. Le point d'analyse majeur est le nombre de serveurs, les puissances consommées par les serveurs, les volumes de stockage et la puissance consommée par ceux-ci. L'utilisation de serveurs ou de stockages pour un besoin réduit en dessous de sa capacité nominale génère une déperdition environnementale.</t>
  </si>
  <si>
    <t>Quel métrique pilote le choix : technique, sécurité , finance, évolutivité, empreinte physique ?</t>
  </si>
  <si>
    <t>71. Les calculs et les tâches sont répartis sur différents serveurs dédiés en fonction de la nature de leurs tâches (données, mails, vidéos etc.)</t>
  </si>
  <si>
    <t>HEB-3.05</t>
  </si>
  <si>
    <t>Adapter l'utilisation des équipements techniques aux besoins
(Désactiver les resources inutilisées)</t>
  </si>
  <si>
    <t>Les coeurs inutilisés sont-ils désactivés ?</t>
  </si>
  <si>
    <t>Les services hébergés n'ont pas toujours les mêmes besoins de performance et subissent des variations fortes de charges, au cours de la journée, de la semaine, des mois, de l'année. Les dimensionnements sont calibrés pour accepter les charges maximales qui peuvent être sur des plages de temps restreintes. En dehors de ces périodes, le besoin de puissance est réduit et l'activité des systèmes doit être en mesure de se réduire dans les mêmes proportions pour ne pas monopoliser d'énergie inutilement.</t>
  </si>
  <si>
    <t>Les périodes de sous et sur-charge sont-elles anticipées ?</t>
  </si>
  <si>
    <t>HEB-3.06</t>
  </si>
  <si>
    <t>Adapter l'utilisation des équipements techniques aux besoins
(Minimiser l'espace de sauvegarde utilisé)</t>
  </si>
  <si>
    <t>Le système de sauvegarde est-il incrémentiel (optimisation disque) ?</t>
  </si>
  <si>
    <t>La sécurité est un des points clé des datacenters, les sauvegardes sont l'un des éléments participant à cette sécurisation. La volumétrie des sauvegardes est cumulative. Unitairement le volume de données à sauvegarder tend à croître, les différents jeux de sauvegardes multiplient cet effet. Les données non modifiées n'ont pas de raison d'encombrer inutilement des espaces de sauvegarde. Les sauvegardes incrémentales réduisent l'impact environnemental de ce processus. Certaines solutions sont en mesure de gérer des incréments, d'autres ne savent gérer que des archives totales qui augmentent l'empreinte environnementale.</t>
  </si>
  <si>
    <t>Quel est le volume des sauvegardes quotidiennes ?</t>
  </si>
  <si>
    <t>#PERF ; #VOL ; #SEC ; #USE ; #VALUE ; #FIN</t>
  </si>
  <si>
    <t>Le dossier technique d'hébergement permet de suivre la volumétrie des sauvegardes et leurs lieux de stockage</t>
  </si>
  <si>
    <t>HEB-3.C02</t>
  </si>
  <si>
    <t>Adapter l'utilisation des équipements techniques aux besoins
(Challenger l'architecture à base de container vs VM)</t>
  </si>
  <si>
    <t>L'usage de containers par rapport à des machines virtuelles est-il privilégié ?</t>
  </si>
  <si>
    <t>Les machines virtuelles et les containers sont 2 techniques de virtualisation. La technologie des machines virtuelles utilise beaucoup de duplications (système d'exploitation par exemple) et créent des composants virtuels associés à des composants physiques. Le mode container repose sur les composants physiques du matériel et les exploite plus nativement en limitant les duplications de composants logiciels. D'un point de vue NR les containers sont souvent plus efficaces mais la technologie est moins largement déployée.</t>
  </si>
  <si>
    <t>L'étude comparative pour le service entre VM et container est-elle disponible avec les impacts NR de chaque solution ?</t>
  </si>
  <si>
    <t>HEB-3.C03</t>
  </si>
  <si>
    <t>Adapter l'utilisation des équipements techniques aux besoins
(Privilégier les solutions Open Source)</t>
  </si>
  <si>
    <t>Est-ce que les solutions Open Source sont mises en oeuvre lorsqu'elles sont disponibles ?</t>
  </si>
  <si>
    <t>Les solutions Open Source sont-elles aussi sélectionnées pour leurs performances NR ?</t>
  </si>
  <si>
    <t>HEB-3.07</t>
  </si>
  <si>
    <t>Matériel (hardware)</t>
  </si>
  <si>
    <t>Adapter l'utilisation des équipements techniques aux besoins
(Gérer la disponibilité)</t>
  </si>
  <si>
    <t>La haute disponibilité est-elle conçue de manière modulaire?</t>
  </si>
  <si>
    <t xml:space="preserve">Les besoins de sécurisation sont différents en fonction des clients, des services hébergés. La même règle générique d'excellence dans ce domaine n'est pas toujours nécessaire. La conception des mécanismes de haute disponibilité qui met en jeu beaucoup de composants redondants doit pouvoir s'adapter au besoin réel afin de réduire l'impact des services. </t>
  </si>
  <si>
    <t>Le besoin de sécurisation est-il défini pour chaque fonction ?</t>
  </si>
  <si>
    <t>HEB-3.08</t>
  </si>
  <si>
    <t>Le provisionning / deprovisionning est-il dynamique en fonction de la charge ?</t>
  </si>
  <si>
    <t>Lors de l'hébergement d'un service, chaque partie le composant peut être amenée à avoir une durée de vie différente. Il est important que l'ensemble des procédures de fin de vie soient exprimées pour que l'empreinte des composants inutilisés et arrêtés soient nulle. Y compris lorsque l'arrêt est temporaire suite à une baisse d'activité.</t>
  </si>
  <si>
    <t>Après combien de temps d'inactivité les services sont-ils dé-provisionnés ?</t>
  </si>
  <si>
    <t>HEB-3.09</t>
  </si>
  <si>
    <t>Adapter l'utilisation des équipements techniques aux besoins
(Augmenter la "densité" des équipements)</t>
  </si>
  <si>
    <t>Est-ce que les solutions de stockage permettent de réduire le nombre de composants (par exemple: supports SSD haute densité) ?</t>
  </si>
  <si>
    <t xml:space="preserve">La densité des espaces de stockage conditionne la consommation d'énergie que le stockage va demander. Les technologies des disques évoluent rapidement, les parties mobiles tendent à être remplacées par des composants électroniques qui permettent de réduire la consommation électrique globale. </t>
  </si>
  <si>
    <t>Quel est le ratio entre l'espace consommé et le volume de données ?</t>
  </si>
  <si>
    <t>#USE ; #VALUE ; #BUY ; #FIN</t>
  </si>
  <si>
    <t>HEB-4</t>
  </si>
  <si>
    <t>Suivre les impacts de l'hébergeur</t>
  </si>
  <si>
    <t>ODD#7 ; ODD#9 ; ODD#12 ; ODD#17</t>
  </si>
  <si>
    <t>HEB-4.01</t>
  </si>
  <si>
    <t>Suivre les impacts de l'hébergeur
(Sélectionner ses fournisseurs d'énergie)</t>
  </si>
  <si>
    <t>L'électricité provient-elle d'énergies renouvelables ?</t>
  </si>
  <si>
    <t>L'activité d'un datacenter nécessite de l'énergie. Les sources d'énergies vont déterminer l'empreinte environnementale. Les solutions d'alimentation à partir d'énergie bas carbone et renouvelables vont diminuer cet impact.</t>
  </si>
  <si>
    <t>Les sources d'alimentation énergétiques sont-elles connues ?</t>
  </si>
  <si>
    <t>72. Le centre de données (data center) est alimenté par des énergies renouvelables</t>
  </si>
  <si>
    <t>#USE ; #COM ; #VALUE ; #BUY ;</t>
  </si>
  <si>
    <t>Le dossier technique d'hébergement permet de suivre les sources d'approvisionnement en énergie</t>
  </si>
  <si>
    <t>HEB-4.02</t>
  </si>
  <si>
    <t>Suivre les impacts de l'hébergeur
(Contrôler les certifications des serveurs)</t>
  </si>
  <si>
    <t>Les serveurs et les équipements techniques sont-ils certifiés ?</t>
  </si>
  <si>
    <t>Les normes, labels et certifications environnementales se généralisent. Les serveurs, les espaces de stockage, les équipements réseaux affichent de plus en plus fréquemment des adhésions à certaines de ces normes de fait ou standardisées. L'émergence de nouveaux marqueurs doit être surveillée pour permettre la meilleure solution.</t>
  </si>
  <si>
    <t>Les serveurs ont-ils une certification (ASHRAE, TCO8, ...) ?</t>
  </si>
  <si>
    <t>18 - Le matériel informatique choisi fait l'objet d'une certification via un éco-label.</t>
  </si>
  <si>
    <t>#COM ; #VALUE ; #BUY ;</t>
  </si>
  <si>
    <t>Le dossier technique de l'hébergement trace l'éfficacité énergétique et les certifications des équipements</t>
  </si>
  <si>
    <t>HEB-4.03</t>
  </si>
  <si>
    <t>Suivre les impacts de l'hébergeur
(Mesurer les impacts carbone)</t>
  </si>
  <si>
    <t>Le datacenter permet-il d'avoir des informations fiables en terme de consommations d'énergie?</t>
  </si>
  <si>
    <t xml:space="preserve">Le total des consommations d'énergie est utile pour estimer l'empreinte environnementale du datacenter. Cela doit prendre en compte aussi les équipements de secours (générateurs, onduleurs,...), mais la segmentation de ces consommations par usage est beaucoup plus significative, certains indicateurs n'étant calculés qu'avec des données plus précises (par exemple le PUE). L'autre intérêt de cette ventilation est d'identifier les points les plus consommateurs pour mettre en place des actions visant à les réduire. </t>
  </si>
  <si>
    <t>Les données sont-elles publiées et vérifiables ?</t>
  </si>
  <si>
    <t>69. L'hébergement des sites Internet est assuré par un prestataire qui affiche sa politique Green IT</t>
  </si>
  <si>
    <t>Architecture / Documentation</t>
  </si>
  <si>
    <t>HEB-4.04</t>
  </si>
  <si>
    <t>L'hébergeur est-il transparent sur l'impact carbone de l'infrastructure et des usages pour ses clients ?</t>
  </si>
  <si>
    <t>L'activité d'un datacenter génère un impact carbone qui peut être important.</t>
  </si>
  <si>
    <t>L'opérateur du datacenter met-il à disposition de ses clients les informations pour connaître l'impact carbone ?</t>
  </si>
  <si>
    <t>Les clients ont-ils accès à des métriques sur l'impact carbone de leurs usages ?</t>
  </si>
  <si>
    <t>HEB-4.05</t>
  </si>
  <si>
    <t>Suivre les impacts de l'hébergeur
(Identifier les paramètres différenciants des fournisseurs pour les comparer)</t>
  </si>
  <si>
    <t>Est-ce que les fournisseurs sont sélectionnés en fonction de leurs capacités à communiquer les indicateurs différenciants ?</t>
  </si>
  <si>
    <t>Dans les règles de sélection des fournisseurs de services d'hébergement, les aspects NR doivent être pris en compte de la même manière que si le service était pris en charge en interne. Le cahier des charges doit exposer en plus des considérations techniques, budgétaires et de respect des normes de sécurité les principes NR que le fournisseur doit remplir.</t>
  </si>
  <si>
    <t>Quels seuils sont définis comme limites d'acceptabilité ?</t>
  </si>
  <si>
    <t>Procédure d'achat</t>
  </si>
  <si>
    <t>HEB-4.C01</t>
  </si>
  <si>
    <t>Suivre les impacts de l'hébergeur
(Conformité à la Loi relative au devoir de vigilance des sociétés mères et entreprises donneuses d'ordre)</t>
  </si>
  <si>
    <t>La structure juridique, ses filiales et sa filiation sont-elles respectueuses des réglementations et de la déontologie ?</t>
  </si>
  <si>
    <t>Les activités d'hébergement prennent deux directions opposées : la concentration avec de gros acteurs et la multiplication d'acteurs de proximité. Les structures juridiques de ces deux types d'entités peuvent être plus ou moins visibles, il est important de pouvoir en appréhender toutes les ramifications pour choisir, en connaissance de cause et dans le respect des principes NR, le fournisseur.</t>
  </si>
  <si>
    <t>Toutes les informations légales sont-elles collectées et étudiées ?</t>
  </si>
  <si>
    <t>HEB-4.06</t>
  </si>
  <si>
    <t>Suivre les impacts de l'hébergeur
(Vérifier les indicateurs communiqués)</t>
  </si>
  <si>
    <t>Le fournisseur expose-t-il tous ses indicateurs ?</t>
  </si>
  <si>
    <t>Le niveau de maturité NR des opérateurs de datacenter est très variable, lorsque les indicateurs de performances NR sont exposés cela démontre une maturité avancée. La communication d'indicateurs ne présume pas de la pertinence et de la fiabilité des indicateurs qui doivent aussi être exposés.</t>
  </si>
  <si>
    <t>Quels indicateurs sont basés sur des données externes avec des sources fiables ?</t>
  </si>
  <si>
    <t>Le dossier technique de l'hébergement trace l'ensemble des indicateurs mis à disposition</t>
  </si>
  <si>
    <t>HEB-4.C02</t>
  </si>
  <si>
    <t>Suivre les impacts de l'hébergeur
(Préférer la gestion durable et renouvelée du parc matériel)</t>
  </si>
  <si>
    <t>Les équipements non-critiques sont-ils issus du reconditionnement ?</t>
  </si>
  <si>
    <t>Le prolongement de la durée de vie des équipements permet de réduire les remplacements de matériels, l'utilisation de matériels reconditionnés est une pratique intéressante dans ce sens. Toutefois les avancées technologiques et l'efficacité des composants techniques peut rendre plus utile dans la phase d'usage de disposer de matériels récents qui vont consommer moins d'énergie pour une même utilisation.</t>
  </si>
  <si>
    <t>La source d'approvisionnement est-elle exposée ?</t>
  </si>
  <si>
    <t>HEB-4.07</t>
  </si>
  <si>
    <t>Les équipements sont-ils réparés plutôt que remplacés ?</t>
  </si>
  <si>
    <t>La réparabilité des matériels, et le taux effectif de réparation est un critère qui permet d'atténuer l'impact environnemental des matériels sur l'ensemble de leurs durées de vie.</t>
  </si>
  <si>
    <t>Le taux de réparation est-il communiqué ?</t>
  </si>
  <si>
    <t>8. Sauf panne, le matériel informatique n'est pas renouvelé avant 5 ans minimum d'utilisation.</t>
  </si>
  <si>
    <t>#MAINT ; #COM ; #VALUE ; #FIN</t>
  </si>
  <si>
    <t>Le dossier technique de l'hébergement trace la filière de réparation / revalorisation</t>
  </si>
  <si>
    <t>HEB-4.08</t>
  </si>
  <si>
    <t>Les équipements en fin de vie sont-ils revalorisés ( vente / don / recyclage ... ) ?</t>
  </si>
  <si>
    <t>Le renouvellement du parc technique est incontournable, les équipements en capacité de servir des usages moins intenses doivent être reconditionnés et ré-injectés dans d'autres secteurs d'activité. Les matériels qui ne peuvent être remis en service doivent entrer dans une filière de recyclage fiable et chaque étape doit être tracée pour garantir sa conformité avec les exigences NR.</t>
  </si>
  <si>
    <t>La chaîne est-elle traçable ?</t>
  </si>
  <si>
    <t>#COM ; #VALUE ; #BUY  ; #OBSO</t>
  </si>
  <si>
    <t>Le dossier technique de l'hébergement trace la filière de revalorisation</t>
  </si>
  <si>
    <t>HEB-4.C03</t>
  </si>
  <si>
    <t>Suivre les impacts de l'hébergeur
(Suivre les évolutions techniques et énergétique des matériels)</t>
  </si>
  <si>
    <t>Est-ce que les serveurs et routeurs sont renouvelés lorsque les technologies permettent une meilleure efficacité énergétique ?</t>
  </si>
  <si>
    <t>Les avancées technologiques et l'efficacité des composants techniques peut rendre plus utile dans la phase d'usage de disposer de matériels récents qui vont consommer moins d'énergie pour une même utilisation.</t>
  </si>
  <si>
    <t>Est-ce que les certifications des équipements sont disponibles ?</t>
  </si>
  <si>
    <t>HEB-4.09</t>
  </si>
  <si>
    <t>Est-ce que les matériaux de construction / gaine / isolant utilisés permettent une meilleure efficacité énergétique. Le bâtiment répond-t-il aux normes HQE , rt2012 ou équivalentes ?</t>
  </si>
  <si>
    <t>En plus de la structure du bâtiment qui peut être plus ou moins efficace dans sa conception, les éléments de construction et liés à l'activité de datacenter peuvent aussi suivre les normes environnementales les plus performantes.</t>
  </si>
  <si>
    <t>Quelle norme est utilisée ?</t>
  </si>
  <si>
    <t>HEB-4.C04</t>
  </si>
  <si>
    <t>Quel est l'impact du refroidissement du datacenter sur l'environnement ?</t>
  </si>
  <si>
    <t>Les techniques de refroidissement font intervenir soit de la production de froid à partir d'une source d'énergie, soit la captation de froid sur une source naturelle. La consommation d'énergie à un impact direct. La captation d'une source naturelle de froid doit aussi être évaluée par rapport à l'impact environnemental de rejet de chaleur.</t>
  </si>
  <si>
    <t>Quel est le type de refroidissement utilisé ?</t>
  </si>
  <si>
    <t>HEB-5</t>
  </si>
  <si>
    <t>Garder la cohérence de positionnement entre les besoins et les choix d'hébergement</t>
  </si>
  <si>
    <t>HEB-5.01</t>
  </si>
  <si>
    <t>Garder la cohérence de positionnement entre les besoins et les choix d'hébergement
(Prendre en compte l'efficacité (efficience))</t>
  </si>
  <si>
    <t>Les mesures carbon / water efficiency sont-elles disponibles ?</t>
  </si>
  <si>
    <t>Les standards pour les datacenters mettent en avant les indicateurs d'efficacité qui dépassent la partie énergétique. Les métriques d'efficacité carbone et eau sont de plus en plus employée et permettent une meilleure évaluation des datacenter.</t>
  </si>
  <si>
    <t>Les mesures d'efficacité environnementale sont-elles disponibles ?</t>
  </si>
  <si>
    <t>Le dossier technique de l'hébergement trace les indicateurs environnementaux</t>
  </si>
  <si>
    <t>HEB-5.02</t>
  </si>
  <si>
    <t>Garder la cohérence de positionnement entre les besoins et les choix d'hébergement
(Quelle est la politique de l'entreprise en matière de gestion des données personnelles ?)</t>
  </si>
  <si>
    <t>L'entreprise (l'hébergeur) applique-t-elle une politique RSE / RGAA ?</t>
  </si>
  <si>
    <t>Le respect des considérations des personnes est un critère important pour le NR</t>
  </si>
  <si>
    <t>Les équipes de support et d'exploitation sont-elles sous les mêmes législations que le client ?</t>
  </si>
  <si>
    <t>Un référent RSE - RGAA  est-il disponible ?</t>
  </si>
  <si>
    <t>Schéma pluri-annuel de mise en accessibilité</t>
  </si>
  <si>
    <t>#HR ; #FIN ; #LEG</t>
  </si>
  <si>
    <t>RSE/NR ; HR</t>
  </si>
  <si>
    <t>HEB-5.03</t>
  </si>
  <si>
    <t>L'entreprise fournit-elle des garanties fiables en terme de RGPD ?</t>
  </si>
  <si>
    <t>Le RGPD impose de communiquer les éléments d'hébergement, cet aspect légal doit être vérifié précisément.</t>
  </si>
  <si>
    <t>Le respect des réglementations Françaises et Européennes ainsi qu'une indépendance vis-à-vis d'une réglementation d'un pays étranger sont-elles prises en compte ?</t>
  </si>
  <si>
    <t>#SEC ; #COM ; #VALUE ; #BUY ; #LEG</t>
  </si>
  <si>
    <t>HEB-5.C01</t>
  </si>
  <si>
    <t>Garder la cohérence de positionnement entre les besoins et les choix d'hébergement
(Promouvoir le positionnement de l'hébergeur lorsqu'il est vertueux )</t>
  </si>
  <si>
    <t>Les atouts de l'hébergeur sont-ils exposés lorsqu'ils font progresser le NR ?</t>
  </si>
  <si>
    <t>Des outils permettent de vérifier les caractéristiques des hébergeurs pour des sites WEB. La promotion des hébergeurs utilisés qui mettent en oeuvre les meilleures solutions NR peuvent être exposés avec des "stickers" sur le site WEB. Certains outils utilisent des règles opaques, dans tous les cas il est indispensable de vérifier la validité des notations données par ces outils.</t>
  </si>
  <si>
    <t>Quel partenariat de communication est mis en place ?</t>
  </si>
  <si>
    <t>Un référent NR est-il disponible ?</t>
  </si>
  <si>
    <t>HEB-5.04</t>
  </si>
  <si>
    <t>Garder la cohérence de positionnement entre les besoins et les choix d'hébergement
(Se conformer a l'obligation HDS (Hébergement des données de santé))</t>
  </si>
  <si>
    <t>Toutes les données soumises à une réglementation (santé, bancaire) sont-elles sécurisées sur un hébergeur avec un niveau d'agrément compatible ?</t>
  </si>
  <si>
    <t>Les réglementations imposent des agréments spécifiques pour certaines catégories de données (santé, bancaire). Les normes évoluent en fonction des besoins de sécurisation et de l'état de l'art. La validation d'un agrément doit être suivi régulièrement pour garantir que les utilisateurs du services ne sont pas exposés à des risques.</t>
  </si>
  <si>
    <t>Quelles sont les certifications de l'hébergeur vis-à-vis des données réglementées ?</t>
  </si>
  <si>
    <t>HEB-5.C02</t>
  </si>
  <si>
    <t>Garder la cohérence de positionnement entre les besoins et les choix d'hébergement
(Hébergeur certifié / agréé HDS)</t>
  </si>
  <si>
    <t>L'hébergeur est-il agréé?</t>
  </si>
  <si>
    <t>Les réglementations imposent des agréments spécifiques pour certaines catégories de données (santé, bancaire). Les normes évoluent en fonction des besoins de sécurisation et de l'état de l'art. La validation d'un agrément doit être suivie régulièrement pour garantir que les utilisateurs du service ne sont pas exposés à des risques.</t>
  </si>
  <si>
    <t>L'hébergeur est-il agréé HDS?</t>
  </si>
  <si>
    <t>L'hébergeur est-il agréé PCI-DSS?</t>
  </si>
  <si>
    <t>HEB-5.C03</t>
  </si>
  <si>
    <t>Garder la cohérence de positionnement entre les besoins et les choix d'hébergement
(Valider les standards et Label de l'hébergeur)</t>
  </si>
  <si>
    <t>Le fournisseur adhère-t-il à un standard / label ? S'implique-t-il dans des réseaux liés au Numérique Responsable ?</t>
  </si>
  <si>
    <t>L'opérateur de datacenter peut avoir lancé une démarche NR, et être en mesure d'exposer son adhésion et ses actions pour le NR</t>
  </si>
  <si>
    <t>Une charte a-t-elle été signée ? Fait-il partie d'un réseau NR ?</t>
  </si>
  <si>
    <t>HEB-6</t>
  </si>
  <si>
    <t>Définir les enjeux et fonctionnalités du projet</t>
  </si>
  <si>
    <t>HEB-6.01</t>
  </si>
  <si>
    <t>Définir les enjeux et fonctionalités du projet
(Adpater la conformité et la sécurité aux besoins réels)</t>
  </si>
  <si>
    <t>Le datacenter est-il à minima Tier 3 ?</t>
  </si>
  <si>
    <t>Le niveau de sécurisation du datacenter conditionne les éléments de disponibilité des services numériques.</t>
  </si>
  <si>
    <t>Quel est le niveau du datacenter ?</t>
  </si>
  <si>
    <t>#SEC ; #COM ; #VALUE ; #BUY ;</t>
  </si>
  <si>
    <t>HEB-6.C01</t>
  </si>
  <si>
    <t>L'opérateur dispose-t-il de plusieurs datacenters interconnectés et distants de + de 100kms ?</t>
  </si>
  <si>
    <t>Les impacts des cataclysmes naturels ou industriels peuvent rendre certains sites inopérants. Afin de garantir une continuité de service, les distances entre les différents sites hébergeant les services doivent prendre en compte ces éléments.</t>
  </si>
  <si>
    <t>Est-il conforme à une norme ISO ?</t>
  </si>
  <si>
    <t>HEB-6.02</t>
  </si>
  <si>
    <t>La certification du datacenter est-elle adaptée au besoin et à l'emplacement géographique (sismique, innondation) ?</t>
  </si>
  <si>
    <t>Les caractéristiques des zones géographiques peuvent nécessiter des dispositions spécifiques que les datacenters doivent prendre en compte.</t>
  </si>
  <si>
    <t>Les risques physiques ont-ils été évalués sur toute la vie du projet ?</t>
  </si>
  <si>
    <t>HEB-6.C02</t>
  </si>
  <si>
    <t>Le contrôle d'accès physique au site met-il en oeuvre des données biométriques ?</t>
  </si>
  <si>
    <t>La capture d'information biométriques permet de sécuriser des accès, mais transmet des données personnelles importantes qui doivent être protégées.</t>
  </si>
  <si>
    <t>Quelles sont les garanties offertes en terme de sécurisation des données d'accès, exploitation, conservation, durée de vie ?</t>
  </si>
  <si>
    <t>HEB-6.C03</t>
  </si>
  <si>
    <t>Optimisation des flux entrants/sortants</t>
  </si>
  <si>
    <t>Le datacenter fournit-il une solution locale de coffre-fort numérique sécurisé ?</t>
  </si>
  <si>
    <t>L'hébergement de données critiques dans un espace hautement sécurisé et crypté est parfois indispensable pour assurer la pérennité de l'organisation</t>
  </si>
  <si>
    <t>Quelle technologie, niveau de sécurité, cryptage est utilisée pour le coffre-fort numérique ?</t>
  </si>
  <si>
    <t>HEB-6.03</t>
  </si>
  <si>
    <t>Les processus mis en place pour la prévention des incidents prennent-ils en compte la non-dégradation des serveurs et équipements ?</t>
  </si>
  <si>
    <t>Les procédures de réponses aux incidents doivent en premier lieu protéger les personnes et leurs données, mais la destruction d'équipements physiques génère un besoin de renouvellement avec son impact sur l'environnement.</t>
  </si>
  <si>
    <t>A quelle fréquence sont testés les équipements de sécurité ?</t>
  </si>
  <si>
    <t>Le dossier technique de l'hébergement trace les stratégies de traitement des incidents</t>
  </si>
  <si>
    <t>HEB-6.04</t>
  </si>
  <si>
    <t>Définir les enjeux et fonctionalités du projet
(Définir les fonctions principales et secondaires)</t>
  </si>
  <si>
    <t>L'impact environnemental d'implémentation de chaque fonction est-il en rapport avec son importance ?</t>
  </si>
  <si>
    <t>La cohérence NR pousse à s'assurer que les fonctions secondaires n'ont pas un impact environnemental plus important que les fonctions principales. Les spécifications doivent clairement identifier les fonctions principales et secondaires et leur impact du point de vue NR.</t>
  </si>
  <si>
    <t>#PERF ; #VOL ; #SEC ; #USE ; #MAINT ;  #VALUE ; #DEBT ; #METH</t>
  </si>
  <si>
    <t>HEB-6.05</t>
  </si>
  <si>
    <t>Définir les enjeux et fonctionalités du projet
(Phase du cycle de vie : démarrage, maturité, arrêt)</t>
  </si>
  <si>
    <t>Définir les enjeux et fonctionalités du projet
(Point de départ, pré-existant ou from scratch)</t>
  </si>
  <si>
    <t>Les données des études précédentes sont-elles disponibles et tenues à jour ?</t>
  </si>
  <si>
    <t>#USE ;  #COM ; #VALUE ;  #METH</t>
  </si>
  <si>
    <t>Hosting</t>
  </si>
  <si>
    <t>Means implemented to allow the use of a digital service by remote users</t>
  </si>
  <si>
    <t>Reduce the impact of hosting</t>
  </si>
  <si>
    <t>Geography</t>
  </si>
  <si>
    <t>Reduce the impact of hosting
(Protect local natural resources)</t>
  </si>
  <si>
    <t>Does cooling affect groundwater?</t>
  </si>
  <si>
    <t>The use of water is associated with computer hosting. Most often water circulates but degradation can come from both temperature and purity.</t>
  </si>
  <si>
    <t>What temperature delta is tolerable for the water between the inlet and the outlet?</t>
  </si>
  <si>
    <t>What is the volume of water treated and the rate of purification?</t>
  </si>
  <si>
    <t>Does the location of the data center affect the ecosystem nearby?</t>
  </si>
  <si>
    <t>Data centers are rarely installed in the heart of urban areas, they benefit from more favorable natural environments that they should not contribute to impoverish.</t>
  </si>
  <si>
    <t>Where is the data center located, can it degrade a natural area, or affect humans?</t>
  </si>
  <si>
    <t>Has an impact study been carried out?</t>
  </si>
  <si>
    <t>Is the quality of the water degraded by its use in the data center?</t>
  </si>
  <si>
    <t>The data center must be able to reuse the water it rejects.</t>
  </si>
  <si>
    <t>Have the implementation of water catchments and discharges been verified?</t>
  </si>
  <si>
    <t>Is the water catchment downstream of the discharges?</t>
  </si>
  <si>
    <t>Doesn't the water used come from the drinking water network?</t>
  </si>
  <si>
    <t>There is no unnecessary water treatment required to cool the data center. Consequently, the use of drinking water is not possible.</t>
  </si>
  <si>
    <t>Is the water supply source verified?</t>
  </si>
  <si>
    <t>Is the waste from the data center recovered or recycled?</t>
  </si>
  <si>
    <t>The treatment of waste generated by a data center is complex, it is therefore necessary to address it and to be concerned about its good management in terms of recycling and respect for the environment.</t>
  </si>
  <si>
    <t>Do you have the means to check the waste treatment process?</t>
  </si>
  <si>
    <t>Is the data center causing noise pollution?</t>
  </si>
  <si>
    <t>In accordance with article L1382 of the Civil Code, any datacenter must take care to limit its noise pollution (= noise pollution).</t>
  </si>
  <si>
    <t>Are the dB measurements checked against environmental pollution?</t>
  </si>
  <si>
    <t>6 - The organization uses certified renewable energy sources</t>
  </si>
  <si>
    <t>Energy</t>
  </si>
  <si>
    <t>Reduce the impact of hosting
(Minimize energy loss)</t>
  </si>
  <si>
    <t>Is the indirect energy produced (heat) reused?</t>
  </si>
  <si>
    <t>The transformation of energy produces heat. In order not to reject a heat source in the environment and to avoid the consumption of energy to produce heat in other activities, the heat of the data centers must be reused (heating of premises, water, greenhouses, ...)</t>
  </si>
  <si>
    <t>What is the percentage of reuse?</t>
  </si>
  <si>
    <t>7 - The heat released by the computer rooms of the hosting centers is recovered</t>
  </si>
  <si>
    <t>Is the building LEED / BDM certified or equivalent?</t>
  </si>
  <si>
    <t>The building structure can be more or less efficient in its design, the most efficient environmental standards of construction must be applied.</t>
  </si>
  <si>
    <t>What is the construction certification?</t>
  </si>
  <si>
    <t>Reduce the impact of hosting
(Optimize cooling)</t>
  </si>
  <si>
    <t>Is the cooling optimized based on accurate temperature analysis?</t>
  </si>
  <si>
    <t>Each additional degree of cooling consumes energy; adapting the production of cooling to the instantaneous need reduces this consumption.</t>
  </si>
  <si>
    <t>Is cooling optimized based on real-time temperature analysis?</t>
  </si>
  <si>
    <t>How and on what criteria is cooling optimized?</t>
  </si>
  <si>
    <t>The operating temperatures and the level of hygrometry tolerances of the servers are extended, the cooling must be optimized to be in the high values ​​of these ranges.</t>
  </si>
  <si>
    <t>Is the cooling control carried out automatically based on reliable data?</t>
  </si>
  <si>
    <t>Does the data center infrastructure take cooling constraints into account?</t>
  </si>
  <si>
    <t>The organization of the data center can facilitate the management of cooling flows with structures to channel and reduce the volume of air processed by cooling.</t>
  </si>
  <si>
    <t>Is the data center designed as a cold corridor or equivalent?</t>
  </si>
  <si>
    <t>Are the temperature and hygrometry tolerances of the equipment (servers, routers, storage) as wide as possible?</t>
  </si>
  <si>
    <t>70. Data center air conditioning is the subject of an energy consumption optimization process.</t>
  </si>
  <si>
    <t>Reduce the impact of hosting
(Optimize the energy balance)</t>
  </si>
  <si>
    <t>Are the server power supplies efficient?</t>
  </si>
  <si>
    <t>One factor in reducing the hosting footprint is the energy consumption of servers. The constantly evolving labels and certifications facilitate the choice of ranges and models of servers. Some equipment has several power sources. Redundant power supply management must also be included in the selection criteria</t>
  </si>
  <si>
    <t>Are the server power supplies 80 Plus certified?</t>
  </si>
  <si>
    <t>Is PUE (Power Usage Effectivness) available?</t>
  </si>
  <si>
    <t>The total power consumed by the data center compared to the power consumed by the servers gives the overall efficiency of the entire infrastructure.</t>
  </si>
  <si>
    <t>Is the PUE less than or equal to 1.2?</t>
  </si>
  <si>
    <t>Does the datacenter follow the European code of conduct for data centers?</t>
  </si>
  <si>
    <t>Is the occupancy rate of the datacenter rooms optimized to improve the energy balance?</t>
  </si>
  <si>
    <t>The occupancy density of the racks in the hosting rooms should make it possible to favor the efficiency of shared equipment.</t>
  </si>
  <si>
    <t>Is a minimum occupancy rate of 80% taken into account before opening another room?</t>
  </si>
  <si>
    <t>Are empty spaces filled to optimize air circulation?</t>
  </si>
  <si>
    <t>Combine human and technical aspects</t>
  </si>
  <si>
    <t>Combine human and technical aspects
(Equal treatment of employees)</t>
  </si>
  <si>
    <t>Do all of the service provider's employees have social and salary conditions equivalent to those of the data center customer?</t>
  </si>
  <si>
    <t>The 24/7 supervision needs of data centers can push operators to distribute their technical and human supervision resources in a "Follow the Sun" mode. The conditions of exercise and work in different countries can introduce great inequalities in treatment and social coverage. The transparency and consistency of treatment of all of the service provider's employees makes it possible to guarantee the human and economic dimension of Sustainable IT.</t>
  </si>
  <si>
    <t>Does the service provider use subcontractors outside the territory?</t>
  </si>
  <si>
    <t>Are the provider's environmental and social standards in line with those of the data center "customer"? Does the supplier outsource certain functions to countries with a different social framework?</t>
  </si>
  <si>
    <t>Combine human and technical aspects
(Reduce the impact of distance)</t>
  </si>
  <si>
    <t>Is the data center located near the main activity?</t>
  </si>
  <si>
    <t>Physical trips to datacenters are by nature infrequent, but synchronizations with on-site technical teams are sometimes essential. The distance must be minimized to reduce the impacts of these trips</t>
  </si>
  <si>
    <t>Have the needs, costs and impacts of travel on the data center been assessed?</t>
  </si>
  <si>
    <t>Are trips for interventions to the data center possible by public transport or soft mobility?</t>
  </si>
  <si>
    <t>The location of the data center in a perimeter accessible by low-emission mobility is more interesting for the few trips that would be necessary.</t>
  </si>
  <si>
    <t>Are the different means of transport to reach the datacenter verified?</t>
  </si>
  <si>
    <t>Combine human and technical aspects
(Promote local activity (Litigation to position a purely geographic constraint)
Guarantee fair treatment of all stakeholders)</t>
  </si>
  <si>
    <t>Does the data center support the local economic ecosystem?</t>
  </si>
  <si>
    <t>The location of the data center, in particular the country, can have consequences on the territoriality of the data. The region of its implementation in favored or disadvantaged areas can reduce the impacts of areas where digital technology is present.</t>
  </si>
  <si>
    <t>Is the supplier's local commitment validated?</t>
  </si>
  <si>
    <t>16. Electronic equipment is subject to regular maintenance.</t>
  </si>
  <si>
    <t>Associate human and technical aspects
(Validate CSR and Sustainable IT aspects of suppliers)</t>
  </si>
  <si>
    <t>Does the material come from companies known to respect the labor code?</t>
  </si>
  <si>
    <t>Data center hardware supply providers must be traceable to enable lifecycle analysis. Strict compliance with international labor standards must be valid.</t>
  </si>
  <si>
    <t>Is supply traceability guaranteed?</t>
  </si>
  <si>
    <t>Is the equipment made by environmentally friendly companies?</t>
  </si>
  <si>
    <t>The Sustainable IT positioning of data center equipment suppliers must be able to be exposed and validated, to ensure the continuity of the vision required by the life cycle analysis.</t>
  </si>
  <si>
    <t>Are suppliers' Sustainable IT indicators available?</t>
  </si>
  <si>
    <t>19 - Hard drives are chosen based on their low energy consumption</t>
  </si>
  <si>
    <t>Adapt the use of technical equipment to needs</t>
  </si>
  <si>
    <t>Adapt the use of technical equipment to needs
(Avoid servers operating 24/7)</t>
  </si>
  <si>
    <t>Are servers / routers turned off when not in use?</t>
  </si>
  <si>
    <t>The network infrastructure is at the heart of the architecture of data centers, redundancy and over-dimensioning mechanisms are widely deployed but used on an ad hoc basis. In the absence of need and when this does not impact the safety of the site, the excess equipment should be de-energized to reduce energy consumption and cooling needs.</t>
  </si>
  <si>
    <t>Are shutdown procedures for unused servers in place?</t>
  </si>
  <si>
    <t>1 - Equipment which does not require permanent operation is systematically switched off and not put on standby.</t>
  </si>
  <si>
    <t>Systems (software)</t>
  </si>
  <si>
    <t>Adapt the use of technical equipment to needs
(Are virtual machines consolidated?)</t>
  </si>
  <si>
    <t>Is the size of the physical park in line with the volume of virtual machines to run?</t>
  </si>
  <si>
    <t>Virtualization techniques make it possible to pool the physical resources of a server and a storage space. This abstraction can optimize the use of equipment, but can also lead to underutilization of physical equipment and deploy new equipment before the need is really present. The total environmental impact of a server and its use is significant.</t>
  </si>
  <si>
    <t>Is the allocation of physical resources relative to virtual machines tracked?</t>
  </si>
  <si>
    <t>Are the vCPU: pCPU ratios&gt; 1: 1?</t>
  </si>
  <si>
    <t>Adapt the use of technical equipment to needs
(Size CPU / RAM resources according to use)</t>
  </si>
  <si>
    <t>Is the allocated memory based on actual use?</t>
  </si>
  <si>
    <t>The adaptation and monitoring of the consumption of physical resources must involve data collection on the physical equipment and on all the virtual equipment it hosts. Recent virtualization techniques allow parameters to be changed without interruption to increase or decrease the resources (CPU / RAM) allocated to virtual machines, as needed, or even migrate virtual machines to less loaded physical servers.</t>
  </si>
  <si>
    <t>What oversight mechanisms are deployed?</t>
  </si>
  <si>
    <t>Is the availability rate of physical resources &lt;25% before considering provisioning new equipment?</t>
  </si>
  <si>
    <t>Is the number of hearts allocated based on actual use?</t>
  </si>
  <si>
    <t>The CPU resources accessible by virtual machines depend on the number of processors, the number of cores in each processor and the hyperThreading capabilities. This number of CPU components forms the basis of the virtual resources that the virtual machines will be able to allocate.</t>
  </si>
  <si>
    <t>Is sizing possible when hot?</t>
  </si>
  <si>
    <t>Is hyperThreading enabled to increase the number of available physical CPUs?</t>
  </si>
  <si>
    <t>20 - The processors are chosen according to their low energy consumption</t>
  </si>
  <si>
    <t>Is the technical choice (shared, dedicated, collocation) optimized between need and energy efficiency?</t>
  </si>
  <si>
    <t>The different solutions offered by hosting providers generate very different physical equipment allocations and therefore a different environmental impact. The major point of analysis is the number of servers, the power consumed by the servers, the storage volumes and the power consumed by them. The use of servers or storage for a reduced need below its nominal capacity generates environmental loss.</t>
  </si>
  <si>
    <t>Which metric drives the choice: technical, security, finance, scalability, physical footprint?</t>
  </si>
  <si>
    <t>71. The calculations and tasks are distributed over different dedicated servers depending on the nature of their tasks (data, emails, videos, etc.)</t>
  </si>
  <si>
    <t>Adapt the use of technical equipment to needs
(Deactivate unused resources)</t>
  </si>
  <si>
    <t>Are unused cores disabled?</t>
  </si>
  <si>
    <t>Hosted services do not always have the same performance needs and are subject to strong variations in load, during the day, week, month or year. The sizing are calibrated to accept the maximum loads which may be over limited time ranges. Outside of these periods, the need for power is reduced and the activity of the systems must be able to be reduced in the same proportions so as not to monopolize energy unnecessarily.</t>
  </si>
  <si>
    <t>Are under and overload periods anticipated?</t>
  </si>
  <si>
    <t>Adapt the use of technical equipment to needs
(Minimize the backup space used)</t>
  </si>
  <si>
    <t>Is the backup system incremental (disk optimization)?</t>
  </si>
  <si>
    <t>Security is one of the key points of data centers, backups are one of the elements involved in this security. The volume of backups is cumulative. Individually, the volume of data to be backed up tends to grow, and the different backup sets multiply this effect. Unmodified data does not need to occupy backup spaces unnecessarily. Incremental backups reduce the environmental impact of this process. Some solutions are able to manage increments, others only know how to manage total archives that increase the environmental footprint.</t>
  </si>
  <si>
    <t>What is the volume of daily backups?</t>
  </si>
  <si>
    <t>Adapt the use of technical equipment to needs
(challenge the container-based architecture vs VM)</t>
  </si>
  <si>
    <t>Is the use of containers over virtual machines preferred?</t>
  </si>
  <si>
    <t>Virtual machines and containers are 2 virtualization techniques. Virtual machine technology uses a lot of duplications (operating system for example) and creates virtual components associated with physical components. The container mode is based on the physical components of the hardware and uses them more natively by limiting the duplications of software components. From a Sustainable IT point of view, containers are often more efficient but the technology is less widely deployed.</t>
  </si>
  <si>
    <t>Is the comparative study for the service between VM and container available with the Sustainable IT impacts of each solution?</t>
  </si>
  <si>
    <t>Adapt the use of technical equipment to needs
(Give preference to Open Source solutions)</t>
  </si>
  <si>
    <t>Are Open Source solutions implemented when available?</t>
  </si>
  <si>
    <t>Are Open Source solutions also selected for their Sustainable IT performance?</t>
  </si>
  <si>
    <t>Hardware</t>
  </si>
  <si>
    <t>Adapt the use of technical equipment to needs
(Manage availability)</t>
  </si>
  <si>
    <t>Is high availability designed in a modular fashion?</t>
  </si>
  <si>
    <t>The security needs are different depending on the clients and the hosted services. The same generic rule of excellence in this area is not always necessary. The design of high availability mechanisms, which involves many redundant components, must be able to adapt to real needs in order to reduce the impact of the services.</t>
  </si>
  <si>
    <t>Is the need for security defined for each function?</t>
  </si>
  <si>
    <t>Is provisioning / deprovisionning dynamic depending on the load?</t>
  </si>
  <si>
    <t>When hosting a service, each component part may have a different lifespan. It is important that all end-of-life procedures are expressed so that the footprint of unused and discontinued components is zero. Including when the stoppage is temporary following a drop in activity.</t>
  </si>
  <si>
    <t>How long after inactivity are the services de-provisioned?</t>
  </si>
  <si>
    <t>Adapt the use of technical equipment to needs
(Increase the "density" of equipment)</t>
  </si>
  <si>
    <t>Do storage solutions reduce the number of components (for example: high density SSD media)?</t>
  </si>
  <si>
    <t>The density of storage spaces conditions the energy consumption that storage will require. Disk technologies evolve rapidly, moving parts tend to be replaced by electronic components that reduce overall power consumption.</t>
  </si>
  <si>
    <t>What is the ratio between the space consumed and the volume of data?</t>
  </si>
  <si>
    <t>Monitor the impact of the host</t>
  </si>
  <si>
    <t>Monitor the impacts of the host
(Select their energy suppliers)</t>
  </si>
  <si>
    <t>Does the electricity come from renewable energies?</t>
  </si>
  <si>
    <t>The activity of a data center requires energy. The energy sources will determine the environmental footprint. Power solutions based on low carbon and renewable energy will reduce this impact.</t>
  </si>
  <si>
    <t>Are the sources of energy supply known?</t>
  </si>
  <si>
    <t>72. The data center is powered by renewable energies</t>
  </si>
  <si>
    <t>Monitor the impacts of the host
(Check server certifications)</t>
  </si>
  <si>
    <t>Are the servers and technical equipment certified?</t>
  </si>
  <si>
    <t>Environmental standards, labels and certifications are becoming widespread. Servers, storage spaces and network equipment are increasingly showing adherence to some of these de facto or standardized standards. The emergence of new markers must be monitored to allow the best solution.</t>
  </si>
  <si>
    <t>Do the servers have a certification (ASHRAE, TCO8, ...)?</t>
  </si>
  <si>
    <t>18 - The chosen computer equipment is subject to certification via an eco-label.</t>
  </si>
  <si>
    <t>Monitor the impacts of the host
(Measure carbon impacts)</t>
  </si>
  <si>
    <t>Does the datacenter provide reliable information in terms of energy consumption?</t>
  </si>
  <si>
    <t>The total energy consumption is useful for estimating the environmental footprint of the data center. This must also take into account the emergency equipment (generators, inverters, etc.), but the segmentation of this consumption by use is much more significant, some indicators being calculated only with more precise data (for example the PUE). The other advantage of this breakdown is to identify the most consuming points in order to implement actions aimed at reducing them.</t>
  </si>
  <si>
    <t>Are the data published and verifiable?</t>
  </si>
  <si>
    <t>69. Internet sites are hosted by a service provider which displays its Green IT policy</t>
  </si>
  <si>
    <t>Is the host transparent about the carbon impact of the infrastructure and uses for its customers?</t>
  </si>
  <si>
    <t>The activity of a data center generates a carbon impact which can be significant.</t>
  </si>
  <si>
    <t>Does the data center operator provide its customers with the information to know the carbon impact?</t>
  </si>
  <si>
    <t>Do customers have access to metrics on the carbon impact of their uses?</t>
  </si>
  <si>
    <t>Monitor the impact of the host
(Identify the differentiating parameters of the suppliers to compare them)</t>
  </si>
  <si>
    <t>Are the suppliers selected on the basis of their ability to communicate the differentiating indicators?</t>
  </si>
  <si>
    <t>In the selection rules for hosting service providers, the IT Sustainable aspects must be taken into account in the same way as if the service were supported internally. The specifications must set out, in addition to technical, budgetary and security standards considerations, the Sustainable IT principles that the supplier must fulfill.</t>
  </si>
  <si>
    <t>What thresholds are defined as acceptability limits?</t>
  </si>
  <si>
    <t>Monitor the impacts of the host
(Compliance with the Law on the duty of vigilance of parent companies and contracting companies)</t>
  </si>
  <si>
    <t>Are the legal structure, its subsidiaries and its parentage respectful of regulations and ethics?</t>
  </si>
  <si>
    <t>Hosting activities are taking two opposite directions: concentration with large players and the multiplication of local players. The legal structures of these two types of entities can be more or less visible, it is important to be able to understand all the ramifications to choose, knowingly and in compliance with Sustainable IT principles, the supplier.</t>
  </si>
  <si>
    <t>Is all legal information collected and studied?</t>
  </si>
  <si>
    <t>Monitor the impact of the host
(Check the indicators communicated)</t>
  </si>
  <si>
    <t>Does the supplier show all of its indicators?</t>
  </si>
  <si>
    <t>The level of Sustainable IT maturity of data center operators is very variable, when the Sustainable IT performance indicators are exposed this demonstrates an advanced maturity. The communication of indicators does not presume the relevance and reliability of the indicators which must also be exposed.</t>
  </si>
  <si>
    <t>Which indicators are based on external data with reliable sources?</t>
  </si>
  <si>
    <t>Monitor the impacts of the host
(Prefer sustainable and renewed management of the equipment park)</t>
  </si>
  <si>
    <t>Are non-critical equipment from reconditioning?</t>
  </si>
  <si>
    <t>Extending the life of equipment makes it possible to reduce equipment replacements; the use of reconditioned equipment is an interesting practice in this direction. However, technological advances and the efficiency of technical components can make it more useful in the use phase to have recent equipment that will consume less energy for the same use.</t>
  </si>
  <si>
    <t>Is the source of supply exposed?</t>
  </si>
  <si>
    <t>Is the equipment repaired rather than replaced?</t>
  </si>
  <si>
    <t>The repairability of equipment, and the effective rate of repair is a criterion that makes it possible to reduce the environmental impact of equipment over all of its lifespans.</t>
  </si>
  <si>
    <t>Is the repair rate communicated?</t>
  </si>
  <si>
    <t>8. Unless there is a breakdown, the computer equipment is not renewed for at least 5 years of use.</t>
  </si>
  <si>
    <t>Are end-of-life equipment upgraded (sale / donation / recycling, etc.)?</t>
  </si>
  <si>
    <t>The renewal of the technical park is essential, the equipment capable of serving less intense uses must be reconditioned and re-injected into other sectors of activity. Equipment that cannot be put back into service must enter a reliable recycling channel and each step must be traced to ensure its compliance with Sustainable IT requirements.</t>
  </si>
  <si>
    <t>Is the chain traceable?</t>
  </si>
  <si>
    <t>Follow the impacts of the host
(Follow the technical and energy evolutions of the equipment)</t>
  </si>
  <si>
    <t>Are servers and routers renewed when technologies allow better energy efficiency?</t>
  </si>
  <si>
    <t>Technological advances and the efficiency of technical components can make it more useful in the use phase to have recent equipment that will consume less energy for the same use.</t>
  </si>
  <si>
    <t>Are equipment certifications available?</t>
  </si>
  <si>
    <t>Does the construction / sheath / insulation materials used allow for better energy efficiency. Does the building meet HQE, rt2012 or equivalent standards?</t>
  </si>
  <si>
    <t>In addition to the building structure, which can be more or less efficient in its design, the building elements and related to the data center activity can also follow the most efficient environmental standards.</t>
  </si>
  <si>
    <t>What standard is used?</t>
  </si>
  <si>
    <t>What is the impact of data center cooling on the environment?</t>
  </si>
  <si>
    <t>Cooling techniques involve either the production of cold from an energy source, or the capture of cold from a natural source. Energy consumption has a direct impact. The capture of a natural source of cold must also be evaluated in relation to the environmental impact of heat rejection.</t>
  </si>
  <si>
    <t>What type of cooling is used?</t>
  </si>
  <si>
    <t>Maintain consistency of positioning between needs and hosting choices</t>
  </si>
  <si>
    <t>Maintain consistency in positioning between hosting needs and choices
(Take into account effectiveness (efficiency))</t>
  </si>
  <si>
    <t>Are carbon / water efficiency measurements available?</t>
  </si>
  <si>
    <t>The standards for data centers highlight efficiency indicators that go beyond the energy part. Carbon and water efficiency metrics are increasingly used and allow a better assessment of data centers.</t>
  </si>
  <si>
    <t>Are environmental efficiency measures available?</t>
  </si>
  <si>
    <t>Maintain consistency in positioning between hosting needs and choices
(What is the company's policy in terms of personal data management?)</t>
  </si>
  <si>
    <t>Does the company (the host) apply a CSR / RGAA policy?</t>
  </si>
  <si>
    <t>Respect for people's considerations is an important criterion for Sustainable IT</t>
  </si>
  <si>
    <t>Are the support and operations teams under the same laws as the customer?</t>
  </si>
  <si>
    <t>Is a CSR - RGAA referent available?</t>
  </si>
  <si>
    <t>Multi-year accessibility plan</t>
  </si>
  <si>
    <t>Does the company provide reliable guarantees in terms of GDPR?</t>
  </si>
  <si>
    <t>The GDPR requires you to communicate the hosting elements, this legal aspect must be checked precisely.</t>
  </si>
  <si>
    <t>Are compliance with French and European regulations as well as independence from regulations from a foreign country taken into account?</t>
  </si>
  <si>
    <t>Maintain consistency in positioning between hosting needs and choices
(Promote the positioning of the host when it is virtuous)</t>
  </si>
  <si>
    <t>Are the host's strengths exposed when advancing Sustainable IT?</t>
  </si>
  <si>
    <t>Tools make it possible to check the characteristics of the hosts for WEB sites. The promotion of used hosts who implement the best Sustainable IT solutions can be displayed with "stickers" on the WEB site. Some tools use opaque rules, in all cases it is essential to check the validity of the notations given by these tools.</t>
  </si>
  <si>
    <t>What communication partnership is in place?</t>
  </si>
  <si>
    <t>Is a Sustainable IT referent available?</t>
  </si>
  <si>
    <t>Maintain consistency of positioning between needs and hosting choices
(Comply with the HDS obligation (Hosting of health data))</t>
  </si>
  <si>
    <t>Are all data subject to regulations (health, banking) secured on a host with a compatible level of approval?</t>
  </si>
  <si>
    <t>The regulations impose specific approvals for certain categories of data (health, banking). The standards evolve according to security needs and the state of the art. The validation of an authorization must be monitored regularly to ensure that users of the service are not exposed to risks.</t>
  </si>
  <si>
    <t>What are the host's certifications with regard to regulated data?</t>
  </si>
  <si>
    <t>Maintain consistency in positioning between hosting needs and choices
(HDS certified / approved host)</t>
  </si>
  <si>
    <t>Is the host approved?</t>
  </si>
  <si>
    <t>Is the host HDS approved?</t>
  </si>
  <si>
    <t>Is the host PCI-DSS approved?</t>
  </si>
  <si>
    <t>Maintain consistency in positioning between hosting needs and choices
(Validate the standards and Label of the host)</t>
  </si>
  <si>
    <t>Does the supplier adhere to a standard / label? Is he involved in networks linked to Responsible Digital?</t>
  </si>
  <si>
    <t>The data center operator may have launched a Sustainable IT approach, and be able to show their support and actions for Sustainable IT</t>
  </si>
  <si>
    <t>Has a charter been signed? Is it part of a Sustainable IT network?</t>
  </si>
  <si>
    <t>Define the challenges and functionalities of the project</t>
  </si>
  <si>
    <t>Define the challenges and functionalities of the project
(Adapt compliance and security to real needs)</t>
  </si>
  <si>
    <t>Is the datacenter at least Tier 3?</t>
  </si>
  <si>
    <t>The level of security of the data center conditions the elements of availability of digital services.</t>
  </si>
  <si>
    <t>What is the level of the data center?</t>
  </si>
  <si>
    <t>Does the operator have several interconnected datacenters that are more than 100 km away?</t>
  </si>
  <si>
    <t>The impacts of natural or industrial disasters can render certain sites inoperative. In order to guarantee service continuity, the distances between the various sites hosting the services must take these elements into account.</t>
  </si>
  <si>
    <t>Does it conform to an ISO standard?</t>
  </si>
  <si>
    <t>Is the datacenter certification appropriate for the need and the geographic location (seismic, flooding)?</t>
  </si>
  <si>
    <t>The characteristics of geographic areas may require specific provisions that data centers must take into account.</t>
  </si>
  <si>
    <t>Have the physical risks been assessed throughout the life of the project?</t>
  </si>
  <si>
    <t>Does the physical access control to the site use biometric data?</t>
  </si>
  <si>
    <t>The capture of biometric information helps secure access, but transmits important personal data that must be protected.</t>
  </si>
  <si>
    <t>What guarantees are offered in terms of securing access data, operation, storage, lifespan?</t>
  </si>
  <si>
    <t>Optimization of incoming / outgoing flows</t>
  </si>
  <si>
    <t>Does the data center provide a local secure digital vault solution?</t>
  </si>
  <si>
    <t>Hosting critical data in a highly secure and encrypted space is sometimes essential to ensure the sustainability of the organization</t>
  </si>
  <si>
    <t>What technology, level of security, encryption is used for the digital safe?</t>
  </si>
  <si>
    <t>Do the processes put in place for the prevention of incidents take into account the non-degradation of servers and equipment?</t>
  </si>
  <si>
    <t>The incident response procedures must first and foremost protect people and their data, but the destruction of physical equipment generates a need for renewal with its impact on the environment.</t>
  </si>
  <si>
    <t>How often are safety equipment tested?</t>
  </si>
  <si>
    <t>Define the challenges and functionalities of the project
(Define the main and secondary functions)</t>
  </si>
  <si>
    <t>Is the environmental impact of implementing each function in relation to its importance?</t>
  </si>
  <si>
    <t>The Sustainable IT consistency pushes to ensure that the secondary functions do not have a greater environmental impact than the main functions. The specifications should clearly identify the main and secondary functions and their impact from a Sustainable IT perspective.</t>
  </si>
  <si>
    <t>Define the challenges and functions of the project
(Life cycle phase: start-up, maturity, shutdown)</t>
  </si>
  <si>
    <t>Define the challenges and functionalities of the project
(Starting point, pre-existing or from scratch)</t>
  </si>
  <si>
    <t>Are data from previous studies available and kept up to date?</t>
  </si>
  <si>
    <t>Allowing remote users to use a digital service</t>
  </si>
  <si>
    <t>Location</t>
  </si>
  <si>
    <t>Water usage is associated with IT hosting services. Most often water circulates but degradation can come from both temperature and purity.</t>
  </si>
  <si>
    <t>What temperature difference is tolerable for the water between the inlet and the outlet?</t>
  </si>
  <si>
    <t>Has the implementation of water collection and its discharge been verified?</t>
  </si>
  <si>
    <t>Is wastewater captured after its rejection?</t>
  </si>
  <si>
    <t>Does the water used come from the drinking water supply?</t>
  </si>
  <si>
    <t>There is no unnecessary water treatment required to cool the data center. Consequently, the use of drinking water is unnecessary.</t>
  </si>
  <si>
    <t>Technical documentation tracks water sources</t>
  </si>
  <si>
    <t>The treatment of waste generated by a data center is complex, it is therefore necessary to address it and consider its proper management in terms of recycling and respect for the environment.</t>
  </si>
  <si>
    <t>Hosting technical documentation tracks waste management</t>
  </si>
  <si>
    <t>In accordance with article L1382 of the Civil Code, any datacenter must take care to limit its noise pollution.</t>
  </si>
  <si>
    <t>Is any of the produced indirect energy (heat) reused?</t>
  </si>
  <si>
    <t>The transformation of energy produces heat. In an effort to avoid releasing heat into the environment and to avoid the consumption of energy to produce heat in other activities, the heat of the data centers should be reused (heating of premises, water, greenhouses, ...)</t>
  </si>
  <si>
    <t>The building structure can be more or less efficient in its design, the most efficient environmental standards of construction should be applied.</t>
  </si>
  <si>
    <t>Hosting technical documentation tracks building certification</t>
  </si>
  <si>
    <t>Hosting technical documentation tracks cooling strategy</t>
  </si>
  <si>
    <t>The operating temperatures and the level of hygrometry tolerances of the servers are broad, the cooling should be optimised to be within the upper values of these ranges.</t>
  </si>
  <si>
    <t>The organisation of the data centre can facilitate the management of cooling and airflows, allowing the reduction in the volume of air handled by the cooling system.</t>
  </si>
  <si>
    <t>One factor in reducing the hosting footprint is the energy consumption of servers. The constantly evolving labels and certifications facilitate the choice of models of servers. Some equipment has several power sources. Redundant power supply management should also be included in the selection criteria</t>
  </si>
  <si>
    <t xml:space="preserve">Hosting technical documentation tracks energy consumption and IT equipements certifications </t>
  </si>
  <si>
    <t>Hosting technical documentation tracks energy efficiency (PUE)</t>
  </si>
  <si>
    <t xml:space="preserve">Technical documentation  </t>
  </si>
  <si>
    <t>Is WUE (Water Usage Effectivness) available?</t>
  </si>
  <si>
    <t>The total water consumed by the data center gives the overall efficiency of the entire infrastructure.</t>
  </si>
  <si>
    <t>Is WUE (Water Usage
Effectiveness) below 1 L/kWh ?</t>
  </si>
  <si>
    <t>#USE ; #COM ; #VALUE ; #BUY; #RGE</t>
  </si>
  <si>
    <t xml:space="preserve">Hosting technical documentation tracks energy and water consumption and IT equipements certifications </t>
  </si>
  <si>
    <t>Does the provider subscribe to best practives for datacenters?</t>
  </si>
  <si>
    <t>Datacenter business give more and more rules to deploy good practices and propose code of conduct?</t>
  </si>
  <si>
    <t>Does the datacenter follows European code of conduct for data centres ?</t>
  </si>
  <si>
    <t>Yes = 100 ; Pending= 50 : Planned = 25 : No = 0</t>
  </si>
  <si>
    <t>Hosting technical documentation tracks compliance rules and certifications</t>
  </si>
  <si>
    <t>The 24/7 supervision needs of data centers can push operators to distribute their technical and human supervision resources in a "Follow the Sun" mode. The conditions of work in different countries can introduce great inequalities in treatment and social coverage. The transparency and consistency of treatment of all of the service provider's employees is essential to guarantee the human and economic dimension of Sustainable IT.</t>
  </si>
  <si>
    <t>The location of the data center in a perimeter accessible by low-emission mobility is more favourable for the few trips that would be necessary.</t>
  </si>
  <si>
    <t>Are there different means of transport available to reach the datacenter?</t>
  </si>
  <si>
    <t>Data center hardware supply providers should be traceable to enable lifecycle analysis. Strict compliance with international labor standards should be valid.</t>
  </si>
  <si>
    <t>Procurement</t>
  </si>
  <si>
    <t>The stance of data center equipment suppliers regarding sustainability should be disclosed and validated, to ensure the overview required by the life cycle analysis.</t>
  </si>
  <si>
    <t>Hosting technical documentation defines activation / desactiivation of resources depending on load</t>
  </si>
  <si>
    <t>Is the size of the physical park in line with the number of virtual machines to be run?</t>
  </si>
  <si>
    <t>Virtualization techniques make it possible to pool the physical resources of a server and a storage space. This abstraction can optimize the use of equipment, but can also lead to underutilization of physical equipment and to a deployment of new equipment before the need is really present. The total environmental footprint of a server and its use is significant.</t>
  </si>
  <si>
    <t>Is the allocation of physical resources relative to virtual machines monitored?</t>
  </si>
  <si>
    <t>Hosting technical documentation allow to follow up configuration sizing compared to usage</t>
  </si>
  <si>
    <t>The management of the consumption of physical resources involves data collection of the physical equipment and of all the virtual equipment it hosts. Recent virtualization techniques allow parameters to be changed without interruption to increase or decrease the resources (CPU / RAM) allocated to virtual machines, as needed, or even migrate virtual machines to less loaded physical servers.</t>
  </si>
  <si>
    <t>What monitoring mechanisms are deployed?</t>
  </si>
  <si>
    <t>Is the procurement of new equipement considered only when the availability rate of physical resources is &lt;25%?</t>
  </si>
  <si>
    <t>Is the number of CPU cores allocated based on actual use?</t>
  </si>
  <si>
    <t>The CPU resources available to virtual machines are a combination of the number of processors, the number of cores in each processor and the hyper-threading capabilities. These CPU components form the basis of the virtual resources that the virtual machines can allocate.</t>
  </si>
  <si>
    <t>Is it possibl to size on the spot?</t>
  </si>
  <si>
    <t>Is hyper-threading enabled to increase the number of available physical CPUs?</t>
  </si>
  <si>
    <t>Is the technical choice (shared, dedicated, clustered) optimised between the actual need and energy efficiency?</t>
  </si>
  <si>
    <t>Different solutions offered by hosting providers generate very different physical equipment allocations and therefore a different environmental footprint. The major point of analysis is the number of servers, the power consumed by the servers, the storage volumes and the power consumed by them. Using powerful servers or storage for a need that does not require their full capacity increases environmental impact.</t>
  </si>
  <si>
    <t>Security is one of the key points of data centers and backups are one of the elements involved in this security. The volume of backups is cumulative. Individually, the volume of data to be backed up tends to grow, and the different backup sets multiply this effect. Unmodified data does not need to occupy backup spaces unnecessarily. Incremental backups reduce the environmental footprint of this process. Some solutions are able to provide such incremental backups, others, however, can only archive in full, which increases the environmental footprint.</t>
  </si>
  <si>
    <t>Hosting technical documentation allow to follow up backups sizes and location</t>
  </si>
  <si>
    <t>Is the comparative study for the service between VM and container available and does it consider the Sustainable IT impacts of each solution?</t>
  </si>
  <si>
    <t>Equipment (hardware)</t>
  </si>
  <si>
    <t>The security needs are different depending on the clients and the hosted services. The same generic rule of excellence in this area is not always necessary. The design of high availability mechanisms, which involves many redundant components, should be able to adapt to real needs in order to reduce the impact of the services.</t>
  </si>
  <si>
    <t>When hosting a service, each component part may have a different lifetime. It is important that all end-of-life procedures are outlined so that the footprint of unused and discontinued components is neutral. This is also the case when the shutdown is temporary due to a drop in activity.</t>
  </si>
  <si>
    <t xml:space="preserve">The density of the storage space determines the power consumption that the storage will require. Disk technologies are evolving rapidly, with moving parts tending to be replaced by electronic components that reduce overall power consumption. </t>
  </si>
  <si>
    <t>The activity of a data center requires energy. The energy sources will determine the environmental footprint. Low-carbon and renewable energy solutions will reduce this impact.</t>
  </si>
  <si>
    <t>Environmental standards, labels and certifications are becoming more common. Servers, storage spaces and network equipment are increasingly demonstrating adherence to some of these standards. The emergence of new labels should be monitored to choose the best solution.</t>
  </si>
  <si>
    <t xml:space="preserve">The total energy consumption is useful for estimating the environmental footprint of the data centre. This should also take into account backup equipment (generators, UPS, etc.). However, having a breakdown of this consumption by usage is much more meaningful, as some indicators are only calculated with more precise data (e.g. PUE). In addition, such breakdown allows to identify the points that consume the most energy in order to implement actions to reduce them. </t>
  </si>
  <si>
    <t>IS the data published and verifiable?</t>
  </si>
  <si>
    <t>Architecture documentation</t>
  </si>
  <si>
    <t>Is the hosting company transparent about the carbon impact of the infrastructure and its usage for its customers?</t>
  </si>
  <si>
    <t>When selecting hosting service providers, the Sustainable IT aspects should be taken into account in the same way as if the service was handled in-house. In addition to the technical, budgetary and security considerations, the specifications should set out the Sustainable IT principles that the provider must fulfil.</t>
  </si>
  <si>
    <t>Are the legal structure, its subsidiaries and its parent company respectful of regulations and ethics?</t>
  </si>
  <si>
    <t>The hosting business is moving in two opposite directions: concentration of large players and the multiplication of local actors. While the legal structures of these two types of entities may be more or less visible, it is important to be able to understand all the ramifications in order to make an informed choice of provider in accordance with the Sustainable IT principles.</t>
  </si>
  <si>
    <t>Is all legal information collected and reviewed?</t>
  </si>
  <si>
    <t>Does the supplier display all of its indicators?</t>
  </si>
  <si>
    <t>The level of Sustainable IT maturity of data centre operators varies greatly, but when Sustainable IT performance indicators are reported, this demonstrates advanced maturity. The communication of indicators, however, does not guarantee the relevance and reliability of these indicators, and that should also be explained.</t>
  </si>
  <si>
    <t>Hosting technical documentation tracks all indicators exposed</t>
  </si>
  <si>
    <t>Is non-critical equipment obtained from reconditioning?</t>
  </si>
  <si>
    <t>Extending the life of equipment reduces the need to replace equipment, and the use of refurbished equipment is an attractive practice in this respect. However, in some cases technological advances and the efficiency of technical components make new equipment a better choice that could consume less energy for the same usage.</t>
  </si>
  <si>
    <t>Is the source of supply disclosed?</t>
  </si>
  <si>
    <t>The repairability of equipment, and the effective rate of repair is a criterion that makes it possible to reduce the environmental footprint of equipment over all of its lifespans.</t>
  </si>
  <si>
    <t>Hosting technical documentation tracks e-waste management process</t>
  </si>
  <si>
    <t>Is the end-of-life equipment recycled or upcycled (sale / donation / recycling, etc.)?</t>
  </si>
  <si>
    <t>The renewal of the technical park is essential, the equipment capable of serving less intense uses should be reconditioned and re-injected into other sectors of activity. Equipment that cannot be put back into service must enter a reliable recycling channel and each step should be traced to ensure its compliance with Sustainable IT requirements.</t>
  </si>
  <si>
    <t>Technological advances and the efficiency of technical components can make it more useful to have recent equipment that will consume less energy for the same use.</t>
  </si>
  <si>
    <t>Cooling techniques involve either the production of cold from an energy source, or the capture of cold from a natural source. Energy consumption has a direct impact. Capture from a natural source of cold should also be assessed against the environmental impact of heat loss.</t>
  </si>
  <si>
    <t>Does the hosting company apply a CSR / RGAA policy?</t>
  </si>
  <si>
    <t>Respecting human rights and people's interests is an important element of the Sustainable IT</t>
  </si>
  <si>
    <t>Do support and operations teams operate under the same legal framework as the client?</t>
  </si>
  <si>
    <t>The GDPR requires to communicate the hosting details, this legal aspect must be checked thoroughly.</t>
  </si>
  <si>
    <t>Are the hosting company's advantages presented when advancing Sustainable IT?</t>
  </si>
  <si>
    <t>Some tools allow to check the characteristics of the hosting providers for websites, and their Sustainable IT practices. These tools allow then to add a "sticker" on a website to display this responsible choice. However, it is important to check the validity of the ratings given by these tools as sometimes their methodology of evaluation is obscure.</t>
  </si>
  <si>
    <t>Is a Sustainable IT specialist available?</t>
  </si>
  <si>
    <t>Is all data subject to regulation (health, banking) secured on a server with a compatible level of security?</t>
  </si>
  <si>
    <t>The regulations impose specific security levels for certain categories of data (health, banking). The standards evolve according to security needs and the latest technology. The validity of security levels should be monitored regularly to ensure that users of the service are not exposed to risks.</t>
  </si>
  <si>
    <t>What are the hosting provider's certifications with regard to regulated data?</t>
  </si>
  <si>
    <t>Is the hosting provider approved?</t>
  </si>
  <si>
    <t>Does the supplier adhere to a standard / label? Are they part of any of Sustainable IT networks?</t>
  </si>
  <si>
    <t>The data center operator may have launched a Sustainable IT initiative, and be able to demonstrate its commitment and actions towards Sustainable IT goals.</t>
  </si>
  <si>
    <t>Has a charter been signed? Is the host provider part of a Sustainable IT network?</t>
  </si>
  <si>
    <t>The level of security of the data centre determines the accessibility of digital services.</t>
  </si>
  <si>
    <t>What is the security level of the data center?</t>
  </si>
  <si>
    <t>Does the data center provide a locally based digital vault solution?</t>
  </si>
  <si>
    <t>What technology, level of security, encryption is used for the digital vault?</t>
  </si>
  <si>
    <t>Do the processes put in place for the prevention of incidents take into account the non-degradability of servers and equipment?</t>
  </si>
  <si>
    <t>The incident response procedures must first and foremost protect people and their data, but the destruction of physical equipment generates a need for a replacement with its impact on the environment.</t>
  </si>
  <si>
    <t>Hosting technical documentation tracks incident recovery strategy</t>
  </si>
  <si>
    <t>Is the environmental impact of implementing each function appropriate to its importance?</t>
  </si>
  <si>
    <t>The Sustainable IT consistency pushes to ensure that the secondary functions do not have a greater environmental footprint than the main functions. The specifications should clearly identify the main and secondary functions and their impact from a Sustainable IT perspective.</t>
  </si>
  <si>
    <t>Has each phase of the life cycle been identified with specific actions?</t>
  </si>
  <si>
    <t>Is data from previous studies available and kept up to date?</t>
  </si>
  <si>
    <t>ATTENTION CETTE FEUILLE EST CALCULEE AUTOMATIQUEMENT EN FONCTION DES DONNEES SAISIES DANS CHAQUE ONGLET - NE RIEN MODIFIER - Thanks !!!</t>
  </si>
  <si>
    <t>STRAT</t>
  </si>
  <si>
    <t>SPEC</t>
  </si>
  <si>
    <t>CONT</t>
  </si>
  <si>
    <t>ARCH</t>
  </si>
  <si>
    <t>FRONT</t>
  </si>
  <si>
    <t>BACK</t>
  </si>
  <si>
    <t>HEB</t>
  </si>
  <si>
    <t>TOTAL</t>
  </si>
  <si>
    <t>Cumul %</t>
  </si>
  <si>
    <t>Planet A</t>
  </si>
  <si>
    <t>People A</t>
  </si>
  <si>
    <t>prosperity A</t>
  </si>
  <si>
    <t>RECO Total</t>
  </si>
  <si>
    <t>RECO *</t>
  </si>
  <si>
    <t>RECO **</t>
  </si>
  <si>
    <t>RECO ***</t>
  </si>
  <si>
    <t xml:space="preserve">Planet </t>
  </si>
  <si>
    <t>Planet %</t>
  </si>
  <si>
    <t>People %</t>
  </si>
  <si>
    <t>prosperity %</t>
  </si>
  <si>
    <t>RECOS</t>
  </si>
  <si>
    <t>5A/5A/8A</t>
  </si>
  <si>
    <t>Definir et valider les besoins et les enjeux afin d'anticiper les impacts</t>
  </si>
  <si>
    <t>4A/2A/7A</t>
  </si>
  <si>
    <t>Déterminer et planifier la capacité de suivre et capitaliser sur les projets</t>
  </si>
  <si>
    <t>Prévoir, préparer et valider les éléments techniques pour la conformité avec le Numérique Responsable</t>
  </si>
  <si>
    <t>Organiser les ressources projets pour permettre la prise en compte de la démarche NR</t>
  </si>
  <si>
    <t>1A/1A/2A</t>
  </si>
  <si>
    <t>2A/0A/0A</t>
  </si>
  <si>
    <t>Organiser la méthodologie projet ppour permettre d'appliquer une démarche NR</t>
  </si>
  <si>
    <t>Eviter les contenus actifs, conserver les contenus dynamiques sous controle de l'utilisateur</t>
  </si>
  <si>
    <t>Appliquer une démarche qui garanti les aspects NR</t>
  </si>
  <si>
    <t>1A/2A/2A</t>
  </si>
  <si>
    <t>4A/0A/3A</t>
  </si>
  <si>
    <t>Controler et mesurer les impacts</t>
  </si>
  <si>
    <t>1A/1A/1A</t>
  </si>
  <si>
    <t>2A/2A/3A</t>
  </si>
  <si>
    <t>Associer les données, les flux, les applicatifs et la sécurité pour permettre leur identification et leur tracabilité</t>
  </si>
  <si>
    <t>3A/6A/5A</t>
  </si>
  <si>
    <t>3A/1A/5A</t>
  </si>
  <si>
    <t>1A/4A/4A</t>
  </si>
  <si>
    <t>Intégrer le Numérique Responsable responsable dans les objectifs majeurs de pilotage du projet</t>
  </si>
  <si>
    <t>1A/5A/2A</t>
  </si>
  <si>
    <t>Rendre disponible le service numérique au plus grand nombre d'utilisateurs</t>
  </si>
  <si>
    <t>0A/2A/1A</t>
  </si>
  <si>
    <t>Permettre aux personnes handicapés d'accéder d'utiliser efficacement votre service numérique</t>
  </si>
  <si>
    <t>5A/1A/2A</t>
  </si>
  <si>
    <t>Permettre à vos utilisateurs de réduire leurs impacts</t>
  </si>
  <si>
    <t>"Barebone Iteration": Itérez votre solution jusqu'au minimalisme "acceptable" par vos utilisateurs</t>
  </si>
  <si>
    <t>Ingénierie audiovisuelle : allégez au maximum les médias sur votre service numérique ( images, animations, contenu ... )</t>
  </si>
  <si>
    <t>Valeur: soyez transparent avec vos utilisateurs</t>
  </si>
  <si>
    <t>0A/3A/0A</t>
  </si>
  <si>
    <t>Valider le périmètre et la couverture fonctionelle du projet</t>
  </si>
  <si>
    <t>5A/0A/2A</t>
  </si>
  <si>
    <t xml:space="preserve">Implémenter et developper les fonctionalités pour limiter les impacts </t>
  </si>
  <si>
    <t>S'assurer que l'utilisation du service permet le controle des impacts</t>
  </si>
  <si>
    <t>6A/5A/6A</t>
  </si>
  <si>
    <t>Implémenter des solutions techniques donc l'impact est le plus faible</t>
  </si>
  <si>
    <t>2A/0A/1A</t>
  </si>
  <si>
    <t>7A/2A/4A</t>
  </si>
  <si>
    <t>3A/0A/2A</t>
  </si>
  <si>
    <t>4A/0A/4A</t>
  </si>
  <si>
    <t>2A/2A/4A</t>
  </si>
  <si>
    <t>1A/2A/6A</t>
  </si>
  <si>
    <t>Controler les aspects reglementaires</t>
  </si>
  <si>
    <t>8A/1A/8A</t>
  </si>
  <si>
    <t>11A/0A/0A</t>
  </si>
  <si>
    <t>4A/0A/1A</t>
  </si>
  <si>
    <t>2A/2A/2A</t>
  </si>
  <si>
    <t>1A/2A/1A</t>
  </si>
  <si>
    <t>Définir les enjeux et fonctionalités du projet</t>
  </si>
  <si>
    <t>Scores 3Ps (A = 10, B = 6, C = 2)</t>
  </si>
  <si>
    <t xml:space="preserve">prosperity </t>
  </si>
  <si>
    <t>Etapes Cycle de Vie</t>
  </si>
  <si>
    <t xml:space="preserve">Famille Origine
</t>
  </si>
  <si>
    <t>Etape Cycle de Vie</t>
  </si>
  <si>
    <t>Type 
formelle
(RECO)
ou
Conseil / Guide 
(CONSEIL)</t>
  </si>
  <si>
    <t xml:space="preserve"> incontournables</t>
  </si>
  <si>
    <t xml:space="preserve">SL : Stakeholders map template
SL : Human-Centered Design </t>
  </si>
  <si>
    <r>
      <rPr>
        <sz val="10"/>
        <color rgb="FF000000"/>
        <rFont val="Arial"/>
      </rPr>
      <t xml:space="preserve">SL : </t>
    </r>
    <r>
      <rPr>
        <u/>
        <sz val="10"/>
        <color rgb="FF000000"/>
        <rFont val="Arial"/>
      </rPr>
      <t xml:space="preserve">https://diytoolkit.org/media/People-and-Connections-map-Size-A4.pdf
</t>
    </r>
    <r>
      <rPr>
        <sz val="10"/>
        <color rgb="FF000000"/>
        <rFont val="Arial"/>
      </rPr>
      <t xml:space="preserve">SL : https://www.designkit.org/methods
</t>
    </r>
    <r>
      <rPr>
        <u/>
        <sz val="10"/>
        <color rgb="FF1155CC"/>
        <rFont val="Arial"/>
      </rPr>
      <t>https://www.ideo.com/post/design-kit</t>
    </r>
  </si>
  <si>
    <t>ND: voir les templates (naissants) de sustainable business canvas ?
Sl : Evidence planning</t>
  </si>
  <si>
    <r>
      <rPr>
        <sz val="10"/>
        <color rgb="FF000000"/>
        <rFont val="Arial"/>
      </rPr>
      <t xml:space="preserve">SL : </t>
    </r>
    <r>
      <rPr>
        <u/>
        <sz val="10"/>
        <color rgb="FF1155CC"/>
        <rFont val="Arial"/>
      </rPr>
      <t>https://www.designkit.org/methods/business-model-canvas</t>
    </r>
    <r>
      <rPr>
        <sz val="10"/>
        <color rgb="FF000000"/>
        <rFont val="Arial"/>
      </rPr>
      <t xml:space="preserve">
SL : </t>
    </r>
    <r>
      <rPr>
        <u/>
        <sz val="10"/>
        <color rgb="FF1155CC"/>
        <rFont val="Arial"/>
      </rPr>
      <t>https://diytoolkit.org/media/Evidence-Planning-A4.pdf</t>
    </r>
  </si>
  <si>
    <t xml:space="preserve">
SL : Rapport défenseur des droits : Dématérialisation et inégalités d'accès aux services publics</t>
  </si>
  <si>
    <r>
      <rPr>
        <sz val="10"/>
        <color rgb="FF000000"/>
        <rFont val="Arial"/>
      </rPr>
      <t xml:space="preserve">SL : </t>
    </r>
    <r>
      <rPr>
        <u/>
        <sz val="10"/>
        <color rgb="FF1155CC"/>
        <rFont val="Arial"/>
      </rPr>
      <t>https://www.defenseurdesdroits.fr/sites/default/files/atoms/files/rapport-dematerialisation_num-accessible-03.04.19.pdf</t>
    </r>
  </si>
  <si>
    <t xml:space="preserve">
SL : Filature template
SL : Echelle de questions
SL : Guide d'entretien
SL : Univers narratif</t>
  </si>
  <si>
    <r>
      <rPr>
        <sz val="10"/>
        <color rgb="FF000000"/>
        <rFont val="Arial"/>
      </rPr>
      <t xml:space="preserve">SL : https://fr.diytoolkit.org/tools/filature/
SL : https://fr.diytoolkit.org/media/echelle-de-questions.pdf
SL </t>
    </r>
    <r>
      <rPr>
        <sz val="10"/>
        <color rgb="FF000000"/>
        <rFont val="Arial"/>
      </rPr>
      <t xml:space="preserve">: </t>
    </r>
    <r>
      <rPr>
        <u/>
        <sz val="10"/>
        <color rgb="FF1155CC"/>
        <rFont val="Arial"/>
      </rPr>
      <t xml:space="preserve">https://fr.diytoolkit.org/media/guide-dentretien.pdf
</t>
    </r>
    <r>
      <rPr>
        <sz val="10"/>
        <color rgb="FF000000"/>
        <rFont val="Arial"/>
      </rPr>
      <t xml:space="preserve">SL : </t>
    </r>
    <r>
      <rPr>
        <u/>
        <sz val="10"/>
        <color rgb="FF1155CC"/>
        <rFont val="Arial"/>
      </rPr>
      <t>https://fr.diytoolkit.org/media/univers-narratif.pdf</t>
    </r>
  </si>
  <si>
    <t>Permettre aux personnes en situation de handicap ou souffrant de déficiences, d'accéder et d'utiliser efficacement le service numérique</t>
  </si>
  <si>
    <r>
      <rPr>
        <sz val="8"/>
        <color rgb="FF000000"/>
        <rFont val="Arial"/>
      </rPr>
      <t>Des personas représentatifs des différents handicaps et déficiences sont-ils présents ?</t>
    </r>
    <r>
      <rPr>
        <sz val="8"/>
        <color rgb="FF000000"/>
        <rFont val="Arial"/>
      </rPr>
      <t xml:space="preserve"> </t>
    </r>
  </si>
  <si>
    <t>Loi 2005
SL : Inclusive design Toolkit Univertsity of cambridge
SL Microsoft Inclusive design toolkit
Référentiel RGAA : niv.A, niv.AA et niv.AAA</t>
  </si>
  <si>
    <r>
      <rPr>
        <sz val="8"/>
        <color rgb="FF000000"/>
        <rFont val="Arial"/>
      </rPr>
      <t>Une politique / démarche / une routine</t>
    </r>
    <r>
      <rPr>
        <sz val="8"/>
        <color rgb="FFFF0000"/>
        <rFont val="Arial"/>
      </rPr>
      <t xml:space="preserve"> </t>
    </r>
    <r>
      <rPr>
        <sz val="8"/>
        <color rgb="FF000000"/>
        <rFont val="Arial"/>
      </rPr>
      <t>de réduction et de priorisation progressive des fonctionnalités, interactions et éléments graphiques, est-elle mise en place ?</t>
    </r>
  </si>
  <si>
    <r>
      <rPr>
        <sz val="8"/>
        <color rgb="FF000000"/>
        <rFont val="Arial"/>
      </rPr>
      <t xml:space="preserve">- Revues de simplification
- Tests d'absence
</t>
    </r>
    <r>
      <rPr>
        <sz val="8"/>
        <color rgb="FF000000"/>
        <rFont val="Arial"/>
      </rPr>
      <t xml:space="preserve">- Le focus fanatique
</t>
    </r>
    <r>
      <rPr>
        <sz val="8"/>
        <color rgb="FF000000"/>
        <rFont val="Arial"/>
      </rPr>
      <t>- Poker planning</t>
    </r>
  </si>
  <si>
    <t>ODD#12 ; ODD#13; ODD#14 ; ODD#15</t>
  </si>
  <si>
    <t>Website Carbon
SL : Contrast ratio
SL : Plugin Figma : Test contrast</t>
  </si>
  <si>
    <r>
      <rPr>
        <u/>
        <sz val="10"/>
        <color rgb="FF000000"/>
        <rFont val="Arial"/>
      </rPr>
      <t xml:space="preserve">https://www.websitecarbon.com/
</t>
    </r>
    <r>
      <rPr>
        <sz val="10"/>
        <color rgb="FF000000"/>
        <rFont val="Arial"/>
      </rPr>
      <t xml:space="preserve">
SL : </t>
    </r>
    <r>
      <rPr>
        <u/>
        <sz val="10"/>
        <color rgb="FF1155CC"/>
        <rFont val="Arial"/>
      </rPr>
      <t>https://contrast-ratio.com/</t>
    </r>
    <r>
      <rPr>
        <sz val="10"/>
        <color rgb="FF000000"/>
        <rFont val="Arial"/>
      </rPr>
      <t xml:space="preserve">
</t>
    </r>
    <r>
      <rPr>
        <u/>
        <sz val="10"/>
        <color rgb="FF1155CC"/>
        <rFont val="Arial"/>
      </rPr>
      <t>https://www.figma.com/community/plugin/748533339900865323/Contrast</t>
    </r>
  </si>
  <si>
    <t>ODD#12; ODD#13</t>
  </si>
  <si>
    <r>
      <rPr>
        <sz val="10"/>
        <color rgb="FF000000"/>
        <rFont val="Arial"/>
      </rPr>
      <t xml:space="preserve">AF : Pour optimiser JPG/PNG : </t>
    </r>
    <r>
      <rPr>
        <u/>
        <sz val="10"/>
        <color rgb="FF1155CC"/>
        <rFont val="Arial"/>
      </rPr>
      <t xml:space="preserve">https://tinypng.com/
</t>
    </r>
    <r>
      <rPr>
        <sz val="10"/>
        <color rgb="FF000000"/>
        <rFont val="Arial"/>
      </rPr>
      <t>format WebP</t>
    </r>
  </si>
  <si>
    <t>ODD#10; ODD#12</t>
  </si>
  <si>
    <t>ODD#3; ODD#5; ODD#10; ODD#12</t>
  </si>
  <si>
    <t xml:space="preserve"> RGAA
SL : W3C : Web Content Accessibility Guidelines (WCAG) 2.0
SL: Coulour contrast Analyser (recommandé par Orange)
SL : Simulateur de Daltomisme 
SL : Modèle de grille d’audit RGAA version 4</t>
  </si>
  <si>
    <r>
      <rPr>
        <sz val="10"/>
        <color rgb="FF000000"/>
        <rFont val="Arial"/>
      </rPr>
      <t xml:space="preserve"> </t>
    </r>
    <r>
      <rPr>
        <u/>
        <sz val="10"/>
        <color rgb="FF1155CC"/>
        <rFont val="Arial"/>
      </rPr>
      <t xml:space="preserve">https://www.numerique.gouv.fr/publications/rgaa-accessibilite/#contenu
SL : https://www.w3.org/TR/WCAG20/
</t>
    </r>
    <r>
      <rPr>
        <sz val="10"/>
        <color rgb="FF000000"/>
        <rFont val="Arial"/>
      </rPr>
      <t xml:space="preserve">SL : </t>
    </r>
    <r>
      <rPr>
        <u/>
        <sz val="10"/>
        <color rgb="FF1155CC"/>
        <rFont val="Arial"/>
      </rPr>
      <t>https://developer.paciellogroup.com/resources/contrastanalyser/</t>
    </r>
    <r>
      <rPr>
        <sz val="10"/>
        <color rgb="FF000000"/>
        <rFont val="Arial"/>
      </rPr>
      <t xml:space="preserve">
SL : </t>
    </r>
    <r>
      <rPr>
        <u/>
        <sz val="10"/>
        <color rgb="FF1155CC"/>
        <rFont val="Arial"/>
      </rPr>
      <t>https://colororacle.org/SL</t>
    </r>
    <r>
      <rPr>
        <sz val="10"/>
        <color rgb="FF000000"/>
        <rFont val="Arial"/>
      </rPr>
      <t xml:space="preserve"> 
SL</t>
    </r>
    <r>
      <rPr>
        <sz val="10"/>
        <color rgb="FF000000"/>
        <rFont val="Arial"/>
      </rPr>
      <t xml:space="preserve"> : </t>
    </r>
    <r>
      <rPr>
        <u/>
        <sz val="10"/>
        <color rgb="FF1155CC"/>
        <rFont val="Arial"/>
      </rPr>
      <t>https://www.numerique.gouv.fr/uploads/rgaa/rgaa4.0.modele-de-grille-d-audit.ods</t>
    </r>
  </si>
  <si>
    <r>
      <rPr>
        <u/>
        <sz val="10"/>
        <color rgb="FF000000"/>
        <rFont val="Arial"/>
      </rPr>
      <t xml:space="preserve"> Méthode de diagnostic du design attentionnel
</t>
    </r>
    <r>
      <rPr>
        <sz val="10"/>
        <color rgb="FF000000"/>
        <rFont val="Arial"/>
      </rPr>
      <t xml:space="preserve">beurk-design-agency
 Designers </t>
    </r>
    <r>
      <rPr>
        <u/>
        <sz val="10"/>
        <color rgb="FF1155CC"/>
        <rFont val="Arial"/>
      </rPr>
      <t>ethiques.org</t>
    </r>
  </si>
  <si>
    <r>
      <rPr>
        <sz val="10"/>
        <color rgb="FF000000"/>
        <rFont val="Arial"/>
      </rPr>
      <t xml:space="preserve"> </t>
    </r>
    <r>
      <rPr>
        <u/>
        <sz val="10"/>
        <color rgb="FF000000"/>
        <rFont val="Arial"/>
      </rPr>
      <t xml:space="preserve">beurk-design-agency
</t>
    </r>
    <r>
      <rPr>
        <sz val="10"/>
        <color rgb="FF000000"/>
        <rFont val="Arial"/>
      </rPr>
      <t xml:space="preserve"> </t>
    </r>
    <r>
      <rPr>
        <u/>
        <sz val="10"/>
        <color rgb="FF000000"/>
        <rFont val="Arial"/>
      </rPr>
      <t xml:space="preserve">Designers ethiques.org
</t>
    </r>
    <r>
      <rPr>
        <u/>
        <sz val="10"/>
        <color rgb="FF1155CC"/>
        <rFont val="Arial"/>
      </rPr>
      <t>https://docs.google.com/spreadsheets/d/1dj_KIKzyPlSND1-fSYNb0BgupCmh2XoYTPkFTKPiaq0/htmlview#</t>
    </r>
  </si>
  <si>
    <t>CONTENUS</t>
  </si>
  <si>
    <r>
      <rPr>
        <sz val="10"/>
        <color rgb="FF000000"/>
        <rFont val="Arial"/>
      </rPr>
      <t xml:space="preserve">guides : </t>
    </r>
    <r>
      <rPr>
        <sz val="10"/>
        <color rgb="FF000000"/>
        <rFont val="Arial"/>
      </rPr>
      <t>theshiftproject.org</t>
    </r>
    <r>
      <rPr>
        <sz val="10"/>
        <color rgb="FF000000"/>
        <rFont val="Arial"/>
      </rPr>
      <t xml:space="preserve"> et </t>
    </r>
    <r>
      <rPr>
        <sz val="10"/>
        <color rgb="FF000000"/>
        <rFont val="Arial"/>
      </rPr>
      <t xml:space="preserve">ecoprod.com </t>
    </r>
  </si>
  <si>
    <t>ARCHITECTURE</t>
  </si>
  <si>
    <t>G. GALLON</t>
  </si>
  <si>
    <t>J.F. BETTE</t>
  </si>
  <si>
    <t>B. DUCRUEZET</t>
  </si>
  <si>
    <r>
      <rPr>
        <sz val="8"/>
        <color rgb="FF000000"/>
        <rFont val="Arial"/>
      </rPr>
      <t xml:space="preserve">Le protocole d'échange est-il propriétaire ou </t>
    </r>
    <r>
      <rPr>
        <b/>
        <sz val="8"/>
        <color rgb="FF000000"/>
        <rFont val="Arial"/>
      </rPr>
      <t>Open Source</t>
    </r>
    <r>
      <rPr>
        <sz val="8"/>
        <color rgb="FF000000"/>
        <rFont val="Arial"/>
      </rPr>
      <t xml:space="preserve"> ? </t>
    </r>
  </si>
  <si>
    <t>A. LUCAS</t>
  </si>
  <si>
    <t>FRONTEND</t>
  </si>
  <si>
    <t>Est-ce que des données sensibles sont collectées ?
Sont-elles indispensables ?</t>
  </si>
  <si>
    <t>ODD#7 ; ODD#9 ; ODD#10  ODD#12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</si>
</sst>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yy"/>
    <numFmt numFmtId="165" formatCode="d\-m"/>
    <numFmt numFmtId="166" formatCode="mmmm\ yyyy"/>
    <numFmt numFmtId="167" formatCode="0.0"/>
  </numFmts>
  <fonts count="102">
    <font>
      <sz val="10"/>
      <color rgb="FF000000"/>
      <name val="Arial"/>
    </font>
    <font>
      <sz val="10"/>
      <color rgb="FFFFFFFF"/>
      <name val="Arial"/>
    </font>
    <font>
      <sz val="10"/>
      <color theme="1"/>
      <name val="Arial"/>
    </font>
    <font>
      <u/>
      <sz val="10"/>
      <color rgb="FF1155CC"/>
      <name val="Arial"/>
    </font>
    <font>
      <b/>
      <sz val="10"/>
      <color theme="1"/>
      <name val="Arial"/>
    </font>
    <font>
      <b/>
      <u/>
      <sz val="10"/>
      <color rgb="FF1155CC"/>
      <name val="Arial"/>
    </font>
    <font>
      <u/>
      <sz val="10"/>
      <color rgb="FF1155CC"/>
      <name val="Arial"/>
    </font>
    <font>
      <sz val="10"/>
      <name val="Arial"/>
    </font>
    <font>
      <u/>
      <sz val="10"/>
      <color rgb="FF1155CC"/>
      <name val="Arial"/>
    </font>
    <font>
      <b/>
      <strike/>
      <sz val="10"/>
      <color theme="1"/>
      <name val="Arial"/>
    </font>
    <font>
      <strike/>
      <sz val="10"/>
      <color theme="1"/>
      <name val="Arial"/>
    </font>
    <font>
      <b/>
      <sz val="18"/>
      <color theme="1"/>
      <name val="Arial"/>
    </font>
    <font>
      <u/>
      <sz val="10"/>
      <color rgb="FF0000FF"/>
      <name val="Arial"/>
    </font>
    <font>
      <u/>
      <sz val="10"/>
      <color rgb="FF1155CC"/>
      <name val="Arial"/>
    </font>
    <font>
      <sz val="10"/>
      <color theme="1"/>
      <name val="Roboto"/>
    </font>
    <font>
      <u/>
      <sz val="10"/>
      <color rgb="FF0000FF"/>
      <name val="Arial"/>
    </font>
    <font>
      <u/>
      <sz val="10"/>
      <color rgb="FF1155CC"/>
      <name val="Arial"/>
    </font>
    <font>
      <b/>
      <sz val="10"/>
      <color rgb="FF000000"/>
      <name val="Arial"/>
    </font>
    <font>
      <sz val="10"/>
      <color rgb="FF000000"/>
      <name val="Arial"/>
    </font>
    <font>
      <u/>
      <sz val="10"/>
      <color rgb="FF0066CC"/>
      <name val="Arial"/>
    </font>
    <font>
      <u/>
      <sz val="10"/>
      <color rgb="FF0000FF"/>
      <name val="Arial"/>
    </font>
    <font>
      <sz val="9"/>
      <color theme="1"/>
      <name val="Arial"/>
    </font>
    <font>
      <sz val="10"/>
      <color rgb="FF000000"/>
      <name val="Roboto"/>
    </font>
    <font>
      <sz val="10"/>
      <color theme="1"/>
      <name val="Calibri"/>
    </font>
    <font>
      <sz val="9"/>
      <color rgb="FF000000"/>
      <name val="Helvetica Neue"/>
    </font>
    <font>
      <b/>
      <sz val="9"/>
      <color theme="1"/>
      <name val="Verdana"/>
    </font>
    <font>
      <sz val="9"/>
      <color theme="1"/>
      <name val="Verdana"/>
    </font>
    <font>
      <sz val="9"/>
      <color rgb="FF000000"/>
      <name val="Verdana"/>
    </font>
    <font>
      <sz val="10"/>
      <color theme="1"/>
      <name val="Verdana"/>
    </font>
    <font>
      <u/>
      <sz val="10"/>
      <color rgb="FF0000FF"/>
      <name val="Arial"/>
    </font>
    <font>
      <b/>
      <sz val="9"/>
      <color rgb="FF000000"/>
      <name val="Verdana"/>
    </font>
    <font>
      <u/>
      <sz val="10"/>
      <color rgb="FF0000FF"/>
      <name val="Arial"/>
    </font>
    <font>
      <sz val="8"/>
      <color theme="1"/>
      <name val="Arial"/>
    </font>
    <font>
      <u/>
      <sz val="10"/>
      <color rgb="FF1155CC"/>
      <name val="Arial"/>
    </font>
    <font>
      <sz val="10"/>
      <color rgb="FF747474"/>
      <name val="PT Sans"/>
    </font>
    <font>
      <b/>
      <sz val="12"/>
      <color theme="1"/>
      <name val="Arial"/>
    </font>
    <font>
      <u/>
      <sz val="10"/>
      <color rgb="FF1155CC"/>
      <name val="Arial"/>
    </font>
    <font>
      <u/>
      <sz val="10"/>
      <color rgb="FF000000"/>
      <name val="Arial"/>
    </font>
    <font>
      <u/>
      <sz val="10"/>
      <color rgb="FF0000FF"/>
      <name val="Arial"/>
    </font>
    <font>
      <u/>
      <sz val="11"/>
      <color rgb="FF1155CC"/>
      <name val="Arial"/>
    </font>
    <font>
      <u/>
      <sz val="10"/>
      <color rgb="FF1155CC"/>
      <name val="Arial"/>
    </font>
    <font>
      <u/>
      <sz val="10"/>
      <color rgb="FF1155CC"/>
      <name val="Arial"/>
    </font>
    <font>
      <u/>
      <sz val="10"/>
      <color rgb="FF1155CC"/>
      <name val="Arial"/>
    </font>
    <font>
      <u/>
      <sz val="9"/>
      <color rgb="FF000000"/>
      <name val="Helvetica Neue"/>
    </font>
    <font>
      <u/>
      <sz val="10"/>
      <color rgb="FF1155CC"/>
      <name val="Arial"/>
    </font>
    <font>
      <sz val="10"/>
      <color theme="1"/>
      <name val="Arial"/>
    </font>
    <font>
      <u/>
      <sz val="10"/>
      <color rgb="FF0000FF"/>
      <name val="Arial"/>
    </font>
    <font>
      <u/>
      <sz val="10"/>
      <color rgb="FF1155CC"/>
      <name val="Arial"/>
    </font>
    <font>
      <sz val="10"/>
      <color rgb="FF2E2A26"/>
      <name val="Arial"/>
    </font>
    <font>
      <u/>
      <sz val="10"/>
      <color rgb="FF1155CC"/>
      <name val="Arial"/>
    </font>
    <font>
      <u/>
      <sz val="10"/>
      <color rgb="FF0000FF"/>
      <name val="Arial"/>
    </font>
    <font>
      <u/>
      <sz val="10"/>
      <color rgb="FF2E2A26"/>
      <name val="Arial"/>
    </font>
    <font>
      <u/>
      <sz val="10"/>
      <color rgb="FF1155CC"/>
      <name val="Arial"/>
    </font>
    <font>
      <b/>
      <sz val="14"/>
      <color theme="1"/>
      <name val="Arial"/>
    </font>
    <font>
      <b/>
      <sz val="10"/>
      <color rgb="FF000000"/>
      <name val="Roboto"/>
    </font>
    <font>
      <sz val="11"/>
      <color rgb="FF000000"/>
      <name val="Calibri"/>
    </font>
    <font>
      <sz val="9"/>
      <color rgb="FF434343"/>
      <name val="Arial"/>
    </font>
    <font>
      <b/>
      <sz val="9"/>
      <color rgb="FF434343"/>
      <name val="Arial"/>
    </font>
    <font>
      <sz val="10"/>
      <color rgb="FF434343"/>
      <name val="Arial"/>
    </font>
    <font>
      <sz val="11"/>
      <color rgb="FF434343"/>
      <name val="Arial"/>
    </font>
    <font>
      <b/>
      <sz val="10"/>
      <color rgb="FFFFFFFF"/>
      <name val="Arial"/>
    </font>
    <font>
      <sz val="10"/>
      <color rgb="FF34A853"/>
      <name val="Arial"/>
    </font>
    <font>
      <sz val="10"/>
      <color rgb="FF1155CC"/>
      <name val="Arial"/>
    </font>
    <font>
      <sz val="9"/>
      <color theme="1"/>
      <name val="Helvetica Neue"/>
    </font>
    <font>
      <sz val="8"/>
      <color rgb="FFFFFFFF"/>
      <name val="Arial"/>
    </font>
    <font>
      <b/>
      <sz val="8"/>
      <color rgb="FFFFFFFF"/>
      <name val="Helvetica Neue"/>
    </font>
    <font>
      <sz val="8"/>
      <color rgb="FFFFFFFF"/>
      <name val="Helvetica Neue"/>
    </font>
    <font>
      <b/>
      <sz val="8"/>
      <color rgb="FFFFFFFF"/>
      <name val="Arial"/>
    </font>
    <font>
      <sz val="8"/>
      <color rgb="FF000000"/>
      <name val="Arial"/>
    </font>
    <font>
      <sz val="8"/>
      <color theme="1"/>
      <name val="Helvetica Neue"/>
    </font>
    <font>
      <sz val="9"/>
      <color rgb="FF000000"/>
      <name val="Arial"/>
    </font>
    <font>
      <sz val="11"/>
      <color rgb="FFFFFFFF"/>
      <name val="Arial"/>
    </font>
    <font>
      <b/>
      <sz val="9"/>
      <color rgb="FFFFFFFF"/>
      <name val="Arial"/>
    </font>
    <font>
      <sz val="9"/>
      <color rgb="FFFFFFFF"/>
      <name val="Arial"/>
    </font>
    <font>
      <i/>
      <sz val="10"/>
      <color theme="1"/>
      <name val="Arial"/>
    </font>
    <font>
      <u/>
      <sz val="10"/>
      <color rgb="FF0000FF"/>
      <name val="Arial"/>
    </font>
    <font>
      <sz val="11"/>
      <color theme="1"/>
      <name val="Arial"/>
    </font>
    <font>
      <b/>
      <i/>
      <sz val="10"/>
      <color theme="1"/>
      <name val="Arial"/>
    </font>
    <font>
      <u/>
      <sz val="8"/>
      <color rgb="FF000000"/>
      <name val="Arial"/>
    </font>
    <font>
      <u/>
      <sz val="11"/>
      <color rgb="FF0000FF"/>
      <name val="Montserrat"/>
    </font>
    <font>
      <b/>
      <sz val="9"/>
      <color theme="1"/>
      <name val="Arial"/>
    </font>
    <font>
      <b/>
      <sz val="24"/>
      <color theme="1"/>
      <name val="Arial"/>
    </font>
    <font>
      <b/>
      <sz val="14"/>
      <color rgb="FFFF0000"/>
      <name val="Arial"/>
    </font>
    <font>
      <b/>
      <i/>
      <sz val="12"/>
      <color theme="1"/>
      <name val="Arial"/>
    </font>
    <font>
      <sz val="11"/>
      <color rgb="FF000000"/>
      <name val="Inconsolata"/>
    </font>
    <font>
      <i/>
      <sz val="11"/>
      <color rgb="FF000000"/>
      <name val="Inconsolata"/>
    </font>
    <font>
      <i/>
      <sz val="10"/>
      <color rgb="FF000000"/>
      <name val="Arial"/>
    </font>
    <font>
      <b/>
      <i/>
      <sz val="12"/>
      <color rgb="FF000000"/>
      <name val="Arial"/>
    </font>
    <font>
      <sz val="10"/>
      <color rgb="FF000000"/>
      <name val="Inconsolata"/>
    </font>
    <font>
      <b/>
      <sz val="8"/>
      <color rgb="FF434343"/>
      <name val="Helvetica Neue"/>
    </font>
    <font>
      <sz val="8"/>
      <color rgb="FF434343"/>
      <name val="Helvetica Neue"/>
    </font>
    <font>
      <u/>
      <sz val="10"/>
      <color rgb="FF000000"/>
      <name val="Arial"/>
    </font>
    <font>
      <u/>
      <sz val="8"/>
      <color rgb="FF000000"/>
      <name val="Arial"/>
    </font>
    <font>
      <sz val="8"/>
      <color theme="1"/>
      <name val="&quot;Helvetica Neue&quot;"/>
    </font>
    <font>
      <i/>
      <sz val="8"/>
      <color theme="1"/>
      <name val="&quot;Helvetica Neue&quot;"/>
    </font>
    <font>
      <sz val="8"/>
      <color rgb="FFFF0000"/>
      <name val="&quot;Helvetica Neue&quot;"/>
    </font>
    <font>
      <u/>
      <sz val="10"/>
      <name val="Arial"/>
    </font>
    <font>
      <sz val="10"/>
      <color theme="1"/>
      <name val="Roboto, Arial"/>
    </font>
    <font>
      <b/>
      <sz val="10"/>
      <color theme="1"/>
      <name val="Roboto, Arial"/>
    </font>
    <font>
      <sz val="11"/>
      <name val="Montserrat, Arial"/>
    </font>
    <font>
      <sz val="8"/>
      <color rgb="FFFF0000"/>
      <name val="Arial"/>
    </font>
    <font>
      <b/>
      <sz val="8"/>
      <color rgb="FF000000"/>
      <name val="Arial"/>
    </font>
  </fonts>
  <fills count="42">
    <fill>
      <patternFill patternType="none"/>
    </fill>
    <fill>
      <patternFill patternType="gray125"/>
    </fill>
    <fill>
      <patternFill patternType="solid">
        <fgColor rgb="FF000000"/>
        <bgColor rgb="FF000000"/>
      </patternFill>
    </fill>
    <fill>
      <patternFill patternType="solid">
        <fgColor rgb="FFD9D9D9"/>
        <bgColor rgb="FFD9D9D9"/>
      </patternFill>
    </fill>
    <fill>
      <patternFill patternType="solid">
        <fgColor rgb="FF2868C9"/>
        <bgColor rgb="FF2868C9"/>
      </patternFill>
    </fill>
    <fill>
      <patternFill patternType="solid">
        <fgColor rgb="FF6AA84F"/>
        <bgColor rgb="FF6AA84F"/>
      </patternFill>
    </fill>
    <fill>
      <patternFill patternType="solid">
        <fgColor rgb="FFEA4335"/>
        <bgColor rgb="FFEA4335"/>
      </patternFill>
    </fill>
    <fill>
      <patternFill patternType="solid">
        <fgColor rgb="FF999999"/>
        <bgColor rgb="FF999999"/>
      </patternFill>
    </fill>
    <fill>
      <patternFill patternType="solid">
        <fgColor rgb="FFCCCCCC"/>
        <bgColor rgb="FFCCCCCC"/>
      </patternFill>
    </fill>
    <fill>
      <patternFill patternType="solid">
        <fgColor rgb="FF6FA8DC"/>
        <bgColor rgb="FF6FA8DC"/>
      </patternFill>
    </fill>
    <fill>
      <patternFill patternType="solid">
        <fgColor rgb="FFFFFF00"/>
        <bgColor rgb="FFFFFF00"/>
      </patternFill>
    </fill>
    <fill>
      <patternFill patternType="solid">
        <fgColor rgb="FF9FC5E8"/>
        <bgColor rgb="FF9FC5E8"/>
      </patternFill>
    </fill>
    <fill>
      <patternFill patternType="solid">
        <fgColor rgb="FF4285F4"/>
        <bgColor rgb="FF4285F4"/>
      </patternFill>
    </fill>
    <fill>
      <patternFill patternType="solid">
        <fgColor rgb="FFFFFFFF"/>
        <bgColor rgb="FFFFFFFF"/>
      </patternFill>
    </fill>
    <fill>
      <patternFill patternType="solid">
        <fgColor rgb="FF4A86E8"/>
        <bgColor rgb="FF4A86E8"/>
      </patternFill>
    </fill>
    <fill>
      <patternFill patternType="solid">
        <fgColor rgb="FFEFEFEF"/>
        <bgColor rgb="FFEFEFEF"/>
      </patternFill>
    </fill>
    <fill>
      <patternFill patternType="solid">
        <fgColor rgb="FFB7B7B7"/>
        <bgColor rgb="FFB7B7B7"/>
      </patternFill>
    </fill>
    <fill>
      <patternFill patternType="solid">
        <fgColor rgb="FFF3F3F3"/>
        <bgColor rgb="FFF3F3F3"/>
      </patternFill>
    </fill>
    <fill>
      <patternFill patternType="solid">
        <fgColor rgb="FFF4F5F4"/>
        <bgColor rgb="FFF4F5F4"/>
      </patternFill>
    </fill>
    <fill>
      <patternFill patternType="solid">
        <fgColor rgb="FFFF0000"/>
        <bgColor rgb="FFFF0000"/>
      </patternFill>
    </fill>
    <fill>
      <patternFill patternType="solid">
        <fgColor rgb="FF00FF00"/>
        <bgColor rgb="FF00FF00"/>
      </patternFill>
    </fill>
    <fill>
      <patternFill patternType="solid">
        <fgColor rgb="FFB6D7A8"/>
        <bgColor rgb="FFB6D7A8"/>
      </patternFill>
    </fill>
    <fill>
      <patternFill patternType="solid">
        <fgColor theme="4"/>
        <bgColor theme="4"/>
      </patternFill>
    </fill>
    <fill>
      <patternFill patternType="solid">
        <fgColor rgb="FFB7E1CD"/>
        <bgColor rgb="FFB7E1CD"/>
      </patternFill>
    </fill>
    <fill>
      <patternFill patternType="solid">
        <fgColor rgb="FF8CB5F9"/>
        <bgColor rgb="FF8CB5F9"/>
      </patternFill>
    </fill>
    <fill>
      <patternFill patternType="solid">
        <fgColor rgb="FFFBBC04"/>
        <bgColor rgb="FFFBBC04"/>
      </patternFill>
    </fill>
    <fill>
      <patternFill patternType="solid">
        <fgColor theme="1"/>
        <bgColor theme="1"/>
      </patternFill>
    </fill>
    <fill>
      <patternFill patternType="solid">
        <fgColor rgb="FF0066CC"/>
        <bgColor rgb="FF0066CC"/>
      </patternFill>
    </fill>
    <fill>
      <patternFill patternType="solid">
        <fgColor rgb="FF93C47D"/>
        <bgColor rgb="FF93C47D"/>
      </patternFill>
    </fill>
    <fill>
      <patternFill patternType="solid">
        <fgColor rgb="FFFF9900"/>
        <bgColor rgb="FFFF9900"/>
      </patternFill>
    </fill>
    <fill>
      <patternFill patternType="solid">
        <fgColor rgb="FFFF00FF"/>
        <bgColor rgb="FFFF00FF"/>
      </patternFill>
    </fill>
    <fill>
      <patternFill patternType="solid">
        <fgColor rgb="FF434343"/>
        <bgColor rgb="FF434343"/>
      </patternFill>
    </fill>
    <fill>
      <patternFill patternType="solid">
        <fgColor rgb="FFFFF2CC"/>
        <bgColor rgb="FFFFF2CC"/>
      </patternFill>
    </fill>
    <fill>
      <patternFill patternType="solid">
        <fgColor rgb="FF53D475"/>
        <bgColor rgb="FF53D475"/>
      </patternFill>
    </fill>
    <fill>
      <patternFill patternType="solid">
        <fgColor rgb="FFFFD966"/>
        <bgColor rgb="FFFFD966"/>
      </patternFill>
    </fill>
    <fill>
      <patternFill patternType="solid">
        <fgColor rgb="FFE2E2E2"/>
        <bgColor rgb="FFE2E2E2"/>
      </patternFill>
    </fill>
    <fill>
      <patternFill patternType="solid">
        <fgColor theme="8"/>
        <bgColor theme="8"/>
      </patternFill>
    </fill>
    <fill>
      <patternFill patternType="solid">
        <fgColor rgb="FFEAD1DC"/>
        <bgColor rgb="FFEAD1DC"/>
      </patternFill>
    </fill>
    <fill>
      <patternFill patternType="solid">
        <fgColor rgb="FF00FFFF"/>
        <bgColor rgb="FF00FFFF"/>
      </patternFill>
    </fill>
    <fill>
      <patternFill patternType="solid">
        <fgColor rgb="FFD9D2E9"/>
        <bgColor rgb="FFD9D2E9"/>
      </patternFill>
    </fill>
    <fill>
      <patternFill patternType="solid">
        <fgColor rgb="FFA4C2F4"/>
        <bgColor rgb="FFA4C2F4"/>
      </patternFill>
    </fill>
    <fill>
      <patternFill patternType="solid">
        <fgColor rgb="FFFFFF00"/>
        <bgColor indexed="64"/>
      </patternFill>
    </fill>
  </fills>
  <borders count="19">
    <border>
      <left/>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style="thin">
        <color rgb="FFFFFFFF"/>
      </right>
      <top style="thin">
        <color rgb="FFFFFFFF"/>
      </top>
      <bottom style="thin">
        <color rgb="FFFFFFFF"/>
      </bottom>
      <diagonal/>
    </border>
    <border>
      <left/>
      <right style="thin">
        <color rgb="FF000000"/>
      </right>
      <top/>
      <bottom style="thin">
        <color rgb="FF000000"/>
      </bottom>
      <diagonal/>
    </border>
    <border>
      <left style="thin">
        <color rgb="FFFFFFFF"/>
      </left>
      <right style="thin">
        <color rgb="FFFFFFFF"/>
      </right>
      <top/>
      <bottom style="thin">
        <color rgb="FFFFFFFF"/>
      </bottom>
      <diagonal/>
    </border>
    <border>
      <left/>
      <right style="thin">
        <color rgb="FFFFFFFF"/>
      </right>
      <top style="thin">
        <color rgb="FFFFFFFF"/>
      </top>
      <bottom style="thin">
        <color rgb="FFFFFFFF"/>
      </bottom>
      <diagonal/>
    </border>
    <border>
      <left/>
      <right style="thin">
        <color rgb="FFFFFFFF"/>
      </right>
      <top/>
      <bottom style="thin">
        <color rgb="FFFFFFFF"/>
      </bottom>
      <diagonal/>
    </border>
    <border>
      <left style="thick">
        <color rgb="FF000000"/>
      </left>
      <right style="thin">
        <color rgb="FF000000"/>
      </right>
      <top style="thick">
        <color rgb="FF000000"/>
      </top>
      <bottom style="thin">
        <color rgb="FF000000"/>
      </bottom>
      <diagonal/>
    </border>
    <border>
      <left style="thin">
        <color rgb="FF000000"/>
      </left>
      <right style="thick">
        <color rgb="FF000000"/>
      </right>
      <top style="thick">
        <color rgb="FF000000"/>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right style="thick">
        <color rgb="FF000000"/>
      </right>
      <top/>
      <bottom/>
      <diagonal/>
    </border>
    <border>
      <left/>
      <right style="thick">
        <color rgb="FF000000"/>
      </right>
      <top/>
      <bottom style="thick">
        <color rgb="FF000000"/>
      </bottom>
      <diagonal/>
    </border>
  </borders>
  <cellStyleXfs count="1">
    <xf numFmtId="0" fontId="0" fillId="0" borderId="0"/>
  </cellStyleXfs>
  <cellXfs count="404">
    <xf numFmtId="0" fontId="0" fillId="0" borderId="0" xfId="0" applyFont="1" applyAlignment="1"/>
    <xf numFmtId="0" fontId="1" fillId="0" borderId="0" xfId="0" applyFont="1" applyAlignment="1"/>
    <xf numFmtId="0" fontId="2" fillId="0" borderId="0" xfId="0" applyFont="1" applyAlignment="1"/>
    <xf numFmtId="0" fontId="1" fillId="2" borderId="0" xfId="0" applyFont="1" applyFill="1" applyAlignment="1">
      <alignment wrapText="1"/>
    </xf>
    <xf numFmtId="0" fontId="2" fillId="0" borderId="0" xfId="0" applyFont="1" applyAlignment="1">
      <alignment wrapText="1"/>
    </xf>
    <xf numFmtId="0" fontId="2" fillId="0" borderId="0" xfId="0" applyFont="1" applyAlignment="1"/>
    <xf numFmtId="49" fontId="2" fillId="0" borderId="0" xfId="0" applyNumberFormat="1" applyFont="1" applyAlignment="1">
      <alignment horizontal="center"/>
    </xf>
    <xf numFmtId="0" fontId="3" fillId="0" borderId="0" xfId="0" applyFont="1" applyAlignment="1"/>
    <xf numFmtId="0" fontId="4" fillId="0" borderId="0" xfId="0" applyFont="1" applyAlignment="1"/>
    <xf numFmtId="0" fontId="2" fillId="3" borderId="0" xfId="0" applyFont="1" applyFill="1" applyAlignment="1">
      <alignment wrapText="1"/>
    </xf>
    <xf numFmtId="0" fontId="2" fillId="0" borderId="0" xfId="0" applyFont="1"/>
    <xf numFmtId="0" fontId="2" fillId="0" borderId="1" xfId="0" applyFont="1" applyBorder="1"/>
    <xf numFmtId="0" fontId="2" fillId="0" borderId="2" xfId="0" applyFont="1" applyBorder="1"/>
    <xf numFmtId="0" fontId="4" fillId="4" borderId="2" xfId="0" applyFont="1" applyFill="1" applyBorder="1" applyAlignment="1">
      <alignment horizontal="center"/>
    </xf>
    <xf numFmtId="0" fontId="4" fillId="7" borderId="2" xfId="0" applyFont="1" applyFill="1" applyBorder="1"/>
    <xf numFmtId="0" fontId="4" fillId="0" borderId="2" xfId="0" applyFont="1" applyBorder="1" applyAlignment="1"/>
    <xf numFmtId="0" fontId="2" fillId="0" borderId="2" xfId="0" applyFont="1" applyBorder="1" applyAlignment="1">
      <alignment vertical="top"/>
    </xf>
    <xf numFmtId="0" fontId="2" fillId="0" borderId="2" xfId="0" applyFont="1" applyBorder="1" applyAlignment="1">
      <alignment vertical="top"/>
    </xf>
    <xf numFmtId="0" fontId="2" fillId="0" borderId="0" xfId="0" applyFont="1" applyAlignment="1">
      <alignment vertical="top"/>
    </xf>
    <xf numFmtId="0" fontId="8" fillId="0" borderId="2" xfId="0" applyFont="1" applyBorder="1" applyAlignment="1">
      <alignment vertical="top"/>
    </xf>
    <xf numFmtId="0" fontId="2" fillId="0" borderId="2" xfId="0" applyFont="1" applyBorder="1" applyAlignment="1"/>
    <xf numFmtId="0" fontId="2" fillId="8" borderId="2" xfId="0" applyFont="1" applyFill="1" applyBorder="1" applyAlignment="1"/>
    <xf numFmtId="0" fontId="4" fillId="8" borderId="2" xfId="0" applyFont="1" applyFill="1" applyBorder="1" applyAlignment="1">
      <alignment wrapText="1"/>
    </xf>
    <xf numFmtId="0" fontId="4" fillId="9" borderId="2" xfId="0" applyFont="1" applyFill="1" applyBorder="1" applyAlignment="1">
      <alignment horizontal="center"/>
    </xf>
    <xf numFmtId="0" fontId="4" fillId="0" borderId="2" xfId="0" applyFont="1" applyBorder="1" applyAlignment="1">
      <alignment horizontal="center"/>
    </xf>
    <xf numFmtId="0" fontId="2" fillId="0" borderId="2" xfId="0" applyFont="1" applyBorder="1" applyAlignment="1">
      <alignment horizontal="right" vertical="top"/>
    </xf>
    <xf numFmtId="0" fontId="9" fillId="9" borderId="2" xfId="0" applyFont="1" applyFill="1" applyBorder="1" applyAlignment="1">
      <alignment horizontal="center"/>
    </xf>
    <xf numFmtId="0" fontId="9" fillId="0" borderId="2" xfId="0" applyFont="1" applyBorder="1" applyAlignment="1">
      <alignment horizontal="center"/>
    </xf>
    <xf numFmtId="0" fontId="10" fillId="0" borderId="2" xfId="0" applyFont="1" applyBorder="1" applyAlignment="1">
      <alignment horizontal="right" vertical="top"/>
    </xf>
    <xf numFmtId="164" fontId="2" fillId="0" borderId="0" xfId="0" applyNumberFormat="1" applyFont="1" applyAlignment="1">
      <alignment horizontal="center"/>
    </xf>
    <xf numFmtId="0" fontId="4" fillId="0" borderId="0" xfId="0" applyFont="1" applyAlignment="1"/>
    <xf numFmtId="0" fontId="2" fillId="10" borderId="0" xfId="0" applyFont="1" applyFill="1" applyAlignment="1"/>
    <xf numFmtId="0" fontId="4" fillId="11" borderId="0" xfId="0" applyFont="1" applyFill="1" applyAlignment="1"/>
    <xf numFmtId="0" fontId="2" fillId="12" borderId="0" xfId="0" applyFont="1" applyFill="1" applyAlignment="1"/>
    <xf numFmtId="0" fontId="2" fillId="0" borderId="0" xfId="0" quotePrefix="1" applyFont="1" applyAlignment="1">
      <alignment horizontal="right"/>
    </xf>
    <xf numFmtId="0" fontId="2" fillId="0" borderId="0" xfId="0" applyFont="1" applyAlignment="1">
      <alignment horizontal="right"/>
    </xf>
    <xf numFmtId="0" fontId="12" fillId="0" borderId="0" xfId="0" applyFont="1" applyAlignment="1"/>
    <xf numFmtId="0" fontId="13" fillId="0" borderId="0" xfId="0" applyFont="1" applyAlignment="1"/>
    <xf numFmtId="49" fontId="2" fillId="0" borderId="0" xfId="0" applyNumberFormat="1" applyFont="1" applyAlignment="1">
      <alignment horizontal="right"/>
    </xf>
    <xf numFmtId="49" fontId="2" fillId="0" borderId="0" xfId="0" applyNumberFormat="1" applyFont="1" applyAlignment="1"/>
    <xf numFmtId="0" fontId="14" fillId="0" borderId="0" xfId="0" applyFont="1" applyAlignment="1">
      <alignment horizontal="right"/>
    </xf>
    <xf numFmtId="49" fontId="2" fillId="0" borderId="0" xfId="0" applyNumberFormat="1" applyFont="1" applyAlignment="1"/>
    <xf numFmtId="0" fontId="2" fillId="13" borderId="0" xfId="0" applyFont="1" applyFill="1" applyAlignment="1"/>
    <xf numFmtId="0" fontId="2" fillId="13" borderId="0" xfId="0" quotePrefix="1" applyFont="1" applyFill="1" applyAlignment="1">
      <alignment horizontal="right"/>
    </xf>
    <xf numFmtId="49" fontId="2" fillId="13" borderId="0" xfId="0" applyNumberFormat="1" applyFont="1" applyFill="1" applyAlignment="1"/>
    <xf numFmtId="0" fontId="15" fillId="13" borderId="0" xfId="0" applyFont="1" applyFill="1" applyAlignment="1"/>
    <xf numFmtId="0" fontId="16" fillId="13" borderId="0" xfId="0" applyFont="1" applyFill="1" applyAlignment="1"/>
    <xf numFmtId="0" fontId="2" fillId="13" borderId="0" xfId="0" applyFont="1" applyFill="1" applyAlignment="1">
      <alignment horizontal="right"/>
    </xf>
    <xf numFmtId="49" fontId="2" fillId="13" borderId="0" xfId="0" applyNumberFormat="1" applyFont="1" applyFill="1" applyAlignment="1"/>
    <xf numFmtId="0" fontId="17" fillId="0" borderId="0" xfId="0" applyFont="1" applyAlignment="1"/>
    <xf numFmtId="0" fontId="18" fillId="13" borderId="0" xfId="0" applyFont="1" applyFill="1" applyAlignment="1"/>
    <xf numFmtId="0" fontId="19" fillId="0" borderId="0" xfId="0" applyFont="1" applyAlignment="1"/>
    <xf numFmtId="0" fontId="17" fillId="11" borderId="0" xfId="0" applyFont="1" applyFill="1" applyAlignment="1"/>
    <xf numFmtId="0" fontId="20" fillId="0" borderId="0" xfId="0" applyFont="1" applyAlignment="1"/>
    <xf numFmtId="0" fontId="17" fillId="13" borderId="0" xfId="0" applyFont="1" applyFill="1" applyAlignment="1"/>
    <xf numFmtId="0" fontId="21" fillId="0" borderId="0" xfId="0" applyFont="1" applyAlignment="1"/>
    <xf numFmtId="0" fontId="2" fillId="0" borderId="0" xfId="0" quotePrefix="1" applyFont="1" applyAlignment="1"/>
    <xf numFmtId="0" fontId="18" fillId="13" borderId="0" xfId="0" quotePrefix="1" applyFont="1" applyFill="1" applyAlignment="1">
      <alignment horizontal="right"/>
    </xf>
    <xf numFmtId="0" fontId="2" fillId="0" borderId="0" xfId="0" applyFont="1" applyAlignment="1">
      <alignment horizontal="right"/>
    </xf>
    <xf numFmtId="0" fontId="22" fillId="13" borderId="0" xfId="0" applyFont="1" applyFill="1" applyAlignment="1"/>
    <xf numFmtId="0" fontId="2" fillId="12" borderId="0" xfId="0" applyFont="1" applyFill="1" applyAlignment="1">
      <alignment wrapText="1"/>
    </xf>
    <xf numFmtId="0" fontId="2" fillId="0" borderId="0" xfId="0" quotePrefix="1" applyFont="1" applyAlignment="1">
      <alignment horizontal="right" wrapText="1"/>
    </xf>
    <xf numFmtId="0" fontId="2" fillId="0" borderId="0" xfId="0" applyFont="1" applyAlignment="1">
      <alignment horizontal="right" wrapText="1"/>
    </xf>
    <xf numFmtId="0" fontId="1" fillId="12" borderId="0" xfId="0" applyFont="1" applyFill="1" applyAlignment="1"/>
    <xf numFmtId="0" fontId="22" fillId="13" borderId="0" xfId="0" applyFont="1" applyFill="1" applyAlignment="1"/>
    <xf numFmtId="0" fontId="1" fillId="12" borderId="0" xfId="0" applyFont="1" applyFill="1"/>
    <xf numFmtId="0" fontId="18" fillId="13" borderId="0" xfId="0" applyFont="1" applyFill="1"/>
    <xf numFmtId="0" fontId="2" fillId="0" borderId="0" xfId="0" applyFont="1" applyAlignment="1">
      <alignment horizontal="left"/>
    </xf>
    <xf numFmtId="0" fontId="4" fillId="0" borderId="0" xfId="0" applyFont="1" applyAlignment="1">
      <alignment horizontal="left"/>
    </xf>
    <xf numFmtId="0" fontId="2" fillId="12" borderId="0" xfId="0" applyFont="1" applyFill="1" applyAlignment="1">
      <alignment horizontal="center"/>
    </xf>
    <xf numFmtId="0" fontId="2" fillId="0" borderId="0" xfId="0" applyFont="1" applyAlignment="1">
      <alignment horizontal="left"/>
    </xf>
    <xf numFmtId="0" fontId="2" fillId="0" borderId="0" xfId="0" applyFont="1" applyAlignment="1">
      <alignment horizontal="center"/>
    </xf>
    <xf numFmtId="0" fontId="4" fillId="0" borderId="0" xfId="0" applyFont="1" applyAlignment="1">
      <alignment horizontal="center"/>
    </xf>
    <xf numFmtId="0" fontId="2" fillId="12" borderId="0" xfId="0" applyFont="1" applyFill="1" applyAlignment="1">
      <alignment horizontal="left"/>
    </xf>
    <xf numFmtId="0" fontId="23" fillId="0" borderId="0" xfId="0" applyFont="1" applyAlignment="1">
      <alignment horizontal="right"/>
    </xf>
    <xf numFmtId="0" fontId="24" fillId="0" borderId="0" xfId="0" applyFont="1"/>
    <xf numFmtId="0" fontId="25" fillId="15" borderId="2" xfId="0" applyFont="1" applyFill="1" applyBorder="1" applyAlignment="1">
      <alignment textRotation="45"/>
    </xf>
    <xf numFmtId="0" fontId="25" fillId="15" borderId="2" xfId="0" applyFont="1" applyFill="1" applyBorder="1" applyAlignment="1">
      <alignment horizontal="center" textRotation="45"/>
    </xf>
    <xf numFmtId="0" fontId="25" fillId="15" borderId="2" xfId="0" applyFont="1" applyFill="1" applyBorder="1" applyAlignment="1">
      <alignment textRotation="45" wrapText="1"/>
    </xf>
    <xf numFmtId="0" fontId="2" fillId="0" borderId="0" xfId="0" applyFont="1" applyAlignment="1">
      <alignment textRotation="45"/>
    </xf>
    <xf numFmtId="0" fontId="26" fillId="13" borderId="2" xfId="0" applyFont="1" applyFill="1" applyBorder="1" applyAlignment="1"/>
    <xf numFmtId="0" fontId="27" fillId="13" borderId="2" xfId="0" applyFont="1" applyFill="1" applyBorder="1" applyAlignment="1">
      <alignment horizontal="center"/>
    </xf>
    <xf numFmtId="0" fontId="27" fillId="13" borderId="2" xfId="0" applyFont="1" applyFill="1" applyBorder="1" applyAlignment="1">
      <alignment wrapText="1"/>
    </xf>
    <xf numFmtId="0" fontId="28" fillId="0" borderId="2" xfId="0" applyFont="1" applyBorder="1" applyAlignment="1">
      <alignment horizontal="center"/>
    </xf>
    <xf numFmtId="0" fontId="26" fillId="0" borderId="2" xfId="0" applyFont="1" applyBorder="1" applyAlignment="1"/>
    <xf numFmtId="0" fontId="26" fillId="0" borderId="2" xfId="0" applyFont="1" applyBorder="1" applyAlignment="1">
      <alignment horizontal="center"/>
    </xf>
    <xf numFmtId="0" fontId="27" fillId="0" borderId="2" xfId="0" applyFont="1" applyBorder="1" applyAlignment="1">
      <alignment wrapText="1"/>
    </xf>
    <xf numFmtId="0" fontId="26" fillId="0" borderId="2" xfId="0" applyFont="1" applyBorder="1" applyAlignment="1">
      <alignment wrapText="1"/>
    </xf>
    <xf numFmtId="0" fontId="29" fillId="0" borderId="2" xfId="0" applyFont="1" applyBorder="1" applyAlignment="1">
      <alignment wrapText="1"/>
    </xf>
    <xf numFmtId="0" fontId="30" fillId="0" borderId="2" xfId="0" applyFont="1" applyBorder="1" applyAlignment="1">
      <alignment wrapText="1"/>
    </xf>
    <xf numFmtId="0" fontId="31" fillId="0" borderId="2" xfId="0" applyFont="1" applyBorder="1" applyAlignment="1"/>
    <xf numFmtId="0" fontId="32" fillId="0" borderId="2" xfId="0" applyFont="1" applyBorder="1" applyAlignment="1">
      <alignment horizontal="right"/>
    </xf>
    <xf numFmtId="0" fontId="2" fillId="0" borderId="2" xfId="0" applyFont="1" applyBorder="1" applyAlignment="1">
      <alignment wrapText="1"/>
    </xf>
    <xf numFmtId="0" fontId="33" fillId="0" borderId="2" xfId="0" applyFont="1" applyBorder="1" applyAlignment="1">
      <alignment wrapText="1"/>
    </xf>
    <xf numFmtId="165" fontId="34" fillId="0" borderId="0" xfId="0" applyNumberFormat="1" applyFont="1" applyAlignment="1">
      <alignment horizontal="left"/>
    </xf>
    <xf numFmtId="0" fontId="34" fillId="0" borderId="0" xfId="0" applyFont="1" applyAlignment="1">
      <alignment horizontal="left"/>
    </xf>
    <xf numFmtId="0" fontId="2" fillId="0" borderId="2" xfId="0" applyFont="1" applyBorder="1" applyAlignment="1">
      <alignment horizontal="center"/>
    </xf>
    <xf numFmtId="0" fontId="35" fillId="16" borderId="2" xfId="0" applyFont="1" applyFill="1" applyBorder="1" applyAlignment="1">
      <alignment wrapText="1"/>
    </xf>
    <xf numFmtId="0" fontId="2" fillId="17" borderId="0" xfId="0" applyFont="1" applyFill="1" applyAlignment="1">
      <alignment vertical="top" wrapText="1"/>
    </xf>
    <xf numFmtId="0" fontId="2" fillId="17" borderId="2" xfId="0" applyFont="1" applyFill="1" applyBorder="1" applyAlignment="1">
      <alignment vertical="top" wrapText="1"/>
    </xf>
    <xf numFmtId="0" fontId="36" fillId="17" borderId="2" xfId="0" applyFont="1" applyFill="1" applyBorder="1" applyAlignment="1">
      <alignment vertical="top" wrapText="1"/>
    </xf>
    <xf numFmtId="0" fontId="37" fillId="17" borderId="2" xfId="0" applyFont="1" applyFill="1" applyBorder="1" applyAlignment="1">
      <alignment vertical="top" wrapText="1"/>
    </xf>
    <xf numFmtId="0" fontId="38" fillId="17" borderId="2" xfId="0" applyFont="1" applyFill="1" applyBorder="1" applyAlignment="1">
      <alignment vertical="top" wrapText="1"/>
    </xf>
    <xf numFmtId="0" fontId="4" fillId="17" borderId="2" xfId="0" applyFont="1" applyFill="1" applyBorder="1" applyAlignment="1">
      <alignment vertical="top" wrapText="1"/>
    </xf>
    <xf numFmtId="0" fontId="2" fillId="17" borderId="2" xfId="0" applyFont="1" applyFill="1" applyBorder="1" applyAlignment="1">
      <alignment vertical="top"/>
    </xf>
    <xf numFmtId="0" fontId="39" fillId="17" borderId="2" xfId="0" applyFont="1" applyFill="1" applyBorder="1" applyAlignment="1">
      <alignment vertical="top"/>
    </xf>
    <xf numFmtId="0" fontId="40" fillId="17" borderId="2" xfId="0" applyFont="1" applyFill="1" applyBorder="1" applyAlignment="1">
      <alignment vertical="top"/>
    </xf>
    <xf numFmtId="0" fontId="2" fillId="15" borderId="2" xfId="0" applyFont="1" applyFill="1" applyBorder="1" applyAlignment="1"/>
    <xf numFmtId="0" fontId="41" fillId="15" borderId="2" xfId="0" applyFont="1" applyFill="1" applyBorder="1" applyAlignment="1"/>
    <xf numFmtId="0" fontId="0" fillId="15" borderId="2" xfId="0" applyFont="1" applyFill="1" applyBorder="1" applyAlignment="1">
      <alignment wrapText="1"/>
    </xf>
    <xf numFmtId="0" fontId="2" fillId="15" borderId="2" xfId="0" applyFont="1" applyFill="1" applyBorder="1" applyAlignment="1">
      <alignment wrapText="1"/>
    </xf>
    <xf numFmtId="0" fontId="42" fillId="15" borderId="2" xfId="0" applyFont="1" applyFill="1" applyBorder="1" applyAlignment="1">
      <alignment wrapText="1"/>
    </xf>
    <xf numFmtId="0" fontId="43" fillId="0" borderId="2" xfId="0" applyFont="1" applyBorder="1" applyAlignment="1">
      <alignment wrapText="1"/>
    </xf>
    <xf numFmtId="0" fontId="2" fillId="15" borderId="2" xfId="0" applyFont="1" applyFill="1" applyBorder="1" applyAlignment="1">
      <alignment vertical="center" wrapText="1"/>
    </xf>
    <xf numFmtId="0" fontId="44" fillId="15" borderId="2" xfId="0" applyFont="1" applyFill="1" applyBorder="1" applyAlignment="1">
      <alignment horizontal="left" vertical="center" wrapText="1"/>
    </xf>
    <xf numFmtId="0" fontId="45" fillId="15" borderId="2" xfId="0" applyFont="1" applyFill="1" applyBorder="1" applyAlignment="1">
      <alignment horizontal="left" vertical="center" wrapText="1"/>
    </xf>
    <xf numFmtId="0" fontId="2" fillId="0" borderId="0" xfId="0" applyFont="1" applyAlignment="1">
      <alignment vertical="center"/>
    </xf>
    <xf numFmtId="0" fontId="46" fillId="15" borderId="2" xfId="0" applyFont="1" applyFill="1" applyBorder="1" applyAlignment="1">
      <alignment vertical="center" wrapText="1"/>
    </xf>
    <xf numFmtId="0" fontId="47" fillId="15" borderId="2" xfId="0" applyFont="1" applyFill="1" applyBorder="1" applyAlignment="1">
      <alignment vertical="center" wrapText="1"/>
    </xf>
    <xf numFmtId="0" fontId="2" fillId="0" borderId="0" xfId="0" applyFont="1" applyAlignment="1">
      <alignment vertical="center" wrapText="1"/>
    </xf>
    <xf numFmtId="0" fontId="48" fillId="18" borderId="2" xfId="0" applyFont="1" applyFill="1" applyBorder="1" applyAlignment="1">
      <alignment vertical="center" wrapText="1"/>
    </xf>
    <xf numFmtId="0" fontId="49" fillId="15" borderId="2" xfId="0" applyFont="1" applyFill="1" applyBorder="1" applyAlignment="1">
      <alignment vertical="center" wrapText="1"/>
    </xf>
    <xf numFmtId="0" fontId="45" fillId="15" borderId="2" xfId="0" applyFont="1" applyFill="1" applyBorder="1" applyAlignment="1">
      <alignment vertical="center" wrapText="1"/>
    </xf>
    <xf numFmtId="0" fontId="50" fillId="15" borderId="2" xfId="0" applyFont="1" applyFill="1" applyBorder="1" applyAlignment="1">
      <alignment vertical="center" wrapText="1"/>
    </xf>
    <xf numFmtId="0" fontId="45" fillId="0" borderId="0" xfId="0" applyFont="1" applyAlignment="1">
      <alignment vertical="center" wrapText="1"/>
    </xf>
    <xf numFmtId="0" fontId="51" fillId="18" borderId="2" xfId="0" applyFont="1" applyFill="1" applyBorder="1" applyAlignment="1">
      <alignment vertical="center" wrapText="1"/>
    </xf>
    <xf numFmtId="0" fontId="48" fillId="18" borderId="0" xfId="0" applyFont="1" applyFill="1" applyAlignment="1">
      <alignment vertical="center" wrapText="1"/>
    </xf>
    <xf numFmtId="0" fontId="52" fillId="18" borderId="0" xfId="0" applyFont="1" applyFill="1" applyAlignment="1">
      <alignment vertical="center" wrapText="1"/>
    </xf>
    <xf numFmtId="0" fontId="21" fillId="0" borderId="0" xfId="0" applyFont="1" applyAlignment="1"/>
    <xf numFmtId="166" fontId="21" fillId="0" borderId="0" xfId="0" applyNumberFormat="1" applyFont="1" applyAlignment="1">
      <alignment horizontal="right"/>
    </xf>
    <xf numFmtId="0" fontId="2" fillId="0" borderId="2" xfId="0" applyFont="1" applyBorder="1" applyAlignment="1"/>
    <xf numFmtId="0" fontId="11" fillId="0" borderId="0" xfId="0" applyFont="1" applyAlignment="1"/>
    <xf numFmtId="0" fontId="35" fillId="0" borderId="0" xfId="0" applyFont="1" applyAlignment="1"/>
    <xf numFmtId="0" fontId="2" fillId="19" borderId="0" xfId="0" applyFont="1" applyFill="1" applyAlignment="1"/>
    <xf numFmtId="0" fontId="4" fillId="0" borderId="0" xfId="0" applyFont="1" applyAlignment="1">
      <alignment wrapText="1"/>
    </xf>
    <xf numFmtId="0" fontId="4" fillId="0" borderId="0" xfId="0" applyFont="1" applyAlignment="1">
      <alignment horizontal="right" wrapText="1"/>
    </xf>
    <xf numFmtId="0" fontId="2" fillId="20" borderId="0" xfId="0" applyFont="1" applyFill="1" applyAlignment="1"/>
    <xf numFmtId="0" fontId="2" fillId="21" borderId="0" xfId="0" applyFont="1" applyFill="1" applyAlignment="1"/>
    <xf numFmtId="0" fontId="4" fillId="0" borderId="0" xfId="0" applyFont="1" applyAlignment="1">
      <alignment horizontal="right"/>
    </xf>
    <xf numFmtId="0" fontId="4" fillId="8" borderId="0" xfId="0" applyFont="1" applyFill="1" applyAlignment="1"/>
    <xf numFmtId="0" fontId="35" fillId="8" borderId="0" xfId="0" applyFont="1" applyFill="1" applyAlignment="1">
      <alignment horizontal="right"/>
    </xf>
    <xf numFmtId="0" fontId="4" fillId="8" borderId="0" xfId="0" applyFont="1" applyFill="1" applyAlignment="1">
      <alignment horizontal="center" wrapText="1"/>
    </xf>
    <xf numFmtId="0" fontId="35" fillId="8" borderId="0" xfId="0" applyFont="1" applyFill="1" applyAlignment="1">
      <alignment horizontal="right" wrapText="1"/>
    </xf>
    <xf numFmtId="0" fontId="35" fillId="8" borderId="2" xfId="0" applyFont="1" applyFill="1" applyBorder="1" applyAlignment="1"/>
    <xf numFmtId="0" fontId="55" fillId="0" borderId="2" xfId="0" applyFont="1" applyBorder="1" applyAlignment="1">
      <alignment horizontal="left" wrapText="1"/>
    </xf>
    <xf numFmtId="0" fontId="2" fillId="11" borderId="2" xfId="0" applyFont="1" applyFill="1" applyBorder="1" applyAlignment="1">
      <alignment horizontal="center"/>
    </xf>
    <xf numFmtId="0" fontId="56" fillId="15" borderId="0" xfId="0" applyFont="1" applyFill="1" applyAlignment="1">
      <alignment wrapText="1"/>
    </xf>
    <xf numFmtId="0" fontId="57" fillId="15" borderId="0" xfId="0" applyFont="1" applyFill="1" applyAlignment="1">
      <alignment wrapText="1"/>
    </xf>
    <xf numFmtId="0" fontId="58" fillId="15" borderId="0" xfId="0" applyFont="1" applyFill="1" applyAlignment="1">
      <alignment horizontal="center" vertical="center" wrapText="1"/>
    </xf>
    <xf numFmtId="0" fontId="59" fillId="15" borderId="0" xfId="0" applyFont="1" applyFill="1" applyAlignment="1">
      <alignment horizontal="center" vertical="center" wrapText="1"/>
    </xf>
    <xf numFmtId="0" fontId="58" fillId="15" borderId="0" xfId="0" applyFont="1" applyFill="1" applyAlignment="1">
      <alignment wrapText="1"/>
    </xf>
    <xf numFmtId="0" fontId="60" fillId="12" borderId="2" xfId="0" applyFont="1" applyFill="1" applyBorder="1" applyAlignment="1">
      <alignment wrapText="1"/>
    </xf>
    <xf numFmtId="0" fontId="60" fillId="22" borderId="0" xfId="0" applyFont="1" applyFill="1" applyAlignment="1">
      <alignment horizontal="left" wrapText="1"/>
    </xf>
    <xf numFmtId="0" fontId="60" fillId="12" borderId="0" xfId="0" applyFont="1" applyFill="1" applyAlignment="1">
      <alignment wrapText="1"/>
    </xf>
    <xf numFmtId="0" fontId="60" fillId="12" borderId="2" xfId="0" applyFont="1" applyFill="1" applyBorder="1" applyAlignment="1">
      <alignment wrapText="1"/>
    </xf>
    <xf numFmtId="0" fontId="60" fillId="12" borderId="2" xfId="0" applyFont="1" applyFill="1" applyBorder="1" applyAlignment="1"/>
    <xf numFmtId="0" fontId="21" fillId="0" borderId="0" xfId="0" applyFont="1" applyAlignment="1">
      <alignment horizontal="right" wrapText="1"/>
    </xf>
    <xf numFmtId="0" fontId="2" fillId="13" borderId="2" xfId="0" applyFont="1" applyFill="1" applyBorder="1" applyAlignment="1"/>
    <xf numFmtId="0" fontId="4" fillId="20" borderId="2" xfId="0" applyFont="1" applyFill="1" applyBorder="1" applyAlignment="1">
      <alignment wrapText="1"/>
    </xf>
    <xf numFmtId="0" fontId="2" fillId="20" borderId="2" xfId="0" applyFont="1" applyFill="1" applyBorder="1" applyAlignment="1"/>
    <xf numFmtId="0" fontId="2" fillId="20" borderId="2" xfId="0" applyFont="1" applyFill="1" applyBorder="1" applyAlignment="1">
      <alignment wrapText="1"/>
    </xf>
    <xf numFmtId="0" fontId="2" fillId="13" borderId="2" xfId="0" applyFont="1" applyFill="1" applyBorder="1" applyAlignment="1">
      <alignment horizontal="center" wrapText="1"/>
    </xf>
    <xf numFmtId="0" fontId="21" fillId="0" borderId="2" xfId="0" applyFont="1" applyBorder="1" applyAlignment="1">
      <alignment horizontal="right" wrapText="1"/>
    </xf>
    <xf numFmtId="0" fontId="61" fillId="23" borderId="2" xfId="0" applyFont="1" applyFill="1" applyBorder="1" applyAlignment="1">
      <alignment wrapText="1"/>
    </xf>
    <xf numFmtId="0" fontId="62" fillId="23" borderId="2" xfId="0" applyFont="1" applyFill="1" applyBorder="1" applyAlignment="1">
      <alignment wrapText="1"/>
    </xf>
    <xf numFmtId="0" fontId="2" fillId="13" borderId="2" xfId="0" applyFont="1" applyFill="1" applyBorder="1" applyAlignment="1">
      <alignment wrapText="1"/>
    </xf>
    <xf numFmtId="0" fontId="32" fillId="0" borderId="2" xfId="0" applyFont="1" applyBorder="1" applyAlignment="1">
      <alignment wrapText="1"/>
    </xf>
    <xf numFmtId="0" fontId="2" fillId="24" borderId="2" xfId="0" applyFont="1" applyFill="1" applyBorder="1" applyAlignment="1">
      <alignment wrapText="1"/>
    </xf>
    <xf numFmtId="0" fontId="2" fillId="0" borderId="2" xfId="0" applyFont="1" applyBorder="1" applyAlignment="1">
      <alignment horizontal="right" wrapText="1"/>
    </xf>
    <xf numFmtId="0" fontId="2" fillId="23" borderId="2" xfId="0" applyFont="1" applyFill="1" applyBorder="1" applyAlignment="1">
      <alignment wrapText="1"/>
    </xf>
    <xf numFmtId="0" fontId="2" fillId="13" borderId="0" xfId="0" applyFont="1" applyFill="1" applyAlignment="1">
      <alignment horizontal="right" wrapText="1"/>
    </xf>
    <xf numFmtId="0" fontId="2" fillId="25" borderId="2" xfId="0" applyFont="1" applyFill="1" applyBorder="1" applyAlignment="1">
      <alignment wrapText="1"/>
    </xf>
    <xf numFmtId="0" fontId="63" fillId="0" borderId="2" xfId="0" applyFont="1" applyBorder="1" applyAlignment="1">
      <alignment wrapText="1"/>
    </xf>
    <xf numFmtId="0" fontId="10" fillId="13" borderId="2" xfId="0" applyFont="1" applyFill="1" applyBorder="1" applyAlignment="1">
      <alignment wrapText="1"/>
    </xf>
    <xf numFmtId="0" fontId="64" fillId="26" borderId="6" xfId="0" applyFont="1" applyFill="1" applyBorder="1" applyAlignment="1">
      <alignment wrapText="1"/>
    </xf>
    <xf numFmtId="0" fontId="65" fillId="26" borderId="6" xfId="0" applyFont="1" applyFill="1" applyBorder="1" applyAlignment="1">
      <alignment horizontal="left" wrapText="1"/>
    </xf>
    <xf numFmtId="0" fontId="66" fillId="26" borderId="6" xfId="0" applyFont="1" applyFill="1" applyBorder="1" applyAlignment="1">
      <alignment horizontal="left" vertical="top" wrapText="1"/>
    </xf>
    <xf numFmtId="0" fontId="67" fillId="8" borderId="6" xfId="0" applyFont="1" applyFill="1" applyBorder="1" applyAlignment="1">
      <alignment wrapText="1"/>
    </xf>
    <xf numFmtId="0" fontId="65" fillId="6" borderId="6" xfId="0" applyFont="1" applyFill="1" applyBorder="1" applyAlignment="1">
      <alignment horizontal="left" wrapText="1"/>
    </xf>
    <xf numFmtId="0" fontId="65" fillId="27" borderId="6" xfId="0" applyFont="1" applyFill="1" applyBorder="1" applyAlignment="1">
      <alignment horizontal="left" wrapText="1"/>
    </xf>
    <xf numFmtId="0" fontId="65" fillId="8" borderId="6" xfId="0" applyFont="1" applyFill="1" applyBorder="1" applyAlignment="1">
      <alignment horizontal="left" wrapText="1"/>
    </xf>
    <xf numFmtId="0" fontId="65" fillId="28" borderId="6" xfId="0" applyFont="1" applyFill="1" applyBorder="1" applyAlignment="1">
      <alignment horizontal="left" wrapText="1"/>
    </xf>
    <xf numFmtId="0" fontId="65" fillId="8" borderId="6" xfId="0" applyFont="1" applyFill="1" applyBorder="1" applyAlignment="1">
      <alignment horizontal="left" vertical="top" wrapText="1"/>
    </xf>
    <xf numFmtId="0" fontId="68" fillId="15" borderId="6" xfId="0" applyFont="1" applyFill="1" applyBorder="1" applyAlignment="1">
      <alignment wrapText="1"/>
    </xf>
    <xf numFmtId="0" fontId="69" fillId="15" borderId="6" xfId="0" applyFont="1" applyFill="1" applyBorder="1" applyAlignment="1">
      <alignment horizontal="left" vertical="top" wrapText="1"/>
    </xf>
    <xf numFmtId="0" fontId="69" fillId="15" borderId="6" xfId="0" applyFont="1" applyFill="1" applyBorder="1" applyAlignment="1">
      <alignment horizontal="left" wrapText="1"/>
    </xf>
    <xf numFmtId="0" fontId="69" fillId="29" borderId="6" xfId="0" applyFont="1" applyFill="1" applyBorder="1" applyAlignment="1">
      <alignment horizontal="left" wrapText="1"/>
    </xf>
    <xf numFmtId="0" fontId="69" fillId="15" borderId="0" xfId="0" applyFont="1" applyFill="1" applyAlignment="1">
      <alignment horizontal="left" wrapText="1"/>
    </xf>
    <xf numFmtId="0" fontId="32" fillId="0" borderId="0" xfId="0" applyFont="1" applyAlignment="1">
      <alignment wrapText="1"/>
    </xf>
    <xf numFmtId="0" fontId="66" fillId="26" borderId="0" xfId="0" applyFont="1" applyFill="1" applyAlignment="1">
      <alignment horizontal="left" vertical="top" wrapText="1"/>
    </xf>
    <xf numFmtId="0" fontId="65" fillId="8" borderId="0" xfId="0" applyFont="1" applyFill="1" applyAlignment="1">
      <alignment horizontal="left" wrapText="1"/>
    </xf>
    <xf numFmtId="0" fontId="68" fillId="15" borderId="0" xfId="0" applyFont="1" applyFill="1" applyAlignment="1">
      <alignment wrapText="1"/>
    </xf>
    <xf numFmtId="0" fontId="69" fillId="30" borderId="6" xfId="0" applyFont="1" applyFill="1" applyBorder="1" applyAlignment="1">
      <alignment horizontal="left" wrapText="1"/>
    </xf>
    <xf numFmtId="0" fontId="69" fillId="17" borderId="6" xfId="0" applyFont="1" applyFill="1" applyBorder="1" applyAlignment="1">
      <alignment horizontal="left" wrapText="1"/>
    </xf>
    <xf numFmtId="0" fontId="63" fillId="0" borderId="5" xfId="0" applyFont="1" applyBorder="1" applyAlignment="1">
      <alignment wrapText="1"/>
    </xf>
    <xf numFmtId="0" fontId="2" fillId="13" borderId="5" xfId="0" applyFont="1" applyFill="1" applyBorder="1" applyAlignment="1">
      <alignment wrapText="1"/>
    </xf>
    <xf numFmtId="0" fontId="2" fillId="13" borderId="5" xfId="0" applyFont="1" applyFill="1" applyBorder="1" applyAlignment="1"/>
    <xf numFmtId="0" fontId="32" fillId="0" borderId="5" xfId="0" applyFont="1" applyBorder="1" applyAlignment="1">
      <alignment wrapText="1"/>
    </xf>
    <xf numFmtId="0" fontId="2" fillId="0" borderId="5" xfId="0" applyFont="1" applyBorder="1" applyAlignment="1">
      <alignment wrapText="1"/>
    </xf>
    <xf numFmtId="0" fontId="2" fillId="0" borderId="5" xfId="0" applyFont="1" applyBorder="1" applyAlignment="1">
      <alignment horizontal="right" wrapText="1"/>
    </xf>
    <xf numFmtId="0" fontId="2" fillId="24" borderId="5" xfId="0" applyFont="1" applyFill="1" applyBorder="1" applyAlignment="1">
      <alignment wrapText="1"/>
    </xf>
    <xf numFmtId="0" fontId="18" fillId="3" borderId="2" xfId="0" applyFont="1" applyFill="1" applyBorder="1" applyAlignment="1">
      <alignment wrapText="1"/>
    </xf>
    <xf numFmtId="0" fontId="1" fillId="31" borderId="2" xfId="0" applyFont="1" applyFill="1" applyBorder="1" applyAlignment="1">
      <alignment wrapText="1"/>
    </xf>
    <xf numFmtId="0" fontId="1" fillId="31" borderId="0" xfId="0" applyFont="1" applyFill="1" applyAlignment="1">
      <alignment wrapText="1"/>
    </xf>
    <xf numFmtId="0" fontId="70" fillId="12" borderId="2" xfId="0" applyFont="1" applyFill="1" applyBorder="1" applyAlignment="1">
      <alignment wrapText="1"/>
    </xf>
    <xf numFmtId="0" fontId="1" fillId="22" borderId="0" xfId="0" applyFont="1" applyFill="1" applyAlignment="1">
      <alignment horizontal="center" vertical="center" wrapText="1"/>
    </xf>
    <xf numFmtId="0" fontId="71" fillId="22" borderId="0" xfId="0" applyFont="1" applyFill="1" applyAlignment="1">
      <alignment horizontal="center" vertical="center" wrapText="1"/>
    </xf>
    <xf numFmtId="0" fontId="18" fillId="0" borderId="0" xfId="0" applyFont="1" applyAlignment="1">
      <alignment wrapText="1"/>
    </xf>
    <xf numFmtId="0" fontId="18" fillId="0" borderId="2" xfId="0" applyFont="1" applyBorder="1" applyAlignment="1">
      <alignment wrapText="1"/>
    </xf>
    <xf numFmtId="0" fontId="17" fillId="20" borderId="2" xfId="0" applyFont="1" applyFill="1" applyBorder="1" applyAlignment="1">
      <alignment wrapText="1"/>
    </xf>
    <xf numFmtId="0" fontId="18" fillId="20" borderId="2" xfId="0" applyFont="1" applyFill="1" applyBorder="1" applyAlignment="1">
      <alignment wrapText="1"/>
    </xf>
    <xf numFmtId="0" fontId="18" fillId="0" borderId="2" xfId="0" applyFont="1" applyBorder="1" applyAlignment="1">
      <alignment horizontal="center" vertical="center" wrapText="1"/>
    </xf>
    <xf numFmtId="0" fontId="18" fillId="0" borderId="0" xfId="0" applyFont="1" applyAlignment="1">
      <alignment wrapText="1"/>
    </xf>
    <xf numFmtId="0" fontId="18" fillId="0" borderId="2" xfId="0" applyFont="1" applyBorder="1" applyAlignment="1">
      <alignment wrapText="1"/>
    </xf>
    <xf numFmtId="0" fontId="1" fillId="3" borderId="0" xfId="0" applyFont="1" applyFill="1" applyAlignment="1"/>
    <xf numFmtId="0" fontId="18" fillId="13" borderId="2" xfId="0" applyFont="1" applyFill="1" applyBorder="1" applyAlignment="1">
      <alignment wrapText="1"/>
    </xf>
    <xf numFmtId="0" fontId="2" fillId="3" borderId="0" xfId="0" applyFont="1" applyFill="1" applyAlignment="1"/>
    <xf numFmtId="0" fontId="1" fillId="26" borderId="6" xfId="0" applyFont="1" applyFill="1" applyBorder="1" applyAlignment="1">
      <alignment wrapText="1"/>
    </xf>
    <xf numFmtId="0" fontId="72" fillId="27" borderId="6" xfId="0" applyFont="1" applyFill="1" applyBorder="1" applyAlignment="1">
      <alignment wrapText="1"/>
    </xf>
    <xf numFmtId="0" fontId="65" fillId="27" borderId="6" xfId="0" applyFont="1" applyFill="1" applyBorder="1" applyAlignment="1">
      <alignment horizontal="left" vertical="top" wrapText="1"/>
    </xf>
    <xf numFmtId="0" fontId="18" fillId="15" borderId="6" xfId="0" applyFont="1" applyFill="1" applyBorder="1" applyAlignment="1">
      <alignment wrapText="1"/>
    </xf>
    <xf numFmtId="0" fontId="17" fillId="15" borderId="6" xfId="0" applyFont="1" applyFill="1" applyBorder="1" applyAlignment="1">
      <alignment wrapText="1"/>
    </xf>
    <xf numFmtId="0" fontId="69" fillId="0" borderId="6" xfId="0" applyFont="1" applyBorder="1" applyAlignment="1">
      <alignment horizontal="left" vertical="top" wrapText="1"/>
    </xf>
    <xf numFmtId="0" fontId="2" fillId="3" borderId="2" xfId="0" applyFont="1" applyFill="1" applyBorder="1" applyAlignment="1"/>
    <xf numFmtId="0" fontId="2" fillId="0" borderId="2" xfId="0" applyFont="1" applyBorder="1" applyAlignment="1">
      <alignment horizontal="center" wrapText="1"/>
    </xf>
    <xf numFmtId="0" fontId="18" fillId="3" borderId="0" xfId="0" applyFont="1" applyFill="1" applyAlignment="1">
      <alignment wrapText="1"/>
    </xf>
    <xf numFmtId="0" fontId="14" fillId="0" borderId="2" xfId="0" applyFont="1" applyBorder="1" applyAlignment="1">
      <alignment wrapText="1"/>
    </xf>
    <xf numFmtId="0" fontId="18" fillId="22" borderId="0" xfId="0" applyFont="1" applyFill="1" applyAlignment="1">
      <alignment horizontal="center" vertical="center" wrapText="1"/>
    </xf>
    <xf numFmtId="0" fontId="73" fillId="26" borderId="6" xfId="0" applyFont="1" applyFill="1" applyBorder="1" applyAlignment="1">
      <alignment wrapText="1"/>
    </xf>
    <xf numFmtId="0" fontId="68" fillId="32" borderId="6" xfId="0" applyFont="1" applyFill="1" applyBorder="1" applyAlignment="1">
      <alignment wrapText="1"/>
    </xf>
    <xf numFmtId="0" fontId="69" fillId="32" borderId="6" xfId="0" applyFont="1" applyFill="1" applyBorder="1" applyAlignment="1">
      <alignment horizontal="left" wrapText="1"/>
    </xf>
    <xf numFmtId="0" fontId="18" fillId="33" borderId="2" xfId="0" applyFont="1" applyFill="1" applyBorder="1" applyAlignment="1">
      <alignment horizontal="right"/>
    </xf>
    <xf numFmtId="0" fontId="2" fillId="33" borderId="2" xfId="0" applyFont="1" applyFill="1" applyBorder="1"/>
    <xf numFmtId="0" fontId="4" fillId="33" borderId="2" xfId="0" applyFont="1" applyFill="1" applyBorder="1" applyAlignment="1">
      <alignment wrapText="1"/>
    </xf>
    <xf numFmtId="0" fontId="18" fillId="0" borderId="0" xfId="0" applyFont="1" applyAlignment="1">
      <alignment vertical="center"/>
    </xf>
    <xf numFmtId="0" fontId="18" fillId="0" borderId="1" xfId="0" applyFont="1" applyBorder="1" applyAlignment="1">
      <alignment horizontal="right"/>
    </xf>
    <xf numFmtId="0" fontId="2" fillId="0" borderId="2" xfId="0" applyFont="1" applyBorder="1" applyAlignment="1">
      <alignment wrapText="1"/>
    </xf>
    <xf numFmtId="0" fontId="4" fillId="0" borderId="2" xfId="0" applyFont="1" applyBorder="1" applyAlignment="1">
      <alignment wrapText="1"/>
    </xf>
    <xf numFmtId="0" fontId="74" fillId="0" borderId="2" xfId="0" applyFont="1" applyBorder="1" applyAlignment="1">
      <alignment wrapText="1"/>
    </xf>
    <xf numFmtId="0" fontId="75" fillId="0" borderId="2" xfId="0" applyFont="1" applyBorder="1" applyAlignment="1">
      <alignment wrapText="1"/>
    </xf>
    <xf numFmtId="0" fontId="76" fillId="0" borderId="2" xfId="0" applyFont="1" applyBorder="1"/>
    <xf numFmtId="0" fontId="14" fillId="0" borderId="2" xfId="0" applyFont="1" applyBorder="1" applyAlignment="1">
      <alignment wrapText="1"/>
    </xf>
    <xf numFmtId="0" fontId="18" fillId="33" borderId="1" xfId="0" applyFont="1" applyFill="1" applyBorder="1" applyAlignment="1">
      <alignment horizontal="right"/>
    </xf>
    <xf numFmtId="0" fontId="76" fillId="0" borderId="2" xfId="0" applyFont="1" applyBorder="1" applyAlignment="1">
      <alignment wrapText="1"/>
    </xf>
    <xf numFmtId="0" fontId="77" fillId="0" borderId="2" xfId="0" applyFont="1" applyBorder="1" applyAlignment="1">
      <alignment wrapText="1"/>
    </xf>
    <xf numFmtId="0" fontId="2" fillId="0" borderId="2" xfId="0" applyFont="1" applyBorder="1" applyAlignment="1">
      <alignment vertical="top" wrapText="1"/>
    </xf>
    <xf numFmtId="0" fontId="78" fillId="15" borderId="6" xfId="0" applyFont="1" applyFill="1" applyBorder="1" applyAlignment="1">
      <alignment wrapText="1"/>
    </xf>
    <xf numFmtId="0" fontId="18" fillId="0" borderId="2" xfId="0" applyFont="1" applyBorder="1" applyAlignment="1">
      <alignment horizontal="right"/>
    </xf>
    <xf numFmtId="0" fontId="18" fillId="0" borderId="1" xfId="0" applyFont="1" applyBorder="1" applyAlignment="1">
      <alignment horizontal="right"/>
    </xf>
    <xf numFmtId="0" fontId="4" fillId="0" borderId="2" xfId="0" applyFont="1" applyBorder="1" applyAlignment="1">
      <alignment wrapText="1"/>
    </xf>
    <xf numFmtId="0" fontId="79" fillId="0" borderId="2" xfId="0" applyFont="1" applyBorder="1" applyAlignment="1">
      <alignment wrapText="1"/>
    </xf>
    <xf numFmtId="0" fontId="69" fillId="34" borderId="6" xfId="0" applyFont="1" applyFill="1" applyBorder="1" applyAlignment="1">
      <alignment horizontal="left" wrapText="1"/>
    </xf>
    <xf numFmtId="0" fontId="18" fillId="17" borderId="0" xfId="0" applyFont="1" applyFill="1" applyAlignment="1">
      <alignment horizontal="left" wrapText="1"/>
    </xf>
    <xf numFmtId="0" fontId="18" fillId="13" borderId="0" xfId="0" applyFont="1" applyFill="1" applyAlignment="1">
      <alignment wrapText="1"/>
    </xf>
    <xf numFmtId="0" fontId="65" fillId="28" borderId="0" xfId="0" applyFont="1" applyFill="1" applyAlignment="1">
      <alignment horizontal="left" wrapText="1"/>
    </xf>
    <xf numFmtId="0" fontId="69" fillId="15" borderId="0" xfId="0" applyFont="1" applyFill="1" applyAlignment="1">
      <alignment horizontal="left" vertical="top" wrapText="1"/>
    </xf>
    <xf numFmtId="0" fontId="2" fillId="0" borderId="0" xfId="0" applyFont="1" applyAlignment="1">
      <alignment wrapText="1"/>
    </xf>
    <xf numFmtId="0" fontId="1" fillId="0" borderId="0" xfId="0" applyFont="1" applyAlignment="1">
      <alignment wrapText="1"/>
    </xf>
    <xf numFmtId="0" fontId="18" fillId="13" borderId="2" xfId="0" applyFont="1" applyFill="1" applyBorder="1" applyAlignment="1">
      <alignment horizontal="left"/>
    </xf>
    <xf numFmtId="0" fontId="2" fillId="35" borderId="2" xfId="0" applyFont="1" applyFill="1" applyBorder="1" applyAlignment="1"/>
    <xf numFmtId="0" fontId="18" fillId="13" borderId="1" xfId="0" applyFont="1" applyFill="1" applyBorder="1" applyAlignment="1">
      <alignment horizontal="left"/>
    </xf>
    <xf numFmtId="0" fontId="80" fillId="0" borderId="2" xfId="0" applyFont="1" applyBorder="1" applyAlignment="1">
      <alignment wrapText="1"/>
    </xf>
    <xf numFmtId="0" fontId="2" fillId="0" borderId="5" xfId="0" applyFont="1" applyBorder="1" applyAlignment="1"/>
    <xf numFmtId="0" fontId="18" fillId="13" borderId="5" xfId="0" applyFont="1" applyFill="1" applyBorder="1" applyAlignment="1">
      <alignment wrapText="1"/>
    </xf>
    <xf numFmtId="0" fontId="18" fillId="3" borderId="5" xfId="0" applyFont="1" applyFill="1" applyBorder="1" applyAlignment="1">
      <alignment wrapText="1"/>
    </xf>
    <xf numFmtId="0" fontId="18" fillId="0" borderId="1" xfId="0" applyFont="1" applyBorder="1" applyAlignment="1">
      <alignment wrapText="1"/>
    </xf>
    <xf numFmtId="0" fontId="2" fillId="0" borderId="7" xfId="0" applyFont="1" applyBorder="1" applyAlignment="1"/>
    <xf numFmtId="0" fontId="18" fillId="13" borderId="7" xfId="0" applyFont="1" applyFill="1" applyBorder="1" applyAlignment="1">
      <alignment wrapText="1"/>
    </xf>
    <xf numFmtId="0" fontId="18" fillId="3" borderId="7" xfId="0" applyFont="1" applyFill="1" applyBorder="1" applyAlignment="1">
      <alignment wrapText="1"/>
    </xf>
    <xf numFmtId="0" fontId="2" fillId="15" borderId="8" xfId="0" applyFont="1" applyFill="1" applyBorder="1" applyAlignment="1"/>
    <xf numFmtId="0" fontId="2" fillId="15" borderId="6" xfId="0" applyFont="1" applyFill="1" applyBorder="1" applyAlignment="1"/>
    <xf numFmtId="0" fontId="4" fillId="0" borderId="2" xfId="0" applyFont="1" applyBorder="1" applyAlignment="1">
      <alignment horizontal="center" wrapText="1"/>
    </xf>
    <xf numFmtId="0" fontId="18" fillId="3" borderId="1" xfId="0" applyFont="1" applyFill="1" applyBorder="1" applyAlignment="1">
      <alignment horizontal="right"/>
    </xf>
    <xf numFmtId="0" fontId="69" fillId="36" borderId="6" xfId="0" applyFont="1" applyFill="1" applyBorder="1" applyAlignment="1">
      <alignment horizontal="left" wrapText="1"/>
    </xf>
    <xf numFmtId="0" fontId="69" fillId="10" borderId="6" xfId="0" applyFont="1" applyFill="1" applyBorder="1" applyAlignment="1">
      <alignment horizontal="left" wrapText="1"/>
    </xf>
    <xf numFmtId="0" fontId="2" fillId="15" borderId="9" xfId="0" applyFont="1" applyFill="1" applyBorder="1" applyAlignment="1">
      <alignment vertical="top"/>
    </xf>
    <xf numFmtId="0" fontId="2" fillId="15" borderId="9" xfId="0" applyFont="1" applyFill="1" applyBorder="1" applyAlignment="1"/>
    <xf numFmtId="0" fontId="2" fillId="15" borderId="0" xfId="0" applyFont="1" applyFill="1" applyAlignment="1">
      <alignment vertical="top"/>
    </xf>
    <xf numFmtId="0" fontId="2" fillId="15" borderId="8" xfId="0" applyFont="1" applyFill="1" applyBorder="1" applyAlignment="1">
      <alignment vertical="top"/>
    </xf>
    <xf numFmtId="0" fontId="2" fillId="15" borderId="10" xfId="0" applyFont="1" applyFill="1" applyBorder="1" applyAlignment="1"/>
    <xf numFmtId="0" fontId="2" fillId="15" borderId="10" xfId="0" applyFont="1" applyFill="1" applyBorder="1" applyAlignment="1">
      <alignment vertical="top"/>
    </xf>
    <xf numFmtId="0" fontId="2" fillId="15" borderId="0" xfId="0" applyFont="1" applyFill="1" applyAlignment="1"/>
    <xf numFmtId="0" fontId="81" fillId="0" borderId="2" xfId="0" applyFont="1" applyBorder="1" applyAlignment="1">
      <alignment horizontal="center" wrapText="1"/>
    </xf>
    <xf numFmtId="0" fontId="65" fillId="36" borderId="6" xfId="0" applyFont="1" applyFill="1" applyBorder="1" applyAlignment="1">
      <alignment horizontal="left" wrapText="1"/>
    </xf>
    <xf numFmtId="0" fontId="35" fillId="3" borderId="2" xfId="0" applyFont="1" applyFill="1" applyBorder="1"/>
    <xf numFmtId="0" fontId="83" fillId="37" borderId="2" xfId="0" applyFont="1" applyFill="1" applyBorder="1" applyAlignment="1">
      <alignment horizontal="center"/>
    </xf>
    <xf numFmtId="0" fontId="4" fillId="21" borderId="2" xfId="0" applyFont="1" applyFill="1" applyBorder="1"/>
    <xf numFmtId="0" fontId="2" fillId="21" borderId="2" xfId="0" applyFont="1" applyFill="1" applyBorder="1"/>
    <xf numFmtId="0" fontId="84" fillId="21" borderId="2" xfId="0" applyFont="1" applyFill="1" applyBorder="1"/>
    <xf numFmtId="0" fontId="35" fillId="38" borderId="2" xfId="0" applyFont="1" applyFill="1" applyBorder="1"/>
    <xf numFmtId="167" fontId="83" fillId="37" borderId="2" xfId="0" applyNumberFormat="1" applyFont="1" applyFill="1" applyBorder="1" applyAlignment="1">
      <alignment horizontal="center"/>
    </xf>
    <xf numFmtId="0" fontId="4" fillId="11" borderId="2" xfId="0" applyFont="1" applyFill="1" applyBorder="1"/>
    <xf numFmtId="0" fontId="2" fillId="11" borderId="2" xfId="0" applyFont="1" applyFill="1" applyBorder="1"/>
    <xf numFmtId="0" fontId="4" fillId="32" borderId="2" xfId="0" applyFont="1" applyFill="1" applyBorder="1"/>
    <xf numFmtId="0" fontId="2" fillId="32" borderId="2" xfId="0" applyFont="1" applyFill="1" applyBorder="1"/>
    <xf numFmtId="0" fontId="4" fillId="20" borderId="2" xfId="0" applyFont="1" applyFill="1" applyBorder="1"/>
    <xf numFmtId="0" fontId="2" fillId="20" borderId="2" xfId="0" applyFont="1" applyFill="1" applyBorder="1"/>
    <xf numFmtId="0" fontId="84" fillId="20" borderId="2" xfId="0" applyFont="1" applyFill="1" applyBorder="1"/>
    <xf numFmtId="0" fontId="35" fillId="28" borderId="2" xfId="0" applyFont="1" applyFill="1" applyBorder="1"/>
    <xf numFmtId="167" fontId="83" fillId="39" borderId="2" xfId="0" applyNumberFormat="1" applyFont="1" applyFill="1" applyBorder="1" applyAlignment="1">
      <alignment horizontal="center"/>
    </xf>
    <xf numFmtId="0" fontId="4" fillId="40" borderId="2" xfId="0" applyFont="1" applyFill="1" applyBorder="1"/>
    <xf numFmtId="0" fontId="2" fillId="40" borderId="2" xfId="0" applyFont="1" applyFill="1" applyBorder="1"/>
    <xf numFmtId="0" fontId="4" fillId="15" borderId="2" xfId="0" applyFont="1" applyFill="1" applyBorder="1"/>
    <xf numFmtId="0" fontId="2" fillId="15" borderId="2" xfId="0" applyFont="1" applyFill="1" applyBorder="1"/>
    <xf numFmtId="0" fontId="35" fillId="15" borderId="11" xfId="0" applyFont="1" applyFill="1" applyBorder="1" applyAlignment="1">
      <alignment horizontal="center"/>
    </xf>
    <xf numFmtId="0" fontId="83" fillId="15" borderId="12" xfId="0" applyFont="1" applyFill="1" applyBorder="1" applyAlignment="1">
      <alignment horizontal="center"/>
    </xf>
    <xf numFmtId="0" fontId="35" fillId="15" borderId="5" xfId="0" applyFont="1" applyFill="1" applyBorder="1" applyAlignment="1">
      <alignment horizontal="center"/>
    </xf>
    <xf numFmtId="167" fontId="83" fillId="15" borderId="3" xfId="0" applyNumberFormat="1" applyFont="1" applyFill="1" applyBorder="1" applyAlignment="1">
      <alignment horizontal="center"/>
    </xf>
    <xf numFmtId="0" fontId="35" fillId="15" borderId="12" xfId="0" applyFont="1" applyFill="1" applyBorder="1" applyAlignment="1">
      <alignment horizontal="center"/>
    </xf>
    <xf numFmtId="0" fontId="35" fillId="15" borderId="5" xfId="0" applyFont="1" applyFill="1" applyBorder="1"/>
    <xf numFmtId="0" fontId="2" fillId="0" borderId="13" xfId="0" applyFont="1" applyBorder="1" applyAlignment="1">
      <alignment horizontal="center"/>
    </xf>
    <xf numFmtId="167" fontId="74" fillId="0" borderId="14" xfId="0" applyNumberFormat="1" applyFont="1" applyBorder="1" applyAlignment="1">
      <alignment horizontal="center"/>
    </xf>
    <xf numFmtId="0" fontId="2" fillId="0" borderId="5" xfId="0" applyFont="1" applyBorder="1" applyAlignment="1">
      <alignment horizontal="center"/>
    </xf>
    <xf numFmtId="167" fontId="85" fillId="0" borderId="3" xfId="0" applyNumberFormat="1" applyFont="1" applyBorder="1" applyAlignment="1">
      <alignment horizontal="center"/>
    </xf>
    <xf numFmtId="0" fontId="2" fillId="20" borderId="13" xfId="0" applyFont="1" applyFill="1" applyBorder="1" applyAlignment="1">
      <alignment horizontal="center"/>
    </xf>
    <xf numFmtId="167" fontId="74" fillId="20" borderId="14" xfId="0" applyNumberFormat="1" applyFont="1" applyFill="1" applyBorder="1" applyAlignment="1">
      <alignment horizontal="center"/>
    </xf>
    <xf numFmtId="0" fontId="2" fillId="20" borderId="5" xfId="0" applyFont="1" applyFill="1" applyBorder="1" applyAlignment="1">
      <alignment horizontal="center"/>
    </xf>
    <xf numFmtId="167" fontId="85" fillId="20" borderId="3" xfId="0" applyNumberFormat="1" applyFont="1" applyFill="1" applyBorder="1" applyAlignment="1">
      <alignment horizontal="center"/>
    </xf>
    <xf numFmtId="0" fontId="2" fillId="0" borderId="15" xfId="0" applyFont="1" applyBorder="1" applyAlignment="1">
      <alignment horizontal="center"/>
    </xf>
    <xf numFmtId="167" fontId="74" fillId="0" borderId="16" xfId="0" applyNumberFormat="1" applyFont="1" applyBorder="1" applyAlignment="1">
      <alignment horizontal="center"/>
    </xf>
    <xf numFmtId="0" fontId="2" fillId="20" borderId="15" xfId="0" applyFont="1" applyFill="1" applyBorder="1" applyAlignment="1">
      <alignment horizontal="center"/>
    </xf>
    <xf numFmtId="167" fontId="74" fillId="20" borderId="16" xfId="0" applyNumberFormat="1" applyFont="1" applyFill="1" applyBorder="1" applyAlignment="1">
      <alignment horizontal="center"/>
    </xf>
    <xf numFmtId="0" fontId="2" fillId="0" borderId="0" xfId="0" applyFont="1" applyAlignment="1">
      <alignment horizontal="center"/>
    </xf>
    <xf numFmtId="167" fontId="74" fillId="0" borderId="0" xfId="0" applyNumberFormat="1" applyFont="1" applyAlignment="1">
      <alignment horizontal="center"/>
    </xf>
    <xf numFmtId="167" fontId="86" fillId="0" borderId="0" xfId="0" applyNumberFormat="1" applyFont="1" applyAlignment="1">
      <alignment horizontal="center"/>
    </xf>
    <xf numFmtId="167" fontId="83" fillId="15" borderId="12" xfId="0" applyNumberFormat="1" applyFont="1" applyFill="1" applyBorder="1" applyAlignment="1">
      <alignment horizontal="center"/>
    </xf>
    <xf numFmtId="167" fontId="87" fillId="15" borderId="3" xfId="0" applyNumberFormat="1" applyFont="1" applyFill="1" applyBorder="1" applyAlignment="1">
      <alignment horizontal="center"/>
    </xf>
    <xf numFmtId="167" fontId="74" fillId="0" borderId="17" xfId="0" applyNumberFormat="1" applyFont="1" applyBorder="1" applyAlignment="1">
      <alignment horizontal="center"/>
    </xf>
    <xf numFmtId="167" fontId="85" fillId="20" borderId="0" xfId="0" applyNumberFormat="1" applyFont="1" applyFill="1" applyAlignment="1">
      <alignment horizontal="center"/>
    </xf>
    <xf numFmtId="167" fontId="74" fillId="20" borderId="17" xfId="0" applyNumberFormat="1" applyFont="1" applyFill="1" applyBorder="1" applyAlignment="1">
      <alignment horizontal="center"/>
    </xf>
    <xf numFmtId="167" fontId="85" fillId="0" borderId="0" xfId="0" applyNumberFormat="1" applyFont="1" applyAlignment="1">
      <alignment horizontal="center"/>
    </xf>
    <xf numFmtId="167" fontId="74" fillId="0" borderId="18" xfId="0" applyNumberFormat="1" applyFont="1" applyBorder="1" applyAlignment="1">
      <alignment horizontal="center"/>
    </xf>
    <xf numFmtId="167" fontId="74" fillId="20" borderId="18" xfId="0" applyNumberFormat="1" applyFont="1" applyFill="1" applyBorder="1" applyAlignment="1">
      <alignment horizontal="center"/>
    </xf>
    <xf numFmtId="0" fontId="45" fillId="21" borderId="2" xfId="0" applyFont="1" applyFill="1" applyBorder="1"/>
    <xf numFmtId="0" fontId="0" fillId="21" borderId="2" xfId="0" applyFont="1" applyFill="1" applyBorder="1"/>
    <xf numFmtId="0" fontId="88" fillId="21" borderId="2" xfId="0" applyFont="1" applyFill="1" applyBorder="1"/>
    <xf numFmtId="0" fontId="45" fillId="11" borderId="2" xfId="0" applyFont="1" applyFill="1" applyBorder="1"/>
    <xf numFmtId="0" fontId="45" fillId="32" borderId="2" xfId="0" applyFont="1" applyFill="1" applyBorder="1"/>
    <xf numFmtId="0" fontId="58" fillId="3" borderId="0" xfId="0" applyFont="1" applyFill="1" applyAlignment="1">
      <alignment wrapText="1"/>
    </xf>
    <xf numFmtId="0" fontId="89" fillId="3" borderId="0" xfId="0" applyFont="1" applyFill="1" applyAlignment="1">
      <alignment horizontal="left"/>
    </xf>
    <xf numFmtId="0" fontId="90" fillId="3" borderId="0" xfId="0" applyFont="1" applyFill="1" applyAlignment="1">
      <alignment horizontal="left" vertical="top"/>
    </xf>
    <xf numFmtId="0" fontId="65" fillId="26" borderId="6" xfId="0" applyFont="1" applyFill="1" applyBorder="1" applyAlignment="1">
      <alignment horizontal="left"/>
    </xf>
    <xf numFmtId="0" fontId="66" fillId="26" borderId="6" xfId="0" applyFont="1" applyFill="1" applyBorder="1" applyAlignment="1">
      <alignment horizontal="left" vertical="top"/>
    </xf>
    <xf numFmtId="0" fontId="65" fillId="27" borderId="6" xfId="0" applyFont="1" applyFill="1" applyBorder="1" applyAlignment="1">
      <alignment horizontal="left"/>
    </xf>
    <xf numFmtId="0" fontId="65" fillId="27" borderId="6" xfId="0" applyFont="1" applyFill="1" applyBorder="1" applyAlignment="1">
      <alignment horizontal="left" vertical="top"/>
    </xf>
    <xf numFmtId="0" fontId="69" fillId="15" borderId="6" xfId="0" applyFont="1" applyFill="1" applyBorder="1" applyAlignment="1">
      <alignment horizontal="left" vertical="top"/>
    </xf>
    <xf numFmtId="0" fontId="69" fillId="15" borderId="6" xfId="0" applyFont="1" applyFill="1" applyBorder="1" applyAlignment="1">
      <alignment horizontal="left"/>
    </xf>
    <xf numFmtId="0" fontId="69" fillId="0" borderId="6" xfId="0" applyFont="1" applyBorder="1" applyAlignment="1">
      <alignment horizontal="left" vertical="top"/>
    </xf>
    <xf numFmtId="0" fontId="64" fillId="0" borderId="0" xfId="0" applyFont="1" applyAlignment="1">
      <alignment wrapText="1"/>
    </xf>
    <xf numFmtId="0" fontId="73" fillId="0" borderId="0" xfId="0" applyFont="1" applyAlignment="1">
      <alignment wrapText="1"/>
    </xf>
    <xf numFmtId="0" fontId="1" fillId="0" borderId="0" xfId="0" applyFont="1" applyAlignment="1">
      <alignment horizontal="center" vertical="center" wrapText="1"/>
    </xf>
    <xf numFmtId="0" fontId="71" fillId="0" borderId="0" xfId="0" applyFont="1" applyAlignment="1">
      <alignment horizontal="center" vertical="center" wrapText="1"/>
    </xf>
    <xf numFmtId="0" fontId="68" fillId="0" borderId="2" xfId="0" applyFont="1" applyBorder="1" applyAlignment="1">
      <alignment wrapText="1"/>
    </xf>
    <xf numFmtId="0" fontId="64" fillId="12" borderId="2" xfId="0" applyFont="1" applyFill="1" applyBorder="1" applyAlignment="1">
      <alignment wrapText="1"/>
    </xf>
    <xf numFmtId="0" fontId="73" fillId="12" borderId="2" xfId="0" applyFont="1" applyFill="1" applyBorder="1" applyAlignment="1">
      <alignment wrapText="1"/>
    </xf>
    <xf numFmtId="0" fontId="68" fillId="20" borderId="2" xfId="0" applyFont="1" applyFill="1" applyBorder="1" applyAlignment="1">
      <alignment wrapText="1"/>
    </xf>
    <xf numFmtId="0" fontId="91" fillId="0" borderId="2" xfId="0" applyFont="1" applyBorder="1" applyAlignment="1">
      <alignment wrapText="1"/>
    </xf>
    <xf numFmtId="0" fontId="92" fillId="0" borderId="2" xfId="0" applyFont="1" applyBorder="1" applyAlignment="1">
      <alignment wrapText="1"/>
    </xf>
    <xf numFmtId="0" fontId="32" fillId="0" borderId="0" xfId="0" applyFont="1"/>
    <xf numFmtId="0" fontId="0" fillId="0" borderId="0" xfId="0" applyFont="1" applyAlignment="1"/>
    <xf numFmtId="0" fontId="64" fillId="26" borderId="6" xfId="0" applyFont="1" applyFill="1" applyBorder="1" applyAlignment="1">
      <alignment horizontal="center" vertical="center" wrapText="1"/>
    </xf>
    <xf numFmtId="0" fontId="65" fillId="26" borderId="6" xfId="0" applyFont="1" applyFill="1" applyBorder="1" applyAlignment="1">
      <alignment horizontal="center" vertical="center" wrapText="1"/>
    </xf>
    <xf numFmtId="0" fontId="66" fillId="26" borderId="6" xfId="0" applyFont="1" applyFill="1" applyBorder="1" applyAlignment="1">
      <alignment horizontal="center" vertical="center" wrapText="1"/>
    </xf>
    <xf numFmtId="0" fontId="66" fillId="26" borderId="0" xfId="0" applyFont="1" applyFill="1" applyAlignment="1">
      <alignment horizontal="center" vertical="center" wrapText="1"/>
    </xf>
    <xf numFmtId="0" fontId="0" fillId="0" borderId="0" xfId="0" applyFont="1" applyAlignment="1">
      <alignment horizontal="center" vertical="center"/>
    </xf>
    <xf numFmtId="0" fontId="67" fillId="8" borderId="6" xfId="0" applyFont="1" applyFill="1" applyBorder="1" applyAlignment="1">
      <alignment horizontal="center" vertical="center" wrapText="1"/>
    </xf>
    <xf numFmtId="0" fontId="65" fillId="6" borderId="6" xfId="0" applyFont="1" applyFill="1" applyBorder="1" applyAlignment="1">
      <alignment horizontal="center" vertical="center" wrapText="1"/>
    </xf>
    <xf numFmtId="0" fontId="65" fillId="27" borderId="6" xfId="0" applyFont="1" applyFill="1" applyBorder="1" applyAlignment="1">
      <alignment horizontal="center" vertical="center" wrapText="1"/>
    </xf>
    <xf numFmtId="0" fontId="65" fillId="8" borderId="6" xfId="0" applyFont="1" applyFill="1" applyBorder="1" applyAlignment="1">
      <alignment horizontal="center" vertical="center" wrapText="1"/>
    </xf>
    <xf numFmtId="0" fontId="65" fillId="28" borderId="6" xfId="0" applyFont="1" applyFill="1" applyBorder="1" applyAlignment="1">
      <alignment horizontal="center" vertical="center" wrapText="1"/>
    </xf>
    <xf numFmtId="0" fontId="65" fillId="8" borderId="0" xfId="0" applyFont="1" applyFill="1" applyAlignment="1">
      <alignment horizontal="center" vertical="center" wrapText="1"/>
    </xf>
    <xf numFmtId="0" fontId="2" fillId="0" borderId="0" xfId="0" applyFont="1" applyAlignment="1">
      <alignment wrapText="1"/>
    </xf>
    <xf numFmtId="0" fontId="0" fillId="0" borderId="0" xfId="0" applyFont="1" applyAlignment="1"/>
    <xf numFmtId="0" fontId="2" fillId="12" borderId="0" xfId="0" applyFont="1" applyFill="1" applyAlignment="1">
      <alignment horizontal="center"/>
    </xf>
    <xf numFmtId="0" fontId="2" fillId="14" borderId="0" xfId="0" applyFont="1" applyFill="1" applyAlignment="1"/>
    <xf numFmtId="0" fontId="2" fillId="0" borderId="0" xfId="0" applyFont="1" applyAlignment="1"/>
    <xf numFmtId="0" fontId="2" fillId="12" borderId="0" xfId="0" applyFont="1" applyFill="1" applyAlignment="1"/>
    <xf numFmtId="0" fontId="2" fillId="0" borderId="0" xfId="0" applyFont="1" applyAlignment="1">
      <alignment horizontal="center"/>
    </xf>
    <xf numFmtId="49" fontId="2" fillId="0" borderId="0" xfId="0" applyNumberFormat="1" applyFont="1" applyAlignment="1"/>
    <xf numFmtId="0" fontId="2" fillId="12" borderId="0" xfId="0" applyFont="1" applyFill="1" applyAlignment="1">
      <alignment wrapText="1"/>
    </xf>
    <xf numFmtId="0" fontId="1" fillId="12" borderId="0" xfId="0" applyFont="1" applyFill="1" applyAlignment="1"/>
    <xf numFmtId="0" fontId="1" fillId="12" borderId="0" xfId="0" applyFont="1" applyFill="1"/>
    <xf numFmtId="0" fontId="18" fillId="13" borderId="0" xfId="0" applyFont="1" applyFill="1" applyAlignment="1"/>
    <xf numFmtId="0" fontId="4" fillId="0" borderId="0" xfId="0" applyFont="1" applyAlignment="1"/>
    <xf numFmtId="0" fontId="11" fillId="10" borderId="0" xfId="0" applyFont="1" applyFill="1" applyAlignment="1">
      <alignment horizontal="center"/>
    </xf>
    <xf numFmtId="0" fontId="3" fillId="0" borderId="0" xfId="0" applyFont="1" applyAlignment="1"/>
    <xf numFmtId="0" fontId="5" fillId="0" borderId="0" xfId="0" applyFont="1" applyAlignment="1"/>
    <xf numFmtId="0" fontId="6" fillId="3" borderId="0" xfId="0" applyFont="1" applyFill="1"/>
    <xf numFmtId="0" fontId="4" fillId="4" borderId="3" xfId="0" applyFont="1" applyFill="1" applyBorder="1" applyAlignment="1">
      <alignment horizontal="center"/>
    </xf>
    <xf numFmtId="0" fontId="7" fillId="0" borderId="4" xfId="0" applyFont="1" applyBorder="1"/>
    <xf numFmtId="0" fontId="7" fillId="0" borderId="5" xfId="0" applyFont="1" applyBorder="1"/>
    <xf numFmtId="0" fontId="4" fillId="5" borderId="3" xfId="0" applyFont="1" applyFill="1" applyBorder="1" applyAlignment="1">
      <alignment horizontal="center"/>
    </xf>
    <xf numFmtId="0" fontId="4" fillId="6" borderId="3" xfId="0" applyFont="1" applyFill="1" applyBorder="1" applyAlignment="1">
      <alignment horizontal="center"/>
    </xf>
    <xf numFmtId="0" fontId="4" fillId="0" borderId="3" xfId="0" applyFont="1" applyBorder="1" applyAlignment="1">
      <alignment horizontal="center"/>
    </xf>
    <xf numFmtId="0" fontId="35" fillId="0" borderId="0" xfId="0" applyFont="1" applyAlignment="1">
      <alignment horizontal="center"/>
    </xf>
    <xf numFmtId="0" fontId="4" fillId="0" borderId="0" xfId="0" applyFont="1" applyAlignment="1">
      <alignment wrapText="1"/>
    </xf>
    <xf numFmtId="0" fontId="54" fillId="13" borderId="0" xfId="0" applyFont="1" applyFill="1" applyAlignment="1">
      <alignment wrapText="1"/>
    </xf>
    <xf numFmtId="0" fontId="22" fillId="13" borderId="0" xfId="0" applyFont="1" applyFill="1" applyAlignment="1">
      <alignment wrapText="1"/>
    </xf>
    <xf numFmtId="0" fontId="35" fillId="0" borderId="0" xfId="0" applyFont="1" applyAlignment="1"/>
    <xf numFmtId="0" fontId="35" fillId="0" borderId="0" xfId="0" applyFont="1" applyAlignment="1">
      <alignment wrapText="1"/>
    </xf>
    <xf numFmtId="0" fontId="53" fillId="0" borderId="0" xfId="0" applyFont="1" applyAlignment="1"/>
    <xf numFmtId="0" fontId="82" fillId="0" borderId="0" xfId="0" applyFont="1" applyAlignment="1">
      <alignment horizontal="center" wrapText="1"/>
    </xf>
    <xf numFmtId="0" fontId="35" fillId="3" borderId="3" xfId="0" applyFont="1" applyFill="1" applyBorder="1"/>
    <xf numFmtId="0" fontId="0" fillId="41" borderId="0" xfId="0" applyFont="1" applyFill="1" applyAlignment="1"/>
  </cellXfs>
  <cellStyles count="1">
    <cellStyle name="Normal" xfId="0" builtinId="0"/>
  </cellStyles>
  <dxfs count="3">
    <dxf>
      <font>
        <color rgb="FF000000"/>
      </font>
      <fill>
        <patternFill patternType="solid">
          <fgColor rgb="FFB7E1CD"/>
          <bgColor rgb="FFB7E1CD"/>
        </patternFill>
      </fill>
    </dxf>
    <dxf>
      <font>
        <color rgb="FF1155CC"/>
      </font>
      <fill>
        <patternFill patternType="solid">
          <fgColor rgb="FFB7E1CD"/>
          <bgColor rgb="FFB7E1CD"/>
        </patternFill>
      </fill>
    </dxf>
    <dxf>
      <font>
        <color theme="7"/>
      </font>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 Type="http://schemas.openxmlformats.org/officeDocument/2006/relationships/worksheet" Target="worksheets/sheet5.xml"/><Relationship Id="rId61" Type="http://customschemas.google.com/relationships/workbookmetadata" Target="metadata"/><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i="0">
                <a:solidFill>
                  <a:srgbClr val="757575"/>
                </a:solidFill>
                <a:latin typeface="+mn-lt"/>
              </a:defRPr>
            </a:pPr>
            <a:r>
              <a:rPr lang="en-US" b="0" i="0">
                <a:solidFill>
                  <a:srgbClr val="757575"/>
                </a:solidFill>
                <a:latin typeface="+mn-lt"/>
              </a:rPr>
              <a:t>Nbre de thema, Nbre de reco, Nbre de critères and Nombre de reco reprises de refs externes</a:t>
            </a:r>
          </a:p>
        </c:rich>
      </c:tx>
      <c:overlay val="0"/>
    </c:title>
    <c:autoTitleDeleted val="0"/>
    <c:plotArea>
      <c:layout/>
      <c:barChart>
        <c:barDir val="col"/>
        <c:grouping val="clustered"/>
        <c:varyColors val="1"/>
        <c:ser>
          <c:idx val="0"/>
          <c:order val="0"/>
          <c:tx>
            <c:strRef>
              <c:f>'GENERAL-WiP'!$B$16:$B$17</c:f>
              <c:strCache>
                <c:ptCount val="2"/>
                <c:pt idx="0">
                  <c:v>SYNTHESE DE PRODUCTION</c:v>
                </c:pt>
                <c:pt idx="1">
                  <c:v>Nbre de thema</c:v>
                </c:pt>
              </c:strCache>
            </c:strRef>
          </c:tx>
          <c:spPr>
            <a:solidFill>
              <a:srgbClr val="4285F4"/>
            </a:solidFill>
            <a:ln cmpd="sng">
              <a:solidFill>
                <a:srgbClr val="000000"/>
              </a:solidFill>
            </a:ln>
          </c:spPr>
          <c:invertIfNegative val="1"/>
          <c:cat>
            <c:strRef>
              <c:f>'GENERAL-WiP'!$A$18:$A$28</c:f>
              <c:strCache>
                <c:ptCount val="11"/>
                <c:pt idx="0">
                  <c:v>Stratégie</c:v>
                </c:pt>
                <c:pt idx="1">
                  <c:v>Spécifications</c:v>
                </c:pt>
                <c:pt idx="2">
                  <c:v>UX-UI</c:v>
                </c:pt>
                <c:pt idx="3">
                  <c:v>Contenus</c:v>
                </c:pt>
                <c:pt idx="4">
                  <c:v>Architecture 
technique</c:v>
                </c:pt>
                <c:pt idx="5">
                  <c:v>Design</c:v>
                </c:pt>
                <c:pt idx="6">
                  <c:v>Front end</c:v>
                </c:pt>
                <c:pt idx="7">
                  <c:v>Backend</c:v>
                </c:pt>
                <c:pt idx="8">
                  <c:v>Hébergement</c:v>
                </c:pt>
                <c:pt idx="9">
                  <c:v>Developpement</c:v>
                </c:pt>
                <c:pt idx="10">
                  <c:v>Cycle de vie</c:v>
                </c:pt>
              </c:strCache>
            </c:strRef>
          </c:cat>
          <c:val>
            <c:numRef>
              <c:f>'GENERAL-WiP'!$B$18:$B$28</c:f>
              <c:numCache>
                <c:formatCode>General</c:formatCode>
                <c:ptCount val="11"/>
                <c:pt idx="0">
                  <c:v>2</c:v>
                </c:pt>
                <c:pt idx="1">
                  <c:v>17</c:v>
                </c:pt>
                <c:pt idx="2">
                  <c:v>6</c:v>
                </c:pt>
                <c:pt idx="3">
                  <c:v>11</c:v>
                </c:pt>
                <c:pt idx="4">
                  <c:v>4</c:v>
                </c:pt>
                <c:pt idx="5">
                  <c:v>0</c:v>
                </c:pt>
                <c:pt idx="6">
                  <c:v>17</c:v>
                </c:pt>
                <c:pt idx="7">
                  <c:v>12</c:v>
                </c:pt>
                <c:pt idx="8">
                  <c:v>6</c:v>
                </c:pt>
                <c:pt idx="9">
                  <c:v>0</c:v>
                </c:pt>
                <c:pt idx="1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D4C-435B-A12B-B66AA2A5D4F5}"/>
            </c:ext>
          </c:extLst>
        </c:ser>
        <c:ser>
          <c:idx val="1"/>
          <c:order val="1"/>
          <c:tx>
            <c:strRef>
              <c:f>'GENERAL-WiP'!$C$16:$C$17</c:f>
              <c:strCache>
                <c:ptCount val="2"/>
                <c:pt idx="0">
                  <c:v>SYNTHESE DE PRODUCTION</c:v>
                </c:pt>
                <c:pt idx="1">
                  <c:v>Nbre de reco</c:v>
                </c:pt>
              </c:strCache>
            </c:strRef>
          </c:tx>
          <c:spPr>
            <a:solidFill>
              <a:srgbClr val="EA4335"/>
            </a:solidFill>
            <a:ln cmpd="sng">
              <a:solidFill>
                <a:srgbClr val="000000"/>
              </a:solidFill>
            </a:ln>
          </c:spPr>
          <c:invertIfNegative val="1"/>
          <c:cat>
            <c:strRef>
              <c:f>'GENERAL-WiP'!$A$18:$A$28</c:f>
              <c:strCache>
                <c:ptCount val="11"/>
                <c:pt idx="0">
                  <c:v>Stratégie</c:v>
                </c:pt>
                <c:pt idx="1">
                  <c:v>Spécifications</c:v>
                </c:pt>
                <c:pt idx="2">
                  <c:v>UX-UI</c:v>
                </c:pt>
                <c:pt idx="3">
                  <c:v>Contenus</c:v>
                </c:pt>
                <c:pt idx="4">
                  <c:v>Architecture 
technique</c:v>
                </c:pt>
                <c:pt idx="5">
                  <c:v>Design</c:v>
                </c:pt>
                <c:pt idx="6">
                  <c:v>Front end</c:v>
                </c:pt>
                <c:pt idx="7">
                  <c:v>Backend</c:v>
                </c:pt>
                <c:pt idx="8">
                  <c:v>Hébergement</c:v>
                </c:pt>
                <c:pt idx="9">
                  <c:v>Developpement</c:v>
                </c:pt>
                <c:pt idx="10">
                  <c:v>Cycle de vie</c:v>
                </c:pt>
              </c:strCache>
            </c:strRef>
          </c:cat>
          <c:val>
            <c:numRef>
              <c:f>'GENERAL-WiP'!$C$18:$C$28</c:f>
              <c:numCache>
                <c:formatCode>General</c:formatCode>
                <c:ptCount val="11"/>
                <c:pt idx="0">
                  <c:v>4</c:v>
                </c:pt>
                <c:pt idx="1">
                  <c:v>6</c:v>
                </c:pt>
                <c:pt idx="2">
                  <c:v>10</c:v>
                </c:pt>
                <c:pt idx="3">
                  <c:v>5</c:v>
                </c:pt>
                <c:pt idx="4">
                  <c:v>10</c:v>
                </c:pt>
                <c:pt idx="5">
                  <c:v>0</c:v>
                </c:pt>
                <c:pt idx="6">
                  <c:v>10</c:v>
                </c:pt>
                <c:pt idx="7">
                  <c:v>6</c:v>
                </c:pt>
                <c:pt idx="8">
                  <c:v>6</c:v>
                </c:pt>
                <c:pt idx="9">
                  <c:v>0</c:v>
                </c:pt>
                <c:pt idx="1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D4C-435B-A12B-B66AA2A5D4F5}"/>
            </c:ext>
          </c:extLst>
        </c:ser>
        <c:ser>
          <c:idx val="2"/>
          <c:order val="2"/>
          <c:tx>
            <c:strRef>
              <c:f>'GENERAL-WiP'!$D$16:$D$17</c:f>
              <c:strCache>
                <c:ptCount val="2"/>
                <c:pt idx="0">
                  <c:v>SYNTHESE DE PRODUCTION</c:v>
                </c:pt>
                <c:pt idx="1">
                  <c:v>Nbre de critères</c:v>
                </c:pt>
              </c:strCache>
            </c:strRef>
          </c:tx>
          <c:spPr>
            <a:solidFill>
              <a:srgbClr val="FBBC04"/>
            </a:solidFill>
            <a:ln cmpd="sng">
              <a:solidFill>
                <a:srgbClr val="000000"/>
              </a:solidFill>
            </a:ln>
          </c:spPr>
          <c:invertIfNegative val="1"/>
          <c:cat>
            <c:strRef>
              <c:f>'GENERAL-WiP'!$A$18:$A$28</c:f>
              <c:strCache>
                <c:ptCount val="11"/>
                <c:pt idx="0">
                  <c:v>Stratégie</c:v>
                </c:pt>
                <c:pt idx="1">
                  <c:v>Spécifications</c:v>
                </c:pt>
                <c:pt idx="2">
                  <c:v>UX-UI</c:v>
                </c:pt>
                <c:pt idx="3">
                  <c:v>Contenus</c:v>
                </c:pt>
                <c:pt idx="4">
                  <c:v>Architecture 
technique</c:v>
                </c:pt>
                <c:pt idx="5">
                  <c:v>Design</c:v>
                </c:pt>
                <c:pt idx="6">
                  <c:v>Front end</c:v>
                </c:pt>
                <c:pt idx="7">
                  <c:v>Backend</c:v>
                </c:pt>
                <c:pt idx="8">
                  <c:v>Hébergement</c:v>
                </c:pt>
                <c:pt idx="9">
                  <c:v>Developpement</c:v>
                </c:pt>
                <c:pt idx="10">
                  <c:v>Cycle de vie</c:v>
                </c:pt>
              </c:strCache>
            </c:strRef>
          </c:cat>
          <c:val>
            <c:numRef>
              <c:f>'GENERAL-WiP'!$D$18:$D$28</c:f>
              <c:numCache>
                <c:formatCode>General</c:formatCode>
                <c:ptCount val="11"/>
                <c:pt idx="0">
                  <c:v>55</c:v>
                </c:pt>
                <c:pt idx="1">
                  <c:v>58</c:v>
                </c:pt>
                <c:pt idx="2">
                  <c:v>67</c:v>
                </c:pt>
                <c:pt idx="3">
                  <c:v>47</c:v>
                </c:pt>
                <c:pt idx="4">
                  <c:v>61</c:v>
                </c:pt>
                <c:pt idx="5">
                  <c:v>0</c:v>
                </c:pt>
                <c:pt idx="6">
                  <c:v>77</c:v>
                </c:pt>
                <c:pt idx="7">
                  <c:v>77</c:v>
                </c:pt>
                <c:pt idx="8">
                  <c:v>64</c:v>
                </c:pt>
                <c:pt idx="9">
                  <c:v>0</c:v>
                </c:pt>
                <c:pt idx="1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D4C-435B-A12B-B66AA2A5D4F5}"/>
            </c:ext>
          </c:extLst>
        </c:ser>
        <c:ser>
          <c:idx val="3"/>
          <c:order val="3"/>
          <c:tx>
            <c:strRef>
              <c:f>'GENERAL-WiP'!$E$16:$E$17</c:f>
              <c:strCache>
                <c:ptCount val="2"/>
                <c:pt idx="0">
                  <c:v>SYNTHESE DE PRODUCTION</c:v>
                </c:pt>
                <c:pt idx="1">
                  <c:v>Nombre de reco reprises de refs externes</c:v>
                </c:pt>
              </c:strCache>
            </c:strRef>
          </c:tx>
          <c:spPr>
            <a:solidFill>
              <a:srgbClr val="34A853"/>
            </a:solidFill>
            <a:ln cmpd="sng">
              <a:solidFill>
                <a:srgbClr val="000000"/>
              </a:solidFill>
            </a:ln>
          </c:spPr>
          <c:invertIfNegative val="1"/>
          <c:cat>
            <c:strRef>
              <c:f>'GENERAL-WiP'!$A$18:$A$28</c:f>
              <c:strCache>
                <c:ptCount val="11"/>
                <c:pt idx="0">
                  <c:v>Stratégie</c:v>
                </c:pt>
                <c:pt idx="1">
                  <c:v>Spécifications</c:v>
                </c:pt>
                <c:pt idx="2">
                  <c:v>UX-UI</c:v>
                </c:pt>
                <c:pt idx="3">
                  <c:v>Contenus</c:v>
                </c:pt>
                <c:pt idx="4">
                  <c:v>Architecture 
technique</c:v>
                </c:pt>
                <c:pt idx="5">
                  <c:v>Design</c:v>
                </c:pt>
                <c:pt idx="6">
                  <c:v>Front end</c:v>
                </c:pt>
                <c:pt idx="7">
                  <c:v>Backend</c:v>
                </c:pt>
                <c:pt idx="8">
                  <c:v>Hébergement</c:v>
                </c:pt>
                <c:pt idx="9">
                  <c:v>Developpement</c:v>
                </c:pt>
                <c:pt idx="10">
                  <c:v>Cycle de vie</c:v>
                </c:pt>
              </c:strCache>
            </c:strRef>
          </c:cat>
          <c:val>
            <c:numRef>
              <c:f>'GENERAL-WiP'!$E$18:$E$28</c:f>
              <c:numCache>
                <c:formatCode>General</c:formatCode>
                <c:ptCount val="11"/>
                <c:pt idx="0">
                  <c:v>0</c:v>
                </c:pt>
                <c:pt idx="1">
                  <c:v>2</c:v>
                </c:pt>
                <c:pt idx="2">
                  <c:v>6</c:v>
                </c:pt>
                <c:pt idx="3">
                  <c:v>20</c:v>
                </c:pt>
                <c:pt idx="4">
                  <c:v>1</c:v>
                </c:pt>
                <c:pt idx="5">
                  <c:v>0</c:v>
                </c:pt>
                <c:pt idx="6">
                  <c:v>20</c:v>
                </c:pt>
                <c:pt idx="7">
                  <c:v>8</c:v>
                </c:pt>
                <c:pt idx="8">
                  <c:v>13</c:v>
                </c:pt>
                <c:pt idx="9">
                  <c:v>0</c:v>
                </c:pt>
                <c:pt idx="1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D4C-435B-A12B-B66AA2A5D4F5}"/>
            </c:ext>
          </c:extLst>
        </c:ser>
        <c:dLbls>
          <c:showLegendKey val="0"/>
          <c:showVal val="0"/>
          <c:showCatName val="0"/>
          <c:showSerName val="0"/>
          <c:showPercent val="0"/>
          <c:showBubbleSize val="0"/>
        </c:dLbls>
        <c:gapWidth val="150"/>
        <c:axId val="1182896608"/>
        <c:axId val="1944890497"/>
      </c:barChart>
      <c:catAx>
        <c:axId val="1182896608"/>
        <c:scaling>
          <c:orientation val="minMax"/>
        </c:scaling>
        <c:delete val="0"/>
        <c:axPos val="b"/>
        <c:title>
          <c:tx>
            <c:rich>
              <a:bodyPr/>
              <a:lstStyle/>
              <a:p>
                <a:pPr lvl="0">
                  <a:defRPr b="0" i="0">
                    <a:solidFill>
                      <a:srgbClr val="000000"/>
                    </a:solidFill>
                    <a:latin typeface="+mn-lt"/>
                  </a:defRPr>
                </a:pPr>
                <a:r>
                  <a:rPr lang="en-US" b="0" i="0">
                    <a:solidFill>
                      <a:srgbClr val="000000"/>
                    </a:solidFill>
                    <a:latin typeface="+mn-lt"/>
                  </a:rPr>
                  <a:t>SYNTHESE DE PRODUCTION</a:t>
                </a:r>
              </a:p>
            </c:rich>
          </c:tx>
          <c:overlay val="0"/>
        </c:title>
        <c:numFmt formatCode="General" sourceLinked="1"/>
        <c:majorTickMark val="none"/>
        <c:minorTickMark val="none"/>
        <c:tickLblPos val="nextTo"/>
        <c:txPr>
          <a:bodyPr/>
          <a:lstStyle/>
          <a:p>
            <a:pPr lvl="0">
              <a:defRPr b="0" i="0">
                <a:solidFill>
                  <a:srgbClr val="000000"/>
                </a:solidFill>
                <a:latin typeface="+mn-lt"/>
              </a:defRPr>
            </a:pPr>
            <a:endParaRPr lang="en-US"/>
          </a:p>
        </c:txPr>
        <c:crossAx val="1944890497"/>
        <c:crosses val="autoZero"/>
        <c:auto val="1"/>
        <c:lblAlgn val="ctr"/>
        <c:lblOffset val="100"/>
        <c:noMultiLvlLbl val="1"/>
      </c:catAx>
      <c:valAx>
        <c:axId val="19448904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n-US"/>
          </a:p>
        </c:txPr>
        <c:crossAx val="1182896608"/>
        <c:crosses val="autoZero"/>
        <c:crossBetween val="between"/>
      </c:valAx>
    </c:plotArea>
    <c:legend>
      <c:legendPos val="r"/>
      <c:overlay val="0"/>
      <c:txPr>
        <a:bodyPr/>
        <a:lstStyle/>
        <a:p>
          <a:pPr lvl="0">
            <a:defRPr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i="0">
                <a:solidFill>
                  <a:srgbClr val="757575"/>
                </a:solidFill>
                <a:latin typeface="+mn-lt"/>
              </a:defRPr>
            </a:pPr>
            <a:r>
              <a:rPr b="0" i="0">
                <a:solidFill>
                  <a:srgbClr val="757575"/>
                </a:solidFill>
                <a:latin typeface="+mn-lt"/>
              </a:rPr>
              <a:t>Planet A, People A and Profit A</a:t>
            </a:r>
          </a:p>
        </c:rich>
      </c:tx>
      <c:overlay val="0"/>
    </c:title>
    <c:autoTitleDeleted val="0"/>
    <c:plotArea>
      <c:layout/>
      <c:radarChart>
        <c:radarStyle val="marker"/>
        <c:varyColors val="1"/>
        <c:ser>
          <c:idx val="0"/>
          <c:order val="0"/>
          <c:tx>
            <c:strRef>
              <c:f>'Cartographie PPP-WiP'!$C$4</c:f>
              <c:strCache>
                <c:ptCount val="1"/>
                <c:pt idx="0">
                  <c:v>STRAT</c:v>
                </c:pt>
              </c:strCache>
            </c:strRef>
          </c:tx>
          <c:spPr>
            <a:ln cmpd="sng">
              <a:solidFill>
                <a:srgbClr val="4285F4"/>
              </a:solidFill>
            </a:ln>
          </c:spPr>
          <c:marker>
            <c:symbol val="none"/>
          </c:marker>
          <c:cat>
            <c:strRef>
              <c:f>'Cartographie PPP-WiP'!$B$5:$B$7</c:f>
              <c:strCache>
                <c:ptCount val="3"/>
                <c:pt idx="0">
                  <c:v>Planet A</c:v>
                </c:pt>
                <c:pt idx="1">
                  <c:v>People A</c:v>
                </c:pt>
                <c:pt idx="2">
                  <c:v>prosperity A</c:v>
                </c:pt>
              </c:strCache>
            </c:strRef>
          </c:cat>
          <c:val>
            <c:numRef>
              <c:f>'Cartographie PPP-WiP'!$C$5:$C$7</c:f>
              <c:numCache>
                <c:formatCode>General</c:formatCode>
                <c:ptCount val="3"/>
                <c:pt idx="0">
                  <c:v>21</c:v>
                </c:pt>
                <c:pt idx="1">
                  <c:v>17</c:v>
                </c:pt>
                <c:pt idx="2">
                  <c:v>16</c:v>
                </c:pt>
              </c:numCache>
            </c:numRef>
          </c:val>
          <c:extLst>
            <c:ext xmlns:c16="http://schemas.microsoft.com/office/drawing/2014/chart" uri="{C3380CC4-5D6E-409C-BE32-E72D297353CC}">
              <c16:uniqueId val="{00000000-90B3-478E-B854-DF7FCF0940BF}"/>
            </c:ext>
          </c:extLst>
        </c:ser>
        <c:ser>
          <c:idx val="1"/>
          <c:order val="1"/>
          <c:tx>
            <c:strRef>
              <c:f>'Cartographie PPP-WiP'!$D$4</c:f>
              <c:strCache>
                <c:ptCount val="1"/>
                <c:pt idx="0">
                  <c:v>SPEC</c:v>
                </c:pt>
              </c:strCache>
            </c:strRef>
          </c:tx>
          <c:spPr>
            <a:ln cmpd="sng">
              <a:solidFill>
                <a:srgbClr val="EA4335"/>
              </a:solidFill>
            </a:ln>
          </c:spPr>
          <c:marker>
            <c:symbol val="none"/>
          </c:marker>
          <c:cat>
            <c:strRef>
              <c:f>'Cartographie PPP-WiP'!$B$5:$B$7</c:f>
              <c:strCache>
                <c:ptCount val="3"/>
                <c:pt idx="0">
                  <c:v>Planet A</c:v>
                </c:pt>
                <c:pt idx="1">
                  <c:v>People A</c:v>
                </c:pt>
                <c:pt idx="2">
                  <c:v>prosperity A</c:v>
                </c:pt>
              </c:strCache>
            </c:strRef>
          </c:cat>
          <c:val>
            <c:numRef>
              <c:f>'Cartographie PPP-WiP'!$D$5:$D$7</c:f>
              <c:numCache>
                <c:formatCode>General</c:formatCode>
                <c:ptCount val="3"/>
                <c:pt idx="0">
                  <c:v>21</c:v>
                </c:pt>
                <c:pt idx="1">
                  <c:v>17</c:v>
                </c:pt>
                <c:pt idx="2">
                  <c:v>17</c:v>
                </c:pt>
              </c:numCache>
            </c:numRef>
          </c:val>
          <c:extLst>
            <c:ext xmlns:c16="http://schemas.microsoft.com/office/drawing/2014/chart" uri="{C3380CC4-5D6E-409C-BE32-E72D297353CC}">
              <c16:uniqueId val="{00000001-90B3-478E-B854-DF7FCF0940BF}"/>
            </c:ext>
          </c:extLst>
        </c:ser>
        <c:ser>
          <c:idx val="2"/>
          <c:order val="2"/>
          <c:tx>
            <c:strRef>
              <c:f>'Cartographie PPP-WiP'!$E$4</c:f>
              <c:strCache>
                <c:ptCount val="1"/>
                <c:pt idx="0">
                  <c:v>CONT</c:v>
                </c:pt>
              </c:strCache>
            </c:strRef>
          </c:tx>
          <c:spPr>
            <a:ln cmpd="sng">
              <a:solidFill>
                <a:srgbClr val="FBBC04"/>
              </a:solidFill>
            </a:ln>
          </c:spPr>
          <c:marker>
            <c:symbol val="none"/>
          </c:marker>
          <c:cat>
            <c:strRef>
              <c:f>'Cartographie PPP-WiP'!$B$5:$B$7</c:f>
              <c:strCache>
                <c:ptCount val="3"/>
                <c:pt idx="0">
                  <c:v>Planet A</c:v>
                </c:pt>
                <c:pt idx="1">
                  <c:v>People A</c:v>
                </c:pt>
                <c:pt idx="2">
                  <c:v>prosperity A</c:v>
                </c:pt>
              </c:strCache>
            </c:strRef>
          </c:cat>
          <c:val>
            <c:numRef>
              <c:f>'Cartographie PPP-WiP'!$E$5:$E$7</c:f>
              <c:numCache>
                <c:formatCode>General</c:formatCode>
                <c:ptCount val="3"/>
                <c:pt idx="0">
                  <c:v>14</c:v>
                </c:pt>
                <c:pt idx="1">
                  <c:v>10</c:v>
                </c:pt>
                <c:pt idx="2">
                  <c:v>3</c:v>
                </c:pt>
              </c:numCache>
            </c:numRef>
          </c:val>
          <c:extLst>
            <c:ext xmlns:c16="http://schemas.microsoft.com/office/drawing/2014/chart" uri="{C3380CC4-5D6E-409C-BE32-E72D297353CC}">
              <c16:uniqueId val="{00000002-90B3-478E-B854-DF7FCF0940BF}"/>
            </c:ext>
          </c:extLst>
        </c:ser>
        <c:ser>
          <c:idx val="3"/>
          <c:order val="3"/>
          <c:tx>
            <c:strRef>
              <c:f>'Cartographie PPP-WiP'!$F$4</c:f>
              <c:strCache>
                <c:ptCount val="1"/>
                <c:pt idx="0">
                  <c:v>ARCH</c:v>
                </c:pt>
              </c:strCache>
            </c:strRef>
          </c:tx>
          <c:spPr>
            <a:ln cmpd="sng">
              <a:solidFill>
                <a:srgbClr val="34A853"/>
              </a:solidFill>
            </a:ln>
          </c:spPr>
          <c:marker>
            <c:symbol val="none"/>
          </c:marker>
          <c:cat>
            <c:strRef>
              <c:f>'Cartographie PPP-WiP'!$B$5:$B$7</c:f>
              <c:strCache>
                <c:ptCount val="3"/>
                <c:pt idx="0">
                  <c:v>Planet A</c:v>
                </c:pt>
                <c:pt idx="1">
                  <c:v>People A</c:v>
                </c:pt>
                <c:pt idx="2">
                  <c:v>prosperity A</c:v>
                </c:pt>
              </c:strCache>
            </c:strRef>
          </c:cat>
          <c:val>
            <c:numRef>
              <c:f>'Cartographie PPP-WiP'!$F$5:$F$7</c:f>
              <c:numCache>
                <c:formatCode>General</c:formatCode>
                <c:ptCount val="3"/>
                <c:pt idx="0">
                  <c:v>21</c:v>
                </c:pt>
                <c:pt idx="1">
                  <c:v>19</c:v>
                </c:pt>
                <c:pt idx="2">
                  <c:v>33</c:v>
                </c:pt>
              </c:numCache>
            </c:numRef>
          </c:val>
          <c:extLst>
            <c:ext xmlns:c16="http://schemas.microsoft.com/office/drawing/2014/chart" uri="{C3380CC4-5D6E-409C-BE32-E72D297353CC}">
              <c16:uniqueId val="{00000003-90B3-478E-B854-DF7FCF0940BF}"/>
            </c:ext>
          </c:extLst>
        </c:ser>
        <c:ser>
          <c:idx val="4"/>
          <c:order val="4"/>
          <c:tx>
            <c:strRef>
              <c:f>'Cartographie PPP-WiP'!$G$4</c:f>
              <c:strCache>
                <c:ptCount val="1"/>
                <c:pt idx="0">
                  <c:v>UX/UI</c:v>
                </c:pt>
              </c:strCache>
            </c:strRef>
          </c:tx>
          <c:spPr>
            <a:ln cmpd="sng">
              <a:solidFill>
                <a:srgbClr val="FF6D01"/>
              </a:solidFill>
            </a:ln>
          </c:spPr>
          <c:marker>
            <c:symbol val="none"/>
          </c:marker>
          <c:cat>
            <c:strRef>
              <c:f>'Cartographie PPP-WiP'!$B$5:$B$7</c:f>
              <c:strCache>
                <c:ptCount val="3"/>
                <c:pt idx="0">
                  <c:v>Planet A</c:v>
                </c:pt>
                <c:pt idx="1">
                  <c:v>People A</c:v>
                </c:pt>
                <c:pt idx="2">
                  <c:v>prosperity A</c:v>
                </c:pt>
              </c:strCache>
            </c:strRef>
          </c:cat>
          <c:val>
            <c:numRef>
              <c:f>'Cartographie PPP-WiP'!$G$5:$G$7</c:f>
              <c:numCache>
                <c:formatCode>General</c:formatCode>
                <c:ptCount val="3"/>
                <c:pt idx="0">
                  <c:v>23</c:v>
                </c:pt>
                <c:pt idx="1">
                  <c:v>25</c:v>
                </c:pt>
                <c:pt idx="2">
                  <c:v>21</c:v>
                </c:pt>
              </c:numCache>
            </c:numRef>
          </c:val>
          <c:extLst>
            <c:ext xmlns:c16="http://schemas.microsoft.com/office/drawing/2014/chart" uri="{C3380CC4-5D6E-409C-BE32-E72D297353CC}">
              <c16:uniqueId val="{00000004-90B3-478E-B854-DF7FCF0940BF}"/>
            </c:ext>
          </c:extLst>
        </c:ser>
        <c:ser>
          <c:idx val="5"/>
          <c:order val="5"/>
          <c:tx>
            <c:strRef>
              <c:f>'Cartographie PPP-WiP'!$H$4</c:f>
              <c:strCache>
                <c:ptCount val="1"/>
                <c:pt idx="0">
                  <c:v>FRONT</c:v>
                </c:pt>
              </c:strCache>
            </c:strRef>
          </c:tx>
          <c:spPr>
            <a:ln cmpd="sng">
              <a:solidFill>
                <a:srgbClr val="46BDC6"/>
              </a:solidFill>
            </a:ln>
          </c:spPr>
          <c:marker>
            <c:symbol val="none"/>
          </c:marker>
          <c:cat>
            <c:strRef>
              <c:f>'Cartographie PPP-WiP'!$B$5:$B$7</c:f>
              <c:strCache>
                <c:ptCount val="3"/>
                <c:pt idx="0">
                  <c:v>Planet A</c:v>
                </c:pt>
                <c:pt idx="1">
                  <c:v>People A</c:v>
                </c:pt>
                <c:pt idx="2">
                  <c:v>prosperity A</c:v>
                </c:pt>
              </c:strCache>
            </c:strRef>
          </c:cat>
          <c:val>
            <c:numRef>
              <c:f>'Cartographie PPP-WiP'!$H$5:$H$7</c:f>
              <c:numCache>
                <c:formatCode>General</c:formatCode>
                <c:ptCount val="3"/>
                <c:pt idx="0">
                  <c:v>31</c:v>
                </c:pt>
                <c:pt idx="1">
                  <c:v>15</c:v>
                </c:pt>
                <c:pt idx="2">
                  <c:v>20</c:v>
                </c:pt>
              </c:numCache>
            </c:numRef>
          </c:val>
          <c:extLst>
            <c:ext xmlns:c16="http://schemas.microsoft.com/office/drawing/2014/chart" uri="{C3380CC4-5D6E-409C-BE32-E72D297353CC}">
              <c16:uniqueId val="{00000005-90B3-478E-B854-DF7FCF0940BF}"/>
            </c:ext>
          </c:extLst>
        </c:ser>
        <c:ser>
          <c:idx val="6"/>
          <c:order val="6"/>
          <c:tx>
            <c:strRef>
              <c:f>'Cartographie PPP-WiP'!$I$4</c:f>
              <c:strCache>
                <c:ptCount val="1"/>
                <c:pt idx="0">
                  <c:v>BACK</c:v>
                </c:pt>
              </c:strCache>
            </c:strRef>
          </c:tx>
          <c:spPr>
            <a:ln cmpd="sng">
              <a:solidFill>
                <a:srgbClr val="7BAAF7"/>
              </a:solidFill>
            </a:ln>
          </c:spPr>
          <c:marker>
            <c:symbol val="none"/>
          </c:marker>
          <c:cat>
            <c:strRef>
              <c:f>'Cartographie PPP-WiP'!$B$5:$B$7</c:f>
              <c:strCache>
                <c:ptCount val="3"/>
                <c:pt idx="0">
                  <c:v>Planet A</c:v>
                </c:pt>
                <c:pt idx="1">
                  <c:v>People A</c:v>
                </c:pt>
                <c:pt idx="2">
                  <c:v>prosperity A</c:v>
                </c:pt>
              </c:strCache>
            </c:strRef>
          </c:cat>
          <c:val>
            <c:numRef>
              <c:f>'Cartographie PPP-WiP'!$I$5:$I$7</c:f>
              <c:numCache>
                <c:formatCode>General</c:formatCode>
                <c:ptCount val="3"/>
                <c:pt idx="0">
                  <c:v>23</c:v>
                </c:pt>
                <c:pt idx="1">
                  <c:v>7</c:v>
                </c:pt>
                <c:pt idx="2">
                  <c:v>27</c:v>
                </c:pt>
              </c:numCache>
            </c:numRef>
          </c:val>
          <c:extLst>
            <c:ext xmlns:c16="http://schemas.microsoft.com/office/drawing/2014/chart" uri="{C3380CC4-5D6E-409C-BE32-E72D297353CC}">
              <c16:uniqueId val="{00000006-90B3-478E-B854-DF7FCF0940BF}"/>
            </c:ext>
          </c:extLst>
        </c:ser>
        <c:ser>
          <c:idx val="7"/>
          <c:order val="7"/>
          <c:tx>
            <c:strRef>
              <c:f>'Cartographie PPP-WiP'!$J$4</c:f>
              <c:strCache>
                <c:ptCount val="1"/>
                <c:pt idx="0">
                  <c:v>HEB</c:v>
                </c:pt>
              </c:strCache>
            </c:strRef>
          </c:tx>
          <c:spPr>
            <a:ln cmpd="sng">
              <a:solidFill>
                <a:srgbClr val="F07B72"/>
              </a:solidFill>
            </a:ln>
          </c:spPr>
          <c:marker>
            <c:symbol val="none"/>
          </c:marker>
          <c:cat>
            <c:strRef>
              <c:f>'Cartographie PPP-WiP'!$B$5:$B$7</c:f>
              <c:strCache>
                <c:ptCount val="3"/>
                <c:pt idx="0">
                  <c:v>Planet A</c:v>
                </c:pt>
                <c:pt idx="1">
                  <c:v>People A</c:v>
                </c:pt>
                <c:pt idx="2">
                  <c:v>prosperity A</c:v>
                </c:pt>
              </c:strCache>
            </c:strRef>
          </c:cat>
          <c:val>
            <c:numRef>
              <c:f>'Cartographie PPP-WiP'!$J$5:$J$7</c:f>
              <c:numCache>
                <c:formatCode>General</c:formatCode>
                <c:ptCount val="3"/>
                <c:pt idx="0">
                  <c:v>23</c:v>
                </c:pt>
                <c:pt idx="1">
                  <c:v>6</c:v>
                </c:pt>
                <c:pt idx="2">
                  <c:v>6</c:v>
                </c:pt>
              </c:numCache>
            </c:numRef>
          </c:val>
          <c:extLst>
            <c:ext xmlns:c16="http://schemas.microsoft.com/office/drawing/2014/chart" uri="{C3380CC4-5D6E-409C-BE32-E72D297353CC}">
              <c16:uniqueId val="{00000007-90B3-478E-B854-DF7FCF0940BF}"/>
            </c:ext>
          </c:extLst>
        </c:ser>
        <c:ser>
          <c:idx val="8"/>
          <c:order val="8"/>
          <c:tx>
            <c:strRef>
              <c:f>'Cartographie PPP-WiP'!$L$4</c:f>
              <c:strCache>
                <c:ptCount val="1"/>
                <c:pt idx="0">
                  <c:v>Cumul %</c:v>
                </c:pt>
              </c:strCache>
            </c:strRef>
          </c:tx>
          <c:spPr>
            <a:ln cmpd="sng">
              <a:solidFill>
                <a:srgbClr val="FCD04F"/>
              </a:solidFill>
            </a:ln>
          </c:spPr>
          <c:marker>
            <c:symbol val="none"/>
          </c:marker>
          <c:cat>
            <c:strRef>
              <c:f>'Cartographie PPP-WiP'!$B$5:$B$7</c:f>
              <c:strCache>
                <c:ptCount val="3"/>
                <c:pt idx="0">
                  <c:v>Planet A</c:v>
                </c:pt>
                <c:pt idx="1">
                  <c:v>People A</c:v>
                </c:pt>
                <c:pt idx="2">
                  <c:v>prosperity A</c:v>
                </c:pt>
              </c:strCache>
            </c:strRef>
          </c:cat>
          <c:val>
            <c:numRef>
              <c:f>'Cartographie PPP-WiP'!$L$5:$L$7</c:f>
              <c:numCache>
                <c:formatCode>0.0</c:formatCode>
                <c:ptCount val="3"/>
                <c:pt idx="0">
                  <c:v>40.596330275229356</c:v>
                </c:pt>
                <c:pt idx="1">
                  <c:v>26.605504587155966</c:v>
                </c:pt>
                <c:pt idx="2">
                  <c:v>32.798165137614674</c:v>
                </c:pt>
              </c:numCache>
            </c:numRef>
          </c:val>
          <c:extLst>
            <c:ext xmlns:c16="http://schemas.microsoft.com/office/drawing/2014/chart" uri="{C3380CC4-5D6E-409C-BE32-E72D297353CC}">
              <c16:uniqueId val="{00000008-90B3-478E-B854-DF7FCF0940BF}"/>
            </c:ext>
          </c:extLst>
        </c:ser>
        <c:dLbls>
          <c:showLegendKey val="0"/>
          <c:showVal val="0"/>
          <c:showCatName val="0"/>
          <c:showSerName val="0"/>
          <c:showPercent val="0"/>
          <c:showBubbleSize val="0"/>
        </c:dLbls>
        <c:axId val="282666060"/>
        <c:axId val="507707378"/>
      </c:radarChart>
      <c:catAx>
        <c:axId val="28266606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507707378"/>
        <c:crosses val="autoZero"/>
        <c:auto val="1"/>
        <c:lblAlgn val="ctr"/>
        <c:lblOffset val="100"/>
        <c:noMultiLvlLbl val="1"/>
      </c:catAx>
      <c:valAx>
        <c:axId val="5077073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82666060"/>
        <c:crosses val="autoZero"/>
        <c:crossBetween val="between"/>
      </c:valAx>
    </c:plotArea>
    <c:legend>
      <c:legendPos val="r"/>
      <c:overlay val="0"/>
      <c:txPr>
        <a:bodyPr/>
        <a:lstStyle/>
        <a:p>
          <a:pPr lvl="0">
            <a:defRPr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radarChart>
        <c:radarStyle val="marker"/>
        <c:varyColors val="1"/>
        <c:ser>
          <c:idx val="0"/>
          <c:order val="0"/>
          <c:tx>
            <c:strRef>
              <c:f>'Cartographie PPP-WiP'!$C$42</c:f>
              <c:strCache>
                <c:ptCount val="1"/>
                <c:pt idx="0">
                  <c:v>STRAT</c:v>
                </c:pt>
              </c:strCache>
            </c:strRef>
          </c:tx>
          <c:spPr>
            <a:ln cmpd="sng">
              <a:solidFill>
                <a:srgbClr val="4285F4"/>
              </a:solidFill>
            </a:ln>
          </c:spPr>
          <c:marker>
            <c:symbol val="none"/>
          </c:marker>
          <c:cat>
            <c:strRef>
              <c:f>'Cartographie PPP-WiP'!$B$43:$B$47</c:f>
              <c:strCache>
                <c:ptCount val="5"/>
                <c:pt idx="0">
                  <c:v>RECO Total</c:v>
                </c:pt>
                <c:pt idx="1">
                  <c:v>RECO *</c:v>
                </c:pt>
                <c:pt idx="2">
                  <c:v>RECO **</c:v>
                </c:pt>
                <c:pt idx="3">
                  <c:v>RECO ***</c:v>
                </c:pt>
                <c:pt idx="4">
                  <c:v>CONSEIL</c:v>
                </c:pt>
              </c:strCache>
            </c:strRef>
          </c:cat>
          <c:val>
            <c:numRef>
              <c:f>'Cartographie PPP-WiP'!$C$43:$C$47</c:f>
              <c:numCache>
                <c:formatCode>General</c:formatCode>
                <c:ptCount val="5"/>
                <c:pt idx="0">
                  <c:v>34</c:v>
                </c:pt>
                <c:pt idx="1">
                  <c:v>8</c:v>
                </c:pt>
                <c:pt idx="2">
                  <c:v>18</c:v>
                </c:pt>
                <c:pt idx="3">
                  <c:v>8</c:v>
                </c:pt>
                <c:pt idx="4">
                  <c:v>19</c:v>
                </c:pt>
              </c:numCache>
            </c:numRef>
          </c:val>
          <c:extLst>
            <c:ext xmlns:c16="http://schemas.microsoft.com/office/drawing/2014/chart" uri="{C3380CC4-5D6E-409C-BE32-E72D297353CC}">
              <c16:uniqueId val="{00000000-E8FA-463F-8322-1EE60DCDA940}"/>
            </c:ext>
          </c:extLst>
        </c:ser>
        <c:ser>
          <c:idx val="1"/>
          <c:order val="1"/>
          <c:tx>
            <c:strRef>
              <c:f>'Cartographie PPP-WiP'!$D$42</c:f>
              <c:strCache>
                <c:ptCount val="1"/>
                <c:pt idx="0">
                  <c:v>SPEC</c:v>
                </c:pt>
              </c:strCache>
            </c:strRef>
          </c:tx>
          <c:spPr>
            <a:ln cmpd="sng">
              <a:solidFill>
                <a:srgbClr val="EA4335"/>
              </a:solidFill>
            </a:ln>
          </c:spPr>
          <c:marker>
            <c:symbol val="none"/>
          </c:marker>
          <c:cat>
            <c:strRef>
              <c:f>'Cartographie PPP-WiP'!$B$43:$B$47</c:f>
              <c:strCache>
                <c:ptCount val="5"/>
                <c:pt idx="0">
                  <c:v>RECO Total</c:v>
                </c:pt>
                <c:pt idx="1">
                  <c:v>RECO *</c:v>
                </c:pt>
                <c:pt idx="2">
                  <c:v>RECO **</c:v>
                </c:pt>
                <c:pt idx="3">
                  <c:v>RECO ***</c:v>
                </c:pt>
                <c:pt idx="4">
                  <c:v>CONSEIL</c:v>
                </c:pt>
              </c:strCache>
            </c:strRef>
          </c:cat>
          <c:val>
            <c:numRef>
              <c:f>'Cartographie PPP-WiP'!$D$43:$D$47</c:f>
              <c:numCache>
                <c:formatCode>General</c:formatCode>
                <c:ptCount val="5"/>
                <c:pt idx="0">
                  <c:v>34</c:v>
                </c:pt>
                <c:pt idx="1">
                  <c:v>8</c:v>
                </c:pt>
                <c:pt idx="2">
                  <c:v>19</c:v>
                </c:pt>
                <c:pt idx="3">
                  <c:v>7</c:v>
                </c:pt>
                <c:pt idx="4">
                  <c:v>20</c:v>
                </c:pt>
              </c:numCache>
            </c:numRef>
          </c:val>
          <c:extLst>
            <c:ext xmlns:c16="http://schemas.microsoft.com/office/drawing/2014/chart" uri="{C3380CC4-5D6E-409C-BE32-E72D297353CC}">
              <c16:uniqueId val="{00000001-E8FA-463F-8322-1EE60DCDA940}"/>
            </c:ext>
          </c:extLst>
        </c:ser>
        <c:ser>
          <c:idx val="2"/>
          <c:order val="2"/>
          <c:tx>
            <c:strRef>
              <c:f>'Cartographie PPP-WiP'!$E$42</c:f>
              <c:strCache>
                <c:ptCount val="1"/>
                <c:pt idx="0">
                  <c:v>CONT</c:v>
                </c:pt>
              </c:strCache>
            </c:strRef>
          </c:tx>
          <c:spPr>
            <a:ln cmpd="sng">
              <a:solidFill>
                <a:srgbClr val="FBBC04"/>
              </a:solidFill>
            </a:ln>
          </c:spPr>
          <c:marker>
            <c:symbol val="none"/>
          </c:marker>
          <c:cat>
            <c:strRef>
              <c:f>'Cartographie PPP-WiP'!$B$43:$B$47</c:f>
              <c:strCache>
                <c:ptCount val="5"/>
                <c:pt idx="0">
                  <c:v>RECO Total</c:v>
                </c:pt>
                <c:pt idx="1">
                  <c:v>RECO *</c:v>
                </c:pt>
                <c:pt idx="2">
                  <c:v>RECO **</c:v>
                </c:pt>
                <c:pt idx="3">
                  <c:v>RECO ***</c:v>
                </c:pt>
                <c:pt idx="4">
                  <c:v>CONSEIL</c:v>
                </c:pt>
              </c:strCache>
            </c:strRef>
          </c:cat>
          <c:val>
            <c:numRef>
              <c:f>'Cartographie PPP-WiP'!$E$43:$E$47</c:f>
              <c:numCache>
                <c:formatCode>General</c:formatCode>
                <c:ptCount val="5"/>
                <c:pt idx="0">
                  <c:v>30</c:v>
                </c:pt>
                <c:pt idx="1">
                  <c:v>21</c:v>
                </c:pt>
                <c:pt idx="2">
                  <c:v>9</c:v>
                </c:pt>
                <c:pt idx="3">
                  <c:v>0</c:v>
                </c:pt>
                <c:pt idx="4">
                  <c:v>18</c:v>
                </c:pt>
              </c:numCache>
            </c:numRef>
          </c:val>
          <c:extLst>
            <c:ext xmlns:c16="http://schemas.microsoft.com/office/drawing/2014/chart" uri="{C3380CC4-5D6E-409C-BE32-E72D297353CC}">
              <c16:uniqueId val="{00000002-E8FA-463F-8322-1EE60DCDA940}"/>
            </c:ext>
          </c:extLst>
        </c:ser>
        <c:ser>
          <c:idx val="3"/>
          <c:order val="3"/>
          <c:tx>
            <c:strRef>
              <c:f>'Cartographie PPP-WiP'!$F$42</c:f>
              <c:strCache>
                <c:ptCount val="1"/>
                <c:pt idx="0">
                  <c:v>ARCH</c:v>
                </c:pt>
              </c:strCache>
            </c:strRef>
          </c:tx>
          <c:spPr>
            <a:ln cmpd="sng">
              <a:solidFill>
                <a:srgbClr val="34A853"/>
              </a:solidFill>
            </a:ln>
          </c:spPr>
          <c:marker>
            <c:symbol val="none"/>
          </c:marker>
          <c:cat>
            <c:strRef>
              <c:f>'Cartographie PPP-WiP'!$B$43:$B$47</c:f>
              <c:strCache>
                <c:ptCount val="5"/>
                <c:pt idx="0">
                  <c:v>RECO Total</c:v>
                </c:pt>
                <c:pt idx="1">
                  <c:v>RECO *</c:v>
                </c:pt>
                <c:pt idx="2">
                  <c:v>RECO **</c:v>
                </c:pt>
                <c:pt idx="3">
                  <c:v>RECO ***</c:v>
                </c:pt>
                <c:pt idx="4">
                  <c:v>CONSEIL</c:v>
                </c:pt>
              </c:strCache>
            </c:strRef>
          </c:cat>
          <c:val>
            <c:numRef>
              <c:f>'Cartographie PPP-WiP'!$F$43:$F$47</c:f>
              <c:numCache>
                <c:formatCode>General</c:formatCode>
                <c:ptCount val="5"/>
                <c:pt idx="0">
                  <c:v>29</c:v>
                </c:pt>
                <c:pt idx="1">
                  <c:v>7</c:v>
                </c:pt>
                <c:pt idx="2">
                  <c:v>15</c:v>
                </c:pt>
                <c:pt idx="3">
                  <c:v>7</c:v>
                </c:pt>
                <c:pt idx="4">
                  <c:v>33</c:v>
                </c:pt>
              </c:numCache>
            </c:numRef>
          </c:val>
          <c:extLst>
            <c:ext xmlns:c16="http://schemas.microsoft.com/office/drawing/2014/chart" uri="{C3380CC4-5D6E-409C-BE32-E72D297353CC}">
              <c16:uniqueId val="{00000003-E8FA-463F-8322-1EE60DCDA940}"/>
            </c:ext>
          </c:extLst>
        </c:ser>
        <c:ser>
          <c:idx val="4"/>
          <c:order val="4"/>
          <c:tx>
            <c:strRef>
              <c:f>'Cartographie PPP-WiP'!$G$42</c:f>
              <c:strCache>
                <c:ptCount val="1"/>
                <c:pt idx="0">
                  <c:v>UX/UI</c:v>
                </c:pt>
              </c:strCache>
            </c:strRef>
          </c:tx>
          <c:spPr>
            <a:ln cmpd="sng">
              <a:solidFill>
                <a:srgbClr val="FF6D01"/>
              </a:solidFill>
            </a:ln>
          </c:spPr>
          <c:marker>
            <c:symbol val="none"/>
          </c:marker>
          <c:cat>
            <c:strRef>
              <c:f>'Cartographie PPP-WiP'!$B$43:$B$47</c:f>
              <c:strCache>
                <c:ptCount val="5"/>
                <c:pt idx="0">
                  <c:v>RECO Total</c:v>
                </c:pt>
                <c:pt idx="1">
                  <c:v>RECO *</c:v>
                </c:pt>
                <c:pt idx="2">
                  <c:v>RECO **</c:v>
                </c:pt>
                <c:pt idx="3">
                  <c:v>RECO ***</c:v>
                </c:pt>
                <c:pt idx="4">
                  <c:v>CONSEIL</c:v>
                </c:pt>
              </c:strCache>
            </c:strRef>
          </c:cat>
          <c:val>
            <c:numRef>
              <c:f>'Cartographie PPP-WiP'!$G$43:$G$47</c:f>
              <c:numCache>
                <c:formatCode>General</c:formatCode>
                <c:ptCount val="5"/>
                <c:pt idx="0">
                  <c:v>41</c:v>
                </c:pt>
                <c:pt idx="1">
                  <c:v>9</c:v>
                </c:pt>
                <c:pt idx="2">
                  <c:v>22</c:v>
                </c:pt>
                <c:pt idx="3">
                  <c:v>10</c:v>
                </c:pt>
                <c:pt idx="4">
                  <c:v>23</c:v>
                </c:pt>
              </c:numCache>
            </c:numRef>
          </c:val>
          <c:extLst>
            <c:ext xmlns:c16="http://schemas.microsoft.com/office/drawing/2014/chart" uri="{C3380CC4-5D6E-409C-BE32-E72D297353CC}">
              <c16:uniqueId val="{00000004-E8FA-463F-8322-1EE60DCDA940}"/>
            </c:ext>
          </c:extLst>
        </c:ser>
        <c:ser>
          <c:idx val="5"/>
          <c:order val="5"/>
          <c:tx>
            <c:strRef>
              <c:f>'Cartographie PPP-WiP'!$H$42</c:f>
              <c:strCache>
                <c:ptCount val="1"/>
                <c:pt idx="0">
                  <c:v>FRONT</c:v>
                </c:pt>
              </c:strCache>
            </c:strRef>
          </c:tx>
          <c:spPr>
            <a:ln cmpd="sng">
              <a:solidFill>
                <a:srgbClr val="46BDC6"/>
              </a:solidFill>
            </a:ln>
          </c:spPr>
          <c:marker>
            <c:symbol val="none"/>
          </c:marker>
          <c:cat>
            <c:strRef>
              <c:f>'Cartographie PPP-WiP'!$B$43:$B$47</c:f>
              <c:strCache>
                <c:ptCount val="5"/>
                <c:pt idx="0">
                  <c:v>RECO Total</c:v>
                </c:pt>
                <c:pt idx="1">
                  <c:v>RECO *</c:v>
                </c:pt>
                <c:pt idx="2">
                  <c:v>RECO **</c:v>
                </c:pt>
                <c:pt idx="3">
                  <c:v>RECO ***</c:v>
                </c:pt>
                <c:pt idx="4">
                  <c:v>CONSEIL</c:v>
                </c:pt>
              </c:strCache>
            </c:strRef>
          </c:cat>
          <c:val>
            <c:numRef>
              <c:f>'Cartographie PPP-WiP'!$H$43:$H$47</c:f>
              <c:numCache>
                <c:formatCode>General</c:formatCode>
                <c:ptCount val="5"/>
                <c:pt idx="0">
                  <c:v>41</c:v>
                </c:pt>
                <c:pt idx="1">
                  <c:v>21</c:v>
                </c:pt>
                <c:pt idx="2">
                  <c:v>18</c:v>
                </c:pt>
                <c:pt idx="3">
                  <c:v>2</c:v>
                </c:pt>
                <c:pt idx="4">
                  <c:v>33</c:v>
                </c:pt>
              </c:numCache>
            </c:numRef>
          </c:val>
          <c:extLst>
            <c:ext xmlns:c16="http://schemas.microsoft.com/office/drawing/2014/chart" uri="{C3380CC4-5D6E-409C-BE32-E72D297353CC}">
              <c16:uniqueId val="{00000005-E8FA-463F-8322-1EE60DCDA940}"/>
            </c:ext>
          </c:extLst>
        </c:ser>
        <c:ser>
          <c:idx val="6"/>
          <c:order val="6"/>
          <c:tx>
            <c:strRef>
              <c:f>'Cartographie PPP-WiP'!$I$42</c:f>
              <c:strCache>
                <c:ptCount val="1"/>
                <c:pt idx="0">
                  <c:v>BACK</c:v>
                </c:pt>
              </c:strCache>
            </c:strRef>
          </c:tx>
          <c:spPr>
            <a:ln cmpd="sng">
              <a:solidFill>
                <a:srgbClr val="7BAAF7"/>
              </a:solidFill>
            </a:ln>
          </c:spPr>
          <c:marker>
            <c:symbol val="none"/>
          </c:marker>
          <c:cat>
            <c:strRef>
              <c:f>'Cartographie PPP-WiP'!$B$43:$B$47</c:f>
              <c:strCache>
                <c:ptCount val="5"/>
                <c:pt idx="0">
                  <c:v>RECO Total</c:v>
                </c:pt>
                <c:pt idx="1">
                  <c:v>RECO *</c:v>
                </c:pt>
                <c:pt idx="2">
                  <c:v>RECO **</c:v>
                </c:pt>
                <c:pt idx="3">
                  <c:v>RECO ***</c:v>
                </c:pt>
                <c:pt idx="4">
                  <c:v>CONSEIL</c:v>
                </c:pt>
              </c:strCache>
            </c:strRef>
          </c:cat>
          <c:val>
            <c:numRef>
              <c:f>'Cartographie PPP-WiP'!$I$43:$I$47</c:f>
              <c:numCache>
                <c:formatCode>General</c:formatCode>
                <c:ptCount val="5"/>
                <c:pt idx="0">
                  <c:v>40</c:v>
                </c:pt>
                <c:pt idx="1">
                  <c:v>10</c:v>
                </c:pt>
                <c:pt idx="2">
                  <c:v>23</c:v>
                </c:pt>
                <c:pt idx="3">
                  <c:v>7</c:v>
                </c:pt>
                <c:pt idx="4">
                  <c:v>32</c:v>
                </c:pt>
              </c:numCache>
            </c:numRef>
          </c:val>
          <c:extLst>
            <c:ext xmlns:c16="http://schemas.microsoft.com/office/drawing/2014/chart" uri="{C3380CC4-5D6E-409C-BE32-E72D297353CC}">
              <c16:uniqueId val="{00000006-E8FA-463F-8322-1EE60DCDA940}"/>
            </c:ext>
          </c:extLst>
        </c:ser>
        <c:ser>
          <c:idx val="7"/>
          <c:order val="7"/>
          <c:tx>
            <c:strRef>
              <c:f>'Cartographie PPP-WiP'!$J$42</c:f>
              <c:strCache>
                <c:ptCount val="1"/>
                <c:pt idx="0">
                  <c:v>HEB</c:v>
                </c:pt>
              </c:strCache>
            </c:strRef>
          </c:tx>
          <c:spPr>
            <a:ln cmpd="sng">
              <a:solidFill>
                <a:srgbClr val="F07B72"/>
              </a:solidFill>
            </a:ln>
          </c:spPr>
          <c:marker>
            <c:symbol val="none"/>
          </c:marker>
          <c:cat>
            <c:strRef>
              <c:f>'Cartographie PPP-WiP'!$B$43:$B$47</c:f>
              <c:strCache>
                <c:ptCount val="5"/>
                <c:pt idx="0">
                  <c:v>RECO Total</c:v>
                </c:pt>
                <c:pt idx="1">
                  <c:v>RECO *</c:v>
                </c:pt>
                <c:pt idx="2">
                  <c:v>RECO **</c:v>
                </c:pt>
                <c:pt idx="3">
                  <c:v>RECO ***</c:v>
                </c:pt>
                <c:pt idx="4">
                  <c:v>CONSEIL</c:v>
                </c:pt>
              </c:strCache>
            </c:strRef>
          </c:cat>
          <c:val>
            <c:numRef>
              <c:f>'Cartographie PPP-WiP'!$J$43:$J$47</c:f>
              <c:numCache>
                <c:formatCode>General</c:formatCode>
                <c:ptCount val="5"/>
                <c:pt idx="0">
                  <c:v>39</c:v>
                </c:pt>
                <c:pt idx="1">
                  <c:v>24</c:v>
                </c:pt>
                <c:pt idx="2">
                  <c:v>10</c:v>
                </c:pt>
                <c:pt idx="3">
                  <c:v>5</c:v>
                </c:pt>
                <c:pt idx="4">
                  <c:v>24</c:v>
                </c:pt>
              </c:numCache>
            </c:numRef>
          </c:val>
          <c:extLst>
            <c:ext xmlns:c16="http://schemas.microsoft.com/office/drawing/2014/chart" uri="{C3380CC4-5D6E-409C-BE32-E72D297353CC}">
              <c16:uniqueId val="{00000007-E8FA-463F-8322-1EE60DCDA940}"/>
            </c:ext>
          </c:extLst>
        </c:ser>
        <c:ser>
          <c:idx val="8"/>
          <c:order val="8"/>
          <c:tx>
            <c:strRef>
              <c:f>'Cartographie PPP-WiP'!$L$42</c:f>
              <c:strCache>
                <c:ptCount val="1"/>
                <c:pt idx="0">
                  <c:v>Cumul %</c:v>
                </c:pt>
              </c:strCache>
            </c:strRef>
          </c:tx>
          <c:spPr>
            <a:ln cmpd="sng">
              <a:solidFill>
                <a:srgbClr val="FCD04F"/>
              </a:solidFill>
            </a:ln>
          </c:spPr>
          <c:marker>
            <c:symbol val="none"/>
          </c:marker>
          <c:cat>
            <c:strRef>
              <c:f>'Cartographie PPP-WiP'!$B$43:$B$47</c:f>
              <c:strCache>
                <c:ptCount val="5"/>
                <c:pt idx="0">
                  <c:v>RECO Total</c:v>
                </c:pt>
                <c:pt idx="1">
                  <c:v>RECO *</c:v>
                </c:pt>
                <c:pt idx="2">
                  <c:v>RECO **</c:v>
                </c:pt>
                <c:pt idx="3">
                  <c:v>RECO ***</c:v>
                </c:pt>
                <c:pt idx="4">
                  <c:v>CONSEIL</c:v>
                </c:pt>
              </c:strCache>
            </c:strRef>
          </c:cat>
          <c:val>
            <c:numRef>
              <c:f>'Cartographie PPP-WiP'!$L$43:$L$47</c:f>
              <c:numCache>
                <c:formatCode>0.0</c:formatCode>
                <c:ptCount val="5"/>
                <c:pt idx="0">
                  <c:v>58.775510204081641</c:v>
                </c:pt>
                <c:pt idx="1">
                  <c:v>22.040816326530614</c:v>
                </c:pt>
                <c:pt idx="2">
                  <c:v>27.346938775510203</c:v>
                </c:pt>
                <c:pt idx="3">
                  <c:v>9.387755102040817</c:v>
                </c:pt>
                <c:pt idx="4">
                  <c:v>41.224489795918366</c:v>
                </c:pt>
              </c:numCache>
            </c:numRef>
          </c:val>
          <c:extLst>
            <c:ext xmlns:c16="http://schemas.microsoft.com/office/drawing/2014/chart" uri="{C3380CC4-5D6E-409C-BE32-E72D297353CC}">
              <c16:uniqueId val="{00000008-E8FA-463F-8322-1EE60DCDA940}"/>
            </c:ext>
          </c:extLst>
        </c:ser>
        <c:dLbls>
          <c:showLegendKey val="0"/>
          <c:showVal val="0"/>
          <c:showCatName val="0"/>
          <c:showSerName val="0"/>
          <c:showPercent val="0"/>
          <c:showBubbleSize val="0"/>
        </c:dLbls>
        <c:axId val="857160724"/>
        <c:axId val="887130367"/>
      </c:radarChart>
      <c:catAx>
        <c:axId val="85716072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887130367"/>
        <c:crosses val="autoZero"/>
        <c:auto val="1"/>
        <c:lblAlgn val="ctr"/>
        <c:lblOffset val="100"/>
        <c:noMultiLvlLbl val="1"/>
      </c:catAx>
      <c:valAx>
        <c:axId val="8871303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857160724"/>
        <c:crosses val="autoZero"/>
        <c:crossBetween val="between"/>
      </c:valAx>
    </c:plotArea>
    <c:legend>
      <c:legendPos val="r"/>
      <c:overlay val="0"/>
      <c:txPr>
        <a:bodyPr/>
        <a:lstStyle/>
        <a:p>
          <a:pPr lvl="0">
            <a:defRPr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oneCellAnchor>
    <xdr:from>
      <xdr:col>5</xdr:col>
      <xdr:colOff>180975</xdr:colOff>
      <xdr:row>14</xdr:row>
      <xdr:rowOff>142875</xdr:rowOff>
    </xdr:from>
    <xdr:ext cx="5715000" cy="3533775"/>
    <xdr:graphicFrame macro="">
      <xdr:nvGraphicFramePr>
        <xdr:cNvPr id="246934318" name="Chart 1" title="Chart">
          <a:extLst>
            <a:ext uri="{FF2B5EF4-FFF2-40B4-BE49-F238E27FC236}">
              <a16:creationId xmlns:a16="http://schemas.microsoft.com/office/drawing/2014/main" id="{00000000-0008-0000-0000-00002EEBB7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933450</xdr:colOff>
      <xdr:row>7</xdr:row>
      <xdr:rowOff>152400</xdr:rowOff>
    </xdr:from>
    <xdr:ext cx="10048875" cy="6191250"/>
    <xdr:graphicFrame macro="">
      <xdr:nvGraphicFramePr>
        <xdr:cNvPr id="157441405" name="Chart 2" title="Chart">
          <a:extLst>
            <a:ext uri="{FF2B5EF4-FFF2-40B4-BE49-F238E27FC236}">
              <a16:creationId xmlns:a16="http://schemas.microsoft.com/office/drawing/2014/main" id="{00000000-0008-0000-3600-00007D5D62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xdr:col>
      <xdr:colOff>104775</xdr:colOff>
      <xdr:row>47</xdr:row>
      <xdr:rowOff>180975</xdr:rowOff>
    </xdr:from>
    <xdr:ext cx="10048875" cy="6191250"/>
    <xdr:graphicFrame macro="">
      <xdr:nvGraphicFramePr>
        <xdr:cNvPr id="1513520006" name="Chart 3" title="Chart">
          <a:extLst>
            <a:ext uri="{FF2B5EF4-FFF2-40B4-BE49-F238E27FC236}">
              <a16:creationId xmlns:a16="http://schemas.microsoft.com/office/drawing/2014/main" id="{00000000-0008-0000-3600-0000867B36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christophe@infogreenfactory.fr" TargetMode="External"/><Relationship Id="rId13" Type="http://schemas.openxmlformats.org/officeDocument/2006/relationships/drawing" Target="../drawings/drawing1.xml"/><Relationship Id="rId3" Type="http://schemas.openxmlformats.org/officeDocument/2006/relationships/hyperlink" Target="https://docs.google.com/spreadsheets/d/19vTtr-Wfezrkw9yjCroLlyOFzLAw-6Ygz9BAWr_kMns/edit" TargetMode="External"/><Relationship Id="rId7" Type="http://schemas.openxmlformats.org/officeDocument/2006/relationships/hyperlink" Target="mailto:tp.piton@gmail.com" TargetMode="External"/><Relationship Id="rId12" Type="http://schemas.openxmlformats.org/officeDocument/2006/relationships/hyperlink" Target="http://greenet.io/" TargetMode="External"/><Relationship Id="rId2" Type="http://schemas.openxmlformats.org/officeDocument/2006/relationships/hyperlink" Target="https://docs.google.com/spreadsheets/d/12couo2-1dTHX9Uo1ltDd4f2BtTPgnxb83sMzD1zcMOk/edit?usp=sharing" TargetMode="External"/><Relationship Id="rId1" Type="http://schemas.openxmlformats.org/officeDocument/2006/relationships/hyperlink" Target="https://framalistes.org/sympa/subscribe/ecoconception" TargetMode="External"/><Relationship Id="rId6" Type="http://schemas.openxmlformats.org/officeDocument/2006/relationships/hyperlink" Target="mailto:tp.piton@gmail.com" TargetMode="External"/><Relationship Id="rId11" Type="http://schemas.openxmlformats.org/officeDocument/2006/relationships/hyperlink" Target="mailto:dima_hajjara@yahoo.com" TargetMode="External"/><Relationship Id="rId5" Type="http://schemas.openxmlformats.org/officeDocument/2006/relationships/hyperlink" Target="mailto:dima_hajjara@yahoo.com" TargetMode="External"/><Relationship Id="rId10" Type="http://schemas.openxmlformats.org/officeDocument/2006/relationships/hyperlink" Target="mailto:dima_hajjara@yahoo.com" TargetMode="External"/><Relationship Id="rId4" Type="http://schemas.openxmlformats.org/officeDocument/2006/relationships/hyperlink" Target="mailto:dima_hajjara@yahoo.com" TargetMode="External"/><Relationship Id="rId9" Type="http://schemas.openxmlformats.org/officeDocument/2006/relationships/hyperlink" Target="mailto:christophe@infogreenfactory.fr"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iriweb.org/research-sustainability-maturity-models" TargetMode="External"/><Relationship Id="rId299" Type="http://schemas.openxmlformats.org/officeDocument/2006/relationships/hyperlink" Target="https://www.un.org/sustainabledevelopment/fr/energy/" TargetMode="External"/><Relationship Id="rId21" Type="http://schemas.openxmlformats.org/officeDocument/2006/relationships/hyperlink" Target="https://www.iriweb.org/research-sustainability-maturity-models" TargetMode="External"/><Relationship Id="rId63" Type="http://schemas.openxmlformats.org/officeDocument/2006/relationships/hyperlink" Target="https://www.iriweb.org/research-sustainability-maturity-models" TargetMode="External"/><Relationship Id="rId159" Type="http://schemas.openxmlformats.org/officeDocument/2006/relationships/hyperlink" Target="https://www.iriweb.org/research-sustainability-maturity-models" TargetMode="External"/><Relationship Id="rId170" Type="http://schemas.openxmlformats.org/officeDocument/2006/relationships/hyperlink" Target="https://www.iriweb.org/research-sustainability-maturity-models" TargetMode="External"/><Relationship Id="rId226" Type="http://schemas.openxmlformats.org/officeDocument/2006/relationships/hyperlink" Target="https://collectif.greenit.fr/ecoconception-web/" TargetMode="External"/><Relationship Id="rId268" Type="http://schemas.openxmlformats.org/officeDocument/2006/relationships/hyperlink" Target="https://collectif.greenit.fr/ecoconception-web/" TargetMode="External"/><Relationship Id="rId32" Type="http://schemas.openxmlformats.org/officeDocument/2006/relationships/hyperlink" Target="https://www.iriweb.org/research-sustainability-maturity-models" TargetMode="External"/><Relationship Id="rId74" Type="http://schemas.openxmlformats.org/officeDocument/2006/relationships/hyperlink" Target="https://www.iriweb.org/research-sustainability-maturity-models" TargetMode="External"/><Relationship Id="rId128" Type="http://schemas.openxmlformats.org/officeDocument/2006/relationships/hyperlink" Target="https://www.iriweb.org/research-sustainability-maturity-models" TargetMode="External"/><Relationship Id="rId5" Type="http://schemas.openxmlformats.org/officeDocument/2006/relationships/hyperlink" Target="https://www.iriweb.org/research-sustainability-maturity-models" TargetMode="External"/><Relationship Id="rId181" Type="http://schemas.openxmlformats.org/officeDocument/2006/relationships/hyperlink" Target="https://collectif.greenit.fr/ecoconception-web/" TargetMode="External"/><Relationship Id="rId237" Type="http://schemas.openxmlformats.org/officeDocument/2006/relationships/hyperlink" Target="https://collectif.greenit.fr/ecoconception-web/" TargetMode="External"/><Relationship Id="rId279" Type="http://schemas.openxmlformats.org/officeDocument/2006/relationships/hyperlink" Target="https://collectif.greenit.fr/ecoconception-web/" TargetMode="External"/><Relationship Id="rId43" Type="http://schemas.openxmlformats.org/officeDocument/2006/relationships/hyperlink" Target="https://www.iriweb.org/research-sustainability-maturity-models" TargetMode="External"/><Relationship Id="rId139" Type="http://schemas.openxmlformats.org/officeDocument/2006/relationships/hyperlink" Target="https://www.iriweb.org/research-sustainability-maturity-models" TargetMode="External"/><Relationship Id="rId290" Type="http://schemas.openxmlformats.org/officeDocument/2006/relationships/hyperlink" Target="https://collectif.greenit.fr/ecoconception-web/" TargetMode="External"/><Relationship Id="rId304" Type="http://schemas.openxmlformats.org/officeDocument/2006/relationships/hyperlink" Target="https://www.un.org/sustainabledevelopment/fr/sustainable-consumption-production/" TargetMode="External"/><Relationship Id="rId85" Type="http://schemas.openxmlformats.org/officeDocument/2006/relationships/hyperlink" Target="https://www.iriweb.org/research-sustainability-maturity-models" TargetMode="External"/><Relationship Id="rId150" Type="http://schemas.openxmlformats.org/officeDocument/2006/relationships/hyperlink" Target="https://www.iriweb.org/research-sustainability-maturity-models" TargetMode="External"/><Relationship Id="rId192" Type="http://schemas.openxmlformats.org/officeDocument/2006/relationships/hyperlink" Target="https://collectif.greenit.fr/ecoconception-web/" TargetMode="External"/><Relationship Id="rId206" Type="http://schemas.openxmlformats.org/officeDocument/2006/relationships/hyperlink" Target="https://collectif.greenit.fr/ecoconception-web/" TargetMode="External"/><Relationship Id="rId248" Type="http://schemas.openxmlformats.org/officeDocument/2006/relationships/hyperlink" Target="https://collectif.greenit.fr/ecoconception-web/" TargetMode="External"/><Relationship Id="rId12" Type="http://schemas.openxmlformats.org/officeDocument/2006/relationships/hyperlink" Target="https://www.iriweb.org/research-sustainability-maturity-models" TargetMode="External"/><Relationship Id="rId108" Type="http://schemas.openxmlformats.org/officeDocument/2006/relationships/hyperlink" Target="https://www.iriweb.org/research-sustainability-maturity-models" TargetMode="External"/><Relationship Id="rId54" Type="http://schemas.openxmlformats.org/officeDocument/2006/relationships/hyperlink" Target="https://www.iriweb.org/research-sustainability-maturity-models" TargetMode="External"/><Relationship Id="rId96" Type="http://schemas.openxmlformats.org/officeDocument/2006/relationships/hyperlink" Target="https://www.iriweb.org/research-sustainability-maturity-models" TargetMode="External"/><Relationship Id="rId161" Type="http://schemas.openxmlformats.org/officeDocument/2006/relationships/hyperlink" Target="https://www.iriweb.org/research-sustainability-maturity-models" TargetMode="External"/><Relationship Id="rId217" Type="http://schemas.openxmlformats.org/officeDocument/2006/relationships/hyperlink" Target="https://collectif.greenit.fr/ecoconception-web/" TargetMode="External"/><Relationship Id="rId259" Type="http://schemas.openxmlformats.org/officeDocument/2006/relationships/hyperlink" Target="https://collectif.greenit.fr/ecoconception-web/" TargetMode="External"/><Relationship Id="rId23" Type="http://schemas.openxmlformats.org/officeDocument/2006/relationships/hyperlink" Target="https://www.iriweb.org/research-sustainability-maturity-models" TargetMode="External"/><Relationship Id="rId119" Type="http://schemas.openxmlformats.org/officeDocument/2006/relationships/hyperlink" Target="https://www.iriweb.org/research-sustainability-maturity-models" TargetMode="External"/><Relationship Id="rId270" Type="http://schemas.openxmlformats.org/officeDocument/2006/relationships/hyperlink" Target="https://collectif.greenit.fr/ecoconception-web/" TargetMode="External"/><Relationship Id="rId44" Type="http://schemas.openxmlformats.org/officeDocument/2006/relationships/hyperlink" Target="https://www.iriweb.org/research-sustainability-maturity-models" TargetMode="External"/><Relationship Id="rId65" Type="http://schemas.openxmlformats.org/officeDocument/2006/relationships/hyperlink" Target="https://www.iriweb.org/research-sustainability-maturity-models" TargetMode="External"/><Relationship Id="rId86" Type="http://schemas.openxmlformats.org/officeDocument/2006/relationships/hyperlink" Target="https://www.iriweb.org/research-sustainability-maturity-models" TargetMode="External"/><Relationship Id="rId130" Type="http://schemas.openxmlformats.org/officeDocument/2006/relationships/hyperlink" Target="https://www.iriweb.org/research-sustainability-maturity-models" TargetMode="External"/><Relationship Id="rId151" Type="http://schemas.openxmlformats.org/officeDocument/2006/relationships/hyperlink" Target="https://www.iriweb.org/research-sustainability-maturity-models" TargetMode="External"/><Relationship Id="rId172" Type="http://schemas.openxmlformats.org/officeDocument/2006/relationships/hyperlink" Target="https://www.iriweb.org/research-sustainability-maturity-models" TargetMode="External"/><Relationship Id="rId193" Type="http://schemas.openxmlformats.org/officeDocument/2006/relationships/hyperlink" Target="https://collectif.greenit.fr/ecoconception-web/" TargetMode="External"/><Relationship Id="rId207" Type="http://schemas.openxmlformats.org/officeDocument/2006/relationships/hyperlink" Target="https://collectif.greenit.fr/ecoconception-web/" TargetMode="External"/><Relationship Id="rId228" Type="http://schemas.openxmlformats.org/officeDocument/2006/relationships/hyperlink" Target="https://collectif.greenit.fr/ecoconception-web/" TargetMode="External"/><Relationship Id="rId249" Type="http://schemas.openxmlformats.org/officeDocument/2006/relationships/hyperlink" Target="https://collectif.greenit.fr/ecoconception-web/" TargetMode="External"/><Relationship Id="rId13" Type="http://schemas.openxmlformats.org/officeDocument/2006/relationships/hyperlink" Target="https://www.iriweb.org/research-sustainability-maturity-models" TargetMode="External"/><Relationship Id="rId109" Type="http://schemas.openxmlformats.org/officeDocument/2006/relationships/hyperlink" Target="https://www.iriweb.org/research-sustainability-maturity-models" TargetMode="External"/><Relationship Id="rId260" Type="http://schemas.openxmlformats.org/officeDocument/2006/relationships/hyperlink" Target="https://collectif.greenit.fr/ecoconception-web/" TargetMode="External"/><Relationship Id="rId281" Type="http://schemas.openxmlformats.org/officeDocument/2006/relationships/hyperlink" Target="https://collectif.greenit.fr/ecoconception-web/" TargetMode="External"/><Relationship Id="rId34" Type="http://schemas.openxmlformats.org/officeDocument/2006/relationships/hyperlink" Target="https://www.iriweb.org/research-sustainability-maturity-models" TargetMode="External"/><Relationship Id="rId55" Type="http://schemas.openxmlformats.org/officeDocument/2006/relationships/hyperlink" Target="https://www.iriweb.org/research-sustainability-maturity-models" TargetMode="External"/><Relationship Id="rId76" Type="http://schemas.openxmlformats.org/officeDocument/2006/relationships/hyperlink" Target="https://www.iriweb.org/research-sustainability-maturity-models" TargetMode="External"/><Relationship Id="rId97" Type="http://schemas.openxmlformats.org/officeDocument/2006/relationships/hyperlink" Target="https://www.iriweb.org/research-sustainability-maturity-models" TargetMode="External"/><Relationship Id="rId120" Type="http://schemas.openxmlformats.org/officeDocument/2006/relationships/hyperlink" Target="https://www.iriweb.org/research-sustainability-maturity-models" TargetMode="External"/><Relationship Id="rId141" Type="http://schemas.openxmlformats.org/officeDocument/2006/relationships/hyperlink" Target="https://www.iriweb.org/research-sustainability-maturity-models" TargetMode="External"/><Relationship Id="rId7" Type="http://schemas.openxmlformats.org/officeDocument/2006/relationships/hyperlink" Target="https://www.iriweb.org/research-sustainability-maturity-models" TargetMode="External"/><Relationship Id="rId162" Type="http://schemas.openxmlformats.org/officeDocument/2006/relationships/hyperlink" Target="https://www.iriweb.org/research-sustainability-maturity-models" TargetMode="External"/><Relationship Id="rId183" Type="http://schemas.openxmlformats.org/officeDocument/2006/relationships/hyperlink" Target="https://collectif.greenit.fr/ecoconception-web/" TargetMode="External"/><Relationship Id="rId218" Type="http://schemas.openxmlformats.org/officeDocument/2006/relationships/hyperlink" Target="https://collectif.greenit.fr/ecoconception-web/" TargetMode="External"/><Relationship Id="rId239" Type="http://schemas.openxmlformats.org/officeDocument/2006/relationships/hyperlink" Target="https://collectif.greenit.fr/ecoconception-web/" TargetMode="External"/><Relationship Id="rId250" Type="http://schemas.openxmlformats.org/officeDocument/2006/relationships/hyperlink" Target="https://collectif.greenit.fr/ecoconception-web/" TargetMode="External"/><Relationship Id="rId271" Type="http://schemas.openxmlformats.org/officeDocument/2006/relationships/hyperlink" Target="https://collectif.greenit.fr/ecoconception-web/" TargetMode="External"/><Relationship Id="rId292" Type="http://schemas.openxmlformats.org/officeDocument/2006/relationships/hyperlink" Target="https://collectif.greenit.fr/ecoconception-web/" TargetMode="External"/><Relationship Id="rId306" Type="http://schemas.openxmlformats.org/officeDocument/2006/relationships/hyperlink" Target="https://www.un.org/sustainabledevelopment/fr/oceans/" TargetMode="External"/><Relationship Id="rId24" Type="http://schemas.openxmlformats.org/officeDocument/2006/relationships/hyperlink" Target="https://www.iriweb.org/research-sustainability-maturity-models" TargetMode="External"/><Relationship Id="rId45" Type="http://schemas.openxmlformats.org/officeDocument/2006/relationships/hyperlink" Target="https://www.iriweb.org/research-sustainability-maturity-models" TargetMode="External"/><Relationship Id="rId66" Type="http://schemas.openxmlformats.org/officeDocument/2006/relationships/hyperlink" Target="https://www.iriweb.org/research-sustainability-maturity-models" TargetMode="External"/><Relationship Id="rId87" Type="http://schemas.openxmlformats.org/officeDocument/2006/relationships/hyperlink" Target="https://www.iriweb.org/research-sustainability-maturity-models" TargetMode="External"/><Relationship Id="rId110" Type="http://schemas.openxmlformats.org/officeDocument/2006/relationships/hyperlink" Target="https://www.iriweb.org/research-sustainability-maturity-models" TargetMode="External"/><Relationship Id="rId131" Type="http://schemas.openxmlformats.org/officeDocument/2006/relationships/hyperlink" Target="https://www.iriweb.org/research-sustainability-maturity-models" TargetMode="External"/><Relationship Id="rId152" Type="http://schemas.openxmlformats.org/officeDocument/2006/relationships/hyperlink" Target="https://www.iriweb.org/research-sustainability-maturity-models" TargetMode="External"/><Relationship Id="rId173" Type="http://schemas.openxmlformats.org/officeDocument/2006/relationships/hyperlink" Target="https://www.iriweb.org/research-sustainability-maturity-models" TargetMode="External"/><Relationship Id="rId194" Type="http://schemas.openxmlformats.org/officeDocument/2006/relationships/hyperlink" Target="https://collectif.greenit.fr/ecoconception-web/" TargetMode="External"/><Relationship Id="rId208" Type="http://schemas.openxmlformats.org/officeDocument/2006/relationships/hyperlink" Target="https://collectif.greenit.fr/ecoconception-web/" TargetMode="External"/><Relationship Id="rId229" Type="http://schemas.openxmlformats.org/officeDocument/2006/relationships/hyperlink" Target="https://collectif.greenit.fr/ecoconception-web/" TargetMode="External"/><Relationship Id="rId240" Type="http://schemas.openxmlformats.org/officeDocument/2006/relationships/hyperlink" Target="https://collectif.greenit.fr/ecoconception-web/" TargetMode="External"/><Relationship Id="rId261" Type="http://schemas.openxmlformats.org/officeDocument/2006/relationships/hyperlink" Target="https://collectif.greenit.fr/ecoconception-web/" TargetMode="External"/><Relationship Id="rId14" Type="http://schemas.openxmlformats.org/officeDocument/2006/relationships/hyperlink" Target="https://www.iriweb.org/research-sustainability-maturity-models" TargetMode="External"/><Relationship Id="rId35" Type="http://schemas.openxmlformats.org/officeDocument/2006/relationships/hyperlink" Target="https://www.iriweb.org/research-sustainability-maturity-models" TargetMode="External"/><Relationship Id="rId56" Type="http://schemas.openxmlformats.org/officeDocument/2006/relationships/hyperlink" Target="https://www.iriweb.org/research-sustainability-maturity-models" TargetMode="External"/><Relationship Id="rId77" Type="http://schemas.openxmlformats.org/officeDocument/2006/relationships/hyperlink" Target="https://www.iriweb.org/research-sustainability-maturity-models" TargetMode="External"/><Relationship Id="rId100" Type="http://schemas.openxmlformats.org/officeDocument/2006/relationships/hyperlink" Target="https://www.iriweb.org/research-sustainability-maturity-models" TargetMode="External"/><Relationship Id="rId282" Type="http://schemas.openxmlformats.org/officeDocument/2006/relationships/hyperlink" Target="https://collectif.greenit.fr/ecoconception-web/" TargetMode="External"/><Relationship Id="rId8" Type="http://schemas.openxmlformats.org/officeDocument/2006/relationships/hyperlink" Target="https://www.iriweb.org/research-sustainability-maturity-models" TargetMode="External"/><Relationship Id="rId98" Type="http://schemas.openxmlformats.org/officeDocument/2006/relationships/hyperlink" Target="https://www.iriweb.org/research-sustainability-maturity-models" TargetMode="External"/><Relationship Id="rId121" Type="http://schemas.openxmlformats.org/officeDocument/2006/relationships/hyperlink" Target="https://www.iriweb.org/research-sustainability-maturity-models" TargetMode="External"/><Relationship Id="rId142" Type="http://schemas.openxmlformats.org/officeDocument/2006/relationships/hyperlink" Target="https://www.iriweb.org/research-sustainability-maturity-models" TargetMode="External"/><Relationship Id="rId163" Type="http://schemas.openxmlformats.org/officeDocument/2006/relationships/hyperlink" Target="https://www.iriweb.org/research-sustainability-maturity-models" TargetMode="External"/><Relationship Id="rId184" Type="http://schemas.openxmlformats.org/officeDocument/2006/relationships/hyperlink" Target="https://collectif.greenit.fr/ecoconception-web/" TargetMode="External"/><Relationship Id="rId219" Type="http://schemas.openxmlformats.org/officeDocument/2006/relationships/hyperlink" Target="https://collectif.greenit.fr/ecoconception-web/" TargetMode="External"/><Relationship Id="rId230" Type="http://schemas.openxmlformats.org/officeDocument/2006/relationships/hyperlink" Target="https://collectif.greenit.fr/ecoconception-web/" TargetMode="External"/><Relationship Id="rId251" Type="http://schemas.openxmlformats.org/officeDocument/2006/relationships/hyperlink" Target="https://collectif.greenit.fr/ecoconception-web/" TargetMode="External"/><Relationship Id="rId25" Type="http://schemas.openxmlformats.org/officeDocument/2006/relationships/hyperlink" Target="https://www.iriweb.org/research-sustainability-maturity-models" TargetMode="External"/><Relationship Id="rId46" Type="http://schemas.openxmlformats.org/officeDocument/2006/relationships/hyperlink" Target="https://www.iriweb.org/research-sustainability-maturity-models" TargetMode="External"/><Relationship Id="rId67" Type="http://schemas.openxmlformats.org/officeDocument/2006/relationships/hyperlink" Target="https://www.iriweb.org/research-sustainability-maturity-models" TargetMode="External"/><Relationship Id="rId272" Type="http://schemas.openxmlformats.org/officeDocument/2006/relationships/hyperlink" Target="https://collectif.greenit.fr/ecoconception-web/" TargetMode="External"/><Relationship Id="rId293" Type="http://schemas.openxmlformats.org/officeDocument/2006/relationships/hyperlink" Target="https://www.un.org/sustainabledevelopment/fr/poverty/" TargetMode="External"/><Relationship Id="rId307" Type="http://schemas.openxmlformats.org/officeDocument/2006/relationships/hyperlink" Target="https://www.un.org/sustainabledevelopment/fr/biodiversity/" TargetMode="External"/><Relationship Id="rId88" Type="http://schemas.openxmlformats.org/officeDocument/2006/relationships/hyperlink" Target="https://www.iriweb.org/research-sustainability-maturity-models" TargetMode="External"/><Relationship Id="rId111" Type="http://schemas.openxmlformats.org/officeDocument/2006/relationships/hyperlink" Target="https://www.iriweb.org/research-sustainability-maturity-models" TargetMode="External"/><Relationship Id="rId132" Type="http://schemas.openxmlformats.org/officeDocument/2006/relationships/hyperlink" Target="https://www.iriweb.org/research-sustainability-maturity-models" TargetMode="External"/><Relationship Id="rId153" Type="http://schemas.openxmlformats.org/officeDocument/2006/relationships/hyperlink" Target="https://www.iriweb.org/research-sustainability-maturity-models" TargetMode="External"/><Relationship Id="rId174" Type="http://schemas.openxmlformats.org/officeDocument/2006/relationships/hyperlink" Target="https://www.iriweb.org/research-sustainability-maturity-models" TargetMode="External"/><Relationship Id="rId195" Type="http://schemas.openxmlformats.org/officeDocument/2006/relationships/hyperlink" Target="https://collectif.greenit.fr/ecoconception-web/" TargetMode="External"/><Relationship Id="rId209" Type="http://schemas.openxmlformats.org/officeDocument/2006/relationships/hyperlink" Target="https://collectif.greenit.fr/ecoconception-web/" TargetMode="External"/><Relationship Id="rId220" Type="http://schemas.openxmlformats.org/officeDocument/2006/relationships/hyperlink" Target="https://collectif.greenit.fr/ecoconception-web/" TargetMode="External"/><Relationship Id="rId241" Type="http://schemas.openxmlformats.org/officeDocument/2006/relationships/hyperlink" Target="https://collectif.greenit.fr/ecoconception-web/" TargetMode="External"/><Relationship Id="rId15" Type="http://schemas.openxmlformats.org/officeDocument/2006/relationships/hyperlink" Target="https://www.iriweb.org/research-sustainability-maturity-models" TargetMode="External"/><Relationship Id="rId36" Type="http://schemas.openxmlformats.org/officeDocument/2006/relationships/hyperlink" Target="https://www.iriweb.org/research-sustainability-maturity-models" TargetMode="External"/><Relationship Id="rId57" Type="http://schemas.openxmlformats.org/officeDocument/2006/relationships/hyperlink" Target="https://www.iriweb.org/research-sustainability-maturity-models" TargetMode="External"/><Relationship Id="rId262" Type="http://schemas.openxmlformats.org/officeDocument/2006/relationships/hyperlink" Target="https://collectif.greenit.fr/ecoconception-web/" TargetMode="External"/><Relationship Id="rId283" Type="http://schemas.openxmlformats.org/officeDocument/2006/relationships/hyperlink" Target="https://collectif.greenit.fr/ecoconception-web/" TargetMode="External"/><Relationship Id="rId78" Type="http://schemas.openxmlformats.org/officeDocument/2006/relationships/hyperlink" Target="https://www.iriweb.org/research-sustainability-maturity-models" TargetMode="External"/><Relationship Id="rId99" Type="http://schemas.openxmlformats.org/officeDocument/2006/relationships/hyperlink" Target="https://www.iriweb.org/research-sustainability-maturity-models" TargetMode="External"/><Relationship Id="rId101" Type="http://schemas.openxmlformats.org/officeDocument/2006/relationships/hyperlink" Target="https://www.iriweb.org/research-sustainability-maturity-models" TargetMode="External"/><Relationship Id="rId122" Type="http://schemas.openxmlformats.org/officeDocument/2006/relationships/hyperlink" Target="https://www.iriweb.org/research-sustainability-maturity-models" TargetMode="External"/><Relationship Id="rId143" Type="http://schemas.openxmlformats.org/officeDocument/2006/relationships/hyperlink" Target="https://www.iriweb.org/research-sustainability-maturity-models" TargetMode="External"/><Relationship Id="rId164" Type="http://schemas.openxmlformats.org/officeDocument/2006/relationships/hyperlink" Target="https://www.iriweb.org/research-sustainability-maturity-models" TargetMode="External"/><Relationship Id="rId185" Type="http://schemas.openxmlformats.org/officeDocument/2006/relationships/hyperlink" Target="https://collectif.greenit.fr/ecoconception-web/" TargetMode="External"/><Relationship Id="rId9" Type="http://schemas.openxmlformats.org/officeDocument/2006/relationships/hyperlink" Target="https://www.iriweb.org/research-sustainability-maturity-models" TargetMode="External"/><Relationship Id="rId210" Type="http://schemas.openxmlformats.org/officeDocument/2006/relationships/hyperlink" Target="https://collectif.greenit.fr/ecoconception-web/" TargetMode="External"/><Relationship Id="rId26" Type="http://schemas.openxmlformats.org/officeDocument/2006/relationships/hyperlink" Target="https://www.iriweb.org/research-sustainability-maturity-models" TargetMode="External"/><Relationship Id="rId231" Type="http://schemas.openxmlformats.org/officeDocument/2006/relationships/hyperlink" Target="https://collectif.greenit.fr/ecoconception-web/" TargetMode="External"/><Relationship Id="rId252" Type="http://schemas.openxmlformats.org/officeDocument/2006/relationships/hyperlink" Target="https://collectif.greenit.fr/ecoconception-web/" TargetMode="External"/><Relationship Id="rId273" Type="http://schemas.openxmlformats.org/officeDocument/2006/relationships/hyperlink" Target="https://collectif.greenit.fr/ecoconception-web/" TargetMode="External"/><Relationship Id="rId294" Type="http://schemas.openxmlformats.org/officeDocument/2006/relationships/hyperlink" Target="https://www.un.org/sustainabledevelopment/fr/hunger/" TargetMode="External"/><Relationship Id="rId308" Type="http://schemas.openxmlformats.org/officeDocument/2006/relationships/hyperlink" Target="https://www.un.org/sustainabledevelopment/fr/peace-justice/" TargetMode="External"/><Relationship Id="rId47" Type="http://schemas.openxmlformats.org/officeDocument/2006/relationships/hyperlink" Target="https://www.iriweb.org/research-sustainability-maturity-models" TargetMode="External"/><Relationship Id="rId68" Type="http://schemas.openxmlformats.org/officeDocument/2006/relationships/hyperlink" Target="https://www.iriweb.org/research-sustainability-maturity-models" TargetMode="External"/><Relationship Id="rId89" Type="http://schemas.openxmlformats.org/officeDocument/2006/relationships/hyperlink" Target="https://www.iriweb.org/research-sustainability-maturity-models" TargetMode="External"/><Relationship Id="rId112" Type="http://schemas.openxmlformats.org/officeDocument/2006/relationships/hyperlink" Target="https://www.iriweb.org/research-sustainability-maturity-models" TargetMode="External"/><Relationship Id="rId133" Type="http://schemas.openxmlformats.org/officeDocument/2006/relationships/hyperlink" Target="https://www.iriweb.org/research-sustainability-maturity-models" TargetMode="External"/><Relationship Id="rId154" Type="http://schemas.openxmlformats.org/officeDocument/2006/relationships/hyperlink" Target="https://www.iriweb.org/research-sustainability-maturity-models" TargetMode="External"/><Relationship Id="rId175" Type="http://schemas.openxmlformats.org/officeDocument/2006/relationships/hyperlink" Target="https://www.iriweb.org/research-sustainability-maturity-models" TargetMode="External"/><Relationship Id="rId196" Type="http://schemas.openxmlformats.org/officeDocument/2006/relationships/hyperlink" Target="https://collectif.greenit.fr/ecoconception-web/" TargetMode="External"/><Relationship Id="rId200" Type="http://schemas.openxmlformats.org/officeDocument/2006/relationships/hyperlink" Target="https://collectif.greenit.fr/ecoconception-web/" TargetMode="External"/><Relationship Id="rId16" Type="http://schemas.openxmlformats.org/officeDocument/2006/relationships/hyperlink" Target="https://www.iriweb.org/research-sustainability-maturity-models" TargetMode="External"/><Relationship Id="rId221" Type="http://schemas.openxmlformats.org/officeDocument/2006/relationships/hyperlink" Target="https://collectif.greenit.fr/ecoconception-web/" TargetMode="External"/><Relationship Id="rId242" Type="http://schemas.openxmlformats.org/officeDocument/2006/relationships/hyperlink" Target="https://collectif.greenit.fr/ecoconception-web/" TargetMode="External"/><Relationship Id="rId263" Type="http://schemas.openxmlformats.org/officeDocument/2006/relationships/hyperlink" Target="https://collectif.greenit.fr/ecoconception-web/" TargetMode="External"/><Relationship Id="rId284" Type="http://schemas.openxmlformats.org/officeDocument/2006/relationships/hyperlink" Target="https://collectif.greenit.fr/ecoconception-web/" TargetMode="External"/><Relationship Id="rId37" Type="http://schemas.openxmlformats.org/officeDocument/2006/relationships/hyperlink" Target="https://www.iriweb.org/research-sustainability-maturity-models" TargetMode="External"/><Relationship Id="rId58" Type="http://schemas.openxmlformats.org/officeDocument/2006/relationships/hyperlink" Target="https://www.iriweb.org/research-sustainability-maturity-models" TargetMode="External"/><Relationship Id="rId79" Type="http://schemas.openxmlformats.org/officeDocument/2006/relationships/hyperlink" Target="https://www.iriweb.org/research-sustainability-maturity-models" TargetMode="External"/><Relationship Id="rId102" Type="http://schemas.openxmlformats.org/officeDocument/2006/relationships/hyperlink" Target="https://www.iriweb.org/research-sustainability-maturity-models" TargetMode="External"/><Relationship Id="rId123" Type="http://schemas.openxmlformats.org/officeDocument/2006/relationships/hyperlink" Target="https://www.iriweb.org/research-sustainability-maturity-models" TargetMode="External"/><Relationship Id="rId144" Type="http://schemas.openxmlformats.org/officeDocument/2006/relationships/hyperlink" Target="https://www.iriweb.org/research-sustainability-maturity-models" TargetMode="External"/><Relationship Id="rId90" Type="http://schemas.openxmlformats.org/officeDocument/2006/relationships/hyperlink" Target="https://www.iriweb.org/research-sustainability-maturity-models" TargetMode="External"/><Relationship Id="rId165" Type="http://schemas.openxmlformats.org/officeDocument/2006/relationships/hyperlink" Target="https://www.iriweb.org/research-sustainability-maturity-models" TargetMode="External"/><Relationship Id="rId186" Type="http://schemas.openxmlformats.org/officeDocument/2006/relationships/hyperlink" Target="https://collectif.greenit.fr/ecoconception-web/" TargetMode="External"/><Relationship Id="rId211" Type="http://schemas.openxmlformats.org/officeDocument/2006/relationships/hyperlink" Target="https://collectif.greenit.fr/ecoconception-web/" TargetMode="External"/><Relationship Id="rId232" Type="http://schemas.openxmlformats.org/officeDocument/2006/relationships/hyperlink" Target="https://collectif.greenit.fr/ecoconception-web/" TargetMode="External"/><Relationship Id="rId253" Type="http://schemas.openxmlformats.org/officeDocument/2006/relationships/hyperlink" Target="https://collectif.greenit.fr/ecoconception-web/" TargetMode="External"/><Relationship Id="rId274" Type="http://schemas.openxmlformats.org/officeDocument/2006/relationships/hyperlink" Target="https://collectif.greenit.fr/ecoconception-web/" TargetMode="External"/><Relationship Id="rId295" Type="http://schemas.openxmlformats.org/officeDocument/2006/relationships/hyperlink" Target="https://www.un.org/sustainabledevelopment/fr/health/" TargetMode="External"/><Relationship Id="rId309" Type="http://schemas.openxmlformats.org/officeDocument/2006/relationships/hyperlink" Target="https://www.un.org/sustainabledevelopment/fr/globalpartnerships/" TargetMode="External"/><Relationship Id="rId27" Type="http://schemas.openxmlformats.org/officeDocument/2006/relationships/hyperlink" Target="https://www.iriweb.org/research-sustainability-maturity-models" TargetMode="External"/><Relationship Id="rId48" Type="http://schemas.openxmlformats.org/officeDocument/2006/relationships/hyperlink" Target="https://www.iriweb.org/research-sustainability-maturity-models" TargetMode="External"/><Relationship Id="rId69" Type="http://schemas.openxmlformats.org/officeDocument/2006/relationships/hyperlink" Target="https://www.iriweb.org/research-sustainability-maturity-models" TargetMode="External"/><Relationship Id="rId113" Type="http://schemas.openxmlformats.org/officeDocument/2006/relationships/hyperlink" Target="https://www.iriweb.org/research-sustainability-maturity-models" TargetMode="External"/><Relationship Id="rId134" Type="http://schemas.openxmlformats.org/officeDocument/2006/relationships/hyperlink" Target="https://www.iriweb.org/research-sustainability-maturity-models" TargetMode="External"/><Relationship Id="rId80" Type="http://schemas.openxmlformats.org/officeDocument/2006/relationships/hyperlink" Target="https://www.iriweb.org/research-sustainability-maturity-models" TargetMode="External"/><Relationship Id="rId155" Type="http://schemas.openxmlformats.org/officeDocument/2006/relationships/hyperlink" Target="https://www.iriweb.org/research-sustainability-maturity-models" TargetMode="External"/><Relationship Id="rId176" Type="http://schemas.openxmlformats.org/officeDocument/2006/relationships/hyperlink" Target="https://www.iriweb.org/research-sustainability-maturity-models" TargetMode="External"/><Relationship Id="rId197" Type="http://schemas.openxmlformats.org/officeDocument/2006/relationships/hyperlink" Target="https://collectif.greenit.fr/ecoconception-web/" TargetMode="External"/><Relationship Id="rId201" Type="http://schemas.openxmlformats.org/officeDocument/2006/relationships/hyperlink" Target="https://collectif.greenit.fr/ecoconception-web/" TargetMode="External"/><Relationship Id="rId222" Type="http://schemas.openxmlformats.org/officeDocument/2006/relationships/hyperlink" Target="https://collectif.greenit.fr/ecoconception-web/" TargetMode="External"/><Relationship Id="rId243" Type="http://schemas.openxmlformats.org/officeDocument/2006/relationships/hyperlink" Target="https://collectif.greenit.fr/ecoconception-web/" TargetMode="External"/><Relationship Id="rId264" Type="http://schemas.openxmlformats.org/officeDocument/2006/relationships/hyperlink" Target="https://collectif.greenit.fr/ecoconception-web/" TargetMode="External"/><Relationship Id="rId285" Type="http://schemas.openxmlformats.org/officeDocument/2006/relationships/hyperlink" Target="https://collectif.greenit.fr/ecoconception-web/" TargetMode="External"/><Relationship Id="rId17" Type="http://schemas.openxmlformats.org/officeDocument/2006/relationships/hyperlink" Target="https://www.iriweb.org/research-sustainability-maturity-models" TargetMode="External"/><Relationship Id="rId38" Type="http://schemas.openxmlformats.org/officeDocument/2006/relationships/hyperlink" Target="https://www.iriweb.org/research-sustainability-maturity-models" TargetMode="External"/><Relationship Id="rId59" Type="http://schemas.openxmlformats.org/officeDocument/2006/relationships/hyperlink" Target="https://www.iriweb.org/research-sustainability-maturity-models" TargetMode="External"/><Relationship Id="rId103" Type="http://schemas.openxmlformats.org/officeDocument/2006/relationships/hyperlink" Target="https://www.iriweb.org/research-sustainability-maturity-models" TargetMode="External"/><Relationship Id="rId124" Type="http://schemas.openxmlformats.org/officeDocument/2006/relationships/hyperlink" Target="https://www.iriweb.org/research-sustainability-maturity-models" TargetMode="External"/><Relationship Id="rId70" Type="http://schemas.openxmlformats.org/officeDocument/2006/relationships/hyperlink" Target="https://www.iriweb.org/research-sustainability-maturity-models" TargetMode="External"/><Relationship Id="rId91" Type="http://schemas.openxmlformats.org/officeDocument/2006/relationships/hyperlink" Target="https://www.iriweb.org/research-sustainability-maturity-models" TargetMode="External"/><Relationship Id="rId145" Type="http://schemas.openxmlformats.org/officeDocument/2006/relationships/hyperlink" Target="https://www.iriweb.org/research-sustainability-maturity-models" TargetMode="External"/><Relationship Id="rId166" Type="http://schemas.openxmlformats.org/officeDocument/2006/relationships/hyperlink" Target="https://www.iriweb.org/research-sustainability-maturity-models" TargetMode="External"/><Relationship Id="rId187" Type="http://schemas.openxmlformats.org/officeDocument/2006/relationships/hyperlink" Target="https://collectif.greenit.fr/ecoconception-web/" TargetMode="External"/><Relationship Id="rId1" Type="http://schemas.openxmlformats.org/officeDocument/2006/relationships/hyperlink" Target="https://www.iriweb.org/research-sustainability-maturity-models" TargetMode="External"/><Relationship Id="rId212" Type="http://schemas.openxmlformats.org/officeDocument/2006/relationships/hyperlink" Target="https://collectif.greenit.fr/ecoconception-web/" TargetMode="External"/><Relationship Id="rId233" Type="http://schemas.openxmlformats.org/officeDocument/2006/relationships/hyperlink" Target="https://collectif.greenit.fr/ecoconception-web/" TargetMode="External"/><Relationship Id="rId254" Type="http://schemas.openxmlformats.org/officeDocument/2006/relationships/hyperlink" Target="https://collectif.greenit.fr/ecoconception-web/" TargetMode="External"/><Relationship Id="rId28" Type="http://schemas.openxmlformats.org/officeDocument/2006/relationships/hyperlink" Target="https://www.iriweb.org/research-sustainability-maturity-models" TargetMode="External"/><Relationship Id="rId49" Type="http://schemas.openxmlformats.org/officeDocument/2006/relationships/hyperlink" Target="https://www.iriweb.org/research-sustainability-maturity-models" TargetMode="External"/><Relationship Id="rId114" Type="http://schemas.openxmlformats.org/officeDocument/2006/relationships/hyperlink" Target="https://www.iriweb.org/research-sustainability-maturity-models" TargetMode="External"/><Relationship Id="rId275" Type="http://schemas.openxmlformats.org/officeDocument/2006/relationships/hyperlink" Target="https://collectif.greenit.fr/ecoconception-web/" TargetMode="External"/><Relationship Id="rId296" Type="http://schemas.openxmlformats.org/officeDocument/2006/relationships/hyperlink" Target="https://www.un.org/sustainabledevelopment/fr/education/" TargetMode="External"/><Relationship Id="rId300" Type="http://schemas.openxmlformats.org/officeDocument/2006/relationships/hyperlink" Target="https://www.un.org/sustainabledevelopment/fr/economic-growth/" TargetMode="External"/><Relationship Id="rId60" Type="http://schemas.openxmlformats.org/officeDocument/2006/relationships/hyperlink" Target="https://www.iriweb.org/research-sustainability-maturity-models" TargetMode="External"/><Relationship Id="rId81" Type="http://schemas.openxmlformats.org/officeDocument/2006/relationships/hyperlink" Target="https://www.iriweb.org/research-sustainability-maturity-models" TargetMode="External"/><Relationship Id="rId135" Type="http://schemas.openxmlformats.org/officeDocument/2006/relationships/hyperlink" Target="https://www.iriweb.org/research-sustainability-maturity-models" TargetMode="External"/><Relationship Id="rId156" Type="http://schemas.openxmlformats.org/officeDocument/2006/relationships/hyperlink" Target="https://www.iriweb.org/research-sustainability-maturity-models" TargetMode="External"/><Relationship Id="rId177" Type="http://schemas.openxmlformats.org/officeDocument/2006/relationships/hyperlink" Target="https://www.iriweb.org/research-sustainability-maturity-models" TargetMode="External"/><Relationship Id="rId198" Type="http://schemas.openxmlformats.org/officeDocument/2006/relationships/hyperlink" Target="https://collectif.greenit.fr/ecoconception-web/" TargetMode="External"/><Relationship Id="rId202" Type="http://schemas.openxmlformats.org/officeDocument/2006/relationships/hyperlink" Target="https://collectif.greenit.fr/ecoconception-web/" TargetMode="External"/><Relationship Id="rId223" Type="http://schemas.openxmlformats.org/officeDocument/2006/relationships/hyperlink" Target="https://collectif.greenit.fr/ecoconception-web/" TargetMode="External"/><Relationship Id="rId244" Type="http://schemas.openxmlformats.org/officeDocument/2006/relationships/hyperlink" Target="https://collectif.greenit.fr/ecoconception-web/" TargetMode="External"/><Relationship Id="rId18" Type="http://schemas.openxmlformats.org/officeDocument/2006/relationships/hyperlink" Target="https://www.iriweb.org/research-sustainability-maturity-models" TargetMode="External"/><Relationship Id="rId39" Type="http://schemas.openxmlformats.org/officeDocument/2006/relationships/hyperlink" Target="https://www.iriweb.org/research-sustainability-maturity-models" TargetMode="External"/><Relationship Id="rId265" Type="http://schemas.openxmlformats.org/officeDocument/2006/relationships/hyperlink" Target="https://collectif.greenit.fr/ecoconception-web/" TargetMode="External"/><Relationship Id="rId286" Type="http://schemas.openxmlformats.org/officeDocument/2006/relationships/hyperlink" Target="https://collectif.greenit.fr/ecoconception-web/" TargetMode="External"/><Relationship Id="rId50" Type="http://schemas.openxmlformats.org/officeDocument/2006/relationships/hyperlink" Target="https://www.iriweb.org/research-sustainability-maturity-models" TargetMode="External"/><Relationship Id="rId104" Type="http://schemas.openxmlformats.org/officeDocument/2006/relationships/hyperlink" Target="https://www.iriweb.org/research-sustainability-maturity-models" TargetMode="External"/><Relationship Id="rId125" Type="http://schemas.openxmlformats.org/officeDocument/2006/relationships/hyperlink" Target="https://www.iriweb.org/research-sustainability-maturity-models" TargetMode="External"/><Relationship Id="rId146" Type="http://schemas.openxmlformats.org/officeDocument/2006/relationships/hyperlink" Target="https://www.iriweb.org/research-sustainability-maturity-models" TargetMode="External"/><Relationship Id="rId167" Type="http://schemas.openxmlformats.org/officeDocument/2006/relationships/hyperlink" Target="https://www.iriweb.org/research-sustainability-maturity-models" TargetMode="External"/><Relationship Id="rId188" Type="http://schemas.openxmlformats.org/officeDocument/2006/relationships/hyperlink" Target="https://collectif.greenit.fr/ecoconception-web/" TargetMode="External"/><Relationship Id="rId71" Type="http://schemas.openxmlformats.org/officeDocument/2006/relationships/hyperlink" Target="https://www.iriweb.org/research-sustainability-maturity-models" TargetMode="External"/><Relationship Id="rId92" Type="http://schemas.openxmlformats.org/officeDocument/2006/relationships/hyperlink" Target="https://www.iriweb.org/research-sustainability-maturity-models" TargetMode="External"/><Relationship Id="rId213" Type="http://schemas.openxmlformats.org/officeDocument/2006/relationships/hyperlink" Target="https://collectif.greenit.fr/ecoconception-web/" TargetMode="External"/><Relationship Id="rId234" Type="http://schemas.openxmlformats.org/officeDocument/2006/relationships/hyperlink" Target="https://collectif.greenit.fr/ecoconception-web/" TargetMode="External"/><Relationship Id="rId2" Type="http://schemas.openxmlformats.org/officeDocument/2006/relationships/hyperlink" Target="https://www.iriweb.org/research-sustainability-maturity-models" TargetMode="External"/><Relationship Id="rId29" Type="http://schemas.openxmlformats.org/officeDocument/2006/relationships/hyperlink" Target="https://www.iriweb.org/research-sustainability-maturity-models" TargetMode="External"/><Relationship Id="rId255" Type="http://schemas.openxmlformats.org/officeDocument/2006/relationships/hyperlink" Target="https://collectif.greenit.fr/ecoconception-web/" TargetMode="External"/><Relationship Id="rId276" Type="http://schemas.openxmlformats.org/officeDocument/2006/relationships/hyperlink" Target="https://collectif.greenit.fr/ecoconception-web/" TargetMode="External"/><Relationship Id="rId297" Type="http://schemas.openxmlformats.org/officeDocument/2006/relationships/hyperlink" Target="https://www.un.org/sustainabledevelopment/fr/gender-equality/" TargetMode="External"/><Relationship Id="rId40" Type="http://schemas.openxmlformats.org/officeDocument/2006/relationships/hyperlink" Target="https://www.iriweb.org/research-sustainability-maturity-models" TargetMode="External"/><Relationship Id="rId115" Type="http://schemas.openxmlformats.org/officeDocument/2006/relationships/hyperlink" Target="https://www.iriweb.org/research-sustainability-maturity-models" TargetMode="External"/><Relationship Id="rId136" Type="http://schemas.openxmlformats.org/officeDocument/2006/relationships/hyperlink" Target="https://www.iriweb.org/research-sustainability-maturity-models" TargetMode="External"/><Relationship Id="rId157" Type="http://schemas.openxmlformats.org/officeDocument/2006/relationships/hyperlink" Target="https://www.iriweb.org/research-sustainability-maturity-models" TargetMode="External"/><Relationship Id="rId178" Type="http://schemas.openxmlformats.org/officeDocument/2006/relationships/hyperlink" Target="https://collectif.greenit.fr/ecoconception-web/" TargetMode="External"/><Relationship Id="rId301" Type="http://schemas.openxmlformats.org/officeDocument/2006/relationships/hyperlink" Target="https://www.un.org/sustainabledevelopment/fr/infrastructure/" TargetMode="External"/><Relationship Id="rId61" Type="http://schemas.openxmlformats.org/officeDocument/2006/relationships/hyperlink" Target="https://www.iriweb.org/research-sustainability-maturity-models" TargetMode="External"/><Relationship Id="rId82" Type="http://schemas.openxmlformats.org/officeDocument/2006/relationships/hyperlink" Target="https://www.iriweb.org/research-sustainability-maturity-models" TargetMode="External"/><Relationship Id="rId199" Type="http://schemas.openxmlformats.org/officeDocument/2006/relationships/hyperlink" Target="https://collectif.greenit.fr/ecoconception-web/" TargetMode="External"/><Relationship Id="rId203" Type="http://schemas.openxmlformats.org/officeDocument/2006/relationships/hyperlink" Target="https://collectif.greenit.fr/ecoconception-web/" TargetMode="External"/><Relationship Id="rId19" Type="http://schemas.openxmlformats.org/officeDocument/2006/relationships/hyperlink" Target="https://www.iriweb.org/research-sustainability-maturity-models" TargetMode="External"/><Relationship Id="rId224" Type="http://schemas.openxmlformats.org/officeDocument/2006/relationships/hyperlink" Target="https://collectif.greenit.fr/ecoconception-web/" TargetMode="External"/><Relationship Id="rId245" Type="http://schemas.openxmlformats.org/officeDocument/2006/relationships/hyperlink" Target="https://collectif.greenit.fr/ecoconception-web/" TargetMode="External"/><Relationship Id="rId266" Type="http://schemas.openxmlformats.org/officeDocument/2006/relationships/hyperlink" Target="https://collectif.greenit.fr/ecoconception-web/" TargetMode="External"/><Relationship Id="rId287" Type="http://schemas.openxmlformats.org/officeDocument/2006/relationships/hyperlink" Target="https://collectif.greenit.fr/ecoconception-web/" TargetMode="External"/><Relationship Id="rId30" Type="http://schemas.openxmlformats.org/officeDocument/2006/relationships/hyperlink" Target="https://www.iriweb.org/research-sustainability-maturity-models" TargetMode="External"/><Relationship Id="rId105" Type="http://schemas.openxmlformats.org/officeDocument/2006/relationships/hyperlink" Target="https://www.iriweb.org/research-sustainability-maturity-models" TargetMode="External"/><Relationship Id="rId126" Type="http://schemas.openxmlformats.org/officeDocument/2006/relationships/hyperlink" Target="https://www.iriweb.org/research-sustainability-maturity-models" TargetMode="External"/><Relationship Id="rId147" Type="http://schemas.openxmlformats.org/officeDocument/2006/relationships/hyperlink" Target="https://www.iriweb.org/research-sustainability-maturity-models" TargetMode="External"/><Relationship Id="rId168" Type="http://schemas.openxmlformats.org/officeDocument/2006/relationships/hyperlink" Target="https://www.iriweb.org/research-sustainability-maturity-models" TargetMode="External"/><Relationship Id="rId51" Type="http://schemas.openxmlformats.org/officeDocument/2006/relationships/hyperlink" Target="https://www.iriweb.org/research-sustainability-maturity-models" TargetMode="External"/><Relationship Id="rId72" Type="http://schemas.openxmlformats.org/officeDocument/2006/relationships/hyperlink" Target="https://www.iriweb.org/research-sustainability-maturity-models" TargetMode="External"/><Relationship Id="rId93" Type="http://schemas.openxmlformats.org/officeDocument/2006/relationships/hyperlink" Target="https://www.iriweb.org/research-sustainability-maturity-models" TargetMode="External"/><Relationship Id="rId189" Type="http://schemas.openxmlformats.org/officeDocument/2006/relationships/hyperlink" Target="https://collectif.greenit.fr/ecoconception-web/" TargetMode="External"/><Relationship Id="rId3" Type="http://schemas.openxmlformats.org/officeDocument/2006/relationships/hyperlink" Target="https://www.iriweb.org/research-sustainability-maturity-models" TargetMode="External"/><Relationship Id="rId214" Type="http://schemas.openxmlformats.org/officeDocument/2006/relationships/hyperlink" Target="https://collectif.greenit.fr/ecoconception-web/" TargetMode="External"/><Relationship Id="rId235" Type="http://schemas.openxmlformats.org/officeDocument/2006/relationships/hyperlink" Target="https://collectif.greenit.fr/ecoconception-web/" TargetMode="External"/><Relationship Id="rId256" Type="http://schemas.openxmlformats.org/officeDocument/2006/relationships/hyperlink" Target="https://collectif.greenit.fr/ecoconception-web/" TargetMode="External"/><Relationship Id="rId277" Type="http://schemas.openxmlformats.org/officeDocument/2006/relationships/hyperlink" Target="https://collectif.greenit.fr/ecoconception-web/" TargetMode="External"/><Relationship Id="rId298" Type="http://schemas.openxmlformats.org/officeDocument/2006/relationships/hyperlink" Target="https://www.un.org/sustainabledevelopment/fr/water-and-sanitation/" TargetMode="External"/><Relationship Id="rId116" Type="http://schemas.openxmlformats.org/officeDocument/2006/relationships/hyperlink" Target="https://www.iriweb.org/research-sustainability-maturity-models" TargetMode="External"/><Relationship Id="rId137" Type="http://schemas.openxmlformats.org/officeDocument/2006/relationships/hyperlink" Target="https://www.iriweb.org/research-sustainability-maturity-models" TargetMode="External"/><Relationship Id="rId158" Type="http://schemas.openxmlformats.org/officeDocument/2006/relationships/hyperlink" Target="https://www.iriweb.org/research-sustainability-maturity-models" TargetMode="External"/><Relationship Id="rId302" Type="http://schemas.openxmlformats.org/officeDocument/2006/relationships/hyperlink" Target="https://www.un.org/sustainabledevelopment/fr/inequality/" TargetMode="External"/><Relationship Id="rId20" Type="http://schemas.openxmlformats.org/officeDocument/2006/relationships/hyperlink" Target="https://www.iriweb.org/research-sustainability-maturity-models" TargetMode="External"/><Relationship Id="rId41" Type="http://schemas.openxmlformats.org/officeDocument/2006/relationships/hyperlink" Target="https://www.iriweb.org/research-sustainability-maturity-models" TargetMode="External"/><Relationship Id="rId62" Type="http://schemas.openxmlformats.org/officeDocument/2006/relationships/hyperlink" Target="https://www.iriweb.org/research-sustainability-maturity-models" TargetMode="External"/><Relationship Id="rId83" Type="http://schemas.openxmlformats.org/officeDocument/2006/relationships/hyperlink" Target="https://www.iriweb.org/research-sustainability-maturity-models" TargetMode="External"/><Relationship Id="rId179" Type="http://schemas.openxmlformats.org/officeDocument/2006/relationships/hyperlink" Target="https://collectif.greenit.fr/ecoconception-web/" TargetMode="External"/><Relationship Id="rId190" Type="http://schemas.openxmlformats.org/officeDocument/2006/relationships/hyperlink" Target="https://collectif.greenit.fr/ecoconception-web/" TargetMode="External"/><Relationship Id="rId204" Type="http://schemas.openxmlformats.org/officeDocument/2006/relationships/hyperlink" Target="https://collectif.greenit.fr/ecoconception-web/" TargetMode="External"/><Relationship Id="rId225" Type="http://schemas.openxmlformats.org/officeDocument/2006/relationships/hyperlink" Target="https://collectif.greenit.fr/ecoconception-web/" TargetMode="External"/><Relationship Id="rId246" Type="http://schemas.openxmlformats.org/officeDocument/2006/relationships/hyperlink" Target="https://collectif.greenit.fr/ecoconception-web/" TargetMode="External"/><Relationship Id="rId267" Type="http://schemas.openxmlformats.org/officeDocument/2006/relationships/hyperlink" Target="https://collectif.greenit.fr/ecoconception-web/" TargetMode="External"/><Relationship Id="rId288" Type="http://schemas.openxmlformats.org/officeDocument/2006/relationships/hyperlink" Target="https://collectif.greenit.fr/ecoconception-web/" TargetMode="External"/><Relationship Id="rId106" Type="http://schemas.openxmlformats.org/officeDocument/2006/relationships/hyperlink" Target="https://www.iriweb.org/research-sustainability-maturity-models" TargetMode="External"/><Relationship Id="rId127" Type="http://schemas.openxmlformats.org/officeDocument/2006/relationships/hyperlink" Target="https://www.iriweb.org/research-sustainability-maturity-models" TargetMode="External"/><Relationship Id="rId10" Type="http://schemas.openxmlformats.org/officeDocument/2006/relationships/hyperlink" Target="https://www.iriweb.org/research-sustainability-maturity-models" TargetMode="External"/><Relationship Id="rId31" Type="http://schemas.openxmlformats.org/officeDocument/2006/relationships/hyperlink" Target="https://www.iriweb.org/research-sustainability-maturity-models" TargetMode="External"/><Relationship Id="rId52" Type="http://schemas.openxmlformats.org/officeDocument/2006/relationships/hyperlink" Target="https://www.iriweb.org/research-sustainability-maturity-models" TargetMode="External"/><Relationship Id="rId73" Type="http://schemas.openxmlformats.org/officeDocument/2006/relationships/hyperlink" Target="https://www.iriweb.org/research-sustainability-maturity-models" TargetMode="External"/><Relationship Id="rId94" Type="http://schemas.openxmlformats.org/officeDocument/2006/relationships/hyperlink" Target="https://www.iriweb.org/research-sustainability-maturity-models" TargetMode="External"/><Relationship Id="rId148" Type="http://schemas.openxmlformats.org/officeDocument/2006/relationships/hyperlink" Target="https://www.iriweb.org/research-sustainability-maturity-models" TargetMode="External"/><Relationship Id="rId169" Type="http://schemas.openxmlformats.org/officeDocument/2006/relationships/hyperlink" Target="https://www.iriweb.org/research-sustainability-maturity-models" TargetMode="External"/><Relationship Id="rId4" Type="http://schemas.openxmlformats.org/officeDocument/2006/relationships/hyperlink" Target="https://www.iriweb.org/research-sustainability-maturity-models" TargetMode="External"/><Relationship Id="rId180" Type="http://schemas.openxmlformats.org/officeDocument/2006/relationships/hyperlink" Target="https://collectif.greenit.fr/ecoconception-web/" TargetMode="External"/><Relationship Id="rId215" Type="http://schemas.openxmlformats.org/officeDocument/2006/relationships/hyperlink" Target="https://collectif.greenit.fr/ecoconception-web/" TargetMode="External"/><Relationship Id="rId236" Type="http://schemas.openxmlformats.org/officeDocument/2006/relationships/hyperlink" Target="https://collectif.greenit.fr/ecoconception-web/" TargetMode="External"/><Relationship Id="rId257" Type="http://schemas.openxmlformats.org/officeDocument/2006/relationships/hyperlink" Target="https://collectif.greenit.fr/ecoconception-web/" TargetMode="External"/><Relationship Id="rId278" Type="http://schemas.openxmlformats.org/officeDocument/2006/relationships/hyperlink" Target="https://collectif.greenit.fr/ecoconception-web/" TargetMode="External"/><Relationship Id="rId303" Type="http://schemas.openxmlformats.org/officeDocument/2006/relationships/hyperlink" Target="https://www.un.org/sustainabledevelopment/fr/cities/" TargetMode="External"/><Relationship Id="rId42" Type="http://schemas.openxmlformats.org/officeDocument/2006/relationships/hyperlink" Target="https://www.iriweb.org/research-sustainability-maturity-models" TargetMode="External"/><Relationship Id="rId84" Type="http://schemas.openxmlformats.org/officeDocument/2006/relationships/hyperlink" Target="https://www.iriweb.org/research-sustainability-maturity-models" TargetMode="External"/><Relationship Id="rId138" Type="http://schemas.openxmlformats.org/officeDocument/2006/relationships/hyperlink" Target="https://www.iriweb.org/research-sustainability-maturity-models" TargetMode="External"/><Relationship Id="rId191" Type="http://schemas.openxmlformats.org/officeDocument/2006/relationships/hyperlink" Target="https://collectif.greenit.fr/ecoconception-web/" TargetMode="External"/><Relationship Id="rId205" Type="http://schemas.openxmlformats.org/officeDocument/2006/relationships/hyperlink" Target="https://collectif.greenit.fr/ecoconception-web/" TargetMode="External"/><Relationship Id="rId247" Type="http://schemas.openxmlformats.org/officeDocument/2006/relationships/hyperlink" Target="https://collectif.greenit.fr/ecoconception-web/" TargetMode="External"/><Relationship Id="rId107" Type="http://schemas.openxmlformats.org/officeDocument/2006/relationships/hyperlink" Target="https://www.iriweb.org/research-sustainability-maturity-models" TargetMode="External"/><Relationship Id="rId289" Type="http://schemas.openxmlformats.org/officeDocument/2006/relationships/hyperlink" Target="https://collectif.greenit.fr/ecoconception-web/" TargetMode="External"/><Relationship Id="rId11" Type="http://schemas.openxmlformats.org/officeDocument/2006/relationships/hyperlink" Target="https://www.iriweb.org/research-sustainability-maturity-models" TargetMode="External"/><Relationship Id="rId53" Type="http://schemas.openxmlformats.org/officeDocument/2006/relationships/hyperlink" Target="https://www.iriweb.org/research-sustainability-maturity-models" TargetMode="External"/><Relationship Id="rId149" Type="http://schemas.openxmlformats.org/officeDocument/2006/relationships/hyperlink" Target="https://www.iriweb.org/research-sustainability-maturity-models" TargetMode="External"/><Relationship Id="rId95" Type="http://schemas.openxmlformats.org/officeDocument/2006/relationships/hyperlink" Target="https://www.iriweb.org/research-sustainability-maturity-models" TargetMode="External"/><Relationship Id="rId160" Type="http://schemas.openxmlformats.org/officeDocument/2006/relationships/hyperlink" Target="https://www.iriweb.org/research-sustainability-maturity-models" TargetMode="External"/><Relationship Id="rId216" Type="http://schemas.openxmlformats.org/officeDocument/2006/relationships/hyperlink" Target="https://collectif.greenit.fr/ecoconception-web/" TargetMode="External"/><Relationship Id="rId258" Type="http://schemas.openxmlformats.org/officeDocument/2006/relationships/hyperlink" Target="https://collectif.greenit.fr/ecoconception-web/" TargetMode="External"/><Relationship Id="rId22" Type="http://schemas.openxmlformats.org/officeDocument/2006/relationships/hyperlink" Target="https://www.iriweb.org/research-sustainability-maturity-models" TargetMode="External"/><Relationship Id="rId64" Type="http://schemas.openxmlformats.org/officeDocument/2006/relationships/hyperlink" Target="https://www.iriweb.org/research-sustainability-maturity-models" TargetMode="External"/><Relationship Id="rId118" Type="http://schemas.openxmlformats.org/officeDocument/2006/relationships/hyperlink" Target="https://www.iriweb.org/research-sustainability-maturity-models" TargetMode="External"/><Relationship Id="rId171" Type="http://schemas.openxmlformats.org/officeDocument/2006/relationships/hyperlink" Target="https://www.iriweb.org/research-sustainability-maturity-models" TargetMode="External"/><Relationship Id="rId227" Type="http://schemas.openxmlformats.org/officeDocument/2006/relationships/hyperlink" Target="https://collectif.greenit.fr/ecoconception-web/" TargetMode="External"/><Relationship Id="rId269" Type="http://schemas.openxmlformats.org/officeDocument/2006/relationships/hyperlink" Target="https://collectif.greenit.fr/ecoconception-web/" TargetMode="External"/><Relationship Id="rId33" Type="http://schemas.openxmlformats.org/officeDocument/2006/relationships/hyperlink" Target="https://www.iriweb.org/research-sustainability-maturity-models" TargetMode="External"/><Relationship Id="rId129" Type="http://schemas.openxmlformats.org/officeDocument/2006/relationships/hyperlink" Target="https://www.iriweb.org/research-sustainability-maturity-models" TargetMode="External"/><Relationship Id="rId280" Type="http://schemas.openxmlformats.org/officeDocument/2006/relationships/hyperlink" Target="https://collectif.greenit.fr/ecoconception-web/" TargetMode="External"/><Relationship Id="rId75" Type="http://schemas.openxmlformats.org/officeDocument/2006/relationships/hyperlink" Target="https://www.iriweb.org/research-sustainability-maturity-models" TargetMode="External"/><Relationship Id="rId140" Type="http://schemas.openxmlformats.org/officeDocument/2006/relationships/hyperlink" Target="https://www.iriweb.org/research-sustainability-maturity-models" TargetMode="External"/><Relationship Id="rId182" Type="http://schemas.openxmlformats.org/officeDocument/2006/relationships/hyperlink" Target="https://collectif.greenit.fr/ecoconception-web/" TargetMode="External"/><Relationship Id="rId6" Type="http://schemas.openxmlformats.org/officeDocument/2006/relationships/hyperlink" Target="https://www.iriweb.org/research-sustainability-maturity-models" TargetMode="External"/><Relationship Id="rId238" Type="http://schemas.openxmlformats.org/officeDocument/2006/relationships/hyperlink" Target="https://collectif.greenit.fr/ecoconception-web/" TargetMode="External"/><Relationship Id="rId291" Type="http://schemas.openxmlformats.org/officeDocument/2006/relationships/hyperlink" Target="https://collectif.greenit.fr/ecoconception-web/" TargetMode="External"/><Relationship Id="rId305" Type="http://schemas.openxmlformats.org/officeDocument/2006/relationships/hyperlink" Target="https://www.un.org/sustainabledevelopment/fr/climate-change-2/"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greenet.io/" TargetMode="External"/><Relationship Id="rId18" Type="http://schemas.openxmlformats.org/officeDocument/2006/relationships/hyperlink" Target="https://developers.google.com/speed/pagespeed/insights/" TargetMode="External"/><Relationship Id="rId26" Type="http://schemas.openxmlformats.org/officeDocument/2006/relationships/hyperlink" Target="https://www.systemicdesigntoolkit.org/download" TargetMode="External"/><Relationship Id="rId21" Type="http://schemas.openxmlformats.org/officeDocument/2006/relationships/hyperlink" Target="https://www.iriweb.org/research-sustainability-maturity-models" TargetMode="External"/><Relationship Id="rId34" Type="http://schemas.openxmlformats.org/officeDocument/2006/relationships/hyperlink" Target="http://numanis.net/" TargetMode="External"/><Relationship Id="rId7" Type="http://schemas.openxmlformats.org/officeDocument/2006/relationships/hyperlink" Target="https://www.ecograder.com/" TargetMode="External"/><Relationship Id="rId12" Type="http://schemas.openxmlformats.org/officeDocument/2006/relationships/hyperlink" Target="http://greenet.io/" TargetMode="External"/><Relationship Id="rId17" Type="http://schemas.openxmlformats.org/officeDocument/2006/relationships/hyperlink" Target="https://webpagetest.org/" TargetMode="External"/><Relationship Id="rId25" Type="http://schemas.openxmlformats.org/officeDocument/2006/relationships/hyperlink" Target="https://fing.org/wp-content/uploads/2020/02/cahier-d-enjeux-fing-questions-numeriques-reset.pdf" TargetMode="External"/><Relationship Id="rId33" Type="http://schemas.openxmlformats.org/officeDocument/2006/relationships/hyperlink" Target="http://beurktionary.com/" TargetMode="External"/><Relationship Id="rId2" Type="http://schemas.openxmlformats.org/officeDocument/2006/relationships/hyperlink" Target="http://www.ecometer.org/" TargetMode="External"/><Relationship Id="rId16" Type="http://schemas.openxmlformats.org/officeDocument/2006/relationships/hyperlink" Target="https://webpagetest.org/" TargetMode="External"/><Relationship Id="rId20" Type="http://schemas.openxmlformats.org/officeDocument/2006/relationships/hyperlink" Target="https://gtmetrix.com/" TargetMode="External"/><Relationship Id="rId29" Type="http://schemas.openxmlformats.org/officeDocument/2006/relationships/hyperlink" Target="https://www.microsoft.com/design/inclusive/" TargetMode="External"/><Relationship Id="rId1" Type="http://schemas.openxmlformats.org/officeDocument/2006/relationships/hyperlink" Target="http://www.ecoindex.fr/" TargetMode="External"/><Relationship Id="rId6" Type="http://schemas.openxmlformats.org/officeDocument/2006/relationships/hyperlink" Target="https://www.websitecarbon.com/" TargetMode="External"/><Relationship Id="rId11" Type="http://schemas.openxmlformats.org/officeDocument/2006/relationships/hyperlink" Target="https://mlco2.github.io/impact/" TargetMode="External"/><Relationship Id="rId24" Type="http://schemas.openxmlformats.org/officeDocument/2006/relationships/hyperlink" Target="https://pidila.gitlab.io/checklist-pidila/?R%C3%A9f%C3%A9rentiel=%C3%89co-conception" TargetMode="External"/><Relationship Id="rId32" Type="http://schemas.openxmlformats.org/officeDocument/2006/relationships/hyperlink" Target="http://beurktionary.com/assets/dl/Beurktionary_V2_print.pdf" TargetMode="External"/><Relationship Id="rId37" Type="http://schemas.openxmlformats.org/officeDocument/2006/relationships/hyperlink" Target="https://msdesignstorage.blob.core.windows.net/microsoftdesign/inclusive/InclusiveDesign_DesigningForGuidance.pdf" TargetMode="External"/><Relationship Id="rId5" Type="http://schemas.openxmlformats.org/officeDocument/2006/relationships/hyperlink" Target="https://www.wholegraindigital.com/" TargetMode="External"/><Relationship Id="rId15" Type="http://schemas.openxmlformats.org/officeDocument/2006/relationships/hyperlink" Target="https://powerapi-ng.github.io/" TargetMode="External"/><Relationship Id="rId23" Type="http://schemas.openxmlformats.org/officeDocument/2006/relationships/hyperlink" Target="https://checklists.opquast.com/fr/qualiteweb/" TargetMode="External"/><Relationship Id="rId28" Type="http://schemas.openxmlformats.org/officeDocument/2006/relationships/hyperlink" Target="https://planetcentricdesign.com/" TargetMode="External"/><Relationship Id="rId36" Type="http://schemas.openxmlformats.org/officeDocument/2006/relationships/hyperlink" Target="https://www.case-ka.eu/wp/wp-content/uploads/2017/05/SustainableBusinessModelCanvas_highresolution.jpg" TargetMode="External"/><Relationship Id="rId10" Type="http://schemas.openxmlformats.org/officeDocument/2006/relationships/hyperlink" Target="https://www.thegreenwebfoundation.org/" TargetMode="External"/><Relationship Id="rId19" Type="http://schemas.openxmlformats.org/officeDocument/2006/relationships/hyperlink" Target="https://gtmetrix.com/" TargetMode="External"/><Relationship Id="rId31" Type="http://schemas.openxmlformats.org/officeDocument/2006/relationships/hyperlink" Target="https://docs.google.com/spreadsheets/d/1dj_KIKzyPlSND1-fSYNb0BgupCmh2XoYTPkFTKPiaq0/edit" TargetMode="External"/><Relationship Id="rId4" Type="http://schemas.openxmlformats.org/officeDocument/2006/relationships/hyperlink" Target="https://www.surfgreen.dev/" TargetMode="External"/><Relationship Id="rId9" Type="http://schemas.openxmlformats.org/officeDocument/2006/relationships/hyperlink" Target="https://mobile-efficiency-index.com/en/" TargetMode="External"/><Relationship Id="rId14" Type="http://schemas.openxmlformats.org/officeDocument/2006/relationships/hyperlink" Target="https://greenet.io/" TargetMode="External"/><Relationship Id="rId22" Type="http://schemas.openxmlformats.org/officeDocument/2006/relationships/hyperlink" Target="http://references.modernisation.gouv.fr/rgaa/criteres.html" TargetMode="External"/><Relationship Id="rId27" Type="http://schemas.openxmlformats.org/officeDocument/2006/relationships/hyperlink" Target="https://cdn2.hubspot.net/hubfs/6362597/Oppaat%20EN/Planet%20Centric%20Design%20toolkit%20-%2025.11.2019.pdf?__hssc=8133293.1.1599228574968&amp;__hstc=8133293.4aaf259d94cadfcf616fb0169d69192a.1593016767941.1599223748747.1599228574968.15&amp;__hsfp=942418522&amp;hsCtaTracking=8251b47e-975c-4506-b0d8-69288d5ccfee%7C03285122-414b-4a25-8f46-d7f03848732d" TargetMode="External"/><Relationship Id="rId30" Type="http://schemas.openxmlformats.org/officeDocument/2006/relationships/hyperlink" Target="https://attention.designersethiques.org/2018-methode-attentionnelle/" TargetMode="External"/><Relationship Id="rId35" Type="http://schemas.openxmlformats.org/officeDocument/2006/relationships/hyperlink" Target="https://www.lisio.fr/" TargetMode="External"/><Relationship Id="rId8" Type="http://schemas.openxmlformats.org/officeDocument/2006/relationships/hyperlink" Target="https://lowtus.fr/" TargetMode="External"/><Relationship Id="rId3" Type="http://schemas.openxmlformats.org/officeDocument/2006/relationships/hyperlink" Target="https://addons.mozilla.org/fr/firefox/addon/greenit-analysis"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fr.diytoolkit.org/media/guide-dentretien.pdf" TargetMode="External"/><Relationship Id="rId13" Type="http://schemas.openxmlformats.org/officeDocument/2006/relationships/hyperlink" Target="https://www.numerique.gouv.fr/publications/rgaa-accessibilite/" TargetMode="External"/><Relationship Id="rId3" Type="http://schemas.openxmlformats.org/officeDocument/2006/relationships/hyperlink" Target="https://www.designkit.org/methods/business-model-canvas" TargetMode="External"/><Relationship Id="rId7" Type="http://schemas.openxmlformats.org/officeDocument/2006/relationships/hyperlink" Target="https://msdesignstorage.blob.core.windows.net/microsoftdesign/inclusive/InclusiveDesign_DesigningForGuidance.pdf" TargetMode="External"/><Relationship Id="rId12" Type="http://schemas.openxmlformats.org/officeDocument/2006/relationships/hyperlink" Target="https://tinypng.com/" TargetMode="External"/><Relationship Id="rId2" Type="http://schemas.openxmlformats.org/officeDocument/2006/relationships/hyperlink" Target="https://planetcentricdesign.com/" TargetMode="External"/><Relationship Id="rId1" Type="http://schemas.openxmlformats.org/officeDocument/2006/relationships/hyperlink" Target="https://diytoolkit.org/tools/people-connections-map/" TargetMode="External"/><Relationship Id="rId6" Type="http://schemas.openxmlformats.org/officeDocument/2006/relationships/hyperlink" Target="https://www.defenseurdesdroits.fr/sites/default/files/atoms/files/rapport-dematerialisation_num-accessible-03.04.19.pdf" TargetMode="External"/><Relationship Id="rId11" Type="http://schemas.openxmlformats.org/officeDocument/2006/relationships/hyperlink" Target="https://www.systemicdesigntoolkit.org/" TargetMode="External"/><Relationship Id="rId5" Type="http://schemas.openxmlformats.org/officeDocument/2006/relationships/hyperlink" Target="http://www.ecoindex.fr/" TargetMode="External"/><Relationship Id="rId15" Type="http://schemas.openxmlformats.org/officeDocument/2006/relationships/hyperlink" Target="https://www.collectifbam.fr/projets/realisations/beurk-design-agency/resume" TargetMode="External"/><Relationship Id="rId10" Type="http://schemas.openxmlformats.org/officeDocument/2006/relationships/hyperlink" Target="https://www.websitecarbon.com/" TargetMode="External"/><Relationship Id="rId4" Type="http://schemas.openxmlformats.org/officeDocument/2006/relationships/hyperlink" Target="https://www.systemicdesigntoolkit.org/download" TargetMode="External"/><Relationship Id="rId9" Type="http://schemas.openxmlformats.org/officeDocument/2006/relationships/hyperlink" Target="http://www.inclusivedesigntoolkit.com/tools_simulation/" TargetMode="External"/><Relationship Id="rId14" Type="http://schemas.openxmlformats.org/officeDocument/2006/relationships/hyperlink" Target="https://attention.designersethiques.org/2018-methode-attentionnelle/"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www.carbonclap.ecoprod.com/" TargetMode="External"/><Relationship Id="rId1" Type="http://schemas.openxmlformats.org/officeDocument/2006/relationships/hyperlink" Target="https://theshiftproject.org/wp-content/uploads/2019/06/ReduireVideo5minV5.pdf"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www.google.com/url?q=https://www.iriweb.org/research-sustainability-maturity-models&amp;sa=D&amp;ust=1602943685795000&amp;usg=AFQjCNGCr_aLqLlF2O9kItzDDI0J6sZcQQ" TargetMode="External"/></Relationships>
</file>

<file path=xl/worksheets/_rels/sheet4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0.xml.rels><?xml version="1.0" encoding="UTF-8" standalone="yes"?>
<Relationships xmlns="http://schemas.openxmlformats.org/package/2006/relationships"><Relationship Id="rId8" Type="http://schemas.openxmlformats.org/officeDocument/2006/relationships/hyperlink" Target="https://checklists.opquast.com/fr/greenit/le-materiel-informatique-choisi-fait-lobjet-dune-certification-via-un-eco-label" TargetMode="External"/><Relationship Id="rId3" Type="http://schemas.openxmlformats.org/officeDocument/2006/relationships/hyperlink" Target="https://checklists.opquast.com/fr/greenit/le-mode-de-climatisation-des-data-centers-fait-lobjet-dune-demarche-doptimisation-de-la-consommation-denergie" TargetMode="External"/><Relationship Id="rId7" Type="http://schemas.openxmlformats.org/officeDocument/2006/relationships/hyperlink" Target="https://checklists.opquast.com/fr/greenit/le-centre-de-donnees-data-center-est-alimente-par-des-energies-renouvelables" TargetMode="External"/><Relationship Id="rId2" Type="http://schemas.openxmlformats.org/officeDocument/2006/relationships/hyperlink" Target="https://checklists.opquast.com/fr/greenit/la-chaleur-degagee-par-les-salles-informatiques-des-centres-dhebergement-est-recuperee" TargetMode="External"/><Relationship Id="rId1" Type="http://schemas.openxmlformats.org/officeDocument/2006/relationships/hyperlink" Target="https://checklists.opquast.com/fr/greenit/lorganisme-recourt-a-des-sources-denergies-attestees-renouvelables" TargetMode="External"/><Relationship Id="rId6" Type="http://schemas.openxmlformats.org/officeDocument/2006/relationships/hyperlink" Target="https://checklists.opquast.com/fr/greenit/les-calculs-et-les-taches-sont-repartis-sur-differents-serveurs-dedies-en-fonction-de-la-nature-de-leurs-taches-donnees-mails-videos-etc" TargetMode="External"/><Relationship Id="rId5" Type="http://schemas.openxmlformats.org/officeDocument/2006/relationships/hyperlink" Target="https://checklists.opquast.com/fr/greenit/les-materiels-qui-ne-demandent-pas-un-fonctionnement-permanent-sont-systematiquement-eteints-et-non-mis-en-veille" TargetMode="External"/><Relationship Id="rId4" Type="http://schemas.openxmlformats.org/officeDocument/2006/relationships/hyperlink" Target="https://checklists.opquast.com/fr/greenit/les-materiels-electroniques-font-lobjet-dune-maintenance-reguliere" TargetMode="External"/><Relationship Id="rId9" Type="http://schemas.openxmlformats.org/officeDocument/2006/relationships/hyperlink" Target="https://checklists.opquast.com/fr/greenit/sauf-panne-le-materiel-informatique-nest-pas-renouvele-avant-5-ans-minimum-dutilisation" TargetMode="Externa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7.xml.rels><?xml version="1.0" encoding="UTF-8" standalone="yes"?>
<Relationships xmlns="http://schemas.openxmlformats.org/package/2006/relationships"><Relationship Id="rId8" Type="http://schemas.openxmlformats.org/officeDocument/2006/relationships/hyperlink" Target="https://fr.diytoolkit.org/media/guide-dentretien.pdf" TargetMode="External"/><Relationship Id="rId13" Type="http://schemas.openxmlformats.org/officeDocument/2006/relationships/hyperlink" Target="https://www.numerique.gouv.fr/publications/rgaa-accessibilite/" TargetMode="External"/><Relationship Id="rId18" Type="http://schemas.openxmlformats.org/officeDocument/2006/relationships/hyperlink" Target="https://www.google.com/url?q=https://www.iriweb.org/research-sustainability-maturity-models&amp;sa=D&amp;ust=1602943685795000&amp;usg=AFQjCNGCr_aLqLlF2O9kItzDDI0J6sZcQQ" TargetMode="External"/><Relationship Id="rId26" Type="http://schemas.openxmlformats.org/officeDocument/2006/relationships/hyperlink" Target="https://checklists.opquast.com/fr/greenit/le-materiel-informatique-choisi-fait-lobjet-dune-certification-via-un-eco-label" TargetMode="External"/><Relationship Id="rId3" Type="http://schemas.openxmlformats.org/officeDocument/2006/relationships/hyperlink" Target="https://www.designkit.org/methods/business-model-canvas" TargetMode="External"/><Relationship Id="rId21" Type="http://schemas.openxmlformats.org/officeDocument/2006/relationships/hyperlink" Target="https://checklists.opquast.com/fr/greenit/le-mode-de-climatisation-des-data-centers-fait-lobjet-dune-demarche-doptimisation-de-la-consommation-denergie" TargetMode="External"/><Relationship Id="rId7" Type="http://schemas.openxmlformats.org/officeDocument/2006/relationships/hyperlink" Target="https://msdesignstorage.blob.core.windows.net/microsoftdesign/inclusive/InclusiveDesign_DesigningForGuidance.pdf" TargetMode="External"/><Relationship Id="rId12" Type="http://schemas.openxmlformats.org/officeDocument/2006/relationships/hyperlink" Target="https://tinypng.com/" TargetMode="External"/><Relationship Id="rId17" Type="http://schemas.openxmlformats.org/officeDocument/2006/relationships/hyperlink" Target="http://www.carbonclap.ecoprod.com/" TargetMode="External"/><Relationship Id="rId25" Type="http://schemas.openxmlformats.org/officeDocument/2006/relationships/hyperlink" Target="https://checklists.opquast.com/fr/greenit/le-centre-de-donnees-data-center-est-alimente-par-des-energies-renouvelables" TargetMode="External"/><Relationship Id="rId2" Type="http://schemas.openxmlformats.org/officeDocument/2006/relationships/hyperlink" Target="https://planetcentricdesign.com/" TargetMode="External"/><Relationship Id="rId16" Type="http://schemas.openxmlformats.org/officeDocument/2006/relationships/hyperlink" Target="https://theshiftproject.org/wp-content/uploads/2019/06/ReduireVideo5minV5.pdf" TargetMode="External"/><Relationship Id="rId20" Type="http://schemas.openxmlformats.org/officeDocument/2006/relationships/hyperlink" Target="https://checklists.opquast.com/fr/greenit/la-chaleur-degagee-par-les-salles-informatiques-des-centres-dhebergement-est-recuperee" TargetMode="External"/><Relationship Id="rId29" Type="http://schemas.openxmlformats.org/officeDocument/2006/relationships/comments" Target="../comments2.xml"/><Relationship Id="rId1" Type="http://schemas.openxmlformats.org/officeDocument/2006/relationships/hyperlink" Target="https://diytoolkit.org/tools/people-connections-map/" TargetMode="External"/><Relationship Id="rId6" Type="http://schemas.openxmlformats.org/officeDocument/2006/relationships/hyperlink" Target="https://www.defenseurdesdroits.fr/sites/default/files/atoms/files/rapport-dematerialisation_num-accessible-03.04.19.pdf" TargetMode="External"/><Relationship Id="rId11" Type="http://schemas.openxmlformats.org/officeDocument/2006/relationships/hyperlink" Target="https://www.systemicdesigntoolkit.org/" TargetMode="External"/><Relationship Id="rId24" Type="http://schemas.openxmlformats.org/officeDocument/2006/relationships/hyperlink" Target="https://checklists.opquast.com/fr/greenit/les-calculs-et-les-taches-sont-repartis-sur-differents-serveurs-dedies-en-fonction-de-la-nature-de-leurs-taches-donnees-mails-videos-etc" TargetMode="External"/><Relationship Id="rId5" Type="http://schemas.openxmlformats.org/officeDocument/2006/relationships/hyperlink" Target="http://www.ecoindex.fr/" TargetMode="External"/><Relationship Id="rId15" Type="http://schemas.openxmlformats.org/officeDocument/2006/relationships/hyperlink" Target="https://www.collectifbam.fr/projets/realisations/beurk-design-agency/resume" TargetMode="External"/><Relationship Id="rId23" Type="http://schemas.openxmlformats.org/officeDocument/2006/relationships/hyperlink" Target="https://checklists.opquast.com/fr/greenit/les-materiels-qui-ne-demandent-pas-un-fonctionnement-permanent-sont-systematiquement-eteints-et-non-mis-en-veille" TargetMode="External"/><Relationship Id="rId28" Type="http://schemas.openxmlformats.org/officeDocument/2006/relationships/vmlDrawing" Target="../drawings/vmlDrawing2.vml"/><Relationship Id="rId10" Type="http://schemas.openxmlformats.org/officeDocument/2006/relationships/hyperlink" Target="https://www.websitecarbon.com/" TargetMode="External"/><Relationship Id="rId19" Type="http://schemas.openxmlformats.org/officeDocument/2006/relationships/hyperlink" Target="https://checklists.opquast.com/fr/greenit/lorganisme-recourt-a-des-sources-denergies-attestees-renouvelables" TargetMode="External"/><Relationship Id="rId4" Type="http://schemas.openxmlformats.org/officeDocument/2006/relationships/hyperlink" Target="https://www.systemicdesigntoolkit.org/download" TargetMode="External"/><Relationship Id="rId9" Type="http://schemas.openxmlformats.org/officeDocument/2006/relationships/hyperlink" Target="http://www.inclusivedesigntoolkit.com/tools_simulation/" TargetMode="External"/><Relationship Id="rId14" Type="http://schemas.openxmlformats.org/officeDocument/2006/relationships/hyperlink" Target="https://attention.designersethiques.org/2018-methode-attentionnelle/" TargetMode="External"/><Relationship Id="rId22" Type="http://schemas.openxmlformats.org/officeDocument/2006/relationships/hyperlink" Target="https://checklists.opquast.com/fr/greenit/les-materiels-electroniques-font-lobjet-dune-maintenance-reguliere" TargetMode="External"/><Relationship Id="rId27" Type="http://schemas.openxmlformats.org/officeDocument/2006/relationships/hyperlink" Target="https://checklists.opquast.com/fr/greenit/sauf-panne-le-materiel-informatique-nest-pas-renouvele-avant-5-ans-minimum-dutilis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P1000"/>
  <sheetViews>
    <sheetView topLeftCell="A12" workbookViewId="0">
      <selection activeCell="C18" sqref="C18:C25"/>
    </sheetView>
  </sheetViews>
  <sheetFormatPr defaultColWidth="14.42578125" defaultRowHeight="15" customHeight="1"/>
  <cols>
    <col min="1" max="1" width="22.28515625" customWidth="1"/>
    <col min="2" max="3" width="14.42578125" customWidth="1"/>
    <col min="4" max="4" width="32.7109375" customWidth="1"/>
    <col min="5" max="5" width="20.28515625" customWidth="1"/>
    <col min="6" max="6" width="14.42578125" customWidth="1"/>
  </cols>
  <sheetData>
    <row r="1" spans="1:42" ht="15.75" customHeight="1">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row>
    <row r="2" spans="1:42" ht="15.75" customHeight="1">
      <c r="A2" s="3"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row>
    <row r="3" spans="1:42" ht="15.75" customHeight="1">
      <c r="A3" s="4" t="s">
        <v>2</v>
      </c>
      <c r="B3" s="2" t="s">
        <v>3</v>
      </c>
      <c r="C3" s="2" t="s">
        <v>4</v>
      </c>
      <c r="D3" s="5" t="s">
        <v>5</v>
      </c>
      <c r="E3" s="2"/>
      <c r="F3" s="6" t="s">
        <v>6</v>
      </c>
      <c r="G3" s="2"/>
      <c r="H3" s="5" t="s">
        <v>7</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row>
    <row r="4" spans="1:42" ht="15.75" customHeight="1">
      <c r="A4" s="4" t="s">
        <v>8</v>
      </c>
      <c r="B4" s="2" t="s">
        <v>9</v>
      </c>
      <c r="C4" s="2" t="s">
        <v>10</v>
      </c>
      <c r="D4" s="5" t="s">
        <v>11</v>
      </c>
      <c r="E4" s="2"/>
      <c r="F4" s="2" t="s">
        <v>12</v>
      </c>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row>
    <row r="5" spans="1:42" ht="15.75" customHeight="1">
      <c r="A5" s="4"/>
      <c r="B5" s="7"/>
      <c r="C5" s="7"/>
      <c r="D5" s="7"/>
      <c r="E5" s="7"/>
      <c r="F5" s="8"/>
      <c r="G5" s="2"/>
      <c r="H5" s="8"/>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row>
    <row r="6" spans="1:42" ht="15.75" customHeight="1">
      <c r="A6" s="4" t="s">
        <v>13</v>
      </c>
      <c r="B6" s="385" t="s">
        <v>14</v>
      </c>
      <c r="C6" s="372"/>
      <c r="D6" s="372"/>
      <c r="E6" s="372"/>
      <c r="F6" s="8" t="s">
        <v>15</v>
      </c>
      <c r="G6" s="2"/>
      <c r="H6" s="8" t="s">
        <v>16</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row>
    <row r="7" spans="1:42" ht="15.75" customHeight="1">
      <c r="A7" s="4" t="s">
        <v>17</v>
      </c>
      <c r="B7" s="386" t="s">
        <v>18</v>
      </c>
      <c r="C7" s="372"/>
      <c r="D7" s="372"/>
      <c r="E7" s="372"/>
      <c r="F7" s="372"/>
      <c r="G7" s="372"/>
      <c r="H7" s="37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row>
    <row r="8" spans="1:42" ht="15.75" customHeight="1">
      <c r="A8" s="9" t="s">
        <v>19</v>
      </c>
      <c r="B8" s="387" t="s">
        <v>20</v>
      </c>
      <c r="C8" s="372"/>
      <c r="D8" s="372"/>
      <c r="E8" s="372"/>
      <c r="F8" s="372"/>
      <c r="G8" s="372"/>
      <c r="H8" s="372"/>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row>
    <row r="9" spans="1:42" ht="15.75" customHeight="1">
      <c r="A9" s="10"/>
      <c r="B9" s="11"/>
      <c r="C9" s="11"/>
      <c r="D9" s="11"/>
      <c r="E9" s="11"/>
      <c r="F9" s="11"/>
      <c r="G9" s="11"/>
      <c r="H9" s="11"/>
      <c r="I9" s="11"/>
      <c r="J9" s="11"/>
      <c r="K9" s="11"/>
      <c r="L9" s="11"/>
      <c r="M9" s="11"/>
      <c r="N9" s="11"/>
      <c r="O9" s="11"/>
      <c r="P9" s="11"/>
      <c r="Q9" s="11"/>
      <c r="R9" s="11"/>
      <c r="S9" s="11"/>
      <c r="T9" s="11"/>
      <c r="U9" s="11"/>
      <c r="V9" s="11"/>
      <c r="W9" s="11"/>
      <c r="X9" s="10"/>
      <c r="Y9" s="10"/>
      <c r="Z9" s="10"/>
      <c r="AA9" s="10"/>
      <c r="AB9" s="10"/>
      <c r="AC9" s="10"/>
      <c r="AD9" s="10"/>
      <c r="AE9" s="10"/>
      <c r="AF9" s="10"/>
      <c r="AG9" s="10"/>
      <c r="AH9" s="10"/>
      <c r="AI9" s="10"/>
      <c r="AJ9" s="10"/>
      <c r="AK9" s="10"/>
      <c r="AL9" s="10"/>
      <c r="AM9" s="10"/>
      <c r="AN9" s="10"/>
      <c r="AO9" s="10"/>
      <c r="AP9" s="10"/>
    </row>
    <row r="10" spans="1:42" ht="15.75" customHeight="1">
      <c r="A10" s="12"/>
      <c r="B10" s="388" t="s">
        <v>21</v>
      </c>
      <c r="C10" s="389"/>
      <c r="D10" s="389"/>
      <c r="E10" s="389"/>
      <c r="F10" s="389"/>
      <c r="G10" s="389"/>
      <c r="H10" s="389"/>
      <c r="I10" s="389"/>
      <c r="J10" s="389"/>
      <c r="K10" s="390"/>
      <c r="L10" s="13"/>
      <c r="M10" s="13"/>
      <c r="N10" s="391" t="s">
        <v>22</v>
      </c>
      <c r="O10" s="389"/>
      <c r="P10" s="389"/>
      <c r="Q10" s="389"/>
      <c r="R10" s="389"/>
      <c r="S10" s="390"/>
      <c r="T10" s="392" t="s">
        <v>23</v>
      </c>
      <c r="U10" s="389"/>
      <c r="V10" s="389"/>
      <c r="W10" s="390"/>
      <c r="X10" s="10"/>
      <c r="Y10" s="10"/>
      <c r="Z10" s="10"/>
      <c r="AA10" s="10"/>
      <c r="AB10" s="10"/>
      <c r="AC10" s="10"/>
      <c r="AD10" s="10"/>
      <c r="AE10" s="10"/>
      <c r="AF10" s="10"/>
      <c r="AG10" s="10"/>
      <c r="AH10" s="10"/>
      <c r="AI10" s="10"/>
      <c r="AJ10" s="10"/>
      <c r="AK10" s="10"/>
      <c r="AL10" s="10"/>
      <c r="AM10" s="10"/>
      <c r="AN10" s="10"/>
      <c r="AO10" s="10"/>
      <c r="AP10" s="10"/>
    </row>
    <row r="11" spans="1:42" ht="15.75" customHeight="1">
      <c r="A11" s="14" t="s">
        <v>24</v>
      </c>
      <c r="B11" s="393" t="s">
        <v>25</v>
      </c>
      <c r="C11" s="390"/>
      <c r="D11" s="393" t="s">
        <v>26</v>
      </c>
      <c r="E11" s="390"/>
      <c r="F11" s="393" t="s">
        <v>27</v>
      </c>
      <c r="G11" s="390"/>
      <c r="H11" s="393" t="s">
        <v>28</v>
      </c>
      <c r="I11" s="390"/>
      <c r="J11" s="393" t="s">
        <v>29</v>
      </c>
      <c r="K11" s="390"/>
      <c r="L11" s="393" t="s">
        <v>30</v>
      </c>
      <c r="M11" s="390"/>
      <c r="N11" s="393" t="s">
        <v>31</v>
      </c>
      <c r="O11" s="390"/>
      <c r="P11" s="393" t="s">
        <v>32</v>
      </c>
      <c r="Q11" s="390"/>
      <c r="R11" s="393" t="s">
        <v>33</v>
      </c>
      <c r="S11" s="390"/>
      <c r="T11" s="393" t="s">
        <v>34</v>
      </c>
      <c r="U11" s="390"/>
      <c r="V11" s="393" t="s">
        <v>35</v>
      </c>
      <c r="W11" s="390"/>
      <c r="X11" s="2"/>
      <c r="Y11" s="2"/>
      <c r="Z11" s="2"/>
      <c r="AA11" s="2"/>
      <c r="AB11" s="2"/>
      <c r="AC11" s="2"/>
      <c r="AD11" s="2"/>
      <c r="AE11" s="2"/>
      <c r="AF11" s="2"/>
      <c r="AG11" s="2"/>
      <c r="AH11" s="2"/>
      <c r="AI11" s="2"/>
      <c r="AJ11" s="2"/>
      <c r="AK11" s="2"/>
      <c r="AL11" s="2"/>
      <c r="AM11" s="2"/>
      <c r="AN11" s="2"/>
      <c r="AO11" s="2"/>
      <c r="AP11" s="2"/>
    </row>
    <row r="12" spans="1:42" ht="15.75" customHeight="1">
      <c r="A12" s="15" t="s">
        <v>36</v>
      </c>
      <c r="B12" s="16" t="s">
        <v>37</v>
      </c>
      <c r="C12" s="16"/>
      <c r="D12" s="16" t="s">
        <v>37</v>
      </c>
      <c r="E12" s="16"/>
      <c r="F12" s="16" t="s">
        <v>37</v>
      </c>
      <c r="G12" s="16"/>
      <c r="H12" s="16" t="s">
        <v>37</v>
      </c>
      <c r="I12" s="16"/>
      <c r="J12" s="16" t="s">
        <v>37</v>
      </c>
      <c r="K12" s="16"/>
      <c r="L12" s="17" t="s">
        <v>38</v>
      </c>
      <c r="M12" s="16"/>
      <c r="N12" s="16" t="s">
        <v>37</v>
      </c>
      <c r="O12" s="16"/>
      <c r="P12" s="16" t="s">
        <v>37</v>
      </c>
      <c r="Q12" s="16"/>
      <c r="R12" s="16" t="s">
        <v>37</v>
      </c>
      <c r="S12" s="16"/>
      <c r="T12" s="16" t="s">
        <v>39</v>
      </c>
      <c r="U12" s="16"/>
      <c r="V12" s="16" t="s">
        <v>39</v>
      </c>
      <c r="W12" s="16"/>
      <c r="X12" s="18"/>
      <c r="Y12" s="2"/>
      <c r="Z12" s="2"/>
      <c r="AA12" s="2"/>
      <c r="AB12" s="2"/>
      <c r="AC12" s="2"/>
      <c r="AD12" s="2"/>
      <c r="AE12" s="2"/>
      <c r="AF12" s="2"/>
      <c r="AG12" s="2"/>
      <c r="AH12" s="2"/>
      <c r="AI12" s="2"/>
      <c r="AJ12" s="2"/>
      <c r="AK12" s="2"/>
      <c r="AL12" s="2"/>
      <c r="AM12" s="2"/>
      <c r="AN12" s="2"/>
      <c r="AO12" s="2"/>
      <c r="AP12" s="2"/>
    </row>
    <row r="13" spans="1:42" ht="15.75" customHeight="1">
      <c r="A13" s="15" t="s">
        <v>40</v>
      </c>
      <c r="B13" s="17" t="s">
        <v>41</v>
      </c>
      <c r="C13" s="16"/>
      <c r="D13" s="17" t="s">
        <v>41</v>
      </c>
      <c r="E13" s="19"/>
      <c r="F13" s="17" t="s">
        <v>41</v>
      </c>
      <c r="G13" s="16"/>
      <c r="H13" s="17" t="s">
        <v>41</v>
      </c>
      <c r="I13" s="16"/>
      <c r="J13" s="17" t="s">
        <v>41</v>
      </c>
      <c r="K13" s="16"/>
      <c r="L13" s="16" t="s">
        <v>42</v>
      </c>
      <c r="M13" s="16"/>
      <c r="N13" s="17" t="s">
        <v>41</v>
      </c>
      <c r="O13" s="16"/>
      <c r="P13" s="17" t="s">
        <v>41</v>
      </c>
      <c r="Q13" s="16"/>
      <c r="R13" s="17" t="s">
        <v>41</v>
      </c>
      <c r="S13" s="16"/>
      <c r="T13" s="16"/>
      <c r="U13" s="16"/>
      <c r="V13" s="16"/>
      <c r="W13" s="16"/>
      <c r="X13" s="18"/>
      <c r="Y13" s="2"/>
      <c r="Z13" s="2"/>
      <c r="AA13" s="2"/>
      <c r="AB13" s="2"/>
      <c r="AC13" s="2"/>
      <c r="AD13" s="2"/>
      <c r="AE13" s="2"/>
      <c r="AF13" s="2"/>
      <c r="AG13" s="2"/>
      <c r="AH13" s="2"/>
      <c r="AI13" s="2"/>
      <c r="AJ13" s="2"/>
      <c r="AK13" s="2"/>
      <c r="AL13" s="2"/>
      <c r="AM13" s="2"/>
      <c r="AN13" s="2"/>
      <c r="AO13" s="2"/>
      <c r="AP13" s="2"/>
    </row>
    <row r="14" spans="1:42" ht="15.75" customHeight="1">
      <c r="A14" s="20"/>
      <c r="B14" s="16"/>
      <c r="C14" s="16"/>
      <c r="D14" s="16"/>
      <c r="E14" s="16"/>
      <c r="F14" s="16"/>
      <c r="G14" s="16"/>
      <c r="H14" s="16"/>
      <c r="I14" s="16"/>
      <c r="J14" s="16"/>
      <c r="K14" s="16"/>
      <c r="L14" s="16"/>
      <c r="M14" s="16"/>
      <c r="N14" s="16"/>
      <c r="O14" s="16"/>
      <c r="P14" s="16"/>
      <c r="Q14" s="16"/>
      <c r="R14" s="16"/>
      <c r="S14" s="16"/>
      <c r="T14" s="16"/>
      <c r="U14" s="16"/>
      <c r="V14" s="16"/>
      <c r="W14" s="16"/>
      <c r="X14" s="18"/>
      <c r="Y14" s="2"/>
      <c r="Z14" s="2"/>
      <c r="AA14" s="2"/>
      <c r="AB14" s="2"/>
      <c r="AC14" s="2"/>
      <c r="AD14" s="2"/>
      <c r="AE14" s="2"/>
      <c r="AF14" s="2"/>
      <c r="AG14" s="2"/>
      <c r="AH14" s="2"/>
      <c r="AI14" s="2"/>
      <c r="AJ14" s="2"/>
      <c r="AK14" s="2"/>
      <c r="AL14" s="2"/>
      <c r="AM14" s="2"/>
      <c r="AN14" s="2"/>
      <c r="AO14" s="2"/>
      <c r="AP14" s="2"/>
    </row>
    <row r="15" spans="1:42" ht="15.75" customHeight="1">
      <c r="A15" s="20"/>
      <c r="B15" s="16"/>
      <c r="C15" s="16"/>
      <c r="D15" s="16"/>
      <c r="E15" s="16"/>
      <c r="F15" s="16"/>
      <c r="G15" s="16"/>
      <c r="H15" s="16"/>
      <c r="I15" s="16"/>
      <c r="J15" s="16"/>
      <c r="K15" s="16"/>
      <c r="L15" s="16"/>
      <c r="M15" s="16"/>
      <c r="N15" s="16"/>
      <c r="O15" s="16"/>
      <c r="P15" s="16"/>
      <c r="Q15" s="16"/>
      <c r="R15" s="16"/>
      <c r="S15" s="16"/>
      <c r="T15" s="16"/>
      <c r="U15" s="16"/>
      <c r="V15" s="16"/>
      <c r="W15" s="16"/>
      <c r="X15" s="18"/>
      <c r="Y15" s="2"/>
      <c r="Z15" s="2"/>
      <c r="AA15" s="2"/>
      <c r="AB15" s="2"/>
      <c r="AC15" s="2"/>
      <c r="AD15" s="2"/>
      <c r="AE15" s="2"/>
      <c r="AF15" s="2"/>
      <c r="AG15" s="2"/>
      <c r="AH15" s="2"/>
      <c r="AI15" s="2"/>
      <c r="AJ15" s="2"/>
      <c r="AK15" s="2"/>
      <c r="AL15" s="2"/>
      <c r="AM15" s="2"/>
      <c r="AN15" s="2"/>
      <c r="AO15" s="2"/>
      <c r="AP15" s="2"/>
    </row>
    <row r="16" spans="1:42" ht="15.75" customHeight="1">
      <c r="A16" s="393" t="s">
        <v>43</v>
      </c>
      <c r="B16" s="389"/>
      <c r="C16" s="389"/>
      <c r="D16" s="390"/>
      <c r="E16" s="16"/>
      <c r="F16" s="16"/>
      <c r="G16" s="16"/>
      <c r="H16" s="16"/>
      <c r="I16" s="16"/>
      <c r="J16" s="16"/>
      <c r="K16" s="16"/>
      <c r="L16" s="16"/>
      <c r="M16" s="16"/>
      <c r="N16" s="16"/>
      <c r="O16" s="16"/>
      <c r="P16" s="16"/>
      <c r="Q16" s="16"/>
      <c r="R16" s="16"/>
      <c r="S16" s="16"/>
      <c r="T16" s="16"/>
      <c r="U16" s="16"/>
      <c r="V16" s="16"/>
      <c r="W16" s="16"/>
      <c r="X16" s="18"/>
      <c r="Y16" s="2"/>
      <c r="Z16" s="2"/>
      <c r="AA16" s="2"/>
      <c r="AB16" s="2"/>
      <c r="AC16" s="2"/>
      <c r="AD16" s="2"/>
      <c r="AE16" s="2"/>
      <c r="AF16" s="2"/>
      <c r="AG16" s="2"/>
      <c r="AH16" s="2"/>
      <c r="AI16" s="2"/>
      <c r="AJ16" s="2"/>
      <c r="AK16" s="2"/>
      <c r="AL16" s="2"/>
      <c r="AM16" s="2"/>
      <c r="AN16" s="2"/>
      <c r="AO16" s="2"/>
      <c r="AP16" s="2"/>
    </row>
    <row r="17" spans="1:42" ht="15.75" customHeight="1">
      <c r="A17" s="21"/>
      <c r="B17" s="22" t="s">
        <v>44</v>
      </c>
      <c r="C17" s="22" t="s">
        <v>45</v>
      </c>
      <c r="D17" s="22" t="s">
        <v>46</v>
      </c>
      <c r="E17" s="22" t="s">
        <v>47</v>
      </c>
      <c r="F17" s="16"/>
      <c r="G17" s="16"/>
      <c r="H17" s="16"/>
      <c r="I17" s="16"/>
      <c r="J17" s="16"/>
      <c r="K17" s="16"/>
      <c r="L17" s="16"/>
      <c r="M17" s="16"/>
      <c r="N17" s="16"/>
      <c r="O17" s="16"/>
      <c r="P17" s="16"/>
      <c r="Q17" s="16"/>
      <c r="R17" s="16"/>
      <c r="S17" s="16"/>
      <c r="T17" s="16"/>
      <c r="U17" s="16"/>
      <c r="V17" s="16"/>
      <c r="W17" s="16"/>
      <c r="X17" s="18"/>
      <c r="Y17" s="2"/>
      <c r="Z17" s="2"/>
      <c r="AA17" s="2"/>
      <c r="AB17" s="2"/>
      <c r="AC17" s="2"/>
      <c r="AD17" s="2"/>
      <c r="AE17" s="2"/>
      <c r="AF17" s="2"/>
      <c r="AG17" s="2"/>
      <c r="AH17" s="2"/>
      <c r="AI17" s="2"/>
      <c r="AJ17" s="2"/>
      <c r="AK17" s="2"/>
      <c r="AL17" s="2"/>
      <c r="AM17" s="2"/>
      <c r="AN17" s="2"/>
      <c r="AO17" s="2"/>
      <c r="AP17" s="2"/>
    </row>
    <row r="18" spans="1:42" ht="15.75" customHeight="1">
      <c r="A18" s="23" t="s">
        <v>25</v>
      </c>
      <c r="B18" s="24">
        <v>2</v>
      </c>
      <c r="C18" s="25">
        <v>4</v>
      </c>
      <c r="D18" s="25">
        <v>55</v>
      </c>
      <c r="E18" s="25">
        <v>0</v>
      </c>
      <c r="F18" s="16"/>
      <c r="G18" s="16"/>
      <c r="H18" s="16"/>
      <c r="I18" s="16"/>
      <c r="J18" s="16"/>
      <c r="K18" s="16"/>
      <c r="L18" s="16"/>
      <c r="M18" s="16"/>
      <c r="N18" s="16"/>
      <c r="O18" s="16"/>
      <c r="P18" s="16"/>
      <c r="Q18" s="16"/>
      <c r="R18" s="16"/>
      <c r="S18" s="16"/>
      <c r="T18" s="16"/>
      <c r="U18" s="16"/>
      <c r="V18" s="16"/>
      <c r="W18" s="16"/>
      <c r="X18" s="18"/>
      <c r="Y18" s="2"/>
      <c r="Z18" s="2"/>
      <c r="AA18" s="2"/>
      <c r="AB18" s="2"/>
      <c r="AC18" s="2"/>
      <c r="AD18" s="2"/>
      <c r="AE18" s="2"/>
      <c r="AF18" s="2"/>
      <c r="AG18" s="2"/>
      <c r="AH18" s="2"/>
      <c r="AI18" s="2"/>
      <c r="AJ18" s="2"/>
      <c r="AK18" s="2"/>
      <c r="AL18" s="2"/>
      <c r="AM18" s="2"/>
      <c r="AN18" s="2"/>
      <c r="AO18" s="2"/>
      <c r="AP18" s="2"/>
    </row>
    <row r="19" spans="1:42" ht="15.75" customHeight="1">
      <c r="A19" s="23" t="s">
        <v>26</v>
      </c>
      <c r="B19" s="24">
        <v>17</v>
      </c>
      <c r="C19" s="25">
        <v>6</v>
      </c>
      <c r="D19" s="25">
        <v>58</v>
      </c>
      <c r="E19" s="25">
        <v>2</v>
      </c>
      <c r="F19" s="16"/>
      <c r="G19" s="16"/>
      <c r="H19" s="16"/>
      <c r="I19" s="16"/>
      <c r="J19" s="16"/>
      <c r="K19" s="16"/>
      <c r="L19" s="16"/>
      <c r="M19" s="16"/>
      <c r="N19" s="16"/>
      <c r="O19" s="16"/>
      <c r="P19" s="16"/>
      <c r="Q19" s="16"/>
      <c r="R19" s="16"/>
      <c r="S19" s="16"/>
      <c r="T19" s="16"/>
      <c r="U19" s="16"/>
      <c r="V19" s="16"/>
      <c r="W19" s="16"/>
      <c r="X19" s="18"/>
      <c r="Y19" s="2"/>
      <c r="Z19" s="2"/>
      <c r="AA19" s="2"/>
      <c r="AB19" s="2"/>
      <c r="AC19" s="2"/>
      <c r="AD19" s="2"/>
      <c r="AE19" s="2"/>
      <c r="AF19" s="2"/>
      <c r="AG19" s="2"/>
      <c r="AH19" s="2"/>
      <c r="AI19" s="2"/>
      <c r="AJ19" s="2"/>
      <c r="AK19" s="2"/>
      <c r="AL19" s="2"/>
      <c r="AM19" s="2"/>
      <c r="AN19" s="2"/>
      <c r="AO19" s="2"/>
      <c r="AP19" s="2"/>
    </row>
    <row r="20" spans="1:42" ht="15.75" customHeight="1">
      <c r="A20" s="23" t="s">
        <v>27</v>
      </c>
      <c r="B20" s="24">
        <v>6</v>
      </c>
      <c r="C20" s="25">
        <v>10</v>
      </c>
      <c r="D20" s="25">
        <v>67</v>
      </c>
      <c r="E20" s="25">
        <v>6</v>
      </c>
      <c r="F20" s="16"/>
      <c r="G20" s="16"/>
      <c r="H20" s="16"/>
      <c r="I20" s="16"/>
      <c r="J20" s="16"/>
      <c r="K20" s="16"/>
      <c r="L20" s="16"/>
      <c r="M20" s="16"/>
      <c r="N20" s="16"/>
      <c r="O20" s="16"/>
      <c r="P20" s="16"/>
      <c r="Q20" s="16"/>
      <c r="R20" s="16"/>
      <c r="S20" s="16"/>
      <c r="T20" s="16"/>
      <c r="U20" s="16"/>
      <c r="V20" s="16"/>
      <c r="W20" s="16"/>
      <c r="X20" s="18"/>
      <c r="Y20" s="2"/>
      <c r="Z20" s="2"/>
      <c r="AA20" s="2"/>
      <c r="AB20" s="2"/>
      <c r="AC20" s="2"/>
      <c r="AD20" s="2"/>
      <c r="AE20" s="2"/>
      <c r="AF20" s="2"/>
      <c r="AG20" s="2"/>
      <c r="AH20" s="2"/>
      <c r="AI20" s="2"/>
      <c r="AJ20" s="2"/>
      <c r="AK20" s="2"/>
      <c r="AL20" s="2"/>
      <c r="AM20" s="2"/>
      <c r="AN20" s="2"/>
      <c r="AO20" s="2"/>
      <c r="AP20" s="2"/>
    </row>
    <row r="21" spans="1:42" ht="15.75" customHeight="1">
      <c r="A21" s="23" t="s">
        <v>28</v>
      </c>
      <c r="B21" s="24">
        <v>11</v>
      </c>
      <c r="C21" s="25">
        <v>5</v>
      </c>
      <c r="D21" s="25">
        <v>47</v>
      </c>
      <c r="E21" s="25">
        <v>20</v>
      </c>
      <c r="F21" s="16"/>
      <c r="G21" s="16"/>
      <c r="H21" s="16"/>
      <c r="I21" s="16"/>
      <c r="J21" s="16"/>
      <c r="K21" s="16"/>
      <c r="L21" s="16"/>
      <c r="M21" s="16"/>
      <c r="N21" s="16"/>
      <c r="O21" s="16"/>
      <c r="P21" s="16"/>
      <c r="Q21" s="16"/>
      <c r="R21" s="16"/>
      <c r="S21" s="16"/>
      <c r="T21" s="16"/>
      <c r="U21" s="16"/>
      <c r="V21" s="16"/>
      <c r="W21" s="16"/>
      <c r="X21" s="18"/>
      <c r="Y21" s="2"/>
      <c r="Z21" s="2"/>
      <c r="AA21" s="2"/>
      <c r="AB21" s="2"/>
      <c r="AC21" s="2"/>
      <c r="AD21" s="2"/>
      <c r="AE21" s="2"/>
      <c r="AF21" s="2"/>
      <c r="AG21" s="2"/>
      <c r="AH21" s="2"/>
      <c r="AI21" s="2"/>
      <c r="AJ21" s="2"/>
      <c r="AK21" s="2"/>
      <c r="AL21" s="2"/>
      <c r="AM21" s="2"/>
      <c r="AN21" s="2"/>
      <c r="AO21" s="2"/>
      <c r="AP21" s="2"/>
    </row>
    <row r="22" spans="1:42" ht="15.75" customHeight="1">
      <c r="A22" s="23" t="s">
        <v>29</v>
      </c>
      <c r="B22" s="24">
        <v>4</v>
      </c>
      <c r="C22" s="25">
        <v>10</v>
      </c>
      <c r="D22" s="25">
        <v>61</v>
      </c>
      <c r="E22" s="25">
        <v>1</v>
      </c>
      <c r="F22" s="16"/>
      <c r="G22" s="16"/>
      <c r="H22" s="16"/>
      <c r="I22" s="16"/>
      <c r="J22" s="16"/>
      <c r="K22" s="16"/>
      <c r="L22" s="16"/>
      <c r="M22" s="16"/>
      <c r="N22" s="16"/>
      <c r="O22" s="16"/>
      <c r="P22" s="16"/>
      <c r="Q22" s="16"/>
      <c r="R22" s="16"/>
      <c r="S22" s="16"/>
      <c r="T22" s="16"/>
      <c r="U22" s="16"/>
      <c r="V22" s="16"/>
      <c r="W22" s="16"/>
      <c r="X22" s="18"/>
      <c r="Y22" s="2"/>
      <c r="Z22" s="2"/>
      <c r="AA22" s="2"/>
      <c r="AB22" s="2"/>
      <c r="AC22" s="2"/>
      <c r="AD22" s="2"/>
      <c r="AE22" s="2"/>
      <c r="AF22" s="2"/>
      <c r="AG22" s="2"/>
      <c r="AH22" s="2"/>
      <c r="AI22" s="2"/>
      <c r="AJ22" s="2"/>
      <c r="AK22" s="2"/>
      <c r="AL22" s="2"/>
      <c r="AM22" s="2"/>
      <c r="AN22" s="2"/>
      <c r="AO22" s="2"/>
      <c r="AP22" s="2"/>
    </row>
    <row r="23" spans="1:42" ht="15.75" customHeight="1">
      <c r="A23" s="26" t="s">
        <v>48</v>
      </c>
      <c r="B23" s="27">
        <v>0</v>
      </c>
      <c r="C23" s="28">
        <v>0</v>
      </c>
      <c r="D23" s="28">
        <v>0</v>
      </c>
      <c r="E23" s="28">
        <v>0</v>
      </c>
      <c r="F23" s="16"/>
      <c r="G23" s="16"/>
      <c r="H23" s="16"/>
      <c r="I23" s="16"/>
      <c r="J23" s="16"/>
      <c r="K23" s="16"/>
      <c r="L23" s="16"/>
      <c r="M23" s="16"/>
      <c r="N23" s="16"/>
      <c r="O23" s="16"/>
      <c r="P23" s="16"/>
      <c r="Q23" s="16"/>
      <c r="R23" s="16"/>
      <c r="S23" s="16"/>
      <c r="T23" s="16"/>
      <c r="U23" s="16"/>
      <c r="V23" s="16"/>
      <c r="W23" s="16"/>
      <c r="X23" s="18"/>
      <c r="Y23" s="2"/>
      <c r="Z23" s="2"/>
      <c r="AA23" s="2"/>
      <c r="AB23" s="2"/>
      <c r="AC23" s="2"/>
      <c r="AD23" s="2"/>
      <c r="AE23" s="2"/>
      <c r="AF23" s="2"/>
      <c r="AG23" s="2"/>
      <c r="AH23" s="2"/>
      <c r="AI23" s="2"/>
      <c r="AJ23" s="2"/>
      <c r="AK23" s="2"/>
      <c r="AL23" s="2"/>
      <c r="AM23" s="2"/>
      <c r="AN23" s="2"/>
      <c r="AO23" s="2"/>
      <c r="AP23" s="2"/>
    </row>
    <row r="24" spans="1:42" ht="15.75" customHeight="1">
      <c r="A24" s="23" t="s">
        <v>31</v>
      </c>
      <c r="B24" s="24">
        <v>17</v>
      </c>
      <c r="C24" s="25">
        <v>10</v>
      </c>
      <c r="D24" s="25">
        <v>77</v>
      </c>
      <c r="E24" s="25">
        <v>20</v>
      </c>
      <c r="F24" s="16"/>
      <c r="G24" s="16"/>
      <c r="H24" s="16"/>
      <c r="I24" s="16"/>
      <c r="J24" s="16"/>
      <c r="K24" s="16"/>
      <c r="L24" s="16"/>
      <c r="M24" s="16"/>
      <c r="N24" s="16"/>
      <c r="O24" s="16"/>
      <c r="P24" s="16"/>
      <c r="Q24" s="16"/>
      <c r="R24" s="16"/>
      <c r="S24" s="16"/>
      <c r="T24" s="16"/>
      <c r="U24" s="16"/>
      <c r="V24" s="16"/>
      <c r="W24" s="16"/>
      <c r="X24" s="18"/>
      <c r="Y24" s="2"/>
      <c r="Z24" s="2"/>
      <c r="AA24" s="2"/>
      <c r="AB24" s="2"/>
      <c r="AC24" s="2"/>
      <c r="AD24" s="2"/>
      <c r="AE24" s="2"/>
      <c r="AF24" s="2"/>
      <c r="AG24" s="2"/>
      <c r="AH24" s="2"/>
      <c r="AI24" s="2"/>
      <c r="AJ24" s="2"/>
      <c r="AK24" s="2"/>
      <c r="AL24" s="2"/>
      <c r="AM24" s="2"/>
      <c r="AN24" s="2"/>
      <c r="AO24" s="2"/>
      <c r="AP24" s="2"/>
    </row>
    <row r="25" spans="1:42" ht="15.75" customHeight="1">
      <c r="A25" s="23" t="s">
        <v>32</v>
      </c>
      <c r="B25" s="24">
        <v>12</v>
      </c>
      <c r="C25" s="25">
        <v>6</v>
      </c>
      <c r="D25" s="25">
        <v>77</v>
      </c>
      <c r="E25" s="25">
        <v>8</v>
      </c>
      <c r="F25" s="16"/>
      <c r="G25" s="16"/>
      <c r="H25" s="16"/>
      <c r="I25" s="16"/>
      <c r="J25" s="16"/>
      <c r="K25" s="16"/>
      <c r="L25" s="16"/>
      <c r="M25" s="16"/>
      <c r="N25" s="16"/>
      <c r="O25" s="16"/>
      <c r="P25" s="16"/>
      <c r="Q25" s="16"/>
      <c r="R25" s="16"/>
      <c r="S25" s="16"/>
      <c r="T25" s="16"/>
      <c r="U25" s="16"/>
      <c r="V25" s="16"/>
      <c r="W25" s="16"/>
      <c r="X25" s="18"/>
      <c r="Y25" s="2"/>
      <c r="Z25" s="2"/>
      <c r="AA25" s="2"/>
      <c r="AB25" s="2"/>
      <c r="AC25" s="2"/>
      <c r="AD25" s="2"/>
      <c r="AE25" s="2"/>
      <c r="AF25" s="2"/>
      <c r="AG25" s="2"/>
      <c r="AH25" s="2"/>
      <c r="AI25" s="2"/>
      <c r="AJ25" s="2"/>
      <c r="AK25" s="2"/>
      <c r="AL25" s="2"/>
      <c r="AM25" s="2"/>
      <c r="AN25" s="2"/>
      <c r="AO25" s="2"/>
      <c r="AP25" s="2"/>
    </row>
    <row r="26" spans="1:42" ht="15.75" customHeight="1">
      <c r="A26" s="23" t="s">
        <v>33</v>
      </c>
      <c r="B26" s="24">
        <v>6</v>
      </c>
      <c r="C26" s="25">
        <v>6</v>
      </c>
      <c r="D26" s="25">
        <v>64</v>
      </c>
      <c r="E26" s="25">
        <v>13</v>
      </c>
      <c r="F26" s="16"/>
      <c r="G26" s="16"/>
      <c r="H26" s="16"/>
      <c r="I26" s="16"/>
      <c r="J26" s="16"/>
      <c r="K26" s="16"/>
      <c r="L26" s="16"/>
      <c r="M26" s="16"/>
      <c r="N26" s="16"/>
      <c r="O26" s="16"/>
      <c r="P26" s="16"/>
      <c r="Q26" s="16"/>
      <c r="R26" s="16"/>
      <c r="S26" s="16"/>
      <c r="T26" s="16"/>
      <c r="U26" s="16"/>
      <c r="V26" s="16"/>
      <c r="W26" s="16"/>
      <c r="X26" s="18"/>
      <c r="Y26" s="2"/>
      <c r="Z26" s="2"/>
      <c r="AA26" s="2"/>
      <c r="AB26" s="2"/>
      <c r="AC26" s="2"/>
      <c r="AD26" s="2"/>
      <c r="AE26" s="2"/>
      <c r="AF26" s="2"/>
      <c r="AG26" s="2"/>
      <c r="AH26" s="2"/>
      <c r="AI26" s="2"/>
      <c r="AJ26" s="2"/>
      <c r="AK26" s="2"/>
      <c r="AL26" s="2"/>
      <c r="AM26" s="2"/>
      <c r="AN26" s="2"/>
      <c r="AO26" s="2"/>
      <c r="AP26" s="2"/>
    </row>
    <row r="27" spans="1:42" ht="15.75" customHeight="1">
      <c r="A27" s="26" t="s">
        <v>34</v>
      </c>
      <c r="B27" s="27">
        <v>0</v>
      </c>
      <c r="C27" s="28">
        <v>0</v>
      </c>
      <c r="D27" s="28">
        <v>0</v>
      </c>
      <c r="E27" s="28">
        <v>0</v>
      </c>
      <c r="F27" s="16"/>
      <c r="G27" s="16"/>
      <c r="H27" s="16"/>
      <c r="I27" s="16"/>
      <c r="J27" s="16"/>
      <c r="K27" s="16"/>
      <c r="L27" s="16"/>
      <c r="M27" s="16"/>
      <c r="N27" s="16"/>
      <c r="O27" s="16"/>
      <c r="P27" s="16"/>
      <c r="Q27" s="16"/>
      <c r="R27" s="16"/>
      <c r="S27" s="16"/>
      <c r="T27" s="16"/>
      <c r="U27" s="16"/>
      <c r="V27" s="16"/>
      <c r="W27" s="16"/>
      <c r="X27" s="18"/>
      <c r="Y27" s="2"/>
      <c r="Z27" s="2"/>
      <c r="AA27" s="2"/>
      <c r="AB27" s="2"/>
      <c r="AC27" s="2"/>
      <c r="AD27" s="2"/>
      <c r="AE27" s="2"/>
      <c r="AF27" s="2"/>
      <c r="AG27" s="2"/>
      <c r="AH27" s="2"/>
      <c r="AI27" s="2"/>
      <c r="AJ27" s="2"/>
      <c r="AK27" s="2"/>
      <c r="AL27" s="2"/>
      <c r="AM27" s="2"/>
      <c r="AN27" s="2"/>
      <c r="AO27" s="2"/>
      <c r="AP27" s="2"/>
    </row>
    <row r="28" spans="1:42" ht="15.75" customHeight="1">
      <c r="A28" s="26" t="s">
        <v>35</v>
      </c>
      <c r="B28" s="27">
        <v>0</v>
      </c>
      <c r="C28" s="28">
        <v>0</v>
      </c>
      <c r="D28" s="28">
        <v>0</v>
      </c>
      <c r="E28" s="28">
        <v>0</v>
      </c>
      <c r="F28" s="16"/>
      <c r="G28" s="16"/>
      <c r="H28" s="16"/>
      <c r="I28" s="16"/>
      <c r="J28" s="16"/>
      <c r="K28" s="16"/>
      <c r="L28" s="16"/>
      <c r="M28" s="16"/>
      <c r="N28" s="16"/>
      <c r="O28" s="16"/>
      <c r="P28" s="16"/>
      <c r="Q28" s="16"/>
      <c r="R28" s="16"/>
      <c r="S28" s="16"/>
      <c r="T28" s="16"/>
      <c r="U28" s="16"/>
      <c r="V28" s="16"/>
      <c r="W28" s="16"/>
      <c r="X28" s="18"/>
      <c r="Y28" s="2"/>
      <c r="Z28" s="2"/>
      <c r="AA28" s="2"/>
      <c r="AB28" s="2"/>
      <c r="AC28" s="2"/>
      <c r="AD28" s="2"/>
      <c r="AE28" s="2"/>
      <c r="AF28" s="2"/>
      <c r="AG28" s="2"/>
      <c r="AH28" s="2"/>
      <c r="AI28" s="2"/>
      <c r="AJ28" s="2"/>
      <c r="AK28" s="2"/>
      <c r="AL28" s="2"/>
      <c r="AM28" s="2"/>
      <c r="AN28" s="2"/>
      <c r="AO28" s="2"/>
      <c r="AP28" s="2"/>
    </row>
    <row r="29" spans="1:42" ht="15.75" customHeight="1">
      <c r="A29" s="15"/>
      <c r="B29" s="25">
        <f t="shared" ref="B29:E29" si="0">SUM(B18:B28)</f>
        <v>75</v>
      </c>
      <c r="C29" s="25">
        <f t="shared" si="0"/>
        <v>57</v>
      </c>
      <c r="D29" s="25">
        <f t="shared" si="0"/>
        <v>506</v>
      </c>
      <c r="E29" s="25">
        <f t="shared" si="0"/>
        <v>70</v>
      </c>
      <c r="F29" s="16"/>
      <c r="G29" s="16"/>
      <c r="H29" s="16"/>
      <c r="I29" s="16"/>
      <c r="J29" s="16"/>
      <c r="K29" s="16"/>
      <c r="L29" s="16"/>
      <c r="M29" s="16"/>
      <c r="N29" s="16"/>
      <c r="O29" s="16"/>
      <c r="P29" s="16"/>
      <c r="Q29" s="16"/>
      <c r="R29" s="16"/>
      <c r="S29" s="16"/>
      <c r="T29" s="16"/>
      <c r="U29" s="16"/>
      <c r="V29" s="16"/>
      <c r="W29" s="16"/>
      <c r="X29" s="18"/>
      <c r="Y29" s="2"/>
      <c r="Z29" s="2"/>
      <c r="AA29" s="2"/>
      <c r="AB29" s="2"/>
      <c r="AC29" s="2"/>
      <c r="AD29" s="2"/>
      <c r="AE29" s="2"/>
      <c r="AF29" s="2"/>
      <c r="AG29" s="2"/>
      <c r="AH29" s="2"/>
      <c r="AI29" s="2"/>
      <c r="AJ29" s="2"/>
      <c r="AK29" s="2"/>
      <c r="AL29" s="2"/>
      <c r="AM29" s="2"/>
      <c r="AN29" s="2"/>
      <c r="AO29" s="2"/>
      <c r="AP29" s="2"/>
    </row>
    <row r="30" spans="1:42"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row>
    <row r="31" spans="1:42"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row>
    <row r="32" spans="1:42" ht="15.75" customHeight="1">
      <c r="A32" s="2" t="s">
        <v>49</v>
      </c>
      <c r="B32" s="2" t="s">
        <v>50</v>
      </c>
      <c r="C32" s="29">
        <v>44038</v>
      </c>
      <c r="D32" s="2"/>
      <c r="E32" s="2" t="s">
        <v>51</v>
      </c>
      <c r="F32" s="2" t="s">
        <v>52</v>
      </c>
      <c r="G32" s="2" t="s">
        <v>53</v>
      </c>
      <c r="H32" s="375" t="s">
        <v>54</v>
      </c>
      <c r="I32" s="37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row>
    <row r="33" spans="1:42" ht="15.75" customHeight="1">
      <c r="A33" s="2"/>
      <c r="B33" s="30"/>
      <c r="C33" s="383" t="s">
        <v>55</v>
      </c>
      <c r="D33" s="372"/>
      <c r="E33" s="372"/>
      <c r="F33" s="372"/>
      <c r="G33" s="372"/>
      <c r="H33" s="372"/>
      <c r="I33" s="37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row>
    <row r="34" spans="1:42" ht="15.75" customHeight="1">
      <c r="A34" s="2"/>
      <c r="B34" s="30"/>
      <c r="C34" s="383" t="s">
        <v>56</v>
      </c>
      <c r="D34" s="372"/>
      <c r="E34" s="372"/>
      <c r="F34" s="372"/>
      <c r="G34" s="372"/>
      <c r="H34" s="372"/>
      <c r="I34" s="37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row>
    <row r="35" spans="1:42"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row>
    <row r="36" spans="1:42"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row>
    <row r="37" spans="1:42" ht="15.75" customHeight="1">
      <c r="A37" s="384" t="s">
        <v>57</v>
      </c>
      <c r="B37" s="372"/>
      <c r="C37" s="372"/>
      <c r="D37" s="372"/>
      <c r="E37" s="372"/>
      <c r="F37" s="372"/>
      <c r="G37" s="372"/>
      <c r="H37" s="372"/>
      <c r="I37" s="372"/>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row>
    <row r="38" spans="1:42" ht="15.75" customHeight="1">
      <c r="A38" s="32" t="s">
        <v>58</v>
      </c>
      <c r="B38" s="375" t="s">
        <v>59</v>
      </c>
      <c r="C38" s="372"/>
      <c r="D38" s="372"/>
      <c r="E38" s="37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row>
    <row r="39" spans="1:42" ht="15.75" customHeight="1">
      <c r="B39" s="30" t="s">
        <v>60</v>
      </c>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row>
    <row r="40" spans="1:42" ht="15.75" customHeight="1">
      <c r="B40" s="33" t="s">
        <v>61</v>
      </c>
      <c r="C40" s="33" t="s">
        <v>62</v>
      </c>
      <c r="D40" s="33" t="s">
        <v>63</v>
      </c>
      <c r="E40" s="33" t="s">
        <v>64</v>
      </c>
      <c r="F40" s="376" t="s">
        <v>65</v>
      </c>
      <c r="G40" s="372"/>
      <c r="H40" s="37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row>
    <row r="41" spans="1:42" ht="15.75" customHeight="1">
      <c r="B41" s="2" t="s">
        <v>66</v>
      </c>
      <c r="C41" s="2" t="s">
        <v>67</v>
      </c>
      <c r="D41" s="2" t="s">
        <v>68</v>
      </c>
      <c r="E41" s="34" t="s">
        <v>69</v>
      </c>
      <c r="F41" s="375" t="s">
        <v>70</v>
      </c>
      <c r="G41" s="372"/>
      <c r="H41" s="37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row>
    <row r="42" spans="1:42" ht="15.75" customHeight="1">
      <c r="B42" s="2" t="s">
        <v>71</v>
      </c>
      <c r="C42" s="2" t="s">
        <v>72</v>
      </c>
      <c r="D42" s="2" t="s">
        <v>73</v>
      </c>
      <c r="E42" s="34" t="s">
        <v>74</v>
      </c>
      <c r="F42" s="375" t="s">
        <v>75</v>
      </c>
      <c r="G42" s="372"/>
      <c r="H42" s="37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row>
    <row r="43" spans="1:42" ht="15.75" customHeight="1">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row>
    <row r="44" spans="1:42" ht="15.75" customHeight="1">
      <c r="B44" s="30" t="s">
        <v>76</v>
      </c>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row>
    <row r="45" spans="1:42" ht="15.75" customHeight="1">
      <c r="B45" s="33" t="s">
        <v>61</v>
      </c>
      <c r="C45" s="33" t="s">
        <v>62</v>
      </c>
      <c r="D45" s="33" t="s">
        <v>63</v>
      </c>
      <c r="E45" s="33" t="s">
        <v>64</v>
      </c>
      <c r="F45" s="376" t="s">
        <v>65</v>
      </c>
      <c r="G45" s="372"/>
      <c r="H45" s="37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row>
    <row r="46" spans="1:42" ht="15.75" customHeight="1">
      <c r="B46" s="2" t="s">
        <v>77</v>
      </c>
      <c r="C46" s="2" t="s">
        <v>78</v>
      </c>
      <c r="D46" s="2" t="s">
        <v>79</v>
      </c>
      <c r="E46" s="34" t="s">
        <v>80</v>
      </c>
      <c r="F46" s="375" t="s">
        <v>81</v>
      </c>
      <c r="G46" s="372"/>
      <c r="H46" s="37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row>
    <row r="47" spans="1:42" ht="15.75" customHeight="1">
      <c r="B47" s="2" t="s">
        <v>82</v>
      </c>
      <c r="C47" s="2" t="s">
        <v>83</v>
      </c>
      <c r="D47" s="2" t="s">
        <v>84</v>
      </c>
      <c r="E47" s="35" t="str">
        <f>"06 11 96 50 96"</f>
        <v>06 11 96 50 96</v>
      </c>
      <c r="F47" s="375" t="s">
        <v>85</v>
      </c>
      <c r="G47" s="372"/>
      <c r="H47" s="37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row>
    <row r="48" spans="1:42" ht="15.75" customHeight="1">
      <c r="B48" s="2" t="s">
        <v>86</v>
      </c>
      <c r="C48" s="2" t="s">
        <v>87</v>
      </c>
      <c r="D48" s="2" t="s">
        <v>88</v>
      </c>
      <c r="E48" s="34" t="s">
        <v>89</v>
      </c>
      <c r="F48" s="375" t="s">
        <v>90</v>
      </c>
      <c r="G48" s="372"/>
      <c r="H48" s="37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row>
    <row r="49" spans="2:42" ht="15.75" customHeight="1">
      <c r="B49" s="2" t="s">
        <v>91</v>
      </c>
      <c r="C49" s="2" t="s">
        <v>92</v>
      </c>
      <c r="D49" s="2" t="s">
        <v>93</v>
      </c>
      <c r="E49" s="34" t="s">
        <v>94</v>
      </c>
      <c r="F49" s="375" t="s">
        <v>95</v>
      </c>
      <c r="G49" s="372"/>
      <c r="H49" s="37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row>
    <row r="50" spans="2:42" ht="15.75" customHeight="1">
      <c r="B50" s="2" t="s">
        <v>96</v>
      </c>
      <c r="C50" s="2" t="s">
        <v>97</v>
      </c>
      <c r="D50" s="2" t="s">
        <v>98</v>
      </c>
      <c r="E50" s="34" t="s">
        <v>99</v>
      </c>
      <c r="F50" s="375" t="s">
        <v>100</v>
      </c>
      <c r="G50" s="372"/>
      <c r="H50" s="37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row>
    <row r="51" spans="2:42" ht="15.75" customHeight="1">
      <c r="B51" s="2" t="s">
        <v>101</v>
      </c>
      <c r="C51" s="2" t="s">
        <v>102</v>
      </c>
      <c r="D51" s="2" t="s">
        <v>103</v>
      </c>
      <c r="E51" s="34" t="s">
        <v>104</v>
      </c>
      <c r="F51" s="375" t="s">
        <v>105</v>
      </c>
      <c r="G51" s="372"/>
      <c r="H51" s="37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row>
    <row r="52" spans="2:42" ht="15.75" customHeight="1">
      <c r="B52" s="2" t="s">
        <v>106</v>
      </c>
      <c r="C52" s="2" t="s">
        <v>107</v>
      </c>
      <c r="D52" s="2" t="s">
        <v>108</v>
      </c>
      <c r="E52" s="34" t="s">
        <v>109</v>
      </c>
      <c r="F52" s="375" t="s">
        <v>110</v>
      </c>
      <c r="G52" s="372"/>
      <c r="H52" s="37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row>
    <row r="53" spans="2:42" ht="15.75" customHeight="1">
      <c r="B53" s="2" t="s">
        <v>111</v>
      </c>
      <c r="C53" s="2" t="s">
        <v>112</v>
      </c>
      <c r="D53" s="2" t="s">
        <v>113</v>
      </c>
      <c r="E53" s="35"/>
      <c r="F53" s="375"/>
      <c r="G53" s="372"/>
      <c r="H53" s="37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row>
    <row r="54" spans="2:42" ht="15.75" customHeight="1">
      <c r="B54" s="2" t="s">
        <v>114</v>
      </c>
      <c r="C54" s="2" t="s">
        <v>115</v>
      </c>
      <c r="D54" s="2" t="s">
        <v>116</v>
      </c>
      <c r="E54" s="34" t="s">
        <v>117</v>
      </c>
      <c r="F54" s="375" t="s">
        <v>118</v>
      </c>
      <c r="G54" s="372"/>
      <c r="H54" s="37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row>
    <row r="55" spans="2:42" ht="15.75" customHeight="1">
      <c r="B55" s="2" t="s">
        <v>119</v>
      </c>
      <c r="C55" s="2" t="s">
        <v>102</v>
      </c>
      <c r="D55" s="2" t="s">
        <v>120</v>
      </c>
      <c r="E55" s="34" t="s">
        <v>121</v>
      </c>
      <c r="F55" s="375"/>
      <c r="G55" s="372"/>
      <c r="H55" s="37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row>
    <row r="56" spans="2:42" ht="15.75" customHeight="1">
      <c r="B56" s="2" t="s">
        <v>122</v>
      </c>
      <c r="C56" s="2" t="s">
        <v>123</v>
      </c>
      <c r="D56" s="2" t="s">
        <v>124</v>
      </c>
      <c r="E56" s="35"/>
      <c r="F56" s="375"/>
      <c r="G56" s="372"/>
      <c r="H56" s="37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row>
    <row r="57" spans="2:42" ht="15.75" customHeight="1">
      <c r="B57" s="2" t="s">
        <v>125</v>
      </c>
      <c r="C57" s="2" t="s">
        <v>126</v>
      </c>
      <c r="D57" s="2" t="s">
        <v>127</v>
      </c>
      <c r="E57" s="34" t="s">
        <v>128</v>
      </c>
      <c r="F57" s="375" t="s">
        <v>129</v>
      </c>
      <c r="G57" s="372"/>
      <c r="H57" s="37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row>
    <row r="58" spans="2:42" ht="15.75" customHeight="1">
      <c r="B58" s="2" t="s">
        <v>130</v>
      </c>
      <c r="C58" s="2" t="s">
        <v>131</v>
      </c>
      <c r="D58" s="2" t="s">
        <v>132</v>
      </c>
      <c r="E58" s="35"/>
      <c r="F58" s="375"/>
      <c r="G58" s="372"/>
      <c r="H58" s="37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row>
    <row r="59" spans="2:42" ht="15.75" customHeight="1">
      <c r="B59" s="2" t="s">
        <v>133</v>
      </c>
      <c r="C59" s="2" t="s">
        <v>134</v>
      </c>
      <c r="D59" s="5" t="s">
        <v>135</v>
      </c>
      <c r="E59" s="35"/>
      <c r="F59" s="375"/>
      <c r="G59" s="372"/>
      <c r="H59" s="37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row>
    <row r="60" spans="2:42" ht="15.75" customHeight="1">
      <c r="B60" s="2" t="s">
        <v>136</v>
      </c>
      <c r="C60" s="2" t="s">
        <v>137</v>
      </c>
      <c r="D60" s="2" t="s">
        <v>138</v>
      </c>
      <c r="E60" s="34" t="s">
        <v>139</v>
      </c>
      <c r="F60" s="375" t="s">
        <v>140</v>
      </c>
      <c r="G60" s="372"/>
      <c r="H60" s="37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row>
    <row r="61" spans="2:42" ht="15.75" customHeight="1">
      <c r="B61" s="2" t="s">
        <v>141</v>
      </c>
      <c r="C61" s="2" t="s">
        <v>131</v>
      </c>
      <c r="D61" s="5" t="s">
        <v>142</v>
      </c>
      <c r="E61" s="35"/>
      <c r="F61" s="375" t="s">
        <v>143</v>
      </c>
      <c r="G61" s="372"/>
      <c r="H61" s="37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row>
    <row r="62" spans="2:42" ht="15.75" customHeight="1">
      <c r="B62" s="2" t="s">
        <v>144</v>
      </c>
      <c r="C62" s="2" t="s">
        <v>123</v>
      </c>
      <c r="D62" s="2" t="s">
        <v>145</v>
      </c>
      <c r="E62" s="34" t="s">
        <v>146</v>
      </c>
      <c r="F62" s="375" t="s">
        <v>147</v>
      </c>
      <c r="G62" s="372"/>
      <c r="H62" s="37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row>
    <row r="63" spans="2:42" ht="15.75" customHeight="1">
      <c r="B63" s="2" t="s">
        <v>148</v>
      </c>
      <c r="C63" s="2" t="s">
        <v>149</v>
      </c>
      <c r="D63" s="2" t="s">
        <v>150</v>
      </c>
      <c r="E63" s="35"/>
      <c r="F63" s="375" t="s">
        <v>151</v>
      </c>
      <c r="G63" s="372"/>
      <c r="H63" s="37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row>
    <row r="64" spans="2:42" ht="15.75" customHeight="1">
      <c r="B64" s="2" t="s">
        <v>152</v>
      </c>
      <c r="C64" s="36" t="s">
        <v>153</v>
      </c>
      <c r="D64" s="37" t="s">
        <v>154</v>
      </c>
      <c r="E64" s="35" t="s">
        <v>155</v>
      </c>
      <c r="F64" s="375" t="s">
        <v>156</v>
      </c>
      <c r="G64" s="372"/>
      <c r="H64" s="37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row>
    <row r="65" spans="1:42" ht="15.75" customHeight="1">
      <c r="B65" s="2" t="s">
        <v>157</v>
      </c>
      <c r="C65" s="2" t="s">
        <v>158</v>
      </c>
      <c r="D65" s="2" t="s">
        <v>159</v>
      </c>
      <c r="E65" s="38" t="s">
        <v>160</v>
      </c>
      <c r="F65" s="375" t="s">
        <v>161</v>
      </c>
      <c r="G65" s="372"/>
      <c r="H65" s="37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row>
    <row r="66" spans="1:42" ht="15.75" customHeight="1">
      <c r="B66" s="2" t="s">
        <v>162</v>
      </c>
      <c r="C66" s="2" t="s">
        <v>163</v>
      </c>
      <c r="D66" s="2" t="s">
        <v>164</v>
      </c>
      <c r="E66" s="38" t="s">
        <v>165</v>
      </c>
      <c r="F66" s="375" t="s">
        <v>166</v>
      </c>
      <c r="G66" s="372"/>
      <c r="H66" s="37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row>
    <row r="67" spans="1:42" ht="15.75" customHeight="1">
      <c r="B67" s="2" t="s">
        <v>167</v>
      </c>
      <c r="C67" s="2" t="s">
        <v>168</v>
      </c>
      <c r="D67" s="2" t="s">
        <v>169</v>
      </c>
      <c r="E67" s="38" t="s">
        <v>170</v>
      </c>
      <c r="F67" s="375" t="s">
        <v>171</v>
      </c>
      <c r="G67" s="372"/>
      <c r="H67" s="37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row>
    <row r="68" spans="1:42" ht="15.75" customHeight="1">
      <c r="B68" s="2" t="s">
        <v>172</v>
      </c>
      <c r="C68" s="2" t="s">
        <v>173</v>
      </c>
      <c r="D68" s="2" t="s">
        <v>174</v>
      </c>
      <c r="E68" s="35" t="s">
        <v>175</v>
      </c>
      <c r="F68" s="378" t="s">
        <v>176</v>
      </c>
      <c r="G68" s="372"/>
      <c r="H68" s="37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row>
    <row r="69" spans="1:42" ht="15.75" customHeight="1">
      <c r="B69" s="2" t="s">
        <v>177</v>
      </c>
      <c r="C69" s="2" t="s">
        <v>178</v>
      </c>
      <c r="D69" s="2" t="s">
        <v>179</v>
      </c>
      <c r="E69" s="40" t="s">
        <v>180</v>
      </c>
      <c r="F69" s="39" t="s">
        <v>181</v>
      </c>
      <c r="G69" s="39"/>
      <c r="H69" s="39"/>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row>
    <row r="70" spans="1:42" ht="15.75" customHeight="1">
      <c r="B70" s="2" t="s">
        <v>182</v>
      </c>
      <c r="C70" s="36" t="s">
        <v>78</v>
      </c>
      <c r="D70" s="37" t="s">
        <v>183</v>
      </c>
      <c r="E70" s="35"/>
      <c r="F70" s="375"/>
      <c r="G70" s="372"/>
      <c r="H70" s="37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row>
    <row r="71" spans="1:42" ht="15.75" customHeight="1">
      <c r="B71" s="2" t="s">
        <v>184</v>
      </c>
      <c r="C71" s="2" t="s">
        <v>185</v>
      </c>
      <c r="D71" s="2" t="s">
        <v>186</v>
      </c>
      <c r="E71" s="35"/>
      <c r="F71" s="39"/>
      <c r="G71" s="39"/>
      <c r="H71" s="39" t="s">
        <v>187</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row>
    <row r="72" spans="1:42" ht="15.75" customHeight="1">
      <c r="B72" s="2" t="s">
        <v>188</v>
      </c>
      <c r="C72" s="2" t="s">
        <v>189</v>
      </c>
      <c r="D72" s="2" t="s">
        <v>190</v>
      </c>
      <c r="E72" s="35" t="s">
        <v>191</v>
      </c>
      <c r="F72" s="41" t="s">
        <v>192</v>
      </c>
      <c r="G72" s="39"/>
      <c r="H72" s="39" t="s">
        <v>193</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row>
    <row r="73" spans="1:42" ht="15.75" customHeight="1">
      <c r="B73" s="2" t="s">
        <v>194</v>
      </c>
      <c r="C73" s="2" t="s">
        <v>195</v>
      </c>
      <c r="D73" s="2" t="s">
        <v>196</v>
      </c>
      <c r="E73" s="35" t="s">
        <v>197</v>
      </c>
      <c r="F73" s="41" t="s">
        <v>198</v>
      </c>
      <c r="G73" s="39"/>
      <c r="H73" s="39"/>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row>
    <row r="74" spans="1:42" ht="15.75" customHeight="1">
      <c r="B74" s="42" t="s">
        <v>199</v>
      </c>
      <c r="C74" s="42" t="s">
        <v>72</v>
      </c>
      <c r="D74" s="42" t="s">
        <v>200</v>
      </c>
      <c r="E74" s="43" t="s">
        <v>201</v>
      </c>
      <c r="F74" s="44" t="s">
        <v>202</v>
      </c>
      <c r="G74" s="44"/>
      <c r="H74" s="44"/>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row>
    <row r="75" spans="1:42" ht="15.75" customHeight="1">
      <c r="B75" s="42" t="s">
        <v>203</v>
      </c>
      <c r="C75" s="45" t="s">
        <v>204</v>
      </c>
      <c r="D75" s="46" t="s">
        <v>205</v>
      </c>
      <c r="E75" s="47" t="s">
        <v>206</v>
      </c>
      <c r="F75" s="48" t="s">
        <v>207</v>
      </c>
      <c r="G75" s="44"/>
      <c r="H75" s="44"/>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row>
    <row r="76" spans="1:42"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row>
    <row r="77" spans="1:42" ht="15.75" customHeight="1">
      <c r="A77" s="32" t="s">
        <v>208</v>
      </c>
      <c r="B77" s="371" t="s">
        <v>209</v>
      </c>
      <c r="C77" s="372"/>
      <c r="D77" s="372"/>
      <c r="E77" s="372"/>
      <c r="F77" s="372"/>
      <c r="G77" s="37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row>
    <row r="78" spans="1:42" ht="15.75" customHeight="1">
      <c r="A78" s="30"/>
      <c r="B78" s="372"/>
      <c r="C78" s="372"/>
      <c r="D78" s="372"/>
      <c r="E78" s="372"/>
      <c r="F78" s="372"/>
      <c r="G78" s="37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row>
    <row r="79" spans="1:42" ht="15.75" customHeight="1">
      <c r="B79" s="49" t="s">
        <v>210</v>
      </c>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row>
    <row r="80" spans="1:42" ht="15.75" customHeight="1">
      <c r="B80" s="33" t="s">
        <v>61</v>
      </c>
      <c r="C80" s="33" t="s">
        <v>62</v>
      </c>
      <c r="D80" s="33" t="s">
        <v>63</v>
      </c>
      <c r="E80" s="33" t="s">
        <v>64</v>
      </c>
      <c r="F80" s="376" t="s">
        <v>65</v>
      </c>
      <c r="G80" s="372"/>
      <c r="H80" s="37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row>
    <row r="81" spans="1:42" ht="15.75" customHeight="1">
      <c r="B81" s="30" t="s">
        <v>211</v>
      </c>
      <c r="C81" s="2" t="s">
        <v>212</v>
      </c>
      <c r="D81" s="2" t="s">
        <v>213</v>
      </c>
      <c r="E81" s="34" t="s">
        <v>214</v>
      </c>
      <c r="F81" s="375" t="s">
        <v>215</v>
      </c>
      <c r="G81" s="372"/>
      <c r="H81" s="37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row>
    <row r="82" spans="1:42" ht="15.75" customHeight="1">
      <c r="B82" s="30" t="s">
        <v>76</v>
      </c>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row>
    <row r="83" spans="1:42" ht="15.75" customHeight="1">
      <c r="B83" s="33" t="s">
        <v>61</v>
      </c>
      <c r="C83" s="33" t="s">
        <v>62</v>
      </c>
      <c r="D83" s="33" t="s">
        <v>63</v>
      </c>
      <c r="E83" s="33" t="s">
        <v>64</v>
      </c>
      <c r="F83" s="376" t="s">
        <v>65</v>
      </c>
      <c r="G83" s="372"/>
      <c r="H83" s="37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row>
    <row r="84" spans="1:42" ht="15.75" customHeight="1">
      <c r="B84" s="2" t="s">
        <v>216</v>
      </c>
      <c r="C84" s="2" t="s">
        <v>217</v>
      </c>
      <c r="D84" s="2" t="s">
        <v>218</v>
      </c>
      <c r="E84" s="35"/>
      <c r="F84" s="375" t="s">
        <v>219</v>
      </c>
      <c r="G84" s="372"/>
      <c r="H84" s="37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row>
    <row r="85" spans="1:42" ht="15.75" customHeight="1">
      <c r="B85" s="2" t="s">
        <v>77</v>
      </c>
      <c r="C85" s="2" t="s">
        <v>220</v>
      </c>
      <c r="D85" s="2" t="s">
        <v>79</v>
      </c>
      <c r="E85" s="34" t="s">
        <v>80</v>
      </c>
      <c r="F85" s="375" t="s">
        <v>81</v>
      </c>
      <c r="G85" s="372"/>
      <c r="H85" s="37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row>
    <row r="86" spans="1:42" ht="15.75" customHeight="1">
      <c r="B86" s="2" t="s">
        <v>221</v>
      </c>
      <c r="C86" s="2" t="s">
        <v>67</v>
      </c>
      <c r="D86" s="2" t="s">
        <v>68</v>
      </c>
      <c r="E86" s="34" t="s">
        <v>69</v>
      </c>
      <c r="F86" s="375" t="s">
        <v>70</v>
      </c>
      <c r="G86" s="372"/>
      <c r="H86" s="37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row>
    <row r="87" spans="1:42" ht="15.75" customHeight="1">
      <c r="B87" s="2" t="s">
        <v>91</v>
      </c>
      <c r="C87" s="2" t="s">
        <v>92</v>
      </c>
      <c r="D87" s="2" t="s">
        <v>93</v>
      </c>
      <c r="E87" s="34" t="s">
        <v>94</v>
      </c>
      <c r="F87" s="375" t="s">
        <v>95</v>
      </c>
      <c r="G87" s="372"/>
      <c r="H87" s="37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row>
    <row r="88" spans="1:42" ht="15.75" customHeight="1">
      <c r="B88" s="2" t="s">
        <v>222</v>
      </c>
      <c r="C88" s="2" t="s">
        <v>97</v>
      </c>
      <c r="D88" s="2" t="s">
        <v>98</v>
      </c>
      <c r="E88" s="34" t="s">
        <v>99</v>
      </c>
      <c r="F88" s="382" t="s">
        <v>100</v>
      </c>
      <c r="G88" s="372"/>
      <c r="H88" s="37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row>
    <row r="89" spans="1:42" ht="15.75" customHeight="1">
      <c r="B89" s="2" t="s">
        <v>223</v>
      </c>
      <c r="C89" s="2" t="s">
        <v>224</v>
      </c>
      <c r="D89" s="2" t="s">
        <v>225</v>
      </c>
      <c r="E89" s="35"/>
      <c r="F89" s="375"/>
      <c r="G89" s="372"/>
      <c r="H89" s="37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row>
    <row r="90" spans="1:42" ht="15.75" customHeight="1">
      <c r="B90" s="2" t="s">
        <v>119</v>
      </c>
      <c r="C90" s="2" t="s">
        <v>102</v>
      </c>
      <c r="D90" s="2" t="s">
        <v>120</v>
      </c>
      <c r="E90" s="34" t="s">
        <v>121</v>
      </c>
      <c r="F90" s="375"/>
      <c r="G90" s="372"/>
      <c r="H90" s="37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row>
    <row r="91" spans="1:42" ht="15.75" customHeight="1">
      <c r="B91" s="2" t="s">
        <v>71</v>
      </c>
      <c r="C91" s="2" t="s">
        <v>72</v>
      </c>
      <c r="D91" s="2" t="s">
        <v>73</v>
      </c>
      <c r="E91" s="34" t="s">
        <v>74</v>
      </c>
      <c r="F91" s="375" t="s">
        <v>75</v>
      </c>
      <c r="G91" s="372"/>
      <c r="H91" s="37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row>
    <row r="92" spans="1:42" ht="15.75" customHeight="1">
      <c r="B92" s="2" t="s">
        <v>226</v>
      </c>
      <c r="C92" s="2" t="s">
        <v>227</v>
      </c>
      <c r="D92" s="2" t="s">
        <v>228</v>
      </c>
      <c r="E92" s="35"/>
      <c r="F92" s="375" t="s">
        <v>229</v>
      </c>
      <c r="G92" s="372"/>
      <c r="H92" s="37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row>
    <row r="93" spans="1:42" ht="15.75" customHeight="1">
      <c r="B93" s="2" t="s">
        <v>148</v>
      </c>
      <c r="C93" s="2" t="s">
        <v>149</v>
      </c>
      <c r="D93" s="2" t="s">
        <v>150</v>
      </c>
      <c r="E93" s="35" t="s">
        <v>230</v>
      </c>
      <c r="F93" s="375" t="s">
        <v>151</v>
      </c>
      <c r="G93" s="372"/>
      <c r="H93" s="37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row>
    <row r="94" spans="1:42" ht="15.75" customHeight="1">
      <c r="B94" s="2" t="s">
        <v>152</v>
      </c>
      <c r="C94" s="36" t="s">
        <v>153</v>
      </c>
      <c r="D94" s="51" t="s">
        <v>154</v>
      </c>
      <c r="E94" s="35"/>
      <c r="F94" s="375" t="s">
        <v>156</v>
      </c>
      <c r="G94" s="372"/>
      <c r="H94" s="37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row>
    <row r="95" spans="1:42" ht="15.75" customHeight="1">
      <c r="B95" s="2" t="s">
        <v>157</v>
      </c>
      <c r="C95" s="2" t="s">
        <v>158</v>
      </c>
      <c r="D95" s="2" t="s">
        <v>159</v>
      </c>
      <c r="E95" s="38" t="s">
        <v>160</v>
      </c>
      <c r="F95" s="375" t="s">
        <v>161</v>
      </c>
      <c r="G95" s="372"/>
      <c r="H95" s="37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row>
    <row r="96" spans="1:42"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row>
    <row r="97" spans="1:42" ht="15.75" customHeight="1">
      <c r="A97" s="52" t="s">
        <v>231</v>
      </c>
      <c r="B97" s="375" t="s">
        <v>232</v>
      </c>
      <c r="C97" s="372"/>
      <c r="D97" s="372"/>
      <c r="E97" s="372"/>
      <c r="F97" s="372"/>
      <c r="G97" s="37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row>
    <row r="98" spans="1:42"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row>
    <row r="99" spans="1:42" ht="15.75" customHeight="1">
      <c r="B99" s="8" t="s">
        <v>233</v>
      </c>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row>
    <row r="100" spans="1:42" ht="15.75" customHeight="1">
      <c r="B100" s="33" t="s">
        <v>61</v>
      </c>
      <c r="C100" s="33" t="s">
        <v>62</v>
      </c>
      <c r="D100" s="33" t="s">
        <v>63</v>
      </c>
      <c r="E100" s="33" t="s">
        <v>64</v>
      </c>
      <c r="F100" s="376" t="s">
        <v>65</v>
      </c>
      <c r="G100" s="372"/>
      <c r="H100" s="37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row>
    <row r="101" spans="1:42" ht="15.75" customHeight="1">
      <c r="B101" s="30" t="s">
        <v>234</v>
      </c>
      <c r="C101" s="2" t="s">
        <v>235</v>
      </c>
      <c r="D101" s="2" t="s">
        <v>236</v>
      </c>
      <c r="E101" s="35" t="s">
        <v>237</v>
      </c>
      <c r="F101" s="375"/>
      <c r="G101" s="372"/>
      <c r="H101" s="37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row>
    <row r="102" spans="1:42" ht="15.75" customHeight="1">
      <c r="B102" s="30" t="s">
        <v>76</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row>
    <row r="103" spans="1:42" ht="15.75" customHeight="1">
      <c r="B103" s="33" t="s">
        <v>61</v>
      </c>
      <c r="C103" s="33" t="s">
        <v>62</v>
      </c>
      <c r="D103" s="33" t="s">
        <v>63</v>
      </c>
      <c r="E103" s="33" t="s">
        <v>64</v>
      </c>
      <c r="F103" s="376" t="s">
        <v>65</v>
      </c>
      <c r="G103" s="372"/>
      <c r="H103" s="37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row>
    <row r="104" spans="1:42" ht="15.75" customHeight="1">
      <c r="B104" s="2" t="s">
        <v>221</v>
      </c>
      <c r="C104" s="2" t="s">
        <v>67</v>
      </c>
      <c r="D104" s="2" t="s">
        <v>68</v>
      </c>
      <c r="E104" s="34" t="s">
        <v>69</v>
      </c>
      <c r="F104" s="375" t="s">
        <v>70</v>
      </c>
      <c r="G104" s="372"/>
      <c r="H104" s="37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row>
    <row r="105" spans="1:42" ht="15.75" customHeight="1">
      <c r="B105" s="2" t="s">
        <v>238</v>
      </c>
      <c r="C105" s="2" t="s">
        <v>239</v>
      </c>
      <c r="D105" s="2" t="s">
        <v>240</v>
      </c>
      <c r="E105" s="35"/>
      <c r="F105" s="375" t="s">
        <v>241</v>
      </c>
      <c r="G105" s="372"/>
      <c r="H105" s="37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row>
    <row r="106" spans="1:42" ht="15.75" customHeight="1">
      <c r="B106" s="2" t="s">
        <v>242</v>
      </c>
      <c r="C106" s="2" t="s">
        <v>243</v>
      </c>
      <c r="D106" s="2" t="s">
        <v>244</v>
      </c>
      <c r="E106" s="35"/>
      <c r="F106" s="5" t="s">
        <v>245</v>
      </c>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row>
    <row r="107" spans="1:42" ht="15.75" customHeight="1">
      <c r="B107" s="2" t="s">
        <v>246</v>
      </c>
      <c r="C107" s="2" t="s">
        <v>247</v>
      </c>
      <c r="D107" s="2" t="s">
        <v>248</v>
      </c>
      <c r="E107" s="35" t="s">
        <v>249</v>
      </c>
      <c r="F107" s="2" t="s">
        <v>250</v>
      </c>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row>
    <row r="108" spans="1:42" ht="15.75" customHeight="1">
      <c r="B108" s="2" t="s">
        <v>111</v>
      </c>
      <c r="C108" s="2" t="s">
        <v>112</v>
      </c>
      <c r="D108" s="2" t="s">
        <v>113</v>
      </c>
      <c r="E108" s="35"/>
      <c r="F108" s="375"/>
      <c r="G108" s="372"/>
      <c r="H108" s="37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row>
    <row r="109" spans="1:42" ht="15.75" customHeight="1">
      <c r="B109" s="2" t="s">
        <v>251</v>
      </c>
      <c r="C109" s="2" t="s">
        <v>252</v>
      </c>
      <c r="D109" s="2" t="s">
        <v>253</v>
      </c>
      <c r="E109" s="34" t="s">
        <v>254</v>
      </c>
      <c r="F109" s="375" t="s">
        <v>255</v>
      </c>
      <c r="G109" s="372"/>
      <c r="H109" s="37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row>
    <row r="110" spans="1:42" ht="15.75" customHeight="1">
      <c r="B110" s="2" t="s">
        <v>119</v>
      </c>
      <c r="C110" s="2" t="s">
        <v>102</v>
      </c>
      <c r="D110" s="2" t="s">
        <v>120</v>
      </c>
      <c r="E110" s="34" t="s">
        <v>121</v>
      </c>
      <c r="F110" s="375" t="s">
        <v>256</v>
      </c>
      <c r="G110" s="372"/>
      <c r="H110" s="37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row>
    <row r="111" spans="1:42" ht="15.75" customHeight="1">
      <c r="B111" s="2" t="s">
        <v>71</v>
      </c>
      <c r="C111" s="2" t="s">
        <v>72</v>
      </c>
      <c r="D111" s="2" t="s">
        <v>73</v>
      </c>
      <c r="E111" s="34" t="s">
        <v>74</v>
      </c>
      <c r="F111" s="375" t="s">
        <v>75</v>
      </c>
      <c r="G111" s="372"/>
      <c r="H111" s="37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row>
    <row r="112" spans="1:42" ht="15.75" customHeight="1">
      <c r="B112" s="2" t="s">
        <v>130</v>
      </c>
      <c r="C112" s="2" t="s">
        <v>131</v>
      </c>
      <c r="D112" s="2" t="s">
        <v>132</v>
      </c>
      <c r="E112" s="35"/>
      <c r="F112" s="375"/>
      <c r="G112" s="372"/>
      <c r="H112" s="37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row>
    <row r="113" spans="1:42" ht="15.75" customHeight="1">
      <c r="B113" s="2" t="s">
        <v>257</v>
      </c>
      <c r="C113" s="2" t="s">
        <v>258</v>
      </c>
      <c r="D113" s="2" t="s">
        <v>259</v>
      </c>
      <c r="E113" s="35"/>
      <c r="F113" s="375" t="s">
        <v>260</v>
      </c>
      <c r="G113" s="372"/>
      <c r="H113" s="37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row>
    <row r="114" spans="1:42" ht="15.75" customHeight="1">
      <c r="B114" s="2" t="s">
        <v>261</v>
      </c>
      <c r="C114" s="2" t="s">
        <v>262</v>
      </c>
      <c r="D114" s="2" t="s">
        <v>263</v>
      </c>
      <c r="E114" s="35" t="s">
        <v>264</v>
      </c>
      <c r="F114" s="2" t="s">
        <v>265</v>
      </c>
      <c r="G114" s="2" t="s">
        <v>266</v>
      </c>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row>
    <row r="115" spans="1:42" ht="15.75" customHeight="1">
      <c r="B115" s="2" t="s">
        <v>211</v>
      </c>
      <c r="C115" s="2" t="s">
        <v>212</v>
      </c>
      <c r="D115" s="2" t="s">
        <v>213</v>
      </c>
      <c r="E115" s="35" t="s">
        <v>214</v>
      </c>
      <c r="F115" s="2" t="s">
        <v>215</v>
      </c>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row>
    <row r="116" spans="1:42" ht="15.75" customHeight="1">
      <c r="B116" s="2" t="s">
        <v>267</v>
      </c>
      <c r="C116" s="2" t="s">
        <v>268</v>
      </c>
      <c r="D116" s="2" t="s">
        <v>269</v>
      </c>
      <c r="E116" s="35" t="s">
        <v>270</v>
      </c>
      <c r="F116" s="53" t="s">
        <v>271</v>
      </c>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row>
    <row r="117" spans="1:42" ht="15.75" customHeight="1">
      <c r="B117" s="2" t="s">
        <v>272</v>
      </c>
      <c r="C117" s="2" t="s">
        <v>273</v>
      </c>
      <c r="D117" s="2" t="s">
        <v>274</v>
      </c>
      <c r="E117" s="35" t="s">
        <v>275</v>
      </c>
      <c r="F117" s="5" t="s">
        <v>276</v>
      </c>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row>
    <row r="118" spans="1:42" ht="15.75" customHeight="1">
      <c r="B118" s="2" t="s">
        <v>277</v>
      </c>
      <c r="C118" s="2" t="s">
        <v>278</v>
      </c>
      <c r="D118" s="2" t="s">
        <v>279</v>
      </c>
      <c r="E118" s="35" t="s">
        <v>280</v>
      </c>
      <c r="F118" s="5" t="s">
        <v>281</v>
      </c>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row>
    <row r="119" spans="1:42"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row>
    <row r="120" spans="1:42" ht="15.75" customHeight="1">
      <c r="A120" s="52" t="s">
        <v>28</v>
      </c>
      <c r="B120" s="375" t="s">
        <v>282</v>
      </c>
      <c r="C120" s="372"/>
      <c r="D120" s="37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row>
    <row r="121" spans="1:42" ht="15.75" customHeight="1">
      <c r="B121" s="54" t="s">
        <v>283</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row>
    <row r="122" spans="1:42" ht="15.75" customHeight="1">
      <c r="B122" s="33" t="s">
        <v>61</v>
      </c>
      <c r="C122" s="33" t="s">
        <v>62</v>
      </c>
      <c r="D122" s="33" t="s">
        <v>63</v>
      </c>
      <c r="E122" s="33" t="s">
        <v>64</v>
      </c>
      <c r="F122" s="376" t="s">
        <v>65</v>
      </c>
      <c r="G122" s="372"/>
      <c r="H122" s="37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row>
    <row r="123" spans="1:42" ht="15.75" customHeight="1">
      <c r="B123" s="30" t="s">
        <v>284</v>
      </c>
      <c r="C123" s="2" t="s">
        <v>285</v>
      </c>
      <c r="D123" s="2" t="s">
        <v>286</v>
      </c>
      <c r="E123" s="2" t="s">
        <v>286</v>
      </c>
      <c r="F123" s="2" t="s">
        <v>286</v>
      </c>
      <c r="G123" s="55" t="s">
        <v>287</v>
      </c>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row>
    <row r="124" spans="1:42" ht="15.75" customHeight="1">
      <c r="B124" s="2" t="s">
        <v>9</v>
      </c>
      <c r="C124" s="2" t="s">
        <v>87</v>
      </c>
      <c r="D124" s="2" t="s">
        <v>88</v>
      </c>
      <c r="E124" s="56" t="s">
        <v>89</v>
      </c>
      <c r="F124" s="375" t="s">
        <v>90</v>
      </c>
      <c r="G124" s="372"/>
      <c r="H124" s="37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row>
    <row r="125" spans="1:42" ht="15.75" customHeight="1">
      <c r="B125" s="30" t="s">
        <v>76</v>
      </c>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row>
    <row r="126" spans="1:42" ht="15.75" customHeight="1">
      <c r="B126" s="33" t="s">
        <v>61</v>
      </c>
      <c r="C126" s="33" t="s">
        <v>62</v>
      </c>
      <c r="D126" s="33" t="s">
        <v>63</v>
      </c>
      <c r="E126" s="33" t="s">
        <v>64</v>
      </c>
      <c r="F126" s="376" t="s">
        <v>65</v>
      </c>
      <c r="G126" s="372"/>
      <c r="H126" s="37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row>
    <row r="127" spans="1:42" ht="15.75" customHeight="1">
      <c r="B127" s="2" t="s">
        <v>251</v>
      </c>
      <c r="C127" s="2" t="s">
        <v>252</v>
      </c>
      <c r="D127" s="2" t="s">
        <v>253</v>
      </c>
      <c r="E127" s="57" t="s">
        <v>254</v>
      </c>
      <c r="F127" s="375" t="s">
        <v>255</v>
      </c>
      <c r="G127" s="372"/>
      <c r="H127" s="37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row>
    <row r="128" spans="1:42" ht="15.75" customHeight="1">
      <c r="B128" s="2" t="s">
        <v>284</v>
      </c>
      <c r="C128" s="2" t="s">
        <v>288</v>
      </c>
      <c r="D128" s="2" t="s">
        <v>289</v>
      </c>
      <c r="E128" s="35" t="s">
        <v>290</v>
      </c>
      <c r="F128" s="55" t="s">
        <v>291</v>
      </c>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row>
    <row r="129" spans="1:42" ht="15.75" customHeight="1">
      <c r="B129" s="2" t="s">
        <v>172</v>
      </c>
      <c r="C129" s="2" t="s">
        <v>173</v>
      </c>
      <c r="D129" s="2" t="s">
        <v>174</v>
      </c>
      <c r="E129" s="35" t="s">
        <v>175</v>
      </c>
      <c r="F129" s="378" t="s">
        <v>176</v>
      </c>
      <c r="G129" s="372"/>
      <c r="H129" s="37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row>
    <row r="130" spans="1:42" ht="15.75" customHeight="1">
      <c r="B130" s="2" t="s">
        <v>9</v>
      </c>
      <c r="C130" s="2" t="s">
        <v>87</v>
      </c>
      <c r="D130" s="2" t="s">
        <v>88</v>
      </c>
      <c r="E130" s="34" t="s">
        <v>89</v>
      </c>
      <c r="F130" s="375" t="s">
        <v>90</v>
      </c>
      <c r="G130" s="372"/>
      <c r="H130" s="37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row>
    <row r="131" spans="1:42" ht="15.75" customHeight="1">
      <c r="B131" s="2" t="s">
        <v>292</v>
      </c>
      <c r="C131" s="2" t="s">
        <v>293</v>
      </c>
      <c r="D131" s="2" t="s">
        <v>294</v>
      </c>
      <c r="E131" s="34" t="s">
        <v>295</v>
      </c>
      <c r="F131" s="5" t="s">
        <v>296</v>
      </c>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row>
    <row r="132" spans="1:42" ht="15.75" customHeight="1">
      <c r="B132" s="2" t="s">
        <v>297</v>
      </c>
      <c r="C132" s="2" t="s">
        <v>298</v>
      </c>
      <c r="D132" s="2" t="s">
        <v>299</v>
      </c>
      <c r="E132" s="58">
        <v>662561444</v>
      </c>
      <c r="F132" s="375" t="s">
        <v>300</v>
      </c>
      <c r="G132" s="372"/>
      <c r="H132" s="37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row>
    <row r="133" spans="1:42" ht="15.75" customHeight="1">
      <c r="B133" s="2" t="s">
        <v>301</v>
      </c>
      <c r="C133" s="2" t="s">
        <v>302</v>
      </c>
      <c r="D133" s="2" t="s">
        <v>303</v>
      </c>
      <c r="E133" s="35" t="s">
        <v>304</v>
      </c>
      <c r="F133" s="2" t="s">
        <v>305</v>
      </c>
      <c r="G133" s="2" t="s">
        <v>306</v>
      </c>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row>
    <row r="134" spans="1:42" ht="15.75" customHeight="1">
      <c r="B134" s="2" t="s">
        <v>307</v>
      </c>
      <c r="C134" s="2" t="s">
        <v>308</v>
      </c>
      <c r="D134" s="2" t="s">
        <v>309</v>
      </c>
      <c r="E134" s="35">
        <v>684834918</v>
      </c>
      <c r="F134" s="2" t="s">
        <v>310</v>
      </c>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row>
    <row r="135" spans="1:42" ht="15.75" customHeight="1">
      <c r="B135" s="2" t="s">
        <v>221</v>
      </c>
      <c r="C135" s="2" t="s">
        <v>67</v>
      </c>
      <c r="D135" s="2" t="s">
        <v>68</v>
      </c>
      <c r="E135" s="35">
        <v>614127494</v>
      </c>
      <c r="F135" s="5" t="s">
        <v>311</v>
      </c>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row>
    <row r="136" spans="1:42"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row>
    <row r="137" spans="1:42" ht="15.75" customHeight="1">
      <c r="A137" s="52" t="s">
        <v>312</v>
      </c>
      <c r="B137" s="59" t="s">
        <v>313</v>
      </c>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row>
    <row r="138" spans="1:42" ht="15.75" customHeight="1">
      <c r="B138" s="8" t="s">
        <v>314</v>
      </c>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row>
    <row r="139" spans="1:42" ht="15.75" customHeight="1">
      <c r="B139" s="33" t="s">
        <v>61</v>
      </c>
      <c r="C139" s="33" t="s">
        <v>62</v>
      </c>
      <c r="D139" s="33" t="s">
        <v>63</v>
      </c>
      <c r="E139" s="60" t="s">
        <v>64</v>
      </c>
      <c r="F139" s="379" t="s">
        <v>65</v>
      </c>
      <c r="G139" s="372"/>
      <c r="H139" s="37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row>
    <row r="140" spans="1:42" ht="15.75" customHeight="1">
      <c r="B140" s="2" t="s">
        <v>272</v>
      </c>
      <c r="C140" s="2" t="s">
        <v>273</v>
      </c>
      <c r="D140" s="2" t="s">
        <v>315</v>
      </c>
      <c r="E140" s="61" t="s">
        <v>316</v>
      </c>
      <c r="F140" s="371" t="s">
        <v>317</v>
      </c>
      <c r="G140" s="372"/>
      <c r="H140" s="37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row>
    <row r="141" spans="1:42" ht="15.75" customHeight="1">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row>
    <row r="142" spans="1:42" ht="15.75" customHeight="1">
      <c r="B142" s="30" t="s">
        <v>76</v>
      </c>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row>
    <row r="143" spans="1:42" ht="15.75" customHeight="1">
      <c r="B143" s="33" t="s">
        <v>61</v>
      </c>
      <c r="C143" s="33" t="s">
        <v>62</v>
      </c>
      <c r="D143" s="33" t="s">
        <v>63</v>
      </c>
      <c r="E143" s="60" t="s">
        <v>64</v>
      </c>
      <c r="F143" s="379" t="s">
        <v>65</v>
      </c>
      <c r="G143" s="372"/>
      <c r="H143" s="37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row>
    <row r="144" spans="1:42" ht="15.75" customHeight="1">
      <c r="B144" s="2"/>
      <c r="C144" s="2"/>
      <c r="D144" s="2"/>
      <c r="E144" s="35"/>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row>
    <row r="145" spans="1:42" ht="15.75" customHeight="1">
      <c r="B145" s="2" t="s">
        <v>91</v>
      </c>
      <c r="C145" s="2" t="s">
        <v>92</v>
      </c>
      <c r="D145" s="2" t="s">
        <v>93</v>
      </c>
      <c r="E145" s="61" t="s">
        <v>318</v>
      </c>
      <c r="F145" s="371" t="s">
        <v>95</v>
      </c>
      <c r="G145" s="372"/>
      <c r="H145" s="37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row>
    <row r="146" spans="1:42" ht="15.75" customHeight="1">
      <c r="B146" s="2" t="s">
        <v>319</v>
      </c>
      <c r="C146" s="2" t="s">
        <v>320</v>
      </c>
      <c r="D146" s="2" t="s">
        <v>321</v>
      </c>
      <c r="E146" s="61" t="s">
        <v>322</v>
      </c>
      <c r="F146" s="371" t="s">
        <v>323</v>
      </c>
      <c r="G146" s="372"/>
      <c r="H146" s="37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row>
    <row r="147" spans="1:42" ht="15.75" customHeight="1">
      <c r="B147" s="2" t="s">
        <v>324</v>
      </c>
      <c r="C147" s="2" t="s">
        <v>325</v>
      </c>
      <c r="D147" s="2" t="s">
        <v>326</v>
      </c>
      <c r="E147" s="35"/>
      <c r="F147" s="371" t="s">
        <v>327</v>
      </c>
      <c r="G147" s="372"/>
      <c r="H147" s="37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row>
    <row r="148" spans="1:42" ht="15.75" customHeight="1">
      <c r="B148" s="2" t="s">
        <v>130</v>
      </c>
      <c r="C148" s="2" t="s">
        <v>131</v>
      </c>
      <c r="D148" s="2" t="s">
        <v>132</v>
      </c>
      <c r="E148" s="35"/>
      <c r="F148" s="375"/>
      <c r="G148" s="372"/>
      <c r="H148" s="37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row>
    <row r="149" spans="1:42" ht="15.75" customHeight="1">
      <c r="B149" s="2" t="s">
        <v>226</v>
      </c>
      <c r="C149" s="2" t="s">
        <v>227</v>
      </c>
      <c r="D149" s="2" t="s">
        <v>228</v>
      </c>
      <c r="E149" s="35"/>
      <c r="F149" s="375" t="s">
        <v>229</v>
      </c>
      <c r="G149" s="372"/>
      <c r="H149" s="37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row>
    <row r="150" spans="1:42" ht="15.75" customHeight="1">
      <c r="B150" s="50" t="s">
        <v>328</v>
      </c>
      <c r="C150" s="2" t="s">
        <v>329</v>
      </c>
      <c r="D150" s="2" t="s">
        <v>330</v>
      </c>
      <c r="E150" s="35"/>
      <c r="F150" s="371" t="s">
        <v>331</v>
      </c>
      <c r="G150" s="372"/>
      <c r="H150" s="37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row>
    <row r="151" spans="1:42" ht="15.75" customHeight="1">
      <c r="B151" s="2" t="s">
        <v>257</v>
      </c>
      <c r="C151" s="2" t="s">
        <v>258</v>
      </c>
      <c r="D151" s="2" t="s">
        <v>259</v>
      </c>
      <c r="E151" s="35"/>
      <c r="F151" s="371" t="s">
        <v>260</v>
      </c>
      <c r="G151" s="372"/>
      <c r="H151" s="37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row>
    <row r="152" spans="1:42" ht="15.75" customHeight="1">
      <c r="B152" s="2" t="s">
        <v>332</v>
      </c>
      <c r="C152" s="2" t="s">
        <v>102</v>
      </c>
      <c r="D152" s="2" t="s">
        <v>333</v>
      </c>
      <c r="E152" s="35"/>
      <c r="F152" s="371" t="s">
        <v>334</v>
      </c>
      <c r="G152" s="372"/>
      <c r="H152" s="37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row>
    <row r="153" spans="1:42" ht="15.75" customHeight="1">
      <c r="B153" s="2" t="s">
        <v>335</v>
      </c>
      <c r="C153" s="50" t="s">
        <v>220</v>
      </c>
      <c r="D153" s="2" t="s">
        <v>183</v>
      </c>
      <c r="E153" s="61" t="s">
        <v>336</v>
      </c>
      <c r="F153" s="375"/>
      <c r="G153" s="372"/>
      <c r="H153" s="37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row>
    <row r="154" spans="1:42" ht="15.75" customHeight="1">
      <c r="B154" s="2" t="s">
        <v>337</v>
      </c>
      <c r="C154" s="50" t="s">
        <v>338</v>
      </c>
      <c r="D154" s="2" t="s">
        <v>339</v>
      </c>
      <c r="E154" s="62"/>
      <c r="F154" s="371" t="s">
        <v>323</v>
      </c>
      <c r="G154" s="372"/>
      <c r="H154" s="37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row>
    <row r="155" spans="1:42"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row>
    <row r="156" spans="1:42" ht="15.75" customHeight="1">
      <c r="A156" s="52" t="s">
        <v>340</v>
      </c>
      <c r="B156" s="5" t="s">
        <v>341</v>
      </c>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row>
    <row r="157" spans="1:42" ht="15.75" customHeight="1">
      <c r="B157" s="8" t="s">
        <v>342</v>
      </c>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row>
    <row r="158" spans="1:42" ht="15.75" customHeight="1">
      <c r="B158" s="63" t="s">
        <v>61</v>
      </c>
      <c r="C158" s="63" t="s">
        <v>62</v>
      </c>
      <c r="D158" s="63" t="s">
        <v>63</v>
      </c>
      <c r="E158" s="63" t="s">
        <v>64</v>
      </c>
      <c r="F158" s="380" t="s">
        <v>65</v>
      </c>
      <c r="G158" s="372"/>
      <c r="H158" s="37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row>
    <row r="159" spans="1:42" ht="15.75" customHeight="1">
      <c r="B159" s="2" t="s">
        <v>343</v>
      </c>
      <c r="C159" s="64" t="s">
        <v>173</v>
      </c>
      <c r="D159" s="2" t="s">
        <v>344</v>
      </c>
      <c r="E159" s="34" t="s">
        <v>345</v>
      </c>
      <c r="F159" s="375" t="s">
        <v>346</v>
      </c>
      <c r="G159" s="372"/>
      <c r="H159" s="37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row>
    <row r="160" spans="1:42" ht="15.75" customHeight="1">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row>
    <row r="161" spans="1:42" ht="15.75" customHeight="1">
      <c r="B161" s="2" t="s">
        <v>76</v>
      </c>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row>
    <row r="162" spans="1:42" ht="15.75" customHeight="1">
      <c r="B162" s="65" t="s">
        <v>61</v>
      </c>
      <c r="C162" s="65" t="s">
        <v>62</v>
      </c>
      <c r="D162" s="65" t="s">
        <v>63</v>
      </c>
      <c r="E162" s="65" t="s">
        <v>64</v>
      </c>
      <c r="F162" s="381" t="s">
        <v>65</v>
      </c>
      <c r="G162" s="372"/>
      <c r="H162" s="37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row>
    <row r="163" spans="1:42" ht="15.75" customHeight="1">
      <c r="B163" s="10" t="s">
        <v>216</v>
      </c>
      <c r="C163" s="10" t="s">
        <v>217</v>
      </c>
      <c r="D163" s="10" t="s">
        <v>218</v>
      </c>
      <c r="E163" s="35"/>
      <c r="F163" s="375"/>
      <c r="G163" s="372"/>
      <c r="H163" s="37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row>
    <row r="164" spans="1:42" ht="15.75" customHeight="1">
      <c r="B164" s="10" t="s">
        <v>347</v>
      </c>
      <c r="C164" s="10" t="s">
        <v>348</v>
      </c>
      <c r="D164" s="10" t="s">
        <v>349</v>
      </c>
      <c r="E164" s="34" t="s">
        <v>350</v>
      </c>
      <c r="F164" s="375" t="s">
        <v>351</v>
      </c>
      <c r="G164" s="372"/>
      <c r="H164" s="37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row>
    <row r="165" spans="1:42" ht="15.75" customHeight="1">
      <c r="B165" s="10" t="s">
        <v>352</v>
      </c>
      <c r="C165" s="10" t="s">
        <v>353</v>
      </c>
      <c r="D165" s="10" t="s">
        <v>113</v>
      </c>
      <c r="E165" s="35"/>
      <c r="F165" s="375"/>
      <c r="G165" s="372"/>
      <c r="H165" s="37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row>
    <row r="166" spans="1:42" ht="15.75" customHeight="1">
      <c r="B166" s="10" t="s">
        <v>354</v>
      </c>
      <c r="C166" s="10" t="s">
        <v>224</v>
      </c>
      <c r="D166" s="10" t="s">
        <v>225</v>
      </c>
      <c r="E166" s="35"/>
      <c r="F166" s="375" t="s">
        <v>355</v>
      </c>
      <c r="G166" s="372"/>
      <c r="H166" s="37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row>
    <row r="167" spans="1:42" ht="15.75" customHeight="1">
      <c r="B167" s="10" t="s">
        <v>356</v>
      </c>
      <c r="C167" s="10" t="s">
        <v>123</v>
      </c>
      <c r="D167" s="10" t="s">
        <v>357</v>
      </c>
      <c r="E167" s="35"/>
      <c r="F167" s="375"/>
      <c r="G167" s="372"/>
      <c r="H167" s="37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row>
    <row r="168" spans="1:42" ht="15.75" customHeight="1">
      <c r="B168" s="10" t="s">
        <v>358</v>
      </c>
      <c r="C168" s="10" t="s">
        <v>325</v>
      </c>
      <c r="D168" s="10" t="s">
        <v>326</v>
      </c>
      <c r="E168" s="35"/>
      <c r="F168" s="375" t="s">
        <v>327</v>
      </c>
      <c r="G168" s="372"/>
      <c r="H168" s="37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row>
    <row r="169" spans="1:42" ht="15.75" customHeight="1">
      <c r="B169" s="10" t="s">
        <v>359</v>
      </c>
      <c r="C169" s="10" t="s">
        <v>360</v>
      </c>
      <c r="D169" s="10" t="s">
        <v>361</v>
      </c>
      <c r="E169" s="34" t="s">
        <v>362</v>
      </c>
      <c r="F169" s="375" t="s">
        <v>363</v>
      </c>
      <c r="G169" s="372"/>
      <c r="H169" s="37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row>
    <row r="170" spans="1:42" ht="15.75" customHeight="1">
      <c r="B170" s="66" t="s">
        <v>364</v>
      </c>
      <c r="C170" s="10" t="s">
        <v>329</v>
      </c>
      <c r="D170" s="10" t="s">
        <v>330</v>
      </c>
      <c r="E170" s="35"/>
      <c r="F170" s="375" t="s">
        <v>331</v>
      </c>
      <c r="G170" s="372"/>
      <c r="H170" s="37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row>
    <row r="171" spans="1:42" ht="15.75" customHeight="1">
      <c r="B171" s="10" t="s">
        <v>365</v>
      </c>
      <c r="C171" s="10" t="s">
        <v>366</v>
      </c>
      <c r="D171" s="10" t="s">
        <v>367</v>
      </c>
      <c r="E171" s="35"/>
      <c r="F171" s="375" t="s">
        <v>368</v>
      </c>
      <c r="G171" s="372"/>
      <c r="H171" s="37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row>
    <row r="172" spans="1:4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row>
    <row r="173" spans="1:42" ht="15.75" customHeight="1">
      <c r="A173" s="32" t="s">
        <v>369</v>
      </c>
      <c r="B173" s="5" t="s">
        <v>370</v>
      </c>
      <c r="C173" s="4"/>
      <c r="D173" s="4"/>
      <c r="E173" s="4"/>
      <c r="F173" s="4"/>
      <c r="G173" s="4"/>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row>
    <row r="174" spans="1:42" ht="15.75" customHeight="1">
      <c r="A174" s="30"/>
      <c r="B174" s="4"/>
      <c r="C174" s="4"/>
      <c r="D174" s="4"/>
      <c r="E174" s="4"/>
      <c r="F174" s="4"/>
      <c r="G174" s="4"/>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row>
    <row r="175" spans="1:42" ht="15.75" customHeight="1">
      <c r="A175" s="2"/>
      <c r="B175" s="54" t="s">
        <v>371</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row>
    <row r="176" spans="1:42" ht="15.75" customHeight="1">
      <c r="A176" s="2"/>
      <c r="B176" s="33" t="s">
        <v>61</v>
      </c>
      <c r="C176" s="33" t="s">
        <v>62</v>
      </c>
      <c r="D176" s="33" t="s">
        <v>63</v>
      </c>
      <c r="E176" s="33" t="s">
        <v>64</v>
      </c>
      <c r="F176" s="376" t="s">
        <v>65</v>
      </c>
      <c r="G176" s="372"/>
      <c r="H176" s="37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row>
    <row r="177" spans="1:42" ht="15.75" customHeight="1">
      <c r="A177" s="2"/>
      <c r="B177" s="2" t="s">
        <v>211</v>
      </c>
      <c r="C177" s="2" t="s">
        <v>212</v>
      </c>
      <c r="D177" s="2" t="s">
        <v>213</v>
      </c>
      <c r="E177" s="35" t="s">
        <v>214</v>
      </c>
      <c r="F177" s="375" t="s">
        <v>215</v>
      </c>
      <c r="G177" s="372"/>
      <c r="H177" s="37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row>
    <row r="178" spans="1:42" ht="15.75" customHeight="1">
      <c r="A178" s="2"/>
      <c r="B178" s="2" t="s">
        <v>76</v>
      </c>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row>
    <row r="179" spans="1:42" ht="15.75" customHeight="1">
      <c r="A179" s="2"/>
      <c r="B179" s="33" t="s">
        <v>61</v>
      </c>
      <c r="C179" s="33" t="s">
        <v>62</v>
      </c>
      <c r="D179" s="33" t="s">
        <v>63</v>
      </c>
      <c r="E179" s="33" t="s">
        <v>64</v>
      </c>
      <c r="F179" s="376" t="s">
        <v>65</v>
      </c>
      <c r="G179" s="372"/>
      <c r="H179" s="37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row>
    <row r="180" spans="1:42" ht="15.75" customHeight="1">
      <c r="A180" s="2"/>
      <c r="B180" s="2" t="s">
        <v>216</v>
      </c>
      <c r="C180" s="2" t="s">
        <v>217</v>
      </c>
      <c r="D180" s="2" t="s">
        <v>218</v>
      </c>
      <c r="E180" s="35"/>
      <c r="F180" s="375"/>
      <c r="G180" s="372"/>
      <c r="H180" s="37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row>
    <row r="181" spans="1:42" ht="15.75" customHeight="1">
      <c r="A181" s="2"/>
      <c r="B181" s="2" t="s">
        <v>347</v>
      </c>
      <c r="C181" s="2" t="s">
        <v>348</v>
      </c>
      <c r="D181" s="2" t="s">
        <v>349</v>
      </c>
      <c r="E181" s="34" t="s">
        <v>350</v>
      </c>
      <c r="F181" s="375" t="s">
        <v>351</v>
      </c>
      <c r="G181" s="372"/>
      <c r="H181" s="37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row>
    <row r="182" spans="1:42" ht="15.75" customHeight="1">
      <c r="A182" s="2"/>
      <c r="B182" s="2" t="s">
        <v>272</v>
      </c>
      <c r="C182" s="2" t="s">
        <v>273</v>
      </c>
      <c r="D182" s="2" t="s">
        <v>315</v>
      </c>
      <c r="E182" s="34" t="s">
        <v>275</v>
      </c>
      <c r="F182" s="375" t="s">
        <v>317</v>
      </c>
      <c r="G182" s="372"/>
      <c r="H182" s="37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row>
    <row r="183" spans="1:42" ht="15.75" customHeight="1">
      <c r="A183" s="2"/>
      <c r="B183" s="2" t="s">
        <v>319</v>
      </c>
      <c r="C183" s="2" t="s">
        <v>320</v>
      </c>
      <c r="D183" s="2" t="s">
        <v>321</v>
      </c>
      <c r="E183" s="34" t="s">
        <v>372</v>
      </c>
      <c r="F183" s="375" t="s">
        <v>323</v>
      </c>
      <c r="G183" s="372"/>
      <c r="H183" s="37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row>
    <row r="184" spans="1:42" ht="15.75" customHeight="1">
      <c r="A184" s="2"/>
      <c r="B184" s="2" t="s">
        <v>373</v>
      </c>
      <c r="C184" s="2" t="s">
        <v>123</v>
      </c>
      <c r="D184" s="2" t="s">
        <v>357</v>
      </c>
      <c r="E184" s="35"/>
      <c r="F184" s="375"/>
      <c r="G184" s="372"/>
      <c r="H184" s="37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row>
    <row r="185" spans="1:42" ht="15.75" customHeight="1">
      <c r="A185" s="2"/>
      <c r="B185" s="2" t="s">
        <v>324</v>
      </c>
      <c r="C185" s="2" t="s">
        <v>325</v>
      </c>
      <c r="D185" s="2" t="s">
        <v>326</v>
      </c>
      <c r="E185" s="2"/>
      <c r="F185" s="375" t="s">
        <v>327</v>
      </c>
      <c r="G185" s="372"/>
      <c r="H185" s="37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row>
    <row r="186" spans="1:42" ht="15.75" customHeight="1">
      <c r="A186" s="2"/>
      <c r="B186" s="50" t="s">
        <v>328</v>
      </c>
      <c r="C186" s="2" t="s">
        <v>329</v>
      </c>
      <c r="D186" s="2" t="s">
        <v>330</v>
      </c>
      <c r="E186" s="2"/>
      <c r="F186" s="375" t="s">
        <v>331</v>
      </c>
      <c r="G186" s="372"/>
      <c r="H186" s="37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row>
    <row r="187" spans="1:42" ht="15.75" customHeight="1">
      <c r="A187" s="2"/>
      <c r="B187" s="2" t="s">
        <v>374</v>
      </c>
      <c r="C187" s="2" t="s">
        <v>366</v>
      </c>
      <c r="D187" s="2" t="s">
        <v>367</v>
      </c>
      <c r="E187" s="2"/>
      <c r="F187" s="375" t="s">
        <v>368</v>
      </c>
      <c r="G187" s="372"/>
      <c r="H187" s="37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row>
    <row r="188" spans="1:42" ht="15.75" customHeight="1">
      <c r="A188" s="2"/>
      <c r="B188" s="2" t="s">
        <v>375</v>
      </c>
      <c r="C188" s="2" t="s">
        <v>376</v>
      </c>
      <c r="D188" s="2" t="s">
        <v>377</v>
      </c>
      <c r="E188" s="2"/>
      <c r="F188" s="375" t="s">
        <v>378</v>
      </c>
      <c r="G188" s="372"/>
      <c r="H188" s="37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row>
    <row r="189" spans="1:42" ht="15.75" customHeight="1">
      <c r="A189" s="2"/>
      <c r="B189" s="2" t="s">
        <v>379</v>
      </c>
      <c r="C189" s="2" t="s">
        <v>380</v>
      </c>
      <c r="D189" s="2" t="s">
        <v>381</v>
      </c>
      <c r="E189" s="2"/>
      <c r="F189" s="375"/>
      <c r="G189" s="372"/>
      <c r="H189" s="37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row>
    <row r="190" spans="1:4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row>
    <row r="191" spans="1:42" ht="15.75" customHeight="1">
      <c r="A191" s="32" t="s">
        <v>382</v>
      </c>
      <c r="B191" s="67" t="s">
        <v>383</v>
      </c>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row>
    <row r="192" spans="1:42" ht="15.75" customHeight="1">
      <c r="A192" s="2"/>
      <c r="B192" s="68" t="s">
        <v>371</v>
      </c>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row>
    <row r="193" spans="1:42" ht="15.75" customHeight="1">
      <c r="A193" s="2"/>
      <c r="B193" s="69" t="s">
        <v>61</v>
      </c>
      <c r="C193" s="69" t="s">
        <v>62</v>
      </c>
      <c r="D193" s="69" t="s">
        <v>63</v>
      </c>
      <c r="E193" s="69" t="s">
        <v>64</v>
      </c>
      <c r="F193" s="373" t="s">
        <v>65</v>
      </c>
      <c r="G193" s="372"/>
      <c r="H193" s="37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row>
    <row r="194" spans="1:42" ht="15.75" customHeight="1">
      <c r="A194" s="2"/>
      <c r="B194" s="70" t="s">
        <v>384</v>
      </c>
      <c r="C194" s="71" t="s">
        <v>385</v>
      </c>
      <c r="D194" s="71" t="s">
        <v>386</v>
      </c>
      <c r="E194" s="34" t="s">
        <v>387</v>
      </c>
      <c r="F194" s="377" t="s">
        <v>388</v>
      </c>
      <c r="G194" s="372"/>
      <c r="H194" s="37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row>
    <row r="195" spans="1:42" ht="15.75" customHeight="1">
      <c r="A195" s="2"/>
      <c r="B195" s="7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row>
    <row r="196" spans="1:42" ht="15.75" customHeight="1">
      <c r="A196" s="2"/>
      <c r="B196" s="72" t="s">
        <v>76</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row>
    <row r="197" spans="1:42" ht="15.75" customHeight="1">
      <c r="A197" s="2"/>
      <c r="B197" s="73" t="s">
        <v>61</v>
      </c>
      <c r="C197" s="69" t="s">
        <v>62</v>
      </c>
      <c r="D197" s="69" t="s">
        <v>63</v>
      </c>
      <c r="E197" s="69" t="s">
        <v>64</v>
      </c>
      <c r="F197" s="373" t="s">
        <v>65</v>
      </c>
      <c r="G197" s="372"/>
      <c r="H197" s="37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row>
    <row r="198" spans="1:42" ht="15.75" customHeight="1">
      <c r="A198" s="2"/>
      <c r="B198" s="70" t="s">
        <v>114</v>
      </c>
      <c r="C198" s="71" t="s">
        <v>115</v>
      </c>
      <c r="D198" s="71" t="s">
        <v>116</v>
      </c>
      <c r="E198" s="57" t="s">
        <v>117</v>
      </c>
      <c r="F198" s="377" t="s">
        <v>118</v>
      </c>
      <c r="G198" s="372"/>
      <c r="H198" s="37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row>
    <row r="199" spans="1:42" ht="15.75" customHeight="1">
      <c r="A199" s="2"/>
      <c r="B199" s="70" t="s">
        <v>71</v>
      </c>
      <c r="C199" s="71" t="s">
        <v>72</v>
      </c>
      <c r="D199" s="71" t="s">
        <v>73</v>
      </c>
      <c r="E199" s="34" t="s">
        <v>74</v>
      </c>
      <c r="F199" s="377" t="s">
        <v>75</v>
      </c>
      <c r="G199" s="372"/>
      <c r="H199" s="37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row>
    <row r="200" spans="1:42" ht="15.75" customHeight="1">
      <c r="A200" s="2"/>
      <c r="B200" s="70" t="s">
        <v>211</v>
      </c>
      <c r="C200" s="71" t="s">
        <v>212</v>
      </c>
      <c r="D200" s="71" t="s">
        <v>213</v>
      </c>
      <c r="E200" s="34" t="s">
        <v>389</v>
      </c>
      <c r="F200" s="377" t="s">
        <v>215</v>
      </c>
      <c r="G200" s="372"/>
      <c r="H200" s="37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row>
    <row r="201" spans="1:4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row>
    <row r="202" spans="1:4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row>
    <row r="203" spans="1:4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row>
    <row r="204" spans="1:42" ht="15.75" customHeight="1">
      <c r="A204" s="32" t="s">
        <v>390</v>
      </c>
      <c r="B204" s="69" t="s">
        <v>61</v>
      </c>
      <c r="C204" s="69" t="s">
        <v>62</v>
      </c>
      <c r="D204" s="69" t="s">
        <v>63</v>
      </c>
      <c r="E204" s="69" t="s">
        <v>64</v>
      </c>
      <c r="F204" s="373" t="s">
        <v>65</v>
      </c>
      <c r="G204" s="372"/>
      <c r="H204" s="372"/>
      <c r="I204" s="374" t="s">
        <v>391</v>
      </c>
      <c r="J204" s="37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row>
    <row r="205" spans="1:42" ht="15.75" customHeight="1">
      <c r="A205" s="2"/>
      <c r="B205" s="2" t="s">
        <v>392</v>
      </c>
      <c r="C205" s="2" t="s">
        <v>393</v>
      </c>
      <c r="D205" s="2" t="s">
        <v>394</v>
      </c>
      <c r="E205" s="34" t="s">
        <v>395</v>
      </c>
      <c r="F205" s="371" t="s">
        <v>396</v>
      </c>
      <c r="G205" s="372"/>
      <c r="H205" s="372"/>
      <c r="I205" s="371" t="s">
        <v>397</v>
      </c>
      <c r="J205" s="37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row>
    <row r="206" spans="1:42" ht="15.75" customHeight="1">
      <c r="A206" s="2"/>
      <c r="B206" s="50" t="s">
        <v>328</v>
      </c>
      <c r="C206" s="2" t="s">
        <v>329</v>
      </c>
      <c r="D206" s="2" t="s">
        <v>330</v>
      </c>
      <c r="E206" s="35"/>
      <c r="F206" s="375" t="s">
        <v>331</v>
      </c>
      <c r="G206" s="372"/>
      <c r="H206" s="372"/>
      <c r="I206" s="371" t="s">
        <v>397</v>
      </c>
      <c r="J206" s="37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row>
    <row r="207" spans="1:42" ht="15.75" customHeight="1">
      <c r="A207" s="2"/>
      <c r="B207" s="2" t="s">
        <v>398</v>
      </c>
      <c r="C207" s="2" t="s">
        <v>399</v>
      </c>
      <c r="D207" s="2" t="s">
        <v>400</v>
      </c>
      <c r="E207" s="58" t="s">
        <v>401</v>
      </c>
      <c r="F207" s="375" t="s">
        <v>402</v>
      </c>
      <c r="G207" s="372"/>
      <c r="H207" s="372"/>
      <c r="I207" s="371" t="s">
        <v>397</v>
      </c>
      <c r="J207" s="37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row>
    <row r="208" spans="1:42" ht="15.75" customHeight="1">
      <c r="A208" s="2"/>
      <c r="B208" s="2" t="s">
        <v>403</v>
      </c>
      <c r="C208" s="2" t="s">
        <v>404</v>
      </c>
      <c r="D208" s="2" t="s">
        <v>405</v>
      </c>
      <c r="E208" s="74" t="s">
        <v>406</v>
      </c>
      <c r="F208" s="375" t="s">
        <v>402</v>
      </c>
      <c r="G208" s="372"/>
      <c r="H208" s="372"/>
      <c r="I208" s="371" t="s">
        <v>397</v>
      </c>
      <c r="J208" s="37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row>
    <row r="209" spans="1:42" ht="15.75" customHeight="1">
      <c r="A209" s="2"/>
      <c r="B209" s="75" t="s">
        <v>407</v>
      </c>
      <c r="C209" s="75" t="s">
        <v>408</v>
      </c>
      <c r="D209" s="2" t="s">
        <v>409</v>
      </c>
      <c r="E209" s="35"/>
      <c r="F209" s="75" t="s">
        <v>410</v>
      </c>
      <c r="G209" s="2"/>
      <c r="H209" s="2"/>
      <c r="I209" s="371" t="s">
        <v>397</v>
      </c>
      <c r="J209" s="37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row>
    <row r="210" spans="1:42" ht="15.75" customHeight="1">
      <c r="A210" s="2"/>
      <c r="B210" s="2"/>
      <c r="C210" s="2"/>
      <c r="D210" s="2"/>
      <c r="E210" s="2"/>
      <c r="F210" s="75"/>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row>
    <row r="211" spans="1:42"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row>
    <row r="212" spans="1:4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row>
    <row r="213" spans="1:42"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row>
    <row r="214" spans="1:42"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row>
    <row r="215" spans="1:42"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row>
    <row r="216" spans="1:42"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row>
    <row r="217" spans="1:42"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row>
    <row r="218" spans="1:42"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row>
    <row r="219" spans="1:42"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row>
    <row r="220" spans="1:42"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row>
    <row r="221" spans="1:4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row>
    <row r="222" spans="1:4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row>
    <row r="223" spans="1:4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row>
    <row r="224" spans="1:4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row>
    <row r="225" spans="1:4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row>
    <row r="226" spans="1:4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row>
    <row r="227" spans="1:4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row>
    <row r="228" spans="1:4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row>
    <row r="229" spans="1:4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row>
    <row r="230" spans="1:4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row>
    <row r="231" spans="1:4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row>
    <row r="232" spans="1:4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row>
    <row r="233" spans="1:4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row>
    <row r="234" spans="1:4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row>
    <row r="235" spans="1:4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row>
    <row r="236" spans="1:4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row>
    <row r="237" spans="1:4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row>
    <row r="238" spans="1:4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row>
    <row r="239" spans="1:4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row>
    <row r="240" spans="1:4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row>
    <row r="241" spans="1:4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row>
    <row r="242" spans="1: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row>
    <row r="243" spans="1:4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row>
    <row r="244" spans="1:4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row>
    <row r="245" spans="1:4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row>
    <row r="246" spans="1:4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row>
    <row r="247" spans="1:4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row>
    <row r="248" spans="1:4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row>
    <row r="249" spans="1:4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row>
    <row r="250" spans="1:4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row>
    <row r="251" spans="1:42"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row>
    <row r="252" spans="1:4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row>
    <row r="253" spans="1:42"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row>
    <row r="254" spans="1:42"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row>
    <row r="255" spans="1:42"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row>
    <row r="256" spans="1:42"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row>
    <row r="257" spans="1:42"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row>
    <row r="258" spans="1:42"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row>
    <row r="259" spans="1:42"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row>
    <row r="260" spans="1:42"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row>
    <row r="261" spans="1:42"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row>
    <row r="262" spans="1:4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row>
    <row r="263" spans="1:42"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row>
    <row r="264" spans="1:42"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row>
    <row r="265" spans="1:42"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row>
    <row r="266" spans="1:42"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row>
    <row r="267" spans="1:42"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row>
    <row r="268" spans="1:42"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row>
    <row r="269" spans="1:42"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row>
    <row r="270" spans="1:42"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row>
    <row r="271" spans="1:42"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row>
    <row r="272" spans="1:4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row>
    <row r="273" spans="1:42"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row>
    <row r="274" spans="1:42"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row>
    <row r="275" spans="1:42"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row>
    <row r="276" spans="1:42"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row>
    <row r="277" spans="1:42"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row>
    <row r="278" spans="1:42"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row>
    <row r="279" spans="1:42"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row>
    <row r="280" spans="1:42"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row>
    <row r="281" spans="1:42"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row>
    <row r="282" spans="1:4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row>
    <row r="283" spans="1:42"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row>
    <row r="284" spans="1:42"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row>
    <row r="285" spans="1:42"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row>
    <row r="286" spans="1:42"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row>
    <row r="287" spans="1:42"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row>
    <row r="288" spans="1:42"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row>
    <row r="289" spans="1:42"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row>
    <row r="290" spans="1:42"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row>
    <row r="291" spans="1:42"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row>
    <row r="292" spans="1:4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row>
    <row r="293" spans="1:42"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row>
    <row r="294" spans="1:42"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row>
    <row r="295" spans="1:42"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row>
    <row r="296" spans="1:42"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row>
    <row r="297" spans="1:42"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row>
    <row r="298" spans="1:42"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row>
    <row r="299" spans="1:42"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row>
    <row r="300" spans="1:42"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row>
    <row r="301" spans="1:42"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row>
    <row r="302" spans="1:4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row>
    <row r="303" spans="1:42"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row>
    <row r="304" spans="1:42"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row>
    <row r="305" spans="1:42"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row>
    <row r="306" spans="1:42"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row>
    <row r="307" spans="1:42"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row>
    <row r="308" spans="1:42"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row>
    <row r="309" spans="1:42"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row>
    <row r="310" spans="1:42"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row>
    <row r="311" spans="1:42"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row>
    <row r="312" spans="1:4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row>
    <row r="313" spans="1:42"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row>
    <row r="314" spans="1:42"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row>
    <row r="315" spans="1:42"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row>
    <row r="316" spans="1:42"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row>
    <row r="317" spans="1:42"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row>
    <row r="318" spans="1:42"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row>
    <row r="319" spans="1:42"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row>
    <row r="320" spans="1:42"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row>
    <row r="321" spans="1:42"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row>
    <row r="322" spans="1:4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row>
    <row r="323" spans="1:42"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row>
    <row r="324" spans="1:42"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row>
    <row r="325" spans="1:42"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row>
    <row r="326" spans="1:42"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row>
    <row r="327" spans="1:42"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row>
    <row r="328" spans="1:42"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row>
    <row r="329" spans="1:42"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row>
    <row r="330" spans="1:42"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row>
    <row r="331" spans="1:42"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row>
    <row r="332" spans="1:4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row>
    <row r="333" spans="1:42"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row>
    <row r="334" spans="1:42"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row>
    <row r="335" spans="1:42"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row>
    <row r="336" spans="1:42"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row>
    <row r="337" spans="1:42"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row>
    <row r="338" spans="1:42"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row>
    <row r="339" spans="1:42"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row>
    <row r="340" spans="1:42"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row>
    <row r="341" spans="1:42"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row>
    <row r="342" spans="1: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row>
    <row r="343" spans="1:42"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row>
    <row r="344" spans="1:42"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row>
    <row r="345" spans="1:42"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row>
    <row r="346" spans="1:42"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row>
    <row r="347" spans="1:42"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row>
    <row r="348" spans="1:42"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row>
    <row r="349" spans="1:42"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row>
    <row r="350" spans="1:42"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row>
    <row r="351" spans="1:42"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row>
    <row r="352" spans="1:4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row>
    <row r="353" spans="1:42"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row>
    <row r="354" spans="1:42"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row>
    <row r="355" spans="1:42"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row>
    <row r="356" spans="1:42"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row>
    <row r="357" spans="1:42"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row>
    <row r="358" spans="1:42"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row>
    <row r="359" spans="1:42"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row>
    <row r="360" spans="1:42"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row>
    <row r="361" spans="1:42"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row>
    <row r="362" spans="1:4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row>
    <row r="363" spans="1:42"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row>
    <row r="364" spans="1:42"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row>
    <row r="365" spans="1:42"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row>
    <row r="366" spans="1:42"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row>
    <row r="367" spans="1:42"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row>
    <row r="368" spans="1:42"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row>
    <row r="369" spans="1:42"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row>
    <row r="370" spans="1:42"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row>
    <row r="371" spans="1:42"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row>
    <row r="372" spans="1:4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row>
    <row r="373" spans="1:42"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row>
    <row r="374" spans="1:42"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row>
    <row r="375" spans="1:42"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row>
    <row r="376" spans="1:42"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row>
    <row r="377" spans="1:42"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row>
    <row r="378" spans="1:42"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row>
    <row r="379" spans="1:42"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row>
    <row r="380" spans="1:42"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row>
    <row r="381" spans="1:42"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row>
    <row r="382" spans="1:4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row>
    <row r="383" spans="1:42"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row>
    <row r="384" spans="1:42"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row>
    <row r="385" spans="1:42"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row>
    <row r="386" spans="1:42"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row>
    <row r="387" spans="1:42"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row>
    <row r="388" spans="1:42"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row>
    <row r="389" spans="1:42"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row>
    <row r="390" spans="1:42"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row>
    <row r="391" spans="1:42"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row>
    <row r="392" spans="1:4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row>
    <row r="393" spans="1:42"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row>
    <row r="394" spans="1:42"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row>
    <row r="395" spans="1:42"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row>
    <row r="396" spans="1:42"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row>
    <row r="397" spans="1:42"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row>
    <row r="398" spans="1:42"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row>
    <row r="399" spans="1:42"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row>
    <row r="400" spans="1:42"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row>
    <row r="401" spans="1:42"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row>
    <row r="402" spans="1:4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row>
    <row r="403" spans="1:42"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row>
    <row r="404" spans="1:42"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row>
    <row r="405" spans="1:42"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row>
    <row r="406" spans="1:42"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row>
    <row r="407" spans="1:42"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row>
    <row r="408" spans="1:42"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row>
    <row r="409" spans="1:42"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row>
    <row r="410" spans="1:42" ht="15.75" customHeight="1"/>
    <row r="411" spans="1:42" ht="15.75" customHeight="1"/>
    <row r="412" spans="1:42" ht="15.75" customHeight="1"/>
    <row r="413" spans="1:42" ht="15.75" customHeight="1"/>
    <row r="414" spans="1:42" ht="15.75" customHeight="1"/>
    <row r="415" spans="1:42" ht="15.75" customHeight="1"/>
    <row r="416" spans="1:42"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42">
    <mergeCell ref="A16:D16"/>
    <mergeCell ref="L11:M11"/>
    <mergeCell ref="N11:O11"/>
    <mergeCell ref="P11:Q11"/>
    <mergeCell ref="R11:S11"/>
    <mergeCell ref="T11:U11"/>
    <mergeCell ref="V11:W11"/>
    <mergeCell ref="B6:E6"/>
    <mergeCell ref="B7:H7"/>
    <mergeCell ref="B8:H8"/>
    <mergeCell ref="B10:K10"/>
    <mergeCell ref="N10:S10"/>
    <mergeCell ref="T10:W10"/>
    <mergeCell ref="B11:C11"/>
    <mergeCell ref="H11:I11"/>
    <mergeCell ref="J11:K11"/>
    <mergeCell ref="D11:E11"/>
    <mergeCell ref="F11:G11"/>
    <mergeCell ref="H32:I32"/>
    <mergeCell ref="C33:I33"/>
    <mergeCell ref="C34:I34"/>
    <mergeCell ref="A37:I37"/>
    <mergeCell ref="B38:E38"/>
    <mergeCell ref="F40:H40"/>
    <mergeCell ref="F41:H41"/>
    <mergeCell ref="F42:H42"/>
    <mergeCell ref="F45:H45"/>
    <mergeCell ref="F46:H46"/>
    <mergeCell ref="F47:H47"/>
    <mergeCell ref="F48:H48"/>
    <mergeCell ref="F49:H49"/>
    <mergeCell ref="F50:H50"/>
    <mergeCell ref="F51:H51"/>
    <mergeCell ref="F52:H52"/>
    <mergeCell ref="F53:H53"/>
    <mergeCell ref="F54:H54"/>
    <mergeCell ref="F55:H55"/>
    <mergeCell ref="F56:H56"/>
    <mergeCell ref="F57:H57"/>
    <mergeCell ref="F58:H58"/>
    <mergeCell ref="F59:H59"/>
    <mergeCell ref="F60:H60"/>
    <mergeCell ref="F61:H61"/>
    <mergeCell ref="F62:H62"/>
    <mergeCell ref="F63:H63"/>
    <mergeCell ref="F64:H64"/>
    <mergeCell ref="F65:H65"/>
    <mergeCell ref="F66:H66"/>
    <mergeCell ref="F67:H67"/>
    <mergeCell ref="F68:H68"/>
    <mergeCell ref="F70:H70"/>
    <mergeCell ref="B77:G78"/>
    <mergeCell ref="F80:H80"/>
    <mergeCell ref="F81:H81"/>
    <mergeCell ref="F83:H83"/>
    <mergeCell ref="F84:H84"/>
    <mergeCell ref="F85:H85"/>
    <mergeCell ref="F86:H86"/>
    <mergeCell ref="F94:H94"/>
    <mergeCell ref="F95:H95"/>
    <mergeCell ref="B97:G97"/>
    <mergeCell ref="F87:H87"/>
    <mergeCell ref="F88:H88"/>
    <mergeCell ref="F89:H89"/>
    <mergeCell ref="F90:H90"/>
    <mergeCell ref="F91:H91"/>
    <mergeCell ref="F92:H92"/>
    <mergeCell ref="F93:H93"/>
    <mergeCell ref="F100:H100"/>
    <mergeCell ref="F101:H101"/>
    <mergeCell ref="F103:H103"/>
    <mergeCell ref="F104:H104"/>
    <mergeCell ref="F105:H105"/>
    <mergeCell ref="F108:H108"/>
    <mergeCell ref="F109:H109"/>
    <mergeCell ref="F182:H182"/>
    <mergeCell ref="F183:H183"/>
    <mergeCell ref="F151:H151"/>
    <mergeCell ref="F152:H152"/>
    <mergeCell ref="F153:H153"/>
    <mergeCell ref="F154:H154"/>
    <mergeCell ref="F158:H158"/>
    <mergeCell ref="F159:H159"/>
    <mergeCell ref="F162:H162"/>
    <mergeCell ref="F163:H163"/>
    <mergeCell ref="F164:H164"/>
    <mergeCell ref="F165:H165"/>
    <mergeCell ref="F166:H166"/>
    <mergeCell ref="F167:H167"/>
    <mergeCell ref="F168:H168"/>
    <mergeCell ref="F169:H169"/>
    <mergeCell ref="F170:H170"/>
    <mergeCell ref="F148:H148"/>
    <mergeCell ref="F149:H149"/>
    <mergeCell ref="F150:H150"/>
    <mergeCell ref="F184:H184"/>
    <mergeCell ref="F185:H185"/>
    <mergeCell ref="F186:H186"/>
    <mergeCell ref="F187:H187"/>
    <mergeCell ref="F188:H188"/>
    <mergeCell ref="F189:H189"/>
    <mergeCell ref="F129:H129"/>
    <mergeCell ref="F130:H130"/>
    <mergeCell ref="F132:H132"/>
    <mergeCell ref="F139:H139"/>
    <mergeCell ref="F140:H140"/>
    <mergeCell ref="F143:H143"/>
    <mergeCell ref="F145:H145"/>
    <mergeCell ref="F146:H146"/>
    <mergeCell ref="F147:H147"/>
    <mergeCell ref="F110:H110"/>
    <mergeCell ref="F111:H111"/>
    <mergeCell ref="F112:H112"/>
    <mergeCell ref="F113:H113"/>
    <mergeCell ref="B120:D120"/>
    <mergeCell ref="F122:H122"/>
    <mergeCell ref="F124:H124"/>
    <mergeCell ref="F126:H126"/>
    <mergeCell ref="F127:H127"/>
    <mergeCell ref="I209:J209"/>
    <mergeCell ref="F204:H204"/>
    <mergeCell ref="I204:J204"/>
    <mergeCell ref="F205:H205"/>
    <mergeCell ref="I205:J205"/>
    <mergeCell ref="F206:H206"/>
    <mergeCell ref="I206:J206"/>
    <mergeCell ref="I207:J207"/>
    <mergeCell ref="F171:H171"/>
    <mergeCell ref="F176:H176"/>
    <mergeCell ref="F177:H177"/>
    <mergeCell ref="F179:H179"/>
    <mergeCell ref="F180:H180"/>
    <mergeCell ref="F181:H181"/>
    <mergeCell ref="F207:H207"/>
    <mergeCell ref="F208:H208"/>
    <mergeCell ref="I208:J208"/>
    <mergeCell ref="F198:H198"/>
    <mergeCell ref="F199:H199"/>
    <mergeCell ref="F200:H200"/>
    <mergeCell ref="F193:H193"/>
    <mergeCell ref="F194:H194"/>
    <mergeCell ref="F197:H197"/>
  </mergeCells>
  <hyperlinks>
    <hyperlink ref="B6" r:id="rId1" xr:uid="{00000000-0004-0000-0000-000000000000}"/>
    <hyperlink ref="B7" r:id="rId2" xr:uid="{00000000-0004-0000-0000-000001000000}"/>
    <hyperlink ref="B8" r:id="rId3" location="gid=0" xr:uid="{00000000-0004-0000-0000-000002000000}"/>
    <hyperlink ref="C64" r:id="rId4" xr:uid="{00000000-0004-0000-0000-000003000000}"/>
    <hyperlink ref="D64" r:id="rId5" xr:uid="{00000000-0004-0000-0000-000004000000}"/>
    <hyperlink ref="C70" r:id="rId6" xr:uid="{00000000-0004-0000-0000-000005000000}"/>
    <hyperlink ref="D70" r:id="rId7" xr:uid="{00000000-0004-0000-0000-000006000000}"/>
    <hyperlink ref="C75" r:id="rId8" xr:uid="{00000000-0004-0000-0000-000007000000}"/>
    <hyperlink ref="D75" r:id="rId9" xr:uid="{00000000-0004-0000-0000-000008000000}"/>
    <hyperlink ref="C94" r:id="rId10" xr:uid="{00000000-0004-0000-0000-000009000000}"/>
    <hyperlink ref="D94" r:id="rId11" xr:uid="{00000000-0004-0000-0000-00000A000000}"/>
    <hyperlink ref="F116" r:id="rId12" xr:uid="{00000000-0004-0000-0000-00000B000000}"/>
  </hyperlinks>
  <pageMargins left="0.7" right="0.7" top="0.75" bottom="0.75" header="0.3" footer="0.3"/>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2578125" defaultRowHeight="15" customHeight="1"/>
  <cols>
    <col min="1" max="1" width="14.42578125" customWidth="1"/>
    <col min="2" max="2" width="8.7109375" customWidth="1"/>
    <col min="3" max="3" width="35.85546875" customWidth="1"/>
    <col min="4" max="14" width="7.85546875" customWidth="1"/>
  </cols>
  <sheetData>
    <row r="1" spans="1:26" ht="93" customHeight="1">
      <c r="A1" s="76" t="s">
        <v>411</v>
      </c>
      <c r="B1" s="77" t="s">
        <v>412</v>
      </c>
      <c r="C1" s="78" t="s">
        <v>413</v>
      </c>
      <c r="D1" s="76" t="s">
        <v>25</v>
      </c>
      <c r="E1" s="76" t="s">
        <v>26</v>
      </c>
      <c r="F1" s="76" t="s">
        <v>27</v>
      </c>
      <c r="G1" s="76" t="s">
        <v>28</v>
      </c>
      <c r="H1" s="76" t="s">
        <v>340</v>
      </c>
      <c r="I1" s="76" t="s">
        <v>31</v>
      </c>
      <c r="J1" s="76" t="s">
        <v>32</v>
      </c>
      <c r="K1" s="76" t="s">
        <v>33</v>
      </c>
      <c r="L1" s="76" t="s">
        <v>34</v>
      </c>
      <c r="M1" s="76" t="s">
        <v>35</v>
      </c>
      <c r="N1" s="79"/>
      <c r="O1" s="79"/>
      <c r="P1" s="79"/>
      <c r="Q1" s="79"/>
      <c r="R1" s="79"/>
      <c r="S1" s="79"/>
      <c r="T1" s="79"/>
      <c r="U1" s="79"/>
      <c r="V1" s="79"/>
      <c r="W1" s="79"/>
      <c r="X1" s="79"/>
      <c r="Y1" s="79"/>
      <c r="Z1" s="79"/>
    </row>
    <row r="2" spans="1:26" ht="15.75" customHeight="1">
      <c r="A2" s="80" t="s">
        <v>414</v>
      </c>
      <c r="B2" s="81">
        <v>1</v>
      </c>
      <c r="C2" s="82" t="s">
        <v>415</v>
      </c>
      <c r="D2" s="83" t="s">
        <v>416</v>
      </c>
      <c r="E2" s="83" t="s">
        <v>416</v>
      </c>
      <c r="F2" s="83" t="s">
        <v>416</v>
      </c>
      <c r="G2" s="20"/>
      <c r="H2" s="83" t="s">
        <v>416</v>
      </c>
      <c r="I2" s="83" t="s">
        <v>416</v>
      </c>
      <c r="J2" s="83" t="s">
        <v>416</v>
      </c>
      <c r="K2" s="20"/>
      <c r="L2" s="83" t="s">
        <v>416</v>
      </c>
      <c r="M2" s="83" t="s">
        <v>416</v>
      </c>
      <c r="N2" s="2"/>
      <c r="O2" s="2"/>
      <c r="P2" s="2"/>
      <c r="Q2" s="2"/>
      <c r="R2" s="2"/>
      <c r="S2" s="2"/>
      <c r="T2" s="2"/>
      <c r="U2" s="2"/>
      <c r="V2" s="2"/>
      <c r="W2" s="2"/>
      <c r="X2" s="2"/>
      <c r="Y2" s="2"/>
      <c r="Z2" s="2"/>
    </row>
    <row r="3" spans="1:26" ht="15.75" customHeight="1">
      <c r="A3" s="80" t="s">
        <v>414</v>
      </c>
      <c r="B3" s="81">
        <v>2</v>
      </c>
      <c r="C3" s="82" t="s">
        <v>417</v>
      </c>
      <c r="D3" s="20"/>
      <c r="E3" s="83" t="s">
        <v>416</v>
      </c>
      <c r="F3" s="20"/>
      <c r="G3" s="20"/>
      <c r="H3" s="83" t="s">
        <v>416</v>
      </c>
      <c r="I3" s="20"/>
      <c r="J3" s="83" t="s">
        <v>416</v>
      </c>
      <c r="K3" s="83" t="s">
        <v>416</v>
      </c>
      <c r="L3" s="83" t="s">
        <v>416</v>
      </c>
      <c r="M3" s="83" t="s">
        <v>416</v>
      </c>
      <c r="N3" s="2"/>
      <c r="O3" s="2"/>
      <c r="P3" s="2"/>
      <c r="Q3" s="2"/>
      <c r="R3" s="2"/>
      <c r="S3" s="2"/>
      <c r="T3" s="2"/>
      <c r="U3" s="2"/>
      <c r="V3" s="2"/>
      <c r="W3" s="2"/>
      <c r="X3" s="2"/>
      <c r="Y3" s="2"/>
      <c r="Z3" s="2"/>
    </row>
    <row r="4" spans="1:26" ht="15.75" customHeight="1">
      <c r="A4" s="80" t="s">
        <v>414</v>
      </c>
      <c r="B4" s="81">
        <v>3</v>
      </c>
      <c r="C4" s="82" t="s">
        <v>418</v>
      </c>
      <c r="D4" s="83" t="s">
        <v>416</v>
      </c>
      <c r="E4" s="83" t="s">
        <v>416</v>
      </c>
      <c r="F4" s="20"/>
      <c r="G4" s="20"/>
      <c r="H4" s="83" t="s">
        <v>416</v>
      </c>
      <c r="I4" s="20"/>
      <c r="J4" s="83" t="s">
        <v>416</v>
      </c>
      <c r="K4" s="20"/>
      <c r="L4" s="83" t="s">
        <v>416</v>
      </c>
      <c r="M4" s="83" t="s">
        <v>416</v>
      </c>
      <c r="N4" s="2"/>
      <c r="O4" s="2"/>
      <c r="P4" s="2"/>
      <c r="Q4" s="2"/>
      <c r="R4" s="2"/>
      <c r="S4" s="2"/>
      <c r="T4" s="2"/>
      <c r="U4" s="2"/>
      <c r="V4" s="2"/>
      <c r="W4" s="2"/>
      <c r="X4" s="2"/>
      <c r="Y4" s="2"/>
      <c r="Z4" s="2"/>
    </row>
    <row r="5" spans="1:26" ht="15.75" customHeight="1">
      <c r="A5" s="80" t="s">
        <v>414</v>
      </c>
      <c r="B5" s="81">
        <v>4</v>
      </c>
      <c r="C5" s="82" t="s">
        <v>419</v>
      </c>
      <c r="D5" s="20"/>
      <c r="E5" s="83" t="s">
        <v>416</v>
      </c>
      <c r="F5" s="83" t="s">
        <v>416</v>
      </c>
      <c r="G5" s="20"/>
      <c r="H5" s="20"/>
      <c r="I5" s="83" t="s">
        <v>416</v>
      </c>
      <c r="J5" s="20"/>
      <c r="K5" s="20"/>
      <c r="L5" s="20"/>
      <c r="M5" s="20"/>
      <c r="N5" s="2"/>
      <c r="O5" s="2"/>
      <c r="P5" s="2"/>
      <c r="Q5" s="2"/>
      <c r="R5" s="2"/>
      <c r="S5" s="2"/>
      <c r="T5" s="2"/>
      <c r="U5" s="2"/>
      <c r="V5" s="2"/>
      <c r="W5" s="2"/>
      <c r="X5" s="2"/>
      <c r="Y5" s="2"/>
      <c r="Z5" s="2"/>
    </row>
    <row r="6" spans="1:26" ht="15.75" customHeight="1">
      <c r="A6" s="80" t="s">
        <v>414</v>
      </c>
      <c r="B6" s="81">
        <v>5</v>
      </c>
      <c r="C6" s="82" t="s">
        <v>420</v>
      </c>
      <c r="D6" s="20"/>
      <c r="E6" s="83" t="s">
        <v>416</v>
      </c>
      <c r="F6" s="83" t="s">
        <v>416</v>
      </c>
      <c r="G6" s="20"/>
      <c r="H6" s="20"/>
      <c r="I6" s="83" t="s">
        <v>416</v>
      </c>
      <c r="J6" s="20"/>
      <c r="K6" s="20"/>
      <c r="L6" s="20"/>
      <c r="M6" s="20"/>
      <c r="N6" s="2"/>
      <c r="O6" s="2"/>
      <c r="P6" s="2"/>
      <c r="Q6" s="2"/>
      <c r="R6" s="2"/>
      <c r="S6" s="2"/>
      <c r="T6" s="2"/>
      <c r="U6" s="2"/>
      <c r="V6" s="2"/>
      <c r="W6" s="2"/>
      <c r="X6" s="2"/>
      <c r="Y6" s="2"/>
      <c r="Z6" s="2"/>
    </row>
    <row r="7" spans="1:26" ht="15.75" customHeight="1">
      <c r="A7" s="80" t="s">
        <v>414</v>
      </c>
      <c r="B7" s="81">
        <v>6</v>
      </c>
      <c r="C7" s="82" t="s">
        <v>421</v>
      </c>
      <c r="D7" s="20"/>
      <c r="E7" s="83" t="s">
        <v>416</v>
      </c>
      <c r="F7" s="83" t="s">
        <v>416</v>
      </c>
      <c r="G7" s="83" t="s">
        <v>416</v>
      </c>
      <c r="H7" s="20"/>
      <c r="I7" s="83" t="s">
        <v>416</v>
      </c>
      <c r="J7" s="20"/>
      <c r="K7" s="20"/>
      <c r="L7" s="83" t="s">
        <v>416</v>
      </c>
      <c r="M7" s="20"/>
      <c r="N7" s="2"/>
      <c r="O7" s="2"/>
      <c r="P7" s="2"/>
      <c r="Q7" s="2"/>
      <c r="R7" s="2"/>
      <c r="S7" s="2"/>
      <c r="T7" s="2"/>
      <c r="U7" s="2"/>
      <c r="V7" s="2"/>
      <c r="W7" s="2"/>
      <c r="X7" s="2"/>
      <c r="Y7" s="2"/>
      <c r="Z7" s="2"/>
    </row>
    <row r="8" spans="1:26" ht="15.75" customHeight="1">
      <c r="A8" s="80" t="s">
        <v>414</v>
      </c>
      <c r="B8" s="81">
        <v>7</v>
      </c>
      <c r="C8" s="82" t="s">
        <v>422</v>
      </c>
      <c r="D8" s="20"/>
      <c r="E8" s="83" t="s">
        <v>416</v>
      </c>
      <c r="F8" s="83" t="s">
        <v>416</v>
      </c>
      <c r="G8" s="20"/>
      <c r="H8" s="83" t="s">
        <v>416</v>
      </c>
      <c r="I8" s="83" t="s">
        <v>416</v>
      </c>
      <c r="J8" s="20"/>
      <c r="K8" s="20"/>
      <c r="L8" s="83" t="s">
        <v>416</v>
      </c>
      <c r="M8" s="83" t="s">
        <v>416</v>
      </c>
      <c r="N8" s="2"/>
      <c r="O8" s="2"/>
      <c r="P8" s="2"/>
      <c r="Q8" s="2"/>
      <c r="R8" s="2"/>
      <c r="S8" s="2"/>
      <c r="T8" s="2"/>
      <c r="U8" s="2"/>
      <c r="V8" s="2"/>
      <c r="W8" s="2"/>
      <c r="X8" s="2"/>
      <c r="Y8" s="2"/>
      <c r="Z8" s="2"/>
    </row>
    <row r="9" spans="1:26" ht="15.75" customHeight="1">
      <c r="A9" s="80" t="s">
        <v>414</v>
      </c>
      <c r="B9" s="81">
        <v>8</v>
      </c>
      <c r="C9" s="82" t="s">
        <v>423</v>
      </c>
      <c r="D9" s="20"/>
      <c r="E9" s="83" t="s">
        <v>416</v>
      </c>
      <c r="F9" s="20"/>
      <c r="G9" s="20"/>
      <c r="H9" s="83" t="s">
        <v>416</v>
      </c>
      <c r="I9" s="83" t="s">
        <v>416</v>
      </c>
      <c r="J9" s="83" t="s">
        <v>416</v>
      </c>
      <c r="K9" s="20"/>
      <c r="L9" s="83" t="s">
        <v>416</v>
      </c>
      <c r="M9" s="20"/>
      <c r="N9" s="2"/>
      <c r="O9" s="2"/>
      <c r="P9" s="2"/>
      <c r="Q9" s="2"/>
      <c r="R9" s="2"/>
      <c r="S9" s="2"/>
      <c r="T9" s="2"/>
      <c r="U9" s="2"/>
      <c r="V9" s="2"/>
      <c r="W9" s="2"/>
      <c r="X9" s="2"/>
      <c r="Y9" s="2"/>
      <c r="Z9" s="2"/>
    </row>
    <row r="10" spans="1:26" ht="15.75" customHeight="1">
      <c r="A10" s="80" t="s">
        <v>414</v>
      </c>
      <c r="B10" s="81">
        <v>9</v>
      </c>
      <c r="C10" s="82" t="s">
        <v>424</v>
      </c>
      <c r="D10" s="20"/>
      <c r="E10" s="83" t="s">
        <v>416</v>
      </c>
      <c r="F10" s="20"/>
      <c r="G10" s="20"/>
      <c r="H10" s="83" t="s">
        <v>416</v>
      </c>
      <c r="I10" s="20"/>
      <c r="J10" s="83" t="s">
        <v>416</v>
      </c>
      <c r="K10" s="20"/>
      <c r="L10" s="83" t="s">
        <v>416</v>
      </c>
      <c r="M10" s="20"/>
      <c r="N10" s="2"/>
      <c r="O10" s="2"/>
      <c r="P10" s="2"/>
      <c r="Q10" s="2"/>
      <c r="R10" s="2"/>
      <c r="S10" s="2"/>
      <c r="T10" s="2"/>
      <c r="U10" s="2"/>
      <c r="V10" s="2"/>
      <c r="W10" s="2"/>
      <c r="X10" s="2"/>
      <c r="Y10" s="2"/>
      <c r="Z10" s="2"/>
    </row>
    <row r="11" spans="1:26" ht="15.75" customHeight="1">
      <c r="A11" s="80" t="s">
        <v>414</v>
      </c>
      <c r="B11" s="81">
        <v>10</v>
      </c>
      <c r="C11" s="82" t="s">
        <v>425</v>
      </c>
      <c r="D11" s="20"/>
      <c r="E11" s="83" t="s">
        <v>416</v>
      </c>
      <c r="F11" s="20"/>
      <c r="G11" s="20"/>
      <c r="H11" s="83" t="s">
        <v>416</v>
      </c>
      <c r="I11" s="83" t="s">
        <v>416</v>
      </c>
      <c r="J11" s="83" t="s">
        <v>416</v>
      </c>
      <c r="K11" s="20"/>
      <c r="L11" s="83" t="s">
        <v>416</v>
      </c>
      <c r="M11" s="20"/>
      <c r="N11" s="2"/>
      <c r="O11" s="2"/>
      <c r="P11" s="2"/>
      <c r="Q11" s="2"/>
      <c r="R11" s="2"/>
      <c r="S11" s="2"/>
      <c r="T11" s="2"/>
      <c r="U11" s="2"/>
      <c r="V11" s="2"/>
      <c r="W11" s="2"/>
      <c r="X11" s="2"/>
      <c r="Y11" s="2"/>
      <c r="Z11" s="2"/>
    </row>
    <row r="12" spans="1:26" ht="15.75" customHeight="1">
      <c r="A12" s="80" t="s">
        <v>414</v>
      </c>
      <c r="B12" s="81">
        <v>11</v>
      </c>
      <c r="C12" s="82" t="s">
        <v>426</v>
      </c>
      <c r="D12" s="83" t="s">
        <v>416</v>
      </c>
      <c r="E12" s="83" t="s">
        <v>416</v>
      </c>
      <c r="F12" s="83" t="s">
        <v>416</v>
      </c>
      <c r="G12" s="20"/>
      <c r="H12" s="83" t="s">
        <v>416</v>
      </c>
      <c r="I12" s="83" t="s">
        <v>416</v>
      </c>
      <c r="J12" s="83" t="s">
        <v>416</v>
      </c>
      <c r="K12" s="83" t="s">
        <v>416</v>
      </c>
      <c r="L12" s="83" t="s">
        <v>416</v>
      </c>
      <c r="M12" s="83" t="s">
        <v>416</v>
      </c>
      <c r="N12" s="2"/>
      <c r="O12" s="2"/>
      <c r="P12" s="2"/>
      <c r="Q12" s="2"/>
      <c r="R12" s="2"/>
      <c r="S12" s="2"/>
      <c r="T12" s="2"/>
      <c r="U12" s="2"/>
      <c r="V12" s="2"/>
      <c r="W12" s="2"/>
      <c r="X12" s="2"/>
      <c r="Y12" s="2"/>
      <c r="Z12" s="2"/>
    </row>
    <row r="13" spans="1:26" ht="15.75" customHeight="1">
      <c r="A13" s="80" t="s">
        <v>414</v>
      </c>
      <c r="B13" s="81">
        <v>12</v>
      </c>
      <c r="C13" s="82" t="s">
        <v>427</v>
      </c>
      <c r="D13" s="83" t="s">
        <v>416</v>
      </c>
      <c r="E13" s="83" t="s">
        <v>416</v>
      </c>
      <c r="F13" s="83" t="s">
        <v>416</v>
      </c>
      <c r="G13" s="20"/>
      <c r="H13" s="83" t="s">
        <v>416</v>
      </c>
      <c r="I13" s="83" t="s">
        <v>416</v>
      </c>
      <c r="J13" s="83" t="s">
        <v>416</v>
      </c>
      <c r="K13" s="83" t="s">
        <v>416</v>
      </c>
      <c r="L13" s="83" t="s">
        <v>416</v>
      </c>
      <c r="M13" s="83" t="s">
        <v>416</v>
      </c>
      <c r="N13" s="2"/>
      <c r="O13" s="2"/>
      <c r="P13" s="2"/>
      <c r="Q13" s="2"/>
      <c r="R13" s="2"/>
      <c r="S13" s="2"/>
      <c r="T13" s="2"/>
      <c r="U13" s="2"/>
      <c r="V13" s="2"/>
      <c r="W13" s="2"/>
      <c r="X13" s="2"/>
      <c r="Y13" s="2"/>
      <c r="Z13" s="2"/>
    </row>
    <row r="14" spans="1:26" ht="15.75" customHeight="1">
      <c r="A14" s="80" t="s">
        <v>414</v>
      </c>
      <c r="B14" s="81">
        <v>13</v>
      </c>
      <c r="C14" s="82" t="s">
        <v>428</v>
      </c>
      <c r="D14" s="20"/>
      <c r="E14" s="83" t="s">
        <v>416</v>
      </c>
      <c r="F14" s="20"/>
      <c r="G14" s="83" t="s">
        <v>416</v>
      </c>
      <c r="H14" s="83" t="s">
        <v>416</v>
      </c>
      <c r="I14" s="83" t="s">
        <v>416</v>
      </c>
      <c r="J14" s="20"/>
      <c r="K14" s="20"/>
      <c r="L14" s="83" t="s">
        <v>416</v>
      </c>
      <c r="M14" s="20"/>
      <c r="N14" s="2"/>
      <c r="O14" s="2"/>
      <c r="P14" s="2"/>
      <c r="Q14" s="2"/>
      <c r="R14" s="2"/>
      <c r="S14" s="2"/>
      <c r="T14" s="2"/>
      <c r="U14" s="2"/>
      <c r="V14" s="2"/>
      <c r="W14" s="2"/>
      <c r="X14" s="2"/>
      <c r="Y14" s="2"/>
      <c r="Z14" s="2"/>
    </row>
    <row r="15" spans="1:26" ht="15.75" customHeight="1">
      <c r="A15" s="80" t="s">
        <v>414</v>
      </c>
      <c r="B15" s="81">
        <v>14</v>
      </c>
      <c r="C15" s="82" t="s">
        <v>429</v>
      </c>
      <c r="D15" s="20"/>
      <c r="E15" s="83" t="s">
        <v>416</v>
      </c>
      <c r="F15" s="20"/>
      <c r="G15" s="83" t="s">
        <v>416</v>
      </c>
      <c r="H15" s="83" t="s">
        <v>416</v>
      </c>
      <c r="I15" s="83" t="s">
        <v>416</v>
      </c>
      <c r="J15" s="20"/>
      <c r="K15" s="20"/>
      <c r="L15" s="83" t="s">
        <v>416</v>
      </c>
      <c r="M15" s="20"/>
      <c r="N15" s="2"/>
      <c r="O15" s="2"/>
      <c r="P15" s="2"/>
      <c r="Q15" s="2"/>
      <c r="R15" s="2"/>
      <c r="S15" s="2"/>
      <c r="T15" s="2"/>
      <c r="U15" s="2"/>
      <c r="V15" s="2"/>
      <c r="W15" s="2"/>
      <c r="X15" s="2"/>
      <c r="Y15" s="2"/>
      <c r="Z15" s="2"/>
    </row>
    <row r="16" spans="1:26" ht="15.75" customHeight="1">
      <c r="A16" s="80" t="s">
        <v>414</v>
      </c>
      <c r="B16" s="81">
        <v>15</v>
      </c>
      <c r="C16" s="82" t="s">
        <v>430</v>
      </c>
      <c r="D16" s="20"/>
      <c r="E16" s="20"/>
      <c r="F16" s="83" t="s">
        <v>416</v>
      </c>
      <c r="G16" s="20"/>
      <c r="H16" s="20"/>
      <c r="I16" s="83" t="s">
        <v>416</v>
      </c>
      <c r="J16" s="20"/>
      <c r="K16" s="20"/>
      <c r="L16" s="83" t="s">
        <v>416</v>
      </c>
      <c r="M16" s="20"/>
      <c r="N16" s="2"/>
      <c r="O16" s="2"/>
      <c r="P16" s="2"/>
      <c r="Q16" s="2"/>
      <c r="R16" s="2"/>
      <c r="S16" s="2"/>
      <c r="T16" s="2"/>
      <c r="U16" s="2"/>
      <c r="V16" s="2"/>
      <c r="W16" s="2"/>
      <c r="X16" s="2"/>
      <c r="Y16" s="2"/>
      <c r="Z16" s="2"/>
    </row>
    <row r="17" spans="1:26" ht="15.75" customHeight="1">
      <c r="A17" s="80" t="s">
        <v>414</v>
      </c>
      <c r="B17" s="81">
        <v>16</v>
      </c>
      <c r="C17" s="82" t="s">
        <v>431</v>
      </c>
      <c r="D17" s="20"/>
      <c r="E17" s="20"/>
      <c r="F17" s="83" t="s">
        <v>416</v>
      </c>
      <c r="G17" s="20"/>
      <c r="H17" s="20"/>
      <c r="I17" s="83" t="s">
        <v>416</v>
      </c>
      <c r="J17" s="20"/>
      <c r="K17" s="20"/>
      <c r="L17" s="83" t="s">
        <v>416</v>
      </c>
      <c r="M17" s="20"/>
      <c r="N17" s="2"/>
      <c r="O17" s="2"/>
      <c r="P17" s="2"/>
      <c r="Q17" s="2"/>
      <c r="R17" s="2"/>
      <c r="S17" s="2"/>
      <c r="T17" s="2"/>
      <c r="U17" s="2"/>
      <c r="V17" s="2"/>
      <c r="W17" s="2"/>
      <c r="X17" s="2"/>
      <c r="Y17" s="2"/>
      <c r="Z17" s="2"/>
    </row>
    <row r="18" spans="1:26" ht="15.75" customHeight="1">
      <c r="A18" s="80" t="s">
        <v>414</v>
      </c>
      <c r="B18" s="81">
        <v>17</v>
      </c>
      <c r="C18" s="82" t="s">
        <v>432</v>
      </c>
      <c r="D18" s="20"/>
      <c r="E18" s="20"/>
      <c r="F18" s="83" t="s">
        <v>416</v>
      </c>
      <c r="G18" s="83" t="s">
        <v>416</v>
      </c>
      <c r="H18" s="20"/>
      <c r="I18" s="83" t="s">
        <v>416</v>
      </c>
      <c r="J18" s="20"/>
      <c r="K18" s="20"/>
      <c r="L18" s="83" t="s">
        <v>416</v>
      </c>
      <c r="M18" s="20"/>
      <c r="N18" s="2"/>
      <c r="O18" s="2"/>
      <c r="P18" s="2"/>
      <c r="Q18" s="2"/>
      <c r="R18" s="2"/>
      <c r="S18" s="2"/>
      <c r="T18" s="2"/>
      <c r="U18" s="2"/>
      <c r="V18" s="2"/>
      <c r="W18" s="2"/>
      <c r="X18" s="2"/>
      <c r="Y18" s="2"/>
      <c r="Z18" s="2"/>
    </row>
    <row r="19" spans="1:26" ht="15.75" customHeight="1">
      <c r="A19" s="80" t="s">
        <v>414</v>
      </c>
      <c r="B19" s="81">
        <v>18</v>
      </c>
      <c r="C19" s="82" t="s">
        <v>433</v>
      </c>
      <c r="D19" s="20"/>
      <c r="E19" s="20"/>
      <c r="F19" s="83" t="s">
        <v>416</v>
      </c>
      <c r="G19" s="83" t="s">
        <v>416</v>
      </c>
      <c r="H19" s="20"/>
      <c r="I19" s="83" t="s">
        <v>416</v>
      </c>
      <c r="J19" s="20"/>
      <c r="K19" s="20"/>
      <c r="L19" s="83" t="s">
        <v>416</v>
      </c>
      <c r="M19" s="20"/>
      <c r="N19" s="2"/>
      <c r="O19" s="2"/>
      <c r="P19" s="2"/>
      <c r="Q19" s="2"/>
      <c r="R19" s="2"/>
      <c r="S19" s="2"/>
      <c r="T19" s="2"/>
      <c r="U19" s="2"/>
      <c r="V19" s="2"/>
      <c r="W19" s="2"/>
      <c r="X19" s="2"/>
      <c r="Y19" s="2"/>
      <c r="Z19" s="2"/>
    </row>
    <row r="20" spans="1:26" ht="15.75" customHeight="1">
      <c r="A20" s="80" t="s">
        <v>414</v>
      </c>
      <c r="B20" s="81">
        <v>19</v>
      </c>
      <c r="C20" s="82" t="s">
        <v>434</v>
      </c>
      <c r="D20" s="20"/>
      <c r="E20" s="20"/>
      <c r="F20" s="83" t="s">
        <v>416</v>
      </c>
      <c r="G20" s="20"/>
      <c r="H20" s="20"/>
      <c r="I20" s="83" t="s">
        <v>416</v>
      </c>
      <c r="J20" s="20"/>
      <c r="K20" s="20"/>
      <c r="L20" s="83" t="s">
        <v>416</v>
      </c>
      <c r="M20" s="20"/>
      <c r="N20" s="2"/>
      <c r="O20" s="2"/>
      <c r="P20" s="2"/>
      <c r="Q20" s="2"/>
      <c r="R20" s="2"/>
      <c r="S20" s="2"/>
      <c r="T20" s="2"/>
      <c r="U20" s="2"/>
      <c r="V20" s="2"/>
      <c r="W20" s="2"/>
      <c r="X20" s="2"/>
      <c r="Y20" s="2"/>
      <c r="Z20" s="2"/>
    </row>
    <row r="21" spans="1:26" ht="15.75" customHeight="1">
      <c r="A21" s="80" t="s">
        <v>414</v>
      </c>
      <c r="B21" s="81">
        <v>20</v>
      </c>
      <c r="C21" s="82" t="s">
        <v>435</v>
      </c>
      <c r="D21" s="20"/>
      <c r="E21" s="20"/>
      <c r="F21" s="83" t="s">
        <v>416</v>
      </c>
      <c r="G21" s="83" t="s">
        <v>416</v>
      </c>
      <c r="H21" s="83" t="s">
        <v>416</v>
      </c>
      <c r="I21" s="83" t="s">
        <v>416</v>
      </c>
      <c r="J21" s="20"/>
      <c r="K21" s="20"/>
      <c r="L21" s="83" t="s">
        <v>416</v>
      </c>
      <c r="M21" s="20"/>
      <c r="N21" s="2"/>
      <c r="O21" s="2"/>
      <c r="P21" s="2"/>
      <c r="Q21" s="2"/>
      <c r="R21" s="2"/>
      <c r="S21" s="2"/>
      <c r="T21" s="2"/>
      <c r="U21" s="2"/>
      <c r="V21" s="2"/>
      <c r="W21" s="2"/>
      <c r="X21" s="2"/>
      <c r="Y21" s="2"/>
      <c r="Z21" s="2"/>
    </row>
    <row r="22" spans="1:26" ht="15.75" customHeight="1">
      <c r="A22" s="80" t="s">
        <v>414</v>
      </c>
      <c r="B22" s="81">
        <v>21</v>
      </c>
      <c r="C22" s="82" t="s">
        <v>436</v>
      </c>
      <c r="D22" s="20"/>
      <c r="E22" s="20"/>
      <c r="F22" s="83" t="s">
        <v>416</v>
      </c>
      <c r="G22" s="83" t="s">
        <v>416</v>
      </c>
      <c r="H22" s="20"/>
      <c r="I22" s="83" t="s">
        <v>416</v>
      </c>
      <c r="J22" s="20"/>
      <c r="K22" s="20"/>
      <c r="L22" s="83" t="s">
        <v>416</v>
      </c>
      <c r="M22" s="20"/>
      <c r="N22" s="2"/>
      <c r="O22" s="2"/>
      <c r="P22" s="2"/>
      <c r="Q22" s="2"/>
      <c r="R22" s="2"/>
      <c r="S22" s="2"/>
      <c r="T22" s="2"/>
      <c r="U22" s="2"/>
      <c r="V22" s="2"/>
      <c r="W22" s="2"/>
      <c r="X22" s="2"/>
      <c r="Y22" s="2"/>
      <c r="Z22" s="2"/>
    </row>
    <row r="23" spans="1:26" ht="15.75" customHeight="1">
      <c r="A23" s="80" t="s">
        <v>414</v>
      </c>
      <c r="B23" s="81">
        <v>22</v>
      </c>
      <c r="C23" s="82" t="s">
        <v>437</v>
      </c>
      <c r="D23" s="20"/>
      <c r="E23" s="20"/>
      <c r="F23" s="83" t="s">
        <v>416</v>
      </c>
      <c r="G23" s="83" t="s">
        <v>416</v>
      </c>
      <c r="H23" s="20"/>
      <c r="I23" s="20"/>
      <c r="J23" s="20"/>
      <c r="K23" s="20"/>
      <c r="L23" s="83" t="s">
        <v>416</v>
      </c>
      <c r="M23" s="20"/>
      <c r="N23" s="2"/>
      <c r="O23" s="2"/>
      <c r="P23" s="2"/>
      <c r="Q23" s="2"/>
      <c r="R23" s="2"/>
      <c r="S23" s="2"/>
      <c r="T23" s="2"/>
      <c r="U23" s="2"/>
      <c r="V23" s="2"/>
      <c r="W23" s="2"/>
      <c r="X23" s="2"/>
      <c r="Y23" s="2"/>
      <c r="Z23" s="2"/>
    </row>
    <row r="24" spans="1:26" ht="15.75" customHeight="1">
      <c r="A24" s="80" t="s">
        <v>414</v>
      </c>
      <c r="B24" s="81">
        <v>23</v>
      </c>
      <c r="C24" s="82" t="s">
        <v>438</v>
      </c>
      <c r="D24" s="20"/>
      <c r="E24" s="20"/>
      <c r="F24" s="83" t="s">
        <v>416</v>
      </c>
      <c r="G24" s="83" t="s">
        <v>416</v>
      </c>
      <c r="H24" s="83" t="s">
        <v>416</v>
      </c>
      <c r="I24" s="20"/>
      <c r="J24" s="20"/>
      <c r="K24" s="20"/>
      <c r="L24" s="83" t="s">
        <v>416</v>
      </c>
      <c r="M24" s="20"/>
      <c r="N24" s="2"/>
      <c r="O24" s="2"/>
      <c r="P24" s="2"/>
      <c r="Q24" s="2"/>
      <c r="R24" s="2"/>
      <c r="S24" s="2"/>
      <c r="T24" s="2"/>
      <c r="U24" s="2"/>
      <c r="V24" s="2"/>
      <c r="W24" s="2"/>
      <c r="X24" s="2"/>
      <c r="Y24" s="2"/>
      <c r="Z24" s="2"/>
    </row>
    <row r="25" spans="1:26" ht="15.75" customHeight="1">
      <c r="A25" s="80" t="s">
        <v>414</v>
      </c>
      <c r="B25" s="81">
        <v>24</v>
      </c>
      <c r="C25" s="82" t="s">
        <v>439</v>
      </c>
      <c r="D25" s="20"/>
      <c r="E25" s="20"/>
      <c r="F25" s="83" t="s">
        <v>416</v>
      </c>
      <c r="G25" s="83" t="s">
        <v>416</v>
      </c>
      <c r="H25" s="83" t="s">
        <v>416</v>
      </c>
      <c r="I25" s="20"/>
      <c r="J25" s="20"/>
      <c r="K25" s="20"/>
      <c r="L25" s="83" t="s">
        <v>416</v>
      </c>
      <c r="M25" s="20"/>
      <c r="N25" s="2"/>
      <c r="O25" s="2"/>
      <c r="P25" s="2"/>
      <c r="Q25" s="2"/>
      <c r="R25" s="2"/>
      <c r="S25" s="2"/>
      <c r="T25" s="2"/>
      <c r="U25" s="2"/>
      <c r="V25" s="2"/>
      <c r="W25" s="2"/>
      <c r="X25" s="2"/>
      <c r="Y25" s="2"/>
      <c r="Z25" s="2"/>
    </row>
    <row r="26" spans="1:26" ht="15.75" customHeight="1">
      <c r="A26" s="80" t="s">
        <v>414</v>
      </c>
      <c r="B26" s="81">
        <v>25</v>
      </c>
      <c r="C26" s="82" t="s">
        <v>440</v>
      </c>
      <c r="D26" s="20"/>
      <c r="E26" s="20"/>
      <c r="F26" s="83" t="s">
        <v>416</v>
      </c>
      <c r="G26" s="83" t="s">
        <v>416</v>
      </c>
      <c r="H26" s="83" t="s">
        <v>416</v>
      </c>
      <c r="I26" s="20"/>
      <c r="J26" s="20"/>
      <c r="K26" s="20"/>
      <c r="L26" s="83" t="s">
        <v>416</v>
      </c>
      <c r="M26" s="20"/>
      <c r="N26" s="2"/>
      <c r="O26" s="2"/>
      <c r="P26" s="2"/>
      <c r="Q26" s="2"/>
      <c r="R26" s="2"/>
      <c r="S26" s="2"/>
      <c r="T26" s="2"/>
      <c r="U26" s="2"/>
      <c r="V26" s="2"/>
      <c r="W26" s="2"/>
      <c r="X26" s="2"/>
      <c r="Y26" s="2"/>
      <c r="Z26" s="2"/>
    </row>
    <row r="27" spans="1:26" ht="15.75" customHeight="1">
      <c r="A27" s="80" t="s">
        <v>414</v>
      </c>
      <c r="B27" s="81">
        <v>26</v>
      </c>
      <c r="C27" s="82" t="s">
        <v>441</v>
      </c>
      <c r="D27" s="20"/>
      <c r="E27" s="20"/>
      <c r="F27" s="83" t="s">
        <v>416</v>
      </c>
      <c r="G27" s="83" t="s">
        <v>416</v>
      </c>
      <c r="H27" s="83" t="s">
        <v>416</v>
      </c>
      <c r="I27" s="83" t="s">
        <v>416</v>
      </c>
      <c r="J27" s="20"/>
      <c r="K27" s="20"/>
      <c r="L27" s="83" t="s">
        <v>416</v>
      </c>
      <c r="M27" s="20"/>
      <c r="N27" s="2"/>
      <c r="O27" s="2"/>
      <c r="P27" s="2"/>
      <c r="Q27" s="2"/>
      <c r="R27" s="2"/>
      <c r="S27" s="2"/>
      <c r="T27" s="2"/>
      <c r="U27" s="2"/>
      <c r="V27" s="2"/>
      <c r="W27" s="2"/>
      <c r="X27" s="2"/>
      <c r="Y27" s="2"/>
      <c r="Z27" s="2"/>
    </row>
    <row r="28" spans="1:26" ht="15.75" customHeight="1">
      <c r="A28" s="80" t="s">
        <v>414</v>
      </c>
      <c r="B28" s="81">
        <v>27</v>
      </c>
      <c r="C28" s="82" t="s">
        <v>442</v>
      </c>
      <c r="D28" s="20"/>
      <c r="E28" s="20"/>
      <c r="F28" s="83" t="s">
        <v>416</v>
      </c>
      <c r="G28" s="83" t="s">
        <v>416</v>
      </c>
      <c r="H28" s="83" t="s">
        <v>416</v>
      </c>
      <c r="I28" s="83" t="s">
        <v>416</v>
      </c>
      <c r="J28" s="20"/>
      <c r="K28" s="20"/>
      <c r="L28" s="83" t="s">
        <v>416</v>
      </c>
      <c r="M28" s="20"/>
      <c r="N28" s="2"/>
      <c r="O28" s="2"/>
      <c r="P28" s="2"/>
      <c r="Q28" s="2"/>
      <c r="R28" s="2"/>
      <c r="S28" s="2"/>
      <c r="T28" s="2"/>
      <c r="U28" s="2"/>
      <c r="V28" s="2"/>
      <c r="W28" s="2"/>
      <c r="X28" s="2"/>
      <c r="Y28" s="2"/>
      <c r="Z28" s="2"/>
    </row>
    <row r="29" spans="1:26" ht="15.75" customHeight="1">
      <c r="A29" s="80" t="s">
        <v>414</v>
      </c>
      <c r="B29" s="81">
        <v>28</v>
      </c>
      <c r="C29" s="82" t="s">
        <v>443</v>
      </c>
      <c r="D29" s="20"/>
      <c r="E29" s="20"/>
      <c r="F29" s="83" t="s">
        <v>416</v>
      </c>
      <c r="G29" s="83" t="s">
        <v>416</v>
      </c>
      <c r="H29" s="83" t="s">
        <v>416</v>
      </c>
      <c r="I29" s="83" t="s">
        <v>416</v>
      </c>
      <c r="J29" s="20"/>
      <c r="K29" s="20"/>
      <c r="L29" s="83" t="s">
        <v>416</v>
      </c>
      <c r="M29" s="20"/>
      <c r="N29" s="2"/>
      <c r="O29" s="2"/>
      <c r="P29" s="2"/>
      <c r="Q29" s="2"/>
      <c r="R29" s="2"/>
      <c r="S29" s="2"/>
      <c r="T29" s="2"/>
      <c r="U29" s="2"/>
      <c r="V29" s="2"/>
      <c r="W29" s="2"/>
      <c r="X29" s="2"/>
      <c r="Y29" s="2"/>
      <c r="Z29" s="2"/>
    </row>
    <row r="30" spans="1:26" ht="15.75" customHeight="1">
      <c r="A30" s="80" t="s">
        <v>414</v>
      </c>
      <c r="B30" s="81">
        <v>29</v>
      </c>
      <c r="C30" s="82" t="s">
        <v>444</v>
      </c>
      <c r="D30" s="20"/>
      <c r="E30" s="20"/>
      <c r="F30" s="83" t="s">
        <v>416</v>
      </c>
      <c r="G30" s="83" t="s">
        <v>416</v>
      </c>
      <c r="H30" s="83" t="s">
        <v>416</v>
      </c>
      <c r="I30" s="83" t="s">
        <v>416</v>
      </c>
      <c r="J30" s="20"/>
      <c r="K30" s="20"/>
      <c r="L30" s="83" t="s">
        <v>416</v>
      </c>
      <c r="M30" s="20"/>
      <c r="N30" s="2"/>
      <c r="O30" s="2"/>
      <c r="P30" s="2"/>
      <c r="Q30" s="2"/>
      <c r="R30" s="2"/>
      <c r="S30" s="2"/>
      <c r="T30" s="2"/>
      <c r="U30" s="2"/>
      <c r="V30" s="2"/>
      <c r="W30" s="2"/>
      <c r="X30" s="2"/>
      <c r="Y30" s="2"/>
      <c r="Z30" s="2"/>
    </row>
    <row r="31" spans="1:26" ht="15.75" customHeight="1">
      <c r="A31" s="80" t="s">
        <v>414</v>
      </c>
      <c r="B31" s="81">
        <v>30</v>
      </c>
      <c r="C31" s="82" t="s">
        <v>445</v>
      </c>
      <c r="D31" s="20"/>
      <c r="E31" s="20"/>
      <c r="F31" s="83" t="s">
        <v>416</v>
      </c>
      <c r="G31" s="83" t="s">
        <v>416</v>
      </c>
      <c r="H31" s="83" t="s">
        <v>416</v>
      </c>
      <c r="I31" s="83" t="s">
        <v>416</v>
      </c>
      <c r="J31" s="20"/>
      <c r="K31" s="20"/>
      <c r="L31" s="83" t="s">
        <v>416</v>
      </c>
      <c r="M31" s="20"/>
      <c r="N31" s="2"/>
      <c r="O31" s="2"/>
      <c r="P31" s="2"/>
      <c r="Q31" s="2"/>
      <c r="R31" s="2"/>
      <c r="S31" s="2"/>
      <c r="T31" s="2"/>
      <c r="U31" s="2"/>
      <c r="V31" s="2"/>
      <c r="W31" s="2"/>
      <c r="X31" s="2"/>
      <c r="Y31" s="2"/>
      <c r="Z31" s="2"/>
    </row>
    <row r="32" spans="1:26" ht="15.75" customHeight="1">
      <c r="A32" s="80" t="s">
        <v>414</v>
      </c>
      <c r="B32" s="81">
        <v>31</v>
      </c>
      <c r="C32" s="82" t="s">
        <v>446</v>
      </c>
      <c r="D32" s="20"/>
      <c r="E32" s="20"/>
      <c r="F32" s="20"/>
      <c r="G32" s="20"/>
      <c r="H32" s="20"/>
      <c r="I32" s="83" t="s">
        <v>416</v>
      </c>
      <c r="J32" s="83" t="s">
        <v>416</v>
      </c>
      <c r="K32" s="20"/>
      <c r="L32" s="83" t="s">
        <v>416</v>
      </c>
      <c r="M32" s="20"/>
      <c r="N32" s="2"/>
      <c r="O32" s="2"/>
      <c r="P32" s="2"/>
      <c r="Q32" s="2"/>
      <c r="R32" s="2"/>
      <c r="S32" s="2"/>
      <c r="T32" s="2"/>
      <c r="U32" s="2"/>
      <c r="V32" s="2"/>
      <c r="W32" s="2"/>
      <c r="X32" s="2"/>
      <c r="Y32" s="2"/>
      <c r="Z32" s="2"/>
    </row>
    <row r="33" spans="1:26" ht="15.75" customHeight="1">
      <c r="A33" s="80" t="s">
        <v>414</v>
      </c>
      <c r="B33" s="81">
        <v>32</v>
      </c>
      <c r="C33" s="82" t="s">
        <v>447</v>
      </c>
      <c r="D33" s="20"/>
      <c r="E33" s="20"/>
      <c r="F33" s="83" t="s">
        <v>416</v>
      </c>
      <c r="G33" s="83" t="s">
        <v>416</v>
      </c>
      <c r="H33" s="83" t="s">
        <v>416</v>
      </c>
      <c r="I33" s="83" t="s">
        <v>416</v>
      </c>
      <c r="J33" s="20"/>
      <c r="K33" s="20"/>
      <c r="L33" s="83" t="s">
        <v>416</v>
      </c>
      <c r="M33" s="20"/>
      <c r="N33" s="2"/>
      <c r="O33" s="2"/>
      <c r="P33" s="2"/>
      <c r="Q33" s="2"/>
      <c r="R33" s="2"/>
      <c r="S33" s="2"/>
      <c r="T33" s="2"/>
      <c r="U33" s="2"/>
      <c r="V33" s="2"/>
      <c r="W33" s="2"/>
      <c r="X33" s="2"/>
      <c r="Y33" s="2"/>
      <c r="Z33" s="2"/>
    </row>
    <row r="34" spans="1:26" ht="15.75" customHeight="1">
      <c r="A34" s="80" t="s">
        <v>414</v>
      </c>
      <c r="B34" s="81">
        <v>33</v>
      </c>
      <c r="C34" s="82" t="s">
        <v>448</v>
      </c>
      <c r="D34" s="20"/>
      <c r="E34" s="20"/>
      <c r="F34" s="83" t="s">
        <v>416</v>
      </c>
      <c r="G34" s="83" t="s">
        <v>416</v>
      </c>
      <c r="H34" s="83" t="s">
        <v>416</v>
      </c>
      <c r="I34" s="83" t="s">
        <v>416</v>
      </c>
      <c r="J34" s="83" t="s">
        <v>416</v>
      </c>
      <c r="K34" s="20"/>
      <c r="L34" s="83" t="s">
        <v>416</v>
      </c>
      <c r="M34" s="20"/>
      <c r="N34" s="2"/>
      <c r="O34" s="2"/>
      <c r="P34" s="2"/>
      <c r="Q34" s="2"/>
      <c r="R34" s="2"/>
      <c r="S34" s="2"/>
      <c r="T34" s="2"/>
      <c r="U34" s="2"/>
      <c r="V34" s="2"/>
      <c r="W34" s="2"/>
      <c r="X34" s="2"/>
      <c r="Y34" s="2"/>
      <c r="Z34" s="2"/>
    </row>
    <row r="35" spans="1:26" ht="15.75" customHeight="1">
      <c r="A35" s="80" t="s">
        <v>414</v>
      </c>
      <c r="B35" s="81">
        <v>34</v>
      </c>
      <c r="C35" s="82" t="s">
        <v>449</v>
      </c>
      <c r="D35" s="20"/>
      <c r="E35" s="83" t="s">
        <v>416</v>
      </c>
      <c r="F35" s="20"/>
      <c r="G35" s="20"/>
      <c r="H35" s="83" t="s">
        <v>416</v>
      </c>
      <c r="I35" s="83" t="s">
        <v>416</v>
      </c>
      <c r="J35" s="83" t="s">
        <v>416</v>
      </c>
      <c r="K35" s="20"/>
      <c r="L35" s="83" t="s">
        <v>416</v>
      </c>
      <c r="M35" s="20"/>
      <c r="N35" s="2"/>
      <c r="O35" s="2"/>
      <c r="P35" s="2"/>
      <c r="Q35" s="2"/>
      <c r="R35" s="2"/>
      <c r="S35" s="2"/>
      <c r="T35" s="2"/>
      <c r="U35" s="2"/>
      <c r="V35" s="2"/>
      <c r="W35" s="2"/>
      <c r="X35" s="2"/>
      <c r="Y35" s="2"/>
      <c r="Z35" s="2"/>
    </row>
    <row r="36" spans="1:26" ht="15.75" customHeight="1">
      <c r="A36" s="80" t="s">
        <v>414</v>
      </c>
      <c r="B36" s="81">
        <v>35</v>
      </c>
      <c r="C36" s="82" t="s">
        <v>450</v>
      </c>
      <c r="D36" s="20"/>
      <c r="E36" s="20"/>
      <c r="F36" s="20"/>
      <c r="G36" s="20"/>
      <c r="H36" s="20"/>
      <c r="I36" s="83" t="s">
        <v>416</v>
      </c>
      <c r="J36" s="83" t="s">
        <v>416</v>
      </c>
      <c r="K36" s="20"/>
      <c r="L36" s="83" t="s">
        <v>416</v>
      </c>
      <c r="M36" s="83" t="s">
        <v>416</v>
      </c>
      <c r="N36" s="2"/>
      <c r="O36" s="2"/>
      <c r="P36" s="2"/>
      <c r="Q36" s="2"/>
      <c r="R36" s="2"/>
      <c r="S36" s="2"/>
      <c r="T36" s="2"/>
      <c r="U36" s="2"/>
      <c r="V36" s="2"/>
      <c r="W36" s="2"/>
      <c r="X36" s="2"/>
      <c r="Y36" s="2"/>
      <c r="Z36" s="2"/>
    </row>
    <row r="37" spans="1:26" ht="15.75" customHeight="1">
      <c r="A37" s="80" t="s">
        <v>414</v>
      </c>
      <c r="B37" s="81">
        <v>36</v>
      </c>
      <c r="C37" s="82" t="s">
        <v>451</v>
      </c>
      <c r="D37" s="20"/>
      <c r="E37" s="20"/>
      <c r="F37" s="83" t="s">
        <v>416</v>
      </c>
      <c r="G37" s="83" t="s">
        <v>416</v>
      </c>
      <c r="H37" s="83" t="s">
        <v>416</v>
      </c>
      <c r="I37" s="83" t="s">
        <v>416</v>
      </c>
      <c r="J37" s="83" t="s">
        <v>416</v>
      </c>
      <c r="K37" s="20"/>
      <c r="L37" s="83" t="s">
        <v>416</v>
      </c>
      <c r="M37" s="20"/>
      <c r="N37" s="2"/>
      <c r="O37" s="2"/>
      <c r="P37" s="2"/>
      <c r="Q37" s="2"/>
      <c r="R37" s="2"/>
      <c r="S37" s="2"/>
      <c r="T37" s="2"/>
      <c r="U37" s="2"/>
      <c r="V37" s="2"/>
      <c r="W37" s="2"/>
      <c r="X37" s="2"/>
      <c r="Y37" s="2"/>
      <c r="Z37" s="2"/>
    </row>
    <row r="38" spans="1:26" ht="15.75" customHeight="1">
      <c r="A38" s="80" t="s">
        <v>414</v>
      </c>
      <c r="B38" s="81">
        <v>37</v>
      </c>
      <c r="C38" s="82" t="s">
        <v>452</v>
      </c>
      <c r="D38" s="20"/>
      <c r="E38" s="20"/>
      <c r="F38" s="83" t="s">
        <v>416</v>
      </c>
      <c r="G38" s="20"/>
      <c r="H38" s="83" t="s">
        <v>416</v>
      </c>
      <c r="I38" s="83" t="s">
        <v>416</v>
      </c>
      <c r="J38" s="83" t="s">
        <v>416</v>
      </c>
      <c r="K38" s="20"/>
      <c r="L38" s="83" t="s">
        <v>416</v>
      </c>
      <c r="M38" s="20"/>
      <c r="N38" s="2"/>
      <c r="O38" s="2"/>
      <c r="P38" s="2"/>
      <c r="Q38" s="2"/>
      <c r="R38" s="2"/>
      <c r="S38" s="2"/>
      <c r="T38" s="2"/>
      <c r="U38" s="2"/>
      <c r="V38" s="2"/>
      <c r="W38" s="2"/>
      <c r="X38" s="2"/>
      <c r="Y38" s="2"/>
      <c r="Z38" s="2"/>
    </row>
    <row r="39" spans="1:26" ht="15.75" customHeight="1">
      <c r="A39" s="80" t="s">
        <v>414</v>
      </c>
      <c r="B39" s="81">
        <v>38</v>
      </c>
      <c r="C39" s="82" t="s">
        <v>453</v>
      </c>
      <c r="D39" s="20"/>
      <c r="E39" s="20"/>
      <c r="F39" s="83" t="s">
        <v>416</v>
      </c>
      <c r="G39" s="20"/>
      <c r="H39" s="83" t="s">
        <v>416</v>
      </c>
      <c r="I39" s="83" t="s">
        <v>416</v>
      </c>
      <c r="J39" s="83" t="s">
        <v>416</v>
      </c>
      <c r="K39" s="20"/>
      <c r="L39" s="83" t="s">
        <v>416</v>
      </c>
      <c r="M39" s="20"/>
      <c r="N39" s="2"/>
      <c r="O39" s="2"/>
      <c r="P39" s="2"/>
      <c r="Q39" s="2"/>
      <c r="R39" s="2"/>
      <c r="S39" s="2"/>
      <c r="T39" s="2"/>
      <c r="U39" s="2"/>
      <c r="V39" s="2"/>
      <c r="W39" s="2"/>
      <c r="X39" s="2"/>
      <c r="Y39" s="2"/>
      <c r="Z39" s="2"/>
    </row>
    <row r="40" spans="1:26" ht="15.75" customHeight="1">
      <c r="A40" s="80" t="s">
        <v>414</v>
      </c>
      <c r="B40" s="81">
        <v>39</v>
      </c>
      <c r="C40" s="82" t="s">
        <v>454</v>
      </c>
      <c r="D40" s="20"/>
      <c r="E40" s="20"/>
      <c r="F40" s="83" t="s">
        <v>416</v>
      </c>
      <c r="G40" s="20"/>
      <c r="H40" s="20"/>
      <c r="I40" s="83" t="s">
        <v>416</v>
      </c>
      <c r="J40" s="83" t="s">
        <v>416</v>
      </c>
      <c r="K40" s="20"/>
      <c r="L40" s="83" t="s">
        <v>416</v>
      </c>
      <c r="M40" s="20"/>
      <c r="N40" s="2"/>
      <c r="O40" s="2"/>
      <c r="P40" s="2"/>
      <c r="Q40" s="2"/>
      <c r="R40" s="2"/>
      <c r="S40" s="2"/>
      <c r="T40" s="2"/>
      <c r="U40" s="2"/>
      <c r="V40" s="2"/>
      <c r="W40" s="2"/>
      <c r="X40" s="2"/>
      <c r="Y40" s="2"/>
      <c r="Z40" s="2"/>
    </row>
    <row r="41" spans="1:26" ht="15.75" customHeight="1">
      <c r="A41" s="80" t="s">
        <v>414</v>
      </c>
      <c r="B41" s="81">
        <v>40</v>
      </c>
      <c r="C41" s="82" t="s">
        <v>455</v>
      </c>
      <c r="D41" s="20"/>
      <c r="E41" s="20"/>
      <c r="F41" s="83" t="s">
        <v>416</v>
      </c>
      <c r="G41" s="20"/>
      <c r="H41" s="83" t="s">
        <v>416</v>
      </c>
      <c r="I41" s="83" t="s">
        <v>416</v>
      </c>
      <c r="J41" s="83" t="s">
        <v>416</v>
      </c>
      <c r="K41" s="20"/>
      <c r="L41" s="83" t="s">
        <v>416</v>
      </c>
      <c r="M41" s="20"/>
      <c r="N41" s="2"/>
      <c r="O41" s="2"/>
      <c r="P41" s="2"/>
      <c r="Q41" s="2"/>
      <c r="R41" s="2"/>
      <c r="S41" s="2"/>
      <c r="T41" s="2"/>
      <c r="U41" s="2"/>
      <c r="V41" s="2"/>
      <c r="W41" s="2"/>
      <c r="X41" s="2"/>
      <c r="Y41" s="2"/>
      <c r="Z41" s="2"/>
    </row>
    <row r="42" spans="1:26" ht="15.75" customHeight="1">
      <c r="A42" s="80" t="s">
        <v>414</v>
      </c>
      <c r="B42" s="81">
        <v>41</v>
      </c>
      <c r="C42" s="82" t="s">
        <v>456</v>
      </c>
      <c r="D42" s="20"/>
      <c r="E42" s="20"/>
      <c r="F42" s="20"/>
      <c r="G42" s="20"/>
      <c r="H42" s="83" t="s">
        <v>416</v>
      </c>
      <c r="I42" s="83" t="s">
        <v>416</v>
      </c>
      <c r="J42" s="83" t="s">
        <v>416</v>
      </c>
      <c r="K42" s="20"/>
      <c r="L42" s="83" t="s">
        <v>416</v>
      </c>
      <c r="M42" s="20"/>
      <c r="N42" s="2"/>
      <c r="O42" s="2"/>
      <c r="P42" s="2"/>
      <c r="Q42" s="2"/>
      <c r="R42" s="2"/>
      <c r="S42" s="2"/>
      <c r="T42" s="2"/>
      <c r="U42" s="2"/>
      <c r="V42" s="2"/>
      <c r="W42" s="2"/>
      <c r="X42" s="2"/>
      <c r="Y42" s="2"/>
      <c r="Z42" s="2"/>
    </row>
    <row r="43" spans="1:26" ht="15.75" customHeight="1">
      <c r="A43" s="80" t="s">
        <v>414</v>
      </c>
      <c r="B43" s="81">
        <v>42</v>
      </c>
      <c r="C43" s="82" t="s">
        <v>457</v>
      </c>
      <c r="D43" s="20"/>
      <c r="E43" s="20"/>
      <c r="F43" s="83" t="s">
        <v>416</v>
      </c>
      <c r="G43" s="20"/>
      <c r="H43" s="83" t="s">
        <v>416</v>
      </c>
      <c r="I43" s="83" t="s">
        <v>416</v>
      </c>
      <c r="J43" s="83" t="s">
        <v>416</v>
      </c>
      <c r="K43" s="20"/>
      <c r="L43" s="83" t="s">
        <v>416</v>
      </c>
      <c r="M43" s="20"/>
      <c r="N43" s="2"/>
      <c r="O43" s="2"/>
      <c r="P43" s="2"/>
      <c r="Q43" s="2"/>
      <c r="R43" s="2"/>
      <c r="S43" s="2"/>
      <c r="T43" s="2"/>
      <c r="U43" s="2"/>
      <c r="V43" s="2"/>
      <c r="W43" s="2"/>
      <c r="X43" s="2"/>
      <c r="Y43" s="2"/>
      <c r="Z43" s="2"/>
    </row>
    <row r="44" spans="1:26" ht="15.75" customHeight="1">
      <c r="A44" s="80" t="s">
        <v>414</v>
      </c>
      <c r="B44" s="81">
        <v>43</v>
      </c>
      <c r="C44" s="82" t="s">
        <v>458</v>
      </c>
      <c r="D44" s="20"/>
      <c r="E44" s="20"/>
      <c r="F44" s="83" t="s">
        <v>416</v>
      </c>
      <c r="G44" s="20"/>
      <c r="H44" s="83" t="s">
        <v>416</v>
      </c>
      <c r="I44" s="83" t="s">
        <v>416</v>
      </c>
      <c r="J44" s="20"/>
      <c r="K44" s="20"/>
      <c r="L44" s="83" t="s">
        <v>416</v>
      </c>
      <c r="M44" s="20"/>
      <c r="N44" s="2"/>
      <c r="O44" s="2"/>
      <c r="P44" s="2"/>
      <c r="Q44" s="2"/>
      <c r="R44" s="2"/>
      <c r="S44" s="2"/>
      <c r="T44" s="2"/>
      <c r="U44" s="2"/>
      <c r="V44" s="2"/>
      <c r="W44" s="2"/>
      <c r="X44" s="2"/>
      <c r="Y44" s="2"/>
      <c r="Z44" s="2"/>
    </row>
    <row r="45" spans="1:26" ht="15.75" customHeight="1">
      <c r="A45" s="80" t="s">
        <v>414</v>
      </c>
      <c r="B45" s="81">
        <v>44</v>
      </c>
      <c r="C45" s="82" t="s">
        <v>459</v>
      </c>
      <c r="D45" s="20"/>
      <c r="E45" s="20"/>
      <c r="F45" s="83" t="s">
        <v>416</v>
      </c>
      <c r="G45" s="20"/>
      <c r="H45" s="83" t="s">
        <v>416</v>
      </c>
      <c r="I45" s="83" t="s">
        <v>416</v>
      </c>
      <c r="J45" s="20"/>
      <c r="K45" s="20"/>
      <c r="L45" s="83" t="s">
        <v>416</v>
      </c>
      <c r="M45" s="20"/>
      <c r="N45" s="2"/>
      <c r="O45" s="2"/>
      <c r="P45" s="2"/>
      <c r="Q45" s="2"/>
      <c r="R45" s="2"/>
      <c r="S45" s="2"/>
      <c r="T45" s="2"/>
      <c r="U45" s="2"/>
      <c r="V45" s="2"/>
      <c r="W45" s="2"/>
      <c r="X45" s="2"/>
      <c r="Y45" s="2"/>
      <c r="Z45" s="2"/>
    </row>
    <row r="46" spans="1:26" ht="15.75" customHeight="1">
      <c r="A46" s="80" t="s">
        <v>414</v>
      </c>
      <c r="B46" s="81">
        <v>45</v>
      </c>
      <c r="C46" s="82" t="s">
        <v>460</v>
      </c>
      <c r="D46" s="20"/>
      <c r="E46" s="83" t="s">
        <v>416</v>
      </c>
      <c r="F46" s="83" t="s">
        <v>416</v>
      </c>
      <c r="G46" s="20"/>
      <c r="H46" s="20"/>
      <c r="I46" s="83" t="s">
        <v>416</v>
      </c>
      <c r="J46" s="20"/>
      <c r="K46" s="20"/>
      <c r="L46" s="83" t="s">
        <v>416</v>
      </c>
      <c r="M46" s="20"/>
      <c r="N46" s="2"/>
      <c r="O46" s="2"/>
      <c r="P46" s="2"/>
      <c r="Q46" s="2"/>
      <c r="R46" s="2"/>
      <c r="S46" s="2"/>
      <c r="T46" s="2"/>
      <c r="U46" s="2"/>
      <c r="V46" s="2"/>
      <c r="W46" s="2"/>
      <c r="X46" s="2"/>
      <c r="Y46" s="2"/>
      <c r="Z46" s="2"/>
    </row>
    <row r="47" spans="1:26" ht="15.75" customHeight="1">
      <c r="A47" s="80" t="s">
        <v>414</v>
      </c>
      <c r="B47" s="81">
        <v>46</v>
      </c>
      <c r="C47" s="82" t="s">
        <v>461</v>
      </c>
      <c r="D47" s="20"/>
      <c r="E47" s="20"/>
      <c r="F47" s="20"/>
      <c r="G47" s="20"/>
      <c r="H47" s="83" t="s">
        <v>416</v>
      </c>
      <c r="I47" s="83" t="s">
        <v>416</v>
      </c>
      <c r="J47" s="83" t="s">
        <v>416</v>
      </c>
      <c r="K47" s="20"/>
      <c r="L47" s="83" t="s">
        <v>416</v>
      </c>
      <c r="M47" s="20"/>
      <c r="N47" s="2"/>
      <c r="O47" s="2"/>
      <c r="P47" s="2"/>
      <c r="Q47" s="2"/>
      <c r="R47" s="2"/>
      <c r="S47" s="2"/>
      <c r="T47" s="2"/>
      <c r="U47" s="2"/>
      <c r="V47" s="2"/>
      <c r="W47" s="2"/>
      <c r="X47" s="2"/>
      <c r="Y47" s="2"/>
      <c r="Z47" s="2"/>
    </row>
    <row r="48" spans="1:26" ht="15.75" customHeight="1">
      <c r="A48" s="80" t="s">
        <v>414</v>
      </c>
      <c r="B48" s="81">
        <v>47</v>
      </c>
      <c r="C48" s="82" t="s">
        <v>462</v>
      </c>
      <c r="D48" s="20"/>
      <c r="E48" s="20"/>
      <c r="F48" s="83" t="s">
        <v>416</v>
      </c>
      <c r="G48" s="20"/>
      <c r="H48" s="83" t="s">
        <v>416</v>
      </c>
      <c r="I48" s="83" t="s">
        <v>416</v>
      </c>
      <c r="J48" s="20"/>
      <c r="K48" s="20"/>
      <c r="L48" s="83" t="s">
        <v>416</v>
      </c>
      <c r="M48" s="20"/>
      <c r="N48" s="2"/>
      <c r="O48" s="2"/>
      <c r="P48" s="2"/>
      <c r="Q48" s="2"/>
      <c r="R48" s="2"/>
      <c r="S48" s="2"/>
      <c r="T48" s="2"/>
      <c r="U48" s="2"/>
      <c r="V48" s="2"/>
      <c r="W48" s="2"/>
      <c r="X48" s="2"/>
      <c r="Y48" s="2"/>
      <c r="Z48" s="2"/>
    </row>
    <row r="49" spans="1:26" ht="15.75" customHeight="1">
      <c r="A49" s="80" t="s">
        <v>414</v>
      </c>
      <c r="B49" s="81">
        <v>48</v>
      </c>
      <c r="C49" s="82" t="s">
        <v>463</v>
      </c>
      <c r="D49" s="20"/>
      <c r="E49" s="20"/>
      <c r="F49" s="83" t="s">
        <v>416</v>
      </c>
      <c r="G49" s="83" t="s">
        <v>416</v>
      </c>
      <c r="H49" s="83" t="s">
        <v>416</v>
      </c>
      <c r="I49" s="83" t="s">
        <v>416</v>
      </c>
      <c r="J49" s="20"/>
      <c r="K49" s="20"/>
      <c r="L49" s="83" t="s">
        <v>416</v>
      </c>
      <c r="M49" s="20"/>
      <c r="N49" s="2"/>
      <c r="O49" s="2"/>
      <c r="P49" s="2"/>
      <c r="Q49" s="2"/>
      <c r="R49" s="2"/>
      <c r="S49" s="2"/>
      <c r="T49" s="2"/>
      <c r="U49" s="2"/>
      <c r="V49" s="2"/>
      <c r="W49" s="2"/>
      <c r="X49" s="2"/>
      <c r="Y49" s="2"/>
      <c r="Z49" s="2"/>
    </row>
    <row r="50" spans="1:26" ht="15.75" customHeight="1">
      <c r="A50" s="80" t="s">
        <v>414</v>
      </c>
      <c r="B50" s="81">
        <v>49</v>
      </c>
      <c r="C50" s="82" t="s">
        <v>464</v>
      </c>
      <c r="D50" s="20"/>
      <c r="E50" s="83" t="s">
        <v>416</v>
      </c>
      <c r="F50" s="83" t="s">
        <v>416</v>
      </c>
      <c r="G50" s="83" t="s">
        <v>416</v>
      </c>
      <c r="H50" s="83" t="s">
        <v>416</v>
      </c>
      <c r="I50" s="83" t="s">
        <v>416</v>
      </c>
      <c r="J50" s="20"/>
      <c r="K50" s="20"/>
      <c r="L50" s="83" t="s">
        <v>416</v>
      </c>
      <c r="M50" s="20"/>
      <c r="N50" s="2"/>
      <c r="O50" s="2"/>
      <c r="P50" s="2"/>
      <c r="Q50" s="2"/>
      <c r="R50" s="2"/>
      <c r="S50" s="2"/>
      <c r="T50" s="2"/>
      <c r="U50" s="2"/>
      <c r="V50" s="2"/>
      <c r="W50" s="2"/>
      <c r="X50" s="2"/>
      <c r="Y50" s="2"/>
      <c r="Z50" s="2"/>
    </row>
    <row r="51" spans="1:26" ht="15.75" customHeight="1">
      <c r="A51" s="80" t="s">
        <v>414</v>
      </c>
      <c r="B51" s="81">
        <v>50</v>
      </c>
      <c r="C51" s="82" t="s">
        <v>465</v>
      </c>
      <c r="D51" s="20"/>
      <c r="E51" s="20"/>
      <c r="F51" s="83" t="s">
        <v>416</v>
      </c>
      <c r="G51" s="20"/>
      <c r="H51" s="83" t="s">
        <v>416</v>
      </c>
      <c r="I51" s="83" t="s">
        <v>416</v>
      </c>
      <c r="J51" s="20"/>
      <c r="K51" s="20"/>
      <c r="L51" s="83" t="s">
        <v>416</v>
      </c>
      <c r="M51" s="20"/>
      <c r="N51" s="2"/>
      <c r="O51" s="2"/>
      <c r="P51" s="2"/>
      <c r="Q51" s="2"/>
      <c r="R51" s="2"/>
      <c r="S51" s="2"/>
      <c r="T51" s="2"/>
      <c r="U51" s="2"/>
      <c r="V51" s="2"/>
      <c r="W51" s="2"/>
      <c r="X51" s="2"/>
      <c r="Y51" s="2"/>
      <c r="Z51" s="2"/>
    </row>
    <row r="52" spans="1:26" ht="15.75" customHeight="1">
      <c r="A52" s="80" t="s">
        <v>414</v>
      </c>
      <c r="B52" s="81">
        <v>51</v>
      </c>
      <c r="C52" s="82" t="s">
        <v>466</v>
      </c>
      <c r="D52" s="20"/>
      <c r="E52" s="83" t="s">
        <v>416</v>
      </c>
      <c r="F52" s="83" t="s">
        <v>416</v>
      </c>
      <c r="G52" s="83" t="s">
        <v>416</v>
      </c>
      <c r="H52" s="83" t="s">
        <v>416</v>
      </c>
      <c r="I52" s="83" t="s">
        <v>416</v>
      </c>
      <c r="J52" s="20"/>
      <c r="K52" s="20"/>
      <c r="L52" s="83" t="s">
        <v>416</v>
      </c>
      <c r="M52" s="20"/>
      <c r="N52" s="2"/>
      <c r="O52" s="2"/>
      <c r="P52" s="2"/>
      <c r="Q52" s="2"/>
      <c r="R52" s="2"/>
      <c r="S52" s="2"/>
      <c r="T52" s="2"/>
      <c r="U52" s="2"/>
      <c r="V52" s="2"/>
      <c r="W52" s="2"/>
      <c r="X52" s="2"/>
      <c r="Y52" s="2"/>
      <c r="Z52" s="2"/>
    </row>
    <row r="53" spans="1:26" ht="15.75" customHeight="1">
      <c r="A53" s="80" t="s">
        <v>414</v>
      </c>
      <c r="B53" s="81">
        <v>52</v>
      </c>
      <c r="C53" s="82" t="s">
        <v>467</v>
      </c>
      <c r="D53" s="83" t="s">
        <v>416</v>
      </c>
      <c r="E53" s="83" t="s">
        <v>416</v>
      </c>
      <c r="F53" s="20"/>
      <c r="G53" s="20"/>
      <c r="H53" s="83" t="s">
        <v>416</v>
      </c>
      <c r="I53" s="83" t="s">
        <v>416</v>
      </c>
      <c r="J53" s="83" t="s">
        <v>416</v>
      </c>
      <c r="K53" s="83" t="s">
        <v>416</v>
      </c>
      <c r="L53" s="83" t="s">
        <v>416</v>
      </c>
      <c r="M53" s="83" t="s">
        <v>416</v>
      </c>
      <c r="N53" s="2"/>
      <c r="O53" s="2"/>
      <c r="P53" s="2"/>
      <c r="Q53" s="2"/>
      <c r="R53" s="2"/>
      <c r="S53" s="2"/>
      <c r="T53" s="2"/>
      <c r="U53" s="2"/>
      <c r="V53" s="2"/>
      <c r="W53" s="2"/>
      <c r="X53" s="2"/>
      <c r="Y53" s="2"/>
      <c r="Z53" s="2"/>
    </row>
    <row r="54" spans="1:26" ht="15.75" customHeight="1">
      <c r="A54" s="80" t="s">
        <v>414</v>
      </c>
      <c r="B54" s="81">
        <v>53</v>
      </c>
      <c r="C54" s="82" t="s">
        <v>468</v>
      </c>
      <c r="D54" s="83" t="s">
        <v>416</v>
      </c>
      <c r="E54" s="83" t="s">
        <v>416</v>
      </c>
      <c r="F54" s="83" t="s">
        <v>416</v>
      </c>
      <c r="G54" s="20"/>
      <c r="H54" s="83" t="s">
        <v>416</v>
      </c>
      <c r="I54" s="83" t="s">
        <v>416</v>
      </c>
      <c r="J54" s="83" t="s">
        <v>416</v>
      </c>
      <c r="K54" s="83" t="s">
        <v>416</v>
      </c>
      <c r="L54" s="83" t="s">
        <v>416</v>
      </c>
      <c r="M54" s="83" t="s">
        <v>416</v>
      </c>
      <c r="N54" s="2"/>
      <c r="O54" s="2"/>
      <c r="P54" s="2"/>
      <c r="Q54" s="2"/>
      <c r="R54" s="2"/>
      <c r="S54" s="2"/>
      <c r="T54" s="2"/>
      <c r="U54" s="2"/>
      <c r="V54" s="2"/>
      <c r="W54" s="2"/>
      <c r="X54" s="2"/>
      <c r="Y54" s="2"/>
      <c r="Z54" s="2"/>
    </row>
    <row r="55" spans="1:26" ht="15.75" customHeight="1">
      <c r="A55" s="80" t="s">
        <v>414</v>
      </c>
      <c r="B55" s="81">
        <v>54</v>
      </c>
      <c r="C55" s="82" t="s">
        <v>469</v>
      </c>
      <c r="D55" s="20"/>
      <c r="E55" s="83" t="s">
        <v>416</v>
      </c>
      <c r="F55" s="20"/>
      <c r="G55" s="83" t="s">
        <v>416</v>
      </c>
      <c r="H55" s="83" t="s">
        <v>416</v>
      </c>
      <c r="I55" s="83" t="s">
        <v>416</v>
      </c>
      <c r="J55" s="83" t="s">
        <v>416</v>
      </c>
      <c r="K55" s="20"/>
      <c r="L55" s="83" t="s">
        <v>416</v>
      </c>
      <c r="M55" s="20"/>
      <c r="N55" s="2"/>
      <c r="O55" s="2"/>
      <c r="P55" s="2"/>
      <c r="Q55" s="2"/>
      <c r="R55" s="2"/>
      <c r="S55" s="2"/>
      <c r="T55" s="2"/>
      <c r="U55" s="2"/>
      <c r="V55" s="2"/>
      <c r="W55" s="2"/>
      <c r="X55" s="2"/>
      <c r="Y55" s="2"/>
      <c r="Z55" s="2"/>
    </row>
    <row r="56" spans="1:26" ht="15.75" customHeight="1">
      <c r="A56" s="80" t="s">
        <v>414</v>
      </c>
      <c r="B56" s="81">
        <v>55</v>
      </c>
      <c r="C56" s="82" t="s">
        <v>470</v>
      </c>
      <c r="D56" s="20"/>
      <c r="E56" s="83" t="s">
        <v>416</v>
      </c>
      <c r="F56" s="20"/>
      <c r="G56" s="20"/>
      <c r="H56" s="83" t="s">
        <v>416</v>
      </c>
      <c r="I56" s="20"/>
      <c r="J56" s="83" t="s">
        <v>416</v>
      </c>
      <c r="K56" s="83" t="s">
        <v>416</v>
      </c>
      <c r="L56" s="83" t="s">
        <v>416</v>
      </c>
      <c r="M56" s="20"/>
      <c r="N56" s="2"/>
      <c r="O56" s="2"/>
      <c r="P56" s="2"/>
      <c r="Q56" s="2"/>
      <c r="R56" s="2"/>
      <c r="S56" s="2"/>
      <c r="T56" s="2"/>
      <c r="U56" s="2"/>
      <c r="V56" s="2"/>
      <c r="W56" s="2"/>
      <c r="X56" s="2"/>
      <c r="Y56" s="2"/>
      <c r="Z56" s="2"/>
    </row>
    <row r="57" spans="1:26" ht="15.75" customHeight="1">
      <c r="A57" s="80" t="s">
        <v>414</v>
      </c>
      <c r="B57" s="81">
        <v>56</v>
      </c>
      <c r="C57" s="82" t="s">
        <v>471</v>
      </c>
      <c r="D57" s="20"/>
      <c r="E57" s="83" t="s">
        <v>416</v>
      </c>
      <c r="F57" s="20"/>
      <c r="G57" s="20"/>
      <c r="H57" s="83" t="s">
        <v>416</v>
      </c>
      <c r="I57" s="20"/>
      <c r="J57" s="83" t="s">
        <v>416</v>
      </c>
      <c r="K57" s="20"/>
      <c r="L57" s="83" t="s">
        <v>416</v>
      </c>
      <c r="M57" s="20"/>
      <c r="N57" s="2"/>
      <c r="O57" s="2"/>
      <c r="P57" s="2"/>
      <c r="Q57" s="2"/>
      <c r="R57" s="2"/>
      <c r="S57" s="2"/>
      <c r="T57" s="2"/>
      <c r="U57" s="2"/>
      <c r="V57" s="2"/>
      <c r="W57" s="2"/>
      <c r="X57" s="2"/>
      <c r="Y57" s="2"/>
      <c r="Z57" s="2"/>
    </row>
    <row r="58" spans="1:26" ht="15.75" customHeight="1">
      <c r="A58" s="80" t="s">
        <v>414</v>
      </c>
      <c r="B58" s="81">
        <v>57</v>
      </c>
      <c r="C58" s="82" t="s">
        <v>472</v>
      </c>
      <c r="D58" s="20"/>
      <c r="E58" s="20"/>
      <c r="F58" s="20"/>
      <c r="G58" s="20"/>
      <c r="H58" s="83" t="s">
        <v>416</v>
      </c>
      <c r="I58" s="20"/>
      <c r="J58" s="83" t="s">
        <v>416</v>
      </c>
      <c r="K58" s="83" t="s">
        <v>416</v>
      </c>
      <c r="L58" s="83" t="s">
        <v>416</v>
      </c>
      <c r="M58" s="20"/>
      <c r="N58" s="2"/>
      <c r="O58" s="2"/>
      <c r="P58" s="2"/>
      <c r="Q58" s="2"/>
      <c r="R58" s="2"/>
      <c r="S58" s="2"/>
      <c r="T58" s="2"/>
      <c r="U58" s="2"/>
      <c r="V58" s="2"/>
      <c r="W58" s="2"/>
      <c r="X58" s="2"/>
      <c r="Y58" s="2"/>
      <c r="Z58" s="2"/>
    </row>
    <row r="59" spans="1:26" ht="15.75" customHeight="1">
      <c r="A59" s="80" t="s">
        <v>414</v>
      </c>
      <c r="B59" s="81">
        <v>58</v>
      </c>
      <c r="C59" s="82" t="s">
        <v>473</v>
      </c>
      <c r="D59" s="20"/>
      <c r="E59" s="20"/>
      <c r="F59" s="20"/>
      <c r="G59" s="20"/>
      <c r="H59" s="83" t="s">
        <v>416</v>
      </c>
      <c r="I59" s="20"/>
      <c r="J59" s="83" t="s">
        <v>416</v>
      </c>
      <c r="K59" s="20"/>
      <c r="L59" s="83" t="s">
        <v>416</v>
      </c>
      <c r="M59" s="20"/>
      <c r="N59" s="2"/>
      <c r="O59" s="2"/>
      <c r="P59" s="2"/>
      <c r="Q59" s="2"/>
      <c r="R59" s="2"/>
      <c r="S59" s="2"/>
      <c r="T59" s="2"/>
      <c r="U59" s="2"/>
      <c r="V59" s="2"/>
      <c r="W59" s="2"/>
      <c r="X59" s="2"/>
      <c r="Y59" s="2"/>
      <c r="Z59" s="2"/>
    </row>
    <row r="60" spans="1:26" ht="15.75" customHeight="1">
      <c r="A60" s="80" t="s">
        <v>414</v>
      </c>
      <c r="B60" s="81">
        <v>59</v>
      </c>
      <c r="C60" s="82" t="s">
        <v>474</v>
      </c>
      <c r="D60" s="20"/>
      <c r="E60" s="20"/>
      <c r="F60" s="20"/>
      <c r="G60" s="20"/>
      <c r="H60" s="83" t="s">
        <v>416</v>
      </c>
      <c r="I60" s="20"/>
      <c r="J60" s="83" t="s">
        <v>416</v>
      </c>
      <c r="K60" s="20"/>
      <c r="L60" s="83" t="s">
        <v>416</v>
      </c>
      <c r="M60" s="20"/>
      <c r="N60" s="2"/>
      <c r="O60" s="2"/>
      <c r="P60" s="2"/>
      <c r="Q60" s="2"/>
      <c r="R60" s="2"/>
      <c r="S60" s="2"/>
      <c r="T60" s="2"/>
      <c r="U60" s="2"/>
      <c r="V60" s="2"/>
      <c r="W60" s="2"/>
      <c r="X60" s="2"/>
      <c r="Y60" s="2"/>
      <c r="Z60" s="2"/>
    </row>
    <row r="61" spans="1:26" ht="15.75" customHeight="1">
      <c r="A61" s="80" t="s">
        <v>414</v>
      </c>
      <c r="B61" s="81">
        <v>60</v>
      </c>
      <c r="C61" s="82" t="s">
        <v>475</v>
      </c>
      <c r="D61" s="20"/>
      <c r="E61" s="20"/>
      <c r="F61" s="20"/>
      <c r="G61" s="20"/>
      <c r="H61" s="83" t="s">
        <v>416</v>
      </c>
      <c r="I61" s="20"/>
      <c r="J61" s="83" t="s">
        <v>416</v>
      </c>
      <c r="K61" s="20"/>
      <c r="L61" s="83" t="s">
        <v>416</v>
      </c>
      <c r="M61" s="20"/>
      <c r="N61" s="2"/>
      <c r="O61" s="2"/>
      <c r="P61" s="2"/>
      <c r="Q61" s="2"/>
      <c r="R61" s="2"/>
      <c r="S61" s="2"/>
      <c r="T61" s="2"/>
      <c r="U61" s="2"/>
      <c r="V61" s="2"/>
      <c r="W61" s="2"/>
      <c r="X61" s="2"/>
      <c r="Y61" s="2"/>
      <c r="Z61" s="2"/>
    </row>
    <row r="62" spans="1:26" ht="15.75" customHeight="1">
      <c r="A62" s="80" t="s">
        <v>414</v>
      </c>
      <c r="B62" s="81">
        <v>61</v>
      </c>
      <c r="C62" s="82" t="s">
        <v>476</v>
      </c>
      <c r="D62" s="20"/>
      <c r="E62" s="20"/>
      <c r="F62" s="20"/>
      <c r="G62" s="20"/>
      <c r="H62" s="83" t="s">
        <v>416</v>
      </c>
      <c r="I62" s="20"/>
      <c r="J62" s="83" t="s">
        <v>416</v>
      </c>
      <c r="K62" s="83" t="s">
        <v>416</v>
      </c>
      <c r="L62" s="83" t="s">
        <v>416</v>
      </c>
      <c r="M62" s="20"/>
      <c r="N62" s="2"/>
      <c r="O62" s="2"/>
      <c r="P62" s="2"/>
      <c r="Q62" s="2"/>
      <c r="R62" s="2"/>
      <c r="S62" s="2"/>
      <c r="T62" s="2"/>
      <c r="U62" s="2"/>
      <c r="V62" s="2"/>
      <c r="W62" s="2"/>
      <c r="X62" s="2"/>
      <c r="Y62" s="2"/>
      <c r="Z62" s="2"/>
    </row>
    <row r="63" spans="1:26" ht="15.75" customHeight="1">
      <c r="A63" s="80" t="s">
        <v>414</v>
      </c>
      <c r="B63" s="81">
        <v>62</v>
      </c>
      <c r="C63" s="82" t="s">
        <v>477</v>
      </c>
      <c r="D63" s="20"/>
      <c r="E63" s="20"/>
      <c r="F63" s="20"/>
      <c r="G63" s="20"/>
      <c r="H63" s="83" t="s">
        <v>416</v>
      </c>
      <c r="I63" s="83" t="s">
        <v>416</v>
      </c>
      <c r="J63" s="83" t="s">
        <v>416</v>
      </c>
      <c r="K63" s="83" t="s">
        <v>416</v>
      </c>
      <c r="L63" s="83" t="s">
        <v>416</v>
      </c>
      <c r="M63" s="20"/>
      <c r="N63" s="2"/>
      <c r="O63" s="2"/>
      <c r="P63" s="2"/>
      <c r="Q63" s="2"/>
      <c r="R63" s="2"/>
      <c r="S63" s="2"/>
      <c r="T63" s="2"/>
      <c r="U63" s="2"/>
      <c r="V63" s="2"/>
      <c r="W63" s="2"/>
      <c r="X63" s="2"/>
      <c r="Y63" s="2"/>
      <c r="Z63" s="2"/>
    </row>
    <row r="64" spans="1:26" ht="15.75" customHeight="1">
      <c r="A64" s="80" t="s">
        <v>414</v>
      </c>
      <c r="B64" s="81">
        <v>63</v>
      </c>
      <c r="C64" s="82" t="s">
        <v>478</v>
      </c>
      <c r="D64" s="20"/>
      <c r="E64" s="20"/>
      <c r="F64" s="83" t="s">
        <v>416</v>
      </c>
      <c r="G64" s="20"/>
      <c r="H64" s="83" t="s">
        <v>416</v>
      </c>
      <c r="I64" s="83" t="s">
        <v>416</v>
      </c>
      <c r="J64" s="83" t="s">
        <v>416</v>
      </c>
      <c r="K64" s="20"/>
      <c r="L64" s="83" t="s">
        <v>416</v>
      </c>
      <c r="M64" s="20"/>
      <c r="N64" s="2"/>
      <c r="O64" s="2"/>
      <c r="P64" s="2"/>
      <c r="Q64" s="2"/>
      <c r="R64" s="2"/>
      <c r="S64" s="2"/>
      <c r="T64" s="2"/>
      <c r="U64" s="2"/>
      <c r="V64" s="2"/>
      <c r="W64" s="2"/>
      <c r="X64" s="2"/>
      <c r="Y64" s="2"/>
      <c r="Z64" s="2"/>
    </row>
    <row r="65" spans="1:26" ht="15.75" customHeight="1">
      <c r="A65" s="80" t="s">
        <v>414</v>
      </c>
      <c r="B65" s="81">
        <v>64</v>
      </c>
      <c r="C65" s="82" t="s">
        <v>479</v>
      </c>
      <c r="D65" s="20"/>
      <c r="E65" s="20"/>
      <c r="F65" s="20"/>
      <c r="G65" s="20"/>
      <c r="H65" s="20"/>
      <c r="I65" s="83" t="s">
        <v>416</v>
      </c>
      <c r="J65" s="83" t="s">
        <v>416</v>
      </c>
      <c r="K65" s="20"/>
      <c r="L65" s="83" t="s">
        <v>416</v>
      </c>
      <c r="M65" s="20"/>
      <c r="N65" s="2"/>
      <c r="O65" s="2"/>
      <c r="P65" s="2"/>
      <c r="Q65" s="2"/>
      <c r="R65" s="2"/>
      <c r="S65" s="2"/>
      <c r="T65" s="2"/>
      <c r="U65" s="2"/>
      <c r="V65" s="2"/>
      <c r="W65" s="2"/>
      <c r="X65" s="2"/>
      <c r="Y65" s="2"/>
      <c r="Z65" s="2"/>
    </row>
    <row r="66" spans="1:26" ht="15.75" customHeight="1">
      <c r="A66" s="80" t="s">
        <v>414</v>
      </c>
      <c r="B66" s="81">
        <v>65</v>
      </c>
      <c r="C66" s="82" t="s">
        <v>480</v>
      </c>
      <c r="D66" s="20"/>
      <c r="E66" s="83" t="s">
        <v>416</v>
      </c>
      <c r="F66" s="83" t="s">
        <v>416</v>
      </c>
      <c r="G66" s="20"/>
      <c r="H66" s="20"/>
      <c r="I66" s="83" t="s">
        <v>416</v>
      </c>
      <c r="J66" s="83" t="s">
        <v>416</v>
      </c>
      <c r="K66" s="20"/>
      <c r="L66" s="83" t="s">
        <v>416</v>
      </c>
      <c r="M66" s="20"/>
      <c r="N66" s="2"/>
      <c r="O66" s="2"/>
      <c r="P66" s="2"/>
      <c r="Q66" s="2"/>
      <c r="R66" s="2"/>
      <c r="S66" s="2"/>
      <c r="T66" s="2"/>
      <c r="U66" s="2"/>
      <c r="V66" s="2"/>
      <c r="W66" s="2"/>
      <c r="X66" s="2"/>
      <c r="Y66" s="2"/>
      <c r="Z66" s="2"/>
    </row>
    <row r="67" spans="1:26" ht="15.75" customHeight="1">
      <c r="A67" s="80" t="s">
        <v>414</v>
      </c>
      <c r="B67" s="81">
        <v>66</v>
      </c>
      <c r="C67" s="82" t="s">
        <v>481</v>
      </c>
      <c r="D67" s="20"/>
      <c r="E67" s="83" t="s">
        <v>416</v>
      </c>
      <c r="F67" s="20"/>
      <c r="G67" s="20"/>
      <c r="H67" s="83" t="s">
        <v>416</v>
      </c>
      <c r="I67" s="83" t="s">
        <v>416</v>
      </c>
      <c r="J67" s="83" t="s">
        <v>416</v>
      </c>
      <c r="K67" s="20"/>
      <c r="L67" s="83" t="s">
        <v>416</v>
      </c>
      <c r="M67" s="20"/>
      <c r="N67" s="2"/>
      <c r="O67" s="2"/>
      <c r="P67" s="2"/>
      <c r="Q67" s="2"/>
      <c r="R67" s="2"/>
      <c r="S67" s="2"/>
      <c r="T67" s="2"/>
      <c r="U67" s="2"/>
      <c r="V67" s="2"/>
      <c r="W67" s="2"/>
      <c r="X67" s="2"/>
      <c r="Y67" s="2"/>
      <c r="Z67" s="2"/>
    </row>
    <row r="68" spans="1:26" ht="15.75" customHeight="1">
      <c r="A68" s="80" t="s">
        <v>414</v>
      </c>
      <c r="B68" s="81">
        <v>67</v>
      </c>
      <c r="C68" s="82" t="s">
        <v>482</v>
      </c>
      <c r="D68" s="20"/>
      <c r="E68" s="83" t="s">
        <v>416</v>
      </c>
      <c r="F68" s="20"/>
      <c r="G68" s="20"/>
      <c r="H68" s="83" t="s">
        <v>416</v>
      </c>
      <c r="I68" s="83" t="s">
        <v>416</v>
      </c>
      <c r="J68" s="83" t="s">
        <v>416</v>
      </c>
      <c r="K68" s="20"/>
      <c r="L68" s="83" t="s">
        <v>416</v>
      </c>
      <c r="M68" s="20"/>
      <c r="N68" s="2"/>
      <c r="O68" s="2"/>
      <c r="P68" s="2"/>
      <c r="Q68" s="2"/>
      <c r="R68" s="2"/>
      <c r="S68" s="2"/>
      <c r="T68" s="2"/>
      <c r="U68" s="2"/>
      <c r="V68" s="2"/>
      <c r="W68" s="2"/>
      <c r="X68" s="2"/>
      <c r="Y68" s="2"/>
      <c r="Z68" s="2"/>
    </row>
    <row r="69" spans="1:26" ht="15.75" customHeight="1">
      <c r="A69" s="80" t="s">
        <v>414</v>
      </c>
      <c r="B69" s="81">
        <v>68</v>
      </c>
      <c r="C69" s="82" t="s">
        <v>483</v>
      </c>
      <c r="D69" s="20"/>
      <c r="E69" s="83" t="s">
        <v>416</v>
      </c>
      <c r="F69" s="20"/>
      <c r="G69" s="20"/>
      <c r="H69" s="83" t="s">
        <v>416</v>
      </c>
      <c r="I69" s="83" t="s">
        <v>416</v>
      </c>
      <c r="J69" s="83" t="s">
        <v>416</v>
      </c>
      <c r="K69" s="20"/>
      <c r="L69" s="83" t="s">
        <v>416</v>
      </c>
      <c r="M69" s="20"/>
      <c r="N69" s="2"/>
      <c r="O69" s="2"/>
      <c r="P69" s="2"/>
      <c r="Q69" s="2"/>
      <c r="R69" s="2"/>
      <c r="S69" s="2"/>
      <c r="T69" s="2"/>
      <c r="U69" s="2"/>
      <c r="V69" s="2"/>
      <c r="W69" s="2"/>
      <c r="X69" s="2"/>
      <c r="Y69" s="2"/>
      <c r="Z69" s="2"/>
    </row>
    <row r="70" spans="1:26" ht="15.75" customHeight="1">
      <c r="A70" s="80" t="s">
        <v>414</v>
      </c>
      <c r="B70" s="81">
        <v>69</v>
      </c>
      <c r="C70" s="82" t="s">
        <v>484</v>
      </c>
      <c r="D70" s="20"/>
      <c r="E70" s="20"/>
      <c r="F70" s="20"/>
      <c r="G70" s="20"/>
      <c r="H70" s="20"/>
      <c r="I70" s="83" t="s">
        <v>416</v>
      </c>
      <c r="J70" s="83" t="s">
        <v>416</v>
      </c>
      <c r="K70" s="20"/>
      <c r="L70" s="83" t="s">
        <v>416</v>
      </c>
      <c r="M70" s="20"/>
      <c r="N70" s="2"/>
      <c r="O70" s="2"/>
      <c r="P70" s="2"/>
      <c r="Q70" s="2"/>
      <c r="R70" s="2"/>
      <c r="S70" s="2"/>
      <c r="T70" s="2"/>
      <c r="U70" s="2"/>
      <c r="V70" s="2"/>
      <c r="W70" s="2"/>
      <c r="X70" s="2"/>
      <c r="Y70" s="2"/>
      <c r="Z70" s="2"/>
    </row>
    <row r="71" spans="1:26" ht="15.75" customHeight="1">
      <c r="A71" s="80" t="s">
        <v>414</v>
      </c>
      <c r="B71" s="81">
        <v>70</v>
      </c>
      <c r="C71" s="82" t="s">
        <v>485</v>
      </c>
      <c r="D71" s="20"/>
      <c r="E71" s="20"/>
      <c r="F71" s="20"/>
      <c r="G71" s="20"/>
      <c r="H71" s="20"/>
      <c r="I71" s="83" t="s">
        <v>416</v>
      </c>
      <c r="J71" s="83" t="s">
        <v>416</v>
      </c>
      <c r="K71" s="20"/>
      <c r="L71" s="83" t="s">
        <v>416</v>
      </c>
      <c r="M71" s="20"/>
      <c r="N71" s="2"/>
      <c r="O71" s="2"/>
      <c r="P71" s="2"/>
      <c r="Q71" s="2"/>
      <c r="R71" s="2"/>
      <c r="S71" s="2"/>
      <c r="T71" s="2"/>
      <c r="U71" s="2"/>
      <c r="V71" s="2"/>
      <c r="W71" s="2"/>
      <c r="X71" s="2"/>
      <c r="Y71" s="2"/>
      <c r="Z71" s="2"/>
    </row>
    <row r="72" spans="1:26" ht="15.75" customHeight="1">
      <c r="A72" s="80" t="s">
        <v>414</v>
      </c>
      <c r="B72" s="81">
        <v>71</v>
      </c>
      <c r="C72" s="82" t="s">
        <v>486</v>
      </c>
      <c r="D72" s="20"/>
      <c r="E72" s="20"/>
      <c r="F72" s="20"/>
      <c r="G72" s="20"/>
      <c r="H72" s="83" t="s">
        <v>416</v>
      </c>
      <c r="I72" s="83" t="s">
        <v>416</v>
      </c>
      <c r="J72" s="83" t="s">
        <v>416</v>
      </c>
      <c r="K72" s="20"/>
      <c r="L72" s="83" t="s">
        <v>416</v>
      </c>
      <c r="M72" s="20"/>
      <c r="N72" s="2"/>
      <c r="O72" s="2"/>
      <c r="P72" s="2"/>
      <c r="Q72" s="2"/>
      <c r="R72" s="2"/>
      <c r="S72" s="2"/>
      <c r="T72" s="2"/>
      <c r="U72" s="2"/>
      <c r="V72" s="2"/>
      <c r="W72" s="2"/>
      <c r="X72" s="2"/>
      <c r="Y72" s="2"/>
      <c r="Z72" s="2"/>
    </row>
    <row r="73" spans="1:26" ht="15.75" customHeight="1">
      <c r="A73" s="80" t="s">
        <v>414</v>
      </c>
      <c r="B73" s="81">
        <v>72</v>
      </c>
      <c r="C73" s="82" t="s">
        <v>487</v>
      </c>
      <c r="D73" s="20"/>
      <c r="E73" s="83" t="s">
        <v>416</v>
      </c>
      <c r="F73" s="20"/>
      <c r="G73" s="20"/>
      <c r="H73" s="83" t="s">
        <v>416</v>
      </c>
      <c r="I73" s="20"/>
      <c r="J73" s="83" t="s">
        <v>416</v>
      </c>
      <c r="K73" s="20"/>
      <c r="L73" s="83" t="s">
        <v>416</v>
      </c>
      <c r="M73" s="20"/>
      <c r="N73" s="2"/>
      <c r="O73" s="2"/>
      <c r="P73" s="2"/>
      <c r="Q73" s="2"/>
      <c r="R73" s="2"/>
      <c r="S73" s="2"/>
      <c r="T73" s="2"/>
      <c r="U73" s="2"/>
      <c r="V73" s="2"/>
      <c r="W73" s="2"/>
      <c r="X73" s="2"/>
      <c r="Y73" s="2"/>
      <c r="Z73" s="2"/>
    </row>
    <row r="74" spans="1:26" ht="15.75" customHeight="1">
      <c r="A74" s="80" t="s">
        <v>414</v>
      </c>
      <c r="B74" s="81">
        <v>73</v>
      </c>
      <c r="C74" s="82" t="s">
        <v>488</v>
      </c>
      <c r="D74" s="20"/>
      <c r="E74" s="20"/>
      <c r="F74" s="20"/>
      <c r="G74" s="20"/>
      <c r="H74" s="83" t="s">
        <v>416</v>
      </c>
      <c r="I74" s="20"/>
      <c r="J74" s="83" t="s">
        <v>416</v>
      </c>
      <c r="K74" s="20"/>
      <c r="L74" s="83" t="s">
        <v>416</v>
      </c>
      <c r="M74" s="20"/>
      <c r="N74" s="2"/>
      <c r="O74" s="2"/>
      <c r="P74" s="2"/>
      <c r="Q74" s="2"/>
      <c r="R74" s="2"/>
      <c r="S74" s="2"/>
      <c r="T74" s="2"/>
      <c r="U74" s="2"/>
      <c r="V74" s="2"/>
      <c r="W74" s="2"/>
      <c r="X74" s="2"/>
      <c r="Y74" s="2"/>
      <c r="Z74" s="2"/>
    </row>
    <row r="75" spans="1:26" ht="15.75" customHeight="1">
      <c r="A75" s="80" t="s">
        <v>414</v>
      </c>
      <c r="B75" s="81">
        <v>74</v>
      </c>
      <c r="C75" s="82" t="s">
        <v>489</v>
      </c>
      <c r="D75" s="20"/>
      <c r="E75" s="20"/>
      <c r="F75" s="20"/>
      <c r="G75" s="20"/>
      <c r="H75" s="83" t="s">
        <v>416</v>
      </c>
      <c r="I75" s="20"/>
      <c r="J75" s="83" t="s">
        <v>416</v>
      </c>
      <c r="K75" s="20"/>
      <c r="L75" s="83" t="s">
        <v>416</v>
      </c>
      <c r="M75" s="20"/>
      <c r="N75" s="2"/>
      <c r="O75" s="2"/>
      <c r="P75" s="2"/>
      <c r="Q75" s="2"/>
      <c r="R75" s="2"/>
      <c r="S75" s="2"/>
      <c r="T75" s="2"/>
      <c r="U75" s="2"/>
      <c r="V75" s="2"/>
      <c r="W75" s="2"/>
      <c r="X75" s="2"/>
      <c r="Y75" s="2"/>
      <c r="Z75" s="2"/>
    </row>
    <row r="76" spans="1:26" ht="15.75" customHeight="1">
      <c r="A76" s="80" t="s">
        <v>414</v>
      </c>
      <c r="B76" s="81">
        <v>75</v>
      </c>
      <c r="C76" s="82" t="s">
        <v>490</v>
      </c>
      <c r="D76" s="20"/>
      <c r="E76" s="83" t="s">
        <v>416</v>
      </c>
      <c r="F76" s="20"/>
      <c r="G76" s="20"/>
      <c r="H76" s="83" t="s">
        <v>416</v>
      </c>
      <c r="I76" s="20"/>
      <c r="J76" s="83" t="s">
        <v>416</v>
      </c>
      <c r="K76" s="20"/>
      <c r="L76" s="83" t="s">
        <v>416</v>
      </c>
      <c r="M76" s="20"/>
      <c r="N76" s="2"/>
      <c r="O76" s="2"/>
      <c r="P76" s="2"/>
      <c r="Q76" s="2"/>
      <c r="R76" s="2"/>
      <c r="S76" s="2"/>
      <c r="T76" s="2"/>
      <c r="U76" s="2"/>
      <c r="V76" s="2"/>
      <c r="W76" s="2"/>
      <c r="X76" s="2"/>
      <c r="Y76" s="2"/>
      <c r="Z76" s="2"/>
    </row>
    <row r="77" spans="1:26" ht="15.75" customHeight="1">
      <c r="A77" s="80" t="s">
        <v>414</v>
      </c>
      <c r="B77" s="81">
        <v>76</v>
      </c>
      <c r="C77" s="82" t="s">
        <v>491</v>
      </c>
      <c r="D77" s="20"/>
      <c r="E77" s="20"/>
      <c r="F77" s="83" t="s">
        <v>416</v>
      </c>
      <c r="G77" s="20"/>
      <c r="H77" s="20"/>
      <c r="I77" s="83" t="s">
        <v>416</v>
      </c>
      <c r="J77" s="20"/>
      <c r="K77" s="20"/>
      <c r="L77" s="83" t="s">
        <v>416</v>
      </c>
      <c r="M77" s="20"/>
      <c r="N77" s="2"/>
      <c r="O77" s="2"/>
      <c r="P77" s="2"/>
      <c r="Q77" s="2"/>
      <c r="R77" s="2"/>
      <c r="S77" s="2"/>
      <c r="T77" s="2"/>
      <c r="U77" s="2"/>
      <c r="V77" s="2"/>
      <c r="W77" s="2"/>
      <c r="X77" s="2"/>
      <c r="Y77" s="2"/>
      <c r="Z77" s="2"/>
    </row>
    <row r="78" spans="1:26" ht="15.75" customHeight="1">
      <c r="A78" s="80" t="s">
        <v>414</v>
      </c>
      <c r="B78" s="81">
        <v>77</v>
      </c>
      <c r="C78" s="82" t="s">
        <v>492</v>
      </c>
      <c r="D78" s="20"/>
      <c r="E78" s="20"/>
      <c r="F78" s="83" t="s">
        <v>416</v>
      </c>
      <c r="G78" s="20"/>
      <c r="H78" s="83" t="s">
        <v>416</v>
      </c>
      <c r="I78" s="83" t="s">
        <v>416</v>
      </c>
      <c r="J78" s="83" t="s">
        <v>416</v>
      </c>
      <c r="K78" s="20"/>
      <c r="L78" s="83" t="s">
        <v>416</v>
      </c>
      <c r="M78" s="83" t="s">
        <v>416</v>
      </c>
      <c r="N78" s="2"/>
      <c r="O78" s="2"/>
      <c r="P78" s="2"/>
      <c r="Q78" s="2"/>
      <c r="R78" s="2"/>
      <c r="S78" s="2"/>
      <c r="T78" s="2"/>
      <c r="U78" s="2"/>
      <c r="V78" s="2"/>
      <c r="W78" s="2"/>
      <c r="X78" s="2"/>
      <c r="Y78" s="2"/>
      <c r="Z78" s="2"/>
    </row>
    <row r="79" spans="1:26" ht="15.75" customHeight="1">
      <c r="A79" s="80" t="s">
        <v>414</v>
      </c>
      <c r="B79" s="81">
        <v>78</v>
      </c>
      <c r="C79" s="82" t="s">
        <v>493</v>
      </c>
      <c r="D79" s="20"/>
      <c r="E79" s="83" t="s">
        <v>416</v>
      </c>
      <c r="F79" s="83" t="s">
        <v>416</v>
      </c>
      <c r="G79" s="83" t="s">
        <v>416</v>
      </c>
      <c r="H79" s="20"/>
      <c r="I79" s="83" t="s">
        <v>416</v>
      </c>
      <c r="J79" s="20"/>
      <c r="K79" s="20"/>
      <c r="L79" s="83" t="s">
        <v>416</v>
      </c>
      <c r="M79" s="20"/>
      <c r="N79" s="2"/>
      <c r="O79" s="2"/>
      <c r="P79" s="2"/>
      <c r="Q79" s="2"/>
      <c r="R79" s="2"/>
      <c r="S79" s="2"/>
      <c r="T79" s="2"/>
      <c r="U79" s="2"/>
      <c r="V79" s="2"/>
      <c r="W79" s="2"/>
      <c r="X79" s="2"/>
      <c r="Y79" s="2"/>
      <c r="Z79" s="2"/>
    </row>
    <row r="80" spans="1:26" ht="15.75" customHeight="1">
      <c r="A80" s="80" t="s">
        <v>414</v>
      </c>
      <c r="B80" s="81">
        <v>79</v>
      </c>
      <c r="C80" s="82" t="s">
        <v>494</v>
      </c>
      <c r="D80" s="20"/>
      <c r="E80" s="83" t="s">
        <v>416</v>
      </c>
      <c r="F80" s="83" t="s">
        <v>416</v>
      </c>
      <c r="G80" s="83" t="s">
        <v>416</v>
      </c>
      <c r="H80" s="20"/>
      <c r="I80" s="83" t="s">
        <v>416</v>
      </c>
      <c r="J80" s="20"/>
      <c r="K80" s="20"/>
      <c r="L80" s="83" t="s">
        <v>416</v>
      </c>
      <c r="M80" s="20"/>
      <c r="N80" s="2"/>
      <c r="O80" s="2"/>
      <c r="P80" s="2"/>
      <c r="Q80" s="2"/>
      <c r="R80" s="2"/>
      <c r="S80" s="2"/>
      <c r="T80" s="2"/>
      <c r="U80" s="2"/>
      <c r="V80" s="2"/>
      <c r="W80" s="2"/>
      <c r="X80" s="2"/>
      <c r="Y80" s="2"/>
      <c r="Z80" s="2"/>
    </row>
    <row r="81" spans="1:26" ht="15.75" customHeight="1">
      <c r="A81" s="80" t="s">
        <v>414</v>
      </c>
      <c r="B81" s="81">
        <v>80</v>
      </c>
      <c r="C81" s="82" t="s">
        <v>495</v>
      </c>
      <c r="D81" s="20"/>
      <c r="E81" s="83" t="s">
        <v>416</v>
      </c>
      <c r="F81" s="83" t="s">
        <v>416</v>
      </c>
      <c r="G81" s="83" t="s">
        <v>416</v>
      </c>
      <c r="H81" s="20"/>
      <c r="I81" s="83" t="s">
        <v>416</v>
      </c>
      <c r="J81" s="20"/>
      <c r="K81" s="20"/>
      <c r="L81" s="83" t="s">
        <v>416</v>
      </c>
      <c r="M81" s="20"/>
      <c r="N81" s="2"/>
      <c r="O81" s="2"/>
      <c r="P81" s="2"/>
      <c r="Q81" s="2"/>
      <c r="R81" s="2"/>
      <c r="S81" s="2"/>
      <c r="T81" s="2"/>
      <c r="U81" s="2"/>
      <c r="V81" s="2"/>
      <c r="W81" s="2"/>
      <c r="X81" s="2"/>
      <c r="Y81" s="2"/>
      <c r="Z81" s="2"/>
    </row>
    <row r="82" spans="1:26" ht="15.75" customHeight="1">
      <c r="A82" s="80" t="s">
        <v>414</v>
      </c>
      <c r="B82" s="81">
        <v>81</v>
      </c>
      <c r="C82" s="82" t="s">
        <v>496</v>
      </c>
      <c r="D82" s="20"/>
      <c r="E82" s="20"/>
      <c r="F82" s="83" t="s">
        <v>416</v>
      </c>
      <c r="G82" s="83" t="s">
        <v>416</v>
      </c>
      <c r="H82" s="83" t="s">
        <v>416</v>
      </c>
      <c r="I82" s="83" t="s">
        <v>416</v>
      </c>
      <c r="J82" s="20"/>
      <c r="K82" s="20"/>
      <c r="L82" s="83" t="s">
        <v>416</v>
      </c>
      <c r="M82" s="20"/>
      <c r="N82" s="2"/>
      <c r="O82" s="2"/>
      <c r="P82" s="2"/>
      <c r="Q82" s="2"/>
      <c r="R82" s="2"/>
      <c r="S82" s="2"/>
      <c r="T82" s="2"/>
      <c r="U82" s="2"/>
      <c r="V82" s="2"/>
      <c r="W82" s="2"/>
      <c r="X82" s="2"/>
      <c r="Y82" s="2"/>
      <c r="Z82" s="2"/>
    </row>
    <row r="83" spans="1:26" ht="15.75" customHeight="1">
      <c r="A83" s="80" t="s">
        <v>414</v>
      </c>
      <c r="B83" s="81">
        <v>82</v>
      </c>
      <c r="C83" s="82" t="s">
        <v>497</v>
      </c>
      <c r="D83" s="20"/>
      <c r="E83" s="20"/>
      <c r="F83" s="83" t="s">
        <v>416</v>
      </c>
      <c r="G83" s="83" t="s">
        <v>416</v>
      </c>
      <c r="H83" s="83" t="s">
        <v>416</v>
      </c>
      <c r="I83" s="83" t="s">
        <v>416</v>
      </c>
      <c r="J83" s="20"/>
      <c r="K83" s="20"/>
      <c r="L83" s="83" t="s">
        <v>416</v>
      </c>
      <c r="M83" s="20"/>
      <c r="N83" s="2"/>
      <c r="O83" s="2"/>
      <c r="P83" s="2"/>
      <c r="Q83" s="2"/>
      <c r="R83" s="2"/>
      <c r="S83" s="2"/>
      <c r="T83" s="2"/>
      <c r="U83" s="2"/>
      <c r="V83" s="2"/>
      <c r="W83" s="2"/>
      <c r="X83" s="2"/>
      <c r="Y83" s="2"/>
      <c r="Z83" s="2"/>
    </row>
    <row r="84" spans="1:26" ht="15.75" customHeight="1">
      <c r="A84" s="80" t="s">
        <v>414</v>
      </c>
      <c r="B84" s="81">
        <v>83</v>
      </c>
      <c r="C84" s="82" t="s">
        <v>498</v>
      </c>
      <c r="D84" s="20"/>
      <c r="E84" s="20"/>
      <c r="F84" s="20"/>
      <c r="G84" s="83" t="s">
        <v>416</v>
      </c>
      <c r="H84" s="83" t="s">
        <v>416</v>
      </c>
      <c r="I84" s="83" t="s">
        <v>416</v>
      </c>
      <c r="J84" s="83" t="s">
        <v>416</v>
      </c>
      <c r="K84" s="20"/>
      <c r="L84" s="83" t="s">
        <v>416</v>
      </c>
      <c r="M84" s="20"/>
      <c r="N84" s="2"/>
      <c r="O84" s="2"/>
      <c r="P84" s="2"/>
      <c r="Q84" s="2"/>
      <c r="R84" s="2"/>
      <c r="S84" s="2"/>
      <c r="T84" s="2"/>
      <c r="U84" s="2"/>
      <c r="V84" s="2"/>
      <c r="W84" s="2"/>
      <c r="X84" s="2"/>
      <c r="Y84" s="2"/>
      <c r="Z84" s="2"/>
    </row>
    <row r="85" spans="1:26" ht="15.75" customHeight="1">
      <c r="A85" s="80" t="s">
        <v>414</v>
      </c>
      <c r="B85" s="81">
        <v>84</v>
      </c>
      <c r="C85" s="82" t="s">
        <v>499</v>
      </c>
      <c r="D85" s="83" t="s">
        <v>416</v>
      </c>
      <c r="E85" s="20"/>
      <c r="F85" s="20"/>
      <c r="G85" s="20"/>
      <c r="H85" s="83" t="s">
        <v>416</v>
      </c>
      <c r="I85" s="20"/>
      <c r="J85" s="83" t="s">
        <v>416</v>
      </c>
      <c r="K85" s="83" t="s">
        <v>416</v>
      </c>
      <c r="L85" s="20"/>
      <c r="M85" s="83" t="s">
        <v>416</v>
      </c>
      <c r="N85" s="2"/>
      <c r="O85" s="2"/>
      <c r="P85" s="2"/>
      <c r="Q85" s="2"/>
      <c r="R85" s="2"/>
      <c r="S85" s="2"/>
      <c r="T85" s="2"/>
      <c r="U85" s="2"/>
      <c r="V85" s="2"/>
      <c r="W85" s="2"/>
      <c r="X85" s="2"/>
      <c r="Y85" s="2"/>
      <c r="Z85" s="2"/>
    </row>
    <row r="86" spans="1:26" ht="15.75" customHeight="1">
      <c r="A86" s="80" t="s">
        <v>414</v>
      </c>
      <c r="B86" s="81">
        <v>85</v>
      </c>
      <c r="C86" s="82" t="s">
        <v>500</v>
      </c>
      <c r="D86" s="83" t="s">
        <v>416</v>
      </c>
      <c r="E86" s="20"/>
      <c r="F86" s="20"/>
      <c r="G86" s="20"/>
      <c r="H86" s="20"/>
      <c r="I86" s="20"/>
      <c r="J86" s="20"/>
      <c r="K86" s="83" t="s">
        <v>416</v>
      </c>
      <c r="L86" s="20"/>
      <c r="M86" s="83" t="s">
        <v>416</v>
      </c>
      <c r="N86" s="2"/>
      <c r="O86" s="2"/>
      <c r="P86" s="2"/>
      <c r="Q86" s="2"/>
      <c r="R86" s="2"/>
      <c r="S86" s="2"/>
      <c r="T86" s="2"/>
      <c r="U86" s="2"/>
      <c r="V86" s="2"/>
      <c r="W86" s="2"/>
      <c r="X86" s="2"/>
      <c r="Y86" s="2"/>
      <c r="Z86" s="2"/>
    </row>
    <row r="87" spans="1:26" ht="15.75" customHeight="1">
      <c r="A87" s="80" t="s">
        <v>414</v>
      </c>
      <c r="B87" s="81">
        <v>86</v>
      </c>
      <c r="C87" s="82" t="s">
        <v>501</v>
      </c>
      <c r="D87" s="83" t="s">
        <v>416</v>
      </c>
      <c r="E87" s="83" t="s">
        <v>416</v>
      </c>
      <c r="F87" s="83" t="s">
        <v>416</v>
      </c>
      <c r="G87" s="20"/>
      <c r="H87" s="20"/>
      <c r="I87" s="83" t="s">
        <v>416</v>
      </c>
      <c r="J87" s="83" t="s">
        <v>416</v>
      </c>
      <c r="K87" s="83" t="s">
        <v>416</v>
      </c>
      <c r="L87" s="83" t="s">
        <v>416</v>
      </c>
      <c r="M87" s="83" t="s">
        <v>416</v>
      </c>
      <c r="N87" s="2"/>
      <c r="O87" s="2"/>
      <c r="P87" s="2"/>
      <c r="Q87" s="2"/>
      <c r="R87" s="2"/>
      <c r="S87" s="2"/>
      <c r="T87" s="2"/>
      <c r="U87" s="2"/>
      <c r="V87" s="2"/>
      <c r="W87" s="2"/>
      <c r="X87" s="2"/>
      <c r="Y87" s="2"/>
      <c r="Z87" s="2"/>
    </row>
    <row r="88" spans="1:26" ht="15.75" customHeight="1">
      <c r="A88" s="80" t="s">
        <v>414</v>
      </c>
      <c r="B88" s="81">
        <v>87</v>
      </c>
      <c r="C88" s="82" t="s">
        <v>502</v>
      </c>
      <c r="D88" s="20"/>
      <c r="E88" s="83" t="s">
        <v>416</v>
      </c>
      <c r="F88" s="20"/>
      <c r="G88" s="20"/>
      <c r="H88" s="83" t="s">
        <v>416</v>
      </c>
      <c r="I88" s="20"/>
      <c r="J88" s="83" t="s">
        <v>416</v>
      </c>
      <c r="K88" s="83" t="s">
        <v>416</v>
      </c>
      <c r="L88" s="20"/>
      <c r="M88" s="83" t="s">
        <v>416</v>
      </c>
      <c r="N88" s="2"/>
      <c r="O88" s="2"/>
      <c r="P88" s="2"/>
      <c r="Q88" s="2"/>
      <c r="R88" s="2"/>
      <c r="S88" s="2"/>
      <c r="T88" s="2"/>
      <c r="U88" s="2"/>
      <c r="V88" s="2"/>
      <c r="W88" s="2"/>
      <c r="X88" s="2"/>
      <c r="Y88" s="2"/>
      <c r="Z88" s="2"/>
    </row>
    <row r="89" spans="1:26" ht="15.75" customHeight="1">
      <c r="A89" s="80" t="s">
        <v>414</v>
      </c>
      <c r="B89" s="81">
        <v>88</v>
      </c>
      <c r="C89" s="82" t="s">
        <v>503</v>
      </c>
      <c r="D89" s="20"/>
      <c r="E89" s="20"/>
      <c r="F89" s="20"/>
      <c r="G89" s="20"/>
      <c r="H89" s="20"/>
      <c r="I89" s="20"/>
      <c r="J89" s="83" t="s">
        <v>416</v>
      </c>
      <c r="K89" s="83" t="s">
        <v>416</v>
      </c>
      <c r="L89" s="20"/>
      <c r="M89" s="83" t="s">
        <v>416</v>
      </c>
      <c r="N89" s="2"/>
      <c r="O89" s="2"/>
      <c r="P89" s="2"/>
      <c r="Q89" s="2"/>
      <c r="R89" s="2"/>
      <c r="S89" s="2"/>
      <c r="T89" s="2"/>
      <c r="U89" s="2"/>
      <c r="V89" s="2"/>
      <c r="W89" s="2"/>
      <c r="X89" s="2"/>
      <c r="Y89" s="2"/>
      <c r="Z89" s="2"/>
    </row>
    <row r="90" spans="1:26" ht="15.75" customHeight="1">
      <c r="A90" s="80" t="s">
        <v>414</v>
      </c>
      <c r="B90" s="81">
        <v>89</v>
      </c>
      <c r="C90" s="82" t="s">
        <v>504</v>
      </c>
      <c r="D90" s="20"/>
      <c r="E90" s="83" t="s">
        <v>416</v>
      </c>
      <c r="F90" s="20"/>
      <c r="G90" s="20"/>
      <c r="H90" s="83" t="s">
        <v>416</v>
      </c>
      <c r="I90" s="20"/>
      <c r="J90" s="83" t="s">
        <v>416</v>
      </c>
      <c r="K90" s="83" t="s">
        <v>416</v>
      </c>
      <c r="L90" s="20"/>
      <c r="M90" s="83" t="s">
        <v>416</v>
      </c>
      <c r="N90" s="2"/>
      <c r="O90" s="2"/>
      <c r="P90" s="2"/>
      <c r="Q90" s="2"/>
      <c r="R90" s="2"/>
      <c r="S90" s="2"/>
      <c r="T90" s="2"/>
      <c r="U90" s="2"/>
      <c r="V90" s="2"/>
      <c r="W90" s="2"/>
      <c r="X90" s="2"/>
      <c r="Y90" s="2"/>
      <c r="Z90" s="2"/>
    </row>
    <row r="91" spans="1:26" ht="15.75" customHeight="1">
      <c r="A91" s="80" t="s">
        <v>414</v>
      </c>
      <c r="B91" s="81">
        <v>90</v>
      </c>
      <c r="C91" s="82" t="s">
        <v>505</v>
      </c>
      <c r="D91" s="20"/>
      <c r="E91" s="20"/>
      <c r="F91" s="20"/>
      <c r="G91" s="20"/>
      <c r="H91" s="83" t="s">
        <v>416</v>
      </c>
      <c r="I91" s="20"/>
      <c r="J91" s="83" t="s">
        <v>416</v>
      </c>
      <c r="K91" s="83" t="s">
        <v>416</v>
      </c>
      <c r="L91" s="20"/>
      <c r="M91" s="20"/>
      <c r="N91" s="2"/>
      <c r="O91" s="2"/>
      <c r="P91" s="2"/>
      <c r="Q91" s="2"/>
      <c r="R91" s="2"/>
      <c r="S91" s="2"/>
      <c r="T91" s="2"/>
      <c r="U91" s="2"/>
      <c r="V91" s="2"/>
      <c r="W91" s="2"/>
      <c r="X91" s="2"/>
      <c r="Y91" s="2"/>
      <c r="Z91" s="2"/>
    </row>
    <row r="92" spans="1:26" ht="15.75" customHeight="1">
      <c r="A92" s="80" t="s">
        <v>414</v>
      </c>
      <c r="B92" s="81">
        <v>91</v>
      </c>
      <c r="C92" s="82" t="s">
        <v>506</v>
      </c>
      <c r="D92" s="20"/>
      <c r="E92" s="20"/>
      <c r="F92" s="20"/>
      <c r="G92" s="20"/>
      <c r="H92" s="20"/>
      <c r="I92" s="20"/>
      <c r="J92" s="20"/>
      <c r="K92" s="83" t="s">
        <v>416</v>
      </c>
      <c r="L92" s="20"/>
      <c r="M92" s="83" t="s">
        <v>416</v>
      </c>
      <c r="N92" s="2"/>
      <c r="O92" s="2"/>
      <c r="P92" s="2"/>
      <c r="Q92" s="2"/>
      <c r="R92" s="2"/>
      <c r="S92" s="2"/>
      <c r="T92" s="2"/>
      <c r="U92" s="2"/>
      <c r="V92" s="2"/>
      <c r="W92" s="2"/>
      <c r="X92" s="2"/>
      <c r="Y92" s="2"/>
      <c r="Z92" s="2"/>
    </row>
    <row r="93" spans="1:26" ht="15.75" customHeight="1">
      <c r="A93" s="80" t="s">
        <v>414</v>
      </c>
      <c r="B93" s="81">
        <v>92</v>
      </c>
      <c r="C93" s="82" t="s">
        <v>507</v>
      </c>
      <c r="D93" s="20"/>
      <c r="E93" s="83" t="s">
        <v>416</v>
      </c>
      <c r="F93" s="20"/>
      <c r="G93" s="20"/>
      <c r="H93" s="83" t="s">
        <v>416</v>
      </c>
      <c r="I93" s="20"/>
      <c r="J93" s="83" t="s">
        <v>416</v>
      </c>
      <c r="K93" s="83" t="s">
        <v>416</v>
      </c>
      <c r="L93" s="83" t="s">
        <v>416</v>
      </c>
      <c r="M93" s="20"/>
      <c r="N93" s="2"/>
      <c r="O93" s="2"/>
      <c r="P93" s="2"/>
      <c r="Q93" s="2"/>
      <c r="R93" s="2"/>
      <c r="S93" s="2"/>
      <c r="T93" s="2"/>
      <c r="U93" s="2"/>
      <c r="V93" s="2"/>
      <c r="W93" s="2"/>
      <c r="X93" s="2"/>
      <c r="Y93" s="2"/>
      <c r="Z93" s="2"/>
    </row>
    <row r="94" spans="1:26" ht="15.75" customHeight="1">
      <c r="A94" s="80" t="s">
        <v>414</v>
      </c>
      <c r="B94" s="81">
        <v>93</v>
      </c>
      <c r="C94" s="82" t="s">
        <v>508</v>
      </c>
      <c r="D94" s="20"/>
      <c r="E94" s="20"/>
      <c r="F94" s="20"/>
      <c r="G94" s="20"/>
      <c r="H94" s="20"/>
      <c r="I94" s="20"/>
      <c r="J94" s="83" t="s">
        <v>416</v>
      </c>
      <c r="K94" s="83" t="s">
        <v>416</v>
      </c>
      <c r="L94" s="20"/>
      <c r="M94" s="20"/>
      <c r="N94" s="2"/>
      <c r="O94" s="2"/>
      <c r="P94" s="2"/>
      <c r="Q94" s="2"/>
      <c r="R94" s="2"/>
      <c r="S94" s="2"/>
      <c r="T94" s="2"/>
      <c r="U94" s="2"/>
      <c r="V94" s="2"/>
      <c r="W94" s="2"/>
      <c r="X94" s="2"/>
      <c r="Y94" s="2"/>
      <c r="Z94" s="2"/>
    </row>
    <row r="95" spans="1:26" ht="15.75" customHeight="1">
      <c r="A95" s="80" t="s">
        <v>414</v>
      </c>
      <c r="B95" s="81">
        <v>94</v>
      </c>
      <c r="C95" s="82" t="s">
        <v>509</v>
      </c>
      <c r="D95" s="20"/>
      <c r="E95" s="83" t="s">
        <v>416</v>
      </c>
      <c r="F95" s="20"/>
      <c r="G95" s="20"/>
      <c r="H95" s="83" t="s">
        <v>416</v>
      </c>
      <c r="I95" s="83" t="s">
        <v>416</v>
      </c>
      <c r="J95" s="83" t="s">
        <v>416</v>
      </c>
      <c r="K95" s="83" t="s">
        <v>416</v>
      </c>
      <c r="L95" s="20"/>
      <c r="M95" s="83" t="s">
        <v>416</v>
      </c>
      <c r="N95" s="2"/>
      <c r="O95" s="2"/>
      <c r="P95" s="2"/>
      <c r="Q95" s="2"/>
      <c r="R95" s="2"/>
      <c r="S95" s="2"/>
      <c r="T95" s="2"/>
      <c r="U95" s="2"/>
      <c r="V95" s="2"/>
      <c r="W95" s="2"/>
      <c r="X95" s="2"/>
      <c r="Y95" s="2"/>
      <c r="Z95" s="2"/>
    </row>
    <row r="96" spans="1:26" ht="15.75" customHeight="1">
      <c r="A96" s="80" t="s">
        <v>414</v>
      </c>
      <c r="B96" s="81">
        <v>95</v>
      </c>
      <c r="C96" s="82" t="s">
        <v>510</v>
      </c>
      <c r="D96" s="20"/>
      <c r="E96" s="83" t="s">
        <v>416</v>
      </c>
      <c r="F96" s="83" t="s">
        <v>416</v>
      </c>
      <c r="G96" s="20"/>
      <c r="H96" s="83" t="s">
        <v>416</v>
      </c>
      <c r="I96" s="83" t="s">
        <v>416</v>
      </c>
      <c r="J96" s="83" t="s">
        <v>416</v>
      </c>
      <c r="K96" s="83" t="s">
        <v>416</v>
      </c>
      <c r="L96" s="20"/>
      <c r="M96" s="20"/>
      <c r="N96" s="2"/>
      <c r="O96" s="2"/>
      <c r="P96" s="2"/>
      <c r="Q96" s="2"/>
      <c r="R96" s="2"/>
      <c r="S96" s="2"/>
      <c r="T96" s="2"/>
      <c r="U96" s="2"/>
      <c r="V96" s="2"/>
      <c r="W96" s="2"/>
      <c r="X96" s="2"/>
      <c r="Y96" s="2"/>
      <c r="Z96" s="2"/>
    </row>
    <row r="97" spans="1:26" ht="15.75" customHeight="1">
      <c r="A97" s="80" t="s">
        <v>414</v>
      </c>
      <c r="B97" s="81">
        <v>96</v>
      </c>
      <c r="C97" s="82" t="s">
        <v>511</v>
      </c>
      <c r="D97" s="20"/>
      <c r="E97" s="20"/>
      <c r="F97" s="20"/>
      <c r="G97" s="20"/>
      <c r="H97" s="83" t="s">
        <v>416</v>
      </c>
      <c r="I97" s="83" t="s">
        <v>416</v>
      </c>
      <c r="J97" s="83" t="s">
        <v>416</v>
      </c>
      <c r="K97" s="83" t="s">
        <v>416</v>
      </c>
      <c r="L97" s="20"/>
      <c r="M97" s="20"/>
      <c r="N97" s="2"/>
      <c r="O97" s="2"/>
      <c r="P97" s="2"/>
      <c r="Q97" s="2"/>
      <c r="R97" s="2"/>
      <c r="S97" s="2"/>
      <c r="T97" s="2"/>
      <c r="U97" s="2"/>
      <c r="V97" s="2"/>
      <c r="W97" s="2"/>
      <c r="X97" s="2"/>
      <c r="Y97" s="2"/>
      <c r="Z97" s="2"/>
    </row>
    <row r="98" spans="1:26" ht="15.75" customHeight="1">
      <c r="A98" s="80" t="s">
        <v>414</v>
      </c>
      <c r="B98" s="81">
        <v>97</v>
      </c>
      <c r="C98" s="82" t="s">
        <v>512</v>
      </c>
      <c r="D98" s="20"/>
      <c r="E98" s="83" t="s">
        <v>416</v>
      </c>
      <c r="F98" s="83" t="s">
        <v>416</v>
      </c>
      <c r="G98" s="20"/>
      <c r="H98" s="83" t="s">
        <v>416</v>
      </c>
      <c r="I98" s="83" t="s">
        <v>416</v>
      </c>
      <c r="J98" s="20"/>
      <c r="K98" s="20"/>
      <c r="L98" s="83" t="s">
        <v>416</v>
      </c>
      <c r="M98" s="20"/>
      <c r="N98" s="2"/>
      <c r="O98" s="2"/>
      <c r="P98" s="2"/>
      <c r="Q98" s="2"/>
      <c r="R98" s="2"/>
      <c r="S98" s="2"/>
      <c r="T98" s="2"/>
      <c r="U98" s="2"/>
      <c r="V98" s="2"/>
      <c r="W98" s="2"/>
      <c r="X98" s="2"/>
      <c r="Y98" s="2"/>
      <c r="Z98" s="2"/>
    </row>
    <row r="99" spans="1:26" ht="15.75" customHeight="1">
      <c r="A99" s="80" t="s">
        <v>414</v>
      </c>
      <c r="B99" s="81">
        <v>98</v>
      </c>
      <c r="C99" s="82" t="s">
        <v>513</v>
      </c>
      <c r="D99" s="20"/>
      <c r="E99" s="83" t="s">
        <v>416</v>
      </c>
      <c r="F99" s="83" t="s">
        <v>416</v>
      </c>
      <c r="G99" s="20"/>
      <c r="H99" s="20"/>
      <c r="I99" s="83" t="s">
        <v>416</v>
      </c>
      <c r="J99" s="20"/>
      <c r="K99" s="20"/>
      <c r="L99" s="83" t="s">
        <v>416</v>
      </c>
      <c r="M99" s="20"/>
      <c r="N99" s="2"/>
      <c r="O99" s="2"/>
      <c r="P99" s="2"/>
      <c r="Q99" s="2"/>
      <c r="R99" s="2"/>
      <c r="S99" s="2"/>
      <c r="T99" s="2"/>
      <c r="U99" s="2"/>
      <c r="V99" s="2"/>
      <c r="W99" s="2"/>
      <c r="X99" s="2"/>
      <c r="Y99" s="2"/>
      <c r="Z99" s="2"/>
    </row>
    <row r="100" spans="1:26" ht="15.75" customHeight="1">
      <c r="A100" s="80" t="s">
        <v>414</v>
      </c>
      <c r="B100" s="81">
        <v>99</v>
      </c>
      <c r="C100" s="82" t="s">
        <v>514</v>
      </c>
      <c r="D100" s="20"/>
      <c r="E100" s="20"/>
      <c r="F100" s="20"/>
      <c r="G100" s="20"/>
      <c r="H100" s="20"/>
      <c r="I100" s="20"/>
      <c r="J100" s="83" t="s">
        <v>416</v>
      </c>
      <c r="K100" s="83" t="s">
        <v>416</v>
      </c>
      <c r="L100" s="20"/>
      <c r="M100" s="20"/>
      <c r="N100" s="2"/>
      <c r="O100" s="2"/>
      <c r="P100" s="2"/>
      <c r="Q100" s="2"/>
      <c r="R100" s="2"/>
      <c r="S100" s="2"/>
      <c r="T100" s="2"/>
      <c r="U100" s="2"/>
      <c r="V100" s="2"/>
      <c r="W100" s="2"/>
      <c r="X100" s="2"/>
      <c r="Y100" s="2"/>
      <c r="Z100" s="2"/>
    </row>
    <row r="101" spans="1:26" ht="15.75" customHeight="1">
      <c r="A101" s="80" t="s">
        <v>414</v>
      </c>
      <c r="B101" s="81">
        <v>100</v>
      </c>
      <c r="C101" s="82" t="s">
        <v>515</v>
      </c>
      <c r="D101" s="20"/>
      <c r="E101" s="20"/>
      <c r="F101" s="20"/>
      <c r="G101" s="20"/>
      <c r="H101" s="20"/>
      <c r="I101" s="20"/>
      <c r="J101" s="83" t="s">
        <v>416</v>
      </c>
      <c r="K101" s="83" t="s">
        <v>416</v>
      </c>
      <c r="L101" s="20"/>
      <c r="M101" s="20"/>
      <c r="N101" s="2"/>
      <c r="O101" s="2"/>
      <c r="P101" s="2"/>
      <c r="Q101" s="2"/>
      <c r="R101" s="2"/>
      <c r="S101" s="2"/>
      <c r="T101" s="2"/>
      <c r="U101" s="2"/>
      <c r="V101" s="2"/>
      <c r="W101" s="2"/>
      <c r="X101" s="2"/>
      <c r="Y101" s="2"/>
      <c r="Z101" s="2"/>
    </row>
    <row r="102" spans="1:26" ht="15.75" customHeight="1">
      <c r="A102" s="80" t="s">
        <v>414</v>
      </c>
      <c r="B102" s="81">
        <v>101</v>
      </c>
      <c r="C102" s="82" t="s">
        <v>516</v>
      </c>
      <c r="D102" s="20"/>
      <c r="E102" s="20"/>
      <c r="F102" s="20"/>
      <c r="G102" s="20"/>
      <c r="H102" s="20"/>
      <c r="I102" s="20"/>
      <c r="J102" s="83" t="s">
        <v>416</v>
      </c>
      <c r="K102" s="83" t="s">
        <v>416</v>
      </c>
      <c r="L102" s="20"/>
      <c r="M102" s="20"/>
      <c r="N102" s="2"/>
      <c r="O102" s="2"/>
      <c r="P102" s="2"/>
      <c r="Q102" s="2"/>
      <c r="R102" s="2"/>
      <c r="S102" s="2"/>
      <c r="T102" s="2"/>
      <c r="U102" s="2"/>
      <c r="V102" s="2"/>
      <c r="W102" s="2"/>
      <c r="X102" s="2"/>
      <c r="Y102" s="2"/>
      <c r="Z102" s="2"/>
    </row>
    <row r="103" spans="1:26" ht="15.75" customHeight="1">
      <c r="A103" s="80" t="s">
        <v>414</v>
      </c>
      <c r="B103" s="81">
        <v>102</v>
      </c>
      <c r="C103" s="82" t="s">
        <v>517</v>
      </c>
      <c r="D103" s="20"/>
      <c r="E103" s="83" t="s">
        <v>416</v>
      </c>
      <c r="F103" s="20"/>
      <c r="G103" s="20"/>
      <c r="H103" s="83" t="s">
        <v>416</v>
      </c>
      <c r="I103" s="83" t="s">
        <v>416</v>
      </c>
      <c r="J103" s="83" t="s">
        <v>416</v>
      </c>
      <c r="K103" s="83" t="s">
        <v>416</v>
      </c>
      <c r="L103" s="83" t="s">
        <v>416</v>
      </c>
      <c r="M103" s="83" t="s">
        <v>416</v>
      </c>
      <c r="N103" s="2"/>
      <c r="O103" s="2"/>
      <c r="P103" s="2"/>
      <c r="Q103" s="2"/>
      <c r="R103" s="2"/>
      <c r="S103" s="2"/>
      <c r="T103" s="2"/>
      <c r="U103" s="2"/>
      <c r="V103" s="2"/>
      <c r="W103" s="2"/>
      <c r="X103" s="2"/>
      <c r="Y103" s="2"/>
      <c r="Z103" s="2"/>
    </row>
    <row r="104" spans="1:26" ht="15.75" customHeight="1">
      <c r="A104" s="80" t="s">
        <v>414</v>
      </c>
      <c r="B104" s="81">
        <v>103</v>
      </c>
      <c r="C104" s="82" t="s">
        <v>518</v>
      </c>
      <c r="D104" s="20"/>
      <c r="E104" s="83" t="s">
        <v>416</v>
      </c>
      <c r="F104" s="20"/>
      <c r="G104" s="20"/>
      <c r="H104" s="83" t="s">
        <v>416</v>
      </c>
      <c r="I104" s="83" t="s">
        <v>416</v>
      </c>
      <c r="J104" s="83" t="s">
        <v>416</v>
      </c>
      <c r="K104" s="83" t="s">
        <v>416</v>
      </c>
      <c r="L104" s="20"/>
      <c r="M104" s="83" t="s">
        <v>416</v>
      </c>
      <c r="N104" s="2"/>
      <c r="O104" s="2"/>
      <c r="P104" s="2"/>
      <c r="Q104" s="2"/>
      <c r="R104" s="2"/>
      <c r="S104" s="2"/>
      <c r="T104" s="2"/>
      <c r="U104" s="2"/>
      <c r="V104" s="2"/>
      <c r="W104" s="2"/>
      <c r="X104" s="2"/>
      <c r="Y104" s="2"/>
      <c r="Z104" s="2"/>
    </row>
    <row r="105" spans="1:26" ht="15.75" customHeight="1">
      <c r="A105" s="80" t="s">
        <v>414</v>
      </c>
      <c r="B105" s="81">
        <v>104</v>
      </c>
      <c r="C105" s="82" t="s">
        <v>519</v>
      </c>
      <c r="D105" s="20"/>
      <c r="E105" s="20"/>
      <c r="F105" s="20"/>
      <c r="G105" s="20"/>
      <c r="H105" s="20"/>
      <c r="I105" s="20"/>
      <c r="J105" s="20"/>
      <c r="K105" s="20"/>
      <c r="L105" s="83" t="s">
        <v>416</v>
      </c>
      <c r="M105" s="20"/>
      <c r="N105" s="2"/>
      <c r="O105" s="2"/>
      <c r="P105" s="2"/>
      <c r="Q105" s="2"/>
      <c r="R105" s="2"/>
      <c r="S105" s="2"/>
      <c r="T105" s="2"/>
      <c r="U105" s="2"/>
      <c r="V105" s="2"/>
      <c r="W105" s="2"/>
      <c r="X105" s="2"/>
      <c r="Y105" s="2"/>
      <c r="Z105" s="2"/>
    </row>
    <row r="106" spans="1:26" ht="15.75" customHeight="1">
      <c r="A106" s="80" t="s">
        <v>414</v>
      </c>
      <c r="B106" s="81">
        <v>105</v>
      </c>
      <c r="C106" s="82" t="s">
        <v>520</v>
      </c>
      <c r="D106" s="20"/>
      <c r="E106" s="83" t="s">
        <v>416</v>
      </c>
      <c r="F106" s="20"/>
      <c r="G106" s="20"/>
      <c r="H106" s="83" t="s">
        <v>416</v>
      </c>
      <c r="I106" s="83" t="s">
        <v>416</v>
      </c>
      <c r="J106" s="20"/>
      <c r="K106" s="83" t="s">
        <v>416</v>
      </c>
      <c r="L106" s="83" t="s">
        <v>416</v>
      </c>
      <c r="M106" s="20"/>
      <c r="N106" s="2"/>
      <c r="O106" s="2"/>
      <c r="P106" s="2"/>
      <c r="Q106" s="2"/>
      <c r="R106" s="2"/>
      <c r="S106" s="2"/>
      <c r="T106" s="2"/>
      <c r="U106" s="2"/>
      <c r="V106" s="2"/>
      <c r="W106" s="2"/>
      <c r="X106" s="2"/>
      <c r="Y106" s="2"/>
      <c r="Z106" s="2"/>
    </row>
    <row r="107" spans="1:26" ht="15.75" customHeight="1">
      <c r="A107" s="80" t="s">
        <v>414</v>
      </c>
      <c r="B107" s="81">
        <v>106</v>
      </c>
      <c r="C107" s="82" t="s">
        <v>521</v>
      </c>
      <c r="D107" s="20"/>
      <c r="E107" s="83" t="s">
        <v>416</v>
      </c>
      <c r="F107" s="20"/>
      <c r="G107" s="20"/>
      <c r="H107" s="83" t="s">
        <v>416</v>
      </c>
      <c r="I107" s="83" t="s">
        <v>416</v>
      </c>
      <c r="J107" s="20"/>
      <c r="K107" s="83" t="s">
        <v>416</v>
      </c>
      <c r="L107" s="83" t="s">
        <v>416</v>
      </c>
      <c r="M107" s="20"/>
      <c r="N107" s="2"/>
      <c r="O107" s="2"/>
      <c r="P107" s="2"/>
      <c r="Q107" s="2"/>
      <c r="R107" s="2"/>
      <c r="S107" s="2"/>
      <c r="T107" s="2"/>
      <c r="U107" s="2"/>
      <c r="V107" s="2"/>
      <c r="W107" s="2"/>
      <c r="X107" s="2"/>
      <c r="Y107" s="2"/>
      <c r="Z107" s="2"/>
    </row>
    <row r="108" spans="1:26" ht="15.75" customHeight="1">
      <c r="A108" s="80" t="s">
        <v>414</v>
      </c>
      <c r="B108" s="81">
        <v>107</v>
      </c>
      <c r="C108" s="82" t="s">
        <v>522</v>
      </c>
      <c r="D108" s="20"/>
      <c r="E108" s="83" t="s">
        <v>416</v>
      </c>
      <c r="F108" s="83" t="s">
        <v>416</v>
      </c>
      <c r="G108" s="20"/>
      <c r="H108" s="83" t="s">
        <v>416</v>
      </c>
      <c r="I108" s="83" t="s">
        <v>416</v>
      </c>
      <c r="J108" s="20"/>
      <c r="K108" s="20"/>
      <c r="L108" s="83" t="s">
        <v>416</v>
      </c>
      <c r="M108" s="20"/>
      <c r="N108" s="2"/>
      <c r="O108" s="2"/>
      <c r="P108" s="2"/>
      <c r="Q108" s="2"/>
      <c r="R108" s="2"/>
      <c r="S108" s="2"/>
      <c r="T108" s="2"/>
      <c r="U108" s="2"/>
      <c r="V108" s="2"/>
      <c r="W108" s="2"/>
      <c r="X108" s="2"/>
      <c r="Y108" s="2"/>
      <c r="Z108" s="2"/>
    </row>
    <row r="109" spans="1:26" ht="15.75" customHeight="1">
      <c r="A109" s="80" t="s">
        <v>414</v>
      </c>
      <c r="B109" s="81">
        <v>108</v>
      </c>
      <c r="C109" s="82" t="s">
        <v>523</v>
      </c>
      <c r="D109" s="20"/>
      <c r="E109" s="20"/>
      <c r="F109" s="20"/>
      <c r="G109" s="20"/>
      <c r="H109" s="83" t="s">
        <v>416</v>
      </c>
      <c r="I109" s="20"/>
      <c r="J109" s="83" t="s">
        <v>416</v>
      </c>
      <c r="K109" s="20"/>
      <c r="L109" s="83" t="s">
        <v>416</v>
      </c>
      <c r="M109" s="20"/>
      <c r="N109" s="2"/>
      <c r="O109" s="2"/>
      <c r="P109" s="2"/>
      <c r="Q109" s="2"/>
      <c r="R109" s="2"/>
      <c r="S109" s="2"/>
      <c r="T109" s="2"/>
      <c r="U109" s="2"/>
      <c r="V109" s="2"/>
      <c r="W109" s="2"/>
      <c r="X109" s="2"/>
      <c r="Y109" s="2"/>
      <c r="Z109" s="2"/>
    </row>
    <row r="110" spans="1:26" ht="15.75" customHeight="1">
      <c r="A110" s="80" t="s">
        <v>414</v>
      </c>
      <c r="B110" s="81">
        <v>109</v>
      </c>
      <c r="C110" s="82" t="s">
        <v>524</v>
      </c>
      <c r="D110" s="20"/>
      <c r="E110" s="20"/>
      <c r="F110" s="20"/>
      <c r="G110" s="83" t="s">
        <v>416</v>
      </c>
      <c r="H110" s="83" t="s">
        <v>416</v>
      </c>
      <c r="I110" s="20"/>
      <c r="J110" s="83" t="s">
        <v>416</v>
      </c>
      <c r="K110" s="20"/>
      <c r="L110" s="83" t="s">
        <v>416</v>
      </c>
      <c r="M110" s="20"/>
      <c r="N110" s="2"/>
      <c r="O110" s="2"/>
      <c r="P110" s="2"/>
      <c r="Q110" s="2"/>
      <c r="R110" s="2"/>
      <c r="S110" s="2"/>
      <c r="T110" s="2"/>
      <c r="U110" s="2"/>
      <c r="V110" s="2"/>
      <c r="W110" s="2"/>
      <c r="X110" s="2"/>
      <c r="Y110" s="2"/>
      <c r="Z110" s="2"/>
    </row>
    <row r="111" spans="1:26" ht="15.75" customHeight="1">
      <c r="A111" s="80" t="s">
        <v>414</v>
      </c>
      <c r="B111" s="81">
        <v>110</v>
      </c>
      <c r="C111" s="82" t="s">
        <v>525</v>
      </c>
      <c r="D111" s="20"/>
      <c r="E111" s="20"/>
      <c r="F111" s="20"/>
      <c r="G111" s="83" t="s">
        <v>416</v>
      </c>
      <c r="H111" s="83" t="s">
        <v>416</v>
      </c>
      <c r="I111" s="20"/>
      <c r="J111" s="83" t="s">
        <v>416</v>
      </c>
      <c r="K111" s="20"/>
      <c r="L111" s="83" t="s">
        <v>416</v>
      </c>
      <c r="M111" s="20"/>
      <c r="N111" s="2"/>
      <c r="O111" s="2"/>
      <c r="P111" s="2"/>
      <c r="Q111" s="2"/>
      <c r="R111" s="2"/>
      <c r="S111" s="2"/>
      <c r="T111" s="2"/>
      <c r="U111" s="2"/>
      <c r="V111" s="2"/>
      <c r="W111" s="2"/>
      <c r="X111" s="2"/>
      <c r="Y111" s="2"/>
      <c r="Z111" s="2"/>
    </row>
    <row r="112" spans="1:26" ht="15.75" customHeight="1">
      <c r="A112" s="80" t="s">
        <v>414</v>
      </c>
      <c r="B112" s="81">
        <v>111</v>
      </c>
      <c r="C112" s="82" t="s">
        <v>526</v>
      </c>
      <c r="D112" s="20"/>
      <c r="E112" s="20"/>
      <c r="F112" s="20"/>
      <c r="G112" s="83" t="s">
        <v>416</v>
      </c>
      <c r="H112" s="83" t="s">
        <v>416</v>
      </c>
      <c r="I112" s="20"/>
      <c r="J112" s="83" t="s">
        <v>416</v>
      </c>
      <c r="K112" s="20"/>
      <c r="L112" s="83" t="s">
        <v>416</v>
      </c>
      <c r="M112" s="20"/>
      <c r="N112" s="2"/>
      <c r="O112" s="2"/>
      <c r="P112" s="2"/>
      <c r="Q112" s="2"/>
      <c r="R112" s="2"/>
      <c r="S112" s="2"/>
      <c r="T112" s="2"/>
      <c r="U112" s="2"/>
      <c r="V112" s="2"/>
      <c r="W112" s="2"/>
      <c r="X112" s="2"/>
      <c r="Y112" s="2"/>
      <c r="Z112" s="2"/>
    </row>
    <row r="113" spans="1:26" ht="15.75" customHeight="1">
      <c r="A113" s="80" t="s">
        <v>414</v>
      </c>
      <c r="B113" s="81">
        <v>112</v>
      </c>
      <c r="C113" s="82" t="s">
        <v>527</v>
      </c>
      <c r="D113" s="20"/>
      <c r="E113" s="83" t="s">
        <v>416</v>
      </c>
      <c r="F113" s="83" t="s">
        <v>416</v>
      </c>
      <c r="G113" s="83" t="s">
        <v>416</v>
      </c>
      <c r="H113" s="20"/>
      <c r="I113" s="83" t="s">
        <v>416</v>
      </c>
      <c r="J113" s="83" t="s">
        <v>416</v>
      </c>
      <c r="K113" s="20"/>
      <c r="L113" s="83" t="s">
        <v>416</v>
      </c>
      <c r="M113" s="20"/>
      <c r="N113" s="2"/>
      <c r="O113" s="2"/>
      <c r="P113" s="2"/>
      <c r="Q113" s="2"/>
      <c r="R113" s="2"/>
      <c r="S113" s="2"/>
      <c r="T113" s="2"/>
      <c r="U113" s="2"/>
      <c r="V113" s="2"/>
      <c r="W113" s="2"/>
      <c r="X113" s="2"/>
      <c r="Y113" s="2"/>
      <c r="Z113" s="2"/>
    </row>
    <row r="114" spans="1:26" ht="15.75" customHeight="1">
      <c r="A114" s="80" t="s">
        <v>414</v>
      </c>
      <c r="B114" s="81">
        <v>113</v>
      </c>
      <c r="C114" s="82" t="s">
        <v>528</v>
      </c>
      <c r="D114" s="20"/>
      <c r="E114" s="20"/>
      <c r="F114" s="83" t="s">
        <v>416</v>
      </c>
      <c r="G114" s="83" t="s">
        <v>416</v>
      </c>
      <c r="H114" s="83" t="s">
        <v>416</v>
      </c>
      <c r="I114" s="83" t="s">
        <v>416</v>
      </c>
      <c r="J114" s="20"/>
      <c r="K114" s="20"/>
      <c r="L114" s="83" t="s">
        <v>416</v>
      </c>
      <c r="M114" s="20"/>
      <c r="N114" s="2"/>
      <c r="O114" s="2"/>
      <c r="P114" s="2"/>
      <c r="Q114" s="2"/>
      <c r="R114" s="2"/>
      <c r="S114" s="2"/>
      <c r="T114" s="2"/>
      <c r="U114" s="2"/>
      <c r="V114" s="2"/>
      <c r="W114" s="2"/>
      <c r="X114" s="2"/>
      <c r="Y114" s="2"/>
      <c r="Z114" s="2"/>
    </row>
    <row r="115" spans="1:26" ht="15.75" customHeight="1">
      <c r="A115" s="80" t="s">
        <v>414</v>
      </c>
      <c r="B115" s="81">
        <v>114</v>
      </c>
      <c r="C115" s="82" t="s">
        <v>529</v>
      </c>
      <c r="D115" s="20"/>
      <c r="E115" s="20"/>
      <c r="F115" s="83" t="s">
        <v>416</v>
      </c>
      <c r="G115" s="83" t="s">
        <v>416</v>
      </c>
      <c r="H115" s="20"/>
      <c r="I115" s="83" t="s">
        <v>416</v>
      </c>
      <c r="J115" s="20"/>
      <c r="K115" s="20"/>
      <c r="L115" s="83" t="s">
        <v>416</v>
      </c>
      <c r="M115" s="20"/>
      <c r="N115" s="2"/>
      <c r="O115" s="2"/>
      <c r="P115" s="2"/>
      <c r="Q115" s="2"/>
      <c r="R115" s="2"/>
      <c r="S115" s="2"/>
      <c r="T115" s="2"/>
      <c r="U115" s="2"/>
      <c r="V115" s="2"/>
      <c r="W115" s="2"/>
      <c r="X115" s="2"/>
      <c r="Y115" s="2"/>
      <c r="Z115" s="2"/>
    </row>
    <row r="116" spans="1:26" ht="15.75" customHeight="1">
      <c r="A116" s="80" t="s">
        <v>414</v>
      </c>
      <c r="B116" s="81">
        <v>115</v>
      </c>
      <c r="C116" s="82" t="s">
        <v>530</v>
      </c>
      <c r="D116" s="20"/>
      <c r="E116" s="20"/>
      <c r="F116" s="83" t="s">
        <v>416</v>
      </c>
      <c r="G116" s="83" t="s">
        <v>416</v>
      </c>
      <c r="H116" s="83" t="s">
        <v>416</v>
      </c>
      <c r="I116" s="83" t="s">
        <v>416</v>
      </c>
      <c r="J116" s="20"/>
      <c r="K116" s="20"/>
      <c r="L116" s="83" t="s">
        <v>416</v>
      </c>
      <c r="M116" s="20"/>
      <c r="N116" s="2"/>
      <c r="O116" s="2"/>
      <c r="P116" s="2"/>
      <c r="Q116" s="2"/>
      <c r="R116" s="2"/>
      <c r="S116" s="2"/>
      <c r="T116" s="2"/>
      <c r="U116" s="2"/>
      <c r="V116" s="2"/>
      <c r="W116" s="2"/>
      <c r="X116" s="2"/>
      <c r="Y116" s="2"/>
      <c r="Z116" s="2"/>
    </row>
    <row r="117" spans="1:26" ht="15.75" customHeight="1">
      <c r="A117" s="84" t="s">
        <v>531</v>
      </c>
      <c r="B117" s="85" t="s">
        <v>532</v>
      </c>
      <c r="C117" s="86" t="s">
        <v>533</v>
      </c>
      <c r="D117" s="83" t="s">
        <v>416</v>
      </c>
      <c r="E117" s="83" t="s">
        <v>416</v>
      </c>
      <c r="F117" s="83" t="s">
        <v>416</v>
      </c>
      <c r="G117" s="20"/>
      <c r="H117" s="83" t="s">
        <v>416</v>
      </c>
      <c r="I117" s="83" t="s">
        <v>416</v>
      </c>
      <c r="J117" s="20"/>
      <c r="K117" s="20"/>
      <c r="L117" s="83" t="s">
        <v>416</v>
      </c>
      <c r="M117" s="20"/>
      <c r="N117" s="2"/>
      <c r="O117" s="2"/>
      <c r="P117" s="2"/>
      <c r="Q117" s="2"/>
      <c r="R117" s="2"/>
      <c r="S117" s="2"/>
      <c r="T117" s="2"/>
      <c r="U117" s="2"/>
      <c r="V117" s="2"/>
      <c r="W117" s="2"/>
      <c r="X117" s="2"/>
      <c r="Y117" s="2"/>
      <c r="Z117" s="2"/>
    </row>
    <row r="118" spans="1:26" ht="15.75" customHeight="1">
      <c r="A118" s="84" t="s">
        <v>531</v>
      </c>
      <c r="B118" s="85" t="s">
        <v>534</v>
      </c>
      <c r="C118" s="87" t="s">
        <v>535</v>
      </c>
      <c r="D118" s="20"/>
      <c r="E118" s="83" t="s">
        <v>416</v>
      </c>
      <c r="F118" s="20"/>
      <c r="G118" s="20"/>
      <c r="H118" s="83" t="s">
        <v>416</v>
      </c>
      <c r="I118" s="83" t="s">
        <v>416</v>
      </c>
      <c r="J118" s="20"/>
      <c r="K118" s="20"/>
      <c r="L118" s="83" t="s">
        <v>416</v>
      </c>
      <c r="M118" s="20"/>
      <c r="N118" s="2"/>
      <c r="O118" s="2"/>
      <c r="P118" s="2"/>
      <c r="Q118" s="2"/>
      <c r="R118" s="2"/>
      <c r="S118" s="2"/>
      <c r="T118" s="2"/>
      <c r="U118" s="2"/>
      <c r="V118" s="2"/>
      <c r="W118" s="2"/>
      <c r="X118" s="2"/>
      <c r="Y118" s="2"/>
      <c r="Z118" s="2"/>
    </row>
    <row r="119" spans="1:26" ht="15.75" customHeight="1">
      <c r="A119" s="84" t="s">
        <v>531</v>
      </c>
      <c r="B119" s="85" t="s">
        <v>536</v>
      </c>
      <c r="C119" s="86" t="s">
        <v>537</v>
      </c>
      <c r="D119" s="20"/>
      <c r="E119" s="83" t="s">
        <v>416</v>
      </c>
      <c r="F119" s="83" t="s">
        <v>416</v>
      </c>
      <c r="G119" s="83" t="s">
        <v>416</v>
      </c>
      <c r="H119" s="83" t="s">
        <v>416</v>
      </c>
      <c r="I119" s="83" t="s">
        <v>416</v>
      </c>
      <c r="J119" s="20"/>
      <c r="K119" s="20"/>
      <c r="L119" s="83" t="s">
        <v>416</v>
      </c>
      <c r="M119" s="20"/>
      <c r="N119" s="2"/>
      <c r="O119" s="2"/>
      <c r="P119" s="2"/>
      <c r="Q119" s="2"/>
      <c r="R119" s="2"/>
      <c r="S119" s="2"/>
      <c r="T119" s="2"/>
      <c r="U119" s="2"/>
      <c r="V119" s="2"/>
      <c r="W119" s="2"/>
      <c r="X119" s="2"/>
      <c r="Y119" s="2"/>
      <c r="Z119" s="2"/>
    </row>
    <row r="120" spans="1:26" ht="15.75" customHeight="1">
      <c r="A120" s="84" t="s">
        <v>531</v>
      </c>
      <c r="B120" s="85" t="s">
        <v>538</v>
      </c>
      <c r="C120" s="87" t="s">
        <v>539</v>
      </c>
      <c r="D120" s="20"/>
      <c r="E120" s="83" t="s">
        <v>416</v>
      </c>
      <c r="F120" s="83" t="s">
        <v>416</v>
      </c>
      <c r="G120" s="83" t="s">
        <v>416</v>
      </c>
      <c r="H120" s="83" t="s">
        <v>416</v>
      </c>
      <c r="I120" s="83" t="s">
        <v>416</v>
      </c>
      <c r="J120" s="20"/>
      <c r="K120" s="20"/>
      <c r="L120" s="83" t="s">
        <v>416</v>
      </c>
      <c r="M120" s="20"/>
      <c r="N120" s="2"/>
      <c r="O120" s="2"/>
      <c r="P120" s="2"/>
      <c r="Q120" s="2"/>
      <c r="R120" s="2"/>
      <c r="S120" s="2"/>
      <c r="T120" s="2"/>
      <c r="U120" s="2"/>
      <c r="V120" s="2"/>
      <c r="W120" s="2"/>
      <c r="X120" s="2"/>
      <c r="Y120" s="2"/>
      <c r="Z120" s="2"/>
    </row>
    <row r="121" spans="1:26" ht="15.75" customHeight="1">
      <c r="A121" s="84" t="s">
        <v>531</v>
      </c>
      <c r="B121" s="85" t="s">
        <v>540</v>
      </c>
      <c r="C121" s="87" t="s">
        <v>541</v>
      </c>
      <c r="D121" s="20"/>
      <c r="E121" s="83" t="s">
        <v>416</v>
      </c>
      <c r="F121" s="83" t="s">
        <v>416</v>
      </c>
      <c r="G121" s="83" t="s">
        <v>416</v>
      </c>
      <c r="H121" s="83" t="s">
        <v>416</v>
      </c>
      <c r="I121" s="83" t="s">
        <v>416</v>
      </c>
      <c r="J121" s="20"/>
      <c r="K121" s="20"/>
      <c r="L121" s="83" t="s">
        <v>416</v>
      </c>
      <c r="M121" s="20"/>
      <c r="N121" s="2"/>
      <c r="O121" s="2"/>
      <c r="P121" s="2"/>
      <c r="Q121" s="2"/>
      <c r="R121" s="2"/>
      <c r="S121" s="2"/>
      <c r="T121" s="2"/>
      <c r="U121" s="2"/>
      <c r="V121" s="2"/>
      <c r="W121" s="2"/>
      <c r="X121" s="2"/>
      <c r="Y121" s="2"/>
      <c r="Z121" s="2"/>
    </row>
    <row r="122" spans="1:26" ht="15.75" customHeight="1">
      <c r="A122" s="84" t="s">
        <v>531</v>
      </c>
      <c r="B122" s="85" t="s">
        <v>542</v>
      </c>
      <c r="C122" s="87" t="s">
        <v>543</v>
      </c>
      <c r="D122" s="20"/>
      <c r="E122" s="83" t="s">
        <v>416</v>
      </c>
      <c r="F122" s="20"/>
      <c r="G122" s="20"/>
      <c r="H122" s="83" t="s">
        <v>416</v>
      </c>
      <c r="I122" s="83" t="s">
        <v>416</v>
      </c>
      <c r="J122" s="20"/>
      <c r="K122" s="20"/>
      <c r="L122" s="83" t="s">
        <v>416</v>
      </c>
      <c r="M122" s="20"/>
      <c r="N122" s="2"/>
      <c r="O122" s="2"/>
      <c r="P122" s="2"/>
      <c r="Q122" s="2"/>
      <c r="R122" s="2"/>
      <c r="S122" s="2"/>
      <c r="T122" s="2"/>
      <c r="U122" s="2"/>
      <c r="V122" s="2"/>
      <c r="W122" s="2"/>
      <c r="X122" s="2"/>
      <c r="Y122" s="2"/>
      <c r="Z122" s="2"/>
    </row>
    <row r="123" spans="1:26" ht="15.75" customHeight="1">
      <c r="A123" s="84" t="s">
        <v>531</v>
      </c>
      <c r="B123" s="85" t="s">
        <v>544</v>
      </c>
      <c r="C123" s="87" t="s">
        <v>545</v>
      </c>
      <c r="D123" s="20"/>
      <c r="E123" s="83" t="s">
        <v>416</v>
      </c>
      <c r="F123" s="20"/>
      <c r="G123" s="83" t="s">
        <v>416</v>
      </c>
      <c r="H123" s="20"/>
      <c r="I123" s="83" t="s">
        <v>416</v>
      </c>
      <c r="J123" s="20"/>
      <c r="K123" s="20"/>
      <c r="L123" s="83" t="s">
        <v>416</v>
      </c>
      <c r="M123" s="20"/>
      <c r="N123" s="2"/>
      <c r="O123" s="2"/>
      <c r="P123" s="2"/>
      <c r="Q123" s="2"/>
      <c r="R123" s="2"/>
      <c r="S123" s="2"/>
      <c r="T123" s="2"/>
      <c r="U123" s="2"/>
      <c r="V123" s="2"/>
      <c r="W123" s="2"/>
      <c r="X123" s="2"/>
      <c r="Y123" s="2"/>
      <c r="Z123" s="2"/>
    </row>
    <row r="124" spans="1:26" ht="15.75" customHeight="1">
      <c r="A124" s="84" t="s">
        <v>531</v>
      </c>
      <c r="B124" s="85" t="s">
        <v>546</v>
      </c>
      <c r="C124" s="87" t="s">
        <v>547</v>
      </c>
      <c r="D124" s="20"/>
      <c r="E124" s="83" t="s">
        <v>416</v>
      </c>
      <c r="F124" s="20"/>
      <c r="G124" s="83" t="s">
        <v>416</v>
      </c>
      <c r="H124" s="20"/>
      <c r="I124" s="83" t="s">
        <v>416</v>
      </c>
      <c r="J124" s="20"/>
      <c r="K124" s="20"/>
      <c r="L124" s="83" t="s">
        <v>416</v>
      </c>
      <c r="M124" s="20"/>
      <c r="N124" s="2"/>
      <c r="O124" s="2"/>
      <c r="P124" s="2"/>
      <c r="Q124" s="2"/>
      <c r="R124" s="2"/>
      <c r="S124" s="2"/>
      <c r="T124" s="2"/>
      <c r="U124" s="2"/>
      <c r="V124" s="2"/>
      <c r="W124" s="2"/>
      <c r="X124" s="2"/>
      <c r="Y124" s="2"/>
      <c r="Z124" s="2"/>
    </row>
    <row r="125" spans="1:26" ht="15.75" customHeight="1">
      <c r="A125" s="84" t="s">
        <v>531</v>
      </c>
      <c r="B125" s="85" t="s">
        <v>548</v>
      </c>
      <c r="C125" s="87" t="s">
        <v>549</v>
      </c>
      <c r="D125" s="20"/>
      <c r="E125" s="83" t="s">
        <v>416</v>
      </c>
      <c r="F125" s="83" t="s">
        <v>416</v>
      </c>
      <c r="G125" s="20"/>
      <c r="H125" s="83" t="s">
        <v>416</v>
      </c>
      <c r="I125" s="83" t="s">
        <v>416</v>
      </c>
      <c r="J125" s="20"/>
      <c r="K125" s="20"/>
      <c r="L125" s="83" t="s">
        <v>416</v>
      </c>
      <c r="M125" s="83" t="s">
        <v>416</v>
      </c>
      <c r="N125" s="2"/>
      <c r="O125" s="2"/>
      <c r="P125" s="2"/>
      <c r="Q125" s="2"/>
      <c r="R125" s="2"/>
      <c r="S125" s="2"/>
      <c r="T125" s="2"/>
      <c r="U125" s="2"/>
      <c r="V125" s="2"/>
      <c r="W125" s="2"/>
      <c r="X125" s="2"/>
      <c r="Y125" s="2"/>
      <c r="Z125" s="2"/>
    </row>
    <row r="126" spans="1:26" ht="15.75" customHeight="1">
      <c r="A126" s="84" t="s">
        <v>531</v>
      </c>
      <c r="B126" s="85" t="s">
        <v>550</v>
      </c>
      <c r="C126" s="87" t="s">
        <v>551</v>
      </c>
      <c r="D126" s="20"/>
      <c r="E126" s="83" t="s">
        <v>416</v>
      </c>
      <c r="F126" s="83" t="s">
        <v>416</v>
      </c>
      <c r="G126" s="20"/>
      <c r="H126" s="83" t="s">
        <v>416</v>
      </c>
      <c r="I126" s="83" t="s">
        <v>416</v>
      </c>
      <c r="J126" s="20"/>
      <c r="K126" s="20"/>
      <c r="L126" s="83" t="s">
        <v>416</v>
      </c>
      <c r="M126" s="20"/>
      <c r="N126" s="2"/>
      <c r="O126" s="2"/>
      <c r="P126" s="2"/>
      <c r="Q126" s="2"/>
      <c r="R126" s="2"/>
      <c r="S126" s="2"/>
      <c r="T126" s="2"/>
      <c r="U126" s="2"/>
      <c r="V126" s="2"/>
      <c r="W126" s="2"/>
      <c r="X126" s="2"/>
      <c r="Y126" s="2"/>
      <c r="Z126" s="2"/>
    </row>
    <row r="127" spans="1:26" ht="15.75" customHeight="1">
      <c r="A127" s="84" t="s">
        <v>531</v>
      </c>
      <c r="B127" s="85" t="s">
        <v>552</v>
      </c>
      <c r="C127" s="87" t="s">
        <v>553</v>
      </c>
      <c r="D127" s="20"/>
      <c r="E127" s="83" t="s">
        <v>416</v>
      </c>
      <c r="F127" s="20"/>
      <c r="G127" s="20"/>
      <c r="H127" s="83" t="s">
        <v>416</v>
      </c>
      <c r="I127" s="83" t="s">
        <v>416</v>
      </c>
      <c r="J127" s="83" t="s">
        <v>416</v>
      </c>
      <c r="K127" s="83" t="s">
        <v>416</v>
      </c>
      <c r="L127" s="83" t="s">
        <v>416</v>
      </c>
      <c r="M127" s="20"/>
      <c r="N127" s="2"/>
      <c r="O127" s="2"/>
      <c r="P127" s="2"/>
      <c r="Q127" s="2"/>
      <c r="R127" s="2"/>
      <c r="S127" s="2"/>
      <c r="T127" s="2"/>
      <c r="U127" s="2"/>
      <c r="V127" s="2"/>
      <c r="W127" s="2"/>
      <c r="X127" s="2"/>
      <c r="Y127" s="2"/>
      <c r="Z127" s="2"/>
    </row>
    <row r="128" spans="1:26" ht="15.75" customHeight="1">
      <c r="A128" s="84" t="s">
        <v>531</v>
      </c>
      <c r="B128" s="85" t="s">
        <v>554</v>
      </c>
      <c r="C128" s="87" t="s">
        <v>555</v>
      </c>
      <c r="D128" s="20"/>
      <c r="E128" s="83" t="s">
        <v>416</v>
      </c>
      <c r="F128" s="83" t="s">
        <v>416</v>
      </c>
      <c r="G128" s="83" t="s">
        <v>416</v>
      </c>
      <c r="H128" s="83" t="s">
        <v>416</v>
      </c>
      <c r="I128" s="83" t="s">
        <v>416</v>
      </c>
      <c r="J128" s="83" t="s">
        <v>416</v>
      </c>
      <c r="K128" s="83" t="s">
        <v>416</v>
      </c>
      <c r="L128" s="83" t="s">
        <v>416</v>
      </c>
      <c r="M128" s="20"/>
      <c r="N128" s="2"/>
      <c r="O128" s="2"/>
      <c r="P128" s="2"/>
      <c r="Q128" s="2"/>
      <c r="R128" s="2"/>
      <c r="S128" s="2"/>
      <c r="T128" s="2"/>
      <c r="U128" s="2"/>
      <c r="V128" s="2"/>
      <c r="W128" s="2"/>
      <c r="X128" s="2"/>
      <c r="Y128" s="2"/>
      <c r="Z128" s="2"/>
    </row>
    <row r="129" spans="1:26" ht="15.75" customHeight="1">
      <c r="A129" s="84" t="s">
        <v>531</v>
      </c>
      <c r="B129" s="85" t="s">
        <v>556</v>
      </c>
      <c r="C129" s="87" t="s">
        <v>557</v>
      </c>
      <c r="D129" s="20"/>
      <c r="E129" s="83" t="s">
        <v>416</v>
      </c>
      <c r="F129" s="20"/>
      <c r="G129" s="83" t="s">
        <v>416</v>
      </c>
      <c r="H129" s="83" t="s">
        <v>416</v>
      </c>
      <c r="I129" s="20"/>
      <c r="J129" s="83" t="s">
        <v>416</v>
      </c>
      <c r="K129" s="20"/>
      <c r="L129" s="83" t="s">
        <v>416</v>
      </c>
      <c r="M129" s="20"/>
      <c r="N129" s="2"/>
      <c r="O129" s="2"/>
      <c r="P129" s="2"/>
      <c r="Q129" s="2"/>
      <c r="R129" s="2"/>
      <c r="S129" s="2"/>
      <c r="T129" s="2"/>
      <c r="U129" s="2"/>
      <c r="V129" s="2"/>
      <c r="W129" s="2"/>
      <c r="X129" s="2"/>
      <c r="Y129" s="2"/>
      <c r="Z129" s="2"/>
    </row>
    <row r="130" spans="1:26" ht="15.75" customHeight="1">
      <c r="A130" s="84" t="s">
        <v>558</v>
      </c>
      <c r="B130" s="20"/>
      <c r="C130" s="87" t="s">
        <v>559</v>
      </c>
      <c r="D130" s="20"/>
      <c r="E130" s="83" t="s">
        <v>416</v>
      </c>
      <c r="F130" s="83" t="s">
        <v>416</v>
      </c>
      <c r="G130" s="20"/>
      <c r="H130" s="83" t="s">
        <v>416</v>
      </c>
      <c r="I130" s="83" t="s">
        <v>416</v>
      </c>
      <c r="J130" s="20"/>
      <c r="K130" s="20"/>
      <c r="L130" s="83" t="s">
        <v>416</v>
      </c>
      <c r="M130" s="20"/>
      <c r="N130" s="2"/>
      <c r="O130" s="2"/>
      <c r="P130" s="2"/>
      <c r="Q130" s="2"/>
      <c r="R130" s="2"/>
      <c r="S130" s="2"/>
      <c r="T130" s="2"/>
      <c r="U130" s="2"/>
      <c r="V130" s="2"/>
      <c r="W130" s="2"/>
      <c r="X130" s="2"/>
      <c r="Y130" s="2"/>
      <c r="Z130" s="2"/>
    </row>
    <row r="131" spans="1:26" ht="15.75" customHeight="1">
      <c r="A131" s="84" t="s">
        <v>558</v>
      </c>
      <c r="B131" s="20"/>
      <c r="C131" s="87" t="s">
        <v>560</v>
      </c>
      <c r="D131" s="20"/>
      <c r="E131" s="83" t="s">
        <v>416</v>
      </c>
      <c r="F131" s="83" t="s">
        <v>416</v>
      </c>
      <c r="G131" s="20"/>
      <c r="H131" s="83" t="s">
        <v>416</v>
      </c>
      <c r="I131" s="83" t="s">
        <v>416</v>
      </c>
      <c r="J131" s="20"/>
      <c r="K131" s="20"/>
      <c r="L131" s="83" t="s">
        <v>416</v>
      </c>
      <c r="M131" s="20"/>
      <c r="N131" s="2"/>
      <c r="O131" s="2"/>
      <c r="P131" s="2"/>
      <c r="Q131" s="2"/>
      <c r="R131" s="2"/>
      <c r="S131" s="2"/>
      <c r="T131" s="2"/>
      <c r="U131" s="2"/>
      <c r="V131" s="2"/>
      <c r="W131" s="2"/>
      <c r="X131" s="2"/>
      <c r="Y131" s="2"/>
      <c r="Z131" s="2"/>
    </row>
    <row r="132" spans="1:26" ht="15.75" customHeight="1">
      <c r="A132" s="84" t="s">
        <v>558</v>
      </c>
      <c r="B132" s="20"/>
      <c r="C132" s="87" t="s">
        <v>561</v>
      </c>
      <c r="D132" s="20"/>
      <c r="E132" s="83" t="s">
        <v>416</v>
      </c>
      <c r="F132" s="83" t="s">
        <v>416</v>
      </c>
      <c r="G132" s="83" t="s">
        <v>416</v>
      </c>
      <c r="H132" s="20"/>
      <c r="I132" s="83" t="s">
        <v>416</v>
      </c>
      <c r="J132" s="20"/>
      <c r="K132" s="20"/>
      <c r="L132" s="83" t="s">
        <v>416</v>
      </c>
      <c r="M132" s="20"/>
      <c r="N132" s="2"/>
      <c r="O132" s="2"/>
      <c r="P132" s="2"/>
      <c r="Q132" s="2"/>
      <c r="R132" s="2"/>
      <c r="S132" s="2"/>
      <c r="T132" s="2"/>
      <c r="U132" s="2"/>
      <c r="V132" s="2"/>
      <c r="W132" s="2"/>
      <c r="X132" s="2"/>
      <c r="Y132" s="2"/>
      <c r="Z132" s="2"/>
    </row>
    <row r="133" spans="1:26" ht="15.75" customHeight="1">
      <c r="A133" s="84" t="s">
        <v>558</v>
      </c>
      <c r="B133" s="20"/>
      <c r="C133" s="87" t="s">
        <v>562</v>
      </c>
      <c r="D133" s="20"/>
      <c r="E133" s="83" t="s">
        <v>416</v>
      </c>
      <c r="F133" s="83" t="s">
        <v>416</v>
      </c>
      <c r="G133" s="83" t="s">
        <v>416</v>
      </c>
      <c r="H133" s="83" t="s">
        <v>416</v>
      </c>
      <c r="I133" s="83" t="s">
        <v>416</v>
      </c>
      <c r="J133" s="20"/>
      <c r="K133" s="20"/>
      <c r="L133" s="83" t="s">
        <v>416</v>
      </c>
      <c r="M133" s="20"/>
      <c r="N133" s="2"/>
      <c r="O133" s="2"/>
      <c r="P133" s="2"/>
      <c r="Q133" s="2"/>
      <c r="R133" s="2"/>
      <c r="S133" s="2"/>
      <c r="T133" s="2"/>
      <c r="U133" s="2"/>
      <c r="V133" s="2"/>
      <c r="W133" s="2"/>
      <c r="X133" s="2"/>
      <c r="Y133" s="2"/>
      <c r="Z133" s="2"/>
    </row>
    <row r="134" spans="1:26" ht="15.75" customHeight="1">
      <c r="A134" s="84" t="s">
        <v>558</v>
      </c>
      <c r="B134" s="20"/>
      <c r="C134" s="87" t="s">
        <v>563</v>
      </c>
      <c r="D134" s="20"/>
      <c r="E134" s="83" t="s">
        <v>416</v>
      </c>
      <c r="F134" s="83" t="s">
        <v>416</v>
      </c>
      <c r="G134" s="20"/>
      <c r="H134" s="83" t="s">
        <v>416</v>
      </c>
      <c r="I134" s="83" t="s">
        <v>416</v>
      </c>
      <c r="J134" s="20"/>
      <c r="K134" s="20"/>
      <c r="L134" s="83" t="s">
        <v>416</v>
      </c>
      <c r="M134" s="20"/>
      <c r="N134" s="2"/>
      <c r="O134" s="2"/>
      <c r="P134" s="2"/>
      <c r="Q134" s="2"/>
      <c r="R134" s="2"/>
      <c r="S134" s="2"/>
      <c r="T134" s="2"/>
      <c r="U134" s="2"/>
      <c r="V134" s="2"/>
      <c r="W134" s="2"/>
      <c r="X134" s="2"/>
      <c r="Y134" s="2"/>
      <c r="Z134" s="2"/>
    </row>
    <row r="135" spans="1:26" ht="15.75" customHeight="1">
      <c r="A135" s="84" t="s">
        <v>558</v>
      </c>
      <c r="B135" s="20"/>
      <c r="C135" s="87" t="s">
        <v>564</v>
      </c>
      <c r="D135" s="20"/>
      <c r="E135" s="20"/>
      <c r="F135" s="83" t="s">
        <v>416</v>
      </c>
      <c r="G135" s="20"/>
      <c r="H135" s="83" t="s">
        <v>416</v>
      </c>
      <c r="I135" s="83" t="s">
        <v>416</v>
      </c>
      <c r="J135" s="20"/>
      <c r="K135" s="20"/>
      <c r="L135" s="83" t="s">
        <v>416</v>
      </c>
      <c r="M135" s="20"/>
      <c r="N135" s="2"/>
      <c r="O135" s="2"/>
      <c r="P135" s="2"/>
      <c r="Q135" s="2"/>
      <c r="R135" s="2"/>
      <c r="S135" s="2"/>
      <c r="T135" s="2"/>
      <c r="U135" s="2"/>
      <c r="V135" s="2"/>
      <c r="W135" s="2"/>
      <c r="X135" s="2"/>
      <c r="Y135" s="2"/>
      <c r="Z135" s="2"/>
    </row>
    <row r="136" spans="1:26" ht="15.75" customHeight="1">
      <c r="A136" s="84" t="s">
        <v>558</v>
      </c>
      <c r="B136" s="20"/>
      <c r="C136" s="87" t="s">
        <v>565</v>
      </c>
      <c r="D136" s="20"/>
      <c r="E136" s="83" t="s">
        <v>416</v>
      </c>
      <c r="F136" s="83" t="s">
        <v>416</v>
      </c>
      <c r="G136" s="20"/>
      <c r="H136" s="83" t="s">
        <v>416</v>
      </c>
      <c r="I136" s="83" t="s">
        <v>416</v>
      </c>
      <c r="J136" s="20"/>
      <c r="K136" s="20"/>
      <c r="L136" s="83" t="s">
        <v>416</v>
      </c>
      <c r="M136" s="20"/>
      <c r="N136" s="2"/>
      <c r="O136" s="2"/>
      <c r="P136" s="2"/>
      <c r="Q136" s="2"/>
      <c r="R136" s="2"/>
      <c r="S136" s="2"/>
      <c r="T136" s="2"/>
      <c r="U136" s="2"/>
      <c r="V136" s="2"/>
      <c r="W136" s="2"/>
      <c r="X136" s="2"/>
      <c r="Y136" s="2"/>
      <c r="Z136" s="2"/>
    </row>
    <row r="137" spans="1:26" ht="15.75" customHeight="1">
      <c r="A137" s="84" t="s">
        <v>558</v>
      </c>
      <c r="B137" s="20"/>
      <c r="C137" s="87" t="s">
        <v>566</v>
      </c>
      <c r="D137" s="20"/>
      <c r="E137" s="83" t="s">
        <v>416</v>
      </c>
      <c r="F137" s="83" t="s">
        <v>416</v>
      </c>
      <c r="G137" s="20"/>
      <c r="H137" s="20"/>
      <c r="I137" s="83" t="s">
        <v>416</v>
      </c>
      <c r="J137" s="20"/>
      <c r="K137" s="20"/>
      <c r="L137" s="83" t="s">
        <v>416</v>
      </c>
      <c r="M137" s="20"/>
      <c r="N137" s="2"/>
      <c r="O137" s="2"/>
      <c r="P137" s="2"/>
      <c r="Q137" s="2"/>
      <c r="R137" s="2"/>
      <c r="S137" s="2"/>
      <c r="T137" s="2"/>
      <c r="U137" s="2"/>
      <c r="V137" s="2"/>
      <c r="W137" s="2"/>
      <c r="X137" s="2"/>
      <c r="Y137" s="2"/>
      <c r="Z137" s="2"/>
    </row>
    <row r="138" spans="1:26" ht="15.75" customHeight="1">
      <c r="A138" s="84" t="s">
        <v>558</v>
      </c>
      <c r="B138" s="20"/>
      <c r="C138" s="87" t="s">
        <v>567</v>
      </c>
      <c r="D138" s="20"/>
      <c r="E138" s="83" t="s">
        <v>416</v>
      </c>
      <c r="F138" s="83" t="s">
        <v>416</v>
      </c>
      <c r="G138" s="20"/>
      <c r="H138" s="20"/>
      <c r="I138" s="83" t="s">
        <v>416</v>
      </c>
      <c r="J138" s="20"/>
      <c r="K138" s="20"/>
      <c r="L138" s="83" t="s">
        <v>416</v>
      </c>
      <c r="M138" s="20"/>
      <c r="N138" s="2"/>
      <c r="O138" s="2"/>
      <c r="P138" s="2"/>
      <c r="Q138" s="2"/>
      <c r="R138" s="2"/>
      <c r="S138" s="2"/>
      <c r="T138" s="2"/>
      <c r="U138" s="2"/>
      <c r="V138" s="2"/>
      <c r="W138" s="2"/>
      <c r="X138" s="2"/>
      <c r="Y138" s="2"/>
      <c r="Z138" s="2"/>
    </row>
    <row r="139" spans="1:26" ht="15.75" customHeight="1">
      <c r="A139" s="84" t="s">
        <v>558</v>
      </c>
      <c r="B139" s="20"/>
      <c r="C139" s="87" t="s">
        <v>568</v>
      </c>
      <c r="D139" s="20"/>
      <c r="E139" s="20"/>
      <c r="F139" s="83" t="s">
        <v>416</v>
      </c>
      <c r="G139" s="20"/>
      <c r="H139" s="20"/>
      <c r="I139" s="83" t="s">
        <v>416</v>
      </c>
      <c r="J139" s="20"/>
      <c r="K139" s="20"/>
      <c r="L139" s="83" t="s">
        <v>416</v>
      </c>
      <c r="M139" s="20"/>
      <c r="N139" s="2"/>
      <c r="O139" s="2"/>
      <c r="P139" s="2"/>
      <c r="Q139" s="2"/>
      <c r="R139" s="2"/>
      <c r="S139" s="2"/>
      <c r="T139" s="2"/>
      <c r="U139" s="2"/>
      <c r="V139" s="2"/>
      <c r="W139" s="2"/>
      <c r="X139" s="2"/>
      <c r="Y139" s="2"/>
      <c r="Z139" s="2"/>
    </row>
    <row r="140" spans="1:26" ht="15.75" customHeight="1">
      <c r="A140" s="84" t="s">
        <v>558</v>
      </c>
      <c r="B140" s="20"/>
      <c r="C140" s="87" t="s">
        <v>569</v>
      </c>
      <c r="D140" s="83" t="s">
        <v>416</v>
      </c>
      <c r="E140" s="83" t="s">
        <v>416</v>
      </c>
      <c r="F140" s="83" t="s">
        <v>416</v>
      </c>
      <c r="G140" s="20"/>
      <c r="H140" s="83" t="s">
        <v>416</v>
      </c>
      <c r="I140" s="83" t="s">
        <v>416</v>
      </c>
      <c r="J140" s="83" t="s">
        <v>416</v>
      </c>
      <c r="K140" s="20"/>
      <c r="L140" s="83" t="s">
        <v>416</v>
      </c>
      <c r="M140" s="20"/>
      <c r="N140" s="2"/>
      <c r="O140" s="2"/>
      <c r="P140" s="2"/>
      <c r="Q140" s="2"/>
      <c r="R140" s="2"/>
      <c r="S140" s="2"/>
      <c r="T140" s="2"/>
      <c r="U140" s="2"/>
      <c r="V140" s="2"/>
      <c r="W140" s="2"/>
      <c r="X140" s="2"/>
      <c r="Y140" s="2"/>
      <c r="Z140" s="2"/>
    </row>
    <row r="141" spans="1:26" ht="15.75" customHeight="1">
      <c r="A141" s="84" t="s">
        <v>558</v>
      </c>
      <c r="B141" s="20"/>
      <c r="C141" s="87" t="s">
        <v>570</v>
      </c>
      <c r="D141" s="20"/>
      <c r="E141" s="83" t="s">
        <v>416</v>
      </c>
      <c r="F141" s="20"/>
      <c r="G141" s="20"/>
      <c r="H141" s="83" t="s">
        <v>416</v>
      </c>
      <c r="I141" s="83" t="s">
        <v>416</v>
      </c>
      <c r="J141" s="83" t="s">
        <v>416</v>
      </c>
      <c r="K141" s="83" t="s">
        <v>416</v>
      </c>
      <c r="L141" s="83" t="s">
        <v>416</v>
      </c>
      <c r="M141" s="20"/>
      <c r="N141" s="2"/>
      <c r="O141" s="2"/>
      <c r="P141" s="2"/>
      <c r="Q141" s="2"/>
      <c r="R141" s="2"/>
      <c r="S141" s="2"/>
      <c r="T141" s="2"/>
      <c r="U141" s="2"/>
      <c r="V141" s="2"/>
      <c r="W141" s="2"/>
      <c r="X141" s="2"/>
      <c r="Y141" s="2"/>
      <c r="Z141" s="2"/>
    </row>
    <row r="142" spans="1:26" ht="15.75" customHeight="1">
      <c r="A142" s="84" t="s">
        <v>558</v>
      </c>
      <c r="B142" s="20"/>
      <c r="C142" s="87" t="s">
        <v>477</v>
      </c>
      <c r="D142" s="20"/>
      <c r="E142" s="83" t="s">
        <v>416</v>
      </c>
      <c r="F142" s="20"/>
      <c r="G142" s="20"/>
      <c r="H142" s="83" t="s">
        <v>416</v>
      </c>
      <c r="I142" s="83" t="s">
        <v>416</v>
      </c>
      <c r="J142" s="83" t="s">
        <v>416</v>
      </c>
      <c r="K142" s="83" t="s">
        <v>416</v>
      </c>
      <c r="L142" s="83" t="s">
        <v>416</v>
      </c>
      <c r="M142" s="20"/>
      <c r="N142" s="2"/>
      <c r="O142" s="2"/>
      <c r="P142" s="2"/>
      <c r="Q142" s="2"/>
      <c r="R142" s="2"/>
      <c r="S142" s="2"/>
      <c r="T142" s="2"/>
      <c r="U142" s="2"/>
      <c r="V142" s="2"/>
      <c r="W142" s="2"/>
      <c r="X142" s="2"/>
      <c r="Y142" s="2"/>
      <c r="Z142" s="2"/>
    </row>
    <row r="143" spans="1:26" ht="15.75" customHeight="1">
      <c r="A143" s="84" t="s">
        <v>558</v>
      </c>
      <c r="B143" s="20"/>
      <c r="C143" s="87" t="s">
        <v>571</v>
      </c>
      <c r="D143" s="20"/>
      <c r="E143" s="83" t="s">
        <v>416</v>
      </c>
      <c r="F143" s="20"/>
      <c r="G143" s="20"/>
      <c r="H143" s="83" t="s">
        <v>416</v>
      </c>
      <c r="I143" s="20"/>
      <c r="J143" s="83" t="s">
        <v>416</v>
      </c>
      <c r="K143" s="83" t="s">
        <v>416</v>
      </c>
      <c r="L143" s="83" t="s">
        <v>416</v>
      </c>
      <c r="M143" s="20"/>
      <c r="N143" s="2"/>
      <c r="O143" s="2"/>
      <c r="P143" s="2"/>
      <c r="Q143" s="2"/>
      <c r="R143" s="2"/>
      <c r="S143" s="2"/>
      <c r="T143" s="2"/>
      <c r="U143" s="2"/>
      <c r="V143" s="2"/>
      <c r="W143" s="2"/>
      <c r="X143" s="2"/>
      <c r="Y143" s="2"/>
      <c r="Z143" s="2"/>
    </row>
    <row r="144" spans="1:26" ht="15.75" customHeight="1">
      <c r="A144" s="84" t="s">
        <v>558</v>
      </c>
      <c r="B144" s="20"/>
      <c r="C144" s="87" t="s">
        <v>572</v>
      </c>
      <c r="D144" s="20"/>
      <c r="E144" s="83" t="s">
        <v>416</v>
      </c>
      <c r="F144" s="20"/>
      <c r="G144" s="20"/>
      <c r="H144" s="83" t="s">
        <v>416</v>
      </c>
      <c r="I144" s="20"/>
      <c r="J144" s="83" t="s">
        <v>416</v>
      </c>
      <c r="K144" s="83" t="s">
        <v>416</v>
      </c>
      <c r="L144" s="83" t="s">
        <v>416</v>
      </c>
      <c r="M144" s="20"/>
      <c r="N144" s="2"/>
      <c r="O144" s="2"/>
      <c r="P144" s="2"/>
      <c r="Q144" s="2"/>
      <c r="R144" s="2"/>
      <c r="S144" s="2"/>
      <c r="T144" s="2"/>
      <c r="U144" s="2"/>
      <c r="V144" s="2"/>
      <c r="W144" s="2"/>
      <c r="X144" s="2"/>
      <c r="Y144" s="2"/>
      <c r="Z144" s="2"/>
    </row>
    <row r="145" spans="1:26" ht="15.75" customHeight="1">
      <c r="A145" s="84" t="s">
        <v>558</v>
      </c>
      <c r="B145" s="20"/>
      <c r="C145" s="87" t="s">
        <v>573</v>
      </c>
      <c r="D145" s="20"/>
      <c r="E145" s="20"/>
      <c r="F145" s="83" t="s">
        <v>416</v>
      </c>
      <c r="G145" s="20"/>
      <c r="H145" s="20"/>
      <c r="I145" s="83" t="s">
        <v>416</v>
      </c>
      <c r="J145" s="83" t="s">
        <v>416</v>
      </c>
      <c r="K145" s="20"/>
      <c r="L145" s="83" t="s">
        <v>416</v>
      </c>
      <c r="M145" s="20"/>
      <c r="N145" s="2"/>
      <c r="O145" s="2"/>
      <c r="P145" s="2"/>
      <c r="Q145" s="2"/>
      <c r="R145" s="2"/>
      <c r="S145" s="2"/>
      <c r="T145" s="2"/>
      <c r="U145" s="2"/>
      <c r="V145" s="2"/>
      <c r="W145" s="2"/>
      <c r="X145" s="2"/>
      <c r="Y145" s="2"/>
      <c r="Z145" s="2"/>
    </row>
    <row r="146" spans="1:26" ht="15.75" customHeight="1">
      <c r="A146" s="84" t="s">
        <v>558</v>
      </c>
      <c r="B146" s="20"/>
      <c r="C146" s="87" t="s">
        <v>466</v>
      </c>
      <c r="D146" s="20"/>
      <c r="E146" s="20"/>
      <c r="F146" s="83" t="s">
        <v>416</v>
      </c>
      <c r="G146" s="83" t="s">
        <v>416</v>
      </c>
      <c r="H146" s="83" t="s">
        <v>416</v>
      </c>
      <c r="I146" s="83" t="s">
        <v>416</v>
      </c>
      <c r="J146" s="20"/>
      <c r="K146" s="20"/>
      <c r="L146" s="20"/>
      <c r="M146" s="20"/>
      <c r="N146" s="2"/>
      <c r="O146" s="2"/>
      <c r="P146" s="2"/>
      <c r="Q146" s="2"/>
      <c r="R146" s="2"/>
      <c r="S146" s="2"/>
      <c r="T146" s="2"/>
      <c r="U146" s="2"/>
      <c r="V146" s="2"/>
      <c r="W146" s="2"/>
      <c r="X146" s="2"/>
      <c r="Y146" s="2"/>
      <c r="Z146" s="2"/>
    </row>
    <row r="147" spans="1:26" ht="15.75" customHeight="1">
      <c r="A147" s="84" t="s">
        <v>558</v>
      </c>
      <c r="B147" s="20"/>
      <c r="C147" s="87" t="s">
        <v>478</v>
      </c>
      <c r="D147" s="20"/>
      <c r="E147" s="83" t="s">
        <v>416</v>
      </c>
      <c r="F147" s="83" t="s">
        <v>416</v>
      </c>
      <c r="G147" s="20"/>
      <c r="H147" s="20"/>
      <c r="I147" s="83" t="s">
        <v>416</v>
      </c>
      <c r="J147" s="83" t="s">
        <v>416</v>
      </c>
      <c r="K147" s="20"/>
      <c r="L147" s="83" t="s">
        <v>416</v>
      </c>
      <c r="M147" s="20"/>
      <c r="N147" s="2"/>
      <c r="O147" s="2"/>
      <c r="P147" s="2"/>
      <c r="Q147" s="2"/>
      <c r="R147" s="2"/>
      <c r="S147" s="2"/>
      <c r="T147" s="2"/>
      <c r="U147" s="2"/>
      <c r="V147" s="2"/>
      <c r="W147" s="2"/>
      <c r="X147" s="2"/>
      <c r="Y147" s="2"/>
      <c r="Z147" s="2"/>
    </row>
    <row r="148" spans="1:26" ht="15.75" customHeight="1">
      <c r="A148" s="84" t="s">
        <v>558</v>
      </c>
      <c r="B148" s="20"/>
      <c r="C148" s="87" t="s">
        <v>574</v>
      </c>
      <c r="D148" s="20"/>
      <c r="E148" s="83" t="s">
        <v>416</v>
      </c>
      <c r="F148" s="83" t="s">
        <v>416</v>
      </c>
      <c r="G148" s="83" t="s">
        <v>416</v>
      </c>
      <c r="H148" s="20"/>
      <c r="I148" s="83" t="s">
        <v>416</v>
      </c>
      <c r="J148" s="83" t="s">
        <v>416</v>
      </c>
      <c r="K148" s="20"/>
      <c r="L148" s="83" t="s">
        <v>416</v>
      </c>
      <c r="M148" s="20"/>
      <c r="N148" s="2"/>
      <c r="O148" s="2"/>
      <c r="P148" s="2"/>
      <c r="Q148" s="2"/>
      <c r="R148" s="2"/>
      <c r="S148" s="2"/>
      <c r="T148" s="2"/>
      <c r="U148" s="2"/>
      <c r="V148" s="2"/>
      <c r="W148" s="2"/>
      <c r="X148" s="2"/>
      <c r="Y148" s="2"/>
      <c r="Z148" s="2"/>
    </row>
    <row r="149" spans="1:26" ht="15.75" customHeight="1">
      <c r="A149" s="84" t="s">
        <v>558</v>
      </c>
      <c r="B149" s="20"/>
      <c r="C149" s="87" t="s">
        <v>575</v>
      </c>
      <c r="D149" s="20"/>
      <c r="E149" s="20"/>
      <c r="F149" s="20"/>
      <c r="G149" s="20"/>
      <c r="H149" s="83" t="s">
        <v>416</v>
      </c>
      <c r="I149" s="20"/>
      <c r="J149" s="83" t="s">
        <v>416</v>
      </c>
      <c r="K149" s="20"/>
      <c r="L149" s="83" t="s">
        <v>416</v>
      </c>
      <c r="M149" s="20"/>
      <c r="N149" s="2"/>
      <c r="O149" s="2"/>
      <c r="P149" s="2"/>
      <c r="Q149" s="2"/>
      <c r="R149" s="2"/>
      <c r="S149" s="2"/>
      <c r="T149" s="2"/>
      <c r="U149" s="2"/>
      <c r="V149" s="2"/>
      <c r="W149" s="2"/>
      <c r="X149" s="2"/>
      <c r="Y149" s="2"/>
      <c r="Z149" s="2"/>
    </row>
    <row r="150" spans="1:26" ht="15.75" customHeight="1">
      <c r="A150" s="84" t="s">
        <v>558</v>
      </c>
      <c r="B150" s="20"/>
      <c r="C150" s="87" t="s">
        <v>472</v>
      </c>
      <c r="D150" s="20"/>
      <c r="E150" s="83" t="s">
        <v>416</v>
      </c>
      <c r="F150" s="20"/>
      <c r="G150" s="20"/>
      <c r="H150" s="83" t="s">
        <v>416</v>
      </c>
      <c r="I150" s="83" t="s">
        <v>416</v>
      </c>
      <c r="J150" s="83" t="s">
        <v>416</v>
      </c>
      <c r="K150" s="20"/>
      <c r="L150" s="20"/>
      <c r="M150" s="20"/>
      <c r="N150" s="2"/>
      <c r="O150" s="2"/>
      <c r="P150" s="2"/>
      <c r="Q150" s="2"/>
      <c r="R150" s="2"/>
      <c r="S150" s="2"/>
      <c r="T150" s="2"/>
      <c r="U150" s="2"/>
      <c r="V150" s="2"/>
      <c r="W150" s="2"/>
      <c r="X150" s="2"/>
      <c r="Y150" s="2"/>
      <c r="Z150" s="2"/>
    </row>
    <row r="151" spans="1:26" ht="15.75" customHeight="1">
      <c r="A151" s="84" t="s">
        <v>558</v>
      </c>
      <c r="B151" s="20"/>
      <c r="C151" s="87" t="s">
        <v>576</v>
      </c>
      <c r="D151" s="20"/>
      <c r="E151" s="83" t="s">
        <v>416</v>
      </c>
      <c r="F151" s="20"/>
      <c r="G151" s="20"/>
      <c r="H151" s="83" t="s">
        <v>416</v>
      </c>
      <c r="I151" s="20"/>
      <c r="J151" s="83" t="s">
        <v>416</v>
      </c>
      <c r="K151" s="83" t="s">
        <v>416</v>
      </c>
      <c r="L151" s="20"/>
      <c r="M151" s="20"/>
      <c r="N151" s="2"/>
      <c r="O151" s="2"/>
      <c r="P151" s="2"/>
      <c r="Q151" s="2"/>
      <c r="R151" s="2"/>
      <c r="S151" s="2"/>
      <c r="T151" s="2"/>
      <c r="U151" s="2"/>
      <c r="V151" s="2"/>
      <c r="W151" s="2"/>
      <c r="X151" s="2"/>
      <c r="Y151" s="2"/>
      <c r="Z151" s="2"/>
    </row>
    <row r="152" spans="1:26" ht="15.75" customHeight="1">
      <c r="A152" s="84" t="s">
        <v>558</v>
      </c>
      <c r="B152" s="20"/>
      <c r="C152" s="87" t="s">
        <v>577</v>
      </c>
      <c r="D152" s="20"/>
      <c r="E152" s="83" t="s">
        <v>416</v>
      </c>
      <c r="F152" s="83" t="s">
        <v>416</v>
      </c>
      <c r="G152" s="20"/>
      <c r="H152" s="83" t="s">
        <v>416</v>
      </c>
      <c r="I152" s="83" t="s">
        <v>416</v>
      </c>
      <c r="J152" s="20"/>
      <c r="K152" s="20"/>
      <c r="L152" s="20"/>
      <c r="M152" s="20"/>
      <c r="N152" s="2"/>
      <c r="O152" s="2"/>
      <c r="P152" s="2"/>
      <c r="Q152" s="2"/>
      <c r="R152" s="2"/>
      <c r="S152" s="2"/>
      <c r="T152" s="2"/>
      <c r="U152" s="2"/>
      <c r="V152" s="2"/>
      <c r="W152" s="2"/>
      <c r="X152" s="2"/>
      <c r="Y152" s="2"/>
      <c r="Z152" s="2"/>
    </row>
    <row r="153" spans="1:26" ht="15.75" customHeight="1">
      <c r="A153" s="84" t="s">
        <v>578</v>
      </c>
      <c r="B153" s="20"/>
      <c r="C153" s="87" t="s">
        <v>528</v>
      </c>
      <c r="D153" s="20"/>
      <c r="E153" s="20"/>
      <c r="F153" s="83" t="s">
        <v>416</v>
      </c>
      <c r="G153" s="83" t="s">
        <v>416</v>
      </c>
      <c r="H153" s="83" t="s">
        <v>416</v>
      </c>
      <c r="I153" s="83" t="s">
        <v>416</v>
      </c>
      <c r="J153" s="20"/>
      <c r="K153" s="20"/>
      <c r="L153" s="83" t="s">
        <v>416</v>
      </c>
      <c r="M153" s="20"/>
      <c r="N153" s="2"/>
      <c r="O153" s="2"/>
      <c r="P153" s="2"/>
      <c r="Q153" s="2"/>
      <c r="R153" s="2"/>
      <c r="S153" s="2"/>
      <c r="T153" s="2"/>
      <c r="U153" s="2"/>
      <c r="V153" s="2"/>
      <c r="W153" s="2"/>
      <c r="X153" s="2"/>
      <c r="Y153" s="2"/>
      <c r="Z153" s="2"/>
    </row>
    <row r="154" spans="1:26" ht="15.75" customHeight="1">
      <c r="A154" s="84" t="s">
        <v>578</v>
      </c>
      <c r="B154" s="20"/>
      <c r="C154" s="87" t="s">
        <v>579</v>
      </c>
      <c r="D154" s="20"/>
      <c r="E154" s="20"/>
      <c r="F154" s="83" t="s">
        <v>416</v>
      </c>
      <c r="G154" s="83" t="s">
        <v>416</v>
      </c>
      <c r="H154" s="83" t="s">
        <v>416</v>
      </c>
      <c r="I154" s="83" t="s">
        <v>416</v>
      </c>
      <c r="J154" s="20"/>
      <c r="K154" s="20"/>
      <c r="L154" s="83" t="s">
        <v>416</v>
      </c>
      <c r="M154" s="20"/>
      <c r="N154" s="2"/>
      <c r="O154" s="2"/>
      <c r="P154" s="2"/>
      <c r="Q154" s="2"/>
      <c r="R154" s="2"/>
      <c r="S154" s="2"/>
      <c r="T154" s="2"/>
      <c r="U154" s="2"/>
      <c r="V154" s="2"/>
      <c r="W154" s="2"/>
      <c r="X154" s="2"/>
      <c r="Y154" s="2"/>
      <c r="Z154" s="2"/>
    </row>
    <row r="155" spans="1:26" ht="15.75" customHeight="1">
      <c r="A155" s="84" t="s">
        <v>578</v>
      </c>
      <c r="B155" s="20"/>
      <c r="C155" s="87" t="s">
        <v>525</v>
      </c>
      <c r="D155" s="20"/>
      <c r="E155" s="83" t="s">
        <v>416</v>
      </c>
      <c r="F155" s="20"/>
      <c r="G155" s="83" t="s">
        <v>416</v>
      </c>
      <c r="H155" s="83" t="s">
        <v>416</v>
      </c>
      <c r="I155" s="20"/>
      <c r="J155" s="83" t="s">
        <v>416</v>
      </c>
      <c r="K155" s="20"/>
      <c r="L155" s="83" t="s">
        <v>416</v>
      </c>
      <c r="M155" s="20"/>
      <c r="N155" s="2"/>
      <c r="O155" s="2"/>
      <c r="P155" s="2"/>
      <c r="Q155" s="2"/>
      <c r="R155" s="2"/>
      <c r="S155" s="2"/>
      <c r="T155" s="2"/>
      <c r="U155" s="2"/>
      <c r="V155" s="2"/>
      <c r="W155" s="2"/>
      <c r="X155" s="2"/>
      <c r="Y155" s="2"/>
      <c r="Z155" s="2"/>
    </row>
    <row r="156" spans="1:26" ht="15.75" customHeight="1">
      <c r="A156" s="84" t="s">
        <v>578</v>
      </c>
      <c r="B156" s="20"/>
      <c r="C156" s="87" t="s">
        <v>580</v>
      </c>
      <c r="D156" s="20"/>
      <c r="E156" s="20"/>
      <c r="F156" s="83" t="s">
        <v>416</v>
      </c>
      <c r="G156" s="83" t="s">
        <v>416</v>
      </c>
      <c r="H156" s="83" t="s">
        <v>416</v>
      </c>
      <c r="I156" s="83" t="s">
        <v>416</v>
      </c>
      <c r="J156" s="20"/>
      <c r="K156" s="20"/>
      <c r="L156" s="83" t="s">
        <v>416</v>
      </c>
      <c r="M156" s="20"/>
      <c r="N156" s="2"/>
      <c r="O156" s="2"/>
      <c r="P156" s="2"/>
      <c r="Q156" s="2"/>
      <c r="R156" s="2"/>
      <c r="S156" s="2"/>
      <c r="T156" s="2"/>
      <c r="U156" s="2"/>
      <c r="V156" s="2"/>
      <c r="W156" s="2"/>
      <c r="X156" s="2"/>
      <c r="Y156" s="2"/>
      <c r="Z156" s="2"/>
    </row>
    <row r="157" spans="1:26" ht="15.75" customHeight="1">
      <c r="A157" s="84" t="s">
        <v>578</v>
      </c>
      <c r="B157" s="20"/>
      <c r="C157" s="87" t="s">
        <v>475</v>
      </c>
      <c r="D157" s="20"/>
      <c r="E157" s="20"/>
      <c r="F157" s="20"/>
      <c r="G157" s="20"/>
      <c r="H157" s="83" t="s">
        <v>416</v>
      </c>
      <c r="I157" s="83" t="s">
        <v>416</v>
      </c>
      <c r="J157" s="83" t="s">
        <v>416</v>
      </c>
      <c r="K157" s="20"/>
      <c r="L157" s="83" t="s">
        <v>416</v>
      </c>
      <c r="M157" s="20"/>
      <c r="N157" s="2"/>
      <c r="O157" s="2"/>
      <c r="P157" s="2"/>
      <c r="Q157" s="2"/>
      <c r="R157" s="2"/>
      <c r="S157" s="2"/>
      <c r="T157" s="2"/>
      <c r="U157" s="2"/>
      <c r="V157" s="2"/>
      <c r="W157" s="2"/>
      <c r="X157" s="2"/>
      <c r="Y157" s="2"/>
      <c r="Z157" s="2"/>
    </row>
    <row r="158" spans="1:26" ht="15.75" customHeight="1">
      <c r="A158" s="84" t="s">
        <v>578</v>
      </c>
      <c r="B158" s="20"/>
      <c r="C158" s="87" t="s">
        <v>581</v>
      </c>
      <c r="D158" s="20"/>
      <c r="E158" s="20"/>
      <c r="F158" s="83" t="s">
        <v>416</v>
      </c>
      <c r="G158" s="83" t="s">
        <v>416</v>
      </c>
      <c r="H158" s="83" t="s">
        <v>416</v>
      </c>
      <c r="I158" s="83" t="s">
        <v>416</v>
      </c>
      <c r="J158" s="20"/>
      <c r="K158" s="20"/>
      <c r="L158" s="83" t="s">
        <v>416</v>
      </c>
      <c r="M158" s="20"/>
      <c r="N158" s="2"/>
      <c r="O158" s="2"/>
      <c r="P158" s="2"/>
      <c r="Q158" s="2"/>
      <c r="R158" s="2"/>
      <c r="S158" s="2"/>
      <c r="T158" s="2"/>
      <c r="U158" s="2"/>
      <c r="V158" s="2"/>
      <c r="W158" s="2"/>
      <c r="X158" s="2"/>
      <c r="Y158" s="2"/>
      <c r="Z158" s="2"/>
    </row>
    <row r="159" spans="1:26" ht="15.75" customHeight="1">
      <c r="A159" s="84" t="s">
        <v>578</v>
      </c>
      <c r="B159" s="20"/>
      <c r="C159" s="87" t="s">
        <v>582</v>
      </c>
      <c r="D159" s="20"/>
      <c r="E159" s="20"/>
      <c r="F159" s="83" t="s">
        <v>416</v>
      </c>
      <c r="G159" s="83" t="s">
        <v>416</v>
      </c>
      <c r="H159" s="83" t="s">
        <v>416</v>
      </c>
      <c r="I159" s="20"/>
      <c r="J159" s="83" t="s">
        <v>416</v>
      </c>
      <c r="K159" s="20"/>
      <c r="L159" s="83" t="s">
        <v>416</v>
      </c>
      <c r="M159" s="20"/>
      <c r="N159" s="2"/>
      <c r="O159" s="2"/>
      <c r="P159" s="2"/>
      <c r="Q159" s="2"/>
      <c r="R159" s="2"/>
      <c r="S159" s="2"/>
      <c r="T159" s="2"/>
      <c r="U159" s="2"/>
      <c r="V159" s="2"/>
      <c r="W159" s="2"/>
      <c r="X159" s="2"/>
      <c r="Y159" s="2"/>
      <c r="Z159" s="2"/>
    </row>
    <row r="160" spans="1:26" ht="15.75" customHeight="1">
      <c r="A160" s="84" t="s">
        <v>578</v>
      </c>
      <c r="B160" s="20"/>
      <c r="C160" s="87" t="s">
        <v>474</v>
      </c>
      <c r="D160" s="20"/>
      <c r="E160" s="20"/>
      <c r="F160" s="20"/>
      <c r="G160" s="20"/>
      <c r="H160" s="83" t="s">
        <v>416</v>
      </c>
      <c r="I160" s="83" t="s">
        <v>416</v>
      </c>
      <c r="J160" s="20"/>
      <c r="K160" s="20"/>
      <c r="L160" s="83" t="s">
        <v>416</v>
      </c>
      <c r="M160" s="20"/>
      <c r="N160" s="2"/>
      <c r="O160" s="2"/>
      <c r="P160" s="2"/>
      <c r="Q160" s="2"/>
      <c r="R160" s="2"/>
      <c r="S160" s="2"/>
      <c r="T160" s="2"/>
      <c r="U160" s="2"/>
      <c r="V160" s="2"/>
      <c r="W160" s="2"/>
      <c r="X160" s="2"/>
      <c r="Y160" s="2"/>
      <c r="Z160" s="2"/>
    </row>
    <row r="161" spans="1:26" ht="15.75" customHeight="1">
      <c r="A161" s="84" t="s">
        <v>578</v>
      </c>
      <c r="B161" s="20"/>
      <c r="C161" s="87" t="s">
        <v>583</v>
      </c>
      <c r="D161" s="20"/>
      <c r="E161" s="83" t="s">
        <v>416</v>
      </c>
      <c r="F161" s="83" t="s">
        <v>416</v>
      </c>
      <c r="G161" s="83" t="s">
        <v>416</v>
      </c>
      <c r="H161" s="83" t="s">
        <v>416</v>
      </c>
      <c r="I161" s="83" t="s">
        <v>416</v>
      </c>
      <c r="J161" s="20"/>
      <c r="K161" s="20"/>
      <c r="L161" s="83" t="s">
        <v>416</v>
      </c>
      <c r="M161" s="20"/>
      <c r="N161" s="2"/>
      <c r="O161" s="2"/>
      <c r="P161" s="2"/>
      <c r="Q161" s="2"/>
      <c r="R161" s="2"/>
      <c r="S161" s="2"/>
      <c r="T161" s="2"/>
      <c r="U161" s="2"/>
      <c r="V161" s="2"/>
      <c r="W161" s="2"/>
      <c r="X161" s="2"/>
      <c r="Y161" s="2"/>
      <c r="Z161" s="2"/>
    </row>
    <row r="162" spans="1:26" ht="15.75" customHeight="1">
      <c r="A162" s="84" t="s">
        <v>578</v>
      </c>
      <c r="B162" s="20"/>
      <c r="C162" s="87" t="s">
        <v>526</v>
      </c>
      <c r="D162" s="20"/>
      <c r="E162" s="83" t="s">
        <v>416</v>
      </c>
      <c r="F162" s="20"/>
      <c r="G162" s="20"/>
      <c r="H162" s="83" t="s">
        <v>416</v>
      </c>
      <c r="I162" s="20"/>
      <c r="J162" s="20"/>
      <c r="K162" s="20"/>
      <c r="L162" s="83" t="s">
        <v>416</v>
      </c>
      <c r="M162" s="20"/>
      <c r="N162" s="2"/>
      <c r="O162" s="2"/>
      <c r="P162" s="2"/>
      <c r="Q162" s="2"/>
      <c r="R162" s="2"/>
      <c r="S162" s="2"/>
      <c r="T162" s="2"/>
      <c r="U162" s="2"/>
      <c r="V162" s="2"/>
      <c r="W162" s="2"/>
      <c r="X162" s="2"/>
      <c r="Y162" s="2"/>
      <c r="Z162" s="2"/>
    </row>
    <row r="163" spans="1:26" ht="15.75" customHeight="1">
      <c r="A163" s="88" t="s">
        <v>584</v>
      </c>
      <c r="B163" s="20"/>
      <c r="C163" s="89" t="s">
        <v>585</v>
      </c>
      <c r="D163" s="20"/>
      <c r="E163" s="20"/>
      <c r="F163" s="20"/>
      <c r="G163" s="20"/>
      <c r="H163" s="20"/>
      <c r="I163" s="20"/>
      <c r="J163" s="20"/>
      <c r="K163" s="20"/>
      <c r="L163" s="20"/>
      <c r="M163" s="20"/>
      <c r="N163" s="2"/>
      <c r="O163" s="2"/>
      <c r="P163" s="2"/>
      <c r="Q163" s="2"/>
      <c r="R163" s="2"/>
      <c r="S163" s="2"/>
      <c r="T163" s="2"/>
      <c r="U163" s="2"/>
      <c r="V163" s="2"/>
      <c r="W163" s="2"/>
      <c r="X163" s="2"/>
      <c r="Y163" s="2"/>
      <c r="Z163" s="2"/>
    </row>
    <row r="164" spans="1:26" ht="15.75" customHeight="1">
      <c r="A164" s="88" t="s">
        <v>586</v>
      </c>
      <c r="B164" s="20"/>
      <c r="C164" s="86" t="s">
        <v>587</v>
      </c>
      <c r="D164" s="83" t="s">
        <v>416</v>
      </c>
      <c r="E164" s="83" t="s">
        <v>416</v>
      </c>
      <c r="F164" s="20"/>
      <c r="G164" s="20"/>
      <c r="H164" s="20"/>
      <c r="I164" s="20"/>
      <c r="J164" s="20"/>
      <c r="K164" s="20"/>
      <c r="L164" s="20"/>
      <c r="M164" s="20"/>
      <c r="N164" s="2"/>
      <c r="O164" s="2"/>
      <c r="P164" s="2"/>
      <c r="Q164" s="2"/>
      <c r="R164" s="2"/>
      <c r="S164" s="2"/>
      <c r="T164" s="2"/>
      <c r="U164" s="2"/>
      <c r="V164" s="2"/>
      <c r="W164" s="2"/>
      <c r="X164" s="2"/>
      <c r="Y164" s="2"/>
      <c r="Z164" s="2"/>
    </row>
    <row r="165" spans="1:26" ht="15.75" customHeight="1">
      <c r="A165" s="88" t="s">
        <v>588</v>
      </c>
      <c r="B165" s="20"/>
      <c r="C165" s="86" t="s">
        <v>589</v>
      </c>
      <c r="D165" s="83" t="s">
        <v>416</v>
      </c>
      <c r="E165" s="83" t="s">
        <v>416</v>
      </c>
      <c r="F165" s="20"/>
      <c r="G165" s="20"/>
      <c r="H165" s="83" t="s">
        <v>416</v>
      </c>
      <c r="I165" s="20"/>
      <c r="J165" s="20"/>
      <c r="K165" s="83" t="s">
        <v>416</v>
      </c>
      <c r="L165" s="20"/>
      <c r="M165" s="20"/>
      <c r="N165" s="2"/>
      <c r="O165" s="2"/>
      <c r="P165" s="2"/>
      <c r="Q165" s="2"/>
      <c r="R165" s="2"/>
      <c r="S165" s="2"/>
      <c r="T165" s="2"/>
      <c r="U165" s="2"/>
      <c r="V165" s="2"/>
      <c r="W165" s="2"/>
      <c r="X165" s="2"/>
      <c r="Y165" s="2"/>
      <c r="Z165" s="2"/>
    </row>
    <row r="166" spans="1:26" ht="15.75" customHeight="1">
      <c r="A166" s="88" t="s">
        <v>590</v>
      </c>
      <c r="B166" s="20"/>
      <c r="C166" s="86" t="s">
        <v>591</v>
      </c>
      <c r="D166" s="83" t="s">
        <v>416</v>
      </c>
      <c r="E166" s="83" t="s">
        <v>416</v>
      </c>
      <c r="F166" s="20"/>
      <c r="G166" s="20"/>
      <c r="H166" s="83" t="s">
        <v>416</v>
      </c>
      <c r="I166" s="83" t="s">
        <v>416</v>
      </c>
      <c r="J166" s="83" t="s">
        <v>416</v>
      </c>
      <c r="K166" s="83" t="s">
        <v>416</v>
      </c>
      <c r="L166" s="83" t="s">
        <v>416</v>
      </c>
      <c r="M166" s="20"/>
      <c r="N166" s="2"/>
      <c r="O166" s="2"/>
      <c r="P166" s="2"/>
      <c r="Q166" s="2"/>
      <c r="R166" s="2"/>
      <c r="S166" s="2"/>
      <c r="T166" s="2"/>
      <c r="U166" s="2"/>
      <c r="V166" s="2"/>
      <c r="W166" s="2"/>
      <c r="X166" s="2"/>
      <c r="Y166" s="2"/>
      <c r="Z166" s="2"/>
    </row>
    <row r="167" spans="1:26" ht="15.75" customHeight="1">
      <c r="A167" s="88" t="s">
        <v>592</v>
      </c>
      <c r="B167" s="20"/>
      <c r="C167" s="86" t="s">
        <v>593</v>
      </c>
      <c r="D167" s="83" t="s">
        <v>416</v>
      </c>
      <c r="E167" s="20"/>
      <c r="F167" s="20"/>
      <c r="G167" s="20"/>
      <c r="H167" s="20"/>
      <c r="I167" s="20"/>
      <c r="J167" s="20"/>
      <c r="K167" s="20"/>
      <c r="L167" s="20"/>
      <c r="M167" s="20"/>
      <c r="N167" s="2"/>
      <c r="O167" s="2"/>
      <c r="P167" s="2"/>
      <c r="Q167" s="2"/>
      <c r="R167" s="2"/>
      <c r="S167" s="2"/>
      <c r="T167" s="2"/>
      <c r="U167" s="2"/>
      <c r="V167" s="2"/>
      <c r="W167" s="2"/>
      <c r="X167" s="2"/>
      <c r="Y167" s="2"/>
      <c r="Z167" s="2"/>
    </row>
    <row r="168" spans="1:26" ht="15.75" customHeight="1">
      <c r="A168" s="88" t="s">
        <v>594</v>
      </c>
      <c r="B168" s="20"/>
      <c r="C168" s="86" t="s">
        <v>595</v>
      </c>
      <c r="D168" s="20"/>
      <c r="E168" s="83" t="s">
        <v>416</v>
      </c>
      <c r="F168" s="83" t="s">
        <v>416</v>
      </c>
      <c r="G168" s="20"/>
      <c r="H168" s="20"/>
      <c r="I168" s="83" t="s">
        <v>416</v>
      </c>
      <c r="J168" s="83" t="s">
        <v>416</v>
      </c>
      <c r="K168" s="83" t="s">
        <v>416</v>
      </c>
      <c r="L168" s="20"/>
      <c r="M168" s="20"/>
      <c r="N168" s="2"/>
      <c r="O168" s="2"/>
      <c r="P168" s="2"/>
      <c r="Q168" s="2"/>
      <c r="R168" s="2"/>
      <c r="S168" s="2"/>
      <c r="T168" s="2"/>
      <c r="U168" s="2"/>
      <c r="V168" s="2"/>
      <c r="W168" s="2"/>
      <c r="X168" s="2"/>
      <c r="Y168" s="2"/>
      <c r="Z168" s="2"/>
    </row>
    <row r="169" spans="1:26" ht="15.75" customHeight="1">
      <c r="A169" s="88" t="s">
        <v>596</v>
      </c>
      <c r="B169" s="20"/>
      <c r="C169" s="86" t="s">
        <v>597</v>
      </c>
      <c r="D169" s="83" t="s">
        <v>416</v>
      </c>
      <c r="E169" s="83"/>
      <c r="F169" s="20"/>
      <c r="G169" s="20"/>
      <c r="H169" s="20"/>
      <c r="I169" s="20"/>
      <c r="J169" s="20"/>
      <c r="K169" s="20"/>
      <c r="L169" s="20"/>
      <c r="M169" s="20"/>
      <c r="N169" s="2"/>
      <c r="O169" s="2"/>
      <c r="P169" s="2"/>
      <c r="Q169" s="2"/>
      <c r="R169" s="2"/>
      <c r="S169" s="2"/>
      <c r="T169" s="2"/>
      <c r="U169" s="2"/>
      <c r="V169" s="2"/>
      <c r="W169" s="2"/>
      <c r="X169" s="2"/>
      <c r="Y169" s="2"/>
      <c r="Z169" s="2"/>
    </row>
    <row r="170" spans="1:26" ht="15.75" customHeight="1">
      <c r="A170" s="88" t="s">
        <v>598</v>
      </c>
      <c r="B170" s="20"/>
      <c r="C170" s="86" t="s">
        <v>599</v>
      </c>
      <c r="D170" s="83" t="s">
        <v>416</v>
      </c>
      <c r="E170" s="83"/>
      <c r="F170" s="20"/>
      <c r="G170" s="20"/>
      <c r="H170" s="83" t="s">
        <v>416</v>
      </c>
      <c r="I170" s="83" t="s">
        <v>416</v>
      </c>
      <c r="J170" s="83" t="s">
        <v>416</v>
      </c>
      <c r="K170" s="83" t="s">
        <v>416</v>
      </c>
      <c r="L170" s="20"/>
      <c r="M170" s="20"/>
      <c r="N170" s="2"/>
      <c r="O170" s="2"/>
      <c r="P170" s="2"/>
      <c r="Q170" s="2"/>
      <c r="R170" s="2"/>
      <c r="S170" s="2"/>
      <c r="T170" s="2"/>
      <c r="U170" s="2"/>
      <c r="V170" s="2"/>
      <c r="W170" s="2"/>
      <c r="X170" s="2"/>
      <c r="Y170" s="2"/>
      <c r="Z170" s="2"/>
    </row>
    <row r="171" spans="1:26" ht="15.75" customHeight="1">
      <c r="A171" s="88" t="s">
        <v>600</v>
      </c>
      <c r="B171" s="20"/>
      <c r="C171" s="86" t="s">
        <v>601</v>
      </c>
      <c r="D171" s="83" t="s">
        <v>416</v>
      </c>
      <c r="E171" s="83" t="s">
        <v>416</v>
      </c>
      <c r="F171" s="20"/>
      <c r="G171" s="20"/>
      <c r="H171" s="20"/>
      <c r="I171" s="20"/>
      <c r="J171" s="20"/>
      <c r="K171" s="20"/>
      <c r="L171" s="20"/>
      <c r="M171" s="20"/>
      <c r="N171" s="2"/>
      <c r="O171" s="2"/>
      <c r="P171" s="2"/>
      <c r="Q171" s="2"/>
      <c r="R171" s="2"/>
      <c r="S171" s="2"/>
      <c r="T171" s="2"/>
      <c r="U171" s="2"/>
      <c r="V171" s="2"/>
      <c r="W171" s="2"/>
      <c r="X171" s="2"/>
      <c r="Y171" s="2"/>
      <c r="Z171" s="2"/>
    </row>
    <row r="172" spans="1:26" ht="15.75" customHeight="1">
      <c r="A172" s="88" t="s">
        <v>602</v>
      </c>
      <c r="B172" s="20"/>
      <c r="C172" s="86" t="s">
        <v>603</v>
      </c>
      <c r="D172" s="83" t="s">
        <v>416</v>
      </c>
      <c r="E172" s="83" t="s">
        <v>416</v>
      </c>
      <c r="F172" s="20"/>
      <c r="G172" s="20"/>
      <c r="H172" s="83" t="s">
        <v>416</v>
      </c>
      <c r="I172" s="20"/>
      <c r="J172" s="20"/>
      <c r="K172" s="83" t="s">
        <v>416</v>
      </c>
      <c r="L172" s="20"/>
      <c r="M172" s="20"/>
      <c r="N172" s="2"/>
      <c r="O172" s="2"/>
      <c r="P172" s="2"/>
      <c r="Q172" s="2"/>
      <c r="R172" s="2"/>
      <c r="S172" s="2"/>
      <c r="T172" s="2"/>
      <c r="U172" s="2"/>
      <c r="V172" s="2"/>
      <c r="W172" s="2"/>
      <c r="X172" s="2"/>
      <c r="Y172" s="2"/>
      <c r="Z172" s="2"/>
    </row>
    <row r="173" spans="1:26" ht="15.75" customHeight="1">
      <c r="A173" s="88" t="s">
        <v>604</v>
      </c>
      <c r="B173" s="20"/>
      <c r="C173" s="86" t="s">
        <v>605</v>
      </c>
      <c r="D173" s="20"/>
      <c r="E173" s="83" t="s">
        <v>416</v>
      </c>
      <c r="F173" s="83" t="s">
        <v>416</v>
      </c>
      <c r="G173" s="20"/>
      <c r="H173" s="20"/>
      <c r="I173" s="83" t="s">
        <v>416</v>
      </c>
      <c r="J173" s="20"/>
      <c r="K173" s="20"/>
      <c r="L173" s="20"/>
      <c r="M173" s="20"/>
      <c r="N173" s="2"/>
      <c r="O173" s="2"/>
      <c r="P173" s="2"/>
      <c r="Q173" s="2"/>
      <c r="R173" s="2"/>
      <c r="S173" s="2"/>
      <c r="T173" s="2"/>
      <c r="U173" s="2"/>
      <c r="V173" s="2"/>
      <c r="W173" s="2"/>
      <c r="X173" s="2"/>
      <c r="Y173" s="2"/>
      <c r="Z173" s="2"/>
    </row>
    <row r="174" spans="1:26" ht="15.75" customHeight="1">
      <c r="A174" s="88" t="s">
        <v>606</v>
      </c>
      <c r="B174" s="20"/>
      <c r="C174" s="86" t="s">
        <v>607</v>
      </c>
      <c r="D174" s="20"/>
      <c r="E174" s="20"/>
      <c r="F174" s="20"/>
      <c r="G174" s="20"/>
      <c r="H174" s="20"/>
      <c r="I174" s="20"/>
      <c r="J174" s="20"/>
      <c r="K174" s="20"/>
      <c r="L174" s="20"/>
      <c r="M174" s="20"/>
      <c r="N174" s="2"/>
      <c r="O174" s="2"/>
      <c r="P174" s="2"/>
      <c r="Q174" s="2"/>
      <c r="R174" s="2"/>
      <c r="S174" s="2"/>
      <c r="T174" s="2"/>
      <c r="U174" s="2"/>
      <c r="V174" s="2"/>
      <c r="W174" s="2"/>
      <c r="X174" s="2"/>
      <c r="Y174" s="2"/>
      <c r="Z174" s="2"/>
    </row>
    <row r="175" spans="1:26" ht="15.75" customHeight="1">
      <c r="A175" s="88" t="s">
        <v>608</v>
      </c>
      <c r="B175" s="20"/>
      <c r="C175" s="89" t="s">
        <v>609</v>
      </c>
      <c r="D175" s="20"/>
      <c r="E175" s="20"/>
      <c r="F175" s="20"/>
      <c r="G175" s="20"/>
      <c r="H175" s="20"/>
      <c r="I175" s="20"/>
      <c r="J175" s="20"/>
      <c r="K175" s="20"/>
      <c r="L175" s="20"/>
      <c r="M175" s="20"/>
      <c r="N175" s="2"/>
      <c r="O175" s="2"/>
      <c r="P175" s="2"/>
      <c r="Q175" s="2"/>
      <c r="R175" s="2"/>
      <c r="S175" s="2"/>
      <c r="T175" s="2"/>
      <c r="U175" s="2"/>
      <c r="V175" s="2"/>
      <c r="W175" s="2"/>
      <c r="X175" s="2"/>
      <c r="Y175" s="2"/>
      <c r="Z175" s="2"/>
    </row>
    <row r="176" spans="1:26" ht="15.75" customHeight="1">
      <c r="A176" s="88" t="s">
        <v>610</v>
      </c>
      <c r="B176" s="20"/>
      <c r="C176" s="86" t="s">
        <v>611</v>
      </c>
      <c r="D176" s="20"/>
      <c r="E176" s="83" t="s">
        <v>416</v>
      </c>
      <c r="F176" s="20"/>
      <c r="G176" s="20"/>
      <c r="H176" s="20"/>
      <c r="I176" s="20"/>
      <c r="J176" s="20"/>
      <c r="K176" s="20"/>
      <c r="L176" s="20"/>
      <c r="M176" s="20"/>
      <c r="N176" s="2"/>
      <c r="O176" s="2"/>
      <c r="P176" s="2"/>
      <c r="Q176" s="2"/>
      <c r="R176" s="2"/>
      <c r="S176" s="2"/>
      <c r="T176" s="2"/>
      <c r="U176" s="2"/>
      <c r="V176" s="2"/>
      <c r="W176" s="2"/>
      <c r="X176" s="2"/>
      <c r="Y176" s="2"/>
      <c r="Z176" s="2"/>
    </row>
    <row r="177" spans="1:26" ht="15.75" customHeight="1">
      <c r="A177" s="88" t="s">
        <v>612</v>
      </c>
      <c r="B177" s="20"/>
      <c r="C177" s="86" t="s">
        <v>613</v>
      </c>
      <c r="D177" s="20"/>
      <c r="E177" s="20"/>
      <c r="F177" s="20"/>
      <c r="G177" s="20"/>
      <c r="H177" s="20"/>
      <c r="I177" s="20"/>
      <c r="J177" s="20"/>
      <c r="K177" s="83" t="s">
        <v>416</v>
      </c>
      <c r="L177" s="20"/>
      <c r="M177" s="20"/>
      <c r="N177" s="2"/>
      <c r="O177" s="2"/>
      <c r="P177" s="2"/>
      <c r="Q177" s="2"/>
      <c r="R177" s="2"/>
      <c r="S177" s="2"/>
      <c r="T177" s="2"/>
      <c r="U177" s="2"/>
      <c r="V177" s="2"/>
      <c r="W177" s="2"/>
      <c r="X177" s="2"/>
      <c r="Y177" s="2"/>
      <c r="Z177" s="2"/>
    </row>
    <row r="178" spans="1:26" ht="15.75" customHeight="1">
      <c r="A178" s="88" t="s">
        <v>614</v>
      </c>
      <c r="B178" s="20"/>
      <c r="C178" s="86" t="s">
        <v>615</v>
      </c>
      <c r="D178" s="20"/>
      <c r="E178" s="20"/>
      <c r="F178" s="20"/>
      <c r="G178" s="20"/>
      <c r="H178" s="83" t="s">
        <v>416</v>
      </c>
      <c r="I178" s="20"/>
      <c r="J178" s="20"/>
      <c r="K178" s="83" t="s">
        <v>416</v>
      </c>
      <c r="L178" s="20"/>
      <c r="M178" s="20"/>
      <c r="N178" s="2"/>
      <c r="O178" s="2"/>
      <c r="P178" s="2"/>
      <c r="Q178" s="2"/>
      <c r="R178" s="2"/>
      <c r="S178" s="2"/>
      <c r="T178" s="2"/>
      <c r="U178" s="2"/>
      <c r="V178" s="2"/>
      <c r="W178" s="2"/>
      <c r="X178" s="2"/>
      <c r="Y178" s="2"/>
      <c r="Z178" s="2"/>
    </row>
    <row r="179" spans="1:26" ht="15.75" customHeight="1">
      <c r="A179" s="88" t="s">
        <v>616</v>
      </c>
      <c r="B179" s="20"/>
      <c r="C179" s="86" t="s">
        <v>617</v>
      </c>
      <c r="D179" s="20"/>
      <c r="E179" s="83" t="s">
        <v>416</v>
      </c>
      <c r="F179" s="20"/>
      <c r="G179" s="20"/>
      <c r="H179" s="20"/>
      <c r="I179" s="20"/>
      <c r="J179" s="20"/>
      <c r="K179" s="83" t="s">
        <v>416</v>
      </c>
      <c r="L179" s="20"/>
      <c r="M179" s="20"/>
      <c r="N179" s="2"/>
      <c r="O179" s="2"/>
      <c r="P179" s="2"/>
      <c r="Q179" s="2"/>
      <c r="R179" s="2"/>
      <c r="S179" s="2"/>
      <c r="T179" s="2"/>
      <c r="U179" s="2"/>
      <c r="V179" s="2"/>
      <c r="W179" s="2"/>
      <c r="X179" s="2"/>
      <c r="Y179" s="2"/>
      <c r="Z179" s="2"/>
    </row>
    <row r="180" spans="1:26" ht="15.75" customHeight="1">
      <c r="A180" s="88" t="s">
        <v>618</v>
      </c>
      <c r="B180" s="20"/>
      <c r="C180" s="86" t="s">
        <v>619</v>
      </c>
      <c r="D180" s="20"/>
      <c r="E180" s="20"/>
      <c r="F180" s="20"/>
      <c r="G180" s="20"/>
      <c r="H180" s="20"/>
      <c r="I180" s="20"/>
      <c r="J180" s="20"/>
      <c r="K180" s="20"/>
      <c r="L180" s="20"/>
      <c r="M180" s="20"/>
      <c r="N180" s="2"/>
      <c r="O180" s="2"/>
      <c r="P180" s="2"/>
      <c r="Q180" s="2"/>
      <c r="R180" s="2"/>
      <c r="S180" s="2"/>
      <c r="T180" s="2"/>
      <c r="U180" s="2"/>
      <c r="V180" s="2"/>
      <c r="W180" s="2"/>
      <c r="X180" s="2"/>
      <c r="Y180" s="2"/>
      <c r="Z180" s="2"/>
    </row>
    <row r="181" spans="1:26" ht="15.75" customHeight="1">
      <c r="A181" s="88" t="s">
        <v>620</v>
      </c>
      <c r="B181" s="20"/>
      <c r="C181" s="86" t="s">
        <v>621</v>
      </c>
      <c r="D181" s="20"/>
      <c r="E181" s="83" t="s">
        <v>416</v>
      </c>
      <c r="F181" s="20"/>
      <c r="G181" s="20"/>
      <c r="H181" s="83" t="s">
        <v>416</v>
      </c>
      <c r="I181" s="20"/>
      <c r="J181" s="20"/>
      <c r="K181" s="83" t="s">
        <v>416</v>
      </c>
      <c r="L181" s="20"/>
      <c r="M181" s="20"/>
      <c r="N181" s="2"/>
      <c r="O181" s="2"/>
      <c r="P181" s="2"/>
      <c r="Q181" s="2"/>
      <c r="R181" s="2"/>
      <c r="S181" s="2"/>
      <c r="T181" s="2"/>
      <c r="U181" s="2"/>
      <c r="V181" s="2"/>
      <c r="W181" s="2"/>
      <c r="X181" s="2"/>
      <c r="Y181" s="2"/>
      <c r="Z181" s="2"/>
    </row>
    <row r="182" spans="1:26" ht="15.75" customHeight="1">
      <c r="A182" s="88" t="s">
        <v>622</v>
      </c>
      <c r="B182" s="20"/>
      <c r="C182" s="86" t="s">
        <v>623</v>
      </c>
      <c r="D182" s="83" t="s">
        <v>416</v>
      </c>
      <c r="E182" s="20"/>
      <c r="F182" s="20"/>
      <c r="G182" s="20"/>
      <c r="H182" s="20"/>
      <c r="I182" s="20"/>
      <c r="J182" s="20"/>
      <c r="K182" s="20"/>
      <c r="L182" s="20"/>
      <c r="M182" s="20"/>
      <c r="N182" s="2"/>
      <c r="O182" s="2"/>
      <c r="P182" s="2"/>
      <c r="Q182" s="2"/>
      <c r="R182" s="2"/>
      <c r="S182" s="2"/>
      <c r="T182" s="2"/>
      <c r="U182" s="2"/>
      <c r="V182" s="2"/>
      <c r="W182" s="2"/>
      <c r="X182" s="2"/>
      <c r="Y182" s="2"/>
      <c r="Z182" s="2"/>
    </row>
    <row r="183" spans="1:26" ht="15.75" customHeight="1">
      <c r="A183" s="88" t="s">
        <v>624</v>
      </c>
      <c r="B183" s="20"/>
      <c r="C183" s="86" t="s">
        <v>625</v>
      </c>
      <c r="D183" s="83" t="s">
        <v>416</v>
      </c>
      <c r="E183" s="20"/>
      <c r="F183" s="20"/>
      <c r="G183" s="20"/>
      <c r="H183" s="20"/>
      <c r="I183" s="20"/>
      <c r="J183" s="20"/>
      <c r="K183" s="20"/>
      <c r="L183" s="20"/>
      <c r="M183" s="20"/>
      <c r="N183" s="2"/>
      <c r="O183" s="2"/>
      <c r="P183" s="2"/>
      <c r="Q183" s="2"/>
      <c r="R183" s="2"/>
      <c r="S183" s="2"/>
      <c r="T183" s="2"/>
      <c r="U183" s="2"/>
      <c r="V183" s="2"/>
      <c r="W183" s="2"/>
      <c r="X183" s="2"/>
      <c r="Y183" s="2"/>
      <c r="Z183" s="2"/>
    </row>
    <row r="184" spans="1:26" ht="15.75" customHeight="1">
      <c r="A184" s="88" t="s">
        <v>626</v>
      </c>
      <c r="B184" s="20"/>
      <c r="C184" s="86" t="s">
        <v>627</v>
      </c>
      <c r="D184" s="83" t="s">
        <v>416</v>
      </c>
      <c r="E184" s="83" t="s">
        <v>416</v>
      </c>
      <c r="F184" s="20"/>
      <c r="G184" s="20"/>
      <c r="H184" s="83" t="s">
        <v>416</v>
      </c>
      <c r="I184" s="20"/>
      <c r="J184" s="20"/>
      <c r="K184" s="83" t="s">
        <v>416</v>
      </c>
      <c r="L184" s="20"/>
      <c r="M184" s="20"/>
      <c r="N184" s="2"/>
      <c r="O184" s="2"/>
      <c r="P184" s="2"/>
      <c r="Q184" s="2"/>
      <c r="R184" s="2"/>
      <c r="S184" s="2"/>
      <c r="T184" s="2"/>
      <c r="U184" s="2"/>
      <c r="V184" s="2"/>
      <c r="W184" s="2"/>
      <c r="X184" s="2"/>
      <c r="Y184" s="2"/>
      <c r="Z184" s="2"/>
    </row>
    <row r="185" spans="1:26" ht="15.75" customHeight="1">
      <c r="A185" s="88" t="s">
        <v>628</v>
      </c>
      <c r="B185" s="20"/>
      <c r="C185" s="86" t="s">
        <v>629</v>
      </c>
      <c r="D185" s="83" t="s">
        <v>416</v>
      </c>
      <c r="E185" s="83" t="s">
        <v>416</v>
      </c>
      <c r="F185" s="20"/>
      <c r="G185" s="20"/>
      <c r="H185" s="83" t="s">
        <v>416</v>
      </c>
      <c r="I185" s="83" t="s">
        <v>416</v>
      </c>
      <c r="J185" s="83" t="s">
        <v>416</v>
      </c>
      <c r="K185" s="83" t="s">
        <v>416</v>
      </c>
      <c r="L185" s="20"/>
      <c r="M185" s="20"/>
      <c r="N185" s="2"/>
      <c r="O185" s="2"/>
      <c r="P185" s="2"/>
      <c r="Q185" s="2"/>
      <c r="R185" s="2"/>
      <c r="S185" s="2"/>
      <c r="T185" s="2"/>
      <c r="U185" s="2"/>
      <c r="V185" s="2"/>
      <c r="W185" s="2"/>
      <c r="X185" s="2"/>
      <c r="Y185" s="2"/>
      <c r="Z185" s="2"/>
    </row>
    <row r="186" spans="1:26" ht="15.75" customHeight="1">
      <c r="A186" s="88" t="s">
        <v>630</v>
      </c>
      <c r="B186" s="20"/>
      <c r="C186" s="86" t="s">
        <v>631</v>
      </c>
      <c r="D186" s="83" t="s">
        <v>416</v>
      </c>
      <c r="E186" s="20"/>
      <c r="F186" s="20"/>
      <c r="G186" s="20"/>
      <c r="H186" s="20"/>
      <c r="I186" s="20"/>
      <c r="J186" s="20"/>
      <c r="K186" s="20"/>
      <c r="L186" s="20"/>
      <c r="M186" s="20"/>
      <c r="N186" s="2"/>
      <c r="O186" s="2"/>
      <c r="P186" s="2"/>
      <c r="Q186" s="2"/>
      <c r="R186" s="2"/>
      <c r="S186" s="2"/>
      <c r="T186" s="2"/>
      <c r="U186" s="2"/>
      <c r="V186" s="2"/>
      <c r="W186" s="2"/>
      <c r="X186" s="2"/>
      <c r="Y186" s="2"/>
      <c r="Z186" s="2"/>
    </row>
    <row r="187" spans="1:26" ht="15.75" customHeight="1">
      <c r="A187" s="88" t="s">
        <v>632</v>
      </c>
      <c r="B187" s="20"/>
      <c r="C187" s="86" t="s">
        <v>633</v>
      </c>
      <c r="D187" s="83" t="s">
        <v>416</v>
      </c>
      <c r="E187" s="20"/>
      <c r="F187" s="20"/>
      <c r="G187" s="20"/>
      <c r="H187" s="20"/>
      <c r="I187" s="20"/>
      <c r="J187" s="20"/>
      <c r="K187" s="83" t="s">
        <v>416</v>
      </c>
      <c r="L187" s="20"/>
      <c r="M187" s="20"/>
      <c r="N187" s="2"/>
      <c r="O187" s="2"/>
      <c r="P187" s="2"/>
      <c r="Q187" s="2"/>
      <c r="R187" s="2"/>
      <c r="S187" s="2"/>
      <c r="T187" s="2"/>
      <c r="U187" s="2"/>
      <c r="V187" s="2"/>
      <c r="W187" s="2"/>
      <c r="X187" s="2"/>
      <c r="Y187" s="2"/>
      <c r="Z187" s="2"/>
    </row>
    <row r="188" spans="1:26" ht="15.75" customHeight="1">
      <c r="A188" s="88" t="s">
        <v>634</v>
      </c>
      <c r="B188" s="20"/>
      <c r="C188" s="86" t="s">
        <v>635</v>
      </c>
      <c r="D188" s="83" t="s">
        <v>416</v>
      </c>
      <c r="E188" s="83" t="s">
        <v>416</v>
      </c>
      <c r="F188" s="20"/>
      <c r="G188" s="20"/>
      <c r="H188" s="20"/>
      <c r="I188" s="20"/>
      <c r="J188" s="20"/>
      <c r="K188" s="83" t="s">
        <v>416</v>
      </c>
      <c r="L188" s="20"/>
      <c r="M188" s="20"/>
      <c r="N188" s="2"/>
      <c r="O188" s="2"/>
      <c r="P188" s="2"/>
      <c r="Q188" s="2"/>
      <c r="R188" s="2"/>
      <c r="S188" s="2"/>
      <c r="T188" s="2"/>
      <c r="U188" s="2"/>
      <c r="V188" s="2"/>
      <c r="W188" s="2"/>
      <c r="X188" s="2"/>
      <c r="Y188" s="2"/>
      <c r="Z188" s="2"/>
    </row>
    <row r="189" spans="1:26" ht="15.75" customHeight="1">
      <c r="A189" s="88" t="s">
        <v>636</v>
      </c>
      <c r="B189" s="20"/>
      <c r="C189" s="86" t="s">
        <v>637</v>
      </c>
      <c r="D189" s="83" t="s">
        <v>416</v>
      </c>
      <c r="E189" s="20"/>
      <c r="F189" s="20"/>
      <c r="G189" s="20"/>
      <c r="H189" s="83" t="s">
        <v>416</v>
      </c>
      <c r="I189" s="20"/>
      <c r="J189" s="20"/>
      <c r="K189" s="20"/>
      <c r="L189" s="20"/>
      <c r="M189" s="20"/>
      <c r="N189" s="2"/>
      <c r="O189" s="2"/>
      <c r="P189" s="2"/>
      <c r="Q189" s="2"/>
      <c r="R189" s="2"/>
      <c r="S189" s="2"/>
      <c r="T189" s="2"/>
      <c r="U189" s="2"/>
      <c r="V189" s="2"/>
      <c r="W189" s="2"/>
      <c r="X189" s="2"/>
      <c r="Y189" s="2"/>
      <c r="Z189" s="2"/>
    </row>
    <row r="190" spans="1:26" ht="15.75" customHeight="1">
      <c r="A190" s="88" t="s">
        <v>638</v>
      </c>
      <c r="B190" s="20"/>
      <c r="C190" s="89" t="s">
        <v>639</v>
      </c>
      <c r="D190" s="20"/>
      <c r="E190" s="20"/>
      <c r="F190" s="20"/>
      <c r="G190" s="20"/>
      <c r="H190" s="20"/>
      <c r="I190" s="20"/>
      <c r="J190" s="20"/>
      <c r="K190" s="20"/>
      <c r="L190" s="20"/>
      <c r="M190" s="20"/>
      <c r="N190" s="2"/>
      <c r="O190" s="2"/>
      <c r="P190" s="2"/>
      <c r="Q190" s="2"/>
      <c r="R190" s="2"/>
      <c r="S190" s="2"/>
      <c r="T190" s="2"/>
      <c r="U190" s="2"/>
      <c r="V190" s="2"/>
      <c r="W190" s="2"/>
      <c r="X190" s="2"/>
      <c r="Y190" s="2"/>
      <c r="Z190" s="2"/>
    </row>
    <row r="191" spans="1:26" ht="15.75" customHeight="1">
      <c r="A191" s="88" t="s">
        <v>640</v>
      </c>
      <c r="B191" s="20"/>
      <c r="C191" s="86" t="s">
        <v>641</v>
      </c>
      <c r="D191" s="20"/>
      <c r="E191" s="83" t="s">
        <v>416</v>
      </c>
      <c r="F191" s="83" t="s">
        <v>416</v>
      </c>
      <c r="G191" s="20"/>
      <c r="H191" s="20"/>
      <c r="I191" s="83" t="s">
        <v>416</v>
      </c>
      <c r="J191" s="83" t="s">
        <v>416</v>
      </c>
      <c r="K191" s="83" t="s">
        <v>416</v>
      </c>
      <c r="L191" s="20"/>
      <c r="M191" s="20"/>
      <c r="N191" s="2"/>
      <c r="O191" s="2"/>
      <c r="P191" s="2"/>
      <c r="Q191" s="2"/>
      <c r="R191" s="2"/>
      <c r="S191" s="2"/>
      <c r="T191" s="2"/>
      <c r="U191" s="2"/>
      <c r="V191" s="2"/>
      <c r="W191" s="2"/>
      <c r="X191" s="2"/>
      <c r="Y191" s="2"/>
      <c r="Z191" s="2"/>
    </row>
    <row r="192" spans="1:26" ht="15.75" customHeight="1">
      <c r="A192" s="88" t="s">
        <v>642</v>
      </c>
      <c r="B192" s="20"/>
      <c r="C192" s="86" t="s">
        <v>643</v>
      </c>
      <c r="D192" s="20"/>
      <c r="E192" s="83" t="s">
        <v>416</v>
      </c>
      <c r="F192" s="20"/>
      <c r="G192" s="20"/>
      <c r="H192" s="20"/>
      <c r="I192" s="20"/>
      <c r="J192" s="20"/>
      <c r="K192" s="20"/>
      <c r="L192" s="20"/>
      <c r="M192" s="20"/>
      <c r="N192" s="2"/>
      <c r="O192" s="2"/>
      <c r="P192" s="2"/>
      <c r="Q192" s="2"/>
      <c r="R192" s="2"/>
      <c r="S192" s="2"/>
      <c r="T192" s="2"/>
      <c r="U192" s="2"/>
      <c r="V192" s="2"/>
      <c r="W192" s="2"/>
      <c r="X192" s="2"/>
      <c r="Y192" s="2"/>
      <c r="Z192" s="2"/>
    </row>
    <row r="193" spans="1:26" ht="15.75" customHeight="1">
      <c r="A193" s="88" t="s">
        <v>644</v>
      </c>
      <c r="B193" s="20"/>
      <c r="C193" s="86" t="s">
        <v>645</v>
      </c>
      <c r="D193" s="83" t="s">
        <v>416</v>
      </c>
      <c r="E193" s="83" t="s">
        <v>416</v>
      </c>
      <c r="F193" s="20"/>
      <c r="G193" s="20"/>
      <c r="H193" s="20"/>
      <c r="I193" s="20"/>
      <c r="J193" s="20"/>
      <c r="K193" s="20"/>
      <c r="L193" s="20"/>
      <c r="M193" s="20"/>
      <c r="N193" s="2"/>
      <c r="O193" s="2"/>
      <c r="P193" s="2"/>
      <c r="Q193" s="2"/>
      <c r="R193" s="2"/>
      <c r="S193" s="2"/>
      <c r="T193" s="2"/>
      <c r="U193" s="2"/>
      <c r="V193" s="2"/>
      <c r="W193" s="2"/>
      <c r="X193" s="2"/>
      <c r="Y193" s="2"/>
      <c r="Z193" s="2"/>
    </row>
    <row r="194" spans="1:26" ht="15.75" customHeight="1">
      <c r="A194" s="88" t="s">
        <v>646</v>
      </c>
      <c r="B194" s="20"/>
      <c r="C194" s="86" t="s">
        <v>647</v>
      </c>
      <c r="D194" s="83" t="s">
        <v>416</v>
      </c>
      <c r="E194" s="20"/>
      <c r="F194" s="20"/>
      <c r="G194" s="20"/>
      <c r="H194" s="20"/>
      <c r="I194" s="20"/>
      <c r="J194" s="20"/>
      <c r="K194" s="20"/>
      <c r="L194" s="20"/>
      <c r="M194" s="20"/>
      <c r="N194" s="2"/>
      <c r="O194" s="2"/>
      <c r="P194" s="2"/>
      <c r="Q194" s="2"/>
      <c r="R194" s="2"/>
      <c r="S194" s="2"/>
      <c r="T194" s="2"/>
      <c r="U194" s="2"/>
      <c r="V194" s="2"/>
      <c r="W194" s="2"/>
      <c r="X194" s="2"/>
      <c r="Y194" s="2"/>
      <c r="Z194" s="2"/>
    </row>
    <row r="195" spans="1:26" ht="15.75" customHeight="1">
      <c r="A195" s="88" t="s">
        <v>648</v>
      </c>
      <c r="B195" s="20"/>
      <c r="C195" s="86" t="s">
        <v>649</v>
      </c>
      <c r="D195" s="83" t="s">
        <v>416</v>
      </c>
      <c r="E195" s="83" t="s">
        <v>416</v>
      </c>
      <c r="F195" s="20"/>
      <c r="G195" s="20"/>
      <c r="H195" s="20"/>
      <c r="I195" s="20"/>
      <c r="J195" s="20"/>
      <c r="K195" s="20"/>
      <c r="L195" s="20"/>
      <c r="M195" s="20"/>
      <c r="N195" s="2"/>
      <c r="O195" s="2"/>
      <c r="P195" s="2"/>
      <c r="Q195" s="2"/>
      <c r="R195" s="2"/>
      <c r="S195" s="2"/>
      <c r="T195" s="2"/>
      <c r="U195" s="2"/>
      <c r="V195" s="2"/>
      <c r="W195" s="2"/>
      <c r="X195" s="2"/>
      <c r="Y195" s="2"/>
      <c r="Z195" s="2"/>
    </row>
    <row r="196" spans="1:26" ht="15.75" customHeight="1">
      <c r="A196" s="88" t="s">
        <v>650</v>
      </c>
      <c r="B196" s="20"/>
      <c r="C196" s="86" t="s">
        <v>651</v>
      </c>
      <c r="D196" s="83" t="s">
        <v>416</v>
      </c>
      <c r="E196" s="20"/>
      <c r="F196" s="20"/>
      <c r="G196" s="20"/>
      <c r="H196" s="20"/>
      <c r="I196" s="20"/>
      <c r="J196" s="20"/>
      <c r="K196" s="20"/>
      <c r="L196" s="20"/>
      <c r="M196" s="20"/>
      <c r="N196" s="2"/>
      <c r="O196" s="2"/>
      <c r="P196" s="2"/>
      <c r="Q196" s="2"/>
      <c r="R196" s="2"/>
      <c r="S196" s="2"/>
      <c r="T196" s="2"/>
      <c r="U196" s="2"/>
      <c r="V196" s="2"/>
      <c r="W196" s="2"/>
      <c r="X196" s="2"/>
      <c r="Y196" s="2"/>
      <c r="Z196" s="2"/>
    </row>
    <row r="197" spans="1:26" ht="15.75" customHeight="1">
      <c r="A197" s="88" t="s">
        <v>652</v>
      </c>
      <c r="B197" s="20"/>
      <c r="C197" s="86" t="s">
        <v>653</v>
      </c>
      <c r="D197" s="83" t="s">
        <v>416</v>
      </c>
      <c r="E197" s="83" t="s">
        <v>416</v>
      </c>
      <c r="F197" s="20"/>
      <c r="G197" s="20"/>
      <c r="H197" s="83" t="s">
        <v>416</v>
      </c>
      <c r="I197" s="20"/>
      <c r="J197" s="20"/>
      <c r="K197" s="83" t="s">
        <v>416</v>
      </c>
      <c r="L197" s="20"/>
      <c r="M197" s="20"/>
      <c r="N197" s="2"/>
      <c r="O197" s="2"/>
      <c r="P197" s="2"/>
      <c r="Q197" s="2"/>
      <c r="R197" s="2"/>
      <c r="S197" s="2"/>
      <c r="T197" s="2"/>
      <c r="U197" s="2"/>
      <c r="V197" s="2"/>
      <c r="W197" s="2"/>
      <c r="X197" s="2"/>
      <c r="Y197" s="2"/>
      <c r="Z197" s="2"/>
    </row>
    <row r="198" spans="1:26" ht="15.75" customHeight="1">
      <c r="A198" s="88" t="s">
        <v>654</v>
      </c>
      <c r="B198" s="20"/>
      <c r="C198" s="86" t="s">
        <v>655</v>
      </c>
      <c r="D198" s="20"/>
      <c r="E198" s="83" t="s">
        <v>416</v>
      </c>
      <c r="F198" s="20"/>
      <c r="G198" s="20"/>
      <c r="H198" s="83" t="s">
        <v>416</v>
      </c>
      <c r="I198" s="20"/>
      <c r="J198" s="20"/>
      <c r="K198" s="83" t="s">
        <v>416</v>
      </c>
      <c r="L198" s="20"/>
      <c r="M198" s="20"/>
      <c r="N198" s="2"/>
      <c r="O198" s="2"/>
      <c r="P198" s="2"/>
      <c r="Q198" s="2"/>
      <c r="R198" s="2"/>
      <c r="S198" s="2"/>
      <c r="T198" s="2"/>
      <c r="U198" s="2"/>
      <c r="V198" s="2"/>
      <c r="W198" s="2"/>
      <c r="X198" s="2"/>
      <c r="Y198" s="2"/>
      <c r="Z198" s="2"/>
    </row>
    <row r="199" spans="1:26" ht="15.75" customHeight="1">
      <c r="A199" s="88" t="s">
        <v>656</v>
      </c>
      <c r="B199" s="20"/>
      <c r="C199" s="86" t="s">
        <v>657</v>
      </c>
      <c r="D199" s="83" t="s">
        <v>416</v>
      </c>
      <c r="E199" s="20"/>
      <c r="F199" s="20"/>
      <c r="G199" s="20"/>
      <c r="H199" s="20"/>
      <c r="I199" s="20"/>
      <c r="J199" s="20"/>
      <c r="K199" s="20"/>
      <c r="L199" s="20"/>
      <c r="M199" s="20"/>
      <c r="N199" s="2"/>
      <c r="O199" s="2"/>
      <c r="P199" s="2"/>
      <c r="Q199" s="2"/>
      <c r="R199" s="2"/>
      <c r="S199" s="2"/>
      <c r="T199" s="2"/>
      <c r="U199" s="2"/>
      <c r="V199" s="2"/>
      <c r="W199" s="2"/>
      <c r="X199" s="2"/>
      <c r="Y199" s="2"/>
      <c r="Z199" s="2"/>
    </row>
    <row r="200" spans="1:26" ht="15.75" customHeight="1">
      <c r="A200" s="88" t="s">
        <v>658</v>
      </c>
      <c r="B200" s="20"/>
      <c r="C200" s="89" t="s">
        <v>659</v>
      </c>
      <c r="D200" s="20"/>
      <c r="E200" s="20"/>
      <c r="F200" s="20"/>
      <c r="G200" s="20"/>
      <c r="H200" s="20"/>
      <c r="I200" s="20"/>
      <c r="J200" s="20"/>
      <c r="K200" s="20"/>
      <c r="L200" s="20"/>
      <c r="M200" s="20"/>
      <c r="N200" s="2"/>
      <c r="O200" s="2"/>
      <c r="P200" s="2"/>
      <c r="Q200" s="2"/>
      <c r="R200" s="2"/>
      <c r="S200" s="2"/>
      <c r="T200" s="2"/>
      <c r="U200" s="2"/>
      <c r="V200" s="2"/>
      <c r="W200" s="2"/>
      <c r="X200" s="2"/>
      <c r="Y200" s="2"/>
      <c r="Z200" s="2"/>
    </row>
    <row r="201" spans="1:26" ht="15.75" customHeight="1">
      <c r="A201" s="88" t="s">
        <v>660</v>
      </c>
      <c r="B201" s="20"/>
      <c r="C201" s="86" t="s">
        <v>661</v>
      </c>
      <c r="D201" s="83" t="s">
        <v>416</v>
      </c>
      <c r="E201" s="83" t="s">
        <v>416</v>
      </c>
      <c r="F201" s="20"/>
      <c r="G201" s="20"/>
      <c r="H201" s="83" t="s">
        <v>416</v>
      </c>
      <c r="I201" s="20"/>
      <c r="J201" s="20"/>
      <c r="K201" s="83" t="s">
        <v>416</v>
      </c>
      <c r="L201" s="20"/>
      <c r="M201" s="20"/>
      <c r="N201" s="2"/>
      <c r="O201" s="2"/>
      <c r="P201" s="2"/>
      <c r="Q201" s="2"/>
      <c r="R201" s="2"/>
      <c r="S201" s="2"/>
      <c r="T201" s="2"/>
      <c r="U201" s="2"/>
      <c r="V201" s="2"/>
      <c r="W201" s="2"/>
      <c r="X201" s="2"/>
      <c r="Y201" s="2"/>
      <c r="Z201" s="2"/>
    </row>
    <row r="202" spans="1:26" ht="15.75" customHeight="1">
      <c r="A202" s="88" t="s">
        <v>662</v>
      </c>
      <c r="B202" s="20"/>
      <c r="C202" s="86" t="s">
        <v>663</v>
      </c>
      <c r="D202" s="20"/>
      <c r="E202" s="83" t="s">
        <v>416</v>
      </c>
      <c r="F202" s="20"/>
      <c r="G202" s="20"/>
      <c r="H202" s="83" t="s">
        <v>416</v>
      </c>
      <c r="I202" s="20"/>
      <c r="J202" s="20"/>
      <c r="K202" s="20"/>
      <c r="L202" s="20"/>
      <c r="M202" s="20"/>
      <c r="N202" s="2"/>
      <c r="O202" s="2"/>
      <c r="P202" s="2"/>
      <c r="Q202" s="2"/>
      <c r="R202" s="2"/>
      <c r="S202" s="2"/>
      <c r="T202" s="2"/>
      <c r="U202" s="2"/>
      <c r="V202" s="2"/>
      <c r="W202" s="2"/>
      <c r="X202" s="2"/>
      <c r="Y202" s="2"/>
      <c r="Z202" s="2"/>
    </row>
    <row r="203" spans="1:26" ht="15.75" customHeight="1">
      <c r="A203" s="88" t="s">
        <v>664</v>
      </c>
      <c r="B203" s="20"/>
      <c r="C203" s="86" t="s">
        <v>665</v>
      </c>
      <c r="D203" s="20"/>
      <c r="E203" s="83" t="s">
        <v>416</v>
      </c>
      <c r="F203" s="20"/>
      <c r="G203" s="20"/>
      <c r="H203" s="20"/>
      <c r="I203" s="20"/>
      <c r="J203" s="20"/>
      <c r="K203" s="20"/>
      <c r="L203" s="20"/>
      <c r="M203" s="20"/>
      <c r="N203" s="2"/>
      <c r="O203" s="2"/>
      <c r="P203" s="2"/>
      <c r="Q203" s="2"/>
      <c r="R203" s="2"/>
      <c r="S203" s="2"/>
      <c r="T203" s="2"/>
      <c r="U203" s="2"/>
      <c r="V203" s="2"/>
      <c r="W203" s="2"/>
      <c r="X203" s="2"/>
      <c r="Y203" s="2"/>
      <c r="Z203" s="2"/>
    </row>
    <row r="204" spans="1:26" ht="15.75" customHeight="1">
      <c r="A204" s="88" t="s">
        <v>666</v>
      </c>
      <c r="B204" s="20"/>
      <c r="C204" s="86" t="s">
        <v>667</v>
      </c>
      <c r="D204" s="83" t="s">
        <v>416</v>
      </c>
      <c r="E204" s="83" t="s">
        <v>416</v>
      </c>
      <c r="F204" s="20"/>
      <c r="G204" s="20"/>
      <c r="H204" s="20"/>
      <c r="I204" s="20"/>
      <c r="J204" s="20"/>
      <c r="K204" s="20"/>
      <c r="L204" s="20"/>
      <c r="M204" s="20"/>
      <c r="N204" s="2"/>
      <c r="O204" s="2"/>
      <c r="P204" s="2"/>
      <c r="Q204" s="2"/>
      <c r="R204" s="2"/>
      <c r="S204" s="2"/>
      <c r="T204" s="2"/>
      <c r="U204" s="2"/>
      <c r="V204" s="2"/>
      <c r="W204" s="2"/>
      <c r="X204" s="2"/>
      <c r="Y204" s="2"/>
      <c r="Z204" s="2"/>
    </row>
    <row r="205" spans="1:26" ht="15.75" customHeight="1">
      <c r="A205" s="88" t="s">
        <v>668</v>
      </c>
      <c r="B205" s="20"/>
      <c r="C205" s="86" t="s">
        <v>669</v>
      </c>
      <c r="D205" s="83" t="s">
        <v>416</v>
      </c>
      <c r="E205" s="83" t="s">
        <v>416</v>
      </c>
      <c r="F205" s="20"/>
      <c r="G205" s="20"/>
      <c r="H205" s="20"/>
      <c r="I205" s="20"/>
      <c r="J205" s="20"/>
      <c r="K205" s="20"/>
      <c r="L205" s="20"/>
      <c r="M205" s="20"/>
      <c r="N205" s="2"/>
      <c r="O205" s="2"/>
      <c r="P205" s="2"/>
      <c r="Q205" s="2"/>
      <c r="R205" s="2"/>
      <c r="S205" s="2"/>
      <c r="T205" s="2"/>
      <c r="U205" s="2"/>
      <c r="V205" s="2"/>
      <c r="W205" s="2"/>
      <c r="X205" s="2"/>
      <c r="Y205" s="2"/>
      <c r="Z205" s="2"/>
    </row>
    <row r="206" spans="1:26" ht="15.75" customHeight="1">
      <c r="A206" s="88" t="s">
        <v>670</v>
      </c>
      <c r="B206" s="20"/>
      <c r="C206" s="86" t="s">
        <v>671</v>
      </c>
      <c r="D206" s="20"/>
      <c r="E206" s="83" t="s">
        <v>416</v>
      </c>
      <c r="F206" s="20"/>
      <c r="G206" s="20"/>
      <c r="H206" s="83" t="s">
        <v>416</v>
      </c>
      <c r="I206" s="20"/>
      <c r="J206" s="20"/>
      <c r="K206" s="83" t="s">
        <v>416</v>
      </c>
      <c r="L206" s="20"/>
      <c r="M206" s="20"/>
      <c r="N206" s="2"/>
      <c r="O206" s="2"/>
      <c r="P206" s="2"/>
      <c r="Q206" s="2"/>
      <c r="R206" s="2"/>
      <c r="S206" s="2"/>
      <c r="T206" s="2"/>
      <c r="U206" s="2"/>
      <c r="V206" s="2"/>
      <c r="W206" s="2"/>
      <c r="X206" s="2"/>
      <c r="Y206" s="2"/>
      <c r="Z206" s="2"/>
    </row>
    <row r="207" spans="1:26" ht="15.75" customHeight="1">
      <c r="A207" s="88" t="s">
        <v>672</v>
      </c>
      <c r="B207" s="20"/>
      <c r="C207" s="86" t="s">
        <v>673</v>
      </c>
      <c r="D207" s="83" t="s">
        <v>416</v>
      </c>
      <c r="E207" s="20"/>
      <c r="F207" s="20"/>
      <c r="G207" s="20"/>
      <c r="H207" s="20"/>
      <c r="I207" s="20"/>
      <c r="J207" s="20"/>
      <c r="K207" s="20"/>
      <c r="L207" s="20"/>
      <c r="M207" s="20"/>
      <c r="N207" s="2"/>
      <c r="O207" s="2"/>
      <c r="P207" s="2"/>
      <c r="Q207" s="2"/>
      <c r="R207" s="2"/>
      <c r="S207" s="2"/>
      <c r="T207" s="2"/>
      <c r="U207" s="2"/>
      <c r="V207" s="2"/>
      <c r="W207" s="2"/>
      <c r="X207" s="2"/>
      <c r="Y207" s="2"/>
      <c r="Z207" s="2"/>
    </row>
    <row r="208" spans="1:26" ht="15.75" customHeight="1">
      <c r="A208" s="88" t="s">
        <v>674</v>
      </c>
      <c r="B208" s="20"/>
      <c r="C208" s="86" t="s">
        <v>675</v>
      </c>
      <c r="D208" s="83" t="s">
        <v>416</v>
      </c>
      <c r="E208" s="20"/>
      <c r="F208" s="20"/>
      <c r="G208" s="20"/>
      <c r="H208" s="20"/>
      <c r="I208" s="20"/>
      <c r="J208" s="20"/>
      <c r="K208" s="20"/>
      <c r="L208" s="20"/>
      <c r="M208" s="20"/>
      <c r="N208" s="2"/>
      <c r="O208" s="2"/>
      <c r="P208" s="2"/>
      <c r="Q208" s="2"/>
      <c r="R208" s="2"/>
      <c r="S208" s="2"/>
      <c r="T208" s="2"/>
      <c r="U208" s="2"/>
      <c r="V208" s="2"/>
      <c r="W208" s="2"/>
      <c r="X208" s="2"/>
      <c r="Y208" s="2"/>
      <c r="Z208" s="2"/>
    </row>
    <row r="209" spans="1:26" ht="15.75" customHeight="1">
      <c r="A209" s="88" t="s">
        <v>676</v>
      </c>
      <c r="B209" s="20"/>
      <c r="C209" s="86" t="s">
        <v>677</v>
      </c>
      <c r="D209" s="83" t="s">
        <v>416</v>
      </c>
      <c r="E209" s="20"/>
      <c r="F209" s="20"/>
      <c r="G209" s="20"/>
      <c r="H209" s="20"/>
      <c r="I209" s="20"/>
      <c r="J209" s="20"/>
      <c r="K209" s="20"/>
      <c r="L209" s="20"/>
      <c r="M209" s="20"/>
      <c r="N209" s="2"/>
      <c r="O209" s="2"/>
      <c r="P209" s="2"/>
      <c r="Q209" s="2"/>
      <c r="R209" s="2"/>
      <c r="S209" s="2"/>
      <c r="T209" s="2"/>
      <c r="U209" s="2"/>
      <c r="V209" s="2"/>
      <c r="W209" s="2"/>
      <c r="X209" s="2"/>
      <c r="Y209" s="2"/>
      <c r="Z209" s="2"/>
    </row>
    <row r="210" spans="1:26" ht="15.75" customHeight="1">
      <c r="A210" s="88" t="s">
        <v>678</v>
      </c>
      <c r="B210" s="20"/>
      <c r="C210" s="89" t="s">
        <v>679</v>
      </c>
      <c r="D210" s="20"/>
      <c r="E210" s="20"/>
      <c r="F210" s="20"/>
      <c r="G210" s="20"/>
      <c r="H210" s="20"/>
      <c r="I210" s="20"/>
      <c r="J210" s="20"/>
      <c r="K210" s="20"/>
      <c r="L210" s="20"/>
      <c r="M210" s="20"/>
      <c r="N210" s="2"/>
      <c r="O210" s="2"/>
      <c r="P210" s="2"/>
      <c r="Q210" s="2"/>
      <c r="R210" s="2"/>
      <c r="S210" s="2"/>
      <c r="T210" s="2"/>
      <c r="U210" s="2"/>
      <c r="V210" s="2"/>
      <c r="W210" s="2"/>
      <c r="X210" s="2"/>
      <c r="Y210" s="2"/>
      <c r="Z210" s="2"/>
    </row>
    <row r="211" spans="1:26" ht="15.75" customHeight="1">
      <c r="A211" s="88" t="s">
        <v>680</v>
      </c>
      <c r="B211" s="20"/>
      <c r="C211" s="86" t="s">
        <v>681</v>
      </c>
      <c r="D211" s="20"/>
      <c r="E211" s="83" t="s">
        <v>416</v>
      </c>
      <c r="F211" s="20"/>
      <c r="G211" s="20"/>
      <c r="H211" s="83" t="s">
        <v>416</v>
      </c>
      <c r="I211" s="20"/>
      <c r="J211" s="20"/>
      <c r="K211" s="83" t="s">
        <v>416</v>
      </c>
      <c r="L211" s="20"/>
      <c r="M211" s="20"/>
      <c r="N211" s="2"/>
      <c r="O211" s="2"/>
      <c r="P211" s="2"/>
      <c r="Q211" s="2"/>
      <c r="R211" s="2"/>
      <c r="S211" s="2"/>
      <c r="T211" s="2"/>
      <c r="U211" s="2"/>
      <c r="V211" s="2"/>
      <c r="W211" s="2"/>
      <c r="X211" s="2"/>
      <c r="Y211" s="2"/>
      <c r="Z211" s="2"/>
    </row>
    <row r="212" spans="1:26" ht="15.75" customHeight="1">
      <c r="A212" s="88" t="s">
        <v>682</v>
      </c>
      <c r="B212" s="20"/>
      <c r="C212" s="86" t="s">
        <v>683</v>
      </c>
      <c r="D212" s="20"/>
      <c r="E212" s="83" t="s">
        <v>416</v>
      </c>
      <c r="F212" s="20"/>
      <c r="G212" s="20"/>
      <c r="H212" s="83" t="s">
        <v>416</v>
      </c>
      <c r="I212" s="20"/>
      <c r="J212" s="20"/>
      <c r="K212" s="83" t="s">
        <v>416</v>
      </c>
      <c r="L212" s="20"/>
      <c r="M212" s="20"/>
      <c r="N212" s="2"/>
      <c r="O212" s="2"/>
      <c r="P212" s="2"/>
      <c r="Q212" s="2"/>
      <c r="R212" s="2"/>
      <c r="S212" s="2"/>
      <c r="T212" s="2"/>
      <c r="U212" s="2"/>
      <c r="V212" s="2"/>
      <c r="W212" s="2"/>
      <c r="X212" s="2"/>
      <c r="Y212" s="2"/>
      <c r="Z212" s="2"/>
    </row>
    <row r="213" spans="1:26" ht="15.75" customHeight="1">
      <c r="A213" s="88" t="s">
        <v>684</v>
      </c>
      <c r="B213" s="20"/>
      <c r="C213" s="86" t="s">
        <v>685</v>
      </c>
      <c r="D213" s="20"/>
      <c r="E213" s="83" t="s">
        <v>416</v>
      </c>
      <c r="F213" s="20"/>
      <c r="G213" s="20"/>
      <c r="H213" s="83" t="s">
        <v>416</v>
      </c>
      <c r="I213" s="20"/>
      <c r="J213" s="20"/>
      <c r="K213" s="83" t="s">
        <v>416</v>
      </c>
      <c r="L213" s="20"/>
      <c r="M213" s="20"/>
      <c r="N213" s="2"/>
      <c r="O213" s="2"/>
      <c r="P213" s="2"/>
      <c r="Q213" s="2"/>
      <c r="R213" s="2"/>
      <c r="S213" s="2"/>
      <c r="T213" s="2"/>
      <c r="U213" s="2"/>
      <c r="V213" s="2"/>
      <c r="W213" s="2"/>
      <c r="X213" s="2"/>
      <c r="Y213" s="2"/>
      <c r="Z213" s="2"/>
    </row>
    <row r="214" spans="1:26" ht="15.75" customHeight="1">
      <c r="A214" s="88" t="s">
        <v>686</v>
      </c>
      <c r="B214" s="20"/>
      <c r="C214" s="86" t="s">
        <v>687</v>
      </c>
      <c r="D214" s="20"/>
      <c r="E214" s="83" t="s">
        <v>416</v>
      </c>
      <c r="F214" s="20"/>
      <c r="G214" s="20"/>
      <c r="H214" s="83" t="s">
        <v>416</v>
      </c>
      <c r="I214" s="20"/>
      <c r="J214" s="20"/>
      <c r="K214" s="83" t="s">
        <v>416</v>
      </c>
      <c r="L214" s="20"/>
      <c r="M214" s="20"/>
      <c r="N214" s="2"/>
      <c r="O214" s="2"/>
      <c r="P214" s="2"/>
      <c r="Q214" s="2"/>
      <c r="R214" s="2"/>
      <c r="S214" s="2"/>
      <c r="T214" s="2"/>
      <c r="U214" s="2"/>
      <c r="V214" s="2"/>
      <c r="W214" s="2"/>
      <c r="X214" s="2"/>
      <c r="Y214" s="2"/>
      <c r="Z214" s="2"/>
    </row>
    <row r="215" spans="1:26" ht="15.75" customHeight="1">
      <c r="A215" s="88" t="s">
        <v>688</v>
      </c>
      <c r="B215" s="20"/>
      <c r="C215" s="86" t="s">
        <v>689</v>
      </c>
      <c r="D215" s="83" t="s">
        <v>416</v>
      </c>
      <c r="E215" s="83" t="s">
        <v>416</v>
      </c>
      <c r="F215" s="20"/>
      <c r="G215" s="20"/>
      <c r="H215" s="83" t="s">
        <v>416</v>
      </c>
      <c r="I215" s="20"/>
      <c r="J215" s="20"/>
      <c r="K215" s="83" t="s">
        <v>416</v>
      </c>
      <c r="L215" s="20"/>
      <c r="M215" s="20"/>
      <c r="N215" s="2"/>
      <c r="O215" s="2"/>
      <c r="P215" s="2"/>
      <c r="Q215" s="2"/>
      <c r="R215" s="2"/>
      <c r="S215" s="2"/>
      <c r="T215" s="2"/>
      <c r="U215" s="2"/>
      <c r="V215" s="2"/>
      <c r="W215" s="2"/>
      <c r="X215" s="2"/>
      <c r="Y215" s="2"/>
      <c r="Z215" s="2"/>
    </row>
    <row r="216" spans="1:26" ht="15.75" customHeight="1">
      <c r="A216" s="88" t="s">
        <v>690</v>
      </c>
      <c r="B216" s="20"/>
      <c r="C216" s="86" t="s">
        <v>691</v>
      </c>
      <c r="D216" s="83" t="s">
        <v>416</v>
      </c>
      <c r="E216" s="20"/>
      <c r="F216" s="20"/>
      <c r="G216" s="20"/>
      <c r="H216" s="20"/>
      <c r="I216" s="20"/>
      <c r="J216" s="20"/>
      <c r="K216" s="20"/>
      <c r="L216" s="20"/>
      <c r="M216" s="20"/>
      <c r="N216" s="2"/>
      <c r="O216" s="2"/>
      <c r="P216" s="2"/>
      <c r="Q216" s="2"/>
      <c r="R216" s="2"/>
      <c r="S216" s="2"/>
      <c r="T216" s="2"/>
      <c r="U216" s="2"/>
      <c r="V216" s="2"/>
      <c r="W216" s="2"/>
      <c r="X216" s="2"/>
      <c r="Y216" s="2"/>
      <c r="Z216" s="2"/>
    </row>
    <row r="217" spans="1:26" ht="15.75" customHeight="1">
      <c r="A217" s="88" t="s">
        <v>692</v>
      </c>
      <c r="B217" s="20"/>
      <c r="C217" s="86" t="s">
        <v>693</v>
      </c>
      <c r="D217" s="83" t="s">
        <v>416</v>
      </c>
      <c r="E217" s="20"/>
      <c r="F217" s="20"/>
      <c r="G217" s="20"/>
      <c r="H217" s="20"/>
      <c r="I217" s="20"/>
      <c r="J217" s="20"/>
      <c r="K217" s="20"/>
      <c r="L217" s="20"/>
      <c r="M217" s="20"/>
      <c r="N217" s="2"/>
      <c r="O217" s="2"/>
      <c r="P217" s="2"/>
      <c r="Q217" s="2"/>
      <c r="R217" s="2"/>
      <c r="S217" s="2"/>
      <c r="T217" s="2"/>
      <c r="U217" s="2"/>
      <c r="V217" s="2"/>
      <c r="W217" s="2"/>
      <c r="X217" s="2"/>
      <c r="Y217" s="2"/>
      <c r="Z217" s="2"/>
    </row>
    <row r="218" spans="1:26" ht="15.75" customHeight="1">
      <c r="A218" s="88" t="s">
        <v>694</v>
      </c>
      <c r="B218" s="20"/>
      <c r="C218" s="86" t="s">
        <v>695</v>
      </c>
      <c r="D218" s="83" t="s">
        <v>416</v>
      </c>
      <c r="E218" s="20"/>
      <c r="F218" s="20"/>
      <c r="G218" s="20"/>
      <c r="H218" s="20"/>
      <c r="I218" s="20"/>
      <c r="J218" s="20"/>
      <c r="K218" s="20"/>
      <c r="L218" s="20"/>
      <c r="M218" s="20"/>
      <c r="N218" s="2"/>
      <c r="O218" s="2"/>
      <c r="P218" s="2"/>
      <c r="Q218" s="2"/>
      <c r="R218" s="2"/>
      <c r="S218" s="2"/>
      <c r="T218" s="2"/>
      <c r="U218" s="2"/>
      <c r="V218" s="2"/>
      <c r="W218" s="2"/>
      <c r="X218" s="2"/>
      <c r="Y218" s="2"/>
      <c r="Z218" s="2"/>
    </row>
    <row r="219" spans="1:26" ht="15.75" customHeight="1">
      <c r="A219" s="88" t="s">
        <v>696</v>
      </c>
      <c r="B219" s="20"/>
      <c r="C219" s="89" t="s">
        <v>697</v>
      </c>
      <c r="D219" s="20"/>
      <c r="E219" s="20"/>
      <c r="F219" s="20"/>
      <c r="G219" s="20"/>
      <c r="H219" s="20"/>
      <c r="I219" s="20"/>
      <c r="J219" s="20"/>
      <c r="K219" s="20"/>
      <c r="L219" s="20"/>
      <c r="M219" s="20"/>
      <c r="N219" s="2"/>
      <c r="O219" s="2"/>
      <c r="P219" s="2"/>
      <c r="Q219" s="2"/>
      <c r="R219" s="2"/>
      <c r="S219" s="2"/>
      <c r="T219" s="2"/>
      <c r="U219" s="2"/>
      <c r="V219" s="2"/>
      <c r="W219" s="2"/>
      <c r="X219" s="2"/>
      <c r="Y219" s="2"/>
      <c r="Z219" s="2"/>
    </row>
    <row r="220" spans="1:26" ht="15.75" customHeight="1">
      <c r="A220" s="88" t="s">
        <v>698</v>
      </c>
      <c r="B220" s="20"/>
      <c r="C220" s="86" t="s">
        <v>699</v>
      </c>
      <c r="D220" s="83" t="s">
        <v>416</v>
      </c>
      <c r="E220" s="83" t="s">
        <v>416</v>
      </c>
      <c r="F220" s="20"/>
      <c r="G220" s="20"/>
      <c r="H220" s="83" t="s">
        <v>416</v>
      </c>
      <c r="I220" s="20"/>
      <c r="J220" s="20"/>
      <c r="K220" s="83" t="s">
        <v>416</v>
      </c>
      <c r="L220" s="20"/>
      <c r="M220" s="20"/>
      <c r="N220" s="2"/>
      <c r="O220" s="2"/>
      <c r="P220" s="2"/>
      <c r="Q220" s="2"/>
      <c r="R220" s="2"/>
      <c r="S220" s="2"/>
      <c r="T220" s="2"/>
      <c r="U220" s="2"/>
      <c r="V220" s="2"/>
      <c r="W220" s="2"/>
      <c r="X220" s="2"/>
      <c r="Y220" s="2"/>
      <c r="Z220" s="2"/>
    </row>
    <row r="221" spans="1:26" ht="15.75" customHeight="1">
      <c r="A221" s="88" t="s">
        <v>700</v>
      </c>
      <c r="B221" s="20"/>
      <c r="C221" s="86" t="s">
        <v>701</v>
      </c>
      <c r="D221" s="83" t="s">
        <v>416</v>
      </c>
      <c r="E221" s="20"/>
      <c r="F221" s="20"/>
      <c r="G221" s="20"/>
      <c r="H221" s="20"/>
      <c r="I221" s="20"/>
      <c r="J221" s="20"/>
      <c r="K221" s="20"/>
      <c r="L221" s="20"/>
      <c r="M221" s="20"/>
      <c r="N221" s="2"/>
      <c r="O221" s="2"/>
      <c r="P221" s="2"/>
      <c r="Q221" s="2"/>
      <c r="R221" s="2"/>
      <c r="S221" s="2"/>
      <c r="T221" s="2"/>
      <c r="U221" s="2"/>
      <c r="V221" s="2"/>
      <c r="W221" s="2"/>
      <c r="X221" s="2"/>
      <c r="Y221" s="2"/>
      <c r="Z221" s="2"/>
    </row>
    <row r="222" spans="1:26" ht="15.75" customHeight="1">
      <c r="A222" s="88" t="s">
        <v>702</v>
      </c>
      <c r="B222" s="20"/>
      <c r="C222" s="86" t="s">
        <v>703</v>
      </c>
      <c r="D222" s="83" t="s">
        <v>416</v>
      </c>
      <c r="E222" s="20"/>
      <c r="F222" s="20"/>
      <c r="G222" s="20"/>
      <c r="H222" s="20"/>
      <c r="I222" s="20"/>
      <c r="J222" s="20"/>
      <c r="K222" s="20"/>
      <c r="L222" s="20"/>
      <c r="M222" s="20"/>
      <c r="N222" s="2"/>
      <c r="O222" s="2"/>
      <c r="P222" s="2"/>
      <c r="Q222" s="2"/>
      <c r="R222" s="2"/>
      <c r="S222" s="2"/>
      <c r="T222" s="2"/>
      <c r="U222" s="2"/>
      <c r="V222" s="2"/>
      <c r="W222" s="2"/>
      <c r="X222" s="2"/>
      <c r="Y222" s="2"/>
      <c r="Z222" s="2"/>
    </row>
    <row r="223" spans="1:26" ht="15.75" customHeight="1">
      <c r="A223" s="88" t="s">
        <v>704</v>
      </c>
      <c r="B223" s="20"/>
      <c r="C223" s="86" t="s">
        <v>705</v>
      </c>
      <c r="D223" s="83" t="s">
        <v>416</v>
      </c>
      <c r="E223" s="20"/>
      <c r="F223" s="20"/>
      <c r="G223" s="20"/>
      <c r="H223" s="20"/>
      <c r="I223" s="20"/>
      <c r="J223" s="20"/>
      <c r="K223" s="83" t="s">
        <v>416</v>
      </c>
      <c r="L223" s="20"/>
      <c r="M223" s="20"/>
      <c r="N223" s="2"/>
      <c r="O223" s="2"/>
      <c r="P223" s="2"/>
      <c r="Q223" s="2"/>
      <c r="R223" s="2"/>
      <c r="S223" s="2"/>
      <c r="T223" s="2"/>
      <c r="U223" s="2"/>
      <c r="V223" s="2"/>
      <c r="W223" s="2"/>
      <c r="X223" s="2"/>
      <c r="Y223" s="2"/>
      <c r="Z223" s="2"/>
    </row>
    <row r="224" spans="1:26" ht="15.75" customHeight="1">
      <c r="A224" s="88" t="s">
        <v>706</v>
      </c>
      <c r="B224" s="20"/>
      <c r="C224" s="86" t="s">
        <v>707</v>
      </c>
      <c r="D224" s="20"/>
      <c r="E224" s="20"/>
      <c r="F224" s="20"/>
      <c r="G224" s="20"/>
      <c r="H224" s="20"/>
      <c r="I224" s="20"/>
      <c r="J224" s="20"/>
      <c r="K224" s="20"/>
      <c r="L224" s="20"/>
      <c r="M224" s="20"/>
      <c r="N224" s="2"/>
      <c r="O224" s="2"/>
      <c r="P224" s="2"/>
      <c r="Q224" s="2"/>
      <c r="R224" s="2"/>
      <c r="S224" s="2"/>
      <c r="T224" s="2"/>
      <c r="U224" s="2"/>
      <c r="V224" s="2"/>
      <c r="W224" s="2"/>
      <c r="X224" s="2"/>
      <c r="Y224" s="2"/>
      <c r="Z224" s="2"/>
    </row>
    <row r="225" spans="1:26" ht="15.75" customHeight="1">
      <c r="A225" s="88" t="s">
        <v>708</v>
      </c>
      <c r="B225" s="20"/>
      <c r="C225" s="89" t="s">
        <v>709</v>
      </c>
      <c r="D225" s="20"/>
      <c r="E225" s="20"/>
      <c r="F225" s="20"/>
      <c r="G225" s="20"/>
      <c r="H225" s="20"/>
      <c r="I225" s="20"/>
      <c r="J225" s="20"/>
      <c r="K225" s="20"/>
      <c r="L225" s="20"/>
      <c r="M225" s="20"/>
      <c r="N225" s="2"/>
      <c r="O225" s="2"/>
      <c r="P225" s="2"/>
      <c r="Q225" s="2"/>
      <c r="R225" s="2"/>
      <c r="S225" s="2"/>
      <c r="T225" s="2"/>
      <c r="U225" s="2"/>
      <c r="V225" s="2"/>
      <c r="W225" s="2"/>
      <c r="X225" s="2"/>
      <c r="Y225" s="2"/>
      <c r="Z225" s="2"/>
    </row>
    <row r="226" spans="1:26" ht="15.75" customHeight="1">
      <c r="A226" s="88" t="s">
        <v>710</v>
      </c>
      <c r="B226" s="20"/>
      <c r="C226" s="86" t="s">
        <v>711</v>
      </c>
      <c r="D226" s="20"/>
      <c r="E226" s="83" t="s">
        <v>416</v>
      </c>
      <c r="F226" s="83" t="s">
        <v>416</v>
      </c>
      <c r="G226" s="20"/>
      <c r="H226" s="83" t="s">
        <v>416</v>
      </c>
      <c r="I226" s="83" t="s">
        <v>416</v>
      </c>
      <c r="J226" s="20"/>
      <c r="K226" s="83" t="s">
        <v>416</v>
      </c>
      <c r="L226" s="20"/>
      <c r="M226" s="20"/>
      <c r="N226" s="2"/>
      <c r="O226" s="2"/>
      <c r="P226" s="2"/>
      <c r="Q226" s="2"/>
      <c r="R226" s="2"/>
      <c r="S226" s="2"/>
      <c r="T226" s="2"/>
      <c r="U226" s="2"/>
      <c r="V226" s="2"/>
      <c r="W226" s="2"/>
      <c r="X226" s="2"/>
      <c r="Y226" s="2"/>
      <c r="Z226" s="2"/>
    </row>
    <row r="227" spans="1:26" ht="15.75" customHeight="1">
      <c r="A227" s="88" t="s">
        <v>712</v>
      </c>
      <c r="B227" s="20"/>
      <c r="C227" s="86" t="s">
        <v>713</v>
      </c>
      <c r="D227" s="20"/>
      <c r="E227" s="83" t="s">
        <v>416</v>
      </c>
      <c r="F227" s="83" t="s">
        <v>416</v>
      </c>
      <c r="G227" s="83" t="s">
        <v>416</v>
      </c>
      <c r="H227" s="83" t="s">
        <v>416</v>
      </c>
      <c r="I227" s="83" t="s">
        <v>416</v>
      </c>
      <c r="J227" s="83" t="s">
        <v>416</v>
      </c>
      <c r="K227" s="83" t="s">
        <v>416</v>
      </c>
      <c r="L227" s="20"/>
      <c r="M227" s="20"/>
      <c r="N227" s="2"/>
      <c r="O227" s="2"/>
      <c r="P227" s="2"/>
      <c r="Q227" s="2"/>
      <c r="R227" s="2"/>
      <c r="S227" s="2"/>
      <c r="T227" s="2"/>
      <c r="U227" s="2"/>
      <c r="V227" s="2"/>
      <c r="W227" s="2"/>
      <c r="X227" s="2"/>
      <c r="Y227" s="2"/>
      <c r="Z227" s="2"/>
    </row>
    <row r="228" spans="1:26" ht="15.75" customHeight="1">
      <c r="A228" s="88" t="s">
        <v>714</v>
      </c>
      <c r="B228" s="20"/>
      <c r="C228" s="86" t="s">
        <v>715</v>
      </c>
      <c r="D228" s="20"/>
      <c r="E228" s="83" t="s">
        <v>416</v>
      </c>
      <c r="F228" s="83" t="s">
        <v>416</v>
      </c>
      <c r="G228" s="20"/>
      <c r="H228" s="20"/>
      <c r="I228" s="83" t="s">
        <v>416</v>
      </c>
      <c r="J228" s="83" t="s">
        <v>416</v>
      </c>
      <c r="K228" s="83" t="s">
        <v>416</v>
      </c>
      <c r="L228" s="20"/>
      <c r="M228" s="20"/>
      <c r="N228" s="2"/>
      <c r="O228" s="2"/>
      <c r="P228" s="2"/>
      <c r="Q228" s="2"/>
      <c r="R228" s="2"/>
      <c r="S228" s="2"/>
      <c r="T228" s="2"/>
      <c r="U228" s="2"/>
      <c r="V228" s="2"/>
      <c r="W228" s="2"/>
      <c r="X228" s="2"/>
      <c r="Y228" s="2"/>
      <c r="Z228" s="2"/>
    </row>
    <row r="229" spans="1:26" ht="15.75" customHeight="1">
      <c r="A229" s="88" t="s">
        <v>716</v>
      </c>
      <c r="B229" s="20"/>
      <c r="C229" s="86" t="s">
        <v>717</v>
      </c>
      <c r="D229" s="83" t="s">
        <v>416</v>
      </c>
      <c r="E229" s="83" t="s">
        <v>416</v>
      </c>
      <c r="F229" s="20"/>
      <c r="G229" s="20"/>
      <c r="H229" s="20"/>
      <c r="I229" s="20"/>
      <c r="J229" s="20"/>
      <c r="K229" s="20"/>
      <c r="L229" s="20"/>
      <c r="M229" s="20"/>
      <c r="N229" s="2"/>
      <c r="O229" s="2"/>
      <c r="P229" s="2"/>
      <c r="Q229" s="2"/>
      <c r="R229" s="2"/>
      <c r="S229" s="2"/>
      <c r="T229" s="2"/>
      <c r="U229" s="2"/>
      <c r="V229" s="2"/>
      <c r="W229" s="2"/>
      <c r="X229" s="2"/>
      <c r="Y229" s="2"/>
      <c r="Z229" s="2"/>
    </row>
    <row r="230" spans="1:26" ht="15.75" customHeight="1">
      <c r="A230" s="88" t="s">
        <v>718</v>
      </c>
      <c r="B230" s="20"/>
      <c r="C230" s="86" t="s">
        <v>719</v>
      </c>
      <c r="D230" s="20"/>
      <c r="E230" s="83" t="s">
        <v>416</v>
      </c>
      <c r="F230" s="83" t="s">
        <v>416</v>
      </c>
      <c r="G230" s="20"/>
      <c r="H230" s="83" t="s">
        <v>416</v>
      </c>
      <c r="I230" s="83" t="s">
        <v>416</v>
      </c>
      <c r="J230" s="83" t="s">
        <v>416</v>
      </c>
      <c r="K230" s="83" t="s">
        <v>416</v>
      </c>
      <c r="L230" s="20"/>
      <c r="M230" s="20"/>
      <c r="N230" s="2"/>
      <c r="O230" s="2"/>
      <c r="P230" s="2"/>
      <c r="Q230" s="2"/>
      <c r="R230" s="2"/>
      <c r="S230" s="2"/>
      <c r="T230" s="2"/>
      <c r="U230" s="2"/>
      <c r="V230" s="2"/>
      <c r="W230" s="2"/>
      <c r="X230" s="2"/>
      <c r="Y230" s="2"/>
      <c r="Z230" s="2"/>
    </row>
    <row r="231" spans="1:26" ht="15.75" customHeight="1">
      <c r="A231" s="88" t="s">
        <v>720</v>
      </c>
      <c r="B231" s="20"/>
      <c r="C231" s="86" t="s">
        <v>721</v>
      </c>
      <c r="D231" s="20"/>
      <c r="E231" s="83" t="s">
        <v>416</v>
      </c>
      <c r="F231" s="20"/>
      <c r="G231" s="20"/>
      <c r="H231" s="83" t="s">
        <v>416</v>
      </c>
      <c r="I231" s="20"/>
      <c r="J231" s="20"/>
      <c r="K231" s="20"/>
      <c r="L231" s="20"/>
      <c r="M231" s="20"/>
      <c r="N231" s="2"/>
      <c r="O231" s="2"/>
      <c r="P231" s="2"/>
      <c r="Q231" s="2"/>
      <c r="R231" s="2"/>
      <c r="S231" s="2"/>
      <c r="T231" s="2"/>
      <c r="U231" s="2"/>
      <c r="V231" s="2"/>
      <c r="W231" s="2"/>
      <c r="X231" s="2"/>
      <c r="Y231" s="2"/>
      <c r="Z231" s="2"/>
    </row>
    <row r="232" spans="1:26" ht="15.75" customHeight="1">
      <c r="A232" s="88" t="s">
        <v>722</v>
      </c>
      <c r="B232" s="20"/>
      <c r="C232" s="86" t="s">
        <v>723</v>
      </c>
      <c r="D232" s="83" t="s">
        <v>416</v>
      </c>
      <c r="E232" s="83" t="s">
        <v>416</v>
      </c>
      <c r="F232" s="20"/>
      <c r="G232" s="20"/>
      <c r="H232" s="83" t="s">
        <v>416</v>
      </c>
      <c r="I232" s="20"/>
      <c r="J232" s="20"/>
      <c r="K232" s="20"/>
      <c r="L232" s="20"/>
      <c r="M232" s="20"/>
      <c r="N232" s="2"/>
      <c r="O232" s="2"/>
      <c r="P232" s="2"/>
      <c r="Q232" s="2"/>
      <c r="R232" s="2"/>
      <c r="S232" s="2"/>
      <c r="T232" s="2"/>
      <c r="U232" s="2"/>
      <c r="V232" s="2"/>
      <c r="W232" s="2"/>
      <c r="X232" s="2"/>
      <c r="Y232" s="2"/>
      <c r="Z232" s="2"/>
    </row>
    <row r="233" spans="1:26" ht="15.75" customHeight="1">
      <c r="A233" s="88" t="s">
        <v>724</v>
      </c>
      <c r="B233" s="20"/>
      <c r="C233" s="86" t="s">
        <v>725</v>
      </c>
      <c r="D233" s="83" t="s">
        <v>416</v>
      </c>
      <c r="E233" s="20"/>
      <c r="F233" s="20"/>
      <c r="G233" s="20"/>
      <c r="H233" s="20"/>
      <c r="I233" s="20"/>
      <c r="J233" s="20"/>
      <c r="K233" s="20"/>
      <c r="L233" s="20"/>
      <c r="M233" s="20"/>
      <c r="N233" s="2"/>
      <c r="O233" s="2"/>
      <c r="P233" s="2"/>
      <c r="Q233" s="2"/>
      <c r="R233" s="2"/>
      <c r="S233" s="2"/>
      <c r="T233" s="2"/>
      <c r="U233" s="2"/>
      <c r="V233" s="2"/>
      <c r="W233" s="2"/>
      <c r="X233" s="2"/>
      <c r="Y233" s="2"/>
      <c r="Z233" s="2"/>
    </row>
    <row r="234" spans="1:26" ht="15.75" customHeight="1">
      <c r="A234" s="88" t="s">
        <v>726</v>
      </c>
      <c r="B234" s="20"/>
      <c r="C234" s="86" t="s">
        <v>727</v>
      </c>
      <c r="D234" s="83" t="s">
        <v>416</v>
      </c>
      <c r="E234" s="83" t="s">
        <v>416</v>
      </c>
      <c r="F234" s="20"/>
      <c r="G234" s="20"/>
      <c r="H234" s="20"/>
      <c r="I234" s="20"/>
      <c r="J234" s="20"/>
      <c r="K234" s="20"/>
      <c r="L234" s="20"/>
      <c r="M234" s="20"/>
      <c r="N234" s="2"/>
      <c r="O234" s="2"/>
      <c r="P234" s="2"/>
      <c r="Q234" s="2"/>
      <c r="R234" s="2"/>
      <c r="S234" s="2"/>
      <c r="T234" s="2"/>
      <c r="U234" s="2"/>
      <c r="V234" s="2"/>
      <c r="W234" s="2"/>
      <c r="X234" s="2"/>
      <c r="Y234" s="2"/>
      <c r="Z234" s="2"/>
    </row>
    <row r="235" spans="1:26" ht="15.75" customHeight="1">
      <c r="A235" s="88" t="s">
        <v>728</v>
      </c>
      <c r="B235" s="20"/>
      <c r="C235" s="86" t="s">
        <v>729</v>
      </c>
      <c r="D235" s="83" t="s">
        <v>416</v>
      </c>
      <c r="E235" s="20"/>
      <c r="F235" s="20"/>
      <c r="G235" s="20"/>
      <c r="H235" s="20"/>
      <c r="I235" s="20"/>
      <c r="J235" s="20"/>
      <c r="K235" s="20"/>
      <c r="L235" s="20"/>
      <c r="M235" s="20"/>
      <c r="N235" s="2"/>
      <c r="O235" s="2"/>
      <c r="P235" s="2"/>
      <c r="Q235" s="2"/>
      <c r="R235" s="2"/>
      <c r="S235" s="2"/>
      <c r="T235" s="2"/>
      <c r="U235" s="2"/>
      <c r="V235" s="2"/>
      <c r="W235" s="2"/>
      <c r="X235" s="2"/>
      <c r="Y235" s="2"/>
      <c r="Z235" s="2"/>
    </row>
    <row r="236" spans="1:26" ht="15.75" customHeight="1">
      <c r="A236" s="88" t="s">
        <v>730</v>
      </c>
      <c r="B236" s="20"/>
      <c r="C236" s="86" t="s">
        <v>731</v>
      </c>
      <c r="D236" s="83" t="s">
        <v>416</v>
      </c>
      <c r="E236" s="20"/>
      <c r="F236" s="20"/>
      <c r="G236" s="20"/>
      <c r="H236" s="83" t="s">
        <v>416</v>
      </c>
      <c r="I236" s="20"/>
      <c r="J236" s="20"/>
      <c r="K236" s="83" t="s">
        <v>416</v>
      </c>
      <c r="L236" s="20"/>
      <c r="M236" s="20"/>
      <c r="N236" s="2"/>
      <c r="O236" s="2"/>
      <c r="P236" s="2"/>
      <c r="Q236" s="2"/>
      <c r="R236" s="2"/>
      <c r="S236" s="2"/>
      <c r="T236" s="2"/>
      <c r="U236" s="2"/>
      <c r="V236" s="2"/>
      <c r="W236" s="2"/>
      <c r="X236" s="2"/>
      <c r="Y236" s="2"/>
      <c r="Z236" s="2"/>
    </row>
    <row r="237" spans="1:26" ht="15.75" customHeight="1">
      <c r="A237" s="88" t="s">
        <v>732</v>
      </c>
      <c r="B237" s="20"/>
      <c r="C237" s="86" t="s">
        <v>733</v>
      </c>
      <c r="D237" s="83" t="s">
        <v>416</v>
      </c>
      <c r="E237" s="83" t="s">
        <v>416</v>
      </c>
      <c r="F237" s="20"/>
      <c r="G237" s="20"/>
      <c r="H237" s="83" t="s">
        <v>416</v>
      </c>
      <c r="I237" s="20"/>
      <c r="J237" s="20"/>
      <c r="K237" s="83" t="s">
        <v>416</v>
      </c>
      <c r="L237" s="20"/>
      <c r="M237" s="20"/>
      <c r="N237" s="2"/>
      <c r="O237" s="2"/>
      <c r="P237" s="2"/>
      <c r="Q237" s="2"/>
      <c r="R237" s="2"/>
      <c r="S237" s="2"/>
      <c r="T237" s="2"/>
      <c r="U237" s="2"/>
      <c r="V237" s="2"/>
      <c r="W237" s="2"/>
      <c r="X237" s="2"/>
      <c r="Y237" s="2"/>
      <c r="Z237" s="2"/>
    </row>
    <row r="238" spans="1:26" ht="15.75" customHeight="1">
      <c r="A238" s="88" t="s">
        <v>734</v>
      </c>
      <c r="B238" s="20"/>
      <c r="C238" s="86" t="s">
        <v>735</v>
      </c>
      <c r="D238" s="20"/>
      <c r="E238" s="83" t="s">
        <v>416</v>
      </c>
      <c r="F238" s="83" t="s">
        <v>416</v>
      </c>
      <c r="G238" s="83" t="s">
        <v>416</v>
      </c>
      <c r="H238" s="83" t="s">
        <v>416</v>
      </c>
      <c r="I238" s="83" t="s">
        <v>416</v>
      </c>
      <c r="J238" s="20"/>
      <c r="K238" s="83" t="s">
        <v>416</v>
      </c>
      <c r="L238" s="20"/>
      <c r="M238" s="20"/>
      <c r="N238" s="2"/>
      <c r="O238" s="2"/>
      <c r="P238" s="2"/>
      <c r="Q238" s="2"/>
      <c r="R238" s="2"/>
      <c r="S238" s="2"/>
      <c r="T238" s="2"/>
      <c r="U238" s="2"/>
      <c r="V238" s="2"/>
      <c r="W238" s="2"/>
      <c r="X238" s="2"/>
      <c r="Y238" s="2"/>
      <c r="Z238" s="2"/>
    </row>
    <row r="239" spans="1:26" ht="15.75" customHeight="1">
      <c r="A239" s="88" t="s">
        <v>736</v>
      </c>
      <c r="B239" s="20"/>
      <c r="C239" s="86" t="s">
        <v>737</v>
      </c>
      <c r="D239" s="83" t="s">
        <v>416</v>
      </c>
      <c r="E239" s="20"/>
      <c r="F239" s="20"/>
      <c r="G239" s="20"/>
      <c r="H239" s="20"/>
      <c r="I239" s="20"/>
      <c r="J239" s="20"/>
      <c r="K239" s="20"/>
      <c r="L239" s="20"/>
      <c r="M239" s="20"/>
      <c r="N239" s="2"/>
      <c r="O239" s="2"/>
      <c r="P239" s="2"/>
      <c r="Q239" s="2"/>
      <c r="R239" s="2"/>
      <c r="S239" s="2"/>
      <c r="T239" s="2"/>
      <c r="U239" s="2"/>
      <c r="V239" s="2"/>
      <c r="W239" s="2"/>
      <c r="X239" s="2"/>
      <c r="Y239" s="2"/>
      <c r="Z239" s="2"/>
    </row>
    <row r="240" spans="1:26" ht="15.75" customHeight="1">
      <c r="A240" s="88" t="s">
        <v>738</v>
      </c>
      <c r="B240" s="20"/>
      <c r="C240" s="86" t="s">
        <v>739</v>
      </c>
      <c r="D240" s="83" t="s">
        <v>416</v>
      </c>
      <c r="E240" s="83" t="s">
        <v>416</v>
      </c>
      <c r="F240" s="20"/>
      <c r="G240" s="20"/>
      <c r="H240" s="83" t="s">
        <v>416</v>
      </c>
      <c r="I240" s="20"/>
      <c r="J240" s="20"/>
      <c r="K240" s="83" t="s">
        <v>416</v>
      </c>
      <c r="L240" s="20"/>
      <c r="M240" s="20"/>
      <c r="N240" s="2"/>
      <c r="O240" s="2"/>
      <c r="P240" s="2"/>
      <c r="Q240" s="2"/>
      <c r="R240" s="2"/>
      <c r="S240" s="2"/>
      <c r="T240" s="2"/>
      <c r="U240" s="2"/>
      <c r="V240" s="2"/>
      <c r="W240" s="2"/>
      <c r="X240" s="2"/>
      <c r="Y240" s="2"/>
      <c r="Z240" s="2"/>
    </row>
    <row r="241" spans="1:26" ht="15.75" customHeight="1">
      <c r="A241" s="88" t="s">
        <v>740</v>
      </c>
      <c r="B241" s="20"/>
      <c r="C241" s="86" t="s">
        <v>741</v>
      </c>
      <c r="D241" s="83" t="s">
        <v>416</v>
      </c>
      <c r="E241" s="20"/>
      <c r="F241" s="20"/>
      <c r="G241" s="20"/>
      <c r="H241" s="83" t="s">
        <v>416</v>
      </c>
      <c r="I241" s="20"/>
      <c r="J241" s="20"/>
      <c r="K241" s="20"/>
      <c r="L241" s="20"/>
      <c r="M241" s="20"/>
      <c r="N241" s="2"/>
      <c r="O241" s="2"/>
      <c r="P241" s="2"/>
      <c r="Q241" s="2"/>
      <c r="R241" s="2"/>
      <c r="S241" s="2"/>
      <c r="T241" s="2"/>
      <c r="U241" s="2"/>
      <c r="V241" s="2"/>
      <c r="W241" s="2"/>
      <c r="X241" s="2"/>
      <c r="Y241" s="2"/>
      <c r="Z241" s="2"/>
    </row>
    <row r="242" spans="1:26" ht="15.75" customHeight="1">
      <c r="A242" s="88" t="s">
        <v>742</v>
      </c>
      <c r="B242" s="20"/>
      <c r="C242" s="86" t="s">
        <v>743</v>
      </c>
      <c r="D242" s="83" t="s">
        <v>416</v>
      </c>
      <c r="E242" s="20"/>
      <c r="F242" s="20"/>
      <c r="G242" s="20"/>
      <c r="H242" s="20"/>
      <c r="I242" s="20"/>
      <c r="J242" s="20"/>
      <c r="K242" s="20"/>
      <c r="L242" s="20"/>
      <c r="M242" s="20"/>
      <c r="N242" s="2"/>
      <c r="O242" s="2"/>
      <c r="P242" s="2"/>
      <c r="Q242" s="2"/>
      <c r="R242" s="2"/>
      <c r="S242" s="2"/>
      <c r="T242" s="2"/>
      <c r="U242" s="2"/>
      <c r="V242" s="2"/>
      <c r="W242" s="2"/>
      <c r="X242" s="2"/>
      <c r="Y242" s="2"/>
      <c r="Z242" s="2"/>
    </row>
    <row r="243" spans="1:26" ht="15.75" customHeight="1">
      <c r="A243" s="88" t="s">
        <v>744</v>
      </c>
      <c r="B243" s="20"/>
      <c r="C243" s="89" t="s">
        <v>745</v>
      </c>
      <c r="D243" s="20"/>
      <c r="E243" s="20"/>
      <c r="F243" s="20"/>
      <c r="G243" s="20"/>
      <c r="H243" s="20"/>
      <c r="I243" s="20"/>
      <c r="J243" s="20"/>
      <c r="K243" s="20"/>
      <c r="L243" s="20"/>
      <c r="M243" s="20"/>
      <c r="N243" s="2"/>
      <c r="O243" s="2"/>
      <c r="P243" s="2"/>
      <c r="Q243" s="2"/>
      <c r="R243" s="2"/>
      <c r="S243" s="2"/>
      <c r="T243" s="2"/>
      <c r="U243" s="2"/>
      <c r="V243" s="2"/>
      <c r="W243" s="2"/>
      <c r="X243" s="2"/>
      <c r="Y243" s="2"/>
      <c r="Z243" s="2"/>
    </row>
    <row r="244" spans="1:26" ht="15.75" customHeight="1">
      <c r="A244" s="88" t="s">
        <v>746</v>
      </c>
      <c r="B244" s="20"/>
      <c r="C244" s="86" t="s">
        <v>747</v>
      </c>
      <c r="D244" s="20"/>
      <c r="E244" s="83" t="s">
        <v>416</v>
      </c>
      <c r="F244" s="20"/>
      <c r="G244" s="20"/>
      <c r="H244" s="83" t="s">
        <v>416</v>
      </c>
      <c r="I244" s="20"/>
      <c r="J244" s="20"/>
      <c r="K244" s="83" t="s">
        <v>416</v>
      </c>
      <c r="L244" s="20"/>
      <c r="M244" s="20"/>
      <c r="N244" s="2"/>
      <c r="O244" s="2"/>
      <c r="P244" s="2"/>
      <c r="Q244" s="2"/>
      <c r="R244" s="2"/>
      <c r="S244" s="2"/>
      <c r="T244" s="2"/>
      <c r="U244" s="2"/>
      <c r="V244" s="2"/>
      <c r="W244" s="2"/>
      <c r="X244" s="2"/>
      <c r="Y244" s="2"/>
      <c r="Z244" s="2"/>
    </row>
    <row r="245" spans="1:26" ht="15.75" customHeight="1">
      <c r="A245" s="88" t="s">
        <v>748</v>
      </c>
      <c r="B245" s="20"/>
      <c r="C245" s="86" t="s">
        <v>749</v>
      </c>
      <c r="D245" s="20"/>
      <c r="E245" s="83" t="s">
        <v>416</v>
      </c>
      <c r="F245" s="83" t="s">
        <v>416</v>
      </c>
      <c r="G245" s="83" t="s">
        <v>416</v>
      </c>
      <c r="H245" s="83" t="s">
        <v>416</v>
      </c>
      <c r="I245" s="83" t="s">
        <v>416</v>
      </c>
      <c r="J245" s="83" t="s">
        <v>416</v>
      </c>
      <c r="K245" s="83" t="s">
        <v>416</v>
      </c>
      <c r="L245" s="20"/>
      <c r="M245" s="20"/>
      <c r="N245" s="2"/>
      <c r="O245" s="2"/>
      <c r="P245" s="2"/>
      <c r="Q245" s="2"/>
      <c r="R245" s="2"/>
      <c r="S245" s="2"/>
      <c r="T245" s="2"/>
      <c r="U245" s="2"/>
      <c r="V245" s="2"/>
      <c r="W245" s="2"/>
      <c r="X245" s="2"/>
      <c r="Y245" s="2"/>
      <c r="Z245" s="2"/>
    </row>
    <row r="246" spans="1:26" ht="15.75" customHeight="1">
      <c r="A246" s="88" t="s">
        <v>750</v>
      </c>
      <c r="B246" s="20"/>
      <c r="C246" s="86" t="s">
        <v>751</v>
      </c>
      <c r="D246" s="83" t="s">
        <v>416</v>
      </c>
      <c r="E246" s="20"/>
      <c r="F246" s="20"/>
      <c r="G246" s="20"/>
      <c r="H246" s="20"/>
      <c r="I246" s="20"/>
      <c r="J246" s="20"/>
      <c r="K246" s="20"/>
      <c r="L246" s="20"/>
      <c r="M246" s="20"/>
      <c r="N246" s="2"/>
      <c r="O246" s="2"/>
      <c r="P246" s="2"/>
      <c r="Q246" s="2"/>
      <c r="R246" s="2"/>
      <c r="S246" s="2"/>
      <c r="T246" s="2"/>
      <c r="U246" s="2"/>
      <c r="V246" s="2"/>
      <c r="W246" s="2"/>
      <c r="X246" s="2"/>
      <c r="Y246" s="2"/>
      <c r="Z246" s="2"/>
    </row>
    <row r="247" spans="1:26" ht="15.75" customHeight="1">
      <c r="A247" s="88" t="s">
        <v>752</v>
      </c>
      <c r="B247" s="20"/>
      <c r="C247" s="86" t="s">
        <v>753</v>
      </c>
      <c r="D247" s="83" t="s">
        <v>416</v>
      </c>
      <c r="E247" s="83" t="s">
        <v>416</v>
      </c>
      <c r="F247" s="20"/>
      <c r="G247" s="20"/>
      <c r="H247" s="83" t="s">
        <v>416</v>
      </c>
      <c r="I247" s="20"/>
      <c r="J247" s="20"/>
      <c r="K247" s="83" t="s">
        <v>416</v>
      </c>
      <c r="L247" s="20"/>
      <c r="M247" s="20"/>
      <c r="N247" s="2"/>
      <c r="O247" s="2"/>
      <c r="P247" s="2"/>
      <c r="Q247" s="2"/>
      <c r="R247" s="2"/>
      <c r="S247" s="2"/>
      <c r="T247" s="2"/>
      <c r="U247" s="2"/>
      <c r="V247" s="2"/>
      <c r="W247" s="2"/>
      <c r="X247" s="2"/>
      <c r="Y247" s="2"/>
      <c r="Z247" s="2"/>
    </row>
    <row r="248" spans="1:26" ht="15.75" customHeight="1">
      <c r="A248" s="88" t="s">
        <v>754</v>
      </c>
      <c r="B248" s="20"/>
      <c r="C248" s="86" t="s">
        <v>755</v>
      </c>
      <c r="D248" s="83" t="s">
        <v>416</v>
      </c>
      <c r="E248" s="20"/>
      <c r="F248" s="20"/>
      <c r="G248" s="20"/>
      <c r="H248" s="20"/>
      <c r="I248" s="20"/>
      <c r="J248" s="20"/>
      <c r="K248" s="20"/>
      <c r="L248" s="20"/>
      <c r="M248" s="20"/>
      <c r="N248" s="2"/>
      <c r="O248" s="2"/>
      <c r="P248" s="2"/>
      <c r="Q248" s="2"/>
      <c r="R248" s="2"/>
      <c r="S248" s="2"/>
      <c r="T248" s="2"/>
      <c r="U248" s="2"/>
      <c r="V248" s="2"/>
      <c r="W248" s="2"/>
      <c r="X248" s="2"/>
      <c r="Y248" s="2"/>
      <c r="Z248" s="2"/>
    </row>
    <row r="249" spans="1:26" ht="15.75" customHeight="1">
      <c r="A249" s="88" t="s">
        <v>756</v>
      </c>
      <c r="B249" s="20"/>
      <c r="C249" s="86" t="s">
        <v>757</v>
      </c>
      <c r="D249" s="83" t="s">
        <v>416</v>
      </c>
      <c r="E249" s="83" t="s">
        <v>416</v>
      </c>
      <c r="F249" s="20"/>
      <c r="G249" s="20"/>
      <c r="H249" s="83" t="s">
        <v>416</v>
      </c>
      <c r="I249" s="20"/>
      <c r="J249" s="20"/>
      <c r="K249" s="83" t="s">
        <v>416</v>
      </c>
      <c r="L249" s="20"/>
      <c r="M249" s="20"/>
      <c r="N249" s="2"/>
      <c r="O249" s="2"/>
      <c r="P249" s="2"/>
      <c r="Q249" s="2"/>
      <c r="R249" s="2"/>
      <c r="S249" s="2"/>
      <c r="T249" s="2"/>
      <c r="U249" s="2"/>
      <c r="V249" s="2"/>
      <c r="W249" s="2"/>
      <c r="X249" s="2"/>
      <c r="Y249" s="2"/>
      <c r="Z249" s="2"/>
    </row>
    <row r="250" spans="1:26" ht="15.75" customHeight="1">
      <c r="A250" s="88" t="s">
        <v>758</v>
      </c>
      <c r="B250" s="20"/>
      <c r="C250" s="86" t="s">
        <v>759</v>
      </c>
      <c r="D250" s="20"/>
      <c r="E250" s="83" t="s">
        <v>416</v>
      </c>
      <c r="F250" s="20"/>
      <c r="G250" s="20"/>
      <c r="H250" s="83" t="s">
        <v>416</v>
      </c>
      <c r="I250" s="20"/>
      <c r="J250" s="20"/>
      <c r="K250" s="83" t="s">
        <v>416</v>
      </c>
      <c r="L250" s="20"/>
      <c r="M250" s="20"/>
      <c r="N250" s="2"/>
      <c r="O250" s="2"/>
      <c r="P250" s="2"/>
      <c r="Q250" s="2"/>
      <c r="R250" s="2"/>
      <c r="S250" s="2"/>
      <c r="T250" s="2"/>
      <c r="U250" s="2"/>
      <c r="V250" s="2"/>
      <c r="W250" s="2"/>
      <c r="X250" s="2"/>
      <c r="Y250" s="2"/>
      <c r="Z250" s="2"/>
    </row>
    <row r="251" spans="1:26" ht="15.75" customHeight="1">
      <c r="A251" s="88" t="s">
        <v>760</v>
      </c>
      <c r="B251" s="20"/>
      <c r="C251" s="86" t="s">
        <v>761</v>
      </c>
      <c r="D251" s="20"/>
      <c r="E251" s="83" t="s">
        <v>416</v>
      </c>
      <c r="F251" s="83" t="s">
        <v>416</v>
      </c>
      <c r="G251" s="20"/>
      <c r="H251" s="83" t="s">
        <v>416</v>
      </c>
      <c r="I251" s="83" t="s">
        <v>416</v>
      </c>
      <c r="J251" s="83" t="s">
        <v>416</v>
      </c>
      <c r="K251" s="83" t="s">
        <v>416</v>
      </c>
      <c r="L251" s="20"/>
      <c r="M251" s="20"/>
      <c r="N251" s="2"/>
      <c r="O251" s="2"/>
      <c r="P251" s="2"/>
      <c r="Q251" s="2"/>
      <c r="R251" s="2"/>
      <c r="S251" s="2"/>
      <c r="T251" s="2"/>
      <c r="U251" s="2"/>
      <c r="V251" s="2"/>
      <c r="W251" s="2"/>
      <c r="X251" s="2"/>
      <c r="Y251" s="2"/>
      <c r="Z251" s="2"/>
    </row>
    <row r="252" spans="1:26" ht="15.75" customHeight="1">
      <c r="A252" s="88" t="s">
        <v>762</v>
      </c>
      <c r="B252" s="20"/>
      <c r="C252" s="86" t="s">
        <v>763</v>
      </c>
      <c r="D252" s="83" t="s">
        <v>416</v>
      </c>
      <c r="E252" s="20"/>
      <c r="F252" s="20"/>
      <c r="G252" s="20"/>
      <c r="H252" s="20"/>
      <c r="I252" s="20"/>
      <c r="J252" s="20"/>
      <c r="K252" s="20"/>
      <c r="L252" s="20"/>
      <c r="M252" s="20"/>
      <c r="N252" s="2"/>
      <c r="O252" s="2"/>
      <c r="P252" s="2"/>
      <c r="Q252" s="2"/>
      <c r="R252" s="2"/>
      <c r="S252" s="2"/>
      <c r="T252" s="2"/>
      <c r="U252" s="2"/>
      <c r="V252" s="2"/>
      <c r="W252" s="2"/>
      <c r="X252" s="2"/>
      <c r="Y252" s="2"/>
      <c r="Z252" s="2"/>
    </row>
    <row r="253" spans="1:26" ht="15.75" customHeight="1">
      <c r="A253" s="88" t="s">
        <v>764</v>
      </c>
      <c r="B253" s="20"/>
      <c r="C253" s="86" t="s">
        <v>765</v>
      </c>
      <c r="D253" s="83" t="s">
        <v>416</v>
      </c>
      <c r="E253" s="83" t="s">
        <v>416</v>
      </c>
      <c r="F253" s="20"/>
      <c r="G253" s="20"/>
      <c r="H253" s="83" t="s">
        <v>416</v>
      </c>
      <c r="I253" s="20"/>
      <c r="J253" s="20"/>
      <c r="K253" s="83" t="s">
        <v>416</v>
      </c>
      <c r="L253" s="20"/>
      <c r="M253" s="20"/>
      <c r="N253" s="2"/>
      <c r="O253" s="2"/>
      <c r="P253" s="2"/>
      <c r="Q253" s="2"/>
      <c r="R253" s="2"/>
      <c r="S253" s="2"/>
      <c r="T253" s="2"/>
      <c r="U253" s="2"/>
      <c r="V253" s="2"/>
      <c r="W253" s="2"/>
      <c r="X253" s="2"/>
      <c r="Y253" s="2"/>
      <c r="Z253" s="2"/>
    </row>
    <row r="254" spans="1:26" ht="15.75" customHeight="1">
      <c r="A254" s="88" t="s">
        <v>766</v>
      </c>
      <c r="B254" s="20"/>
      <c r="C254" s="86" t="s">
        <v>767</v>
      </c>
      <c r="D254" s="20"/>
      <c r="E254" s="20"/>
      <c r="F254" s="83" t="s">
        <v>416</v>
      </c>
      <c r="G254" s="20"/>
      <c r="H254" s="20"/>
      <c r="I254" s="83" t="s">
        <v>416</v>
      </c>
      <c r="J254" s="20"/>
      <c r="K254" s="20"/>
      <c r="L254" s="20"/>
      <c r="M254" s="20"/>
      <c r="N254" s="2"/>
      <c r="O254" s="2"/>
      <c r="P254" s="2"/>
      <c r="Q254" s="2"/>
      <c r="R254" s="2"/>
      <c r="S254" s="2"/>
      <c r="T254" s="2"/>
      <c r="U254" s="2"/>
      <c r="V254" s="2"/>
      <c r="W254" s="2"/>
      <c r="X254" s="2"/>
      <c r="Y254" s="2"/>
      <c r="Z254" s="2"/>
    </row>
    <row r="255" spans="1:26" ht="15.75" customHeight="1">
      <c r="A255" s="88" t="s">
        <v>768</v>
      </c>
      <c r="B255" s="20"/>
      <c r="C255" s="89" t="s">
        <v>769</v>
      </c>
      <c r="D255" s="20"/>
      <c r="E255" s="20"/>
      <c r="F255" s="20"/>
      <c r="G255" s="20"/>
      <c r="H255" s="20"/>
      <c r="I255" s="20"/>
      <c r="J255" s="20"/>
      <c r="K255" s="20"/>
      <c r="L255" s="20"/>
      <c r="M255" s="20"/>
      <c r="N255" s="2"/>
      <c r="O255" s="2"/>
      <c r="P255" s="2"/>
      <c r="Q255" s="2"/>
      <c r="R255" s="2"/>
      <c r="S255" s="2"/>
      <c r="T255" s="2"/>
      <c r="U255" s="2"/>
      <c r="V255" s="2"/>
      <c r="W255" s="2"/>
      <c r="X255" s="2"/>
      <c r="Y255" s="2"/>
      <c r="Z255" s="2"/>
    </row>
    <row r="256" spans="1:26" ht="15.75" customHeight="1">
      <c r="A256" s="88" t="s">
        <v>770</v>
      </c>
      <c r="B256" s="20"/>
      <c r="C256" s="86" t="s">
        <v>771</v>
      </c>
      <c r="D256" s="20"/>
      <c r="E256" s="83" t="s">
        <v>416</v>
      </c>
      <c r="F256" s="83" t="s">
        <v>416</v>
      </c>
      <c r="G256" s="83" t="s">
        <v>416</v>
      </c>
      <c r="H256" s="83" t="s">
        <v>416</v>
      </c>
      <c r="I256" s="83" t="s">
        <v>416</v>
      </c>
      <c r="J256" s="83" t="s">
        <v>416</v>
      </c>
      <c r="K256" s="20"/>
      <c r="L256" s="20"/>
      <c r="M256" s="83" t="s">
        <v>416</v>
      </c>
      <c r="N256" s="2"/>
      <c r="O256" s="2"/>
      <c r="P256" s="2"/>
      <c r="Q256" s="2"/>
      <c r="R256" s="2"/>
      <c r="S256" s="2"/>
      <c r="T256" s="2"/>
      <c r="U256" s="2"/>
      <c r="V256" s="2"/>
      <c r="W256" s="2"/>
      <c r="X256" s="2"/>
      <c r="Y256" s="2"/>
      <c r="Z256" s="2"/>
    </row>
    <row r="257" spans="1:26" ht="15.75" customHeight="1">
      <c r="A257" s="88" t="s">
        <v>772</v>
      </c>
      <c r="B257" s="20"/>
      <c r="C257" s="86" t="s">
        <v>773</v>
      </c>
      <c r="D257" s="20"/>
      <c r="E257" s="83" t="s">
        <v>416</v>
      </c>
      <c r="F257" s="20"/>
      <c r="G257" s="20"/>
      <c r="H257" s="20"/>
      <c r="I257" s="20"/>
      <c r="J257" s="20"/>
      <c r="K257" s="83" t="s">
        <v>416</v>
      </c>
      <c r="L257" s="20"/>
      <c r="M257" s="83" t="s">
        <v>416</v>
      </c>
      <c r="N257" s="2"/>
      <c r="O257" s="2"/>
      <c r="P257" s="2"/>
      <c r="Q257" s="2"/>
      <c r="R257" s="2"/>
      <c r="S257" s="2"/>
      <c r="T257" s="2"/>
      <c r="U257" s="2"/>
      <c r="V257" s="2"/>
      <c r="W257" s="2"/>
      <c r="X257" s="2"/>
      <c r="Y257" s="2"/>
      <c r="Z257" s="2"/>
    </row>
    <row r="258" spans="1:26" ht="15.75" customHeight="1">
      <c r="A258" s="88" t="s">
        <v>774</v>
      </c>
      <c r="B258" s="20"/>
      <c r="C258" s="86" t="s">
        <v>775</v>
      </c>
      <c r="D258" s="83" t="s">
        <v>416</v>
      </c>
      <c r="E258" s="83" t="s">
        <v>416</v>
      </c>
      <c r="F258" s="20"/>
      <c r="G258" s="20"/>
      <c r="H258" s="20"/>
      <c r="I258" s="20"/>
      <c r="J258" s="20"/>
      <c r="K258" s="20"/>
      <c r="L258" s="20"/>
      <c r="M258" s="83" t="s">
        <v>416</v>
      </c>
      <c r="N258" s="2"/>
      <c r="O258" s="2"/>
      <c r="P258" s="2"/>
      <c r="Q258" s="2"/>
      <c r="R258" s="2"/>
      <c r="S258" s="2"/>
      <c r="T258" s="2"/>
      <c r="U258" s="2"/>
      <c r="V258" s="2"/>
      <c r="W258" s="2"/>
      <c r="X258" s="2"/>
      <c r="Y258" s="2"/>
      <c r="Z258" s="2"/>
    </row>
    <row r="259" spans="1:26" ht="15.75" customHeight="1">
      <c r="A259" s="88" t="s">
        <v>776</v>
      </c>
      <c r="B259" s="20"/>
      <c r="C259" s="86" t="s">
        <v>777</v>
      </c>
      <c r="D259" s="20"/>
      <c r="E259" s="20"/>
      <c r="F259" s="20"/>
      <c r="G259" s="20"/>
      <c r="H259" s="20"/>
      <c r="I259" s="20"/>
      <c r="J259" s="20"/>
      <c r="K259" s="20"/>
      <c r="L259" s="20"/>
      <c r="M259" s="83" t="s">
        <v>416</v>
      </c>
      <c r="N259" s="2"/>
      <c r="O259" s="2"/>
      <c r="P259" s="2"/>
      <c r="Q259" s="2"/>
      <c r="R259" s="2"/>
      <c r="S259" s="2"/>
      <c r="T259" s="2"/>
      <c r="U259" s="2"/>
      <c r="V259" s="2"/>
      <c r="W259" s="2"/>
      <c r="X259" s="2"/>
      <c r="Y259" s="2"/>
      <c r="Z259" s="2"/>
    </row>
    <row r="260" spans="1:26" ht="15.75" customHeight="1">
      <c r="A260" s="88" t="s">
        <v>778</v>
      </c>
      <c r="B260" s="20"/>
      <c r="C260" s="86" t="s">
        <v>779</v>
      </c>
      <c r="D260" s="20"/>
      <c r="E260" s="83" t="s">
        <v>416</v>
      </c>
      <c r="F260" s="20"/>
      <c r="G260" s="20"/>
      <c r="H260" s="20"/>
      <c r="I260" s="20"/>
      <c r="J260" s="20"/>
      <c r="K260" s="83" t="s">
        <v>416</v>
      </c>
      <c r="L260" s="20"/>
      <c r="M260" s="83" t="s">
        <v>416</v>
      </c>
      <c r="N260" s="2"/>
      <c r="O260" s="2"/>
      <c r="P260" s="2"/>
      <c r="Q260" s="2"/>
      <c r="R260" s="2"/>
      <c r="S260" s="2"/>
      <c r="T260" s="2"/>
      <c r="U260" s="2"/>
      <c r="V260" s="2"/>
      <c r="W260" s="2"/>
      <c r="X260" s="2"/>
      <c r="Y260" s="2"/>
      <c r="Z260" s="2"/>
    </row>
    <row r="261" spans="1:26" ht="15.75" customHeight="1">
      <c r="A261" s="88" t="s">
        <v>780</v>
      </c>
      <c r="B261" s="20"/>
      <c r="C261" s="86" t="s">
        <v>781</v>
      </c>
      <c r="D261" s="20"/>
      <c r="E261" s="20"/>
      <c r="F261" s="20"/>
      <c r="G261" s="20"/>
      <c r="H261" s="20"/>
      <c r="I261" s="20"/>
      <c r="J261" s="20"/>
      <c r="K261" s="20"/>
      <c r="L261" s="20"/>
      <c r="M261" s="83" t="s">
        <v>416</v>
      </c>
      <c r="N261" s="2"/>
      <c r="O261" s="2"/>
      <c r="P261" s="2"/>
      <c r="Q261" s="2"/>
      <c r="R261" s="2"/>
      <c r="S261" s="2"/>
      <c r="T261" s="2"/>
      <c r="U261" s="2"/>
      <c r="V261" s="2"/>
      <c r="W261" s="2"/>
      <c r="X261" s="2"/>
      <c r="Y261" s="2"/>
      <c r="Z261" s="2"/>
    </row>
    <row r="262" spans="1:26" ht="15.75" customHeight="1">
      <c r="A262" s="88" t="s">
        <v>782</v>
      </c>
      <c r="B262" s="20"/>
      <c r="C262" s="86" t="s">
        <v>783</v>
      </c>
      <c r="D262" s="20"/>
      <c r="E262" s="20"/>
      <c r="F262" s="20"/>
      <c r="G262" s="20"/>
      <c r="H262" s="20"/>
      <c r="I262" s="20"/>
      <c r="J262" s="20"/>
      <c r="K262" s="20"/>
      <c r="L262" s="20"/>
      <c r="M262" s="83" t="s">
        <v>416</v>
      </c>
      <c r="N262" s="2"/>
      <c r="O262" s="2"/>
      <c r="P262" s="2"/>
      <c r="Q262" s="2"/>
      <c r="R262" s="2"/>
      <c r="S262" s="2"/>
      <c r="T262" s="2"/>
      <c r="U262" s="2"/>
      <c r="V262" s="2"/>
      <c r="W262" s="2"/>
      <c r="X262" s="2"/>
      <c r="Y262" s="2"/>
      <c r="Z262" s="2"/>
    </row>
    <row r="263" spans="1:26" ht="15.75" customHeight="1">
      <c r="A263" s="88" t="s">
        <v>784</v>
      </c>
      <c r="B263" s="20"/>
      <c r="C263" s="86" t="s">
        <v>785</v>
      </c>
      <c r="D263" s="83" t="s">
        <v>416</v>
      </c>
      <c r="E263" s="20"/>
      <c r="F263" s="20"/>
      <c r="G263" s="20"/>
      <c r="H263" s="83" t="s">
        <v>416</v>
      </c>
      <c r="I263" s="20"/>
      <c r="J263" s="20"/>
      <c r="K263" s="83" t="s">
        <v>416</v>
      </c>
      <c r="L263" s="20"/>
      <c r="M263" s="83" t="s">
        <v>416</v>
      </c>
      <c r="N263" s="2"/>
      <c r="O263" s="2"/>
      <c r="P263" s="2"/>
      <c r="Q263" s="2"/>
      <c r="R263" s="2"/>
      <c r="S263" s="2"/>
      <c r="T263" s="2"/>
      <c r="U263" s="2"/>
      <c r="V263" s="2"/>
      <c r="W263" s="2"/>
      <c r="X263" s="2"/>
      <c r="Y263" s="2"/>
      <c r="Z263" s="2"/>
    </row>
    <row r="264" spans="1:26" ht="15.75" customHeight="1">
      <c r="A264" s="88" t="s">
        <v>786</v>
      </c>
      <c r="B264" s="20"/>
      <c r="C264" s="86" t="s">
        <v>787</v>
      </c>
      <c r="D264" s="83" t="s">
        <v>416</v>
      </c>
      <c r="E264" s="20"/>
      <c r="F264" s="20"/>
      <c r="G264" s="20"/>
      <c r="H264" s="20"/>
      <c r="I264" s="20"/>
      <c r="J264" s="20"/>
      <c r="K264" s="20"/>
      <c r="L264" s="20"/>
      <c r="M264" s="83" t="s">
        <v>416</v>
      </c>
      <c r="N264" s="2"/>
      <c r="O264" s="2"/>
      <c r="P264" s="2"/>
      <c r="Q264" s="2"/>
      <c r="R264" s="2"/>
      <c r="S264" s="2"/>
      <c r="T264" s="2"/>
      <c r="U264" s="2"/>
      <c r="V264" s="2"/>
      <c r="W264" s="2"/>
      <c r="X264" s="2"/>
      <c r="Y264" s="2"/>
      <c r="Z264" s="2"/>
    </row>
    <row r="265" spans="1:26" ht="15.75" customHeight="1">
      <c r="A265" s="88" t="s">
        <v>788</v>
      </c>
      <c r="B265" s="20"/>
      <c r="C265" s="86" t="s">
        <v>789</v>
      </c>
      <c r="D265" s="83" t="s">
        <v>416</v>
      </c>
      <c r="E265" s="20"/>
      <c r="F265" s="20"/>
      <c r="G265" s="20"/>
      <c r="H265" s="20"/>
      <c r="I265" s="20"/>
      <c r="J265" s="20"/>
      <c r="K265" s="20"/>
      <c r="L265" s="20"/>
      <c r="M265" s="83" t="s">
        <v>416</v>
      </c>
      <c r="N265" s="2"/>
      <c r="O265" s="2"/>
      <c r="P265" s="2"/>
      <c r="Q265" s="2"/>
      <c r="R265" s="2"/>
      <c r="S265" s="2"/>
      <c r="T265" s="2"/>
      <c r="U265" s="2"/>
      <c r="V265" s="2"/>
      <c r="W265" s="2"/>
      <c r="X265" s="2"/>
      <c r="Y265" s="2"/>
      <c r="Z265" s="2"/>
    </row>
    <row r="266" spans="1:26" ht="15.75" customHeight="1">
      <c r="A266" s="88" t="s">
        <v>790</v>
      </c>
      <c r="B266" s="20"/>
      <c r="C266" s="86" t="s">
        <v>791</v>
      </c>
      <c r="D266" s="20"/>
      <c r="E266" s="83" t="s">
        <v>416</v>
      </c>
      <c r="F266" s="20"/>
      <c r="G266" s="20"/>
      <c r="H266" s="83" t="s">
        <v>416</v>
      </c>
      <c r="I266" s="20"/>
      <c r="J266" s="20"/>
      <c r="K266" s="83" t="s">
        <v>416</v>
      </c>
      <c r="L266" s="20"/>
      <c r="M266" s="83" t="s">
        <v>416</v>
      </c>
      <c r="N266" s="2"/>
      <c r="O266" s="2"/>
      <c r="P266" s="2"/>
      <c r="Q266" s="2"/>
      <c r="R266" s="2"/>
      <c r="S266" s="2"/>
      <c r="T266" s="2"/>
      <c r="U266" s="2"/>
      <c r="V266" s="2"/>
      <c r="W266" s="2"/>
      <c r="X266" s="2"/>
      <c r="Y266" s="2"/>
      <c r="Z266" s="2"/>
    </row>
    <row r="267" spans="1:26" ht="15.75" customHeight="1">
      <c r="A267" s="88" t="s">
        <v>792</v>
      </c>
      <c r="B267" s="20"/>
      <c r="C267" s="86" t="s">
        <v>793</v>
      </c>
      <c r="D267" s="83" t="s">
        <v>416</v>
      </c>
      <c r="E267" s="83" t="s">
        <v>416</v>
      </c>
      <c r="F267" s="20"/>
      <c r="G267" s="20"/>
      <c r="H267" s="20"/>
      <c r="I267" s="20"/>
      <c r="J267" s="20"/>
      <c r="K267" s="20"/>
      <c r="L267" s="20"/>
      <c r="M267" s="83" t="s">
        <v>416</v>
      </c>
      <c r="N267" s="2"/>
      <c r="O267" s="2"/>
      <c r="P267" s="2"/>
      <c r="Q267" s="2"/>
      <c r="R267" s="2"/>
      <c r="S267" s="2"/>
      <c r="T267" s="2"/>
      <c r="U267" s="2"/>
      <c r="V267" s="2"/>
      <c r="W267" s="2"/>
      <c r="X267" s="2"/>
      <c r="Y267" s="2"/>
      <c r="Z267" s="2"/>
    </row>
    <row r="268" spans="1:26" ht="15.75" customHeight="1">
      <c r="A268" s="88" t="s">
        <v>794</v>
      </c>
      <c r="B268" s="20"/>
      <c r="C268" s="86" t="s">
        <v>795</v>
      </c>
      <c r="D268" s="83" t="s">
        <v>416</v>
      </c>
      <c r="E268" s="20"/>
      <c r="F268" s="20"/>
      <c r="G268" s="20"/>
      <c r="H268" s="20"/>
      <c r="I268" s="20"/>
      <c r="J268" s="20"/>
      <c r="K268" s="20"/>
      <c r="L268" s="20"/>
      <c r="M268" s="83" t="s">
        <v>416</v>
      </c>
      <c r="N268" s="2"/>
      <c r="O268" s="2"/>
      <c r="P268" s="2"/>
      <c r="Q268" s="2"/>
      <c r="R268" s="2"/>
      <c r="S268" s="2"/>
      <c r="T268" s="2"/>
      <c r="U268" s="2"/>
      <c r="V268" s="2"/>
      <c r="W268" s="2"/>
      <c r="X268" s="2"/>
      <c r="Y268" s="2"/>
      <c r="Z268" s="2"/>
    </row>
    <row r="269" spans="1:26" ht="15.75" customHeight="1">
      <c r="A269" s="88" t="s">
        <v>796</v>
      </c>
      <c r="B269" s="20"/>
      <c r="C269" s="86" t="s">
        <v>797</v>
      </c>
      <c r="D269" s="83" t="s">
        <v>416</v>
      </c>
      <c r="E269" s="20"/>
      <c r="F269" s="20"/>
      <c r="G269" s="20"/>
      <c r="H269" s="20"/>
      <c r="I269" s="20"/>
      <c r="J269" s="20"/>
      <c r="K269" s="20"/>
      <c r="L269" s="20"/>
      <c r="M269" s="83" t="s">
        <v>416</v>
      </c>
      <c r="N269" s="2"/>
      <c r="O269" s="2"/>
      <c r="P269" s="2"/>
      <c r="Q269" s="2"/>
      <c r="R269" s="2"/>
      <c r="S269" s="2"/>
      <c r="T269" s="2"/>
      <c r="U269" s="2"/>
      <c r="V269" s="2"/>
      <c r="W269" s="2"/>
      <c r="X269" s="2"/>
      <c r="Y269" s="2"/>
      <c r="Z269" s="2"/>
    </row>
    <row r="270" spans="1:26" ht="15.75" customHeight="1">
      <c r="A270" s="88" t="s">
        <v>798</v>
      </c>
      <c r="B270" s="20"/>
      <c r="C270" s="86" t="s">
        <v>799</v>
      </c>
      <c r="D270" s="20"/>
      <c r="E270" s="83" t="s">
        <v>416</v>
      </c>
      <c r="F270" s="20"/>
      <c r="G270" s="20"/>
      <c r="H270" s="20"/>
      <c r="I270" s="20"/>
      <c r="J270" s="20"/>
      <c r="K270" s="20"/>
      <c r="L270" s="20"/>
      <c r="M270" s="83" t="s">
        <v>416</v>
      </c>
      <c r="N270" s="2"/>
      <c r="O270" s="2"/>
      <c r="P270" s="2"/>
      <c r="Q270" s="2"/>
      <c r="R270" s="2"/>
      <c r="S270" s="2"/>
      <c r="T270" s="2"/>
      <c r="U270" s="2"/>
      <c r="V270" s="2"/>
      <c r="W270" s="2"/>
      <c r="X270" s="2"/>
      <c r="Y270" s="2"/>
      <c r="Z270" s="2"/>
    </row>
    <row r="271" spans="1:26" ht="15.75" customHeight="1">
      <c r="A271" s="88" t="s">
        <v>800</v>
      </c>
      <c r="B271" s="20"/>
      <c r="C271" s="89" t="s">
        <v>801</v>
      </c>
      <c r="D271" s="20"/>
      <c r="E271" s="20"/>
      <c r="F271" s="20"/>
      <c r="G271" s="20"/>
      <c r="H271" s="20"/>
      <c r="I271" s="20"/>
      <c r="J271" s="20"/>
      <c r="K271" s="20"/>
      <c r="L271" s="20"/>
      <c r="M271" s="20"/>
      <c r="N271" s="2"/>
      <c r="O271" s="2"/>
      <c r="P271" s="2"/>
      <c r="Q271" s="2"/>
      <c r="R271" s="2"/>
      <c r="S271" s="2"/>
      <c r="T271" s="2"/>
      <c r="U271" s="2"/>
      <c r="V271" s="2"/>
      <c r="W271" s="2"/>
      <c r="X271" s="2"/>
      <c r="Y271" s="2"/>
      <c r="Z271" s="2"/>
    </row>
    <row r="272" spans="1:26" ht="15.75" customHeight="1">
      <c r="A272" s="88" t="s">
        <v>802</v>
      </c>
      <c r="B272" s="20"/>
      <c r="C272" s="86" t="s">
        <v>803</v>
      </c>
      <c r="D272" s="20"/>
      <c r="E272" s="20"/>
      <c r="F272" s="20"/>
      <c r="G272" s="20"/>
      <c r="H272" s="20"/>
      <c r="I272" s="20"/>
      <c r="J272" s="20"/>
      <c r="K272" s="20"/>
      <c r="L272" s="20"/>
      <c r="M272" s="20"/>
      <c r="N272" s="2"/>
      <c r="O272" s="2"/>
      <c r="P272" s="2"/>
      <c r="Q272" s="2"/>
      <c r="R272" s="2"/>
      <c r="S272" s="2"/>
      <c r="T272" s="2"/>
      <c r="U272" s="2"/>
      <c r="V272" s="2"/>
      <c r="W272" s="2"/>
      <c r="X272" s="2"/>
      <c r="Y272" s="2"/>
      <c r="Z272" s="2"/>
    </row>
    <row r="273" spans="1:26" ht="15.75" customHeight="1">
      <c r="A273" s="88" t="s">
        <v>804</v>
      </c>
      <c r="B273" s="20"/>
      <c r="C273" s="86" t="s">
        <v>805</v>
      </c>
      <c r="D273" s="83" t="s">
        <v>416</v>
      </c>
      <c r="E273" s="83" t="s">
        <v>416</v>
      </c>
      <c r="F273" s="20"/>
      <c r="G273" s="20"/>
      <c r="H273" s="83" t="s">
        <v>416</v>
      </c>
      <c r="I273" s="20"/>
      <c r="J273" s="20"/>
      <c r="K273" s="83" t="s">
        <v>416</v>
      </c>
      <c r="L273" s="20"/>
      <c r="M273" s="20"/>
      <c r="N273" s="2"/>
      <c r="O273" s="2"/>
      <c r="P273" s="2"/>
      <c r="Q273" s="2"/>
      <c r="R273" s="2"/>
      <c r="S273" s="2"/>
      <c r="T273" s="2"/>
      <c r="U273" s="2"/>
      <c r="V273" s="2"/>
      <c r="W273" s="2"/>
      <c r="X273" s="2"/>
      <c r="Y273" s="2"/>
      <c r="Z273" s="2"/>
    </row>
    <row r="274" spans="1:26" ht="15.75" customHeight="1">
      <c r="A274" s="88" t="s">
        <v>806</v>
      </c>
      <c r="B274" s="20"/>
      <c r="C274" s="86" t="s">
        <v>807</v>
      </c>
      <c r="D274" s="83" t="s">
        <v>416</v>
      </c>
      <c r="E274" s="20"/>
      <c r="F274" s="20"/>
      <c r="G274" s="20"/>
      <c r="H274" s="83" t="s">
        <v>416</v>
      </c>
      <c r="I274" s="20"/>
      <c r="J274" s="20"/>
      <c r="K274" s="83" t="s">
        <v>416</v>
      </c>
      <c r="L274" s="20"/>
      <c r="M274" s="20"/>
      <c r="N274" s="2"/>
      <c r="O274" s="2"/>
      <c r="P274" s="2"/>
      <c r="Q274" s="2"/>
      <c r="R274" s="2"/>
      <c r="S274" s="2"/>
      <c r="T274" s="2"/>
      <c r="U274" s="2"/>
      <c r="V274" s="2"/>
      <c r="W274" s="2"/>
      <c r="X274" s="2"/>
      <c r="Y274" s="2"/>
      <c r="Z274" s="2"/>
    </row>
    <row r="275" spans="1:26" ht="15.75" customHeight="1">
      <c r="A275" s="88" t="s">
        <v>808</v>
      </c>
      <c r="B275" s="20"/>
      <c r="C275" s="86" t="s">
        <v>809</v>
      </c>
      <c r="D275" s="83" t="s">
        <v>416</v>
      </c>
      <c r="E275" s="20"/>
      <c r="F275" s="20"/>
      <c r="G275" s="20"/>
      <c r="H275" s="83" t="s">
        <v>416</v>
      </c>
      <c r="I275" s="20"/>
      <c r="J275" s="20"/>
      <c r="K275" s="83" t="s">
        <v>416</v>
      </c>
      <c r="L275" s="20"/>
      <c r="M275" s="20"/>
      <c r="N275" s="2"/>
      <c r="O275" s="2"/>
      <c r="P275" s="2"/>
      <c r="Q275" s="2"/>
      <c r="R275" s="2"/>
      <c r="S275" s="2"/>
      <c r="T275" s="2"/>
      <c r="U275" s="2"/>
      <c r="V275" s="2"/>
      <c r="W275" s="2"/>
      <c r="X275" s="2"/>
      <c r="Y275" s="2"/>
      <c r="Z275" s="2"/>
    </row>
    <row r="276" spans="1:26" ht="15.75" customHeight="1">
      <c r="A276" s="88" t="s">
        <v>810</v>
      </c>
      <c r="B276" s="20"/>
      <c r="C276" s="86" t="s">
        <v>811</v>
      </c>
      <c r="D276" s="83" t="s">
        <v>416</v>
      </c>
      <c r="E276" s="20"/>
      <c r="F276" s="20"/>
      <c r="G276" s="20"/>
      <c r="H276" s="83" t="s">
        <v>416</v>
      </c>
      <c r="I276" s="20"/>
      <c r="J276" s="20"/>
      <c r="K276" s="83" t="s">
        <v>416</v>
      </c>
      <c r="L276" s="20"/>
      <c r="M276" s="20"/>
      <c r="N276" s="2"/>
      <c r="O276" s="2"/>
      <c r="P276" s="2"/>
      <c r="Q276" s="2"/>
      <c r="R276" s="2"/>
      <c r="S276" s="2"/>
      <c r="T276" s="2"/>
      <c r="U276" s="2"/>
      <c r="V276" s="2"/>
      <c r="W276" s="2"/>
      <c r="X276" s="2"/>
      <c r="Y276" s="2"/>
      <c r="Z276" s="2"/>
    </row>
    <row r="277" spans="1:26" ht="15.75" customHeight="1">
      <c r="A277" s="88" t="s">
        <v>812</v>
      </c>
      <c r="B277" s="20"/>
      <c r="C277" s="86" t="s">
        <v>813</v>
      </c>
      <c r="D277" s="20"/>
      <c r="E277" s="20"/>
      <c r="F277" s="20"/>
      <c r="G277" s="20"/>
      <c r="H277" s="20"/>
      <c r="I277" s="20"/>
      <c r="J277" s="20"/>
      <c r="K277" s="83" t="s">
        <v>416</v>
      </c>
      <c r="L277" s="20"/>
      <c r="M277" s="20"/>
      <c r="N277" s="2"/>
      <c r="O277" s="2"/>
      <c r="P277" s="2"/>
      <c r="Q277" s="2"/>
      <c r="R277" s="2"/>
      <c r="S277" s="2"/>
      <c r="T277" s="2"/>
      <c r="U277" s="2"/>
      <c r="V277" s="2"/>
      <c r="W277" s="2"/>
      <c r="X277" s="2"/>
      <c r="Y277" s="2"/>
      <c r="Z277" s="2"/>
    </row>
    <row r="278" spans="1:26" ht="15.75" customHeight="1">
      <c r="A278" s="88" t="s">
        <v>814</v>
      </c>
      <c r="B278" s="20"/>
      <c r="C278" s="86" t="s">
        <v>815</v>
      </c>
      <c r="D278" s="20"/>
      <c r="E278" s="20"/>
      <c r="F278" s="20"/>
      <c r="G278" s="20"/>
      <c r="H278" s="20"/>
      <c r="I278" s="20"/>
      <c r="J278" s="20"/>
      <c r="K278" s="83" t="s">
        <v>416</v>
      </c>
      <c r="L278" s="20"/>
      <c r="M278" s="20"/>
      <c r="N278" s="2"/>
      <c r="O278" s="2"/>
      <c r="P278" s="2"/>
      <c r="Q278" s="2"/>
      <c r="R278" s="2"/>
      <c r="S278" s="2"/>
      <c r="T278" s="2"/>
      <c r="U278" s="2"/>
      <c r="V278" s="2"/>
      <c r="W278" s="2"/>
      <c r="X278" s="2"/>
      <c r="Y278" s="2"/>
      <c r="Z278" s="2"/>
    </row>
    <row r="279" spans="1:26" ht="15.75" customHeight="1">
      <c r="A279" s="88" t="s">
        <v>816</v>
      </c>
      <c r="B279" s="20"/>
      <c r="C279" s="86" t="s">
        <v>817</v>
      </c>
      <c r="D279" s="20"/>
      <c r="E279" s="20"/>
      <c r="F279" s="20"/>
      <c r="G279" s="20"/>
      <c r="H279" s="83" t="s">
        <v>416</v>
      </c>
      <c r="I279" s="20"/>
      <c r="J279" s="20"/>
      <c r="K279" s="83" t="s">
        <v>416</v>
      </c>
      <c r="L279" s="20"/>
      <c r="M279" s="20"/>
      <c r="N279" s="2"/>
      <c r="O279" s="2"/>
      <c r="P279" s="2"/>
      <c r="Q279" s="2"/>
      <c r="R279" s="2"/>
      <c r="S279" s="2"/>
      <c r="T279" s="2"/>
      <c r="U279" s="2"/>
      <c r="V279" s="2"/>
      <c r="W279" s="2"/>
      <c r="X279" s="2"/>
      <c r="Y279" s="2"/>
      <c r="Z279" s="2"/>
    </row>
    <row r="280" spans="1:26" ht="15.75" customHeight="1">
      <c r="A280" s="88" t="s">
        <v>818</v>
      </c>
      <c r="B280" s="20"/>
      <c r="C280" s="86" t="s">
        <v>819</v>
      </c>
      <c r="D280" s="20"/>
      <c r="E280" s="20"/>
      <c r="F280" s="20"/>
      <c r="G280" s="20"/>
      <c r="H280" s="83" t="s">
        <v>416</v>
      </c>
      <c r="I280" s="20"/>
      <c r="J280" s="20"/>
      <c r="K280" s="83" t="s">
        <v>416</v>
      </c>
      <c r="L280" s="20"/>
      <c r="M280" s="20"/>
      <c r="N280" s="2"/>
      <c r="O280" s="2"/>
      <c r="P280" s="2"/>
      <c r="Q280" s="2"/>
      <c r="R280" s="2"/>
      <c r="S280" s="2"/>
      <c r="T280" s="2"/>
      <c r="U280" s="2"/>
      <c r="V280" s="2"/>
      <c r="W280" s="2"/>
      <c r="X280" s="2"/>
      <c r="Y280" s="2"/>
      <c r="Z280" s="2"/>
    </row>
    <row r="281" spans="1:26" ht="15.75" customHeight="1">
      <c r="A281" s="88" t="s">
        <v>820</v>
      </c>
      <c r="B281" s="20"/>
      <c r="C281" s="86" t="s">
        <v>821</v>
      </c>
      <c r="D281" s="20"/>
      <c r="E281" s="20"/>
      <c r="F281" s="20"/>
      <c r="G281" s="20"/>
      <c r="H281" s="83" t="s">
        <v>416</v>
      </c>
      <c r="I281" s="20"/>
      <c r="J281" s="20"/>
      <c r="K281" s="83" t="s">
        <v>416</v>
      </c>
      <c r="L281" s="20"/>
      <c r="M281" s="20"/>
      <c r="N281" s="2"/>
      <c r="O281" s="2"/>
      <c r="P281" s="2"/>
      <c r="Q281" s="2"/>
      <c r="R281" s="2"/>
      <c r="S281" s="2"/>
      <c r="T281" s="2"/>
      <c r="U281" s="2"/>
      <c r="V281" s="2"/>
      <c r="W281" s="2"/>
      <c r="X281" s="2"/>
      <c r="Y281" s="2"/>
      <c r="Z281" s="2"/>
    </row>
    <row r="282" spans="1:26" ht="15.75" customHeight="1">
      <c r="A282" s="88" t="s">
        <v>822</v>
      </c>
      <c r="B282" s="20"/>
      <c r="C282" s="86" t="s">
        <v>823</v>
      </c>
      <c r="D282" s="83" t="s">
        <v>416</v>
      </c>
      <c r="E282" s="20"/>
      <c r="F282" s="20"/>
      <c r="G282" s="20"/>
      <c r="H282" s="83" t="s">
        <v>416</v>
      </c>
      <c r="I282" s="20"/>
      <c r="J282" s="20"/>
      <c r="K282" s="83" t="s">
        <v>416</v>
      </c>
      <c r="L282" s="20"/>
      <c r="M282" s="83" t="s">
        <v>416</v>
      </c>
      <c r="N282" s="2"/>
      <c r="O282" s="2"/>
      <c r="P282" s="2"/>
      <c r="Q282" s="2"/>
      <c r="R282" s="2"/>
      <c r="S282" s="2"/>
      <c r="T282" s="2"/>
      <c r="U282" s="2"/>
      <c r="V282" s="2"/>
      <c r="W282" s="2"/>
      <c r="X282" s="2"/>
      <c r="Y282" s="2"/>
      <c r="Z282" s="2"/>
    </row>
    <row r="283" spans="1:26" ht="15.75" customHeight="1">
      <c r="A283" s="88" t="s">
        <v>824</v>
      </c>
      <c r="B283" s="20"/>
      <c r="C283" s="86" t="s">
        <v>825</v>
      </c>
      <c r="D283" s="83" t="s">
        <v>416</v>
      </c>
      <c r="E283" s="20"/>
      <c r="F283" s="20"/>
      <c r="G283" s="20"/>
      <c r="H283" s="20"/>
      <c r="I283" s="20"/>
      <c r="J283" s="20"/>
      <c r="K283" s="83" t="s">
        <v>416</v>
      </c>
      <c r="L283" s="20"/>
      <c r="M283" s="20"/>
      <c r="N283" s="2"/>
      <c r="O283" s="2"/>
      <c r="P283" s="2"/>
      <c r="Q283" s="2"/>
      <c r="R283" s="2"/>
      <c r="S283" s="2"/>
      <c r="T283" s="2"/>
      <c r="U283" s="2"/>
      <c r="V283" s="2"/>
      <c r="W283" s="2"/>
      <c r="X283" s="2"/>
      <c r="Y283" s="2"/>
      <c r="Z283" s="2"/>
    </row>
    <row r="284" spans="1:26" ht="15.75" customHeight="1">
      <c r="A284" s="88" t="s">
        <v>826</v>
      </c>
      <c r="B284" s="20"/>
      <c r="C284" s="86" t="s">
        <v>827</v>
      </c>
      <c r="D284" s="83" t="s">
        <v>416</v>
      </c>
      <c r="E284" s="20"/>
      <c r="F284" s="20"/>
      <c r="G284" s="20"/>
      <c r="H284" s="83" t="s">
        <v>416</v>
      </c>
      <c r="I284" s="20"/>
      <c r="J284" s="20"/>
      <c r="K284" s="83" t="s">
        <v>416</v>
      </c>
      <c r="L284" s="20"/>
      <c r="M284" s="20"/>
      <c r="N284" s="2"/>
      <c r="O284" s="2"/>
      <c r="P284" s="2"/>
      <c r="Q284" s="2"/>
      <c r="R284" s="2"/>
      <c r="S284" s="2"/>
      <c r="T284" s="2"/>
      <c r="U284" s="2"/>
      <c r="V284" s="2"/>
      <c r="W284" s="2"/>
      <c r="X284" s="2"/>
      <c r="Y284" s="2"/>
      <c r="Z284" s="2"/>
    </row>
    <row r="285" spans="1:26" ht="15.75" customHeight="1">
      <c r="A285" s="88" t="s">
        <v>828</v>
      </c>
      <c r="B285" s="20"/>
      <c r="C285" s="86" t="s">
        <v>829</v>
      </c>
      <c r="D285" s="83" t="s">
        <v>416</v>
      </c>
      <c r="E285" s="20"/>
      <c r="F285" s="20"/>
      <c r="G285" s="20"/>
      <c r="H285" s="20"/>
      <c r="I285" s="20"/>
      <c r="J285" s="20"/>
      <c r="K285" s="20"/>
      <c r="L285" s="20"/>
      <c r="M285" s="83" t="s">
        <v>416</v>
      </c>
      <c r="N285" s="2"/>
      <c r="O285" s="2"/>
      <c r="P285" s="2"/>
      <c r="Q285" s="2"/>
      <c r="R285" s="2"/>
      <c r="S285" s="2"/>
      <c r="T285" s="2"/>
      <c r="U285" s="2"/>
      <c r="V285" s="2"/>
      <c r="W285" s="2"/>
      <c r="X285" s="2"/>
      <c r="Y285" s="2"/>
      <c r="Z285" s="2"/>
    </row>
    <row r="286" spans="1:26" ht="15.75" customHeight="1">
      <c r="A286" s="88" t="s">
        <v>830</v>
      </c>
      <c r="B286" s="20"/>
      <c r="C286" s="86" t="s">
        <v>831</v>
      </c>
      <c r="D286" s="83" t="s">
        <v>416</v>
      </c>
      <c r="E286" s="20"/>
      <c r="F286" s="20"/>
      <c r="G286" s="20"/>
      <c r="H286" s="20"/>
      <c r="I286" s="20"/>
      <c r="J286" s="20"/>
      <c r="K286" s="83" t="s">
        <v>416</v>
      </c>
      <c r="L286" s="20"/>
      <c r="M286" s="20"/>
      <c r="N286" s="2"/>
      <c r="O286" s="2"/>
      <c r="P286" s="2"/>
      <c r="Q286" s="2"/>
      <c r="R286" s="2"/>
      <c r="S286" s="2"/>
      <c r="T286" s="2"/>
      <c r="U286" s="2"/>
      <c r="V286" s="2"/>
      <c r="W286" s="2"/>
      <c r="X286" s="2"/>
      <c r="Y286" s="2"/>
      <c r="Z286" s="2"/>
    </row>
    <row r="287" spans="1:26" ht="15.75" customHeight="1">
      <c r="A287" s="88" t="s">
        <v>832</v>
      </c>
      <c r="B287" s="20"/>
      <c r="C287" s="86" t="s">
        <v>833</v>
      </c>
      <c r="D287" s="83" t="s">
        <v>416</v>
      </c>
      <c r="E287" s="20"/>
      <c r="F287" s="20"/>
      <c r="G287" s="20"/>
      <c r="H287" s="20"/>
      <c r="I287" s="20"/>
      <c r="J287" s="20"/>
      <c r="K287" s="83" t="s">
        <v>416</v>
      </c>
      <c r="L287" s="20"/>
      <c r="M287" s="20"/>
      <c r="N287" s="2"/>
      <c r="O287" s="2"/>
      <c r="P287" s="2"/>
      <c r="Q287" s="2"/>
      <c r="R287" s="2"/>
      <c r="S287" s="2"/>
      <c r="T287" s="2"/>
      <c r="U287" s="2"/>
      <c r="V287" s="2"/>
      <c r="W287" s="2"/>
      <c r="X287" s="2"/>
      <c r="Y287" s="2"/>
      <c r="Z287" s="2"/>
    </row>
    <row r="288" spans="1:26" ht="15.75" customHeight="1">
      <c r="A288" s="88" t="s">
        <v>834</v>
      </c>
      <c r="B288" s="20"/>
      <c r="C288" s="86" t="s">
        <v>835</v>
      </c>
      <c r="D288" s="20"/>
      <c r="E288" s="20"/>
      <c r="F288" s="20"/>
      <c r="G288" s="20"/>
      <c r="H288" s="20"/>
      <c r="I288" s="20"/>
      <c r="J288" s="20"/>
      <c r="K288" s="83" t="s">
        <v>416</v>
      </c>
      <c r="L288" s="20"/>
      <c r="M288" s="20"/>
      <c r="N288" s="2"/>
      <c r="O288" s="2"/>
      <c r="P288" s="2"/>
      <c r="Q288" s="2"/>
      <c r="R288" s="2"/>
      <c r="S288" s="2"/>
      <c r="T288" s="2"/>
      <c r="U288" s="2"/>
      <c r="V288" s="2"/>
      <c r="W288" s="2"/>
      <c r="X288" s="2"/>
      <c r="Y288" s="2"/>
      <c r="Z288" s="2"/>
    </row>
    <row r="289" spans="1:26" ht="15.75" customHeight="1">
      <c r="A289" s="88" t="s">
        <v>836</v>
      </c>
      <c r="B289" s="20"/>
      <c r="C289" s="89" t="s">
        <v>837</v>
      </c>
      <c r="D289" s="20"/>
      <c r="E289" s="20"/>
      <c r="F289" s="20"/>
      <c r="G289" s="20"/>
      <c r="H289" s="20"/>
      <c r="I289" s="20"/>
      <c r="J289" s="20"/>
      <c r="K289" s="20"/>
      <c r="L289" s="20"/>
      <c r="M289" s="20"/>
      <c r="N289" s="2"/>
      <c r="O289" s="2"/>
      <c r="P289" s="2"/>
      <c r="Q289" s="2"/>
      <c r="R289" s="2"/>
      <c r="S289" s="2"/>
      <c r="T289" s="2"/>
      <c r="U289" s="2"/>
      <c r="V289" s="2"/>
      <c r="W289" s="2"/>
      <c r="X289" s="2"/>
      <c r="Y289" s="2"/>
      <c r="Z289" s="2"/>
    </row>
    <row r="290" spans="1:26" ht="15.75" customHeight="1">
      <c r="A290" s="88" t="s">
        <v>838</v>
      </c>
      <c r="B290" s="20"/>
      <c r="C290" s="86" t="s">
        <v>839</v>
      </c>
      <c r="D290" s="20"/>
      <c r="E290" s="20"/>
      <c r="F290" s="20"/>
      <c r="G290" s="20"/>
      <c r="H290" s="83" t="s">
        <v>416</v>
      </c>
      <c r="I290" s="20"/>
      <c r="J290" s="20"/>
      <c r="K290" s="83" t="s">
        <v>416</v>
      </c>
      <c r="L290" s="20"/>
      <c r="M290" s="20"/>
      <c r="N290" s="2"/>
      <c r="O290" s="2"/>
      <c r="P290" s="2"/>
      <c r="Q290" s="2"/>
      <c r="R290" s="2"/>
      <c r="S290" s="2"/>
      <c r="T290" s="2"/>
      <c r="U290" s="2"/>
      <c r="V290" s="2"/>
      <c r="W290" s="2"/>
      <c r="X290" s="2"/>
      <c r="Y290" s="2"/>
      <c r="Z290" s="2"/>
    </row>
    <row r="291" spans="1:26" ht="15.75" customHeight="1">
      <c r="A291" s="88" t="s">
        <v>840</v>
      </c>
      <c r="B291" s="20"/>
      <c r="C291" s="86" t="s">
        <v>841</v>
      </c>
      <c r="D291" s="83" t="s">
        <v>416</v>
      </c>
      <c r="E291" s="20"/>
      <c r="F291" s="20"/>
      <c r="G291" s="20"/>
      <c r="H291" s="20"/>
      <c r="I291" s="20"/>
      <c r="J291" s="20"/>
      <c r="K291" s="20"/>
      <c r="L291" s="20"/>
      <c r="M291" s="20"/>
      <c r="N291" s="2"/>
      <c r="O291" s="2"/>
      <c r="P291" s="2"/>
      <c r="Q291" s="2"/>
      <c r="R291" s="2"/>
      <c r="S291" s="2"/>
      <c r="T291" s="2"/>
      <c r="U291" s="2"/>
      <c r="V291" s="2"/>
      <c r="W291" s="2"/>
      <c r="X291" s="2"/>
      <c r="Y291" s="2"/>
      <c r="Z291" s="2"/>
    </row>
    <row r="292" spans="1:26" ht="15.75" customHeight="1">
      <c r="A292" s="88" t="s">
        <v>842</v>
      </c>
      <c r="B292" s="20"/>
      <c r="C292" s="86" t="s">
        <v>843</v>
      </c>
      <c r="D292" s="20"/>
      <c r="E292" s="20"/>
      <c r="F292" s="20"/>
      <c r="G292" s="20"/>
      <c r="H292" s="20"/>
      <c r="I292" s="20"/>
      <c r="J292" s="20"/>
      <c r="K292" s="83" t="s">
        <v>416</v>
      </c>
      <c r="L292" s="20"/>
      <c r="M292" s="20"/>
      <c r="N292" s="2"/>
      <c r="O292" s="2"/>
      <c r="P292" s="2"/>
      <c r="Q292" s="2"/>
      <c r="R292" s="2"/>
      <c r="S292" s="2"/>
      <c r="T292" s="2"/>
      <c r="U292" s="2"/>
      <c r="V292" s="2"/>
      <c r="W292" s="2"/>
      <c r="X292" s="2"/>
      <c r="Y292" s="2"/>
      <c r="Z292" s="2"/>
    </row>
    <row r="293" spans="1:26" ht="15.75" customHeight="1">
      <c r="A293" s="88" t="s">
        <v>844</v>
      </c>
      <c r="B293" s="20"/>
      <c r="C293" s="86" t="s">
        <v>845</v>
      </c>
      <c r="D293" s="20"/>
      <c r="E293" s="20"/>
      <c r="F293" s="20"/>
      <c r="G293" s="20"/>
      <c r="H293" s="20"/>
      <c r="I293" s="20"/>
      <c r="J293" s="20"/>
      <c r="K293" s="83" t="s">
        <v>416</v>
      </c>
      <c r="L293" s="20"/>
      <c r="M293" s="20"/>
      <c r="N293" s="2"/>
      <c r="O293" s="2"/>
      <c r="P293" s="2"/>
      <c r="Q293" s="2"/>
      <c r="R293" s="2"/>
      <c r="S293" s="2"/>
      <c r="T293" s="2"/>
      <c r="U293" s="2"/>
      <c r="V293" s="2"/>
      <c r="W293" s="2"/>
      <c r="X293" s="2"/>
      <c r="Y293" s="2"/>
      <c r="Z293" s="2"/>
    </row>
    <row r="294" spans="1:26" ht="15.75" customHeight="1">
      <c r="A294" s="88" t="s">
        <v>846</v>
      </c>
      <c r="B294" s="20"/>
      <c r="C294" s="89" t="s">
        <v>847</v>
      </c>
      <c r="D294" s="20"/>
      <c r="E294" s="20"/>
      <c r="F294" s="20"/>
      <c r="G294" s="20"/>
      <c r="H294" s="20"/>
      <c r="I294" s="20"/>
      <c r="J294" s="20"/>
      <c r="K294" s="20"/>
      <c r="L294" s="20"/>
      <c r="M294" s="20"/>
      <c r="N294" s="2"/>
      <c r="O294" s="2"/>
      <c r="P294" s="2"/>
      <c r="Q294" s="2"/>
      <c r="R294" s="2"/>
      <c r="S294" s="2"/>
      <c r="T294" s="2"/>
      <c r="U294" s="2"/>
      <c r="V294" s="2"/>
      <c r="W294" s="2"/>
      <c r="X294" s="2"/>
      <c r="Y294" s="2"/>
      <c r="Z294" s="2"/>
    </row>
    <row r="295" spans="1:26" ht="15.75" customHeight="1">
      <c r="A295" s="88" t="s">
        <v>848</v>
      </c>
      <c r="B295" s="20"/>
      <c r="C295" s="86" t="s">
        <v>849</v>
      </c>
      <c r="D295" s="20"/>
      <c r="E295" s="20"/>
      <c r="F295" s="20"/>
      <c r="G295" s="20"/>
      <c r="H295" s="20"/>
      <c r="I295" s="20"/>
      <c r="J295" s="20"/>
      <c r="K295" s="20"/>
      <c r="L295" s="20"/>
      <c r="M295" s="20"/>
      <c r="N295" s="2"/>
      <c r="O295" s="2"/>
      <c r="P295" s="2"/>
      <c r="Q295" s="2"/>
      <c r="R295" s="2"/>
      <c r="S295" s="2"/>
      <c r="T295" s="2"/>
      <c r="U295" s="2"/>
      <c r="V295" s="2"/>
      <c r="W295" s="2"/>
      <c r="X295" s="2"/>
      <c r="Y295" s="2"/>
      <c r="Z295" s="2"/>
    </row>
    <row r="296" spans="1:26" ht="15.75" customHeight="1">
      <c r="A296" s="88" t="s">
        <v>850</v>
      </c>
      <c r="B296" s="20"/>
      <c r="C296" s="86" t="s">
        <v>851</v>
      </c>
      <c r="D296" s="20"/>
      <c r="E296" s="20"/>
      <c r="F296" s="20"/>
      <c r="G296" s="20"/>
      <c r="H296" s="20"/>
      <c r="I296" s="20"/>
      <c r="J296" s="20"/>
      <c r="K296" s="83" t="s">
        <v>416</v>
      </c>
      <c r="L296" s="20"/>
      <c r="M296" s="20"/>
      <c r="N296" s="2"/>
      <c r="O296" s="2"/>
      <c r="P296" s="2"/>
      <c r="Q296" s="2"/>
      <c r="R296" s="2"/>
      <c r="S296" s="2"/>
      <c r="T296" s="2"/>
      <c r="U296" s="2"/>
      <c r="V296" s="2"/>
      <c r="W296" s="2"/>
      <c r="X296" s="2"/>
      <c r="Y296" s="2"/>
      <c r="Z296" s="2"/>
    </row>
    <row r="297" spans="1:26" ht="15.75" customHeight="1">
      <c r="A297" s="88" t="s">
        <v>852</v>
      </c>
      <c r="B297" s="20"/>
      <c r="C297" s="86" t="s">
        <v>853</v>
      </c>
      <c r="D297" s="20"/>
      <c r="E297" s="20"/>
      <c r="F297" s="20"/>
      <c r="G297" s="20"/>
      <c r="H297" s="20"/>
      <c r="I297" s="20"/>
      <c r="J297" s="20"/>
      <c r="K297" s="20"/>
      <c r="L297" s="20"/>
      <c r="M297" s="20"/>
      <c r="N297" s="2"/>
      <c r="O297" s="2"/>
      <c r="P297" s="2"/>
      <c r="Q297" s="2"/>
      <c r="R297" s="2"/>
      <c r="S297" s="2"/>
      <c r="T297" s="2"/>
      <c r="U297" s="2"/>
      <c r="V297" s="2"/>
      <c r="W297" s="2"/>
      <c r="X297" s="2"/>
      <c r="Y297" s="2"/>
      <c r="Z297" s="2"/>
    </row>
    <row r="298" spans="1:26" ht="15.75" customHeight="1">
      <c r="A298" s="88" t="s">
        <v>854</v>
      </c>
      <c r="B298" s="20"/>
      <c r="C298" s="86" t="s">
        <v>855</v>
      </c>
      <c r="D298" s="20"/>
      <c r="E298" s="20"/>
      <c r="F298" s="20"/>
      <c r="G298" s="20"/>
      <c r="H298" s="20"/>
      <c r="I298" s="20"/>
      <c r="J298" s="20"/>
      <c r="K298" s="20"/>
      <c r="L298" s="20"/>
      <c r="M298" s="20"/>
      <c r="N298" s="2"/>
      <c r="O298" s="2"/>
      <c r="P298" s="2"/>
      <c r="Q298" s="2"/>
      <c r="R298" s="2"/>
      <c r="S298" s="2"/>
      <c r="T298" s="2"/>
      <c r="U298" s="2"/>
      <c r="V298" s="2"/>
      <c r="W298" s="2"/>
      <c r="X298" s="2"/>
      <c r="Y298" s="2"/>
      <c r="Z298" s="2"/>
    </row>
    <row r="299" spans="1:26" ht="15.75" customHeight="1">
      <c r="A299" s="88" t="s">
        <v>856</v>
      </c>
      <c r="B299" s="20"/>
      <c r="C299" s="86" t="s">
        <v>857</v>
      </c>
      <c r="D299" s="20"/>
      <c r="E299" s="20"/>
      <c r="F299" s="20"/>
      <c r="G299" s="20"/>
      <c r="H299" s="20"/>
      <c r="I299" s="20"/>
      <c r="J299" s="20"/>
      <c r="K299" s="20"/>
      <c r="L299" s="20"/>
      <c r="M299" s="20"/>
      <c r="N299" s="2"/>
      <c r="O299" s="2"/>
      <c r="P299" s="2"/>
      <c r="Q299" s="2"/>
      <c r="R299" s="2"/>
      <c r="S299" s="2"/>
      <c r="T299" s="2"/>
      <c r="U299" s="2"/>
      <c r="V299" s="2"/>
      <c r="W299" s="2"/>
      <c r="X299" s="2"/>
      <c r="Y299" s="2"/>
      <c r="Z299" s="2"/>
    </row>
    <row r="300" spans="1:26" ht="15.75" customHeight="1">
      <c r="A300" s="88" t="s">
        <v>858</v>
      </c>
      <c r="B300" s="20"/>
      <c r="C300" s="86" t="s">
        <v>859</v>
      </c>
      <c r="D300" s="20"/>
      <c r="E300" s="20"/>
      <c r="F300" s="20"/>
      <c r="G300" s="20"/>
      <c r="H300" s="20"/>
      <c r="I300" s="20"/>
      <c r="J300" s="20"/>
      <c r="K300" s="20"/>
      <c r="L300" s="20"/>
      <c r="M300" s="20"/>
      <c r="N300" s="2"/>
      <c r="O300" s="2"/>
      <c r="P300" s="2"/>
      <c r="Q300" s="2"/>
      <c r="R300" s="2"/>
      <c r="S300" s="2"/>
      <c r="T300" s="2"/>
      <c r="U300" s="2"/>
      <c r="V300" s="2"/>
      <c r="W300" s="2"/>
      <c r="X300" s="2"/>
      <c r="Y300" s="2"/>
      <c r="Z300" s="2"/>
    </row>
    <row r="301" spans="1:26" ht="15.75" customHeight="1">
      <c r="A301" s="88" t="s">
        <v>860</v>
      </c>
      <c r="B301" s="20"/>
      <c r="C301" s="86" t="s">
        <v>861</v>
      </c>
      <c r="D301" s="20"/>
      <c r="E301" s="20"/>
      <c r="F301" s="20"/>
      <c r="G301" s="20"/>
      <c r="H301" s="20"/>
      <c r="I301" s="20"/>
      <c r="J301" s="20"/>
      <c r="K301" s="20"/>
      <c r="L301" s="20"/>
      <c r="M301" s="20"/>
      <c r="N301" s="2"/>
      <c r="O301" s="2"/>
      <c r="P301" s="2"/>
      <c r="Q301" s="2"/>
      <c r="R301" s="2"/>
      <c r="S301" s="2"/>
      <c r="T301" s="2"/>
      <c r="U301" s="2"/>
      <c r="V301" s="2"/>
      <c r="W301" s="2"/>
      <c r="X301" s="2"/>
      <c r="Y301" s="2"/>
      <c r="Z301" s="2"/>
    </row>
    <row r="302" spans="1:26" ht="15.75" customHeight="1">
      <c r="A302" s="88" t="s">
        <v>862</v>
      </c>
      <c r="B302" s="20"/>
      <c r="C302" s="86" t="s">
        <v>863</v>
      </c>
      <c r="D302" s="20"/>
      <c r="E302" s="20"/>
      <c r="F302" s="20"/>
      <c r="G302" s="20"/>
      <c r="H302" s="20"/>
      <c r="I302" s="20"/>
      <c r="J302" s="20"/>
      <c r="K302" s="20"/>
      <c r="L302" s="20"/>
      <c r="M302" s="20"/>
      <c r="N302" s="2"/>
      <c r="O302" s="2"/>
      <c r="P302" s="2"/>
      <c r="Q302" s="2"/>
      <c r="R302" s="2"/>
      <c r="S302" s="2"/>
      <c r="T302" s="2"/>
      <c r="U302" s="2"/>
      <c r="V302" s="2"/>
      <c r="W302" s="2"/>
      <c r="X302" s="2"/>
      <c r="Y302" s="2"/>
      <c r="Z302" s="2"/>
    </row>
    <row r="303" spans="1:26" ht="15.75" customHeight="1">
      <c r="A303" s="88" t="s">
        <v>864</v>
      </c>
      <c r="B303" s="20"/>
      <c r="C303" s="86" t="s">
        <v>865</v>
      </c>
      <c r="D303" s="20"/>
      <c r="E303" s="20"/>
      <c r="F303" s="20"/>
      <c r="G303" s="20"/>
      <c r="H303" s="20"/>
      <c r="I303" s="20"/>
      <c r="J303" s="20"/>
      <c r="K303" s="20"/>
      <c r="L303" s="20"/>
      <c r="M303" s="20"/>
      <c r="N303" s="2"/>
      <c r="O303" s="2"/>
      <c r="P303" s="2"/>
      <c r="Q303" s="2"/>
      <c r="R303" s="2"/>
      <c r="S303" s="2"/>
      <c r="T303" s="2"/>
      <c r="U303" s="2"/>
      <c r="V303" s="2"/>
      <c r="W303" s="2"/>
      <c r="X303" s="2"/>
      <c r="Y303" s="2"/>
      <c r="Z303" s="2"/>
    </row>
    <row r="304" spans="1:26" ht="15.75" customHeight="1">
      <c r="A304" s="88" t="s">
        <v>866</v>
      </c>
      <c r="B304" s="20"/>
      <c r="C304" s="86" t="s">
        <v>867</v>
      </c>
      <c r="D304" s="20"/>
      <c r="E304" s="20"/>
      <c r="F304" s="20"/>
      <c r="G304" s="20"/>
      <c r="H304" s="20"/>
      <c r="I304" s="20"/>
      <c r="J304" s="20"/>
      <c r="K304" s="20"/>
      <c r="L304" s="20"/>
      <c r="M304" s="20"/>
      <c r="N304" s="2"/>
      <c r="O304" s="2"/>
      <c r="P304" s="2"/>
      <c r="Q304" s="2"/>
      <c r="R304" s="2"/>
      <c r="S304" s="2"/>
      <c r="T304" s="2"/>
      <c r="U304" s="2"/>
      <c r="V304" s="2"/>
      <c r="W304" s="2"/>
      <c r="X304" s="2"/>
      <c r="Y304" s="2"/>
      <c r="Z304" s="2"/>
    </row>
    <row r="305" spans="1:26" ht="15.75" customHeight="1">
      <c r="A305" s="88" t="s">
        <v>868</v>
      </c>
      <c r="B305" s="20"/>
      <c r="C305" s="86" t="s">
        <v>869</v>
      </c>
      <c r="D305" s="20"/>
      <c r="E305" s="20"/>
      <c r="F305" s="20"/>
      <c r="G305" s="20"/>
      <c r="H305" s="20"/>
      <c r="I305" s="20"/>
      <c r="J305" s="20"/>
      <c r="K305" s="20"/>
      <c r="L305" s="20"/>
      <c r="M305" s="20"/>
      <c r="N305" s="2"/>
      <c r="O305" s="2"/>
      <c r="P305" s="2"/>
      <c r="Q305" s="2"/>
      <c r="R305" s="2"/>
      <c r="S305" s="2"/>
      <c r="T305" s="2"/>
      <c r="U305" s="2"/>
      <c r="V305" s="2"/>
      <c r="W305" s="2"/>
      <c r="X305" s="2"/>
      <c r="Y305" s="2"/>
      <c r="Z305" s="2"/>
    </row>
    <row r="306" spans="1:26" ht="15.75" customHeight="1">
      <c r="A306" s="88" t="s">
        <v>870</v>
      </c>
      <c r="B306" s="20"/>
      <c r="C306" s="86" t="s">
        <v>871</v>
      </c>
      <c r="D306" s="20"/>
      <c r="E306" s="20"/>
      <c r="F306" s="20"/>
      <c r="G306" s="20"/>
      <c r="H306" s="20"/>
      <c r="I306" s="20"/>
      <c r="J306" s="20"/>
      <c r="K306" s="20"/>
      <c r="L306" s="20"/>
      <c r="M306" s="20"/>
      <c r="N306" s="2"/>
      <c r="O306" s="2"/>
      <c r="P306" s="2"/>
      <c r="Q306" s="2"/>
      <c r="R306" s="2"/>
      <c r="S306" s="2"/>
      <c r="T306" s="2"/>
      <c r="U306" s="2"/>
      <c r="V306" s="2"/>
      <c r="W306" s="2"/>
      <c r="X306" s="2"/>
      <c r="Y306" s="2"/>
      <c r="Z306" s="2"/>
    </row>
    <row r="307" spans="1:26" ht="15.75" customHeight="1">
      <c r="A307" s="88" t="s">
        <v>872</v>
      </c>
      <c r="B307" s="20"/>
      <c r="C307" s="89" t="s">
        <v>873</v>
      </c>
      <c r="D307" s="20"/>
      <c r="E307" s="20"/>
      <c r="F307" s="20"/>
      <c r="G307" s="20"/>
      <c r="H307" s="20"/>
      <c r="I307" s="20"/>
      <c r="J307" s="20"/>
      <c r="K307" s="20"/>
      <c r="L307" s="20"/>
      <c r="M307" s="20"/>
      <c r="N307" s="2"/>
      <c r="O307" s="2"/>
      <c r="P307" s="2"/>
      <c r="Q307" s="2"/>
      <c r="R307" s="2"/>
      <c r="S307" s="2"/>
      <c r="T307" s="2"/>
      <c r="U307" s="2"/>
      <c r="V307" s="2"/>
      <c r="W307" s="2"/>
      <c r="X307" s="2"/>
      <c r="Y307" s="2"/>
      <c r="Z307" s="2"/>
    </row>
    <row r="308" spans="1:26" ht="15.75" customHeight="1">
      <c r="A308" s="88" t="s">
        <v>874</v>
      </c>
      <c r="B308" s="20"/>
      <c r="C308" s="86" t="s">
        <v>875</v>
      </c>
      <c r="D308" s="83" t="s">
        <v>416</v>
      </c>
      <c r="E308" s="20"/>
      <c r="F308" s="20"/>
      <c r="G308" s="20"/>
      <c r="H308" s="20"/>
      <c r="I308" s="20"/>
      <c r="J308" s="20"/>
      <c r="K308" s="20"/>
      <c r="L308" s="20"/>
      <c r="M308" s="20"/>
      <c r="N308" s="2"/>
      <c r="O308" s="2"/>
      <c r="P308" s="2"/>
      <c r="Q308" s="2"/>
      <c r="R308" s="2"/>
      <c r="S308" s="2"/>
      <c r="T308" s="2"/>
      <c r="U308" s="2"/>
      <c r="V308" s="2"/>
      <c r="W308" s="2"/>
      <c r="X308" s="2"/>
      <c r="Y308" s="2"/>
      <c r="Z308" s="2"/>
    </row>
    <row r="309" spans="1:26" ht="15.75" customHeight="1">
      <c r="A309" s="88" t="s">
        <v>876</v>
      </c>
      <c r="B309" s="20"/>
      <c r="C309" s="86" t="s">
        <v>877</v>
      </c>
      <c r="D309" s="20"/>
      <c r="E309" s="83" t="s">
        <v>416</v>
      </c>
      <c r="F309" s="83" t="s">
        <v>416</v>
      </c>
      <c r="G309" s="20"/>
      <c r="H309" s="20"/>
      <c r="I309" s="83" t="s">
        <v>416</v>
      </c>
      <c r="J309" s="83" t="s">
        <v>416</v>
      </c>
      <c r="K309" s="83" t="s">
        <v>416</v>
      </c>
      <c r="L309" s="20"/>
      <c r="M309" s="20"/>
      <c r="N309" s="2"/>
      <c r="O309" s="2"/>
      <c r="P309" s="2"/>
      <c r="Q309" s="2"/>
      <c r="R309" s="2"/>
      <c r="S309" s="2"/>
      <c r="T309" s="2"/>
      <c r="U309" s="2"/>
      <c r="V309" s="2"/>
      <c r="W309" s="2"/>
      <c r="X309" s="2"/>
      <c r="Y309" s="2"/>
      <c r="Z309" s="2"/>
    </row>
    <row r="310" spans="1:26" ht="15.75" customHeight="1">
      <c r="A310" s="88" t="s">
        <v>878</v>
      </c>
      <c r="B310" s="20"/>
      <c r="C310" s="86" t="s">
        <v>879</v>
      </c>
      <c r="D310" s="20"/>
      <c r="E310" s="83" t="s">
        <v>416</v>
      </c>
      <c r="F310" s="20"/>
      <c r="G310" s="20"/>
      <c r="H310" s="83" t="s">
        <v>416</v>
      </c>
      <c r="I310" s="20"/>
      <c r="J310" s="20"/>
      <c r="K310" s="20"/>
      <c r="L310" s="20"/>
      <c r="M310" s="20"/>
      <c r="N310" s="2"/>
      <c r="O310" s="2"/>
      <c r="P310" s="2"/>
      <c r="Q310" s="2"/>
      <c r="R310" s="2"/>
      <c r="S310" s="2"/>
      <c r="T310" s="2"/>
      <c r="U310" s="2"/>
      <c r="V310" s="2"/>
      <c r="W310" s="2"/>
      <c r="X310" s="2"/>
      <c r="Y310" s="2"/>
      <c r="Z310" s="2"/>
    </row>
    <row r="311" spans="1:26" ht="15.75" customHeight="1">
      <c r="A311" s="88" t="s">
        <v>880</v>
      </c>
      <c r="B311" s="20"/>
      <c r="C311" s="86" t="s">
        <v>881</v>
      </c>
      <c r="D311" s="20"/>
      <c r="E311" s="20"/>
      <c r="F311" s="83" t="s">
        <v>416</v>
      </c>
      <c r="G311" s="83" t="s">
        <v>416</v>
      </c>
      <c r="H311" s="20"/>
      <c r="I311" s="83" t="s">
        <v>416</v>
      </c>
      <c r="J311" s="20"/>
      <c r="K311" s="20"/>
      <c r="L311" s="20"/>
      <c r="M311" s="20"/>
      <c r="N311" s="2"/>
      <c r="O311" s="2"/>
      <c r="P311" s="2"/>
      <c r="Q311" s="2"/>
      <c r="R311" s="2"/>
      <c r="S311" s="2"/>
      <c r="T311" s="2"/>
      <c r="U311" s="2"/>
      <c r="V311" s="2"/>
      <c r="W311" s="2"/>
      <c r="X311" s="2"/>
      <c r="Y311" s="2"/>
      <c r="Z311" s="2"/>
    </row>
    <row r="312" spans="1:26" ht="15.75" customHeight="1">
      <c r="A312" s="88" t="s">
        <v>882</v>
      </c>
      <c r="B312" s="20"/>
      <c r="C312" s="86" t="s">
        <v>883</v>
      </c>
      <c r="D312" s="20"/>
      <c r="E312" s="83" t="s">
        <v>416</v>
      </c>
      <c r="F312" s="20"/>
      <c r="G312" s="20"/>
      <c r="H312" s="20"/>
      <c r="I312" s="20"/>
      <c r="J312" s="20"/>
      <c r="K312" s="20"/>
      <c r="L312" s="20"/>
      <c r="M312" s="20"/>
      <c r="N312" s="2"/>
      <c r="O312" s="2"/>
      <c r="P312" s="2"/>
      <c r="Q312" s="2"/>
      <c r="R312" s="2"/>
      <c r="S312" s="2"/>
      <c r="T312" s="2"/>
      <c r="U312" s="2"/>
      <c r="V312" s="2"/>
      <c r="W312" s="2"/>
      <c r="X312" s="2"/>
      <c r="Y312" s="2"/>
      <c r="Z312" s="2"/>
    </row>
    <row r="313" spans="1:26" ht="15.75" customHeight="1">
      <c r="A313" s="88" t="s">
        <v>884</v>
      </c>
      <c r="B313" s="20"/>
      <c r="C313" s="86" t="s">
        <v>885</v>
      </c>
      <c r="D313" s="20"/>
      <c r="E313" s="83" t="s">
        <v>416</v>
      </c>
      <c r="F313" s="20"/>
      <c r="G313" s="20"/>
      <c r="H313" s="83" t="s">
        <v>416</v>
      </c>
      <c r="I313" s="20"/>
      <c r="J313" s="20"/>
      <c r="K313" s="83" t="s">
        <v>416</v>
      </c>
      <c r="L313" s="20"/>
      <c r="M313" s="20"/>
      <c r="N313" s="2"/>
      <c r="O313" s="2"/>
      <c r="P313" s="2"/>
      <c r="Q313" s="2"/>
      <c r="R313" s="2"/>
      <c r="S313" s="2"/>
      <c r="T313" s="2"/>
      <c r="U313" s="2"/>
      <c r="V313" s="2"/>
      <c r="W313" s="2"/>
      <c r="X313" s="2"/>
      <c r="Y313" s="2"/>
      <c r="Z313" s="2"/>
    </row>
    <row r="314" spans="1:26" ht="15.75" customHeight="1">
      <c r="A314" s="88" t="s">
        <v>886</v>
      </c>
      <c r="B314" s="20"/>
      <c r="C314" s="86" t="s">
        <v>887</v>
      </c>
      <c r="D314" s="20"/>
      <c r="E314" s="83" t="s">
        <v>416</v>
      </c>
      <c r="F314" s="83" t="s">
        <v>416</v>
      </c>
      <c r="G314" s="83" t="s">
        <v>416</v>
      </c>
      <c r="H314" s="83" t="s">
        <v>416</v>
      </c>
      <c r="I314" s="83" t="s">
        <v>416</v>
      </c>
      <c r="J314" s="83" t="s">
        <v>416</v>
      </c>
      <c r="K314" s="20"/>
      <c r="L314" s="20"/>
      <c r="M314" s="20"/>
      <c r="N314" s="2"/>
      <c r="O314" s="2"/>
      <c r="P314" s="2"/>
      <c r="Q314" s="2"/>
      <c r="R314" s="2"/>
      <c r="S314" s="2"/>
      <c r="T314" s="2"/>
      <c r="U314" s="2"/>
      <c r="V314" s="2"/>
      <c r="W314" s="2"/>
      <c r="X314" s="2"/>
      <c r="Y314" s="2"/>
      <c r="Z314" s="2"/>
    </row>
    <row r="315" spans="1:26" ht="15.75" customHeight="1">
      <c r="A315" s="88" t="s">
        <v>888</v>
      </c>
      <c r="B315" s="20"/>
      <c r="C315" s="86" t="s">
        <v>889</v>
      </c>
      <c r="D315" s="20"/>
      <c r="E315" s="83" t="s">
        <v>416</v>
      </c>
      <c r="F315" s="20"/>
      <c r="G315" s="20"/>
      <c r="H315" s="83" t="s">
        <v>416</v>
      </c>
      <c r="I315" s="20"/>
      <c r="J315" s="20"/>
      <c r="K315" s="83" t="s">
        <v>416</v>
      </c>
      <c r="L315" s="20"/>
      <c r="M315" s="20"/>
      <c r="N315" s="2"/>
      <c r="O315" s="2"/>
      <c r="P315" s="2"/>
      <c r="Q315" s="2"/>
      <c r="R315" s="2"/>
      <c r="S315" s="2"/>
      <c r="T315" s="2"/>
      <c r="U315" s="2"/>
      <c r="V315" s="2"/>
      <c r="W315" s="2"/>
      <c r="X315" s="2"/>
      <c r="Y315" s="2"/>
      <c r="Z315" s="2"/>
    </row>
    <row r="316" spans="1:26" ht="15.75" customHeight="1">
      <c r="A316" s="88" t="s">
        <v>890</v>
      </c>
      <c r="B316" s="20"/>
      <c r="C316" s="86" t="s">
        <v>891</v>
      </c>
      <c r="D316" s="20"/>
      <c r="E316" s="20"/>
      <c r="F316" s="20"/>
      <c r="G316" s="20"/>
      <c r="H316" s="20"/>
      <c r="I316" s="20"/>
      <c r="J316" s="20"/>
      <c r="K316" s="20"/>
      <c r="L316" s="20"/>
      <c r="M316" s="83" t="s">
        <v>416</v>
      </c>
      <c r="N316" s="2"/>
      <c r="O316" s="2"/>
      <c r="P316" s="2"/>
      <c r="Q316" s="2"/>
      <c r="R316" s="2"/>
      <c r="S316" s="2"/>
      <c r="T316" s="2"/>
      <c r="U316" s="2"/>
      <c r="V316" s="2"/>
      <c r="W316" s="2"/>
      <c r="X316" s="2"/>
      <c r="Y316" s="2"/>
      <c r="Z316" s="2"/>
    </row>
    <row r="317" spans="1:26" ht="15.75" customHeight="1">
      <c r="A317" s="88" t="s">
        <v>892</v>
      </c>
      <c r="B317" s="20"/>
      <c r="C317" s="86" t="s">
        <v>893</v>
      </c>
      <c r="D317" s="20"/>
      <c r="E317" s="83" t="s">
        <v>416</v>
      </c>
      <c r="F317" s="83" t="s">
        <v>416</v>
      </c>
      <c r="G317" s="83" t="s">
        <v>416</v>
      </c>
      <c r="H317" s="83" t="s">
        <v>416</v>
      </c>
      <c r="I317" s="83" t="s">
        <v>416</v>
      </c>
      <c r="J317" s="83" t="s">
        <v>416</v>
      </c>
      <c r="K317" s="83" t="s">
        <v>416</v>
      </c>
      <c r="L317" s="20"/>
      <c r="M317" s="20"/>
      <c r="N317" s="2"/>
      <c r="O317" s="2"/>
      <c r="P317" s="2"/>
      <c r="Q317" s="2"/>
      <c r="R317" s="2"/>
      <c r="S317" s="2"/>
      <c r="T317" s="2"/>
      <c r="U317" s="2"/>
      <c r="V317" s="2"/>
      <c r="W317" s="2"/>
      <c r="X317" s="2"/>
      <c r="Y317" s="2"/>
      <c r="Z317" s="2"/>
    </row>
    <row r="318" spans="1:26" ht="15.75" customHeight="1">
      <c r="A318" s="88" t="s">
        <v>894</v>
      </c>
      <c r="B318" s="20"/>
      <c r="C318" s="86" t="s">
        <v>895</v>
      </c>
      <c r="D318" s="20"/>
      <c r="E318" s="20"/>
      <c r="F318" s="83" t="s">
        <v>416</v>
      </c>
      <c r="G318" s="83" t="s">
        <v>416</v>
      </c>
      <c r="H318" s="20"/>
      <c r="I318" s="83" t="s">
        <v>416</v>
      </c>
      <c r="J318" s="20"/>
      <c r="K318" s="83" t="s">
        <v>416</v>
      </c>
      <c r="L318" s="20"/>
      <c r="M318" s="20"/>
      <c r="N318" s="2"/>
      <c r="O318" s="2"/>
      <c r="P318" s="2"/>
      <c r="Q318" s="2"/>
      <c r="R318" s="2"/>
      <c r="S318" s="2"/>
      <c r="T318" s="2"/>
      <c r="U318" s="2"/>
      <c r="V318" s="2"/>
      <c r="W318" s="2"/>
      <c r="X318" s="2"/>
      <c r="Y318" s="2"/>
      <c r="Z318" s="2"/>
    </row>
    <row r="319" spans="1:26" ht="15.75" customHeight="1">
      <c r="A319" s="88" t="s">
        <v>896</v>
      </c>
      <c r="B319" s="20"/>
      <c r="C319" s="86" t="s">
        <v>897</v>
      </c>
      <c r="D319" s="83" t="s">
        <v>416</v>
      </c>
      <c r="E319" s="20"/>
      <c r="F319" s="20"/>
      <c r="G319" s="20"/>
      <c r="H319" s="20"/>
      <c r="I319" s="20"/>
      <c r="J319" s="20"/>
      <c r="K319" s="20"/>
      <c r="L319" s="20"/>
      <c r="M319" s="20"/>
      <c r="N319" s="2"/>
      <c r="O319" s="2"/>
      <c r="P319" s="2"/>
      <c r="Q319" s="2"/>
      <c r="R319" s="2"/>
      <c r="S319" s="2"/>
      <c r="T319" s="2"/>
      <c r="U319" s="2"/>
      <c r="V319" s="2"/>
      <c r="W319" s="2"/>
      <c r="X319" s="2"/>
      <c r="Y319" s="2"/>
      <c r="Z319" s="2"/>
    </row>
    <row r="320" spans="1:26" ht="15.75" customHeight="1">
      <c r="A320" s="88" t="s">
        <v>898</v>
      </c>
      <c r="B320" s="20"/>
      <c r="C320" s="86" t="s">
        <v>899</v>
      </c>
      <c r="D320" s="83" t="s">
        <v>416</v>
      </c>
      <c r="E320" s="20"/>
      <c r="F320" s="20"/>
      <c r="G320" s="20"/>
      <c r="H320" s="20"/>
      <c r="I320" s="20"/>
      <c r="J320" s="20"/>
      <c r="K320" s="20"/>
      <c r="L320" s="20"/>
      <c r="M320" s="20"/>
      <c r="N320" s="2"/>
      <c r="O320" s="2"/>
      <c r="P320" s="2"/>
      <c r="Q320" s="2"/>
      <c r="R320" s="2"/>
      <c r="S320" s="2"/>
      <c r="T320" s="2"/>
      <c r="U320" s="2"/>
      <c r="V320" s="2"/>
      <c r="W320" s="2"/>
      <c r="X320" s="2"/>
      <c r="Y320" s="2"/>
      <c r="Z320" s="2"/>
    </row>
    <row r="321" spans="1:26" ht="15.75" customHeight="1">
      <c r="A321" s="88" t="s">
        <v>900</v>
      </c>
      <c r="B321" s="20"/>
      <c r="C321" s="86" t="s">
        <v>901</v>
      </c>
      <c r="D321" s="20"/>
      <c r="E321" s="20"/>
      <c r="F321" s="20"/>
      <c r="G321" s="20"/>
      <c r="H321" s="83" t="s">
        <v>416</v>
      </c>
      <c r="I321" s="20"/>
      <c r="J321" s="20"/>
      <c r="K321" s="83" t="s">
        <v>416</v>
      </c>
      <c r="L321" s="20"/>
      <c r="M321" s="20"/>
      <c r="N321" s="2"/>
      <c r="O321" s="2"/>
      <c r="P321" s="2"/>
      <c r="Q321" s="2"/>
      <c r="R321" s="2"/>
      <c r="S321" s="2"/>
      <c r="T321" s="2"/>
      <c r="U321" s="2"/>
      <c r="V321" s="2"/>
      <c r="W321" s="2"/>
      <c r="X321" s="2"/>
      <c r="Y321" s="2"/>
      <c r="Z321" s="2"/>
    </row>
    <row r="322" spans="1:26" ht="15.75" customHeight="1">
      <c r="A322" s="88" t="s">
        <v>902</v>
      </c>
      <c r="B322" s="20"/>
      <c r="C322" s="89" t="s">
        <v>903</v>
      </c>
      <c r="D322" s="20"/>
      <c r="E322" s="20"/>
      <c r="F322" s="20"/>
      <c r="G322" s="20"/>
      <c r="H322" s="20"/>
      <c r="I322" s="20"/>
      <c r="J322" s="20"/>
      <c r="K322" s="20"/>
      <c r="L322" s="20"/>
      <c r="M322" s="20"/>
      <c r="N322" s="2"/>
      <c r="O322" s="2"/>
      <c r="P322" s="2"/>
      <c r="Q322" s="2"/>
      <c r="R322" s="2"/>
      <c r="S322" s="2"/>
      <c r="T322" s="2"/>
      <c r="U322" s="2"/>
      <c r="V322" s="2"/>
      <c r="W322" s="2"/>
      <c r="X322" s="2"/>
      <c r="Y322" s="2"/>
      <c r="Z322" s="2"/>
    </row>
    <row r="323" spans="1:26" ht="15.75" customHeight="1">
      <c r="A323" s="88" t="s">
        <v>904</v>
      </c>
      <c r="B323" s="20"/>
      <c r="C323" s="86" t="s">
        <v>905</v>
      </c>
      <c r="D323" s="20"/>
      <c r="E323" s="83" t="s">
        <v>416</v>
      </c>
      <c r="F323" s="20"/>
      <c r="G323" s="20"/>
      <c r="H323" s="20"/>
      <c r="I323" s="20"/>
      <c r="J323" s="20"/>
      <c r="K323" s="83" t="s">
        <v>416</v>
      </c>
      <c r="L323" s="20"/>
      <c r="M323" s="83" t="s">
        <v>416</v>
      </c>
      <c r="N323" s="2"/>
      <c r="O323" s="2"/>
      <c r="P323" s="2"/>
      <c r="Q323" s="2"/>
      <c r="R323" s="2"/>
      <c r="S323" s="2"/>
      <c r="T323" s="2"/>
      <c r="U323" s="2"/>
      <c r="V323" s="2"/>
      <c r="W323" s="2"/>
      <c r="X323" s="2"/>
      <c r="Y323" s="2"/>
      <c r="Z323" s="2"/>
    </row>
    <row r="324" spans="1:26" ht="15.75" customHeight="1">
      <c r="A324" s="88" t="s">
        <v>906</v>
      </c>
      <c r="B324" s="20"/>
      <c r="C324" s="86" t="s">
        <v>907</v>
      </c>
      <c r="D324" s="20"/>
      <c r="E324" s="20"/>
      <c r="F324" s="20"/>
      <c r="G324" s="20"/>
      <c r="H324" s="83" t="s">
        <v>416</v>
      </c>
      <c r="I324" s="20"/>
      <c r="J324" s="20"/>
      <c r="K324" s="83" t="s">
        <v>416</v>
      </c>
      <c r="L324" s="20"/>
      <c r="M324" s="20"/>
      <c r="N324" s="2"/>
      <c r="O324" s="2"/>
      <c r="P324" s="2"/>
      <c r="Q324" s="2"/>
      <c r="R324" s="2"/>
      <c r="S324" s="2"/>
      <c r="T324" s="2"/>
      <c r="U324" s="2"/>
      <c r="V324" s="2"/>
      <c r="W324" s="2"/>
      <c r="X324" s="2"/>
      <c r="Y324" s="2"/>
      <c r="Z324" s="2"/>
    </row>
    <row r="325" spans="1:26" ht="15.75" customHeight="1">
      <c r="A325" s="88" t="s">
        <v>908</v>
      </c>
      <c r="B325" s="20"/>
      <c r="C325" s="86" t="s">
        <v>909</v>
      </c>
      <c r="D325" s="20"/>
      <c r="E325" s="20"/>
      <c r="F325" s="20"/>
      <c r="G325" s="20"/>
      <c r="H325" s="20"/>
      <c r="I325" s="20"/>
      <c r="J325" s="20"/>
      <c r="K325" s="20"/>
      <c r="L325" s="20"/>
      <c r="M325" s="83" t="s">
        <v>416</v>
      </c>
      <c r="N325" s="2"/>
      <c r="O325" s="2"/>
      <c r="P325" s="2"/>
      <c r="Q325" s="2"/>
      <c r="R325" s="2"/>
      <c r="S325" s="2"/>
      <c r="T325" s="2"/>
      <c r="U325" s="2"/>
      <c r="V325" s="2"/>
      <c r="W325" s="2"/>
      <c r="X325" s="2"/>
      <c r="Y325" s="2"/>
      <c r="Z325" s="2"/>
    </row>
    <row r="326" spans="1:26" ht="15.75" customHeight="1">
      <c r="A326" s="88" t="s">
        <v>910</v>
      </c>
      <c r="B326" s="20"/>
      <c r="C326" s="86" t="s">
        <v>911</v>
      </c>
      <c r="D326" s="20"/>
      <c r="E326" s="20"/>
      <c r="F326" s="20"/>
      <c r="G326" s="20"/>
      <c r="H326" s="20"/>
      <c r="I326" s="20"/>
      <c r="J326" s="20"/>
      <c r="K326" s="20"/>
      <c r="L326" s="20"/>
      <c r="M326" s="83"/>
      <c r="N326" s="2"/>
      <c r="O326" s="2"/>
      <c r="P326" s="2"/>
      <c r="Q326" s="2"/>
      <c r="R326" s="2"/>
      <c r="S326" s="2"/>
      <c r="T326" s="2"/>
      <c r="U326" s="2"/>
      <c r="V326" s="2"/>
      <c r="W326" s="2"/>
      <c r="X326" s="2"/>
      <c r="Y326" s="2"/>
      <c r="Z326" s="2"/>
    </row>
    <row r="327" spans="1:26" ht="15.75" customHeight="1">
      <c r="A327" s="88" t="s">
        <v>912</v>
      </c>
      <c r="B327" s="20"/>
      <c r="C327" s="86" t="s">
        <v>913</v>
      </c>
      <c r="D327" s="20"/>
      <c r="E327" s="20"/>
      <c r="F327" s="20"/>
      <c r="G327" s="20"/>
      <c r="H327" s="20"/>
      <c r="I327" s="20"/>
      <c r="J327" s="20"/>
      <c r="K327" s="20"/>
      <c r="L327" s="20"/>
      <c r="M327" s="83"/>
      <c r="N327" s="2"/>
      <c r="O327" s="2"/>
      <c r="P327" s="2"/>
      <c r="Q327" s="2"/>
      <c r="R327" s="2"/>
      <c r="S327" s="2"/>
      <c r="T327" s="2"/>
      <c r="U327" s="2"/>
      <c r="V327" s="2"/>
      <c r="W327" s="2"/>
      <c r="X327" s="2"/>
      <c r="Y327" s="2"/>
      <c r="Z327" s="2"/>
    </row>
    <row r="328" spans="1:26" ht="15.75" customHeight="1">
      <c r="A328" s="88" t="s">
        <v>914</v>
      </c>
      <c r="B328" s="20"/>
      <c r="C328" s="86" t="s">
        <v>915</v>
      </c>
      <c r="D328" s="20"/>
      <c r="E328" s="20"/>
      <c r="F328" s="20"/>
      <c r="G328" s="20"/>
      <c r="H328" s="20"/>
      <c r="I328" s="20"/>
      <c r="J328" s="20"/>
      <c r="K328" s="20"/>
      <c r="L328" s="20"/>
      <c r="M328" s="20"/>
      <c r="N328" s="2"/>
      <c r="O328" s="2"/>
      <c r="P328" s="2"/>
      <c r="Q328" s="2"/>
      <c r="R328" s="2"/>
      <c r="S328" s="2"/>
      <c r="T328" s="2"/>
      <c r="U328" s="2"/>
      <c r="V328" s="2"/>
      <c r="W328" s="2"/>
      <c r="X328" s="2"/>
      <c r="Y328" s="2"/>
      <c r="Z328" s="2"/>
    </row>
    <row r="329" spans="1:26" ht="15.75" customHeight="1">
      <c r="A329" s="88" t="s">
        <v>916</v>
      </c>
      <c r="B329" s="20"/>
      <c r="C329" s="86" t="s">
        <v>917</v>
      </c>
      <c r="D329" s="20"/>
      <c r="E329" s="20"/>
      <c r="F329" s="20"/>
      <c r="G329" s="20"/>
      <c r="H329" s="20"/>
      <c r="I329" s="20"/>
      <c r="J329" s="20"/>
      <c r="K329" s="20"/>
      <c r="L329" s="20"/>
      <c r="M329" s="20"/>
      <c r="N329" s="2"/>
      <c r="O329" s="2"/>
      <c r="P329" s="2"/>
      <c r="Q329" s="2"/>
      <c r="R329" s="2"/>
      <c r="S329" s="2"/>
      <c r="T329" s="2"/>
      <c r="U329" s="2"/>
      <c r="V329" s="2"/>
      <c r="W329" s="2"/>
      <c r="X329" s="2"/>
      <c r="Y329" s="2"/>
      <c r="Z329" s="2"/>
    </row>
    <row r="330" spans="1:26" ht="15.75" customHeight="1">
      <c r="A330" s="88" t="s">
        <v>918</v>
      </c>
      <c r="B330" s="20"/>
      <c r="C330" s="86" t="s">
        <v>919</v>
      </c>
      <c r="D330" s="20"/>
      <c r="E330" s="20"/>
      <c r="F330" s="20"/>
      <c r="G330" s="20"/>
      <c r="H330" s="20"/>
      <c r="I330" s="20"/>
      <c r="J330" s="20"/>
      <c r="K330" s="20"/>
      <c r="L330" s="20"/>
      <c r="M330" s="20"/>
      <c r="N330" s="2"/>
      <c r="O330" s="2"/>
      <c r="P330" s="2"/>
      <c r="Q330" s="2"/>
      <c r="R330" s="2"/>
      <c r="S330" s="2"/>
      <c r="T330" s="2"/>
      <c r="U330" s="2"/>
      <c r="V330" s="2"/>
      <c r="W330" s="2"/>
      <c r="X330" s="2"/>
      <c r="Y330" s="2"/>
      <c r="Z330" s="2"/>
    </row>
    <row r="331" spans="1:26" ht="15.75" customHeight="1">
      <c r="A331" s="88" t="s">
        <v>920</v>
      </c>
      <c r="B331" s="20"/>
      <c r="C331" s="86" t="s">
        <v>921</v>
      </c>
      <c r="D331" s="20"/>
      <c r="E331" s="20"/>
      <c r="F331" s="20"/>
      <c r="G331" s="20"/>
      <c r="H331" s="20"/>
      <c r="I331" s="20"/>
      <c r="J331" s="20"/>
      <c r="K331" s="83" t="s">
        <v>416</v>
      </c>
      <c r="L331" s="20"/>
      <c r="M331" s="20"/>
      <c r="N331" s="2"/>
      <c r="O331" s="2"/>
      <c r="P331" s="2"/>
      <c r="Q331" s="2"/>
      <c r="R331" s="2"/>
      <c r="S331" s="2"/>
      <c r="T331" s="2"/>
      <c r="U331" s="2"/>
      <c r="V331" s="2"/>
      <c r="W331" s="2"/>
      <c r="X331" s="2"/>
      <c r="Y331" s="2"/>
      <c r="Z331" s="2"/>
    </row>
    <row r="332" spans="1:26" ht="15.75" customHeight="1">
      <c r="A332" s="88" t="s">
        <v>922</v>
      </c>
      <c r="B332" s="20"/>
      <c r="C332" s="86" t="s">
        <v>923</v>
      </c>
      <c r="D332" s="20"/>
      <c r="E332" s="20"/>
      <c r="F332" s="20"/>
      <c r="G332" s="20"/>
      <c r="H332" s="20"/>
      <c r="I332" s="20"/>
      <c r="J332" s="20"/>
      <c r="K332" s="83" t="s">
        <v>416</v>
      </c>
      <c r="L332" s="20"/>
      <c r="M332" s="20"/>
      <c r="N332" s="2"/>
      <c r="O332" s="2"/>
      <c r="P332" s="2"/>
      <c r="Q332" s="2"/>
      <c r="R332" s="2"/>
      <c r="S332" s="2"/>
      <c r="T332" s="2"/>
      <c r="U332" s="2"/>
      <c r="V332" s="2"/>
      <c r="W332" s="2"/>
      <c r="X332" s="2"/>
      <c r="Y332" s="2"/>
      <c r="Z332" s="2"/>
    </row>
    <row r="333" spans="1:26" ht="15.75" customHeight="1">
      <c r="A333" s="88" t="s">
        <v>924</v>
      </c>
      <c r="B333" s="20"/>
      <c r="C333" s="86" t="s">
        <v>925</v>
      </c>
      <c r="D333" s="20"/>
      <c r="E333" s="20"/>
      <c r="F333" s="20"/>
      <c r="G333" s="20"/>
      <c r="H333" s="20"/>
      <c r="I333" s="20"/>
      <c r="J333" s="20"/>
      <c r="K333" s="20"/>
      <c r="L333" s="20"/>
      <c r="M333" s="20"/>
      <c r="N333" s="2"/>
      <c r="O333" s="2"/>
      <c r="P333" s="2"/>
      <c r="Q333" s="2"/>
      <c r="R333" s="2"/>
      <c r="S333" s="2"/>
      <c r="T333" s="2"/>
      <c r="U333" s="2"/>
      <c r="V333" s="2"/>
      <c r="W333" s="2"/>
      <c r="X333" s="2"/>
      <c r="Y333" s="2"/>
      <c r="Z333" s="2"/>
    </row>
    <row r="334" spans="1:26" ht="15.75" customHeight="1">
      <c r="A334" s="88" t="s">
        <v>926</v>
      </c>
      <c r="B334" s="20"/>
      <c r="C334" s="86" t="s">
        <v>927</v>
      </c>
      <c r="D334" s="20"/>
      <c r="E334" s="20"/>
      <c r="F334" s="20"/>
      <c r="G334" s="20"/>
      <c r="H334" s="20"/>
      <c r="I334" s="20"/>
      <c r="J334" s="20"/>
      <c r="K334" s="20"/>
      <c r="L334" s="20"/>
      <c r="M334" s="20"/>
      <c r="N334" s="2"/>
      <c r="O334" s="2"/>
      <c r="P334" s="2"/>
      <c r="Q334" s="2"/>
      <c r="R334" s="2"/>
      <c r="S334" s="2"/>
      <c r="T334" s="2"/>
      <c r="U334" s="2"/>
      <c r="V334" s="2"/>
      <c r="W334" s="2"/>
      <c r="X334" s="2"/>
      <c r="Y334" s="2"/>
      <c r="Z334" s="2"/>
    </row>
    <row r="335" spans="1:26" ht="15.75" customHeight="1">
      <c r="A335" s="88" t="s">
        <v>928</v>
      </c>
      <c r="B335" s="20"/>
      <c r="C335" s="86" t="s">
        <v>929</v>
      </c>
      <c r="D335" s="20"/>
      <c r="E335" s="20"/>
      <c r="F335" s="20"/>
      <c r="G335" s="20"/>
      <c r="H335" s="20"/>
      <c r="I335" s="20"/>
      <c r="J335" s="20"/>
      <c r="K335" s="20"/>
      <c r="L335" s="20"/>
      <c r="M335" s="20"/>
      <c r="N335" s="2"/>
      <c r="O335" s="2"/>
      <c r="P335" s="2"/>
      <c r="Q335" s="2"/>
      <c r="R335" s="2"/>
      <c r="S335" s="2"/>
      <c r="T335" s="2"/>
      <c r="U335" s="2"/>
      <c r="V335" s="2"/>
      <c r="W335" s="2"/>
      <c r="X335" s="2"/>
      <c r="Y335" s="2"/>
      <c r="Z335" s="2"/>
    </row>
    <row r="336" spans="1:26" ht="15.75" customHeight="1">
      <c r="A336" s="88" t="s">
        <v>930</v>
      </c>
      <c r="B336" s="20"/>
      <c r="C336" s="86" t="s">
        <v>931</v>
      </c>
      <c r="D336" s="20"/>
      <c r="E336" s="20"/>
      <c r="F336" s="20"/>
      <c r="G336" s="20"/>
      <c r="H336" s="20"/>
      <c r="I336" s="20"/>
      <c r="J336" s="20"/>
      <c r="K336" s="83" t="s">
        <v>416</v>
      </c>
      <c r="L336" s="20"/>
      <c r="M336" s="20"/>
      <c r="N336" s="2"/>
      <c r="O336" s="2"/>
      <c r="P336" s="2"/>
      <c r="Q336" s="2"/>
      <c r="R336" s="2"/>
      <c r="S336" s="2"/>
      <c r="T336" s="2"/>
      <c r="U336" s="2"/>
      <c r="V336" s="2"/>
      <c r="W336" s="2"/>
      <c r="X336" s="2"/>
      <c r="Y336" s="2"/>
      <c r="Z336" s="2"/>
    </row>
    <row r="337" spans="1:26" ht="15.75" customHeight="1">
      <c r="A337" s="88" t="s">
        <v>932</v>
      </c>
      <c r="B337" s="20"/>
      <c r="C337" s="86" t="s">
        <v>933</v>
      </c>
      <c r="D337" s="20"/>
      <c r="E337" s="20"/>
      <c r="F337" s="20"/>
      <c r="G337" s="20"/>
      <c r="H337" s="20"/>
      <c r="I337" s="20"/>
      <c r="J337" s="20"/>
      <c r="K337" s="20"/>
      <c r="L337" s="20"/>
      <c r="M337" s="20"/>
      <c r="N337" s="2"/>
      <c r="O337" s="2"/>
      <c r="P337" s="2"/>
      <c r="Q337" s="2"/>
      <c r="R337" s="2"/>
      <c r="S337" s="2"/>
      <c r="T337" s="2"/>
      <c r="U337" s="2"/>
      <c r="V337" s="2"/>
      <c r="W337" s="2"/>
      <c r="X337" s="2"/>
      <c r="Y337" s="2"/>
      <c r="Z337" s="2"/>
    </row>
    <row r="338" spans="1:26" ht="15.75" customHeight="1">
      <c r="A338" s="88" t="s">
        <v>934</v>
      </c>
      <c r="B338" s="20"/>
      <c r="C338" s="86" t="s">
        <v>935</v>
      </c>
      <c r="D338" s="20"/>
      <c r="E338" s="20"/>
      <c r="F338" s="20"/>
      <c r="G338" s="20"/>
      <c r="H338" s="20"/>
      <c r="I338" s="20"/>
      <c r="J338" s="20"/>
      <c r="K338" s="20"/>
      <c r="L338" s="20"/>
      <c r="M338" s="20"/>
      <c r="N338" s="2"/>
      <c r="O338" s="2"/>
      <c r="P338" s="2"/>
      <c r="Q338" s="2"/>
      <c r="R338" s="2"/>
      <c r="S338" s="2"/>
      <c r="T338" s="2"/>
      <c r="U338" s="2"/>
      <c r="V338" s="2"/>
      <c r="W338" s="2"/>
      <c r="X338" s="2"/>
      <c r="Y338" s="2"/>
      <c r="Z338" s="2"/>
    </row>
    <row r="339" spans="1:26" ht="15.75" customHeight="1">
      <c r="A339" s="88" t="s">
        <v>936</v>
      </c>
      <c r="B339" s="20"/>
      <c r="C339" s="86" t="s">
        <v>937</v>
      </c>
      <c r="D339" s="20"/>
      <c r="E339" s="20"/>
      <c r="F339" s="20"/>
      <c r="G339" s="20"/>
      <c r="H339" s="20"/>
      <c r="I339" s="20"/>
      <c r="J339" s="20"/>
      <c r="K339" s="20"/>
      <c r="L339" s="20"/>
      <c r="M339" s="20"/>
      <c r="N339" s="2"/>
      <c r="O339" s="2"/>
      <c r="P339" s="2"/>
      <c r="Q339" s="2"/>
      <c r="R339" s="2"/>
      <c r="S339" s="2"/>
      <c r="T339" s="2"/>
      <c r="U339" s="2"/>
      <c r="V339" s="2"/>
      <c r="W339" s="2"/>
      <c r="X339" s="2"/>
      <c r="Y339" s="2"/>
      <c r="Z339" s="2"/>
    </row>
    <row r="340" spans="1:26" ht="15.75" customHeight="1">
      <c r="A340" s="90" t="s">
        <v>938</v>
      </c>
      <c r="B340" s="91">
        <v>1</v>
      </c>
      <c r="C340" s="86" t="s">
        <v>415</v>
      </c>
      <c r="D340" s="83" t="s">
        <v>416</v>
      </c>
      <c r="E340" s="83" t="s">
        <v>416</v>
      </c>
      <c r="F340" s="20"/>
      <c r="G340" s="20"/>
      <c r="H340" s="20"/>
      <c r="I340" s="20"/>
      <c r="J340" s="20"/>
      <c r="K340" s="20"/>
      <c r="L340" s="20"/>
      <c r="M340" s="20"/>
      <c r="N340" s="2"/>
      <c r="O340" s="2"/>
      <c r="P340" s="2"/>
      <c r="Q340" s="2"/>
      <c r="R340" s="2"/>
      <c r="S340" s="2"/>
      <c r="T340" s="2"/>
      <c r="U340" s="2"/>
      <c r="V340" s="2"/>
      <c r="W340" s="2"/>
      <c r="X340" s="2"/>
      <c r="Y340" s="2"/>
      <c r="Z340" s="2"/>
    </row>
    <row r="341" spans="1:26" ht="15.75" customHeight="1">
      <c r="A341" s="90" t="s">
        <v>939</v>
      </c>
      <c r="B341" s="91">
        <v>2</v>
      </c>
      <c r="C341" s="86" t="s">
        <v>417</v>
      </c>
      <c r="D341" s="83" t="s">
        <v>416</v>
      </c>
      <c r="E341" s="83" t="s">
        <v>416</v>
      </c>
      <c r="F341" s="20"/>
      <c r="G341" s="20"/>
      <c r="H341" s="20"/>
      <c r="I341" s="20"/>
      <c r="J341" s="20"/>
      <c r="K341" s="20"/>
      <c r="L341" s="20"/>
      <c r="M341" s="20"/>
      <c r="N341" s="2"/>
      <c r="O341" s="2"/>
      <c r="P341" s="2"/>
      <c r="Q341" s="2"/>
      <c r="R341" s="2"/>
      <c r="S341" s="2"/>
      <c r="T341" s="2"/>
      <c r="U341" s="2"/>
      <c r="V341" s="2"/>
      <c r="W341" s="2"/>
      <c r="X341" s="2"/>
      <c r="Y341" s="2"/>
      <c r="Z341" s="2"/>
    </row>
    <row r="342" spans="1:26" ht="15.75" customHeight="1">
      <c r="A342" s="90" t="s">
        <v>940</v>
      </c>
      <c r="B342" s="91">
        <v>3</v>
      </c>
      <c r="C342" s="86" t="s">
        <v>418</v>
      </c>
      <c r="D342" s="20"/>
      <c r="E342" s="83" t="s">
        <v>416</v>
      </c>
      <c r="F342" s="83" t="s">
        <v>416</v>
      </c>
      <c r="G342" s="20"/>
      <c r="H342" s="20"/>
      <c r="I342" s="20"/>
      <c r="J342" s="20"/>
      <c r="K342" s="20"/>
      <c r="L342" s="20"/>
      <c r="M342" s="20"/>
      <c r="N342" s="2"/>
      <c r="O342" s="2"/>
      <c r="P342" s="2"/>
      <c r="Q342" s="2"/>
      <c r="R342" s="2"/>
      <c r="S342" s="2"/>
      <c r="T342" s="2"/>
      <c r="U342" s="2"/>
      <c r="V342" s="2"/>
      <c r="W342" s="2"/>
      <c r="X342" s="2"/>
      <c r="Y342" s="2"/>
      <c r="Z342" s="2"/>
    </row>
    <row r="343" spans="1:26" ht="15.75" customHeight="1">
      <c r="A343" s="90" t="s">
        <v>941</v>
      </c>
      <c r="B343" s="91">
        <v>4</v>
      </c>
      <c r="C343" s="86" t="s">
        <v>419</v>
      </c>
      <c r="D343" s="20"/>
      <c r="E343" s="83" t="s">
        <v>416</v>
      </c>
      <c r="F343" s="83" t="s">
        <v>416</v>
      </c>
      <c r="G343" s="20"/>
      <c r="H343" s="20"/>
      <c r="I343" s="83"/>
      <c r="J343" s="20"/>
      <c r="K343" s="20"/>
      <c r="L343" s="20"/>
      <c r="M343" s="20"/>
      <c r="N343" s="2"/>
      <c r="O343" s="2"/>
      <c r="P343" s="2"/>
      <c r="Q343" s="2"/>
      <c r="R343" s="2"/>
      <c r="S343" s="2"/>
      <c r="T343" s="2"/>
      <c r="U343" s="2"/>
      <c r="V343" s="2"/>
      <c r="W343" s="2"/>
      <c r="X343" s="2"/>
      <c r="Y343" s="2"/>
      <c r="Z343" s="2"/>
    </row>
    <row r="344" spans="1:26" ht="15.75" customHeight="1">
      <c r="A344" s="90" t="s">
        <v>942</v>
      </c>
      <c r="B344" s="91">
        <v>5</v>
      </c>
      <c r="C344" s="86" t="s">
        <v>421</v>
      </c>
      <c r="D344" s="20"/>
      <c r="E344" s="83" t="s">
        <v>416</v>
      </c>
      <c r="F344" s="83" t="s">
        <v>416</v>
      </c>
      <c r="G344" s="20"/>
      <c r="H344" s="20"/>
      <c r="I344" s="20"/>
      <c r="J344" s="20"/>
      <c r="K344" s="20"/>
      <c r="L344" s="20"/>
      <c r="M344" s="20"/>
      <c r="N344" s="2"/>
      <c r="O344" s="2"/>
      <c r="P344" s="2"/>
      <c r="Q344" s="2"/>
      <c r="R344" s="2"/>
      <c r="S344" s="2"/>
      <c r="T344" s="2"/>
      <c r="U344" s="2"/>
      <c r="V344" s="2"/>
      <c r="W344" s="2"/>
      <c r="X344" s="2"/>
      <c r="Y344" s="2"/>
      <c r="Z344" s="2"/>
    </row>
    <row r="345" spans="1:26" ht="15.75" customHeight="1">
      <c r="A345" s="90" t="s">
        <v>943</v>
      </c>
      <c r="B345" s="91">
        <v>6</v>
      </c>
      <c r="C345" s="86" t="s">
        <v>944</v>
      </c>
      <c r="D345" s="20"/>
      <c r="E345" s="83" t="s">
        <v>416</v>
      </c>
      <c r="F345" s="83" t="s">
        <v>416</v>
      </c>
      <c r="G345" s="20"/>
      <c r="H345" s="20"/>
      <c r="I345" s="20"/>
      <c r="J345" s="20"/>
      <c r="K345" s="20"/>
      <c r="L345" s="20"/>
      <c r="M345" s="20"/>
      <c r="N345" s="2"/>
      <c r="O345" s="2"/>
      <c r="P345" s="2"/>
      <c r="Q345" s="2"/>
      <c r="R345" s="2"/>
      <c r="S345" s="2"/>
      <c r="T345" s="2"/>
      <c r="U345" s="2"/>
      <c r="V345" s="2"/>
      <c r="W345" s="2"/>
      <c r="X345" s="2"/>
      <c r="Y345" s="2"/>
      <c r="Z345" s="2"/>
    </row>
    <row r="346" spans="1:26" ht="15.75" customHeight="1">
      <c r="A346" s="90" t="s">
        <v>945</v>
      </c>
      <c r="B346" s="91">
        <v>7</v>
      </c>
      <c r="C346" s="86" t="s">
        <v>420</v>
      </c>
      <c r="D346" s="20"/>
      <c r="E346" s="83" t="s">
        <v>416</v>
      </c>
      <c r="F346" s="83" t="s">
        <v>416</v>
      </c>
      <c r="G346" s="20"/>
      <c r="H346" s="20"/>
      <c r="I346" s="20"/>
      <c r="J346" s="20"/>
      <c r="K346" s="20"/>
      <c r="L346" s="20"/>
      <c r="M346" s="20"/>
      <c r="N346" s="2"/>
      <c r="O346" s="2"/>
      <c r="P346" s="2"/>
      <c r="Q346" s="2"/>
      <c r="R346" s="2"/>
      <c r="S346" s="2"/>
      <c r="T346" s="2"/>
      <c r="U346" s="2"/>
      <c r="V346" s="2"/>
      <c r="W346" s="2"/>
      <c r="X346" s="2"/>
      <c r="Y346" s="2"/>
      <c r="Z346" s="2"/>
    </row>
    <row r="347" spans="1:26" ht="15.75" customHeight="1">
      <c r="A347" s="90" t="s">
        <v>946</v>
      </c>
      <c r="B347" s="91">
        <v>8</v>
      </c>
      <c r="C347" s="86" t="s">
        <v>423</v>
      </c>
      <c r="D347" s="20"/>
      <c r="E347" s="83" t="s">
        <v>416</v>
      </c>
      <c r="F347" s="83" t="s">
        <v>416</v>
      </c>
      <c r="G347" s="20"/>
      <c r="H347" s="83" t="s">
        <v>416</v>
      </c>
      <c r="I347" s="20"/>
      <c r="J347" s="83"/>
      <c r="K347" s="20"/>
      <c r="L347" s="20"/>
      <c r="M347" s="20"/>
      <c r="N347" s="2"/>
      <c r="O347" s="2"/>
      <c r="P347" s="2"/>
      <c r="Q347" s="2"/>
      <c r="R347" s="2"/>
      <c r="S347" s="2"/>
      <c r="T347" s="2"/>
      <c r="U347" s="2"/>
      <c r="V347" s="2"/>
      <c r="W347" s="2"/>
      <c r="X347" s="2"/>
      <c r="Y347" s="2"/>
      <c r="Z347" s="2"/>
    </row>
    <row r="348" spans="1:26" ht="15.75" customHeight="1">
      <c r="A348" s="90" t="s">
        <v>947</v>
      </c>
      <c r="B348" s="91">
        <v>9</v>
      </c>
      <c r="C348" s="86" t="s">
        <v>424</v>
      </c>
      <c r="D348" s="20"/>
      <c r="E348" s="20"/>
      <c r="F348" s="83" t="s">
        <v>416</v>
      </c>
      <c r="G348" s="20"/>
      <c r="H348" s="83" t="s">
        <v>416</v>
      </c>
      <c r="I348" s="83" t="s">
        <v>416</v>
      </c>
      <c r="J348" s="20"/>
      <c r="K348" s="20"/>
      <c r="L348" s="20"/>
      <c r="M348" s="20"/>
      <c r="N348" s="2"/>
      <c r="O348" s="2"/>
      <c r="P348" s="2"/>
      <c r="Q348" s="2"/>
      <c r="R348" s="2"/>
      <c r="S348" s="2"/>
      <c r="T348" s="2"/>
      <c r="U348" s="2"/>
      <c r="V348" s="2"/>
      <c r="W348" s="2"/>
      <c r="X348" s="2"/>
      <c r="Y348" s="2"/>
      <c r="Z348" s="2"/>
    </row>
    <row r="349" spans="1:26" ht="15.75" customHeight="1">
      <c r="A349" s="90" t="s">
        <v>948</v>
      </c>
      <c r="B349" s="91">
        <v>10</v>
      </c>
      <c r="C349" s="86" t="s">
        <v>425</v>
      </c>
      <c r="D349" s="20"/>
      <c r="E349" s="83" t="s">
        <v>416</v>
      </c>
      <c r="F349" s="83" t="s">
        <v>416</v>
      </c>
      <c r="G349" s="20"/>
      <c r="H349" s="83" t="s">
        <v>416</v>
      </c>
      <c r="I349" s="83" t="s">
        <v>416</v>
      </c>
      <c r="J349" s="20"/>
      <c r="K349" s="20"/>
      <c r="L349" s="20"/>
      <c r="M349" s="20"/>
      <c r="N349" s="2"/>
      <c r="O349" s="2"/>
      <c r="P349" s="2"/>
      <c r="Q349" s="2"/>
      <c r="R349" s="2"/>
      <c r="S349" s="2"/>
      <c r="T349" s="2"/>
      <c r="U349" s="2"/>
      <c r="V349" s="2"/>
      <c r="W349" s="2"/>
      <c r="X349" s="2"/>
      <c r="Y349" s="2"/>
      <c r="Z349" s="2"/>
    </row>
    <row r="350" spans="1:26" ht="15.75" customHeight="1">
      <c r="A350" s="90" t="s">
        <v>949</v>
      </c>
      <c r="B350" s="91">
        <v>11</v>
      </c>
      <c r="C350" s="86" t="s">
        <v>427</v>
      </c>
      <c r="D350" s="20"/>
      <c r="E350" s="20"/>
      <c r="F350" s="20"/>
      <c r="G350" s="20"/>
      <c r="H350" s="83" t="s">
        <v>416</v>
      </c>
      <c r="I350" s="83" t="s">
        <v>416</v>
      </c>
      <c r="J350" s="83" t="s">
        <v>416</v>
      </c>
      <c r="K350" s="20"/>
      <c r="L350" s="83" t="s">
        <v>416</v>
      </c>
      <c r="M350" s="20"/>
      <c r="N350" s="2"/>
      <c r="O350" s="2"/>
      <c r="P350" s="2"/>
      <c r="Q350" s="2"/>
      <c r="R350" s="2"/>
      <c r="S350" s="2"/>
      <c r="T350" s="2"/>
      <c r="U350" s="2"/>
      <c r="V350" s="2"/>
      <c r="W350" s="2"/>
      <c r="X350" s="2"/>
      <c r="Y350" s="2"/>
      <c r="Z350" s="2"/>
    </row>
    <row r="351" spans="1:26" ht="15.75" customHeight="1">
      <c r="A351" s="90" t="s">
        <v>950</v>
      </c>
      <c r="B351" s="91">
        <v>12</v>
      </c>
      <c r="C351" s="86" t="s">
        <v>428</v>
      </c>
      <c r="D351" s="20"/>
      <c r="E351" s="20"/>
      <c r="F351" s="20"/>
      <c r="G351" s="20"/>
      <c r="H351" s="83" t="s">
        <v>416</v>
      </c>
      <c r="I351" s="83" t="s">
        <v>416</v>
      </c>
      <c r="J351" s="83" t="s">
        <v>416</v>
      </c>
      <c r="K351" s="20"/>
      <c r="L351" s="83" t="s">
        <v>416</v>
      </c>
      <c r="M351" s="20"/>
      <c r="N351" s="2"/>
      <c r="O351" s="2"/>
      <c r="P351" s="2"/>
      <c r="Q351" s="2"/>
      <c r="R351" s="2"/>
      <c r="S351" s="2"/>
      <c r="T351" s="2"/>
      <c r="U351" s="2"/>
      <c r="V351" s="2"/>
      <c r="W351" s="2"/>
      <c r="X351" s="2"/>
      <c r="Y351" s="2"/>
      <c r="Z351" s="2"/>
    </row>
    <row r="352" spans="1:26" ht="15.75" customHeight="1">
      <c r="A352" s="90" t="s">
        <v>951</v>
      </c>
      <c r="B352" s="91">
        <v>13</v>
      </c>
      <c r="C352" s="86" t="s">
        <v>466</v>
      </c>
      <c r="D352" s="20"/>
      <c r="E352" s="83" t="s">
        <v>416</v>
      </c>
      <c r="F352" s="83" t="s">
        <v>416</v>
      </c>
      <c r="G352" s="20"/>
      <c r="H352" s="83" t="s">
        <v>416</v>
      </c>
      <c r="I352" s="83" t="s">
        <v>416</v>
      </c>
      <c r="J352" s="20"/>
      <c r="K352" s="20"/>
      <c r="L352" s="20"/>
      <c r="M352" s="20"/>
      <c r="N352" s="2"/>
      <c r="O352" s="2"/>
      <c r="P352" s="2"/>
      <c r="Q352" s="2"/>
      <c r="R352" s="2"/>
      <c r="S352" s="2"/>
      <c r="T352" s="2"/>
      <c r="U352" s="2"/>
      <c r="V352" s="2"/>
      <c r="W352" s="2"/>
      <c r="X352" s="2"/>
      <c r="Y352" s="2"/>
      <c r="Z352" s="2"/>
    </row>
    <row r="353" spans="1:26" ht="15.75" customHeight="1">
      <c r="A353" s="90" t="s">
        <v>952</v>
      </c>
      <c r="B353" s="91">
        <v>14</v>
      </c>
      <c r="C353" s="86" t="s">
        <v>467</v>
      </c>
      <c r="D353" s="20"/>
      <c r="E353" s="83" t="s">
        <v>416</v>
      </c>
      <c r="F353" s="20"/>
      <c r="G353" s="20"/>
      <c r="H353" s="83" t="s">
        <v>416</v>
      </c>
      <c r="I353" s="20"/>
      <c r="J353" s="20"/>
      <c r="K353" s="20"/>
      <c r="L353" s="20"/>
      <c r="M353" s="20"/>
      <c r="N353" s="2"/>
      <c r="O353" s="2"/>
      <c r="P353" s="2"/>
      <c r="Q353" s="2"/>
      <c r="R353" s="2"/>
      <c r="S353" s="2"/>
      <c r="T353" s="2"/>
      <c r="U353" s="2"/>
      <c r="V353" s="2"/>
      <c r="W353" s="2"/>
      <c r="X353" s="2"/>
      <c r="Y353" s="2"/>
      <c r="Z353" s="2"/>
    </row>
    <row r="354" spans="1:26" ht="15.75" customHeight="1">
      <c r="A354" s="90" t="s">
        <v>953</v>
      </c>
      <c r="B354" s="91">
        <v>15</v>
      </c>
      <c r="C354" s="86" t="s">
        <v>426</v>
      </c>
      <c r="D354" s="20"/>
      <c r="E354" s="83" t="s">
        <v>416</v>
      </c>
      <c r="F354" s="20"/>
      <c r="G354" s="20"/>
      <c r="H354" s="83" t="s">
        <v>416</v>
      </c>
      <c r="I354" s="20"/>
      <c r="J354" s="20"/>
      <c r="K354" s="20"/>
      <c r="L354" s="20"/>
      <c r="M354" s="20"/>
      <c r="N354" s="2"/>
      <c r="O354" s="2"/>
      <c r="P354" s="2"/>
      <c r="Q354" s="2"/>
      <c r="R354" s="2"/>
      <c r="S354" s="2"/>
      <c r="T354" s="2"/>
      <c r="U354" s="2"/>
      <c r="V354" s="2"/>
      <c r="W354" s="2"/>
      <c r="X354" s="2"/>
      <c r="Y354" s="2"/>
      <c r="Z354" s="2"/>
    </row>
    <row r="355" spans="1:26" ht="15.75" customHeight="1">
      <c r="A355" s="90" t="s">
        <v>954</v>
      </c>
      <c r="B355" s="91">
        <v>16</v>
      </c>
      <c r="C355" s="86" t="s">
        <v>468</v>
      </c>
      <c r="D355" s="20"/>
      <c r="E355" s="83" t="s">
        <v>416</v>
      </c>
      <c r="F355" s="20"/>
      <c r="G355" s="20"/>
      <c r="H355" s="83" t="s">
        <v>416</v>
      </c>
      <c r="I355" s="20"/>
      <c r="J355" s="20"/>
      <c r="K355" s="20"/>
      <c r="L355" s="20"/>
      <c r="M355" s="20"/>
      <c r="N355" s="2"/>
      <c r="O355" s="2"/>
      <c r="P355" s="2"/>
      <c r="Q355" s="2"/>
      <c r="R355" s="2"/>
      <c r="S355" s="2"/>
      <c r="T355" s="2"/>
      <c r="U355" s="2"/>
      <c r="V355" s="2"/>
      <c r="W355" s="2"/>
      <c r="X355" s="2"/>
      <c r="Y355" s="2"/>
      <c r="Z355" s="2"/>
    </row>
    <row r="356" spans="1:26" ht="15.75" customHeight="1">
      <c r="A356" s="90" t="s">
        <v>955</v>
      </c>
      <c r="B356" s="91">
        <v>17</v>
      </c>
      <c r="C356" s="86" t="s">
        <v>469</v>
      </c>
      <c r="D356" s="20"/>
      <c r="E356" s="83" t="s">
        <v>416</v>
      </c>
      <c r="F356" s="20"/>
      <c r="G356" s="20"/>
      <c r="H356" s="83" t="s">
        <v>416</v>
      </c>
      <c r="I356" s="20"/>
      <c r="J356" s="83" t="s">
        <v>416</v>
      </c>
      <c r="K356" s="20"/>
      <c r="L356" s="20"/>
      <c r="M356" s="20"/>
      <c r="N356" s="2"/>
      <c r="O356" s="2"/>
      <c r="P356" s="2"/>
      <c r="Q356" s="2"/>
      <c r="R356" s="2"/>
      <c r="S356" s="2"/>
      <c r="T356" s="2"/>
      <c r="U356" s="2"/>
      <c r="V356" s="2"/>
      <c r="W356" s="2"/>
      <c r="X356" s="2"/>
      <c r="Y356" s="2"/>
      <c r="Z356" s="2"/>
    </row>
    <row r="357" spans="1:26" ht="15.75" customHeight="1">
      <c r="A357" s="90" t="s">
        <v>956</v>
      </c>
      <c r="B357" s="91">
        <v>18</v>
      </c>
      <c r="C357" s="86" t="s">
        <v>470</v>
      </c>
      <c r="D357" s="20"/>
      <c r="E357" s="20"/>
      <c r="F357" s="20"/>
      <c r="G357" s="20"/>
      <c r="H357" s="83" t="s">
        <v>416</v>
      </c>
      <c r="I357" s="83" t="s">
        <v>416</v>
      </c>
      <c r="J357" s="83" t="s">
        <v>416</v>
      </c>
      <c r="K357" s="20"/>
      <c r="L357" s="20"/>
      <c r="M357" s="20"/>
      <c r="N357" s="2"/>
      <c r="O357" s="2"/>
      <c r="P357" s="2"/>
      <c r="Q357" s="2"/>
      <c r="R357" s="2"/>
      <c r="S357" s="2"/>
      <c r="T357" s="2"/>
      <c r="U357" s="2"/>
      <c r="V357" s="2"/>
      <c r="W357" s="2"/>
      <c r="X357" s="2"/>
      <c r="Y357" s="2"/>
      <c r="Z357" s="2"/>
    </row>
    <row r="358" spans="1:26" ht="15.75" customHeight="1">
      <c r="A358" s="90" t="s">
        <v>957</v>
      </c>
      <c r="B358" s="91">
        <v>19</v>
      </c>
      <c r="C358" s="86" t="s">
        <v>958</v>
      </c>
      <c r="D358" s="20"/>
      <c r="E358" s="20"/>
      <c r="F358" s="83" t="s">
        <v>416</v>
      </c>
      <c r="G358" s="20"/>
      <c r="H358" s="20"/>
      <c r="I358" s="83" t="s">
        <v>416</v>
      </c>
      <c r="J358" s="20"/>
      <c r="K358" s="20"/>
      <c r="L358" s="20"/>
      <c r="M358" s="20"/>
      <c r="N358" s="2"/>
      <c r="O358" s="2"/>
      <c r="P358" s="2"/>
      <c r="Q358" s="2"/>
      <c r="R358" s="2"/>
      <c r="S358" s="2"/>
      <c r="T358" s="2"/>
      <c r="U358" s="2"/>
      <c r="V358" s="2"/>
      <c r="W358" s="2"/>
      <c r="X358" s="2"/>
      <c r="Y358" s="2"/>
      <c r="Z358" s="2"/>
    </row>
    <row r="359" spans="1:26" ht="15.75" customHeight="1">
      <c r="A359" s="90" t="s">
        <v>959</v>
      </c>
      <c r="B359" s="91">
        <v>20</v>
      </c>
      <c r="C359" s="86" t="s">
        <v>438</v>
      </c>
      <c r="D359" s="20"/>
      <c r="E359" s="20"/>
      <c r="F359" s="83" t="s">
        <v>416</v>
      </c>
      <c r="G359" s="83" t="s">
        <v>416</v>
      </c>
      <c r="H359" s="20"/>
      <c r="I359" s="83" t="s">
        <v>416</v>
      </c>
      <c r="J359" s="20"/>
      <c r="K359" s="20"/>
      <c r="L359" s="20"/>
      <c r="M359" s="20"/>
      <c r="N359" s="2"/>
      <c r="O359" s="2"/>
      <c r="P359" s="2"/>
      <c r="Q359" s="2"/>
      <c r="R359" s="2"/>
      <c r="S359" s="2"/>
      <c r="T359" s="2"/>
      <c r="U359" s="2"/>
      <c r="V359" s="2"/>
      <c r="W359" s="2"/>
      <c r="X359" s="2"/>
      <c r="Y359" s="2"/>
      <c r="Z359" s="2"/>
    </row>
    <row r="360" spans="1:26" ht="15.75" customHeight="1">
      <c r="A360" s="90" t="s">
        <v>960</v>
      </c>
      <c r="B360" s="91">
        <v>21</v>
      </c>
      <c r="C360" s="86" t="s">
        <v>439</v>
      </c>
      <c r="D360" s="20"/>
      <c r="E360" s="20"/>
      <c r="F360" s="20"/>
      <c r="G360" s="20"/>
      <c r="H360" s="83" t="s">
        <v>416</v>
      </c>
      <c r="I360" s="83" t="s">
        <v>416</v>
      </c>
      <c r="J360" s="20"/>
      <c r="K360" s="20"/>
      <c r="L360" s="20"/>
      <c r="M360" s="20"/>
      <c r="N360" s="2"/>
      <c r="O360" s="2"/>
      <c r="P360" s="2"/>
      <c r="Q360" s="2"/>
      <c r="R360" s="2"/>
      <c r="S360" s="2"/>
      <c r="T360" s="2"/>
      <c r="U360" s="2"/>
      <c r="V360" s="2"/>
      <c r="W360" s="2"/>
      <c r="X360" s="2"/>
      <c r="Y360" s="2"/>
      <c r="Z360" s="2"/>
    </row>
    <row r="361" spans="1:26" ht="15.75" customHeight="1">
      <c r="A361" s="90" t="s">
        <v>961</v>
      </c>
      <c r="B361" s="91">
        <v>22</v>
      </c>
      <c r="C361" s="86" t="s">
        <v>440</v>
      </c>
      <c r="D361" s="20"/>
      <c r="E361" s="20"/>
      <c r="F361" s="83"/>
      <c r="G361" s="20"/>
      <c r="H361" s="20"/>
      <c r="I361" s="83" t="s">
        <v>416</v>
      </c>
      <c r="J361" s="20"/>
      <c r="K361" s="20"/>
      <c r="L361" s="20"/>
      <c r="M361" s="20"/>
      <c r="N361" s="2"/>
      <c r="O361" s="2"/>
      <c r="P361" s="2"/>
      <c r="Q361" s="2"/>
      <c r="R361" s="2"/>
      <c r="S361" s="2"/>
      <c r="T361" s="2"/>
      <c r="U361" s="2"/>
      <c r="V361" s="2"/>
      <c r="W361" s="2"/>
      <c r="X361" s="2"/>
      <c r="Y361" s="2"/>
      <c r="Z361" s="2"/>
    </row>
    <row r="362" spans="1:26" ht="15.75" customHeight="1">
      <c r="A362" s="90" t="s">
        <v>962</v>
      </c>
      <c r="B362" s="91">
        <v>23</v>
      </c>
      <c r="C362" s="86" t="s">
        <v>441</v>
      </c>
      <c r="D362" s="20"/>
      <c r="E362" s="20"/>
      <c r="F362" s="83" t="s">
        <v>416</v>
      </c>
      <c r="G362" s="83" t="s">
        <v>416</v>
      </c>
      <c r="H362" s="20"/>
      <c r="I362" s="83" t="s">
        <v>416</v>
      </c>
      <c r="J362" s="20"/>
      <c r="K362" s="20"/>
      <c r="L362" s="20"/>
      <c r="M362" s="20"/>
      <c r="N362" s="2"/>
      <c r="O362" s="2"/>
      <c r="P362" s="2"/>
      <c r="Q362" s="2"/>
      <c r="R362" s="2"/>
      <c r="S362" s="2"/>
      <c r="T362" s="2"/>
      <c r="U362" s="2"/>
      <c r="V362" s="2"/>
      <c r="W362" s="2"/>
      <c r="X362" s="2"/>
      <c r="Y362" s="2"/>
      <c r="Z362" s="2"/>
    </row>
    <row r="363" spans="1:26" ht="15.75" customHeight="1">
      <c r="A363" s="90" t="s">
        <v>963</v>
      </c>
      <c r="B363" s="91">
        <v>24</v>
      </c>
      <c r="C363" s="86" t="s">
        <v>442</v>
      </c>
      <c r="D363" s="20"/>
      <c r="E363" s="20"/>
      <c r="F363" s="20"/>
      <c r="G363" s="20"/>
      <c r="H363" s="20"/>
      <c r="I363" s="83" t="s">
        <v>416</v>
      </c>
      <c r="J363" s="20"/>
      <c r="K363" s="20"/>
      <c r="L363" s="20"/>
      <c r="M363" s="20"/>
      <c r="N363" s="2"/>
      <c r="O363" s="2"/>
      <c r="P363" s="2"/>
      <c r="Q363" s="2"/>
      <c r="R363" s="2"/>
      <c r="S363" s="2"/>
      <c r="T363" s="2"/>
      <c r="U363" s="2"/>
      <c r="V363" s="2"/>
      <c r="W363" s="2"/>
      <c r="X363" s="2"/>
      <c r="Y363" s="2"/>
      <c r="Z363" s="2"/>
    </row>
    <row r="364" spans="1:26" ht="15.75" customHeight="1">
      <c r="A364" s="90" t="s">
        <v>964</v>
      </c>
      <c r="B364" s="91">
        <v>25</v>
      </c>
      <c r="C364" s="86" t="s">
        <v>443</v>
      </c>
      <c r="D364" s="20"/>
      <c r="E364" s="20"/>
      <c r="F364" s="20"/>
      <c r="G364" s="20"/>
      <c r="H364" s="20"/>
      <c r="I364" s="83" t="s">
        <v>416</v>
      </c>
      <c r="J364" s="20"/>
      <c r="K364" s="20"/>
      <c r="L364" s="20"/>
      <c r="M364" s="20"/>
      <c r="N364" s="2"/>
      <c r="O364" s="2"/>
      <c r="P364" s="2"/>
      <c r="Q364" s="2"/>
      <c r="R364" s="2"/>
      <c r="S364" s="2"/>
      <c r="T364" s="2"/>
      <c r="U364" s="2"/>
      <c r="V364" s="2"/>
      <c r="W364" s="2"/>
      <c r="X364" s="2"/>
      <c r="Y364" s="2"/>
      <c r="Z364" s="2"/>
    </row>
    <row r="365" spans="1:26" ht="15.75" customHeight="1">
      <c r="A365" s="90" t="s">
        <v>965</v>
      </c>
      <c r="B365" s="91">
        <v>26</v>
      </c>
      <c r="C365" s="86" t="s">
        <v>444</v>
      </c>
      <c r="D365" s="20"/>
      <c r="E365" s="20"/>
      <c r="F365" s="20"/>
      <c r="G365" s="20"/>
      <c r="H365" s="20"/>
      <c r="I365" s="83" t="s">
        <v>416</v>
      </c>
      <c r="J365" s="20"/>
      <c r="K365" s="20"/>
      <c r="L365" s="20"/>
      <c r="M365" s="20"/>
      <c r="N365" s="2"/>
      <c r="O365" s="2"/>
      <c r="P365" s="2"/>
      <c r="Q365" s="2"/>
      <c r="R365" s="2"/>
      <c r="S365" s="2"/>
      <c r="T365" s="2"/>
      <c r="U365" s="2"/>
      <c r="V365" s="2"/>
      <c r="W365" s="2"/>
      <c r="X365" s="2"/>
      <c r="Y365" s="2"/>
      <c r="Z365" s="2"/>
    </row>
    <row r="366" spans="1:26" ht="15.75" customHeight="1">
      <c r="A366" s="90" t="s">
        <v>966</v>
      </c>
      <c r="B366" s="91">
        <v>27</v>
      </c>
      <c r="C366" s="86" t="s">
        <v>445</v>
      </c>
      <c r="D366" s="20"/>
      <c r="E366" s="20"/>
      <c r="F366" s="83" t="s">
        <v>416</v>
      </c>
      <c r="G366" s="20"/>
      <c r="H366" s="20"/>
      <c r="I366" s="83" t="s">
        <v>416</v>
      </c>
      <c r="J366" s="20"/>
      <c r="K366" s="20"/>
      <c r="L366" s="20"/>
      <c r="M366" s="20"/>
      <c r="N366" s="2"/>
      <c r="O366" s="2"/>
      <c r="P366" s="2"/>
      <c r="Q366" s="2"/>
      <c r="R366" s="2"/>
      <c r="S366" s="2"/>
      <c r="T366" s="2"/>
      <c r="U366" s="2"/>
      <c r="V366" s="2"/>
      <c r="W366" s="2"/>
      <c r="X366" s="2"/>
      <c r="Y366" s="2"/>
      <c r="Z366" s="2"/>
    </row>
    <row r="367" spans="1:26" ht="15.75" customHeight="1">
      <c r="A367" s="90" t="s">
        <v>967</v>
      </c>
      <c r="B367" s="91">
        <v>28</v>
      </c>
      <c r="C367" s="86" t="s">
        <v>446</v>
      </c>
      <c r="D367" s="20"/>
      <c r="E367" s="20"/>
      <c r="F367" s="20"/>
      <c r="G367" s="20"/>
      <c r="H367" s="20"/>
      <c r="I367" s="83" t="s">
        <v>416</v>
      </c>
      <c r="J367" s="83" t="s">
        <v>416</v>
      </c>
      <c r="K367" s="20"/>
      <c r="L367" s="20"/>
      <c r="M367" s="20"/>
      <c r="N367" s="2"/>
      <c r="O367" s="2"/>
      <c r="P367" s="2"/>
      <c r="Q367" s="2"/>
      <c r="R367" s="2"/>
      <c r="S367" s="2"/>
      <c r="T367" s="2"/>
      <c r="U367" s="2"/>
      <c r="V367" s="2"/>
      <c r="W367" s="2"/>
      <c r="X367" s="2"/>
      <c r="Y367" s="2"/>
      <c r="Z367" s="2"/>
    </row>
    <row r="368" spans="1:26" ht="15.75" customHeight="1">
      <c r="A368" s="90" t="s">
        <v>968</v>
      </c>
      <c r="B368" s="91">
        <v>29</v>
      </c>
      <c r="C368" s="86" t="s">
        <v>432</v>
      </c>
      <c r="D368" s="20"/>
      <c r="E368" s="20"/>
      <c r="F368" s="83" t="s">
        <v>416</v>
      </c>
      <c r="G368" s="20"/>
      <c r="H368" s="20"/>
      <c r="I368" s="83" t="s">
        <v>416</v>
      </c>
      <c r="J368" s="20"/>
      <c r="K368" s="20"/>
      <c r="L368" s="20"/>
      <c r="M368" s="20"/>
      <c r="N368" s="2"/>
      <c r="O368" s="2"/>
      <c r="P368" s="2"/>
      <c r="Q368" s="2"/>
      <c r="R368" s="2"/>
      <c r="S368" s="2"/>
      <c r="T368" s="2"/>
      <c r="U368" s="2"/>
      <c r="V368" s="2"/>
      <c r="W368" s="2"/>
      <c r="X368" s="2"/>
      <c r="Y368" s="2"/>
      <c r="Z368" s="2"/>
    </row>
    <row r="369" spans="1:26" ht="15.75" customHeight="1">
      <c r="A369" s="90" t="s">
        <v>969</v>
      </c>
      <c r="B369" s="91">
        <v>30</v>
      </c>
      <c r="C369" s="86" t="s">
        <v>433</v>
      </c>
      <c r="D369" s="20"/>
      <c r="E369" s="20"/>
      <c r="F369" s="83" t="s">
        <v>416</v>
      </c>
      <c r="G369" s="83" t="s">
        <v>416</v>
      </c>
      <c r="H369" s="20"/>
      <c r="I369" s="83" t="s">
        <v>416</v>
      </c>
      <c r="J369" s="20"/>
      <c r="K369" s="20"/>
      <c r="L369" s="20"/>
      <c r="M369" s="20"/>
      <c r="N369" s="2"/>
      <c r="O369" s="2"/>
      <c r="P369" s="2"/>
      <c r="Q369" s="2"/>
      <c r="R369" s="2"/>
      <c r="S369" s="2"/>
      <c r="T369" s="2"/>
      <c r="U369" s="2"/>
      <c r="V369" s="2"/>
      <c r="W369" s="2"/>
      <c r="X369" s="2"/>
      <c r="Y369" s="2"/>
      <c r="Z369" s="2"/>
    </row>
    <row r="370" spans="1:26" ht="15.75" customHeight="1">
      <c r="A370" s="90" t="s">
        <v>970</v>
      </c>
      <c r="B370" s="91">
        <v>31</v>
      </c>
      <c r="C370" s="86" t="s">
        <v>430</v>
      </c>
      <c r="D370" s="20"/>
      <c r="E370" s="20"/>
      <c r="F370" s="20"/>
      <c r="G370" s="20"/>
      <c r="H370" s="20"/>
      <c r="I370" s="83" t="s">
        <v>416</v>
      </c>
      <c r="J370" s="20"/>
      <c r="K370" s="20"/>
      <c r="L370" s="20"/>
      <c r="M370" s="20"/>
      <c r="N370" s="2"/>
      <c r="O370" s="2"/>
      <c r="P370" s="2"/>
      <c r="Q370" s="2"/>
      <c r="R370" s="2"/>
      <c r="S370" s="2"/>
      <c r="T370" s="2"/>
      <c r="U370" s="2"/>
      <c r="V370" s="2"/>
      <c r="W370" s="2"/>
      <c r="X370" s="2"/>
      <c r="Y370" s="2"/>
      <c r="Z370" s="2"/>
    </row>
    <row r="371" spans="1:26" ht="15.75" customHeight="1">
      <c r="A371" s="90" t="s">
        <v>971</v>
      </c>
      <c r="B371" s="91">
        <v>32</v>
      </c>
      <c r="C371" s="86" t="s">
        <v>431</v>
      </c>
      <c r="D371" s="20"/>
      <c r="E371" s="20"/>
      <c r="F371" s="20"/>
      <c r="G371" s="20"/>
      <c r="H371" s="83" t="s">
        <v>416</v>
      </c>
      <c r="I371" s="83" t="s">
        <v>416</v>
      </c>
      <c r="J371" s="20"/>
      <c r="K371" s="20"/>
      <c r="L371" s="20"/>
      <c r="M371" s="20"/>
      <c r="N371" s="2"/>
      <c r="O371" s="2"/>
      <c r="P371" s="2"/>
      <c r="Q371" s="2"/>
      <c r="R371" s="2"/>
      <c r="S371" s="2"/>
      <c r="T371" s="2"/>
      <c r="U371" s="2"/>
      <c r="V371" s="2"/>
      <c r="W371" s="2"/>
      <c r="X371" s="2"/>
      <c r="Y371" s="2"/>
      <c r="Z371" s="2"/>
    </row>
    <row r="372" spans="1:26" ht="15.75" customHeight="1">
      <c r="A372" s="90" t="s">
        <v>972</v>
      </c>
      <c r="B372" s="91">
        <v>33</v>
      </c>
      <c r="C372" s="86" t="s">
        <v>434</v>
      </c>
      <c r="D372" s="20"/>
      <c r="E372" s="20"/>
      <c r="F372" s="20"/>
      <c r="G372" s="20"/>
      <c r="H372" s="20"/>
      <c r="I372" s="83" t="s">
        <v>416</v>
      </c>
      <c r="J372" s="20"/>
      <c r="K372" s="20"/>
      <c r="L372" s="20"/>
      <c r="M372" s="20"/>
      <c r="N372" s="2"/>
      <c r="O372" s="2"/>
      <c r="P372" s="2"/>
      <c r="Q372" s="2"/>
      <c r="R372" s="2"/>
      <c r="S372" s="2"/>
      <c r="T372" s="2"/>
      <c r="U372" s="2"/>
      <c r="V372" s="2"/>
      <c r="W372" s="2"/>
      <c r="X372" s="2"/>
      <c r="Y372" s="2"/>
      <c r="Z372" s="2"/>
    </row>
    <row r="373" spans="1:26" ht="15.75" customHeight="1">
      <c r="A373" s="90" t="s">
        <v>973</v>
      </c>
      <c r="B373" s="91">
        <v>34</v>
      </c>
      <c r="C373" s="86" t="s">
        <v>435</v>
      </c>
      <c r="D373" s="20"/>
      <c r="E373" s="20"/>
      <c r="F373" s="20"/>
      <c r="G373" s="20"/>
      <c r="H373" s="83" t="s">
        <v>416</v>
      </c>
      <c r="I373" s="83" t="s">
        <v>416</v>
      </c>
      <c r="J373" s="20"/>
      <c r="K373" s="20"/>
      <c r="L373" s="20"/>
      <c r="M373" s="20"/>
      <c r="N373" s="2"/>
      <c r="O373" s="2"/>
      <c r="P373" s="2"/>
      <c r="Q373" s="2"/>
      <c r="R373" s="2"/>
      <c r="S373" s="2"/>
      <c r="T373" s="2"/>
      <c r="U373" s="2"/>
      <c r="V373" s="2"/>
      <c r="W373" s="2"/>
      <c r="X373" s="2"/>
      <c r="Y373" s="2"/>
      <c r="Z373" s="2"/>
    </row>
    <row r="374" spans="1:26" ht="15.75" customHeight="1">
      <c r="A374" s="90" t="s">
        <v>974</v>
      </c>
      <c r="B374" s="91">
        <v>35</v>
      </c>
      <c r="C374" s="86" t="s">
        <v>436</v>
      </c>
      <c r="D374" s="20"/>
      <c r="E374" s="20"/>
      <c r="F374" s="83" t="s">
        <v>416</v>
      </c>
      <c r="G374" s="20"/>
      <c r="H374" s="20"/>
      <c r="I374" s="83" t="s">
        <v>416</v>
      </c>
      <c r="J374" s="20"/>
      <c r="K374" s="20"/>
      <c r="L374" s="20"/>
      <c r="M374" s="20"/>
      <c r="N374" s="2"/>
      <c r="O374" s="2"/>
      <c r="P374" s="2"/>
      <c r="Q374" s="2"/>
      <c r="R374" s="2"/>
      <c r="S374" s="2"/>
      <c r="T374" s="2"/>
      <c r="U374" s="2"/>
      <c r="V374" s="2"/>
      <c r="W374" s="2"/>
      <c r="X374" s="2"/>
      <c r="Y374" s="2"/>
      <c r="Z374" s="2"/>
    </row>
    <row r="375" spans="1:26" ht="15.75" customHeight="1">
      <c r="A375" s="90" t="s">
        <v>975</v>
      </c>
      <c r="B375" s="91">
        <v>36</v>
      </c>
      <c r="C375" s="86" t="s">
        <v>437</v>
      </c>
      <c r="D375" s="20"/>
      <c r="E375" s="20"/>
      <c r="F375" s="20"/>
      <c r="G375" s="83" t="s">
        <v>416</v>
      </c>
      <c r="H375" s="83" t="s">
        <v>416</v>
      </c>
      <c r="I375" s="83" t="s">
        <v>416</v>
      </c>
      <c r="J375" s="20"/>
      <c r="K375" s="20"/>
      <c r="L375" s="20"/>
      <c r="M375" s="20"/>
      <c r="N375" s="2"/>
      <c r="O375" s="2"/>
      <c r="P375" s="2"/>
      <c r="Q375" s="2"/>
      <c r="R375" s="2"/>
      <c r="S375" s="2"/>
      <c r="T375" s="2"/>
      <c r="U375" s="2"/>
      <c r="V375" s="2"/>
      <c r="W375" s="2"/>
      <c r="X375" s="2"/>
      <c r="Y375" s="2"/>
      <c r="Z375" s="2"/>
    </row>
    <row r="376" spans="1:26" ht="15.75" customHeight="1">
      <c r="A376" s="90" t="s">
        <v>976</v>
      </c>
      <c r="B376" s="91">
        <v>37</v>
      </c>
      <c r="C376" s="86" t="s">
        <v>977</v>
      </c>
      <c r="D376" s="20"/>
      <c r="E376" s="20"/>
      <c r="F376" s="20"/>
      <c r="G376" s="20"/>
      <c r="H376" s="83" t="s">
        <v>416</v>
      </c>
      <c r="I376" s="83" t="s">
        <v>416</v>
      </c>
      <c r="J376" s="20"/>
      <c r="K376" s="20"/>
      <c r="L376" s="20"/>
      <c r="M376" s="20"/>
      <c r="N376" s="2"/>
      <c r="O376" s="2"/>
      <c r="P376" s="2"/>
      <c r="Q376" s="2"/>
      <c r="R376" s="2"/>
      <c r="S376" s="2"/>
      <c r="T376" s="2"/>
      <c r="U376" s="2"/>
      <c r="V376" s="2"/>
      <c r="W376" s="2"/>
      <c r="X376" s="2"/>
      <c r="Y376" s="2"/>
      <c r="Z376" s="2"/>
    </row>
    <row r="377" spans="1:26" ht="15.75" customHeight="1">
      <c r="A377" s="90" t="s">
        <v>978</v>
      </c>
      <c r="B377" s="91">
        <v>38</v>
      </c>
      <c r="C377" s="86" t="s">
        <v>464</v>
      </c>
      <c r="D377" s="20"/>
      <c r="E377" s="20"/>
      <c r="F377" s="20"/>
      <c r="G377" s="20"/>
      <c r="H377" s="83" t="s">
        <v>416</v>
      </c>
      <c r="I377" s="83" t="s">
        <v>416</v>
      </c>
      <c r="J377" s="20"/>
      <c r="K377" s="20"/>
      <c r="L377" s="20"/>
      <c r="M377" s="20"/>
      <c r="N377" s="2"/>
      <c r="O377" s="2"/>
      <c r="P377" s="2"/>
      <c r="Q377" s="2"/>
      <c r="R377" s="2"/>
      <c r="S377" s="2"/>
      <c r="T377" s="2"/>
      <c r="U377" s="2"/>
      <c r="V377" s="2"/>
      <c r="W377" s="2"/>
      <c r="X377" s="2"/>
      <c r="Y377" s="2"/>
      <c r="Z377" s="2"/>
    </row>
    <row r="378" spans="1:26" ht="15.75" customHeight="1">
      <c r="A378" s="90" t="s">
        <v>979</v>
      </c>
      <c r="B378" s="91">
        <v>39</v>
      </c>
      <c r="C378" s="86" t="s">
        <v>463</v>
      </c>
      <c r="D378" s="20"/>
      <c r="E378" s="20"/>
      <c r="F378" s="83" t="s">
        <v>416</v>
      </c>
      <c r="G378" s="20"/>
      <c r="H378" s="83" t="s">
        <v>416</v>
      </c>
      <c r="I378" s="83" t="s">
        <v>416</v>
      </c>
      <c r="J378" s="20"/>
      <c r="K378" s="20"/>
      <c r="L378" s="20"/>
      <c r="M378" s="20"/>
      <c r="N378" s="2"/>
      <c r="O378" s="2"/>
      <c r="P378" s="2"/>
      <c r="Q378" s="2"/>
      <c r="R378" s="2"/>
      <c r="S378" s="2"/>
      <c r="T378" s="2"/>
      <c r="U378" s="2"/>
      <c r="V378" s="2"/>
      <c r="W378" s="2"/>
      <c r="X378" s="2"/>
      <c r="Y378" s="2"/>
      <c r="Z378" s="2"/>
    </row>
    <row r="379" spans="1:26" ht="15.75" customHeight="1">
      <c r="A379" s="90" t="s">
        <v>980</v>
      </c>
      <c r="B379" s="91">
        <v>40</v>
      </c>
      <c r="C379" s="86" t="s">
        <v>492</v>
      </c>
      <c r="D379" s="20"/>
      <c r="E379" s="20"/>
      <c r="F379" s="20"/>
      <c r="G379" s="20"/>
      <c r="H379" s="83" t="s">
        <v>416</v>
      </c>
      <c r="I379" s="83" t="s">
        <v>416</v>
      </c>
      <c r="J379" s="20"/>
      <c r="K379" s="20"/>
      <c r="L379" s="20"/>
      <c r="M379" s="20"/>
      <c r="N379" s="2"/>
      <c r="O379" s="2"/>
      <c r="P379" s="2"/>
      <c r="Q379" s="2"/>
      <c r="R379" s="2"/>
      <c r="S379" s="2"/>
      <c r="T379" s="2"/>
      <c r="U379" s="2"/>
      <c r="V379" s="2"/>
      <c r="W379" s="2"/>
      <c r="X379" s="2"/>
      <c r="Y379" s="2"/>
      <c r="Z379" s="2"/>
    </row>
    <row r="380" spans="1:26" ht="15.75" customHeight="1">
      <c r="A380" s="90" t="s">
        <v>981</v>
      </c>
      <c r="B380" s="91">
        <v>41</v>
      </c>
      <c r="C380" s="86" t="s">
        <v>458</v>
      </c>
      <c r="D380" s="20"/>
      <c r="E380" s="20"/>
      <c r="F380" s="20"/>
      <c r="G380" s="20"/>
      <c r="H380" s="83" t="s">
        <v>416</v>
      </c>
      <c r="I380" s="83" t="s">
        <v>416</v>
      </c>
      <c r="J380" s="20"/>
      <c r="K380" s="20"/>
      <c r="L380" s="20"/>
      <c r="M380" s="20"/>
      <c r="N380" s="2"/>
      <c r="O380" s="2"/>
      <c r="P380" s="2"/>
      <c r="Q380" s="2"/>
      <c r="R380" s="2"/>
      <c r="S380" s="2"/>
      <c r="T380" s="2"/>
      <c r="U380" s="2"/>
      <c r="V380" s="2"/>
      <c r="W380" s="2"/>
      <c r="X380" s="2"/>
      <c r="Y380" s="2"/>
      <c r="Z380" s="2"/>
    </row>
    <row r="381" spans="1:26" ht="15.75" customHeight="1">
      <c r="A381" s="90" t="s">
        <v>982</v>
      </c>
      <c r="B381" s="91">
        <v>42</v>
      </c>
      <c r="C381" s="86" t="s">
        <v>459</v>
      </c>
      <c r="D381" s="20"/>
      <c r="E381" s="20"/>
      <c r="F381" s="83" t="s">
        <v>416</v>
      </c>
      <c r="G381" s="20"/>
      <c r="H381" s="83" t="s">
        <v>416</v>
      </c>
      <c r="I381" s="83" t="s">
        <v>416</v>
      </c>
      <c r="J381" s="20"/>
      <c r="K381" s="20"/>
      <c r="L381" s="20"/>
      <c r="M381" s="20"/>
      <c r="N381" s="2"/>
      <c r="O381" s="2"/>
      <c r="P381" s="2"/>
      <c r="Q381" s="2"/>
      <c r="R381" s="2"/>
      <c r="S381" s="2"/>
      <c r="T381" s="2"/>
      <c r="U381" s="2"/>
      <c r="V381" s="2"/>
      <c r="W381" s="2"/>
      <c r="X381" s="2"/>
      <c r="Y381" s="2"/>
      <c r="Z381" s="2"/>
    </row>
    <row r="382" spans="1:26" ht="15.75" customHeight="1">
      <c r="A382" s="90" t="s">
        <v>983</v>
      </c>
      <c r="B382" s="91">
        <v>43</v>
      </c>
      <c r="C382" s="86" t="s">
        <v>460</v>
      </c>
      <c r="D382" s="20"/>
      <c r="E382" s="20"/>
      <c r="F382" s="83" t="s">
        <v>416</v>
      </c>
      <c r="G382" s="20"/>
      <c r="H382" s="20"/>
      <c r="I382" s="83" t="s">
        <v>416</v>
      </c>
      <c r="J382" s="20"/>
      <c r="K382" s="20"/>
      <c r="L382" s="20"/>
      <c r="M382" s="20"/>
      <c r="N382" s="2"/>
      <c r="O382" s="2"/>
      <c r="P382" s="2"/>
      <c r="Q382" s="2"/>
      <c r="R382" s="2"/>
      <c r="S382" s="2"/>
      <c r="T382" s="2"/>
      <c r="U382" s="2"/>
      <c r="V382" s="2"/>
      <c r="W382" s="2"/>
      <c r="X382" s="2"/>
      <c r="Y382" s="2"/>
      <c r="Z382" s="2"/>
    </row>
    <row r="383" spans="1:26" ht="15.75" customHeight="1">
      <c r="A383" s="90" t="s">
        <v>984</v>
      </c>
      <c r="B383" s="91">
        <v>44</v>
      </c>
      <c r="C383" s="86" t="s">
        <v>461</v>
      </c>
      <c r="D383" s="20"/>
      <c r="E383" s="20"/>
      <c r="F383" s="20"/>
      <c r="G383" s="20"/>
      <c r="H383" s="20"/>
      <c r="I383" s="83" t="s">
        <v>416</v>
      </c>
      <c r="J383" s="20"/>
      <c r="K383" s="20"/>
      <c r="L383" s="20"/>
      <c r="M383" s="20"/>
      <c r="N383" s="2"/>
      <c r="O383" s="2"/>
      <c r="P383" s="2"/>
      <c r="Q383" s="2"/>
      <c r="R383" s="2"/>
      <c r="S383" s="2"/>
      <c r="T383" s="2"/>
      <c r="U383" s="2"/>
      <c r="V383" s="2"/>
      <c r="W383" s="2"/>
      <c r="X383" s="2"/>
      <c r="Y383" s="2"/>
      <c r="Z383" s="2"/>
    </row>
    <row r="384" spans="1:26" ht="15.75" customHeight="1">
      <c r="A384" s="90" t="s">
        <v>985</v>
      </c>
      <c r="B384" s="91">
        <v>45</v>
      </c>
      <c r="C384" s="86" t="s">
        <v>447</v>
      </c>
      <c r="D384" s="20"/>
      <c r="E384" s="20"/>
      <c r="F384" s="20"/>
      <c r="G384" s="20"/>
      <c r="H384" s="20"/>
      <c r="I384" s="83" t="s">
        <v>416</v>
      </c>
      <c r="J384" s="20"/>
      <c r="K384" s="20"/>
      <c r="L384" s="20"/>
      <c r="M384" s="20"/>
      <c r="N384" s="2"/>
      <c r="O384" s="2"/>
      <c r="P384" s="2"/>
      <c r="Q384" s="2"/>
      <c r="R384" s="2"/>
      <c r="S384" s="2"/>
      <c r="T384" s="2"/>
      <c r="U384" s="2"/>
      <c r="V384" s="2"/>
      <c r="W384" s="2"/>
      <c r="X384" s="2"/>
      <c r="Y384" s="2"/>
      <c r="Z384" s="2"/>
    </row>
    <row r="385" spans="1:26" ht="15.75" customHeight="1">
      <c r="A385" s="90" t="s">
        <v>986</v>
      </c>
      <c r="B385" s="91">
        <v>46</v>
      </c>
      <c r="C385" s="86" t="s">
        <v>448</v>
      </c>
      <c r="D385" s="20"/>
      <c r="E385" s="20"/>
      <c r="F385" s="20"/>
      <c r="G385" s="20"/>
      <c r="H385" s="20"/>
      <c r="I385" s="83" t="s">
        <v>416</v>
      </c>
      <c r="J385" s="20"/>
      <c r="K385" s="20"/>
      <c r="L385" s="20"/>
      <c r="M385" s="20"/>
      <c r="N385" s="2"/>
      <c r="O385" s="2"/>
      <c r="P385" s="2"/>
      <c r="Q385" s="2"/>
      <c r="R385" s="2"/>
      <c r="S385" s="2"/>
      <c r="T385" s="2"/>
      <c r="U385" s="2"/>
      <c r="V385" s="2"/>
      <c r="W385" s="2"/>
      <c r="X385" s="2"/>
      <c r="Y385" s="2"/>
      <c r="Z385" s="2"/>
    </row>
    <row r="386" spans="1:26" ht="15.75" customHeight="1">
      <c r="A386" s="90" t="s">
        <v>987</v>
      </c>
      <c r="B386" s="91">
        <v>47</v>
      </c>
      <c r="C386" s="86" t="s">
        <v>449</v>
      </c>
      <c r="D386" s="20"/>
      <c r="E386" s="20"/>
      <c r="F386" s="20"/>
      <c r="G386" s="20"/>
      <c r="H386" s="20"/>
      <c r="I386" s="83" t="s">
        <v>416</v>
      </c>
      <c r="J386" s="83" t="s">
        <v>416</v>
      </c>
      <c r="K386" s="20"/>
      <c r="L386" s="20"/>
      <c r="M386" s="20"/>
      <c r="N386" s="2"/>
      <c r="O386" s="2"/>
      <c r="P386" s="2"/>
      <c r="Q386" s="2"/>
      <c r="R386" s="2"/>
      <c r="S386" s="2"/>
      <c r="T386" s="2"/>
      <c r="U386" s="2"/>
      <c r="V386" s="2"/>
      <c r="W386" s="2"/>
      <c r="X386" s="2"/>
      <c r="Y386" s="2"/>
      <c r="Z386" s="2"/>
    </row>
    <row r="387" spans="1:26" ht="15.75" customHeight="1">
      <c r="A387" s="90" t="s">
        <v>988</v>
      </c>
      <c r="B387" s="91">
        <v>48</v>
      </c>
      <c r="C387" s="86" t="s">
        <v>450</v>
      </c>
      <c r="D387" s="20"/>
      <c r="E387" s="20"/>
      <c r="F387" s="20"/>
      <c r="G387" s="20"/>
      <c r="H387" s="20"/>
      <c r="I387" s="83" t="s">
        <v>416</v>
      </c>
      <c r="J387" s="83" t="s">
        <v>416</v>
      </c>
      <c r="K387" s="20"/>
      <c r="L387" s="20"/>
      <c r="M387" s="20"/>
      <c r="N387" s="2"/>
      <c r="O387" s="2"/>
      <c r="P387" s="2"/>
      <c r="Q387" s="2"/>
      <c r="R387" s="2"/>
      <c r="S387" s="2"/>
      <c r="T387" s="2"/>
      <c r="U387" s="2"/>
      <c r="V387" s="2"/>
      <c r="W387" s="2"/>
      <c r="X387" s="2"/>
      <c r="Y387" s="2"/>
      <c r="Z387" s="2"/>
    </row>
    <row r="388" spans="1:26" ht="15.75" customHeight="1">
      <c r="A388" s="90" t="s">
        <v>989</v>
      </c>
      <c r="B388" s="91">
        <v>49</v>
      </c>
      <c r="C388" s="86" t="s">
        <v>451</v>
      </c>
      <c r="D388" s="20"/>
      <c r="E388" s="20"/>
      <c r="F388" s="20"/>
      <c r="G388" s="20"/>
      <c r="H388" s="83" t="s">
        <v>416</v>
      </c>
      <c r="I388" s="83" t="s">
        <v>416</v>
      </c>
      <c r="J388" s="20"/>
      <c r="K388" s="20"/>
      <c r="L388" s="20"/>
      <c r="M388" s="20"/>
      <c r="N388" s="2"/>
      <c r="O388" s="2"/>
      <c r="P388" s="2"/>
      <c r="Q388" s="2"/>
      <c r="R388" s="2"/>
      <c r="S388" s="2"/>
      <c r="T388" s="2"/>
      <c r="U388" s="2"/>
      <c r="V388" s="2"/>
      <c r="W388" s="2"/>
      <c r="X388" s="2"/>
      <c r="Y388" s="2"/>
      <c r="Z388" s="2"/>
    </row>
    <row r="389" spans="1:26" ht="15.75" customHeight="1">
      <c r="A389" s="90" t="s">
        <v>990</v>
      </c>
      <c r="B389" s="91">
        <v>50</v>
      </c>
      <c r="C389" s="86" t="s">
        <v>452</v>
      </c>
      <c r="D389" s="20"/>
      <c r="E389" s="20"/>
      <c r="F389" s="20"/>
      <c r="G389" s="20"/>
      <c r="H389" s="20"/>
      <c r="I389" s="83" t="s">
        <v>416</v>
      </c>
      <c r="J389" s="83" t="s">
        <v>416</v>
      </c>
      <c r="K389" s="20"/>
      <c r="L389" s="20"/>
      <c r="M389" s="20"/>
      <c r="N389" s="2"/>
      <c r="O389" s="2"/>
      <c r="P389" s="2"/>
      <c r="Q389" s="2"/>
      <c r="R389" s="2"/>
      <c r="S389" s="2"/>
      <c r="T389" s="2"/>
      <c r="U389" s="2"/>
      <c r="V389" s="2"/>
      <c r="W389" s="2"/>
      <c r="X389" s="2"/>
      <c r="Y389" s="2"/>
      <c r="Z389" s="2"/>
    </row>
    <row r="390" spans="1:26" ht="15.75" customHeight="1">
      <c r="A390" s="90" t="s">
        <v>991</v>
      </c>
      <c r="B390" s="91">
        <v>51</v>
      </c>
      <c r="C390" s="86" t="s">
        <v>453</v>
      </c>
      <c r="D390" s="20"/>
      <c r="E390" s="20"/>
      <c r="F390" s="20"/>
      <c r="G390" s="20"/>
      <c r="H390" s="20"/>
      <c r="I390" s="83" t="s">
        <v>416</v>
      </c>
      <c r="J390" s="20"/>
      <c r="K390" s="20"/>
      <c r="L390" s="20"/>
      <c r="M390" s="20"/>
      <c r="N390" s="2"/>
      <c r="O390" s="2"/>
      <c r="P390" s="2"/>
      <c r="Q390" s="2"/>
      <c r="R390" s="2"/>
      <c r="S390" s="2"/>
      <c r="T390" s="2"/>
      <c r="U390" s="2"/>
      <c r="V390" s="2"/>
      <c r="W390" s="2"/>
      <c r="X390" s="2"/>
      <c r="Y390" s="2"/>
      <c r="Z390" s="2"/>
    </row>
    <row r="391" spans="1:26" ht="15.75" customHeight="1">
      <c r="A391" s="90" t="s">
        <v>992</v>
      </c>
      <c r="B391" s="91">
        <v>52</v>
      </c>
      <c r="C391" s="86" t="s">
        <v>455</v>
      </c>
      <c r="D391" s="20"/>
      <c r="E391" s="20"/>
      <c r="F391" s="20"/>
      <c r="G391" s="20"/>
      <c r="H391" s="20"/>
      <c r="I391" s="83" t="s">
        <v>416</v>
      </c>
      <c r="J391" s="83" t="s">
        <v>416</v>
      </c>
      <c r="K391" s="20"/>
      <c r="L391" s="20"/>
      <c r="M391" s="20"/>
      <c r="N391" s="2"/>
      <c r="O391" s="2"/>
      <c r="P391" s="2"/>
      <c r="Q391" s="2"/>
      <c r="R391" s="2"/>
      <c r="S391" s="2"/>
      <c r="T391" s="2"/>
      <c r="U391" s="2"/>
      <c r="V391" s="2"/>
      <c r="W391" s="2"/>
      <c r="X391" s="2"/>
      <c r="Y391" s="2"/>
      <c r="Z391" s="2"/>
    </row>
    <row r="392" spans="1:26" ht="15.75" customHeight="1">
      <c r="A392" s="90" t="s">
        <v>993</v>
      </c>
      <c r="B392" s="91">
        <v>53</v>
      </c>
      <c r="C392" s="86" t="s">
        <v>994</v>
      </c>
      <c r="D392" s="20"/>
      <c r="E392" s="20"/>
      <c r="F392" s="20"/>
      <c r="G392" s="20"/>
      <c r="H392" s="20"/>
      <c r="I392" s="83" t="s">
        <v>416</v>
      </c>
      <c r="J392" s="83" t="s">
        <v>416</v>
      </c>
      <c r="K392" s="20"/>
      <c r="L392" s="20"/>
      <c r="M392" s="20"/>
      <c r="N392" s="2"/>
      <c r="O392" s="2"/>
      <c r="P392" s="2"/>
      <c r="Q392" s="2"/>
      <c r="R392" s="2"/>
      <c r="S392" s="2"/>
      <c r="T392" s="2"/>
      <c r="U392" s="2"/>
      <c r="V392" s="2"/>
      <c r="W392" s="2"/>
      <c r="X392" s="2"/>
      <c r="Y392" s="2"/>
      <c r="Z392" s="2"/>
    </row>
    <row r="393" spans="1:26" ht="15.75" customHeight="1">
      <c r="A393" s="90" t="s">
        <v>995</v>
      </c>
      <c r="B393" s="91">
        <v>54</v>
      </c>
      <c r="C393" s="86" t="s">
        <v>457</v>
      </c>
      <c r="D393" s="20"/>
      <c r="E393" s="83" t="s">
        <v>416</v>
      </c>
      <c r="F393" s="83" t="s">
        <v>416</v>
      </c>
      <c r="G393" s="20"/>
      <c r="H393" s="83"/>
      <c r="I393" s="83" t="s">
        <v>416</v>
      </c>
      <c r="J393" s="20"/>
      <c r="K393" s="20"/>
      <c r="L393" s="20"/>
      <c r="M393" s="20"/>
      <c r="N393" s="2"/>
      <c r="O393" s="2"/>
      <c r="P393" s="2"/>
      <c r="Q393" s="2"/>
      <c r="R393" s="2"/>
      <c r="S393" s="2"/>
      <c r="T393" s="2"/>
      <c r="U393" s="2"/>
      <c r="V393" s="2"/>
      <c r="W393" s="2"/>
      <c r="X393" s="2"/>
      <c r="Y393" s="2"/>
      <c r="Z393" s="2"/>
    </row>
    <row r="394" spans="1:26" ht="15.75" customHeight="1">
      <c r="A394" s="90" t="s">
        <v>996</v>
      </c>
      <c r="B394" s="91">
        <v>55</v>
      </c>
      <c r="C394" s="86" t="s">
        <v>462</v>
      </c>
      <c r="D394" s="20"/>
      <c r="E394" s="20"/>
      <c r="F394" s="83" t="s">
        <v>416</v>
      </c>
      <c r="G394" s="20"/>
      <c r="H394" s="20"/>
      <c r="I394" s="83" t="s">
        <v>416</v>
      </c>
      <c r="J394" s="20"/>
      <c r="K394" s="20"/>
      <c r="L394" s="20"/>
      <c r="M394" s="20"/>
      <c r="N394" s="2"/>
      <c r="O394" s="2"/>
      <c r="P394" s="2"/>
      <c r="Q394" s="2"/>
      <c r="R394" s="2"/>
      <c r="S394" s="2"/>
      <c r="T394" s="2"/>
      <c r="U394" s="2"/>
      <c r="V394" s="2"/>
      <c r="W394" s="2"/>
      <c r="X394" s="2"/>
      <c r="Y394" s="2"/>
      <c r="Z394" s="2"/>
    </row>
    <row r="395" spans="1:26" ht="15.75" customHeight="1">
      <c r="A395" s="90" t="s">
        <v>997</v>
      </c>
      <c r="B395" s="91">
        <v>56</v>
      </c>
      <c r="C395" s="86" t="s">
        <v>471</v>
      </c>
      <c r="D395" s="20"/>
      <c r="E395" s="20"/>
      <c r="F395" s="20"/>
      <c r="G395" s="20"/>
      <c r="H395" s="20"/>
      <c r="I395" s="83" t="s">
        <v>416</v>
      </c>
      <c r="J395" s="20"/>
      <c r="K395" s="20"/>
      <c r="L395" s="20"/>
      <c r="M395" s="20"/>
      <c r="N395" s="2"/>
      <c r="O395" s="2"/>
      <c r="P395" s="2"/>
      <c r="Q395" s="2"/>
      <c r="R395" s="2"/>
      <c r="S395" s="2"/>
      <c r="T395" s="2"/>
      <c r="U395" s="2"/>
      <c r="V395" s="2"/>
      <c r="W395" s="2"/>
      <c r="X395" s="2"/>
      <c r="Y395" s="2"/>
      <c r="Z395" s="2"/>
    </row>
    <row r="396" spans="1:26" ht="15.75" customHeight="1">
      <c r="A396" s="90" t="s">
        <v>998</v>
      </c>
      <c r="B396" s="91">
        <v>57</v>
      </c>
      <c r="C396" s="86" t="s">
        <v>472</v>
      </c>
      <c r="D396" s="20"/>
      <c r="E396" s="20"/>
      <c r="F396" s="20"/>
      <c r="G396" s="20"/>
      <c r="H396" s="20"/>
      <c r="I396" s="83" t="s">
        <v>416</v>
      </c>
      <c r="J396" s="83" t="s">
        <v>416</v>
      </c>
      <c r="K396" s="20"/>
      <c r="L396" s="20"/>
      <c r="M396" s="20"/>
      <c r="N396" s="2"/>
      <c r="O396" s="2"/>
      <c r="P396" s="2"/>
      <c r="Q396" s="2"/>
      <c r="R396" s="2"/>
      <c r="S396" s="2"/>
      <c r="T396" s="2"/>
      <c r="U396" s="2"/>
      <c r="V396" s="2"/>
      <c r="W396" s="2"/>
      <c r="X396" s="2"/>
      <c r="Y396" s="2"/>
      <c r="Z396" s="2"/>
    </row>
    <row r="397" spans="1:26" ht="15.75" customHeight="1">
      <c r="A397" s="90" t="s">
        <v>999</v>
      </c>
      <c r="B397" s="91">
        <v>58</v>
      </c>
      <c r="C397" s="86" t="s">
        <v>473</v>
      </c>
      <c r="D397" s="20"/>
      <c r="E397" s="20"/>
      <c r="F397" s="20"/>
      <c r="G397" s="20"/>
      <c r="H397" s="83" t="s">
        <v>416</v>
      </c>
      <c r="I397" s="83" t="s">
        <v>416</v>
      </c>
      <c r="J397" s="83" t="s">
        <v>416</v>
      </c>
      <c r="K397" s="20"/>
      <c r="L397" s="20"/>
      <c r="M397" s="20"/>
      <c r="N397" s="2"/>
      <c r="O397" s="2"/>
      <c r="P397" s="2"/>
      <c r="Q397" s="2"/>
      <c r="R397" s="2"/>
      <c r="S397" s="2"/>
      <c r="T397" s="2"/>
      <c r="U397" s="2"/>
      <c r="V397" s="2"/>
      <c r="W397" s="2"/>
      <c r="X397" s="2"/>
      <c r="Y397" s="2"/>
      <c r="Z397" s="2"/>
    </row>
    <row r="398" spans="1:26" ht="15.75" customHeight="1">
      <c r="A398" s="90" t="s">
        <v>1000</v>
      </c>
      <c r="B398" s="91">
        <v>59</v>
      </c>
      <c r="C398" s="86" t="s">
        <v>474</v>
      </c>
      <c r="D398" s="20"/>
      <c r="E398" s="20"/>
      <c r="F398" s="20"/>
      <c r="G398" s="20"/>
      <c r="H398" s="83" t="s">
        <v>416</v>
      </c>
      <c r="I398" s="83" t="s">
        <v>416</v>
      </c>
      <c r="J398" s="20"/>
      <c r="K398" s="20"/>
      <c r="L398" s="20"/>
      <c r="M398" s="20"/>
      <c r="N398" s="2"/>
      <c r="O398" s="2"/>
      <c r="P398" s="2"/>
      <c r="Q398" s="2"/>
      <c r="R398" s="2"/>
      <c r="S398" s="2"/>
      <c r="T398" s="2"/>
      <c r="U398" s="2"/>
      <c r="V398" s="2"/>
      <c r="W398" s="2"/>
      <c r="X398" s="2"/>
      <c r="Y398" s="2"/>
      <c r="Z398" s="2"/>
    </row>
    <row r="399" spans="1:26" ht="15.75" customHeight="1">
      <c r="A399" s="90" t="s">
        <v>1001</v>
      </c>
      <c r="B399" s="91">
        <v>60</v>
      </c>
      <c r="C399" s="86" t="s">
        <v>475</v>
      </c>
      <c r="D399" s="20"/>
      <c r="E399" s="20"/>
      <c r="F399" s="20"/>
      <c r="G399" s="20"/>
      <c r="H399" s="83" t="s">
        <v>416</v>
      </c>
      <c r="I399" s="83" t="s">
        <v>416</v>
      </c>
      <c r="J399" s="20"/>
      <c r="K399" s="20"/>
      <c r="L399" s="20"/>
      <c r="M399" s="20"/>
      <c r="N399" s="2"/>
      <c r="O399" s="2"/>
      <c r="P399" s="2"/>
      <c r="Q399" s="2"/>
      <c r="R399" s="2"/>
      <c r="S399" s="2"/>
      <c r="T399" s="2"/>
      <c r="U399" s="2"/>
      <c r="V399" s="2"/>
      <c r="W399" s="2"/>
      <c r="X399" s="2"/>
      <c r="Y399" s="2"/>
      <c r="Z399" s="2"/>
    </row>
    <row r="400" spans="1:26" ht="15.75" customHeight="1">
      <c r="A400" s="90" t="s">
        <v>1002</v>
      </c>
      <c r="B400" s="91">
        <v>61</v>
      </c>
      <c r="C400" s="86" t="s">
        <v>1003</v>
      </c>
      <c r="D400" s="20"/>
      <c r="E400" s="20"/>
      <c r="F400" s="83" t="s">
        <v>416</v>
      </c>
      <c r="G400" s="20"/>
      <c r="H400" s="20"/>
      <c r="I400" s="83" t="s">
        <v>416</v>
      </c>
      <c r="J400" s="20"/>
      <c r="K400" s="20"/>
      <c r="L400" s="20"/>
      <c r="M400" s="20"/>
      <c r="N400" s="2"/>
      <c r="O400" s="2"/>
      <c r="P400" s="2"/>
      <c r="Q400" s="2"/>
      <c r="R400" s="2"/>
      <c r="S400" s="2"/>
      <c r="T400" s="2"/>
      <c r="U400" s="2"/>
      <c r="V400" s="2"/>
      <c r="W400" s="2"/>
      <c r="X400" s="2"/>
      <c r="Y400" s="2"/>
      <c r="Z400" s="2"/>
    </row>
    <row r="401" spans="1:26" ht="15.75" customHeight="1">
      <c r="A401" s="90" t="s">
        <v>1004</v>
      </c>
      <c r="B401" s="91">
        <v>62</v>
      </c>
      <c r="C401" s="86" t="s">
        <v>482</v>
      </c>
      <c r="D401" s="20"/>
      <c r="E401" s="20"/>
      <c r="F401" s="20"/>
      <c r="G401" s="20"/>
      <c r="H401" s="20"/>
      <c r="I401" s="20"/>
      <c r="J401" s="83" t="s">
        <v>416</v>
      </c>
      <c r="K401" s="20"/>
      <c r="L401" s="20"/>
      <c r="M401" s="20"/>
      <c r="N401" s="2"/>
      <c r="O401" s="2"/>
      <c r="P401" s="2"/>
      <c r="Q401" s="2"/>
      <c r="R401" s="2"/>
      <c r="S401" s="2"/>
      <c r="T401" s="2"/>
      <c r="U401" s="2"/>
      <c r="V401" s="2"/>
      <c r="W401" s="2"/>
      <c r="X401" s="2"/>
      <c r="Y401" s="2"/>
      <c r="Z401" s="2"/>
    </row>
    <row r="402" spans="1:26" ht="15.75" customHeight="1">
      <c r="A402" s="90" t="s">
        <v>1005</v>
      </c>
      <c r="B402" s="91">
        <v>63</v>
      </c>
      <c r="C402" s="86" t="s">
        <v>483</v>
      </c>
      <c r="D402" s="20"/>
      <c r="E402" s="20"/>
      <c r="F402" s="20"/>
      <c r="G402" s="20"/>
      <c r="H402" s="20"/>
      <c r="I402" s="83" t="s">
        <v>416</v>
      </c>
      <c r="J402" s="83" t="s">
        <v>416</v>
      </c>
      <c r="K402" s="20"/>
      <c r="L402" s="20"/>
      <c r="M402" s="20"/>
      <c r="N402" s="2"/>
      <c r="O402" s="2"/>
      <c r="P402" s="2"/>
      <c r="Q402" s="2"/>
      <c r="R402" s="2"/>
      <c r="S402" s="2"/>
      <c r="T402" s="2"/>
      <c r="U402" s="2"/>
      <c r="V402" s="2"/>
      <c r="W402" s="2"/>
      <c r="X402" s="2"/>
      <c r="Y402" s="2"/>
      <c r="Z402" s="2"/>
    </row>
    <row r="403" spans="1:26" ht="15.75" customHeight="1">
      <c r="A403" s="90" t="s">
        <v>1006</v>
      </c>
      <c r="B403" s="91">
        <v>64</v>
      </c>
      <c r="C403" s="86" t="s">
        <v>477</v>
      </c>
      <c r="D403" s="20"/>
      <c r="E403" s="20"/>
      <c r="F403" s="20"/>
      <c r="G403" s="20"/>
      <c r="H403" s="20"/>
      <c r="I403" s="83" t="s">
        <v>416</v>
      </c>
      <c r="J403" s="83" t="s">
        <v>416</v>
      </c>
      <c r="K403" s="20"/>
      <c r="L403" s="20"/>
      <c r="M403" s="20"/>
      <c r="N403" s="2"/>
      <c r="O403" s="2"/>
      <c r="P403" s="2"/>
      <c r="Q403" s="2"/>
      <c r="R403" s="2"/>
      <c r="S403" s="2"/>
      <c r="T403" s="2"/>
      <c r="U403" s="2"/>
      <c r="V403" s="2"/>
      <c r="W403" s="2"/>
      <c r="X403" s="2"/>
      <c r="Y403" s="2"/>
      <c r="Z403" s="2"/>
    </row>
    <row r="404" spans="1:26" ht="15.75" customHeight="1">
      <c r="A404" s="90" t="s">
        <v>1007</v>
      </c>
      <c r="B404" s="91">
        <v>65</v>
      </c>
      <c r="C404" s="86" t="s">
        <v>1008</v>
      </c>
      <c r="D404" s="20"/>
      <c r="E404" s="20"/>
      <c r="F404" s="20"/>
      <c r="G404" s="20"/>
      <c r="H404" s="20"/>
      <c r="I404" s="20"/>
      <c r="J404" s="83" t="s">
        <v>416</v>
      </c>
      <c r="K404" s="20"/>
      <c r="L404" s="20"/>
      <c r="M404" s="20"/>
      <c r="N404" s="2"/>
      <c r="O404" s="2"/>
      <c r="P404" s="2"/>
      <c r="Q404" s="2"/>
      <c r="R404" s="2"/>
      <c r="S404" s="2"/>
      <c r="T404" s="2"/>
      <c r="U404" s="2"/>
      <c r="V404" s="2"/>
      <c r="W404" s="2"/>
      <c r="X404" s="2"/>
      <c r="Y404" s="2"/>
      <c r="Z404" s="2"/>
    </row>
    <row r="405" spans="1:26" ht="15.75" customHeight="1">
      <c r="A405" s="90" t="s">
        <v>1009</v>
      </c>
      <c r="B405" s="91">
        <v>66</v>
      </c>
      <c r="C405" s="86" t="s">
        <v>484</v>
      </c>
      <c r="D405" s="20"/>
      <c r="E405" s="20"/>
      <c r="F405" s="20"/>
      <c r="G405" s="20"/>
      <c r="H405" s="20"/>
      <c r="I405" s="83" t="s">
        <v>416</v>
      </c>
      <c r="J405" s="83" t="s">
        <v>416</v>
      </c>
      <c r="K405" s="20"/>
      <c r="L405" s="20"/>
      <c r="M405" s="20"/>
      <c r="N405" s="2"/>
      <c r="O405" s="2"/>
      <c r="P405" s="2"/>
      <c r="Q405" s="2"/>
      <c r="R405" s="2"/>
      <c r="S405" s="2"/>
      <c r="T405" s="2"/>
      <c r="U405" s="2"/>
      <c r="V405" s="2"/>
      <c r="W405" s="2"/>
      <c r="X405" s="2"/>
      <c r="Y405" s="2"/>
      <c r="Z405" s="2"/>
    </row>
    <row r="406" spans="1:26" ht="15.75" customHeight="1">
      <c r="A406" s="90" t="s">
        <v>1010</v>
      </c>
      <c r="B406" s="91">
        <v>67</v>
      </c>
      <c r="C406" s="86" t="s">
        <v>485</v>
      </c>
      <c r="D406" s="20"/>
      <c r="E406" s="20"/>
      <c r="F406" s="20"/>
      <c r="G406" s="20"/>
      <c r="H406" s="20"/>
      <c r="I406" s="83" t="s">
        <v>416</v>
      </c>
      <c r="J406" s="83" t="s">
        <v>416</v>
      </c>
      <c r="K406" s="20"/>
      <c r="L406" s="20"/>
      <c r="M406" s="20"/>
      <c r="N406" s="2"/>
      <c r="O406" s="2"/>
      <c r="P406" s="2"/>
      <c r="Q406" s="2"/>
      <c r="R406" s="2"/>
      <c r="S406" s="2"/>
      <c r="T406" s="2"/>
      <c r="U406" s="2"/>
      <c r="V406" s="2"/>
      <c r="W406" s="2"/>
      <c r="X406" s="2"/>
      <c r="Y406" s="2"/>
      <c r="Z406" s="2"/>
    </row>
    <row r="407" spans="1:26" ht="15.75" customHeight="1">
      <c r="A407" s="90" t="s">
        <v>1011</v>
      </c>
      <c r="B407" s="91">
        <v>68</v>
      </c>
      <c r="C407" s="86" t="s">
        <v>478</v>
      </c>
      <c r="D407" s="20"/>
      <c r="E407" s="20"/>
      <c r="F407" s="20"/>
      <c r="G407" s="20"/>
      <c r="H407" s="20"/>
      <c r="I407" s="83" t="s">
        <v>416</v>
      </c>
      <c r="J407" s="83" t="s">
        <v>416</v>
      </c>
      <c r="K407" s="20"/>
      <c r="L407" s="20"/>
      <c r="M407" s="20"/>
      <c r="N407" s="2"/>
      <c r="O407" s="2"/>
      <c r="P407" s="2"/>
      <c r="Q407" s="2"/>
      <c r="R407" s="2"/>
      <c r="S407" s="2"/>
      <c r="T407" s="2"/>
      <c r="U407" s="2"/>
      <c r="V407" s="2"/>
      <c r="W407" s="2"/>
      <c r="X407" s="2"/>
      <c r="Y407" s="2"/>
      <c r="Z407" s="2"/>
    </row>
    <row r="408" spans="1:26" ht="15.75" customHeight="1">
      <c r="A408" s="90" t="s">
        <v>1012</v>
      </c>
      <c r="B408" s="91">
        <v>69</v>
      </c>
      <c r="C408" s="86" t="s">
        <v>479</v>
      </c>
      <c r="D408" s="20"/>
      <c r="E408" s="20"/>
      <c r="F408" s="20"/>
      <c r="G408" s="20"/>
      <c r="H408" s="20"/>
      <c r="I408" s="83" t="s">
        <v>416</v>
      </c>
      <c r="J408" s="83" t="s">
        <v>416</v>
      </c>
      <c r="K408" s="20"/>
      <c r="L408" s="20"/>
      <c r="M408" s="20"/>
      <c r="N408" s="2"/>
      <c r="O408" s="2"/>
      <c r="P408" s="2"/>
      <c r="Q408" s="2"/>
      <c r="R408" s="2"/>
      <c r="S408" s="2"/>
      <c r="T408" s="2"/>
      <c r="U408" s="2"/>
      <c r="V408" s="2"/>
      <c r="W408" s="2"/>
      <c r="X408" s="2"/>
      <c r="Y408" s="2"/>
      <c r="Z408" s="2"/>
    </row>
    <row r="409" spans="1:26" ht="15.75" customHeight="1">
      <c r="A409" s="90" t="s">
        <v>1013</v>
      </c>
      <c r="B409" s="91">
        <v>70</v>
      </c>
      <c r="C409" s="86" t="s">
        <v>480</v>
      </c>
      <c r="D409" s="20"/>
      <c r="E409" s="20"/>
      <c r="F409" s="20"/>
      <c r="G409" s="20"/>
      <c r="H409" s="20"/>
      <c r="I409" s="83" t="s">
        <v>416</v>
      </c>
      <c r="J409" s="83" t="s">
        <v>416</v>
      </c>
      <c r="K409" s="20"/>
      <c r="L409" s="20"/>
      <c r="M409" s="20"/>
      <c r="N409" s="2"/>
      <c r="O409" s="2"/>
      <c r="P409" s="2"/>
      <c r="Q409" s="2"/>
      <c r="R409" s="2"/>
      <c r="S409" s="2"/>
      <c r="T409" s="2"/>
      <c r="U409" s="2"/>
      <c r="V409" s="2"/>
      <c r="W409" s="2"/>
      <c r="X409" s="2"/>
      <c r="Y409" s="2"/>
      <c r="Z409" s="2"/>
    </row>
    <row r="410" spans="1:26" ht="15.75" customHeight="1">
      <c r="A410" s="90" t="s">
        <v>1014</v>
      </c>
      <c r="B410" s="91">
        <v>71</v>
      </c>
      <c r="C410" s="86" t="s">
        <v>481</v>
      </c>
      <c r="D410" s="20"/>
      <c r="E410" s="20"/>
      <c r="F410" s="20"/>
      <c r="G410" s="20"/>
      <c r="H410" s="20"/>
      <c r="I410" s="83" t="s">
        <v>416</v>
      </c>
      <c r="J410" s="83" t="s">
        <v>416</v>
      </c>
      <c r="K410" s="20"/>
      <c r="L410" s="20"/>
      <c r="M410" s="20"/>
      <c r="N410" s="2"/>
      <c r="O410" s="2"/>
      <c r="P410" s="2"/>
      <c r="Q410" s="2"/>
      <c r="R410" s="2"/>
      <c r="S410" s="2"/>
      <c r="T410" s="2"/>
      <c r="U410" s="2"/>
      <c r="V410" s="2"/>
      <c r="W410" s="2"/>
      <c r="X410" s="2"/>
      <c r="Y410" s="2"/>
      <c r="Z410" s="2"/>
    </row>
    <row r="411" spans="1:26" ht="15.75" customHeight="1">
      <c r="A411" s="90" t="s">
        <v>1015</v>
      </c>
      <c r="B411" s="91">
        <v>72</v>
      </c>
      <c r="C411" s="86" t="s">
        <v>486</v>
      </c>
      <c r="D411" s="20"/>
      <c r="E411" s="20"/>
      <c r="F411" s="20"/>
      <c r="G411" s="20"/>
      <c r="H411" s="20"/>
      <c r="I411" s="20"/>
      <c r="J411" s="83" t="s">
        <v>416</v>
      </c>
      <c r="K411" s="20"/>
      <c r="L411" s="20"/>
      <c r="M411" s="20"/>
      <c r="N411" s="2"/>
      <c r="O411" s="2"/>
      <c r="P411" s="2"/>
      <c r="Q411" s="2"/>
      <c r="R411" s="2"/>
      <c r="S411" s="2"/>
      <c r="T411" s="2"/>
      <c r="U411" s="2"/>
      <c r="V411" s="2"/>
      <c r="W411" s="2"/>
      <c r="X411" s="2"/>
      <c r="Y411" s="2"/>
      <c r="Z411" s="2"/>
    </row>
    <row r="412" spans="1:26" ht="15.75" customHeight="1">
      <c r="A412" s="90" t="s">
        <v>1016</v>
      </c>
      <c r="B412" s="91">
        <v>73</v>
      </c>
      <c r="C412" s="86" t="s">
        <v>487</v>
      </c>
      <c r="D412" s="20"/>
      <c r="E412" s="20"/>
      <c r="F412" s="20"/>
      <c r="G412" s="20"/>
      <c r="H412" s="83" t="s">
        <v>416</v>
      </c>
      <c r="I412" s="20"/>
      <c r="J412" s="83" t="s">
        <v>416</v>
      </c>
      <c r="K412" s="20"/>
      <c r="L412" s="20"/>
      <c r="M412" s="20"/>
      <c r="N412" s="2"/>
      <c r="O412" s="2"/>
      <c r="P412" s="2"/>
      <c r="Q412" s="2"/>
      <c r="R412" s="2"/>
      <c r="S412" s="2"/>
      <c r="T412" s="2"/>
      <c r="U412" s="2"/>
      <c r="V412" s="2"/>
      <c r="W412" s="2"/>
      <c r="X412" s="2"/>
      <c r="Y412" s="2"/>
      <c r="Z412" s="2"/>
    </row>
    <row r="413" spans="1:26" ht="15.75" customHeight="1">
      <c r="A413" s="90" t="s">
        <v>1017</v>
      </c>
      <c r="B413" s="91">
        <v>74</v>
      </c>
      <c r="C413" s="86" t="s">
        <v>488</v>
      </c>
      <c r="D413" s="20"/>
      <c r="E413" s="20"/>
      <c r="F413" s="20"/>
      <c r="G413" s="20"/>
      <c r="H413" s="20"/>
      <c r="I413" s="20"/>
      <c r="J413" s="83" t="s">
        <v>416</v>
      </c>
      <c r="K413" s="20"/>
      <c r="L413" s="20"/>
      <c r="M413" s="20"/>
      <c r="N413" s="2"/>
      <c r="O413" s="2"/>
      <c r="P413" s="2"/>
      <c r="Q413" s="2"/>
      <c r="R413" s="2"/>
      <c r="S413" s="2"/>
      <c r="T413" s="2"/>
      <c r="U413" s="2"/>
      <c r="V413" s="2"/>
      <c r="W413" s="2"/>
      <c r="X413" s="2"/>
      <c r="Y413" s="2"/>
      <c r="Z413" s="2"/>
    </row>
    <row r="414" spans="1:26" ht="15.75" customHeight="1">
      <c r="A414" s="90" t="s">
        <v>1018</v>
      </c>
      <c r="B414" s="91">
        <v>75</v>
      </c>
      <c r="C414" s="86" t="s">
        <v>489</v>
      </c>
      <c r="D414" s="20"/>
      <c r="E414" s="20"/>
      <c r="F414" s="20"/>
      <c r="G414" s="20"/>
      <c r="H414" s="20"/>
      <c r="I414" s="20"/>
      <c r="J414" s="83" t="s">
        <v>416</v>
      </c>
      <c r="K414" s="20"/>
      <c r="L414" s="20"/>
      <c r="M414" s="20"/>
      <c r="N414" s="2"/>
      <c r="O414" s="2"/>
      <c r="P414" s="2"/>
      <c r="Q414" s="2"/>
      <c r="R414" s="2"/>
      <c r="S414" s="2"/>
      <c r="T414" s="2"/>
      <c r="U414" s="2"/>
      <c r="V414" s="2"/>
      <c r="W414" s="2"/>
      <c r="X414" s="2"/>
      <c r="Y414" s="2"/>
      <c r="Z414" s="2"/>
    </row>
    <row r="415" spans="1:26" ht="15.75" customHeight="1">
      <c r="A415" s="90" t="s">
        <v>1019</v>
      </c>
      <c r="B415" s="91">
        <v>76</v>
      </c>
      <c r="C415" s="86" t="s">
        <v>490</v>
      </c>
      <c r="D415" s="20"/>
      <c r="E415" s="20"/>
      <c r="F415" s="20"/>
      <c r="G415" s="20"/>
      <c r="H415" s="20"/>
      <c r="I415" s="20"/>
      <c r="J415" s="83" t="s">
        <v>416</v>
      </c>
      <c r="K415" s="20"/>
      <c r="L415" s="20"/>
      <c r="M415" s="20"/>
      <c r="N415" s="2"/>
      <c r="O415" s="2"/>
      <c r="P415" s="2"/>
      <c r="Q415" s="2"/>
      <c r="R415" s="2"/>
      <c r="S415" s="2"/>
      <c r="T415" s="2"/>
      <c r="U415" s="2"/>
      <c r="V415" s="2"/>
      <c r="W415" s="2"/>
      <c r="X415" s="2"/>
      <c r="Y415" s="2"/>
      <c r="Z415" s="2"/>
    </row>
    <row r="416" spans="1:26" ht="15.75" customHeight="1">
      <c r="A416" s="90" t="s">
        <v>1020</v>
      </c>
      <c r="B416" s="91">
        <v>77</v>
      </c>
      <c r="C416" s="86" t="s">
        <v>493</v>
      </c>
      <c r="D416" s="20"/>
      <c r="E416" s="20"/>
      <c r="F416" s="20"/>
      <c r="G416" s="20"/>
      <c r="H416" s="20"/>
      <c r="I416" s="83" t="s">
        <v>416</v>
      </c>
      <c r="J416" s="20"/>
      <c r="K416" s="20"/>
      <c r="L416" s="20"/>
      <c r="M416" s="20"/>
      <c r="N416" s="2"/>
      <c r="O416" s="2"/>
      <c r="P416" s="2"/>
      <c r="Q416" s="2"/>
      <c r="R416" s="2"/>
      <c r="S416" s="2"/>
      <c r="T416" s="2"/>
      <c r="U416" s="2"/>
      <c r="V416" s="2"/>
      <c r="W416" s="2"/>
      <c r="X416" s="2"/>
      <c r="Y416" s="2"/>
      <c r="Z416" s="2"/>
    </row>
    <row r="417" spans="1:26" ht="15.75" customHeight="1">
      <c r="A417" s="90" t="s">
        <v>1021</v>
      </c>
      <c r="B417" s="91">
        <v>78</v>
      </c>
      <c r="C417" s="86" t="s">
        <v>495</v>
      </c>
      <c r="D417" s="20"/>
      <c r="E417" s="20"/>
      <c r="F417" s="20"/>
      <c r="G417" s="20"/>
      <c r="H417" s="20"/>
      <c r="I417" s="83" t="s">
        <v>416</v>
      </c>
      <c r="J417" s="20"/>
      <c r="K417" s="20"/>
      <c r="L417" s="20"/>
      <c r="M417" s="20"/>
      <c r="N417" s="2"/>
      <c r="O417" s="2"/>
      <c r="P417" s="2"/>
      <c r="Q417" s="2"/>
      <c r="R417" s="2"/>
      <c r="S417" s="2"/>
      <c r="T417" s="2"/>
      <c r="U417" s="2"/>
      <c r="V417" s="2"/>
      <c r="W417" s="2"/>
      <c r="X417" s="2"/>
      <c r="Y417" s="2"/>
      <c r="Z417" s="2"/>
    </row>
    <row r="418" spans="1:26" ht="15.75" customHeight="1">
      <c r="A418" s="90" t="s">
        <v>1022</v>
      </c>
      <c r="B418" s="91">
        <v>79</v>
      </c>
      <c r="C418" s="86" t="s">
        <v>496</v>
      </c>
      <c r="D418" s="20"/>
      <c r="E418" s="20"/>
      <c r="F418" s="20"/>
      <c r="G418" s="20"/>
      <c r="H418" s="20"/>
      <c r="I418" s="83" t="s">
        <v>416</v>
      </c>
      <c r="J418" s="20"/>
      <c r="K418" s="20"/>
      <c r="L418" s="20"/>
      <c r="M418" s="20"/>
      <c r="N418" s="2"/>
      <c r="O418" s="2"/>
      <c r="P418" s="2"/>
      <c r="Q418" s="2"/>
      <c r="R418" s="2"/>
      <c r="S418" s="2"/>
      <c r="T418" s="2"/>
      <c r="U418" s="2"/>
      <c r="V418" s="2"/>
      <c r="W418" s="2"/>
      <c r="X418" s="2"/>
      <c r="Y418" s="2"/>
      <c r="Z418" s="2"/>
    </row>
    <row r="419" spans="1:26" ht="15.75" customHeight="1">
      <c r="A419" s="90" t="s">
        <v>1023</v>
      </c>
      <c r="B419" s="91">
        <v>80</v>
      </c>
      <c r="C419" s="86" t="s">
        <v>491</v>
      </c>
      <c r="D419" s="20"/>
      <c r="E419" s="20"/>
      <c r="F419" s="20"/>
      <c r="G419" s="83" t="s">
        <v>416</v>
      </c>
      <c r="H419" s="20"/>
      <c r="I419" s="83" t="s">
        <v>416</v>
      </c>
      <c r="J419" s="20"/>
      <c r="K419" s="20"/>
      <c r="L419" s="20"/>
      <c r="M419" s="20"/>
      <c r="N419" s="2"/>
      <c r="O419" s="2"/>
      <c r="P419" s="2"/>
      <c r="Q419" s="2"/>
      <c r="R419" s="2"/>
      <c r="S419" s="2"/>
      <c r="T419" s="2"/>
      <c r="U419" s="2"/>
      <c r="V419" s="2"/>
      <c r="W419" s="2"/>
      <c r="X419" s="2"/>
      <c r="Y419" s="2"/>
      <c r="Z419" s="2"/>
    </row>
    <row r="420" spans="1:26" ht="15.75" customHeight="1">
      <c r="A420" s="90" t="s">
        <v>1024</v>
      </c>
      <c r="B420" s="91">
        <v>81</v>
      </c>
      <c r="C420" s="86" t="s">
        <v>494</v>
      </c>
      <c r="D420" s="20"/>
      <c r="E420" s="20"/>
      <c r="F420" s="20"/>
      <c r="G420" s="20"/>
      <c r="H420" s="20"/>
      <c r="I420" s="83" t="s">
        <v>416</v>
      </c>
      <c r="J420" s="20"/>
      <c r="K420" s="20"/>
      <c r="L420" s="20"/>
      <c r="M420" s="20"/>
      <c r="N420" s="2"/>
      <c r="O420" s="2"/>
      <c r="P420" s="2"/>
      <c r="Q420" s="2"/>
      <c r="R420" s="2"/>
      <c r="S420" s="2"/>
      <c r="T420" s="2"/>
      <c r="U420" s="2"/>
      <c r="V420" s="2"/>
      <c r="W420" s="2"/>
      <c r="X420" s="2"/>
      <c r="Y420" s="2"/>
      <c r="Z420" s="2"/>
    </row>
    <row r="421" spans="1:26" ht="15.75" customHeight="1">
      <c r="A421" s="90" t="s">
        <v>1025</v>
      </c>
      <c r="B421" s="91">
        <v>82</v>
      </c>
      <c r="C421" s="86" t="s">
        <v>497</v>
      </c>
      <c r="D421" s="20"/>
      <c r="E421" s="83" t="s">
        <v>416</v>
      </c>
      <c r="F421" s="83" t="s">
        <v>416</v>
      </c>
      <c r="G421" s="20"/>
      <c r="H421" s="20"/>
      <c r="I421" s="83" t="s">
        <v>416</v>
      </c>
      <c r="J421" s="20"/>
      <c r="K421" s="20"/>
      <c r="L421" s="20"/>
      <c r="M421" s="20"/>
      <c r="N421" s="2"/>
      <c r="O421" s="2"/>
      <c r="P421" s="2"/>
      <c r="Q421" s="2"/>
      <c r="R421" s="2"/>
      <c r="S421" s="2"/>
      <c r="T421" s="2"/>
      <c r="U421" s="2"/>
      <c r="V421" s="2"/>
      <c r="W421" s="2"/>
      <c r="X421" s="2"/>
      <c r="Y421" s="2"/>
      <c r="Z421" s="2"/>
    </row>
    <row r="422" spans="1:26" ht="15.75" customHeight="1">
      <c r="A422" s="90" t="s">
        <v>1026</v>
      </c>
      <c r="B422" s="91">
        <v>83</v>
      </c>
      <c r="C422" s="86" t="s">
        <v>498</v>
      </c>
      <c r="D422" s="20"/>
      <c r="E422" s="20"/>
      <c r="F422" s="20"/>
      <c r="G422" s="20"/>
      <c r="H422" s="20"/>
      <c r="I422" s="83" t="s">
        <v>416</v>
      </c>
      <c r="J422" s="20"/>
      <c r="K422" s="20"/>
      <c r="L422" s="20"/>
      <c r="M422" s="20"/>
      <c r="N422" s="2"/>
      <c r="O422" s="2"/>
      <c r="P422" s="2"/>
      <c r="Q422" s="2"/>
      <c r="R422" s="2"/>
      <c r="S422" s="2"/>
      <c r="T422" s="2"/>
      <c r="U422" s="2"/>
      <c r="V422" s="2"/>
      <c r="W422" s="2"/>
      <c r="X422" s="2"/>
      <c r="Y422" s="2"/>
      <c r="Z422" s="2"/>
    </row>
    <row r="423" spans="1:26" ht="15.75" customHeight="1">
      <c r="A423" s="90" t="s">
        <v>1027</v>
      </c>
      <c r="B423" s="91">
        <v>84</v>
      </c>
      <c r="C423" s="86" t="s">
        <v>1028</v>
      </c>
      <c r="D423" s="20"/>
      <c r="E423" s="20"/>
      <c r="F423" s="20"/>
      <c r="G423" s="20"/>
      <c r="H423" s="20"/>
      <c r="I423" s="83" t="s">
        <v>416</v>
      </c>
      <c r="J423" s="20"/>
      <c r="K423" s="20"/>
      <c r="L423" s="20"/>
      <c r="M423" s="20"/>
      <c r="N423" s="2"/>
      <c r="O423" s="2"/>
      <c r="P423" s="2"/>
      <c r="Q423" s="2"/>
      <c r="R423" s="2"/>
      <c r="S423" s="2"/>
      <c r="T423" s="2"/>
      <c r="U423" s="2"/>
      <c r="V423" s="2"/>
      <c r="W423" s="2"/>
      <c r="X423" s="2"/>
      <c r="Y423" s="2"/>
      <c r="Z423" s="2"/>
    </row>
    <row r="424" spans="1:26" ht="15.75" customHeight="1">
      <c r="A424" s="90" t="s">
        <v>1029</v>
      </c>
      <c r="B424" s="91">
        <v>85</v>
      </c>
      <c r="C424" s="86" t="s">
        <v>1030</v>
      </c>
      <c r="D424" s="20"/>
      <c r="E424" s="83" t="s">
        <v>416</v>
      </c>
      <c r="F424" s="20"/>
      <c r="G424" s="20"/>
      <c r="H424" s="20"/>
      <c r="I424" s="20"/>
      <c r="J424" s="20"/>
      <c r="K424" s="20"/>
      <c r="L424" s="20"/>
      <c r="M424" s="20"/>
      <c r="N424" s="2"/>
      <c r="O424" s="2"/>
      <c r="P424" s="2"/>
      <c r="Q424" s="2"/>
      <c r="R424" s="2"/>
      <c r="S424" s="2"/>
      <c r="T424" s="2"/>
      <c r="U424" s="2"/>
      <c r="V424" s="2"/>
      <c r="W424" s="2"/>
      <c r="X424" s="2"/>
      <c r="Y424" s="2"/>
      <c r="Z424" s="2"/>
    </row>
    <row r="425" spans="1:26" ht="15.75" customHeight="1">
      <c r="A425" s="90" t="s">
        <v>1031</v>
      </c>
      <c r="B425" s="91">
        <v>86</v>
      </c>
      <c r="C425" s="86" t="s">
        <v>499</v>
      </c>
      <c r="D425" s="83" t="s">
        <v>416</v>
      </c>
      <c r="E425" s="20"/>
      <c r="F425" s="20"/>
      <c r="G425" s="20"/>
      <c r="H425" s="20"/>
      <c r="I425" s="20"/>
      <c r="J425" s="20"/>
      <c r="K425" s="83" t="s">
        <v>416</v>
      </c>
      <c r="L425" s="20"/>
      <c r="M425" s="20"/>
      <c r="N425" s="2"/>
      <c r="O425" s="2"/>
      <c r="P425" s="2"/>
      <c r="Q425" s="2"/>
      <c r="R425" s="2"/>
      <c r="S425" s="2"/>
      <c r="T425" s="2"/>
      <c r="U425" s="2"/>
      <c r="V425" s="2"/>
      <c r="W425" s="2"/>
      <c r="X425" s="2"/>
      <c r="Y425" s="2"/>
      <c r="Z425" s="2"/>
    </row>
    <row r="426" spans="1:26" ht="15.75" customHeight="1">
      <c r="A426" s="90" t="s">
        <v>1032</v>
      </c>
      <c r="B426" s="91">
        <v>87</v>
      </c>
      <c r="C426" s="86" t="s">
        <v>1033</v>
      </c>
      <c r="D426" s="83" t="s">
        <v>416</v>
      </c>
      <c r="E426" s="20"/>
      <c r="F426" s="20"/>
      <c r="G426" s="20"/>
      <c r="H426" s="20"/>
      <c r="I426" s="20"/>
      <c r="J426" s="20"/>
      <c r="K426" s="83" t="s">
        <v>416</v>
      </c>
      <c r="L426" s="20"/>
      <c r="M426" s="20"/>
      <c r="N426" s="2"/>
      <c r="O426" s="2"/>
      <c r="P426" s="2"/>
      <c r="Q426" s="2"/>
      <c r="R426" s="2"/>
      <c r="S426" s="2"/>
      <c r="T426" s="2"/>
      <c r="U426" s="2"/>
      <c r="V426" s="2"/>
      <c r="W426" s="2"/>
      <c r="X426" s="2"/>
      <c r="Y426" s="2"/>
      <c r="Z426" s="2"/>
    </row>
    <row r="427" spans="1:26" ht="15.75" customHeight="1">
      <c r="A427" s="90" t="s">
        <v>1034</v>
      </c>
      <c r="B427" s="91">
        <v>88</v>
      </c>
      <c r="C427" s="86" t="s">
        <v>501</v>
      </c>
      <c r="D427" s="83" t="s">
        <v>416</v>
      </c>
      <c r="E427" s="83" t="s">
        <v>416</v>
      </c>
      <c r="F427" s="20"/>
      <c r="G427" s="20"/>
      <c r="H427" s="20"/>
      <c r="I427" s="20"/>
      <c r="J427" s="20"/>
      <c r="K427" s="83" t="s">
        <v>416</v>
      </c>
      <c r="L427" s="20"/>
      <c r="M427" s="20"/>
      <c r="N427" s="2"/>
      <c r="O427" s="2"/>
      <c r="P427" s="2"/>
      <c r="Q427" s="2"/>
      <c r="R427" s="2"/>
      <c r="S427" s="2"/>
      <c r="T427" s="2"/>
      <c r="U427" s="2"/>
      <c r="V427" s="2"/>
      <c r="W427" s="2"/>
      <c r="X427" s="2"/>
      <c r="Y427" s="2"/>
      <c r="Z427" s="2"/>
    </row>
    <row r="428" spans="1:26" ht="15.75" customHeight="1">
      <c r="A428" s="90" t="s">
        <v>1035</v>
      </c>
      <c r="B428" s="91">
        <v>89</v>
      </c>
      <c r="C428" s="86" t="s">
        <v>502</v>
      </c>
      <c r="D428" s="83"/>
      <c r="E428" s="20"/>
      <c r="F428" s="20"/>
      <c r="G428" s="20"/>
      <c r="H428" s="20"/>
      <c r="I428" s="20"/>
      <c r="J428" s="20"/>
      <c r="K428" s="83" t="s">
        <v>416</v>
      </c>
      <c r="L428" s="20"/>
      <c r="M428" s="20"/>
      <c r="N428" s="2"/>
      <c r="O428" s="2"/>
      <c r="P428" s="2"/>
      <c r="Q428" s="2"/>
      <c r="R428" s="2"/>
      <c r="S428" s="2"/>
      <c r="T428" s="2"/>
      <c r="U428" s="2"/>
      <c r="V428" s="2"/>
      <c r="W428" s="2"/>
      <c r="X428" s="2"/>
      <c r="Y428" s="2"/>
      <c r="Z428" s="2"/>
    </row>
    <row r="429" spans="1:26" ht="15.75" customHeight="1">
      <c r="A429" s="90" t="s">
        <v>1036</v>
      </c>
      <c r="B429" s="91">
        <v>90</v>
      </c>
      <c r="C429" s="86" t="s">
        <v>503</v>
      </c>
      <c r="D429" s="20"/>
      <c r="E429" s="20"/>
      <c r="F429" s="20"/>
      <c r="G429" s="20"/>
      <c r="H429" s="20"/>
      <c r="I429" s="20"/>
      <c r="J429" s="20"/>
      <c r="K429" s="83" t="s">
        <v>416</v>
      </c>
      <c r="L429" s="20"/>
      <c r="M429" s="20"/>
      <c r="N429" s="2"/>
      <c r="O429" s="2"/>
      <c r="P429" s="2"/>
      <c r="Q429" s="2"/>
      <c r="R429" s="2"/>
      <c r="S429" s="2"/>
      <c r="T429" s="2"/>
      <c r="U429" s="2"/>
      <c r="V429" s="2"/>
      <c r="W429" s="2"/>
      <c r="X429" s="2"/>
      <c r="Y429" s="2"/>
      <c r="Z429" s="2"/>
    </row>
    <row r="430" spans="1:26" ht="15.75" customHeight="1">
      <c r="A430" s="90" t="s">
        <v>1037</v>
      </c>
      <c r="B430" s="91">
        <v>91</v>
      </c>
      <c r="C430" s="86" t="s">
        <v>504</v>
      </c>
      <c r="D430" s="20"/>
      <c r="E430" s="20"/>
      <c r="F430" s="20"/>
      <c r="G430" s="20"/>
      <c r="H430" s="20"/>
      <c r="I430" s="20"/>
      <c r="J430" s="20"/>
      <c r="K430" s="83" t="s">
        <v>416</v>
      </c>
      <c r="L430" s="20"/>
      <c r="M430" s="20"/>
      <c r="N430" s="2"/>
      <c r="O430" s="2"/>
      <c r="P430" s="2"/>
      <c r="Q430" s="2"/>
      <c r="R430" s="2"/>
      <c r="S430" s="2"/>
      <c r="T430" s="2"/>
      <c r="U430" s="2"/>
      <c r="V430" s="2"/>
      <c r="W430" s="2"/>
      <c r="X430" s="2"/>
      <c r="Y430" s="2"/>
      <c r="Z430" s="2"/>
    </row>
    <row r="431" spans="1:26" ht="15.75" customHeight="1">
      <c r="A431" s="90" t="s">
        <v>1038</v>
      </c>
      <c r="B431" s="91">
        <v>92</v>
      </c>
      <c r="C431" s="86" t="s">
        <v>505</v>
      </c>
      <c r="D431" s="20"/>
      <c r="E431" s="20"/>
      <c r="F431" s="20"/>
      <c r="G431" s="20"/>
      <c r="H431" s="20"/>
      <c r="I431" s="20"/>
      <c r="J431" s="20"/>
      <c r="K431" s="83" t="s">
        <v>416</v>
      </c>
      <c r="L431" s="20"/>
      <c r="M431" s="20"/>
      <c r="N431" s="2"/>
      <c r="O431" s="2"/>
      <c r="P431" s="2"/>
      <c r="Q431" s="2"/>
      <c r="R431" s="2"/>
      <c r="S431" s="2"/>
      <c r="T431" s="2"/>
      <c r="U431" s="2"/>
      <c r="V431" s="2"/>
      <c r="W431" s="2"/>
      <c r="X431" s="2"/>
      <c r="Y431" s="2"/>
      <c r="Z431" s="2"/>
    </row>
    <row r="432" spans="1:26" ht="15.75" customHeight="1">
      <c r="A432" s="90" t="s">
        <v>1039</v>
      </c>
      <c r="B432" s="91">
        <v>93</v>
      </c>
      <c r="C432" s="86" t="s">
        <v>507</v>
      </c>
      <c r="D432" s="20"/>
      <c r="E432" s="20"/>
      <c r="F432" s="20"/>
      <c r="G432" s="20"/>
      <c r="H432" s="83" t="s">
        <v>416</v>
      </c>
      <c r="I432" s="20"/>
      <c r="J432" s="83" t="s">
        <v>416</v>
      </c>
      <c r="K432" s="83" t="s">
        <v>416</v>
      </c>
      <c r="L432" s="20"/>
      <c r="M432" s="20"/>
      <c r="N432" s="2"/>
      <c r="O432" s="2"/>
      <c r="P432" s="2"/>
      <c r="Q432" s="2"/>
      <c r="R432" s="2"/>
      <c r="S432" s="2"/>
      <c r="T432" s="2"/>
      <c r="U432" s="2"/>
      <c r="V432" s="2"/>
      <c r="W432" s="2"/>
      <c r="X432" s="2"/>
      <c r="Y432" s="2"/>
      <c r="Z432" s="2"/>
    </row>
    <row r="433" spans="1:26" ht="15.75" customHeight="1">
      <c r="A433" s="90" t="s">
        <v>1040</v>
      </c>
      <c r="B433" s="91">
        <v>94</v>
      </c>
      <c r="C433" s="86" t="s">
        <v>511</v>
      </c>
      <c r="D433" s="20"/>
      <c r="E433" s="20"/>
      <c r="F433" s="20"/>
      <c r="G433" s="20"/>
      <c r="H433" s="20"/>
      <c r="I433" s="83" t="s">
        <v>416</v>
      </c>
      <c r="J433" s="20"/>
      <c r="K433" s="20"/>
      <c r="L433" s="20"/>
      <c r="M433" s="20"/>
      <c r="N433" s="2"/>
      <c r="O433" s="2"/>
      <c r="P433" s="2"/>
      <c r="Q433" s="2"/>
      <c r="R433" s="2"/>
      <c r="S433" s="2"/>
      <c r="T433" s="2"/>
      <c r="U433" s="2"/>
      <c r="V433" s="2"/>
      <c r="W433" s="2"/>
      <c r="X433" s="2"/>
      <c r="Y433" s="2"/>
      <c r="Z433" s="2"/>
    </row>
    <row r="434" spans="1:26" ht="15.75" customHeight="1">
      <c r="A434" s="90" t="s">
        <v>1041</v>
      </c>
      <c r="B434" s="91">
        <v>95</v>
      </c>
      <c r="C434" s="86" t="s">
        <v>512</v>
      </c>
      <c r="D434" s="20"/>
      <c r="E434" s="20"/>
      <c r="F434" s="20"/>
      <c r="G434" s="20"/>
      <c r="H434" s="20"/>
      <c r="I434" s="83" t="s">
        <v>416</v>
      </c>
      <c r="J434" s="20"/>
      <c r="K434" s="20"/>
      <c r="L434" s="20"/>
      <c r="M434" s="20"/>
      <c r="N434" s="2"/>
      <c r="O434" s="2"/>
      <c r="P434" s="2"/>
      <c r="Q434" s="2"/>
      <c r="R434" s="2"/>
      <c r="S434" s="2"/>
      <c r="T434" s="2"/>
      <c r="U434" s="2"/>
      <c r="V434" s="2"/>
      <c r="W434" s="2"/>
      <c r="X434" s="2"/>
      <c r="Y434" s="2"/>
      <c r="Z434" s="2"/>
    </row>
    <row r="435" spans="1:26" ht="15.75" customHeight="1">
      <c r="A435" s="90" t="s">
        <v>1042</v>
      </c>
      <c r="B435" s="91">
        <v>96</v>
      </c>
      <c r="C435" s="86" t="s">
        <v>513</v>
      </c>
      <c r="D435" s="20"/>
      <c r="E435" s="20"/>
      <c r="F435" s="20"/>
      <c r="G435" s="20"/>
      <c r="H435" s="20"/>
      <c r="I435" s="83" t="s">
        <v>416</v>
      </c>
      <c r="J435" s="20"/>
      <c r="K435" s="20"/>
      <c r="L435" s="20"/>
      <c r="M435" s="20"/>
      <c r="N435" s="2"/>
      <c r="O435" s="2"/>
      <c r="P435" s="2"/>
      <c r="Q435" s="2"/>
      <c r="R435" s="2"/>
      <c r="S435" s="2"/>
      <c r="T435" s="2"/>
      <c r="U435" s="2"/>
      <c r="V435" s="2"/>
      <c r="W435" s="2"/>
      <c r="X435" s="2"/>
      <c r="Y435" s="2"/>
      <c r="Z435" s="2"/>
    </row>
    <row r="436" spans="1:26" ht="15.75" customHeight="1">
      <c r="A436" s="90" t="s">
        <v>1043</v>
      </c>
      <c r="B436" s="91">
        <v>97</v>
      </c>
      <c r="C436" s="86" t="s">
        <v>509</v>
      </c>
      <c r="D436" s="20"/>
      <c r="E436" s="20"/>
      <c r="F436" s="20"/>
      <c r="G436" s="20"/>
      <c r="H436" s="83" t="s">
        <v>416</v>
      </c>
      <c r="I436" s="20"/>
      <c r="J436" s="20"/>
      <c r="K436" s="20"/>
      <c r="L436" s="20"/>
      <c r="M436" s="20"/>
      <c r="N436" s="2"/>
      <c r="O436" s="2"/>
      <c r="P436" s="2"/>
      <c r="Q436" s="2"/>
      <c r="R436" s="2"/>
      <c r="S436" s="2"/>
      <c r="T436" s="2"/>
      <c r="U436" s="2"/>
      <c r="V436" s="2"/>
      <c r="W436" s="2"/>
      <c r="X436" s="2"/>
      <c r="Y436" s="2"/>
      <c r="Z436" s="2"/>
    </row>
    <row r="437" spans="1:26" ht="15.75" customHeight="1">
      <c r="A437" s="90" t="s">
        <v>1044</v>
      </c>
      <c r="B437" s="91">
        <v>98</v>
      </c>
      <c r="C437" s="86" t="s">
        <v>517</v>
      </c>
      <c r="D437" s="20"/>
      <c r="E437" s="20"/>
      <c r="F437" s="20"/>
      <c r="G437" s="20"/>
      <c r="H437" s="83" t="s">
        <v>416</v>
      </c>
      <c r="I437" s="83" t="s">
        <v>416</v>
      </c>
      <c r="J437" s="20"/>
      <c r="K437" s="20"/>
      <c r="L437" s="20"/>
      <c r="M437" s="20"/>
      <c r="N437" s="2"/>
      <c r="O437" s="2"/>
      <c r="P437" s="2"/>
      <c r="Q437" s="2"/>
      <c r="R437" s="2"/>
      <c r="S437" s="2"/>
      <c r="T437" s="2"/>
      <c r="U437" s="2"/>
      <c r="V437" s="2"/>
      <c r="W437" s="2"/>
      <c r="X437" s="2"/>
      <c r="Y437" s="2"/>
      <c r="Z437" s="2"/>
    </row>
    <row r="438" spans="1:26" ht="15.75" customHeight="1">
      <c r="A438" s="90" t="s">
        <v>1045</v>
      </c>
      <c r="B438" s="91">
        <v>99</v>
      </c>
      <c r="C438" s="86" t="s">
        <v>1046</v>
      </c>
      <c r="D438" s="20"/>
      <c r="E438" s="20"/>
      <c r="F438" s="20"/>
      <c r="G438" s="20"/>
      <c r="H438" s="83" t="s">
        <v>416</v>
      </c>
      <c r="I438" s="83" t="s">
        <v>416</v>
      </c>
      <c r="J438" s="20"/>
      <c r="K438" s="20"/>
      <c r="L438" s="20"/>
      <c r="M438" s="20"/>
      <c r="N438" s="2"/>
      <c r="O438" s="2"/>
      <c r="P438" s="2"/>
      <c r="Q438" s="2"/>
      <c r="R438" s="2"/>
      <c r="S438" s="2"/>
      <c r="T438" s="2"/>
      <c r="U438" s="2"/>
      <c r="V438" s="2"/>
      <c r="W438" s="2"/>
      <c r="X438" s="2"/>
      <c r="Y438" s="2"/>
      <c r="Z438" s="2"/>
    </row>
    <row r="439" spans="1:26" ht="15.75" customHeight="1">
      <c r="A439" s="90" t="s">
        <v>1047</v>
      </c>
      <c r="B439" s="91">
        <v>100</v>
      </c>
      <c r="C439" s="86" t="s">
        <v>519</v>
      </c>
      <c r="D439" s="20"/>
      <c r="E439" s="20"/>
      <c r="F439" s="20"/>
      <c r="G439" s="20"/>
      <c r="H439" s="83"/>
      <c r="I439" s="83" t="s">
        <v>416</v>
      </c>
      <c r="J439" s="20"/>
      <c r="K439" s="20"/>
      <c r="L439" s="20"/>
      <c r="M439" s="20"/>
      <c r="N439" s="2"/>
      <c r="O439" s="2"/>
      <c r="P439" s="2"/>
      <c r="Q439" s="2"/>
      <c r="R439" s="2"/>
      <c r="S439" s="2"/>
      <c r="T439" s="2"/>
      <c r="U439" s="2"/>
      <c r="V439" s="2"/>
      <c r="W439" s="2"/>
      <c r="X439" s="2"/>
      <c r="Y439" s="2"/>
      <c r="Z439" s="2"/>
    </row>
    <row r="440" spans="1:26" ht="15.75" customHeight="1">
      <c r="A440" s="90" t="s">
        <v>1048</v>
      </c>
      <c r="B440" s="91">
        <v>101</v>
      </c>
      <c r="C440" s="86" t="s">
        <v>520</v>
      </c>
      <c r="D440" s="20"/>
      <c r="E440" s="20"/>
      <c r="F440" s="20"/>
      <c r="G440" s="20"/>
      <c r="H440" s="20"/>
      <c r="I440" s="83" t="s">
        <v>416</v>
      </c>
      <c r="J440" s="20"/>
      <c r="K440" s="20"/>
      <c r="L440" s="20"/>
      <c r="M440" s="20"/>
      <c r="N440" s="2"/>
      <c r="O440" s="2"/>
      <c r="P440" s="2"/>
      <c r="Q440" s="2"/>
      <c r="R440" s="2"/>
      <c r="S440" s="2"/>
      <c r="T440" s="2"/>
      <c r="U440" s="2"/>
      <c r="V440" s="2"/>
      <c r="W440" s="2"/>
      <c r="X440" s="2"/>
      <c r="Y440" s="2"/>
      <c r="Z440" s="2"/>
    </row>
    <row r="441" spans="1:26" ht="15.75" customHeight="1">
      <c r="A441" s="90" t="s">
        <v>1049</v>
      </c>
      <c r="B441" s="91">
        <v>102</v>
      </c>
      <c r="C441" s="86" t="s">
        <v>522</v>
      </c>
      <c r="D441" s="20"/>
      <c r="E441" s="20"/>
      <c r="F441" s="20"/>
      <c r="G441" s="20"/>
      <c r="H441" s="20"/>
      <c r="I441" s="83" t="s">
        <v>416</v>
      </c>
      <c r="J441" s="20"/>
      <c r="K441" s="20"/>
      <c r="L441" s="20"/>
      <c r="M441" s="20"/>
      <c r="N441" s="2"/>
      <c r="O441" s="2"/>
      <c r="P441" s="2"/>
      <c r="Q441" s="2"/>
      <c r="R441" s="2"/>
      <c r="S441" s="2"/>
      <c r="T441" s="2"/>
      <c r="U441" s="2"/>
      <c r="V441" s="2"/>
      <c r="W441" s="2"/>
      <c r="X441" s="2"/>
      <c r="Y441" s="2"/>
      <c r="Z441" s="2"/>
    </row>
    <row r="442" spans="1:26" ht="15.75" customHeight="1">
      <c r="A442" s="90" t="s">
        <v>1050</v>
      </c>
      <c r="B442" s="91">
        <v>103</v>
      </c>
      <c r="C442" s="86" t="s">
        <v>514</v>
      </c>
      <c r="D442" s="20"/>
      <c r="E442" s="20"/>
      <c r="F442" s="20"/>
      <c r="G442" s="20"/>
      <c r="H442" s="83" t="s">
        <v>416</v>
      </c>
      <c r="I442" s="20"/>
      <c r="J442" s="83" t="s">
        <v>416</v>
      </c>
      <c r="K442" s="83" t="s">
        <v>416</v>
      </c>
      <c r="L442" s="20"/>
      <c r="M442" s="20"/>
      <c r="N442" s="2"/>
      <c r="O442" s="2"/>
      <c r="P442" s="2"/>
      <c r="Q442" s="2"/>
      <c r="R442" s="2"/>
      <c r="S442" s="2"/>
      <c r="T442" s="2"/>
      <c r="U442" s="2"/>
      <c r="V442" s="2"/>
      <c r="W442" s="2"/>
      <c r="X442" s="2"/>
      <c r="Y442" s="2"/>
      <c r="Z442" s="2"/>
    </row>
    <row r="443" spans="1:26" ht="15.75" customHeight="1">
      <c r="A443" s="90" t="s">
        <v>1051</v>
      </c>
      <c r="B443" s="91">
        <v>104</v>
      </c>
      <c r="C443" s="86" t="s">
        <v>515</v>
      </c>
      <c r="D443" s="20"/>
      <c r="E443" s="20"/>
      <c r="F443" s="20"/>
      <c r="G443" s="20"/>
      <c r="H443" s="20"/>
      <c r="I443" s="20"/>
      <c r="J443" s="20"/>
      <c r="K443" s="83" t="s">
        <v>416</v>
      </c>
      <c r="L443" s="20"/>
      <c r="M443" s="20"/>
      <c r="N443" s="2"/>
      <c r="O443" s="2"/>
      <c r="P443" s="2"/>
      <c r="Q443" s="2"/>
      <c r="R443" s="2"/>
      <c r="S443" s="2"/>
      <c r="T443" s="2"/>
      <c r="U443" s="2"/>
      <c r="V443" s="2"/>
      <c r="W443" s="2"/>
      <c r="X443" s="2"/>
      <c r="Y443" s="2"/>
      <c r="Z443" s="2"/>
    </row>
    <row r="444" spans="1:26" ht="15.75" customHeight="1">
      <c r="A444" s="90" t="s">
        <v>1052</v>
      </c>
      <c r="B444" s="91">
        <v>105</v>
      </c>
      <c r="C444" s="86" t="s">
        <v>516</v>
      </c>
      <c r="D444" s="20"/>
      <c r="E444" s="20"/>
      <c r="F444" s="20"/>
      <c r="G444" s="20"/>
      <c r="H444" s="20"/>
      <c r="I444" s="20"/>
      <c r="J444" s="20"/>
      <c r="K444" s="83" t="s">
        <v>416</v>
      </c>
      <c r="L444" s="20"/>
      <c r="M444" s="20"/>
      <c r="N444" s="2"/>
      <c r="O444" s="2"/>
      <c r="P444" s="2"/>
      <c r="Q444" s="2"/>
      <c r="R444" s="2"/>
      <c r="S444" s="2"/>
      <c r="T444" s="2"/>
      <c r="U444" s="2"/>
      <c r="V444" s="2"/>
      <c r="W444" s="2"/>
      <c r="X444" s="2"/>
      <c r="Y444" s="2"/>
      <c r="Z444" s="2"/>
    </row>
    <row r="445" spans="1:26" ht="15.75" customHeight="1">
      <c r="A445" s="90" t="s">
        <v>1053</v>
      </c>
      <c r="B445" s="91">
        <v>106</v>
      </c>
      <c r="C445" s="86" t="s">
        <v>508</v>
      </c>
      <c r="D445" s="20"/>
      <c r="E445" s="20"/>
      <c r="F445" s="20"/>
      <c r="G445" s="20"/>
      <c r="H445" s="20"/>
      <c r="I445" s="20"/>
      <c r="J445" s="20"/>
      <c r="K445" s="83" t="s">
        <v>416</v>
      </c>
      <c r="L445" s="20"/>
      <c r="M445" s="20"/>
      <c r="N445" s="2"/>
      <c r="O445" s="2"/>
      <c r="P445" s="2"/>
      <c r="Q445" s="2"/>
      <c r="R445" s="2"/>
      <c r="S445" s="2"/>
      <c r="T445" s="2"/>
      <c r="U445" s="2"/>
      <c r="V445" s="2"/>
      <c r="W445" s="2"/>
      <c r="X445" s="2"/>
      <c r="Y445" s="2"/>
      <c r="Z445" s="2"/>
    </row>
    <row r="446" spans="1:26" ht="15.75" customHeight="1">
      <c r="A446" s="90" t="s">
        <v>1054</v>
      </c>
      <c r="B446" s="91">
        <v>107</v>
      </c>
      <c r="C446" s="86" t="s">
        <v>523</v>
      </c>
      <c r="D446" s="20"/>
      <c r="E446" s="20"/>
      <c r="F446" s="20"/>
      <c r="G446" s="20"/>
      <c r="H446" s="20"/>
      <c r="I446" s="20"/>
      <c r="J446" s="20"/>
      <c r="K446" s="83" t="s">
        <v>416</v>
      </c>
      <c r="L446" s="20"/>
      <c r="M446" s="20"/>
      <c r="N446" s="2"/>
      <c r="O446" s="2"/>
      <c r="P446" s="2"/>
      <c r="Q446" s="2"/>
      <c r="R446" s="2"/>
      <c r="S446" s="2"/>
      <c r="T446" s="2"/>
      <c r="U446" s="2"/>
      <c r="V446" s="2"/>
      <c r="W446" s="2"/>
      <c r="X446" s="2"/>
      <c r="Y446" s="2"/>
      <c r="Z446" s="2"/>
    </row>
    <row r="447" spans="1:26" ht="15.75" customHeight="1">
      <c r="A447" s="90" t="s">
        <v>1055</v>
      </c>
      <c r="B447" s="91">
        <v>108</v>
      </c>
      <c r="C447" s="86" t="s">
        <v>524</v>
      </c>
      <c r="D447" s="20"/>
      <c r="E447" s="20"/>
      <c r="F447" s="20"/>
      <c r="G447" s="83" t="s">
        <v>416</v>
      </c>
      <c r="H447" s="20"/>
      <c r="I447" s="20"/>
      <c r="J447" s="20"/>
      <c r="K447" s="20"/>
      <c r="L447" s="20"/>
      <c r="M447" s="20"/>
      <c r="N447" s="2"/>
      <c r="O447" s="2"/>
      <c r="P447" s="2"/>
      <c r="Q447" s="2"/>
      <c r="R447" s="2"/>
      <c r="S447" s="2"/>
      <c r="T447" s="2"/>
      <c r="U447" s="2"/>
      <c r="V447" s="2"/>
      <c r="W447" s="2"/>
      <c r="X447" s="2"/>
      <c r="Y447" s="2"/>
      <c r="Z447" s="2"/>
    </row>
    <row r="448" spans="1:26" ht="15.75" customHeight="1">
      <c r="A448" s="90" t="s">
        <v>1056</v>
      </c>
      <c r="B448" s="91">
        <v>109</v>
      </c>
      <c r="C448" s="86" t="s">
        <v>525</v>
      </c>
      <c r="D448" s="20"/>
      <c r="E448" s="20"/>
      <c r="F448" s="20"/>
      <c r="G448" s="20"/>
      <c r="H448" s="20"/>
      <c r="I448" s="20"/>
      <c r="J448" s="20"/>
      <c r="K448" s="83" t="s">
        <v>416</v>
      </c>
      <c r="L448" s="20"/>
      <c r="M448" s="20"/>
      <c r="N448" s="2"/>
      <c r="O448" s="2"/>
      <c r="P448" s="2"/>
      <c r="Q448" s="2"/>
      <c r="R448" s="2"/>
      <c r="S448" s="2"/>
      <c r="T448" s="2"/>
      <c r="U448" s="2"/>
      <c r="V448" s="2"/>
      <c r="W448" s="2"/>
      <c r="X448" s="2"/>
      <c r="Y448" s="2"/>
      <c r="Z448" s="2"/>
    </row>
    <row r="449" spans="1:26" ht="15.75" customHeight="1">
      <c r="A449" s="90" t="s">
        <v>1057</v>
      </c>
      <c r="B449" s="91">
        <v>110</v>
      </c>
      <c r="C449" s="86" t="s">
        <v>526</v>
      </c>
      <c r="D449" s="20"/>
      <c r="E449" s="20"/>
      <c r="F449" s="20"/>
      <c r="G449" s="20"/>
      <c r="H449" s="20"/>
      <c r="I449" s="83" t="s">
        <v>416</v>
      </c>
      <c r="J449" s="20"/>
      <c r="K449" s="20"/>
      <c r="L449" s="20"/>
      <c r="M449" s="20"/>
      <c r="N449" s="2"/>
      <c r="O449" s="2"/>
      <c r="P449" s="2"/>
      <c r="Q449" s="2"/>
      <c r="R449" s="2"/>
      <c r="S449" s="2"/>
      <c r="T449" s="2"/>
      <c r="U449" s="2"/>
      <c r="V449" s="2"/>
      <c r="W449" s="2"/>
      <c r="X449" s="2"/>
      <c r="Y449" s="2"/>
      <c r="Z449" s="2"/>
    </row>
    <row r="450" spans="1:26" ht="15.75" customHeight="1">
      <c r="A450" s="90" t="s">
        <v>1058</v>
      </c>
      <c r="B450" s="91">
        <v>111</v>
      </c>
      <c r="C450" s="86" t="s">
        <v>527</v>
      </c>
      <c r="D450" s="20"/>
      <c r="E450" s="20"/>
      <c r="F450" s="83" t="s">
        <v>416</v>
      </c>
      <c r="G450" s="20"/>
      <c r="H450" s="20"/>
      <c r="I450" s="83" t="s">
        <v>416</v>
      </c>
      <c r="J450" s="20"/>
      <c r="K450" s="20"/>
      <c r="L450" s="20"/>
      <c r="M450" s="20"/>
      <c r="N450" s="2"/>
      <c r="O450" s="2"/>
      <c r="P450" s="2"/>
      <c r="Q450" s="2"/>
      <c r="R450" s="2"/>
      <c r="S450" s="2"/>
      <c r="T450" s="2"/>
      <c r="U450" s="2"/>
      <c r="V450" s="2"/>
      <c r="W450" s="2"/>
      <c r="X450" s="2"/>
      <c r="Y450" s="2"/>
      <c r="Z450" s="2"/>
    </row>
    <row r="451" spans="1:26" ht="15.75" customHeight="1">
      <c r="A451" s="90" t="s">
        <v>1059</v>
      </c>
      <c r="B451" s="91">
        <v>112</v>
      </c>
      <c r="C451" s="86" t="s">
        <v>528</v>
      </c>
      <c r="D451" s="20"/>
      <c r="E451" s="20"/>
      <c r="F451" s="83" t="s">
        <v>416</v>
      </c>
      <c r="G451" s="20"/>
      <c r="H451" s="20"/>
      <c r="I451" s="83" t="s">
        <v>416</v>
      </c>
      <c r="J451" s="20"/>
      <c r="K451" s="20"/>
      <c r="L451" s="20"/>
      <c r="M451" s="20"/>
      <c r="N451" s="2"/>
      <c r="O451" s="2"/>
      <c r="P451" s="2"/>
      <c r="Q451" s="2"/>
      <c r="R451" s="2"/>
      <c r="S451" s="2"/>
      <c r="T451" s="2"/>
      <c r="U451" s="2"/>
      <c r="V451" s="2"/>
      <c r="W451" s="2"/>
      <c r="X451" s="2"/>
      <c r="Y451" s="2"/>
      <c r="Z451" s="2"/>
    </row>
    <row r="452" spans="1:26" ht="15.75" customHeight="1">
      <c r="A452" s="90" t="s">
        <v>1060</v>
      </c>
      <c r="B452" s="91">
        <v>113</v>
      </c>
      <c r="C452" s="86" t="s">
        <v>529</v>
      </c>
      <c r="D452" s="20"/>
      <c r="E452" s="20"/>
      <c r="F452" s="83" t="s">
        <v>416</v>
      </c>
      <c r="G452" s="20"/>
      <c r="H452" s="20"/>
      <c r="I452" s="83" t="s">
        <v>416</v>
      </c>
      <c r="J452" s="20"/>
      <c r="K452" s="20"/>
      <c r="L452" s="20"/>
      <c r="M452" s="20"/>
      <c r="N452" s="2"/>
      <c r="O452" s="2"/>
      <c r="P452" s="2"/>
      <c r="Q452" s="2"/>
      <c r="R452" s="2"/>
      <c r="S452" s="2"/>
      <c r="T452" s="2"/>
      <c r="U452" s="2"/>
      <c r="V452" s="2"/>
      <c r="W452" s="2"/>
      <c r="X452" s="2"/>
      <c r="Y452" s="2"/>
      <c r="Z452" s="2"/>
    </row>
    <row r="453" spans="1:26" ht="15.75" customHeight="1">
      <c r="A453" s="90" t="s">
        <v>1061</v>
      </c>
      <c r="B453" s="91">
        <v>114</v>
      </c>
      <c r="C453" s="86" t="s">
        <v>530</v>
      </c>
      <c r="D453" s="20"/>
      <c r="E453" s="20"/>
      <c r="F453" s="83" t="s">
        <v>416</v>
      </c>
      <c r="G453" s="20"/>
      <c r="H453" s="20"/>
      <c r="I453" s="83" t="s">
        <v>416</v>
      </c>
      <c r="J453" s="20"/>
      <c r="K453" s="20"/>
      <c r="L453" s="20"/>
      <c r="M453" s="20"/>
      <c r="N453" s="2"/>
      <c r="O453" s="2"/>
      <c r="P453" s="2"/>
      <c r="Q453" s="2"/>
      <c r="R453" s="2"/>
      <c r="S453" s="2"/>
      <c r="T453" s="2"/>
      <c r="U453" s="2"/>
      <c r="V453" s="2"/>
      <c r="W453" s="2"/>
      <c r="X453" s="2"/>
      <c r="Y453" s="2"/>
      <c r="Z453" s="2"/>
    </row>
    <row r="454" spans="1:26" ht="15.75" customHeight="1">
      <c r="A454" s="90" t="s">
        <v>1062</v>
      </c>
      <c r="B454" s="91">
        <v>115</v>
      </c>
      <c r="C454" s="86" t="s">
        <v>429</v>
      </c>
      <c r="D454" s="20"/>
      <c r="E454" s="20"/>
      <c r="F454" s="83" t="s">
        <v>416</v>
      </c>
      <c r="G454" s="20"/>
      <c r="H454" s="83" t="s">
        <v>416</v>
      </c>
      <c r="I454" s="83" t="s">
        <v>416</v>
      </c>
      <c r="J454" s="20"/>
      <c r="K454" s="20"/>
      <c r="L454" s="20"/>
      <c r="M454" s="20"/>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92" t="s">
        <v>1063</v>
      </c>
      <c r="B456" s="92">
        <v>1</v>
      </c>
      <c r="C456" s="93" t="s">
        <v>1064</v>
      </c>
      <c r="D456" s="20"/>
      <c r="E456" s="20"/>
      <c r="F456" s="20"/>
      <c r="G456" s="20"/>
      <c r="H456" s="20"/>
      <c r="I456" s="20"/>
      <c r="J456" s="20"/>
      <c r="K456" s="20"/>
      <c r="L456" s="20"/>
      <c r="M456" s="20"/>
      <c r="N456" s="2"/>
      <c r="O456" s="2"/>
      <c r="P456" s="94"/>
      <c r="Q456" s="2"/>
      <c r="R456" s="2"/>
      <c r="S456" s="2"/>
      <c r="T456" s="2"/>
      <c r="U456" s="2"/>
      <c r="V456" s="2"/>
      <c r="W456" s="2"/>
      <c r="X456" s="2"/>
      <c r="Y456" s="2"/>
      <c r="Z456" s="2"/>
    </row>
    <row r="457" spans="1:26" ht="15.75" customHeight="1">
      <c r="A457" s="92" t="s">
        <v>1065</v>
      </c>
      <c r="B457" s="92">
        <v>2</v>
      </c>
      <c r="C457" s="88" t="s">
        <v>1066</v>
      </c>
      <c r="D457" s="20"/>
      <c r="E457" s="20"/>
      <c r="F457" s="20"/>
      <c r="G457" s="20"/>
      <c r="H457" s="20"/>
      <c r="I457" s="20"/>
      <c r="J457" s="20"/>
      <c r="K457" s="20"/>
      <c r="L457" s="20"/>
      <c r="M457" s="20"/>
      <c r="N457" s="2"/>
      <c r="O457" s="2"/>
      <c r="P457" s="95"/>
      <c r="Q457" s="2"/>
      <c r="R457" s="2"/>
      <c r="S457" s="2"/>
      <c r="T457" s="2"/>
      <c r="U457" s="2"/>
      <c r="V457" s="2"/>
      <c r="W457" s="2"/>
      <c r="X457" s="2"/>
      <c r="Y457" s="2"/>
      <c r="Z457" s="2"/>
    </row>
    <row r="458" spans="1:26" ht="15.75" customHeight="1">
      <c r="A458" s="92" t="s">
        <v>1067</v>
      </c>
      <c r="B458" s="92">
        <v>3</v>
      </c>
      <c r="C458" s="88" t="s">
        <v>1068</v>
      </c>
      <c r="D458" s="20"/>
      <c r="E458" s="20"/>
      <c r="F458" s="20"/>
      <c r="G458" s="20"/>
      <c r="H458" s="20"/>
      <c r="I458" s="20"/>
      <c r="J458" s="20"/>
      <c r="K458" s="20"/>
      <c r="L458" s="20"/>
      <c r="M458" s="20"/>
      <c r="N458" s="2"/>
      <c r="O458" s="2"/>
      <c r="P458" s="95"/>
      <c r="Q458" s="2"/>
      <c r="R458" s="2"/>
      <c r="S458" s="2"/>
      <c r="T458" s="2"/>
      <c r="U458" s="2"/>
      <c r="V458" s="2"/>
      <c r="W458" s="2"/>
      <c r="X458" s="2"/>
      <c r="Y458" s="2"/>
      <c r="Z458" s="2"/>
    </row>
    <row r="459" spans="1:26" ht="15.75" customHeight="1">
      <c r="A459" s="92" t="s">
        <v>1069</v>
      </c>
      <c r="B459" s="92">
        <v>4</v>
      </c>
      <c r="C459" s="88" t="s">
        <v>1070</v>
      </c>
      <c r="D459" s="20" t="s">
        <v>1071</v>
      </c>
      <c r="E459" s="20" t="s">
        <v>1071</v>
      </c>
      <c r="F459" s="20" t="s">
        <v>1071</v>
      </c>
      <c r="G459" s="20" t="s">
        <v>1071</v>
      </c>
      <c r="H459" s="20"/>
      <c r="I459" s="20"/>
      <c r="J459" s="20"/>
      <c r="K459" s="20"/>
      <c r="L459" s="20"/>
      <c r="M459" s="20"/>
      <c r="N459" s="2"/>
      <c r="O459" s="2"/>
      <c r="P459" s="95"/>
      <c r="Q459" s="2"/>
      <c r="R459" s="2"/>
      <c r="S459" s="2"/>
      <c r="T459" s="2"/>
      <c r="U459" s="2"/>
      <c r="V459" s="2"/>
      <c r="W459" s="2"/>
      <c r="X459" s="2"/>
      <c r="Y459" s="2"/>
      <c r="Z459" s="2"/>
    </row>
    <row r="460" spans="1:26" ht="15.75" customHeight="1">
      <c r="A460" s="92" t="s">
        <v>1072</v>
      </c>
      <c r="B460" s="92">
        <v>5</v>
      </c>
      <c r="C460" s="88" t="s">
        <v>1073</v>
      </c>
      <c r="D460" s="20"/>
      <c r="E460" s="20"/>
      <c r="F460" s="20"/>
      <c r="G460" s="20"/>
      <c r="H460" s="20"/>
      <c r="I460" s="20"/>
      <c r="J460" s="20"/>
      <c r="K460" s="20"/>
      <c r="L460" s="20"/>
      <c r="M460" s="20"/>
      <c r="N460" s="2"/>
      <c r="O460" s="2"/>
      <c r="P460" s="95"/>
      <c r="Q460" s="2"/>
      <c r="R460" s="2"/>
      <c r="S460" s="2"/>
      <c r="T460" s="2"/>
      <c r="U460" s="2"/>
      <c r="V460" s="2"/>
      <c r="W460" s="2"/>
      <c r="X460" s="2"/>
      <c r="Y460" s="2"/>
      <c r="Z460" s="2"/>
    </row>
    <row r="461" spans="1:26" ht="15.75" customHeight="1">
      <c r="A461" s="92" t="s">
        <v>1074</v>
      </c>
      <c r="B461" s="92">
        <v>6</v>
      </c>
      <c r="C461" s="88" t="s">
        <v>1075</v>
      </c>
      <c r="D461" s="20"/>
      <c r="E461" s="20"/>
      <c r="F461" s="20"/>
      <c r="G461" s="20"/>
      <c r="H461" s="20"/>
      <c r="I461" s="20"/>
      <c r="J461" s="20"/>
      <c r="K461" s="96" t="s">
        <v>416</v>
      </c>
      <c r="L461" s="20"/>
      <c r="M461" s="20"/>
      <c r="N461" s="2"/>
      <c r="O461" s="2"/>
      <c r="P461" s="95"/>
      <c r="Q461" s="2"/>
      <c r="R461" s="2"/>
      <c r="S461" s="2"/>
      <c r="T461" s="2"/>
      <c r="U461" s="2"/>
      <c r="V461" s="2"/>
      <c r="W461" s="2"/>
      <c r="X461" s="2"/>
      <c r="Y461" s="2"/>
      <c r="Z461" s="2"/>
    </row>
    <row r="462" spans="1:26" ht="15.75" customHeight="1">
      <c r="A462" s="92" t="s">
        <v>1076</v>
      </c>
      <c r="B462" s="92">
        <v>7</v>
      </c>
      <c r="C462" s="88" t="s">
        <v>1077</v>
      </c>
      <c r="D462" s="20" t="s">
        <v>1071</v>
      </c>
      <c r="E462" s="20" t="s">
        <v>1071</v>
      </c>
      <c r="F462" s="20" t="s">
        <v>1071</v>
      </c>
      <c r="G462" s="20" t="s">
        <v>1071</v>
      </c>
      <c r="H462" s="20" t="s">
        <v>1071</v>
      </c>
      <c r="I462" s="20" t="s">
        <v>1071</v>
      </c>
      <c r="J462" s="20" t="s">
        <v>1071</v>
      </c>
      <c r="K462" s="96" t="s">
        <v>416</v>
      </c>
      <c r="L462" s="20"/>
      <c r="M462" s="20"/>
      <c r="N462" s="2"/>
      <c r="O462" s="2"/>
      <c r="P462" s="95"/>
      <c r="Q462" s="2"/>
      <c r="R462" s="2"/>
      <c r="S462" s="2"/>
      <c r="T462" s="2"/>
      <c r="U462" s="2"/>
      <c r="V462" s="2"/>
      <c r="W462" s="2"/>
      <c r="X462" s="2"/>
      <c r="Y462" s="2"/>
      <c r="Z462" s="2"/>
    </row>
    <row r="463" spans="1:26" ht="15.75" customHeight="1">
      <c r="A463" s="92" t="s">
        <v>1078</v>
      </c>
      <c r="B463" s="92">
        <v>8</v>
      </c>
      <c r="C463" s="88" t="s">
        <v>1079</v>
      </c>
      <c r="D463" s="20" t="s">
        <v>1071</v>
      </c>
      <c r="E463" s="20" t="s">
        <v>1071</v>
      </c>
      <c r="F463" s="20" t="s">
        <v>1071</v>
      </c>
      <c r="G463" s="20"/>
      <c r="H463" s="20" t="s">
        <v>1071</v>
      </c>
      <c r="I463" s="20" t="s">
        <v>1071</v>
      </c>
      <c r="J463" s="20" t="s">
        <v>1071</v>
      </c>
      <c r="K463" s="96" t="s">
        <v>416</v>
      </c>
      <c r="L463" s="20"/>
      <c r="M463" s="20"/>
      <c r="N463" s="2"/>
      <c r="O463" s="2"/>
      <c r="P463" s="94"/>
      <c r="Q463" s="2"/>
      <c r="R463" s="2"/>
      <c r="S463" s="2"/>
      <c r="T463" s="2"/>
      <c r="U463" s="2"/>
      <c r="V463" s="2"/>
      <c r="W463" s="2"/>
      <c r="X463" s="2"/>
      <c r="Y463" s="2"/>
      <c r="Z463" s="2"/>
    </row>
    <row r="464" spans="1:26" ht="15.75" customHeight="1">
      <c r="A464" s="92" t="s">
        <v>1080</v>
      </c>
      <c r="B464" s="92">
        <v>9</v>
      </c>
      <c r="C464" s="88" t="s">
        <v>1081</v>
      </c>
      <c r="D464" s="20"/>
      <c r="E464" s="20" t="s">
        <v>1071</v>
      </c>
      <c r="F464" s="20"/>
      <c r="G464" s="20"/>
      <c r="H464" s="20" t="s">
        <v>1071</v>
      </c>
      <c r="I464" s="20"/>
      <c r="J464" s="20" t="s">
        <v>1071</v>
      </c>
      <c r="K464" s="96" t="s">
        <v>416</v>
      </c>
      <c r="L464" s="20"/>
      <c r="M464" s="20"/>
      <c r="N464" s="2"/>
      <c r="O464" s="2"/>
      <c r="P464" s="95"/>
      <c r="Q464" s="2"/>
      <c r="R464" s="2"/>
      <c r="S464" s="2"/>
      <c r="T464" s="2"/>
      <c r="U464" s="2"/>
      <c r="V464" s="2"/>
      <c r="W464" s="2"/>
      <c r="X464" s="2"/>
      <c r="Y464" s="2"/>
      <c r="Z464" s="2"/>
    </row>
    <row r="465" spans="1:26" ht="15.75" customHeight="1">
      <c r="A465" s="92" t="s">
        <v>1082</v>
      </c>
      <c r="B465" s="92">
        <v>10</v>
      </c>
      <c r="C465" s="88" t="s">
        <v>1083</v>
      </c>
      <c r="D465" s="20"/>
      <c r="E465" s="20" t="s">
        <v>1071</v>
      </c>
      <c r="F465" s="20" t="s">
        <v>1071</v>
      </c>
      <c r="G465" s="20"/>
      <c r="H465" s="20"/>
      <c r="I465" s="20"/>
      <c r="J465" s="20"/>
      <c r="K465" s="96" t="s">
        <v>416</v>
      </c>
      <c r="L465" s="20"/>
      <c r="M465" s="20"/>
      <c r="N465" s="2"/>
      <c r="O465" s="2"/>
      <c r="P465" s="95"/>
      <c r="Q465" s="2"/>
      <c r="R465" s="2"/>
      <c r="S465" s="2"/>
      <c r="T465" s="2"/>
      <c r="U465" s="2"/>
      <c r="V465" s="2"/>
      <c r="W465" s="2"/>
      <c r="X465" s="2"/>
      <c r="Y465" s="2"/>
      <c r="Z465" s="2"/>
    </row>
    <row r="466" spans="1:26" ht="15.75" customHeight="1">
      <c r="A466" s="92" t="s">
        <v>1084</v>
      </c>
      <c r="B466" s="92">
        <v>11</v>
      </c>
      <c r="C466" s="88" t="s">
        <v>1085</v>
      </c>
      <c r="D466" s="20"/>
      <c r="E466" s="20"/>
      <c r="F466" s="20"/>
      <c r="G466" s="20"/>
      <c r="H466" s="20"/>
      <c r="I466" s="20"/>
      <c r="J466" s="20"/>
      <c r="K466" s="96"/>
      <c r="L466" s="20"/>
      <c r="M466" s="20"/>
      <c r="N466" s="2"/>
      <c r="O466" s="2"/>
      <c r="P466" s="95"/>
      <c r="Q466" s="2"/>
      <c r="R466" s="2"/>
      <c r="S466" s="2"/>
      <c r="T466" s="2"/>
      <c r="U466" s="2"/>
      <c r="V466" s="2"/>
      <c r="W466" s="2"/>
      <c r="X466" s="2"/>
      <c r="Y466" s="2"/>
      <c r="Z466" s="2"/>
    </row>
    <row r="467" spans="1:26" ht="15.75" customHeight="1">
      <c r="A467" s="92" t="s">
        <v>1086</v>
      </c>
      <c r="B467" s="92">
        <v>12</v>
      </c>
      <c r="C467" s="88" t="s">
        <v>1087</v>
      </c>
      <c r="D467" s="20" t="s">
        <v>1071</v>
      </c>
      <c r="E467" s="20" t="s">
        <v>1071</v>
      </c>
      <c r="F467" s="20" t="s">
        <v>1071</v>
      </c>
      <c r="G467" s="20" t="s">
        <v>1071</v>
      </c>
      <c r="H467" s="20" t="s">
        <v>1071</v>
      </c>
      <c r="I467" s="20" t="s">
        <v>1071</v>
      </c>
      <c r="J467" s="20" t="s">
        <v>1071</v>
      </c>
      <c r="K467" s="96" t="s">
        <v>416</v>
      </c>
      <c r="L467" s="20"/>
      <c r="M467" s="20"/>
      <c r="N467" s="2"/>
      <c r="O467" s="2"/>
      <c r="P467" s="95"/>
      <c r="Q467" s="2"/>
      <c r="R467" s="2"/>
      <c r="S467" s="2"/>
      <c r="T467" s="2"/>
      <c r="U467" s="2"/>
      <c r="V467" s="2"/>
      <c r="W467" s="2"/>
      <c r="X467" s="2"/>
      <c r="Y467" s="2"/>
      <c r="Z467" s="2"/>
    </row>
    <row r="468" spans="1:26" ht="15.75" customHeight="1">
      <c r="A468" s="92" t="s">
        <v>1088</v>
      </c>
      <c r="B468" s="92">
        <v>13</v>
      </c>
      <c r="C468" s="88" t="s">
        <v>1089</v>
      </c>
      <c r="D468" s="20" t="s">
        <v>1071</v>
      </c>
      <c r="E468" s="20" t="s">
        <v>1071</v>
      </c>
      <c r="F468" s="20" t="s">
        <v>1071</v>
      </c>
      <c r="G468" s="20" t="s">
        <v>1071</v>
      </c>
      <c r="H468" s="20" t="s">
        <v>1071</v>
      </c>
      <c r="I468" s="20" t="s">
        <v>1071</v>
      </c>
      <c r="J468" s="20" t="s">
        <v>1071</v>
      </c>
      <c r="K468" s="96" t="s">
        <v>416</v>
      </c>
      <c r="L468" s="20"/>
      <c r="M468" s="20"/>
      <c r="N468" s="2"/>
      <c r="O468" s="2"/>
      <c r="P468" s="95"/>
      <c r="Q468" s="2"/>
      <c r="R468" s="2"/>
      <c r="S468" s="2"/>
      <c r="T468" s="2"/>
      <c r="U468" s="2"/>
      <c r="V468" s="2"/>
      <c r="W468" s="2"/>
      <c r="X468" s="2"/>
      <c r="Y468" s="2"/>
      <c r="Z468" s="2"/>
    </row>
    <row r="469" spans="1:26" ht="15.75" customHeight="1">
      <c r="A469" s="92" t="s">
        <v>1090</v>
      </c>
      <c r="B469" s="92">
        <v>14</v>
      </c>
      <c r="C469" s="88" t="s">
        <v>1091</v>
      </c>
      <c r="D469" s="20"/>
      <c r="E469" s="20"/>
      <c r="F469" s="20"/>
      <c r="G469" s="20"/>
      <c r="H469" s="20"/>
      <c r="I469" s="20"/>
      <c r="J469" s="20"/>
      <c r="K469" s="96"/>
      <c r="L469" s="20"/>
      <c r="M469" s="20"/>
      <c r="N469" s="2"/>
      <c r="O469" s="2"/>
      <c r="P469" s="95"/>
      <c r="Q469" s="2"/>
      <c r="R469" s="2"/>
      <c r="S469" s="2"/>
      <c r="T469" s="2"/>
      <c r="U469" s="2"/>
      <c r="V469" s="2"/>
      <c r="W469" s="2"/>
      <c r="X469" s="2"/>
      <c r="Y469" s="2"/>
      <c r="Z469" s="2"/>
    </row>
    <row r="470" spans="1:26" ht="15.75" customHeight="1">
      <c r="A470" s="92" t="s">
        <v>1092</v>
      </c>
      <c r="B470" s="92">
        <v>15</v>
      </c>
      <c r="C470" s="88" t="s">
        <v>1093</v>
      </c>
      <c r="D470" s="20"/>
      <c r="E470" s="20"/>
      <c r="F470" s="20"/>
      <c r="G470" s="20"/>
      <c r="H470" s="20"/>
      <c r="I470" s="20"/>
      <c r="J470" s="20"/>
      <c r="K470" s="96" t="s">
        <v>416</v>
      </c>
      <c r="L470" s="20"/>
      <c r="M470" s="20"/>
      <c r="N470" s="2"/>
      <c r="O470" s="2"/>
      <c r="P470" s="95"/>
      <c r="Q470" s="2"/>
      <c r="R470" s="2"/>
      <c r="S470" s="2"/>
      <c r="T470" s="2"/>
      <c r="U470" s="2"/>
      <c r="V470" s="2"/>
      <c r="W470" s="2"/>
      <c r="X470" s="2"/>
      <c r="Y470" s="2"/>
      <c r="Z470" s="2"/>
    </row>
    <row r="471" spans="1:26" ht="15.75" customHeight="1">
      <c r="A471" s="92" t="s">
        <v>1094</v>
      </c>
      <c r="B471" s="92">
        <v>16</v>
      </c>
      <c r="C471" s="88" t="s">
        <v>1095</v>
      </c>
      <c r="D471" s="20"/>
      <c r="E471" s="20"/>
      <c r="F471" s="20" t="s">
        <v>1071</v>
      </c>
      <c r="G471" s="20" t="s">
        <v>1071</v>
      </c>
      <c r="H471" s="20"/>
      <c r="I471" s="20"/>
      <c r="J471" s="20"/>
      <c r="K471" s="96"/>
      <c r="L471" s="20"/>
      <c r="M471" s="20"/>
      <c r="N471" s="2"/>
      <c r="O471" s="2"/>
      <c r="P471" s="95"/>
      <c r="Q471" s="2"/>
      <c r="R471" s="2"/>
      <c r="S471" s="2"/>
      <c r="T471" s="2"/>
      <c r="U471" s="2"/>
      <c r="V471" s="2"/>
      <c r="W471" s="2"/>
      <c r="X471" s="2"/>
      <c r="Y471" s="2"/>
      <c r="Z471" s="2"/>
    </row>
    <row r="472" spans="1:26" ht="15.75" customHeight="1">
      <c r="A472" s="92" t="s">
        <v>1096</v>
      </c>
      <c r="B472" s="92">
        <v>17</v>
      </c>
      <c r="C472" s="88" t="s">
        <v>1097</v>
      </c>
      <c r="D472" s="20"/>
      <c r="E472" s="20"/>
      <c r="F472" s="20"/>
      <c r="G472" s="20"/>
      <c r="H472" s="20" t="s">
        <v>1071</v>
      </c>
      <c r="I472" s="20"/>
      <c r="J472" s="20"/>
      <c r="K472" s="96" t="s">
        <v>416</v>
      </c>
      <c r="L472" s="20"/>
      <c r="M472" s="20"/>
      <c r="N472" s="2"/>
      <c r="O472" s="2"/>
      <c r="P472" s="95"/>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95"/>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95"/>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95"/>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95"/>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163" r:id="rId1" xr:uid="{00000000-0004-0000-0100-000000000000}"/>
    <hyperlink ref="A164" r:id="rId2" xr:uid="{00000000-0004-0000-0100-000001000000}"/>
    <hyperlink ref="A165" r:id="rId3" xr:uid="{00000000-0004-0000-0100-000002000000}"/>
    <hyperlink ref="A166" r:id="rId4" xr:uid="{00000000-0004-0000-0100-000003000000}"/>
    <hyperlink ref="A167" r:id="rId5" xr:uid="{00000000-0004-0000-0100-000004000000}"/>
    <hyperlink ref="A168" r:id="rId6" xr:uid="{00000000-0004-0000-0100-000005000000}"/>
    <hyperlink ref="A169" r:id="rId7" xr:uid="{00000000-0004-0000-0100-000006000000}"/>
    <hyperlink ref="A170" r:id="rId8" xr:uid="{00000000-0004-0000-0100-000007000000}"/>
    <hyperlink ref="A171" r:id="rId9" xr:uid="{00000000-0004-0000-0100-000008000000}"/>
    <hyperlink ref="A172" r:id="rId10" xr:uid="{00000000-0004-0000-0100-000009000000}"/>
    <hyperlink ref="A173" r:id="rId11" xr:uid="{00000000-0004-0000-0100-00000A000000}"/>
    <hyperlink ref="A174" r:id="rId12" xr:uid="{00000000-0004-0000-0100-00000B000000}"/>
    <hyperlink ref="A175" r:id="rId13" xr:uid="{00000000-0004-0000-0100-00000C000000}"/>
    <hyperlink ref="A176" r:id="rId14" xr:uid="{00000000-0004-0000-0100-00000D000000}"/>
    <hyperlink ref="A177" r:id="rId15" xr:uid="{00000000-0004-0000-0100-00000E000000}"/>
    <hyperlink ref="A178" r:id="rId16" xr:uid="{00000000-0004-0000-0100-00000F000000}"/>
    <hyperlink ref="A179" r:id="rId17" xr:uid="{00000000-0004-0000-0100-000010000000}"/>
    <hyperlink ref="A180" r:id="rId18" xr:uid="{00000000-0004-0000-0100-000011000000}"/>
    <hyperlink ref="A181" r:id="rId19" xr:uid="{00000000-0004-0000-0100-000012000000}"/>
    <hyperlink ref="A182" r:id="rId20" xr:uid="{00000000-0004-0000-0100-000013000000}"/>
    <hyperlink ref="A183" r:id="rId21" xr:uid="{00000000-0004-0000-0100-000014000000}"/>
    <hyperlink ref="A184" r:id="rId22" xr:uid="{00000000-0004-0000-0100-000015000000}"/>
    <hyperlink ref="A185" r:id="rId23" xr:uid="{00000000-0004-0000-0100-000016000000}"/>
    <hyperlink ref="A186" r:id="rId24" xr:uid="{00000000-0004-0000-0100-000017000000}"/>
    <hyperlink ref="A187" r:id="rId25" xr:uid="{00000000-0004-0000-0100-000018000000}"/>
    <hyperlink ref="A188" r:id="rId26" xr:uid="{00000000-0004-0000-0100-000019000000}"/>
    <hyperlink ref="A189" r:id="rId27" xr:uid="{00000000-0004-0000-0100-00001A000000}"/>
    <hyperlink ref="A190" r:id="rId28" xr:uid="{00000000-0004-0000-0100-00001B000000}"/>
    <hyperlink ref="A191" r:id="rId29" xr:uid="{00000000-0004-0000-0100-00001C000000}"/>
    <hyperlink ref="A192" r:id="rId30" xr:uid="{00000000-0004-0000-0100-00001D000000}"/>
    <hyperlink ref="A193" r:id="rId31" xr:uid="{00000000-0004-0000-0100-00001E000000}"/>
    <hyperlink ref="A194" r:id="rId32" xr:uid="{00000000-0004-0000-0100-00001F000000}"/>
    <hyperlink ref="A195" r:id="rId33" xr:uid="{00000000-0004-0000-0100-000020000000}"/>
    <hyperlink ref="A196" r:id="rId34" xr:uid="{00000000-0004-0000-0100-000021000000}"/>
    <hyperlink ref="A197" r:id="rId35" xr:uid="{00000000-0004-0000-0100-000022000000}"/>
    <hyperlink ref="A198" r:id="rId36" xr:uid="{00000000-0004-0000-0100-000023000000}"/>
    <hyperlink ref="A199" r:id="rId37" xr:uid="{00000000-0004-0000-0100-000024000000}"/>
    <hyperlink ref="A200" r:id="rId38" xr:uid="{00000000-0004-0000-0100-000025000000}"/>
    <hyperlink ref="A201" r:id="rId39" xr:uid="{00000000-0004-0000-0100-000026000000}"/>
    <hyperlink ref="A202" r:id="rId40" xr:uid="{00000000-0004-0000-0100-000027000000}"/>
    <hyperlink ref="A203" r:id="rId41" xr:uid="{00000000-0004-0000-0100-000028000000}"/>
    <hyperlink ref="A204" r:id="rId42" xr:uid="{00000000-0004-0000-0100-000029000000}"/>
    <hyperlink ref="A205" r:id="rId43" xr:uid="{00000000-0004-0000-0100-00002A000000}"/>
    <hyperlink ref="A206" r:id="rId44" xr:uid="{00000000-0004-0000-0100-00002B000000}"/>
    <hyperlink ref="A207" r:id="rId45" xr:uid="{00000000-0004-0000-0100-00002C000000}"/>
    <hyperlink ref="A208" r:id="rId46" xr:uid="{00000000-0004-0000-0100-00002D000000}"/>
    <hyperlink ref="A209" r:id="rId47" xr:uid="{00000000-0004-0000-0100-00002E000000}"/>
    <hyperlink ref="A210" r:id="rId48" xr:uid="{00000000-0004-0000-0100-00002F000000}"/>
    <hyperlink ref="A211" r:id="rId49" xr:uid="{00000000-0004-0000-0100-000030000000}"/>
    <hyperlink ref="A212" r:id="rId50" xr:uid="{00000000-0004-0000-0100-000031000000}"/>
    <hyperlink ref="A213" r:id="rId51" xr:uid="{00000000-0004-0000-0100-000032000000}"/>
    <hyperlink ref="A214" r:id="rId52" xr:uid="{00000000-0004-0000-0100-000033000000}"/>
    <hyperlink ref="A215" r:id="rId53" xr:uid="{00000000-0004-0000-0100-000034000000}"/>
    <hyperlink ref="A216" r:id="rId54" xr:uid="{00000000-0004-0000-0100-000035000000}"/>
    <hyperlink ref="A217" r:id="rId55" xr:uid="{00000000-0004-0000-0100-000036000000}"/>
    <hyperlink ref="A218" r:id="rId56" xr:uid="{00000000-0004-0000-0100-000037000000}"/>
    <hyperlink ref="A219" r:id="rId57" xr:uid="{00000000-0004-0000-0100-000038000000}"/>
    <hyperlink ref="A220" r:id="rId58" xr:uid="{00000000-0004-0000-0100-000039000000}"/>
    <hyperlink ref="A221" r:id="rId59" xr:uid="{00000000-0004-0000-0100-00003A000000}"/>
    <hyperlink ref="A222" r:id="rId60" xr:uid="{00000000-0004-0000-0100-00003B000000}"/>
    <hyperlink ref="A223" r:id="rId61" xr:uid="{00000000-0004-0000-0100-00003C000000}"/>
    <hyperlink ref="A224" r:id="rId62" xr:uid="{00000000-0004-0000-0100-00003D000000}"/>
    <hyperlink ref="A225" r:id="rId63" xr:uid="{00000000-0004-0000-0100-00003E000000}"/>
    <hyperlink ref="A226" r:id="rId64" xr:uid="{00000000-0004-0000-0100-00003F000000}"/>
    <hyperlink ref="A227" r:id="rId65" xr:uid="{00000000-0004-0000-0100-000040000000}"/>
    <hyperlink ref="A228" r:id="rId66" xr:uid="{00000000-0004-0000-0100-000041000000}"/>
    <hyperlink ref="A229" r:id="rId67" xr:uid="{00000000-0004-0000-0100-000042000000}"/>
    <hyperlink ref="A230" r:id="rId68" xr:uid="{00000000-0004-0000-0100-000043000000}"/>
    <hyperlink ref="A231" r:id="rId69" xr:uid="{00000000-0004-0000-0100-000044000000}"/>
    <hyperlink ref="A232" r:id="rId70" xr:uid="{00000000-0004-0000-0100-000045000000}"/>
    <hyperlink ref="A233" r:id="rId71" xr:uid="{00000000-0004-0000-0100-000046000000}"/>
    <hyperlink ref="A234" r:id="rId72" xr:uid="{00000000-0004-0000-0100-000047000000}"/>
    <hyperlink ref="A235" r:id="rId73" xr:uid="{00000000-0004-0000-0100-000048000000}"/>
    <hyperlink ref="A236" r:id="rId74" xr:uid="{00000000-0004-0000-0100-000049000000}"/>
    <hyperlink ref="A237" r:id="rId75" xr:uid="{00000000-0004-0000-0100-00004A000000}"/>
    <hyperlink ref="A238" r:id="rId76" xr:uid="{00000000-0004-0000-0100-00004B000000}"/>
    <hyperlink ref="A239" r:id="rId77" xr:uid="{00000000-0004-0000-0100-00004C000000}"/>
    <hyperlink ref="A240" r:id="rId78" xr:uid="{00000000-0004-0000-0100-00004D000000}"/>
    <hyperlink ref="A241" r:id="rId79" xr:uid="{00000000-0004-0000-0100-00004E000000}"/>
    <hyperlink ref="A242" r:id="rId80" xr:uid="{00000000-0004-0000-0100-00004F000000}"/>
    <hyperlink ref="A243" r:id="rId81" xr:uid="{00000000-0004-0000-0100-000050000000}"/>
    <hyperlink ref="A244" r:id="rId82" xr:uid="{00000000-0004-0000-0100-000051000000}"/>
    <hyperlink ref="A245" r:id="rId83" xr:uid="{00000000-0004-0000-0100-000052000000}"/>
    <hyperlink ref="A246" r:id="rId84" xr:uid="{00000000-0004-0000-0100-000053000000}"/>
    <hyperlink ref="A247" r:id="rId85" xr:uid="{00000000-0004-0000-0100-000054000000}"/>
    <hyperlink ref="A248" r:id="rId86" xr:uid="{00000000-0004-0000-0100-000055000000}"/>
    <hyperlink ref="A249" r:id="rId87" xr:uid="{00000000-0004-0000-0100-000056000000}"/>
    <hyperlink ref="A250" r:id="rId88" xr:uid="{00000000-0004-0000-0100-000057000000}"/>
    <hyperlink ref="A251" r:id="rId89" xr:uid="{00000000-0004-0000-0100-000058000000}"/>
    <hyperlink ref="A252" r:id="rId90" xr:uid="{00000000-0004-0000-0100-000059000000}"/>
    <hyperlink ref="A253" r:id="rId91" xr:uid="{00000000-0004-0000-0100-00005A000000}"/>
    <hyperlink ref="A254" r:id="rId92" xr:uid="{00000000-0004-0000-0100-00005B000000}"/>
    <hyperlink ref="A255" r:id="rId93" xr:uid="{00000000-0004-0000-0100-00005C000000}"/>
    <hyperlink ref="A256" r:id="rId94" xr:uid="{00000000-0004-0000-0100-00005D000000}"/>
    <hyperlink ref="A257" r:id="rId95" xr:uid="{00000000-0004-0000-0100-00005E000000}"/>
    <hyperlink ref="A258" r:id="rId96" xr:uid="{00000000-0004-0000-0100-00005F000000}"/>
    <hyperlink ref="A259" r:id="rId97" xr:uid="{00000000-0004-0000-0100-000060000000}"/>
    <hyperlink ref="A260" r:id="rId98" xr:uid="{00000000-0004-0000-0100-000061000000}"/>
    <hyperlink ref="A261" r:id="rId99" xr:uid="{00000000-0004-0000-0100-000062000000}"/>
    <hyperlink ref="A262" r:id="rId100" xr:uid="{00000000-0004-0000-0100-000063000000}"/>
    <hyperlink ref="A263" r:id="rId101" xr:uid="{00000000-0004-0000-0100-000064000000}"/>
    <hyperlink ref="A264" r:id="rId102" xr:uid="{00000000-0004-0000-0100-000065000000}"/>
    <hyperlink ref="A265" r:id="rId103" xr:uid="{00000000-0004-0000-0100-000066000000}"/>
    <hyperlink ref="A266" r:id="rId104" xr:uid="{00000000-0004-0000-0100-000067000000}"/>
    <hyperlink ref="A267" r:id="rId105" xr:uid="{00000000-0004-0000-0100-000068000000}"/>
    <hyperlink ref="A268" r:id="rId106" xr:uid="{00000000-0004-0000-0100-000069000000}"/>
    <hyperlink ref="A269" r:id="rId107" xr:uid="{00000000-0004-0000-0100-00006A000000}"/>
    <hyperlink ref="A270" r:id="rId108" xr:uid="{00000000-0004-0000-0100-00006B000000}"/>
    <hyperlink ref="A271" r:id="rId109" xr:uid="{00000000-0004-0000-0100-00006C000000}"/>
    <hyperlink ref="A272" r:id="rId110" xr:uid="{00000000-0004-0000-0100-00006D000000}"/>
    <hyperlink ref="A273" r:id="rId111" xr:uid="{00000000-0004-0000-0100-00006E000000}"/>
    <hyperlink ref="A274" r:id="rId112" xr:uid="{00000000-0004-0000-0100-00006F000000}"/>
    <hyperlink ref="A275" r:id="rId113" xr:uid="{00000000-0004-0000-0100-000070000000}"/>
    <hyperlink ref="A276" r:id="rId114" xr:uid="{00000000-0004-0000-0100-000071000000}"/>
    <hyperlink ref="A277" r:id="rId115" xr:uid="{00000000-0004-0000-0100-000072000000}"/>
    <hyperlink ref="A278" r:id="rId116" xr:uid="{00000000-0004-0000-0100-000073000000}"/>
    <hyperlink ref="A279" r:id="rId117" xr:uid="{00000000-0004-0000-0100-000074000000}"/>
    <hyperlink ref="A280" r:id="rId118" xr:uid="{00000000-0004-0000-0100-000075000000}"/>
    <hyperlink ref="A281" r:id="rId119" xr:uid="{00000000-0004-0000-0100-000076000000}"/>
    <hyperlink ref="A282" r:id="rId120" xr:uid="{00000000-0004-0000-0100-000077000000}"/>
    <hyperlink ref="A283" r:id="rId121" xr:uid="{00000000-0004-0000-0100-000078000000}"/>
    <hyperlink ref="A284" r:id="rId122" xr:uid="{00000000-0004-0000-0100-000079000000}"/>
    <hyperlink ref="A285" r:id="rId123" xr:uid="{00000000-0004-0000-0100-00007A000000}"/>
    <hyperlink ref="A286" r:id="rId124" xr:uid="{00000000-0004-0000-0100-00007B000000}"/>
    <hyperlink ref="A287" r:id="rId125" xr:uid="{00000000-0004-0000-0100-00007C000000}"/>
    <hyperlink ref="A288" r:id="rId126" xr:uid="{00000000-0004-0000-0100-00007D000000}"/>
    <hyperlink ref="A289" r:id="rId127" xr:uid="{00000000-0004-0000-0100-00007E000000}"/>
    <hyperlink ref="A290" r:id="rId128" xr:uid="{00000000-0004-0000-0100-00007F000000}"/>
    <hyperlink ref="A291" r:id="rId129" xr:uid="{00000000-0004-0000-0100-000080000000}"/>
    <hyperlink ref="A292" r:id="rId130" xr:uid="{00000000-0004-0000-0100-000081000000}"/>
    <hyperlink ref="A293" r:id="rId131" xr:uid="{00000000-0004-0000-0100-000082000000}"/>
    <hyperlink ref="A294" r:id="rId132" xr:uid="{00000000-0004-0000-0100-000083000000}"/>
    <hyperlink ref="A295" r:id="rId133" xr:uid="{00000000-0004-0000-0100-000084000000}"/>
    <hyperlink ref="A296" r:id="rId134" xr:uid="{00000000-0004-0000-0100-000085000000}"/>
    <hyperlink ref="A297" r:id="rId135" xr:uid="{00000000-0004-0000-0100-000086000000}"/>
    <hyperlink ref="A298" r:id="rId136" xr:uid="{00000000-0004-0000-0100-000087000000}"/>
    <hyperlink ref="A299" r:id="rId137" xr:uid="{00000000-0004-0000-0100-000088000000}"/>
    <hyperlink ref="A300" r:id="rId138" xr:uid="{00000000-0004-0000-0100-000089000000}"/>
    <hyperlink ref="A301" r:id="rId139" xr:uid="{00000000-0004-0000-0100-00008A000000}"/>
    <hyperlink ref="A302" r:id="rId140" xr:uid="{00000000-0004-0000-0100-00008B000000}"/>
    <hyperlink ref="A303" r:id="rId141" xr:uid="{00000000-0004-0000-0100-00008C000000}"/>
    <hyperlink ref="A304" r:id="rId142" xr:uid="{00000000-0004-0000-0100-00008D000000}"/>
    <hyperlink ref="A305" r:id="rId143" xr:uid="{00000000-0004-0000-0100-00008E000000}"/>
    <hyperlink ref="A306" r:id="rId144" xr:uid="{00000000-0004-0000-0100-00008F000000}"/>
    <hyperlink ref="A307" r:id="rId145" xr:uid="{00000000-0004-0000-0100-000090000000}"/>
    <hyperlink ref="A308" r:id="rId146" xr:uid="{00000000-0004-0000-0100-000091000000}"/>
    <hyperlink ref="A309" r:id="rId147" xr:uid="{00000000-0004-0000-0100-000092000000}"/>
    <hyperlink ref="A310" r:id="rId148" xr:uid="{00000000-0004-0000-0100-000093000000}"/>
    <hyperlink ref="A311" r:id="rId149" xr:uid="{00000000-0004-0000-0100-000094000000}"/>
    <hyperlink ref="A312" r:id="rId150" xr:uid="{00000000-0004-0000-0100-000095000000}"/>
    <hyperlink ref="A313" r:id="rId151" xr:uid="{00000000-0004-0000-0100-000096000000}"/>
    <hyperlink ref="A314" r:id="rId152" xr:uid="{00000000-0004-0000-0100-000097000000}"/>
    <hyperlink ref="A315" r:id="rId153" xr:uid="{00000000-0004-0000-0100-000098000000}"/>
    <hyperlink ref="A316" r:id="rId154" xr:uid="{00000000-0004-0000-0100-000099000000}"/>
    <hyperlink ref="A317" r:id="rId155" xr:uid="{00000000-0004-0000-0100-00009A000000}"/>
    <hyperlink ref="A318" r:id="rId156" xr:uid="{00000000-0004-0000-0100-00009B000000}"/>
    <hyperlink ref="A319" r:id="rId157" xr:uid="{00000000-0004-0000-0100-00009C000000}"/>
    <hyperlink ref="A320" r:id="rId158" xr:uid="{00000000-0004-0000-0100-00009D000000}"/>
    <hyperlink ref="A321" r:id="rId159" xr:uid="{00000000-0004-0000-0100-00009E000000}"/>
    <hyperlink ref="A322" r:id="rId160" xr:uid="{00000000-0004-0000-0100-00009F000000}"/>
    <hyperlink ref="A323" r:id="rId161" xr:uid="{00000000-0004-0000-0100-0000A0000000}"/>
    <hyperlink ref="A324" r:id="rId162" xr:uid="{00000000-0004-0000-0100-0000A1000000}"/>
    <hyperlink ref="A325" r:id="rId163" xr:uid="{00000000-0004-0000-0100-0000A2000000}"/>
    <hyperlink ref="A326" r:id="rId164" xr:uid="{00000000-0004-0000-0100-0000A3000000}"/>
    <hyperlink ref="A327" r:id="rId165" xr:uid="{00000000-0004-0000-0100-0000A4000000}"/>
    <hyperlink ref="A328" r:id="rId166" xr:uid="{00000000-0004-0000-0100-0000A5000000}"/>
    <hyperlink ref="A329" r:id="rId167" xr:uid="{00000000-0004-0000-0100-0000A6000000}"/>
    <hyperlink ref="A330" r:id="rId168" xr:uid="{00000000-0004-0000-0100-0000A7000000}"/>
    <hyperlink ref="A331" r:id="rId169" xr:uid="{00000000-0004-0000-0100-0000A8000000}"/>
    <hyperlink ref="A332" r:id="rId170" xr:uid="{00000000-0004-0000-0100-0000A9000000}"/>
    <hyperlink ref="A333" r:id="rId171" xr:uid="{00000000-0004-0000-0100-0000AA000000}"/>
    <hyperlink ref="A334" r:id="rId172" xr:uid="{00000000-0004-0000-0100-0000AB000000}"/>
    <hyperlink ref="A335" r:id="rId173" xr:uid="{00000000-0004-0000-0100-0000AC000000}"/>
    <hyperlink ref="A336" r:id="rId174" xr:uid="{00000000-0004-0000-0100-0000AD000000}"/>
    <hyperlink ref="A337" r:id="rId175" xr:uid="{00000000-0004-0000-0100-0000AE000000}"/>
    <hyperlink ref="A338" r:id="rId176" xr:uid="{00000000-0004-0000-0100-0000AF000000}"/>
    <hyperlink ref="A339" r:id="rId177" xr:uid="{00000000-0004-0000-0100-0000B0000000}"/>
    <hyperlink ref="A340" r:id="rId178" xr:uid="{00000000-0004-0000-0100-0000B1000000}"/>
    <hyperlink ref="A341" r:id="rId179" xr:uid="{00000000-0004-0000-0100-0000B2000000}"/>
    <hyperlink ref="A342" r:id="rId180" xr:uid="{00000000-0004-0000-0100-0000B3000000}"/>
    <hyperlink ref="A343" r:id="rId181" xr:uid="{00000000-0004-0000-0100-0000B4000000}"/>
    <hyperlink ref="A344" r:id="rId182" xr:uid="{00000000-0004-0000-0100-0000B5000000}"/>
    <hyperlink ref="A345" r:id="rId183" xr:uid="{00000000-0004-0000-0100-0000B6000000}"/>
    <hyperlink ref="A346" r:id="rId184" xr:uid="{00000000-0004-0000-0100-0000B7000000}"/>
    <hyperlink ref="A347" r:id="rId185" xr:uid="{00000000-0004-0000-0100-0000B8000000}"/>
    <hyperlink ref="A348" r:id="rId186" xr:uid="{00000000-0004-0000-0100-0000B9000000}"/>
    <hyperlink ref="A349" r:id="rId187" xr:uid="{00000000-0004-0000-0100-0000BA000000}"/>
    <hyperlink ref="A350" r:id="rId188" xr:uid="{00000000-0004-0000-0100-0000BB000000}"/>
    <hyperlink ref="A351" r:id="rId189" xr:uid="{00000000-0004-0000-0100-0000BC000000}"/>
    <hyperlink ref="A352" r:id="rId190" xr:uid="{00000000-0004-0000-0100-0000BD000000}"/>
    <hyperlink ref="A353" r:id="rId191" xr:uid="{00000000-0004-0000-0100-0000BE000000}"/>
    <hyperlink ref="A354" r:id="rId192" xr:uid="{00000000-0004-0000-0100-0000BF000000}"/>
    <hyperlink ref="A355" r:id="rId193" xr:uid="{00000000-0004-0000-0100-0000C0000000}"/>
    <hyperlink ref="A356" r:id="rId194" xr:uid="{00000000-0004-0000-0100-0000C1000000}"/>
    <hyperlink ref="A357" r:id="rId195" xr:uid="{00000000-0004-0000-0100-0000C2000000}"/>
    <hyperlink ref="A358" r:id="rId196" xr:uid="{00000000-0004-0000-0100-0000C3000000}"/>
    <hyperlink ref="A359" r:id="rId197" xr:uid="{00000000-0004-0000-0100-0000C4000000}"/>
    <hyperlink ref="A360" r:id="rId198" xr:uid="{00000000-0004-0000-0100-0000C5000000}"/>
    <hyperlink ref="A361" r:id="rId199" xr:uid="{00000000-0004-0000-0100-0000C6000000}"/>
    <hyperlink ref="A362" r:id="rId200" xr:uid="{00000000-0004-0000-0100-0000C7000000}"/>
    <hyperlink ref="A363" r:id="rId201" xr:uid="{00000000-0004-0000-0100-0000C8000000}"/>
    <hyperlink ref="A364" r:id="rId202" xr:uid="{00000000-0004-0000-0100-0000C9000000}"/>
    <hyperlink ref="A365" r:id="rId203" xr:uid="{00000000-0004-0000-0100-0000CA000000}"/>
    <hyperlink ref="A366" r:id="rId204" xr:uid="{00000000-0004-0000-0100-0000CB000000}"/>
    <hyperlink ref="A367" r:id="rId205" xr:uid="{00000000-0004-0000-0100-0000CC000000}"/>
    <hyperlink ref="A368" r:id="rId206" xr:uid="{00000000-0004-0000-0100-0000CD000000}"/>
    <hyperlink ref="A369" r:id="rId207" xr:uid="{00000000-0004-0000-0100-0000CE000000}"/>
    <hyperlink ref="A370" r:id="rId208" xr:uid="{00000000-0004-0000-0100-0000CF000000}"/>
    <hyperlink ref="A371" r:id="rId209" xr:uid="{00000000-0004-0000-0100-0000D0000000}"/>
    <hyperlink ref="A372" r:id="rId210" xr:uid="{00000000-0004-0000-0100-0000D1000000}"/>
    <hyperlink ref="A373" r:id="rId211" xr:uid="{00000000-0004-0000-0100-0000D2000000}"/>
    <hyperlink ref="A374" r:id="rId212" xr:uid="{00000000-0004-0000-0100-0000D3000000}"/>
    <hyperlink ref="A375" r:id="rId213" xr:uid="{00000000-0004-0000-0100-0000D4000000}"/>
    <hyperlink ref="A376" r:id="rId214" xr:uid="{00000000-0004-0000-0100-0000D5000000}"/>
    <hyperlink ref="A377" r:id="rId215" xr:uid="{00000000-0004-0000-0100-0000D6000000}"/>
    <hyperlink ref="A378" r:id="rId216" xr:uid="{00000000-0004-0000-0100-0000D7000000}"/>
    <hyperlink ref="A379" r:id="rId217" xr:uid="{00000000-0004-0000-0100-0000D8000000}"/>
    <hyperlink ref="A380" r:id="rId218" xr:uid="{00000000-0004-0000-0100-0000D9000000}"/>
    <hyperlink ref="A381" r:id="rId219" xr:uid="{00000000-0004-0000-0100-0000DA000000}"/>
    <hyperlink ref="A382" r:id="rId220" xr:uid="{00000000-0004-0000-0100-0000DB000000}"/>
    <hyperlink ref="A383" r:id="rId221" xr:uid="{00000000-0004-0000-0100-0000DC000000}"/>
    <hyperlink ref="A384" r:id="rId222" xr:uid="{00000000-0004-0000-0100-0000DD000000}"/>
    <hyperlink ref="A385" r:id="rId223" xr:uid="{00000000-0004-0000-0100-0000DE000000}"/>
    <hyperlink ref="A386" r:id="rId224" xr:uid="{00000000-0004-0000-0100-0000DF000000}"/>
    <hyperlink ref="A387" r:id="rId225" xr:uid="{00000000-0004-0000-0100-0000E0000000}"/>
    <hyperlink ref="A388" r:id="rId226" xr:uid="{00000000-0004-0000-0100-0000E1000000}"/>
    <hyperlink ref="A389" r:id="rId227" xr:uid="{00000000-0004-0000-0100-0000E2000000}"/>
    <hyperlink ref="A390" r:id="rId228" xr:uid="{00000000-0004-0000-0100-0000E3000000}"/>
    <hyperlink ref="A391" r:id="rId229" xr:uid="{00000000-0004-0000-0100-0000E4000000}"/>
    <hyperlink ref="A392" r:id="rId230" xr:uid="{00000000-0004-0000-0100-0000E5000000}"/>
    <hyperlink ref="A393" r:id="rId231" xr:uid="{00000000-0004-0000-0100-0000E6000000}"/>
    <hyperlink ref="A394" r:id="rId232" xr:uid="{00000000-0004-0000-0100-0000E7000000}"/>
    <hyperlink ref="A395" r:id="rId233" xr:uid="{00000000-0004-0000-0100-0000E8000000}"/>
    <hyperlink ref="A396" r:id="rId234" xr:uid="{00000000-0004-0000-0100-0000E9000000}"/>
    <hyperlink ref="A397" r:id="rId235" xr:uid="{00000000-0004-0000-0100-0000EA000000}"/>
    <hyperlink ref="A398" r:id="rId236" xr:uid="{00000000-0004-0000-0100-0000EB000000}"/>
    <hyperlink ref="A399" r:id="rId237" xr:uid="{00000000-0004-0000-0100-0000EC000000}"/>
    <hyperlink ref="A400" r:id="rId238" xr:uid="{00000000-0004-0000-0100-0000ED000000}"/>
    <hyperlink ref="A401" r:id="rId239" xr:uid="{00000000-0004-0000-0100-0000EE000000}"/>
    <hyperlink ref="A402" r:id="rId240" xr:uid="{00000000-0004-0000-0100-0000EF000000}"/>
    <hyperlink ref="A403" r:id="rId241" xr:uid="{00000000-0004-0000-0100-0000F0000000}"/>
    <hyperlink ref="A404" r:id="rId242" xr:uid="{00000000-0004-0000-0100-0000F1000000}"/>
    <hyperlink ref="A405" r:id="rId243" xr:uid="{00000000-0004-0000-0100-0000F2000000}"/>
    <hyperlink ref="A406" r:id="rId244" xr:uid="{00000000-0004-0000-0100-0000F3000000}"/>
    <hyperlink ref="A407" r:id="rId245" xr:uid="{00000000-0004-0000-0100-0000F4000000}"/>
    <hyperlink ref="A408" r:id="rId246" xr:uid="{00000000-0004-0000-0100-0000F5000000}"/>
    <hyperlink ref="A409" r:id="rId247" xr:uid="{00000000-0004-0000-0100-0000F6000000}"/>
    <hyperlink ref="A410" r:id="rId248" xr:uid="{00000000-0004-0000-0100-0000F7000000}"/>
    <hyperlink ref="A411" r:id="rId249" xr:uid="{00000000-0004-0000-0100-0000F8000000}"/>
    <hyperlink ref="A412" r:id="rId250" xr:uid="{00000000-0004-0000-0100-0000F9000000}"/>
    <hyperlink ref="A413" r:id="rId251" xr:uid="{00000000-0004-0000-0100-0000FA000000}"/>
    <hyperlink ref="A414" r:id="rId252" xr:uid="{00000000-0004-0000-0100-0000FB000000}"/>
    <hyperlink ref="A415" r:id="rId253" xr:uid="{00000000-0004-0000-0100-0000FC000000}"/>
    <hyperlink ref="A416" r:id="rId254" xr:uid="{00000000-0004-0000-0100-0000FD000000}"/>
    <hyperlink ref="A417" r:id="rId255" xr:uid="{00000000-0004-0000-0100-0000FE000000}"/>
    <hyperlink ref="A418" r:id="rId256" xr:uid="{00000000-0004-0000-0100-0000FF000000}"/>
    <hyperlink ref="A419" r:id="rId257" xr:uid="{00000000-0004-0000-0100-000000010000}"/>
    <hyperlink ref="A420" r:id="rId258" xr:uid="{00000000-0004-0000-0100-000001010000}"/>
    <hyperlink ref="A421" r:id="rId259" xr:uid="{00000000-0004-0000-0100-000002010000}"/>
    <hyperlink ref="A422" r:id="rId260" xr:uid="{00000000-0004-0000-0100-000003010000}"/>
    <hyperlink ref="A423" r:id="rId261" xr:uid="{00000000-0004-0000-0100-000004010000}"/>
    <hyperlink ref="A424" r:id="rId262" xr:uid="{00000000-0004-0000-0100-000005010000}"/>
    <hyperlink ref="A425" r:id="rId263" xr:uid="{00000000-0004-0000-0100-000006010000}"/>
    <hyperlink ref="A426" r:id="rId264" xr:uid="{00000000-0004-0000-0100-000007010000}"/>
    <hyperlink ref="A427" r:id="rId265" xr:uid="{00000000-0004-0000-0100-000008010000}"/>
    <hyperlink ref="A428" r:id="rId266" xr:uid="{00000000-0004-0000-0100-000009010000}"/>
    <hyperlink ref="A429" r:id="rId267" xr:uid="{00000000-0004-0000-0100-00000A010000}"/>
    <hyperlink ref="A430" r:id="rId268" xr:uid="{00000000-0004-0000-0100-00000B010000}"/>
    <hyperlink ref="A431" r:id="rId269" xr:uid="{00000000-0004-0000-0100-00000C010000}"/>
    <hyperlink ref="A432" r:id="rId270" xr:uid="{00000000-0004-0000-0100-00000D010000}"/>
    <hyperlink ref="A433" r:id="rId271" xr:uid="{00000000-0004-0000-0100-00000E010000}"/>
    <hyperlink ref="A434" r:id="rId272" xr:uid="{00000000-0004-0000-0100-00000F010000}"/>
    <hyperlink ref="A435" r:id="rId273" xr:uid="{00000000-0004-0000-0100-000010010000}"/>
    <hyperlink ref="A436" r:id="rId274" xr:uid="{00000000-0004-0000-0100-000011010000}"/>
    <hyperlink ref="A437" r:id="rId275" xr:uid="{00000000-0004-0000-0100-000012010000}"/>
    <hyperlink ref="A438" r:id="rId276" xr:uid="{00000000-0004-0000-0100-000013010000}"/>
    <hyperlink ref="A439" r:id="rId277" xr:uid="{00000000-0004-0000-0100-000014010000}"/>
    <hyperlink ref="A440" r:id="rId278" xr:uid="{00000000-0004-0000-0100-000015010000}"/>
    <hyperlink ref="A441" r:id="rId279" xr:uid="{00000000-0004-0000-0100-000016010000}"/>
    <hyperlink ref="A442" r:id="rId280" xr:uid="{00000000-0004-0000-0100-000017010000}"/>
    <hyperlink ref="A443" r:id="rId281" xr:uid="{00000000-0004-0000-0100-000018010000}"/>
    <hyperlink ref="A444" r:id="rId282" xr:uid="{00000000-0004-0000-0100-000019010000}"/>
    <hyperlink ref="A445" r:id="rId283" xr:uid="{00000000-0004-0000-0100-00001A010000}"/>
    <hyperlink ref="A446" r:id="rId284" xr:uid="{00000000-0004-0000-0100-00001B010000}"/>
    <hyperlink ref="A447" r:id="rId285" xr:uid="{00000000-0004-0000-0100-00001C010000}"/>
    <hyperlink ref="A448" r:id="rId286" xr:uid="{00000000-0004-0000-0100-00001D010000}"/>
    <hyperlink ref="A449" r:id="rId287" xr:uid="{00000000-0004-0000-0100-00001E010000}"/>
    <hyperlink ref="A450" r:id="rId288" xr:uid="{00000000-0004-0000-0100-00001F010000}"/>
    <hyperlink ref="A451" r:id="rId289" xr:uid="{00000000-0004-0000-0100-000020010000}"/>
    <hyperlink ref="A452" r:id="rId290" xr:uid="{00000000-0004-0000-0100-000021010000}"/>
    <hyperlink ref="A453" r:id="rId291" xr:uid="{00000000-0004-0000-0100-000022010000}"/>
    <hyperlink ref="A454" r:id="rId292" xr:uid="{00000000-0004-0000-0100-000023010000}"/>
    <hyperlink ref="C456" r:id="rId293" xr:uid="{00000000-0004-0000-0100-000024010000}"/>
    <hyperlink ref="C457" r:id="rId294" xr:uid="{00000000-0004-0000-0100-000025010000}"/>
    <hyperlink ref="C458" r:id="rId295" xr:uid="{00000000-0004-0000-0100-000026010000}"/>
    <hyperlink ref="C459" r:id="rId296" xr:uid="{00000000-0004-0000-0100-000027010000}"/>
    <hyperlink ref="C460" r:id="rId297" xr:uid="{00000000-0004-0000-0100-000028010000}"/>
    <hyperlink ref="C461" r:id="rId298" xr:uid="{00000000-0004-0000-0100-000029010000}"/>
    <hyperlink ref="C462" r:id="rId299" xr:uid="{00000000-0004-0000-0100-00002A010000}"/>
    <hyperlink ref="C463" r:id="rId300" xr:uid="{00000000-0004-0000-0100-00002B010000}"/>
    <hyperlink ref="C464" r:id="rId301" xr:uid="{00000000-0004-0000-0100-00002C010000}"/>
    <hyperlink ref="C465" r:id="rId302" xr:uid="{00000000-0004-0000-0100-00002D010000}"/>
    <hyperlink ref="C466" r:id="rId303" xr:uid="{00000000-0004-0000-0100-00002E010000}"/>
    <hyperlink ref="C467" r:id="rId304" xr:uid="{00000000-0004-0000-0100-00002F010000}"/>
    <hyperlink ref="C468" r:id="rId305" xr:uid="{00000000-0004-0000-0100-000030010000}"/>
    <hyperlink ref="C469" r:id="rId306" xr:uid="{00000000-0004-0000-0100-000031010000}"/>
    <hyperlink ref="C470" r:id="rId307" xr:uid="{00000000-0004-0000-0100-000032010000}"/>
    <hyperlink ref="C471" r:id="rId308" xr:uid="{00000000-0004-0000-0100-000033010000}"/>
    <hyperlink ref="C472" r:id="rId309" xr:uid="{00000000-0004-0000-0100-00003401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Z1000"/>
  <sheetViews>
    <sheetView workbookViewId="0">
      <pane ySplit="5" topLeftCell="A6" activePane="bottomLeft" state="frozen"/>
      <selection pane="bottomLeft" activeCell="B7" sqref="B7"/>
    </sheetView>
  </sheetViews>
  <sheetFormatPr defaultColWidth="14.42578125" defaultRowHeight="15" customHeight="1"/>
  <cols>
    <col min="1" max="6" width="28.42578125" customWidth="1"/>
    <col min="7" max="7" width="62.42578125" customWidth="1"/>
  </cols>
  <sheetData>
    <row r="1" spans="1:26" ht="15.75" customHeight="1">
      <c r="A1" s="2">
        <v>0</v>
      </c>
      <c r="B1" s="2"/>
      <c r="C1" s="2"/>
      <c r="D1" s="2"/>
      <c r="E1" s="2"/>
      <c r="F1" s="2"/>
      <c r="G1" s="2"/>
      <c r="H1" s="2"/>
      <c r="I1" s="2"/>
      <c r="J1" s="2"/>
      <c r="K1" s="2"/>
      <c r="L1" s="2"/>
      <c r="M1" s="2"/>
      <c r="N1" s="2"/>
      <c r="O1" s="2"/>
      <c r="P1" s="2"/>
      <c r="Q1" s="2"/>
      <c r="R1" s="2"/>
      <c r="S1" s="2"/>
      <c r="T1" s="2"/>
      <c r="U1" s="2"/>
      <c r="V1" s="2"/>
      <c r="W1" s="2"/>
      <c r="X1" s="2"/>
      <c r="Y1" s="2"/>
      <c r="Z1" s="2"/>
    </row>
    <row r="2" spans="1:26" ht="15.75" customHeight="1">
      <c r="A2" s="394" t="s">
        <v>1098</v>
      </c>
      <c r="B2" s="372"/>
      <c r="C2" s="372"/>
      <c r="D2" s="372"/>
      <c r="E2" s="372"/>
      <c r="F2" s="372"/>
      <c r="G2" s="372"/>
      <c r="H2" s="2"/>
      <c r="I2" s="2"/>
      <c r="J2" s="2"/>
      <c r="K2" s="2"/>
      <c r="L2" s="2"/>
      <c r="M2" s="2"/>
      <c r="N2" s="2"/>
      <c r="O2" s="2"/>
      <c r="P2" s="2"/>
      <c r="Q2" s="2"/>
      <c r="R2" s="2"/>
      <c r="S2" s="2"/>
      <c r="T2" s="2"/>
      <c r="U2" s="2"/>
      <c r="V2" s="2"/>
      <c r="W2" s="2"/>
      <c r="X2" s="2"/>
      <c r="Y2" s="2"/>
      <c r="Z2" s="2"/>
    </row>
    <row r="3" spans="1:26" ht="15.75" customHeight="1">
      <c r="A3" s="2"/>
      <c r="B3" s="2"/>
      <c r="C3" s="2"/>
      <c r="D3" s="2"/>
      <c r="E3" s="2"/>
      <c r="F3" s="2"/>
      <c r="G3" s="2"/>
      <c r="H3" s="2"/>
      <c r="I3" s="2"/>
      <c r="J3" s="2"/>
      <c r="K3" s="2"/>
      <c r="L3" s="2"/>
      <c r="M3" s="2"/>
      <c r="N3" s="2"/>
      <c r="O3" s="2"/>
      <c r="P3" s="2"/>
      <c r="Q3" s="2"/>
      <c r="R3" s="2"/>
      <c r="S3" s="2"/>
      <c r="T3" s="2"/>
      <c r="U3" s="2"/>
      <c r="V3" s="2"/>
      <c r="W3" s="2"/>
      <c r="X3" s="2"/>
      <c r="Y3" s="2"/>
      <c r="Z3" s="2"/>
    </row>
    <row r="4" spans="1:26" ht="15.75" customHeight="1">
      <c r="A4" s="20"/>
      <c r="B4" s="20"/>
      <c r="C4" s="20"/>
      <c r="D4" s="20"/>
      <c r="E4" s="20"/>
      <c r="F4" s="20"/>
      <c r="G4" s="20"/>
      <c r="H4" s="2"/>
      <c r="I4" s="2"/>
      <c r="J4" s="2"/>
      <c r="K4" s="2"/>
      <c r="L4" s="2"/>
      <c r="M4" s="2"/>
      <c r="N4" s="2"/>
      <c r="O4" s="2"/>
      <c r="P4" s="2"/>
      <c r="Q4" s="2"/>
      <c r="R4" s="2"/>
      <c r="S4" s="2"/>
      <c r="T4" s="2"/>
      <c r="U4" s="2"/>
      <c r="V4" s="2"/>
      <c r="W4" s="2"/>
      <c r="X4" s="2"/>
      <c r="Y4" s="2"/>
      <c r="Z4" s="2"/>
    </row>
    <row r="5" spans="1:26" ht="15.75" customHeight="1">
      <c r="A5" s="97" t="s">
        <v>61</v>
      </c>
      <c r="B5" s="97" t="s">
        <v>1099</v>
      </c>
      <c r="C5" s="97" t="s">
        <v>1100</v>
      </c>
      <c r="D5" s="97" t="s">
        <v>1101</v>
      </c>
      <c r="E5" s="97" t="s">
        <v>1102</v>
      </c>
      <c r="F5" s="97" t="s">
        <v>1103</v>
      </c>
      <c r="G5" s="97" t="s">
        <v>1104</v>
      </c>
      <c r="H5" s="2"/>
      <c r="I5" s="2"/>
      <c r="J5" s="2"/>
      <c r="K5" s="2"/>
      <c r="L5" s="2"/>
      <c r="M5" s="2"/>
      <c r="N5" s="2"/>
      <c r="O5" s="2"/>
      <c r="P5" s="2"/>
      <c r="Q5" s="2"/>
      <c r="R5" s="2"/>
      <c r="S5" s="2"/>
      <c r="T5" s="2"/>
      <c r="U5" s="2"/>
      <c r="V5" s="2"/>
      <c r="W5" s="2"/>
      <c r="X5" s="2"/>
      <c r="Y5" s="2"/>
      <c r="Z5" s="2"/>
    </row>
    <row r="6" spans="1:26" ht="15.75" customHeight="1">
      <c r="A6" s="98" t="s">
        <v>1105</v>
      </c>
      <c r="B6" s="99" t="s">
        <v>1106</v>
      </c>
      <c r="C6" s="100" t="s">
        <v>1107</v>
      </c>
      <c r="D6" s="99" t="s">
        <v>1108</v>
      </c>
      <c r="E6" s="99" t="s">
        <v>1109</v>
      </c>
      <c r="F6" s="99" t="s">
        <v>1110</v>
      </c>
      <c r="G6" s="99" t="s">
        <v>1111</v>
      </c>
      <c r="H6" s="2"/>
      <c r="I6" s="2"/>
      <c r="J6" s="2"/>
      <c r="K6" s="2"/>
      <c r="L6" s="2"/>
      <c r="M6" s="2"/>
      <c r="N6" s="2"/>
      <c r="O6" s="2"/>
      <c r="P6" s="2"/>
      <c r="Q6" s="2"/>
      <c r="R6" s="2"/>
      <c r="S6" s="2"/>
      <c r="T6" s="2"/>
      <c r="U6" s="2"/>
      <c r="V6" s="2"/>
      <c r="W6" s="2"/>
      <c r="X6" s="2"/>
      <c r="Y6" s="2"/>
      <c r="Z6" s="2"/>
    </row>
    <row r="7" spans="1:26" ht="15.75" customHeight="1">
      <c r="A7" s="99" t="s">
        <v>1112</v>
      </c>
      <c r="B7" s="99" t="s">
        <v>1106</v>
      </c>
      <c r="C7" s="100" t="s">
        <v>1113</v>
      </c>
      <c r="D7" s="99"/>
      <c r="E7" s="99" t="s">
        <v>1114</v>
      </c>
      <c r="F7" s="99" t="s">
        <v>1115</v>
      </c>
      <c r="G7" s="99" t="s">
        <v>1116</v>
      </c>
      <c r="H7" s="2"/>
      <c r="I7" s="2"/>
      <c r="J7" s="2"/>
      <c r="K7" s="2"/>
      <c r="L7" s="2"/>
      <c r="M7" s="2"/>
      <c r="N7" s="2"/>
      <c r="O7" s="2"/>
      <c r="P7" s="2"/>
      <c r="Q7" s="2"/>
      <c r="R7" s="2"/>
      <c r="S7" s="2"/>
      <c r="T7" s="2"/>
      <c r="U7" s="2"/>
      <c r="V7" s="2"/>
      <c r="W7" s="2"/>
      <c r="X7" s="2"/>
      <c r="Y7" s="2"/>
      <c r="Z7" s="2"/>
    </row>
    <row r="8" spans="1:26" ht="15.75" customHeight="1">
      <c r="A8" s="99" t="s">
        <v>1117</v>
      </c>
      <c r="B8" s="99" t="s">
        <v>1106</v>
      </c>
      <c r="C8" s="100" t="s">
        <v>1118</v>
      </c>
      <c r="D8" s="99"/>
      <c r="E8" s="99" t="s">
        <v>1119</v>
      </c>
      <c r="F8" s="99"/>
      <c r="G8" s="99" t="s">
        <v>1120</v>
      </c>
      <c r="H8" s="2"/>
      <c r="I8" s="2"/>
      <c r="J8" s="2"/>
      <c r="K8" s="2"/>
      <c r="L8" s="2"/>
      <c r="M8" s="2"/>
      <c r="N8" s="2"/>
      <c r="O8" s="2"/>
      <c r="P8" s="2"/>
      <c r="Q8" s="2"/>
      <c r="R8" s="2"/>
      <c r="S8" s="2"/>
      <c r="T8" s="2"/>
      <c r="U8" s="2"/>
      <c r="V8" s="2"/>
      <c r="W8" s="2"/>
      <c r="X8" s="2"/>
      <c r="Y8" s="2"/>
      <c r="Z8" s="2"/>
    </row>
    <row r="9" spans="1:26" ht="15.75" customHeight="1">
      <c r="A9" s="99" t="s">
        <v>1121</v>
      </c>
      <c r="B9" s="99" t="s">
        <v>1122</v>
      </c>
      <c r="C9" s="100" t="s">
        <v>1123</v>
      </c>
      <c r="D9" s="99"/>
      <c r="E9" s="99" t="s">
        <v>1124</v>
      </c>
      <c r="F9" s="99" t="s">
        <v>1125</v>
      </c>
      <c r="G9" s="99" t="s">
        <v>1126</v>
      </c>
      <c r="H9" s="2"/>
      <c r="I9" s="2"/>
      <c r="J9" s="2"/>
      <c r="K9" s="2"/>
      <c r="L9" s="2"/>
      <c r="M9" s="2"/>
      <c r="N9" s="2"/>
      <c r="O9" s="2"/>
      <c r="P9" s="2"/>
      <c r="Q9" s="2"/>
      <c r="R9" s="2"/>
      <c r="S9" s="2"/>
      <c r="T9" s="2"/>
      <c r="U9" s="2"/>
      <c r="V9" s="2"/>
      <c r="W9" s="2"/>
      <c r="X9" s="2"/>
      <c r="Y9" s="2"/>
      <c r="Z9" s="2"/>
    </row>
    <row r="10" spans="1:26" ht="15.75" customHeight="1">
      <c r="A10" s="101" t="str">
        <f>HYPERLINK("https://www.websitecarbon.com/","Website carbon")</f>
        <v>Website carbon</v>
      </c>
      <c r="B10" s="102" t="s">
        <v>1127</v>
      </c>
      <c r="C10" s="100" t="s">
        <v>1128</v>
      </c>
      <c r="D10" s="99"/>
      <c r="E10" s="99" t="s">
        <v>1129</v>
      </c>
      <c r="F10" s="99"/>
      <c r="G10" s="99" t="s">
        <v>1130</v>
      </c>
      <c r="H10" s="2"/>
      <c r="I10" s="2"/>
      <c r="J10" s="2"/>
      <c r="K10" s="2"/>
      <c r="L10" s="2"/>
      <c r="M10" s="2"/>
      <c r="N10" s="2"/>
      <c r="O10" s="2"/>
      <c r="P10" s="2"/>
      <c r="Q10" s="2"/>
      <c r="R10" s="2"/>
      <c r="S10" s="2"/>
      <c r="T10" s="2"/>
      <c r="U10" s="2"/>
      <c r="V10" s="2"/>
      <c r="W10" s="2"/>
      <c r="X10" s="2"/>
      <c r="Y10" s="2"/>
      <c r="Z10" s="2"/>
    </row>
    <row r="11" spans="1:26" ht="15.75" customHeight="1">
      <c r="A11" s="101" t="str">
        <f>HYPERLINK("https://www.ecograder.com/","Ecograder")</f>
        <v>Ecograder</v>
      </c>
      <c r="B11" s="99" t="s">
        <v>1131</v>
      </c>
      <c r="C11" s="100" t="s">
        <v>1132</v>
      </c>
      <c r="D11" s="99"/>
      <c r="E11" s="99" t="s">
        <v>1133</v>
      </c>
      <c r="F11" s="99" t="s">
        <v>1134</v>
      </c>
      <c r="G11" s="99" t="s">
        <v>1135</v>
      </c>
      <c r="H11" s="2"/>
      <c r="I11" s="2"/>
      <c r="J11" s="2"/>
      <c r="K11" s="2"/>
      <c r="L11" s="2"/>
      <c r="M11" s="2"/>
      <c r="N11" s="2"/>
      <c r="O11" s="2"/>
      <c r="P11" s="2"/>
      <c r="Q11" s="2"/>
      <c r="R11" s="2"/>
      <c r="S11" s="2"/>
      <c r="T11" s="2"/>
      <c r="U11" s="2"/>
      <c r="V11" s="2"/>
      <c r="W11" s="2"/>
      <c r="X11" s="2"/>
      <c r="Y11" s="2"/>
      <c r="Z11" s="2"/>
    </row>
    <row r="12" spans="1:26" ht="15.75" customHeight="1">
      <c r="A12" s="101" t="str">
        <f>HYPERLINK("https://lowtus.fr/","Lowtus")</f>
        <v>Lowtus</v>
      </c>
      <c r="B12" s="99" t="s">
        <v>1136</v>
      </c>
      <c r="C12" s="100" t="s">
        <v>1137</v>
      </c>
      <c r="D12" s="99"/>
      <c r="E12" s="99" t="s">
        <v>1138</v>
      </c>
      <c r="F12" s="99"/>
      <c r="G12" s="99"/>
      <c r="H12" s="2"/>
      <c r="I12" s="2"/>
      <c r="J12" s="2"/>
      <c r="K12" s="2"/>
      <c r="L12" s="2"/>
      <c r="M12" s="2"/>
      <c r="N12" s="2"/>
      <c r="O12" s="2"/>
      <c r="P12" s="2"/>
      <c r="Q12" s="2"/>
      <c r="R12" s="2"/>
      <c r="S12" s="2"/>
      <c r="T12" s="2"/>
      <c r="U12" s="2"/>
      <c r="V12" s="2"/>
      <c r="W12" s="2"/>
      <c r="X12" s="2"/>
      <c r="Y12" s="2"/>
      <c r="Z12" s="2"/>
    </row>
    <row r="13" spans="1:26" ht="15.75" customHeight="1">
      <c r="A13" s="101" t="str">
        <f>HYPERLINK("https://mobile-efficiency-index.com/en/","Mobile efficiency index")</f>
        <v>Mobile efficiency index</v>
      </c>
      <c r="B13" s="99" t="s">
        <v>1139</v>
      </c>
      <c r="C13" s="100" t="s">
        <v>1140</v>
      </c>
      <c r="D13" s="99"/>
      <c r="E13" s="99" t="s">
        <v>1141</v>
      </c>
      <c r="F13" s="99" t="s">
        <v>1142</v>
      </c>
      <c r="G13" s="99" t="s">
        <v>1143</v>
      </c>
      <c r="H13" s="2"/>
      <c r="I13" s="2"/>
      <c r="J13" s="2"/>
      <c r="K13" s="2"/>
      <c r="L13" s="2"/>
      <c r="M13" s="2"/>
      <c r="N13" s="2"/>
      <c r="O13" s="2"/>
      <c r="P13" s="2"/>
      <c r="Q13" s="2"/>
      <c r="R13" s="2"/>
      <c r="S13" s="2"/>
      <c r="T13" s="2"/>
      <c r="U13" s="2"/>
      <c r="V13" s="2"/>
      <c r="W13" s="2"/>
      <c r="X13" s="2"/>
      <c r="Y13" s="2"/>
      <c r="Z13" s="2"/>
    </row>
    <row r="14" spans="1:26" ht="15.75" customHeight="1">
      <c r="A14" s="101" t="str">
        <f>HYPERLINK("https://www.thegreenwebfoundation.org/","Green Web Foundation")</f>
        <v>Green Web Foundation</v>
      </c>
      <c r="B14" s="99" t="s">
        <v>1144</v>
      </c>
      <c r="C14" s="100" t="s">
        <v>1145</v>
      </c>
      <c r="D14" s="99"/>
      <c r="E14" s="99" t="s">
        <v>1146</v>
      </c>
      <c r="F14" s="99" t="s">
        <v>1147</v>
      </c>
      <c r="G14" s="99" t="s">
        <v>1148</v>
      </c>
      <c r="H14" s="2"/>
      <c r="I14" s="2"/>
      <c r="J14" s="2"/>
      <c r="K14" s="2"/>
      <c r="L14" s="2"/>
      <c r="M14" s="2"/>
      <c r="N14" s="2"/>
      <c r="O14" s="2"/>
      <c r="P14" s="2"/>
      <c r="Q14" s="2"/>
      <c r="R14" s="2"/>
      <c r="S14" s="2"/>
      <c r="T14" s="2"/>
      <c r="U14" s="2"/>
      <c r="V14" s="2"/>
      <c r="W14" s="2"/>
      <c r="X14" s="2"/>
      <c r="Y14" s="2"/>
      <c r="Z14" s="2"/>
    </row>
    <row r="15" spans="1:26" ht="15.75" customHeight="1">
      <c r="A15" s="101" t="str">
        <f>HYPERLINK("https://mlco2.github.io/impact/","ML CO2 Impact")</f>
        <v>ML CO2 Impact</v>
      </c>
      <c r="B15" s="99" t="s">
        <v>1149</v>
      </c>
      <c r="C15" s="100" t="s">
        <v>1150</v>
      </c>
      <c r="D15" s="99"/>
      <c r="E15" s="99" t="s">
        <v>1151</v>
      </c>
      <c r="F15" s="99" t="s">
        <v>1152</v>
      </c>
      <c r="G15" s="99" t="s">
        <v>1153</v>
      </c>
      <c r="H15" s="2"/>
      <c r="I15" s="2"/>
      <c r="J15" s="2"/>
      <c r="K15" s="2"/>
      <c r="L15" s="2"/>
      <c r="M15" s="2"/>
      <c r="N15" s="2"/>
      <c r="O15" s="2"/>
      <c r="P15" s="2"/>
      <c r="Q15" s="2"/>
      <c r="R15" s="2"/>
      <c r="S15" s="2"/>
      <c r="T15" s="2"/>
      <c r="U15" s="2"/>
      <c r="V15" s="2"/>
      <c r="W15" s="2"/>
      <c r="X15" s="2"/>
      <c r="Y15" s="2"/>
      <c r="Z15" s="2"/>
    </row>
    <row r="16" spans="1:26" ht="15.75" customHeight="1">
      <c r="A16" s="100" t="s">
        <v>1154</v>
      </c>
      <c r="B16" s="100" t="s">
        <v>1154</v>
      </c>
      <c r="C16" s="100" t="s">
        <v>1155</v>
      </c>
      <c r="D16" s="99"/>
      <c r="E16" s="99" t="s">
        <v>1156</v>
      </c>
      <c r="F16" s="99" t="s">
        <v>1157</v>
      </c>
      <c r="G16" s="99" t="s">
        <v>1158</v>
      </c>
      <c r="H16" s="2"/>
      <c r="I16" s="2"/>
      <c r="J16" s="2"/>
      <c r="K16" s="2"/>
      <c r="L16" s="2"/>
      <c r="M16" s="2"/>
      <c r="N16" s="2"/>
      <c r="O16" s="2"/>
      <c r="P16" s="2"/>
      <c r="Q16" s="2"/>
      <c r="R16" s="2"/>
      <c r="S16" s="2"/>
      <c r="T16" s="2"/>
      <c r="U16" s="2"/>
      <c r="V16" s="2"/>
      <c r="W16" s="2"/>
      <c r="X16" s="2"/>
      <c r="Y16" s="2"/>
      <c r="Z16" s="2"/>
    </row>
    <row r="17" spans="1:26" ht="15.75" customHeight="1">
      <c r="A17" s="103" t="s">
        <v>1159</v>
      </c>
      <c r="B17" s="99"/>
      <c r="C17" s="99"/>
      <c r="D17" s="99"/>
      <c r="E17" s="99"/>
      <c r="F17" s="99"/>
      <c r="G17" s="99"/>
      <c r="H17" s="2"/>
      <c r="I17" s="2"/>
      <c r="J17" s="2"/>
      <c r="K17" s="2"/>
      <c r="L17" s="2"/>
      <c r="M17" s="2"/>
      <c r="N17" s="2"/>
      <c r="O17" s="2"/>
      <c r="P17" s="2"/>
      <c r="Q17" s="2"/>
      <c r="R17" s="2"/>
      <c r="S17" s="2"/>
      <c r="T17" s="2"/>
      <c r="U17" s="2"/>
      <c r="V17" s="2"/>
      <c r="W17" s="2"/>
      <c r="X17" s="2"/>
      <c r="Y17" s="2"/>
      <c r="Z17" s="2"/>
    </row>
    <row r="18" spans="1:26" ht="15.75" customHeight="1">
      <c r="A18" s="101" t="str">
        <f>HYPERLINK("https://www.sitespeed.io/","SiteSpeed")</f>
        <v>SiteSpeed</v>
      </c>
      <c r="B18" s="99"/>
      <c r="C18" s="99"/>
      <c r="D18" s="99"/>
      <c r="E18" s="99" t="s">
        <v>1160</v>
      </c>
      <c r="F18" s="99"/>
      <c r="G18" s="99"/>
      <c r="H18" s="2"/>
      <c r="I18" s="2"/>
      <c r="J18" s="2"/>
      <c r="K18" s="2"/>
      <c r="L18" s="2"/>
      <c r="M18" s="2"/>
      <c r="N18" s="2"/>
      <c r="O18" s="2"/>
      <c r="P18" s="2"/>
      <c r="Q18" s="2"/>
      <c r="R18" s="2"/>
      <c r="S18" s="2"/>
      <c r="T18" s="2"/>
      <c r="U18" s="2"/>
      <c r="V18" s="2"/>
      <c r="W18" s="2"/>
      <c r="X18" s="2"/>
      <c r="Y18" s="2"/>
      <c r="Z18" s="2"/>
    </row>
    <row r="19" spans="1:26" ht="15.75" customHeight="1">
      <c r="A19" s="101" t="str">
        <f>HYPERLINK("https://powerapi-ng.github.io/","PowerAPI")</f>
        <v>PowerAPI</v>
      </c>
      <c r="B19" s="99" t="s">
        <v>1161</v>
      </c>
      <c r="C19" s="100" t="s">
        <v>1162</v>
      </c>
      <c r="D19" s="99"/>
      <c r="E19" s="99" t="s">
        <v>1163</v>
      </c>
      <c r="F19" s="99"/>
      <c r="G19" s="99" t="s">
        <v>1164</v>
      </c>
      <c r="H19" s="2"/>
      <c r="I19" s="2"/>
      <c r="J19" s="2"/>
      <c r="K19" s="2"/>
      <c r="L19" s="2"/>
      <c r="M19" s="2"/>
      <c r="N19" s="2"/>
      <c r="O19" s="2"/>
      <c r="P19" s="2"/>
      <c r="Q19" s="2"/>
      <c r="R19" s="2"/>
      <c r="S19" s="2"/>
      <c r="T19" s="2"/>
      <c r="U19" s="2"/>
      <c r="V19" s="2"/>
      <c r="W19" s="2"/>
      <c r="X19" s="2"/>
      <c r="Y19" s="2"/>
      <c r="Z19" s="2"/>
    </row>
    <row r="20" spans="1:26" ht="15.75" customHeight="1">
      <c r="A20" s="100" t="s">
        <v>1165</v>
      </c>
      <c r="B20" s="99" t="s">
        <v>1166</v>
      </c>
      <c r="C20" s="100" t="s">
        <v>1165</v>
      </c>
      <c r="D20" s="99"/>
      <c r="E20" s="99" t="s">
        <v>1167</v>
      </c>
      <c r="F20" s="104"/>
      <c r="G20" s="99" t="s">
        <v>1168</v>
      </c>
      <c r="H20" s="2"/>
      <c r="I20" s="2"/>
      <c r="J20" s="2"/>
      <c r="K20" s="2"/>
      <c r="L20" s="2"/>
      <c r="M20" s="2"/>
      <c r="N20" s="2"/>
      <c r="O20" s="2"/>
      <c r="P20" s="2"/>
      <c r="Q20" s="2"/>
      <c r="R20" s="2"/>
      <c r="S20" s="2"/>
      <c r="T20" s="2"/>
      <c r="U20" s="2"/>
      <c r="V20" s="2"/>
      <c r="W20" s="2"/>
      <c r="X20" s="2"/>
      <c r="Y20" s="2"/>
      <c r="Z20" s="2"/>
    </row>
    <row r="21" spans="1:26" ht="15.75" customHeight="1">
      <c r="A21" s="100" t="str">
        <f>HYPERLINK("https://developers.google.com/speed/pagespeed/insights/", "Goolgle page insights")</f>
        <v>Goolgle page insights</v>
      </c>
      <c r="B21" s="99" t="s">
        <v>1169</v>
      </c>
      <c r="C21" s="105" t="s">
        <v>1170</v>
      </c>
      <c r="D21" s="99"/>
      <c r="E21" s="99" t="s">
        <v>1171</v>
      </c>
      <c r="F21" s="99" t="s">
        <v>1172</v>
      </c>
      <c r="G21" s="99" t="s">
        <v>1173</v>
      </c>
      <c r="H21" s="2"/>
      <c r="I21" s="2"/>
      <c r="J21" s="2"/>
      <c r="K21" s="2"/>
      <c r="L21" s="2"/>
      <c r="M21" s="2"/>
      <c r="N21" s="2"/>
      <c r="O21" s="2"/>
      <c r="P21" s="2"/>
      <c r="Q21" s="2"/>
      <c r="R21" s="2"/>
      <c r="S21" s="2"/>
      <c r="T21" s="2"/>
      <c r="U21" s="2"/>
      <c r="V21" s="2"/>
      <c r="W21" s="2"/>
      <c r="X21" s="2"/>
      <c r="Y21" s="2"/>
      <c r="Z21" s="2"/>
    </row>
    <row r="22" spans="1:26" ht="15.75" customHeight="1">
      <c r="A22" s="100" t="s">
        <v>1174</v>
      </c>
      <c r="B22" s="99" t="s">
        <v>1175</v>
      </c>
      <c r="C22" s="106" t="s">
        <v>1174</v>
      </c>
      <c r="D22" s="99"/>
      <c r="E22" s="99" t="s">
        <v>1176</v>
      </c>
      <c r="F22" s="104"/>
      <c r="G22" s="99" t="s">
        <v>1177</v>
      </c>
      <c r="H22" s="2"/>
      <c r="I22" s="2"/>
      <c r="J22" s="2"/>
      <c r="K22" s="2"/>
      <c r="L22" s="2"/>
      <c r="M22" s="2"/>
      <c r="N22" s="2"/>
      <c r="O22" s="2"/>
      <c r="P22" s="2"/>
      <c r="Q22" s="2"/>
      <c r="R22" s="2"/>
      <c r="S22" s="2"/>
      <c r="T22" s="2"/>
      <c r="U22" s="2"/>
      <c r="V22" s="2"/>
      <c r="W22" s="2"/>
      <c r="X22" s="2"/>
      <c r="Y22" s="2"/>
      <c r="Z22" s="2"/>
    </row>
    <row r="23" spans="1:26" ht="15.75" customHeight="1">
      <c r="A23" s="107" t="s">
        <v>1178</v>
      </c>
      <c r="B23" s="107" t="s">
        <v>1179</v>
      </c>
      <c r="C23" s="108" t="s">
        <v>1180</v>
      </c>
      <c r="D23" s="109" t="s">
        <v>1181</v>
      </c>
      <c r="E23" s="110" t="s">
        <v>1182</v>
      </c>
      <c r="F23" s="110" t="s">
        <v>1183</v>
      </c>
      <c r="G23" s="110" t="s">
        <v>1184</v>
      </c>
      <c r="H23" s="2"/>
      <c r="I23" s="2"/>
      <c r="J23" s="2"/>
      <c r="K23" s="2"/>
      <c r="L23" s="2"/>
      <c r="M23" s="2"/>
      <c r="N23" s="2"/>
      <c r="O23" s="2"/>
      <c r="P23" s="2"/>
      <c r="Q23" s="2"/>
      <c r="R23" s="2"/>
      <c r="S23" s="2"/>
      <c r="T23" s="2"/>
      <c r="U23" s="2"/>
      <c r="V23" s="2"/>
      <c r="W23" s="2"/>
      <c r="X23" s="2"/>
      <c r="Y23" s="2"/>
      <c r="Z23" s="2"/>
    </row>
    <row r="24" spans="1:26" ht="15.75" customHeight="1">
      <c r="A24" s="30" t="s">
        <v>1185</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110" t="s">
        <v>1186</v>
      </c>
      <c r="B25" s="110" t="s">
        <v>1186</v>
      </c>
      <c r="C25" s="111" t="s">
        <v>1187</v>
      </c>
      <c r="D25" s="110"/>
      <c r="E25" s="110" t="s">
        <v>1188</v>
      </c>
      <c r="F25" s="110"/>
      <c r="G25" s="110"/>
      <c r="H25" s="2"/>
      <c r="I25" s="2"/>
      <c r="J25" s="2"/>
      <c r="K25" s="2"/>
      <c r="L25" s="2"/>
      <c r="M25" s="2"/>
      <c r="N25" s="2"/>
      <c r="O25" s="2"/>
      <c r="P25" s="2"/>
      <c r="Q25" s="2"/>
      <c r="R25" s="2"/>
      <c r="S25" s="2"/>
      <c r="T25" s="2"/>
      <c r="U25" s="2"/>
      <c r="V25" s="2"/>
      <c r="W25" s="2"/>
      <c r="X25" s="2"/>
      <c r="Y25" s="2"/>
      <c r="Z25" s="2"/>
    </row>
    <row r="26" spans="1:26" ht="15.75" customHeight="1">
      <c r="A26" s="110" t="s">
        <v>414</v>
      </c>
      <c r="B26" s="110" t="s">
        <v>414</v>
      </c>
      <c r="C26" s="111" t="s">
        <v>1189</v>
      </c>
      <c r="D26" s="110"/>
      <c r="E26" s="110" t="s">
        <v>1190</v>
      </c>
      <c r="F26" s="110"/>
      <c r="G26" s="110"/>
      <c r="H26" s="2"/>
      <c r="I26" s="2"/>
      <c r="J26" s="2"/>
      <c r="K26" s="2"/>
      <c r="L26" s="2"/>
      <c r="M26" s="2"/>
      <c r="N26" s="2"/>
      <c r="O26" s="2"/>
      <c r="P26" s="2"/>
      <c r="Q26" s="2"/>
      <c r="R26" s="2"/>
      <c r="S26" s="2"/>
      <c r="T26" s="2"/>
      <c r="U26" s="2"/>
      <c r="V26" s="2"/>
      <c r="W26" s="2"/>
      <c r="X26" s="2"/>
      <c r="Y26" s="2"/>
      <c r="Z26" s="2"/>
    </row>
    <row r="27" spans="1:26" ht="15.75" customHeight="1">
      <c r="A27" s="110" t="s">
        <v>531</v>
      </c>
      <c r="B27" s="110" t="s">
        <v>1191</v>
      </c>
      <c r="C27" s="111" t="s">
        <v>1192</v>
      </c>
      <c r="D27" s="110" t="s">
        <v>1193</v>
      </c>
      <c r="E27" s="110" t="s">
        <v>1194</v>
      </c>
      <c r="F27" s="110"/>
      <c r="G27" s="110"/>
      <c r="H27" s="2"/>
      <c r="I27" s="2"/>
      <c r="J27" s="2"/>
      <c r="K27" s="2"/>
      <c r="L27" s="2"/>
      <c r="M27" s="2"/>
      <c r="N27" s="2"/>
      <c r="O27" s="2"/>
      <c r="P27" s="2"/>
      <c r="Q27" s="2"/>
      <c r="R27" s="2"/>
      <c r="S27" s="2"/>
      <c r="T27" s="2"/>
      <c r="U27" s="2"/>
      <c r="V27" s="2"/>
      <c r="W27" s="2"/>
      <c r="X27" s="2"/>
      <c r="Y27" s="2"/>
      <c r="Z27" s="2"/>
    </row>
    <row r="28" spans="1:26" ht="15.75" customHeight="1">
      <c r="A28" s="110" t="s">
        <v>1195</v>
      </c>
      <c r="B28" s="110"/>
      <c r="C28" s="110" t="s">
        <v>1196</v>
      </c>
      <c r="D28" s="110"/>
      <c r="E28" s="110" t="s">
        <v>1197</v>
      </c>
      <c r="F28" s="110"/>
      <c r="G28" s="110"/>
      <c r="H28" s="2"/>
      <c r="I28" s="2"/>
      <c r="J28" s="2"/>
      <c r="K28" s="2"/>
      <c r="L28" s="2"/>
      <c r="M28" s="2"/>
      <c r="N28" s="2"/>
      <c r="O28" s="2"/>
      <c r="P28" s="2"/>
      <c r="Q28" s="2"/>
      <c r="R28" s="2"/>
      <c r="S28" s="2"/>
      <c r="T28" s="2"/>
      <c r="U28" s="2"/>
      <c r="V28" s="2"/>
      <c r="W28" s="2"/>
      <c r="X28" s="2"/>
      <c r="Y28" s="2"/>
      <c r="Z28" s="2"/>
    </row>
    <row r="29" spans="1:26" ht="80.25" customHeight="1">
      <c r="A29" s="110" t="s">
        <v>1198</v>
      </c>
      <c r="B29" s="110" t="s">
        <v>1199</v>
      </c>
      <c r="C29" s="112" t="s">
        <v>1200</v>
      </c>
      <c r="D29" s="110"/>
      <c r="E29" s="110"/>
      <c r="F29" s="110"/>
      <c r="G29" s="110" t="s">
        <v>1201</v>
      </c>
      <c r="H29" s="2"/>
      <c r="I29" s="2"/>
      <c r="J29" s="2"/>
      <c r="K29" s="2"/>
      <c r="L29" s="2"/>
      <c r="M29" s="2"/>
      <c r="N29" s="2"/>
      <c r="O29" s="2"/>
      <c r="P29" s="2"/>
      <c r="Q29" s="2"/>
      <c r="R29" s="2"/>
      <c r="S29" s="2"/>
      <c r="T29" s="2"/>
      <c r="U29" s="2"/>
      <c r="V29" s="2"/>
      <c r="W29" s="2"/>
      <c r="X29" s="2"/>
      <c r="Y29" s="2"/>
      <c r="Z29" s="2"/>
    </row>
    <row r="30" spans="1:26" ht="15.75" customHeight="1">
      <c r="A30" s="110" t="s">
        <v>1202</v>
      </c>
      <c r="B30" s="110" t="s">
        <v>1203</v>
      </c>
      <c r="C30" s="112" t="s">
        <v>1204</v>
      </c>
      <c r="D30" s="110" t="s">
        <v>1193</v>
      </c>
      <c r="E30" s="110" t="s">
        <v>1205</v>
      </c>
      <c r="F30" s="110"/>
      <c r="G30" s="110"/>
      <c r="H30" s="2"/>
      <c r="I30" s="2"/>
      <c r="J30" s="2"/>
      <c r="K30" s="2"/>
      <c r="L30" s="2"/>
      <c r="M30" s="2"/>
      <c r="N30" s="2"/>
      <c r="O30" s="2"/>
      <c r="P30" s="2"/>
      <c r="Q30" s="2"/>
      <c r="R30" s="2"/>
      <c r="S30" s="2"/>
      <c r="T30" s="2"/>
      <c r="U30" s="2"/>
      <c r="V30" s="2"/>
      <c r="W30" s="2"/>
      <c r="X30" s="2"/>
      <c r="Y30" s="2"/>
      <c r="Z30" s="2"/>
    </row>
    <row r="31" spans="1:26" ht="15.75" customHeight="1">
      <c r="A31" s="30" t="s">
        <v>48</v>
      </c>
      <c r="B31" s="2"/>
      <c r="C31" s="2"/>
      <c r="D31" s="2"/>
      <c r="E31" s="2"/>
      <c r="F31" s="2"/>
      <c r="G31" s="2"/>
      <c r="H31" s="2"/>
      <c r="I31" s="2"/>
      <c r="J31" s="2"/>
      <c r="K31" s="2"/>
      <c r="L31" s="2"/>
      <c r="M31" s="2"/>
      <c r="N31" s="2"/>
      <c r="O31" s="2"/>
      <c r="P31" s="2"/>
      <c r="Q31" s="2"/>
      <c r="R31" s="2"/>
      <c r="S31" s="2"/>
      <c r="T31" s="2"/>
      <c r="U31" s="2"/>
      <c r="V31" s="2"/>
      <c r="W31" s="2"/>
      <c r="X31" s="2"/>
      <c r="Y31" s="2"/>
      <c r="Z31" s="2"/>
    </row>
    <row r="32" spans="1:26" ht="75.75" customHeight="1">
      <c r="A32" s="113" t="s">
        <v>1206</v>
      </c>
      <c r="B32" s="113" t="s">
        <v>1207</v>
      </c>
      <c r="C32" s="114" t="s">
        <v>1208</v>
      </c>
      <c r="D32" s="115" t="s">
        <v>1209</v>
      </c>
      <c r="E32" s="113" t="s">
        <v>1210</v>
      </c>
      <c r="F32" s="113" t="s">
        <v>1211</v>
      </c>
      <c r="G32" s="113"/>
      <c r="H32" s="116"/>
      <c r="I32" s="116"/>
      <c r="J32" s="116"/>
      <c r="K32" s="116"/>
      <c r="L32" s="116"/>
      <c r="M32" s="116"/>
      <c r="N32" s="116"/>
      <c r="O32" s="116"/>
      <c r="P32" s="116"/>
      <c r="Q32" s="116"/>
      <c r="R32" s="116"/>
      <c r="S32" s="116"/>
      <c r="T32" s="116"/>
      <c r="U32" s="116"/>
      <c r="V32" s="116"/>
      <c r="W32" s="116"/>
      <c r="X32" s="116"/>
      <c r="Y32" s="116"/>
      <c r="Z32" s="116"/>
    </row>
    <row r="33" spans="1:26" ht="104.25" customHeight="1">
      <c r="A33" s="113" t="s">
        <v>1212</v>
      </c>
      <c r="B33" s="113" t="s">
        <v>1213</v>
      </c>
      <c r="C33" s="114" t="s">
        <v>1214</v>
      </c>
      <c r="D33" s="113" t="s">
        <v>1215</v>
      </c>
      <c r="E33" s="113" t="s">
        <v>1216</v>
      </c>
      <c r="F33" s="113" t="s">
        <v>1217</v>
      </c>
      <c r="G33" s="117" t="s">
        <v>1218</v>
      </c>
      <c r="H33" s="116"/>
      <c r="I33" s="116"/>
      <c r="J33" s="116"/>
      <c r="K33" s="116"/>
      <c r="L33" s="116"/>
      <c r="M33" s="116"/>
      <c r="N33" s="116"/>
      <c r="O33" s="116"/>
      <c r="P33" s="116"/>
      <c r="Q33" s="116"/>
      <c r="R33" s="116"/>
      <c r="S33" s="116"/>
      <c r="T33" s="116"/>
      <c r="U33" s="116"/>
      <c r="V33" s="116"/>
      <c r="W33" s="116"/>
      <c r="X33" s="116"/>
      <c r="Y33" s="116"/>
      <c r="Z33" s="116"/>
    </row>
    <row r="34" spans="1:26" ht="15.75" customHeight="1">
      <c r="A34" s="113" t="s">
        <v>1219</v>
      </c>
      <c r="B34" s="113" t="s">
        <v>1220</v>
      </c>
      <c r="C34" s="118" t="s">
        <v>1221</v>
      </c>
      <c r="D34" s="113" t="s">
        <v>1215</v>
      </c>
      <c r="E34" s="113" t="s">
        <v>1222</v>
      </c>
      <c r="F34" s="113" t="s">
        <v>1223</v>
      </c>
      <c r="G34" s="113"/>
      <c r="H34" s="119"/>
      <c r="I34" s="119"/>
      <c r="J34" s="119"/>
      <c r="K34" s="119"/>
      <c r="L34" s="119"/>
      <c r="M34" s="119"/>
      <c r="N34" s="119"/>
      <c r="O34" s="119"/>
      <c r="P34" s="119"/>
      <c r="Q34" s="119"/>
      <c r="R34" s="119"/>
      <c r="S34" s="119"/>
      <c r="T34" s="119"/>
      <c r="U34" s="119"/>
      <c r="V34" s="119"/>
      <c r="W34" s="119"/>
      <c r="X34" s="119"/>
      <c r="Y34" s="119"/>
      <c r="Z34" s="119"/>
    </row>
    <row r="35" spans="1:26" ht="15.75" customHeight="1">
      <c r="A35" s="113" t="s">
        <v>1224</v>
      </c>
      <c r="B35" s="113" t="s">
        <v>1225</v>
      </c>
      <c r="C35" s="118" t="s">
        <v>1226</v>
      </c>
      <c r="D35" s="113" t="s">
        <v>1215</v>
      </c>
      <c r="E35" s="113" t="s">
        <v>1227</v>
      </c>
      <c r="F35" s="113" t="s">
        <v>1228</v>
      </c>
      <c r="G35" s="113"/>
      <c r="H35" s="119"/>
      <c r="I35" s="119"/>
      <c r="J35" s="119"/>
      <c r="K35" s="119"/>
      <c r="L35" s="119"/>
      <c r="M35" s="119"/>
      <c r="N35" s="119"/>
      <c r="O35" s="119"/>
      <c r="P35" s="119"/>
      <c r="Q35" s="119"/>
      <c r="R35" s="119"/>
      <c r="S35" s="119"/>
      <c r="T35" s="119"/>
      <c r="U35" s="119"/>
      <c r="V35" s="119"/>
      <c r="W35" s="119"/>
      <c r="X35" s="119"/>
      <c r="Y35" s="119"/>
      <c r="Z35" s="119"/>
    </row>
    <row r="36" spans="1:26" ht="15.75" customHeight="1">
      <c r="A36" s="113" t="s">
        <v>1229</v>
      </c>
      <c r="B36" s="113" t="s">
        <v>1225</v>
      </c>
      <c r="C36" s="118" t="s">
        <v>1230</v>
      </c>
      <c r="D36" s="113" t="s">
        <v>1215</v>
      </c>
      <c r="E36" s="113" t="s">
        <v>1231</v>
      </c>
      <c r="F36" s="113" t="s">
        <v>1232</v>
      </c>
      <c r="G36" s="113" t="s">
        <v>1233</v>
      </c>
      <c r="H36" s="119"/>
      <c r="I36" s="119"/>
      <c r="J36" s="119"/>
      <c r="K36" s="119"/>
      <c r="L36" s="119"/>
      <c r="M36" s="119"/>
      <c r="N36" s="119"/>
      <c r="O36" s="119"/>
      <c r="P36" s="119"/>
      <c r="Q36" s="119"/>
      <c r="R36" s="119"/>
      <c r="S36" s="119"/>
      <c r="T36" s="119"/>
      <c r="U36" s="119"/>
      <c r="V36" s="119"/>
      <c r="W36" s="119"/>
      <c r="X36" s="119"/>
      <c r="Y36" s="119"/>
      <c r="Z36" s="119"/>
    </row>
    <row r="37" spans="1:26" ht="15.75" customHeight="1">
      <c r="A37" s="120" t="s">
        <v>1234</v>
      </c>
      <c r="B37" s="120" t="s">
        <v>1235</v>
      </c>
      <c r="C37" s="121" t="s">
        <v>1236</v>
      </c>
      <c r="D37" s="122" t="s">
        <v>1215</v>
      </c>
      <c r="E37" s="122" t="s">
        <v>1237</v>
      </c>
      <c r="F37" s="122" t="s">
        <v>1238</v>
      </c>
      <c r="G37" s="123" t="s">
        <v>1239</v>
      </c>
      <c r="H37" s="124"/>
      <c r="I37" s="124"/>
      <c r="J37" s="124"/>
      <c r="K37" s="124"/>
      <c r="L37" s="124"/>
      <c r="M37" s="124"/>
      <c r="N37" s="124"/>
      <c r="O37" s="124"/>
      <c r="P37" s="124"/>
      <c r="Q37" s="124"/>
      <c r="R37" s="124"/>
      <c r="S37" s="124"/>
      <c r="T37" s="124"/>
      <c r="U37" s="124"/>
      <c r="V37" s="124"/>
      <c r="W37" s="124"/>
      <c r="X37" s="124"/>
      <c r="Y37" s="124"/>
      <c r="Z37" s="124"/>
    </row>
    <row r="38" spans="1:26" ht="15.75" customHeight="1">
      <c r="A38" s="120" t="s">
        <v>1240</v>
      </c>
      <c r="B38" s="125" t="s">
        <v>1241</v>
      </c>
      <c r="C38" s="125" t="s">
        <v>1242</v>
      </c>
      <c r="D38" s="120" t="s">
        <v>1243</v>
      </c>
      <c r="E38" s="120" t="s">
        <v>1244</v>
      </c>
      <c r="F38" s="120" t="s">
        <v>1245</v>
      </c>
      <c r="G38" s="120" t="s">
        <v>1246</v>
      </c>
      <c r="H38" s="119"/>
      <c r="I38" s="119"/>
      <c r="J38" s="119"/>
      <c r="K38" s="119"/>
      <c r="L38" s="119"/>
      <c r="M38" s="119"/>
      <c r="N38" s="119"/>
      <c r="O38" s="119"/>
      <c r="P38" s="119"/>
      <c r="Q38" s="119"/>
      <c r="R38" s="119"/>
      <c r="S38" s="119"/>
      <c r="T38" s="119"/>
      <c r="U38" s="119"/>
      <c r="V38" s="119"/>
      <c r="W38" s="119"/>
      <c r="X38" s="119"/>
      <c r="Y38" s="119"/>
      <c r="Z38" s="119"/>
    </row>
    <row r="39" spans="1:26" ht="15.75" customHeight="1">
      <c r="A39" s="120" t="s">
        <v>1247</v>
      </c>
      <c r="B39" s="120" t="s">
        <v>1248</v>
      </c>
      <c r="C39" s="125" t="s">
        <v>1249</v>
      </c>
      <c r="D39" s="120"/>
      <c r="E39" s="120" t="s">
        <v>1250</v>
      </c>
      <c r="F39" s="120"/>
      <c r="G39" s="120" t="s">
        <v>1251</v>
      </c>
      <c r="H39" s="119"/>
      <c r="I39" s="119"/>
      <c r="J39" s="119"/>
      <c r="K39" s="119"/>
      <c r="L39" s="119"/>
      <c r="M39" s="119"/>
      <c r="N39" s="119"/>
      <c r="O39" s="119"/>
      <c r="P39" s="119"/>
      <c r="Q39" s="119"/>
      <c r="R39" s="119"/>
      <c r="S39" s="119"/>
      <c r="T39" s="119"/>
      <c r="U39" s="119"/>
      <c r="V39" s="119"/>
      <c r="W39" s="119"/>
      <c r="X39" s="119"/>
      <c r="Y39" s="119"/>
      <c r="Z39" s="119"/>
    </row>
    <row r="40" spans="1:26" ht="15.75" customHeight="1">
      <c r="A40" s="126" t="s">
        <v>1252</v>
      </c>
      <c r="B40" s="126" t="s">
        <v>1220</v>
      </c>
      <c r="C40" s="127" t="s">
        <v>1253</v>
      </c>
      <c r="D40" s="126"/>
      <c r="E40" s="126" t="s">
        <v>1254</v>
      </c>
      <c r="F40" s="126"/>
      <c r="G40" s="126"/>
      <c r="H40" s="119"/>
      <c r="I40" s="119"/>
      <c r="J40" s="119"/>
      <c r="K40" s="119"/>
      <c r="L40" s="119"/>
      <c r="M40" s="119"/>
      <c r="N40" s="119"/>
      <c r="O40" s="119"/>
      <c r="P40" s="119"/>
      <c r="Q40" s="119"/>
      <c r="R40" s="119"/>
      <c r="S40" s="119"/>
      <c r="T40" s="119"/>
      <c r="U40" s="119"/>
      <c r="V40" s="119"/>
      <c r="W40" s="119"/>
      <c r="X40" s="119"/>
      <c r="Y40" s="119"/>
      <c r="Z40" s="119"/>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G2"/>
  </mergeCells>
  <hyperlinks>
    <hyperlink ref="C6" r:id="rId1" xr:uid="{00000000-0004-0000-0200-000000000000}"/>
    <hyperlink ref="C7" r:id="rId2" xr:uid="{00000000-0004-0000-0200-000001000000}"/>
    <hyperlink ref="C8" r:id="rId3" xr:uid="{00000000-0004-0000-0200-000002000000}"/>
    <hyperlink ref="C9" r:id="rId4" xr:uid="{00000000-0004-0000-0200-000003000000}"/>
    <hyperlink ref="B10" r:id="rId5" xr:uid="{00000000-0004-0000-0200-000004000000}"/>
    <hyperlink ref="C10" r:id="rId6" xr:uid="{00000000-0004-0000-0200-000005000000}"/>
    <hyperlink ref="C11" r:id="rId7" xr:uid="{00000000-0004-0000-0200-000006000000}"/>
    <hyperlink ref="C12" r:id="rId8" xr:uid="{00000000-0004-0000-0200-000007000000}"/>
    <hyperlink ref="C13" r:id="rId9" xr:uid="{00000000-0004-0000-0200-000008000000}"/>
    <hyperlink ref="C14" r:id="rId10" xr:uid="{00000000-0004-0000-0200-000009000000}"/>
    <hyperlink ref="C15" r:id="rId11" xr:uid="{00000000-0004-0000-0200-00000A000000}"/>
    <hyperlink ref="A16" r:id="rId12" xr:uid="{00000000-0004-0000-0200-00000B000000}"/>
    <hyperlink ref="B16" r:id="rId13" xr:uid="{00000000-0004-0000-0200-00000C000000}"/>
    <hyperlink ref="C16" r:id="rId14" xr:uid="{00000000-0004-0000-0200-00000D000000}"/>
    <hyperlink ref="C19" r:id="rId15" xr:uid="{00000000-0004-0000-0200-00000E000000}"/>
    <hyperlink ref="A20" r:id="rId16" xr:uid="{00000000-0004-0000-0200-00000F000000}"/>
    <hyperlink ref="C20" r:id="rId17" xr:uid="{00000000-0004-0000-0200-000010000000}"/>
    <hyperlink ref="C21" r:id="rId18" xr:uid="{00000000-0004-0000-0200-000011000000}"/>
    <hyperlink ref="A22" r:id="rId19" xr:uid="{00000000-0004-0000-0200-000012000000}"/>
    <hyperlink ref="C22" r:id="rId20" xr:uid="{00000000-0004-0000-0200-000013000000}"/>
    <hyperlink ref="C23" r:id="rId21" xr:uid="{00000000-0004-0000-0200-000014000000}"/>
    <hyperlink ref="C25" r:id="rId22" xr:uid="{00000000-0004-0000-0200-000015000000}"/>
    <hyperlink ref="C26" r:id="rId23" xr:uid="{00000000-0004-0000-0200-000016000000}"/>
    <hyperlink ref="C27" r:id="rId24" xr:uid="{00000000-0004-0000-0200-000017000000}"/>
    <hyperlink ref="C30" r:id="rId25" xr:uid="{00000000-0004-0000-0200-000018000000}"/>
    <hyperlink ref="C32" r:id="rId26" xr:uid="{00000000-0004-0000-0200-000019000000}"/>
    <hyperlink ref="C33" r:id="rId27" xr:uid="{00000000-0004-0000-0200-00001A000000}"/>
    <hyperlink ref="G33" r:id="rId28" xr:uid="{00000000-0004-0000-0200-00001B000000}"/>
    <hyperlink ref="C34" r:id="rId29" xr:uid="{00000000-0004-0000-0200-00001C000000}"/>
    <hyperlink ref="C35" r:id="rId30" xr:uid="{00000000-0004-0000-0200-00001D000000}"/>
    <hyperlink ref="C36" r:id="rId31" location="gid=1991215211" xr:uid="{00000000-0004-0000-0200-00001E000000}"/>
    <hyperlink ref="C37" r:id="rId32" xr:uid="{00000000-0004-0000-0200-00001F000000}"/>
    <hyperlink ref="G37" r:id="rId33" xr:uid="{00000000-0004-0000-0200-000020000000}"/>
    <hyperlink ref="B38" r:id="rId34" xr:uid="{00000000-0004-0000-0200-000021000000}"/>
    <hyperlink ref="C38" r:id="rId35" xr:uid="{00000000-0004-0000-0200-000022000000}"/>
    <hyperlink ref="C39" r:id="rId36" xr:uid="{00000000-0004-0000-0200-000023000000}"/>
    <hyperlink ref="C40" r:id="rId37" xr:uid="{00000000-0004-0000-0200-000024000000}"/>
  </hyperlinks>
  <printOptions horizontalCentered="1" gridLines="1"/>
  <pageMargins left="0.7" right="0.7" top="0.75" bottom="0.75" header="0" footer="0"/>
  <pageSetup paperSize="9"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sheetViews>
  <sheetFormatPr defaultColWidth="14.42578125" defaultRowHeight="15" customHeight="1"/>
  <cols>
    <col min="1" max="2" width="14.42578125" customWidth="1"/>
    <col min="3" max="3" width="27.5703125" customWidth="1"/>
    <col min="4" max="6" width="14.42578125" customWidth="1"/>
  </cols>
  <sheetData>
    <row r="1" spans="1:26" ht="15.75" customHeight="1">
      <c r="A1" s="394" t="s">
        <v>1255</v>
      </c>
      <c r="B1" s="372"/>
      <c r="C1" s="372"/>
      <c r="D1" s="372"/>
      <c r="E1" s="372"/>
      <c r="F1" s="372"/>
      <c r="G1" s="372"/>
      <c r="H1" s="372"/>
      <c r="I1" s="372"/>
      <c r="J1" s="2"/>
      <c r="K1" s="2"/>
      <c r="L1" s="2"/>
      <c r="M1" s="2"/>
      <c r="N1" s="2"/>
      <c r="O1" s="2"/>
      <c r="P1" s="2"/>
      <c r="Q1" s="2"/>
      <c r="R1" s="2"/>
      <c r="S1" s="2"/>
      <c r="T1" s="2"/>
      <c r="U1" s="2"/>
      <c r="V1" s="2"/>
      <c r="W1" s="2"/>
      <c r="X1" s="2"/>
      <c r="Y1" s="2"/>
      <c r="Z1" s="2"/>
    </row>
    <row r="2" spans="1:26" ht="15.75" customHeight="1">
      <c r="A2" s="2"/>
      <c r="B2" s="2"/>
      <c r="C2" s="2"/>
      <c r="D2" s="2"/>
      <c r="E2" s="2"/>
      <c r="F2" s="2"/>
      <c r="G2" s="2"/>
      <c r="H2" s="2"/>
      <c r="I2" s="2"/>
      <c r="J2" s="2"/>
      <c r="K2" s="2"/>
      <c r="L2" s="2"/>
      <c r="M2" s="2"/>
      <c r="N2" s="2"/>
      <c r="O2" s="2"/>
      <c r="P2" s="2"/>
      <c r="Q2" s="2"/>
      <c r="R2" s="2"/>
      <c r="S2" s="2"/>
      <c r="T2" s="2"/>
      <c r="U2" s="2"/>
      <c r="V2" s="2"/>
      <c r="W2" s="2"/>
      <c r="X2" s="2"/>
      <c r="Y2" s="2"/>
      <c r="Z2" s="2"/>
    </row>
    <row r="3" spans="1:26" ht="15.75" customHeight="1">
      <c r="A3" s="128" t="s">
        <v>1256</v>
      </c>
      <c r="B3" s="128" t="s">
        <v>1257</v>
      </c>
      <c r="C3" s="128" t="s">
        <v>51</v>
      </c>
      <c r="D3" s="128" t="s">
        <v>52</v>
      </c>
      <c r="E3" s="2"/>
      <c r="F3" s="2"/>
      <c r="G3" s="2"/>
      <c r="H3" s="2"/>
      <c r="I3" s="2"/>
      <c r="J3" s="2"/>
      <c r="K3" s="2"/>
      <c r="L3" s="2"/>
      <c r="M3" s="2"/>
      <c r="N3" s="2"/>
      <c r="O3" s="2"/>
      <c r="P3" s="2"/>
      <c r="Q3" s="2"/>
      <c r="R3" s="2"/>
      <c r="S3" s="2"/>
      <c r="T3" s="2"/>
      <c r="U3" s="2"/>
      <c r="V3" s="2"/>
      <c r="W3" s="2"/>
      <c r="X3" s="2"/>
      <c r="Y3" s="2"/>
      <c r="Z3" s="2"/>
    </row>
    <row r="4" spans="1:26" ht="15.75" customHeight="1">
      <c r="A4" s="2"/>
      <c r="B4" s="129">
        <v>43922</v>
      </c>
      <c r="C4" s="130" t="s">
        <v>1258</v>
      </c>
      <c r="D4" s="2"/>
      <c r="E4" s="2"/>
      <c r="F4" s="2"/>
      <c r="G4" s="2"/>
      <c r="H4" s="2"/>
      <c r="I4" s="2"/>
      <c r="J4" s="2"/>
      <c r="K4" s="2"/>
      <c r="L4" s="2"/>
      <c r="M4" s="2"/>
      <c r="N4" s="2"/>
      <c r="O4" s="2"/>
      <c r="P4" s="2"/>
      <c r="Q4" s="2"/>
      <c r="R4" s="2"/>
      <c r="S4" s="2"/>
      <c r="T4" s="2"/>
      <c r="U4" s="2"/>
      <c r="V4" s="2"/>
      <c r="W4" s="2"/>
      <c r="X4" s="2"/>
      <c r="Y4" s="2"/>
      <c r="Z4" s="2"/>
    </row>
    <row r="5" spans="1:26" ht="15.75" customHeight="1">
      <c r="A5" s="2"/>
      <c r="B5" s="2"/>
      <c r="C5" s="2"/>
      <c r="D5" s="2"/>
      <c r="E5" s="2"/>
      <c r="F5" s="2"/>
      <c r="G5" s="2"/>
      <c r="H5" s="2"/>
      <c r="I5" s="2"/>
      <c r="J5" s="2"/>
      <c r="K5" s="2"/>
      <c r="L5" s="2"/>
      <c r="M5" s="2"/>
      <c r="N5" s="2"/>
      <c r="O5" s="2"/>
      <c r="P5" s="2"/>
      <c r="Q5" s="2"/>
      <c r="R5" s="2"/>
      <c r="S5" s="2"/>
      <c r="T5" s="2"/>
      <c r="U5" s="2"/>
      <c r="V5" s="2"/>
      <c r="W5" s="2"/>
      <c r="X5" s="2"/>
      <c r="Y5" s="2"/>
      <c r="Z5" s="2"/>
    </row>
    <row r="6" spans="1:26" ht="15.75" customHeight="1">
      <c r="A6" s="400" t="s">
        <v>1259</v>
      </c>
      <c r="B6" s="372"/>
      <c r="C6" s="372"/>
      <c r="D6" s="372"/>
      <c r="E6" s="372"/>
      <c r="F6" s="372"/>
      <c r="G6" s="372"/>
      <c r="H6" s="372"/>
      <c r="I6" s="372"/>
      <c r="J6" s="2"/>
      <c r="K6" s="2"/>
      <c r="L6" s="2"/>
      <c r="M6" s="2"/>
      <c r="N6" s="2"/>
      <c r="O6" s="2"/>
      <c r="P6" s="2"/>
      <c r="Q6" s="2"/>
      <c r="R6" s="2"/>
      <c r="S6" s="2"/>
      <c r="T6" s="2"/>
      <c r="U6" s="2"/>
      <c r="V6" s="2"/>
      <c r="W6" s="2"/>
      <c r="X6" s="2"/>
      <c r="Y6" s="2"/>
      <c r="Z6" s="2"/>
    </row>
    <row r="7" spans="1:26" ht="15.75" customHeight="1">
      <c r="A7" s="371" t="s">
        <v>1260</v>
      </c>
      <c r="B7" s="372"/>
      <c r="C7" s="372"/>
      <c r="D7" s="372"/>
      <c r="E7" s="372"/>
      <c r="F7" s="372"/>
      <c r="G7" s="372"/>
      <c r="H7" s="372"/>
      <c r="I7" s="372"/>
      <c r="J7" s="2"/>
      <c r="K7" s="2"/>
      <c r="L7" s="2"/>
      <c r="M7" s="2"/>
      <c r="N7" s="2"/>
      <c r="O7" s="2"/>
      <c r="P7" s="2"/>
      <c r="Q7" s="2"/>
      <c r="R7" s="2"/>
      <c r="S7" s="2"/>
      <c r="T7" s="2"/>
      <c r="U7" s="2"/>
      <c r="V7" s="2"/>
      <c r="W7" s="2"/>
      <c r="X7" s="2"/>
      <c r="Y7" s="2"/>
      <c r="Z7" s="2"/>
    </row>
    <row r="8" spans="1:26" ht="15.75" customHeight="1">
      <c r="A8" s="371" t="s">
        <v>1261</v>
      </c>
      <c r="B8" s="372"/>
      <c r="C8" s="372"/>
      <c r="D8" s="372"/>
      <c r="E8" s="372"/>
      <c r="F8" s="372"/>
      <c r="G8" s="372"/>
      <c r="H8" s="372"/>
      <c r="I8" s="372"/>
      <c r="J8" s="2"/>
      <c r="K8" s="2"/>
      <c r="L8" s="2"/>
      <c r="M8" s="2"/>
      <c r="N8" s="2"/>
      <c r="O8" s="2"/>
      <c r="P8" s="2"/>
      <c r="Q8" s="2"/>
      <c r="R8" s="2"/>
      <c r="S8" s="2"/>
      <c r="T8" s="2"/>
      <c r="U8" s="2"/>
      <c r="V8" s="2"/>
      <c r="W8" s="2"/>
      <c r="X8" s="2"/>
      <c r="Y8" s="2"/>
      <c r="Z8" s="2"/>
    </row>
    <row r="9" spans="1:26" ht="15.75" customHeight="1">
      <c r="A9" s="375" t="s">
        <v>1262</v>
      </c>
      <c r="B9" s="372"/>
      <c r="C9" s="372"/>
      <c r="D9" s="372"/>
      <c r="E9" s="372"/>
      <c r="F9" s="372"/>
      <c r="G9" s="372"/>
      <c r="H9" s="372"/>
      <c r="I9" s="372"/>
      <c r="J9" s="2"/>
      <c r="K9" s="2"/>
      <c r="L9" s="2"/>
      <c r="M9" s="2"/>
      <c r="N9" s="2"/>
      <c r="O9" s="2"/>
      <c r="P9" s="2"/>
      <c r="Q9" s="2"/>
      <c r="R9" s="2"/>
      <c r="S9" s="2"/>
      <c r="T9" s="2"/>
      <c r="U9" s="2"/>
      <c r="V9" s="2"/>
      <c r="W9" s="2"/>
      <c r="X9" s="2"/>
      <c r="Y9" s="2"/>
      <c r="Z9" s="2"/>
    </row>
    <row r="10" spans="1:26" ht="15.75" customHeight="1">
      <c r="A10" s="371" t="s">
        <v>1263</v>
      </c>
      <c r="B10" s="372"/>
      <c r="C10" s="372"/>
      <c r="D10" s="372"/>
      <c r="E10" s="372"/>
      <c r="F10" s="372"/>
      <c r="G10" s="372"/>
      <c r="H10" s="372"/>
      <c r="I10" s="372"/>
      <c r="J10" s="2"/>
      <c r="K10" s="2"/>
      <c r="L10" s="2"/>
      <c r="M10" s="2"/>
      <c r="N10" s="2"/>
      <c r="O10" s="2"/>
      <c r="P10" s="2"/>
      <c r="Q10" s="2"/>
      <c r="R10" s="2"/>
      <c r="S10" s="2"/>
      <c r="T10" s="2"/>
      <c r="U10" s="2"/>
      <c r="V10" s="2"/>
      <c r="W10" s="2"/>
      <c r="X10" s="2"/>
      <c r="Y10" s="2"/>
      <c r="Z10" s="2"/>
    </row>
    <row r="11" spans="1:26"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131" t="s">
        <v>1264</v>
      </c>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398" t="s">
        <v>1265</v>
      </c>
      <c r="B13" s="372"/>
      <c r="C13" s="372"/>
      <c r="D13" s="372"/>
      <c r="E13" s="372"/>
      <c r="F13" s="372"/>
      <c r="G13" s="372"/>
      <c r="H13" s="372"/>
      <c r="I13" s="372"/>
      <c r="J13" s="2"/>
      <c r="K13" s="2"/>
      <c r="L13" s="2"/>
      <c r="M13" s="2"/>
      <c r="N13" s="2"/>
      <c r="O13" s="2"/>
      <c r="P13" s="2"/>
      <c r="Q13" s="2"/>
      <c r="R13" s="2"/>
      <c r="S13" s="2"/>
      <c r="T13" s="2"/>
      <c r="U13" s="2"/>
      <c r="V13" s="2"/>
      <c r="W13" s="2"/>
      <c r="X13" s="2"/>
      <c r="Y13" s="2"/>
      <c r="Z13" s="2"/>
    </row>
    <row r="14" spans="1:26" ht="15.75" customHeight="1">
      <c r="A14" s="371" t="s">
        <v>1266</v>
      </c>
      <c r="B14" s="372"/>
      <c r="C14" s="372"/>
      <c r="D14" s="372"/>
      <c r="E14" s="372"/>
      <c r="F14" s="372"/>
      <c r="G14" s="372"/>
      <c r="H14" s="372"/>
      <c r="I14" s="372"/>
      <c r="J14" s="2"/>
      <c r="K14" s="2"/>
      <c r="L14" s="2"/>
      <c r="M14" s="2"/>
      <c r="N14" s="2"/>
      <c r="O14" s="2"/>
      <c r="P14" s="2"/>
      <c r="Q14" s="2"/>
      <c r="R14" s="2"/>
      <c r="S14" s="2"/>
      <c r="T14" s="2"/>
      <c r="U14" s="2"/>
      <c r="V14" s="2"/>
      <c r="W14" s="2"/>
      <c r="X14" s="2"/>
      <c r="Y14" s="2"/>
      <c r="Z14" s="2"/>
    </row>
    <row r="15" spans="1:26" ht="15.75" customHeight="1">
      <c r="A15" s="132"/>
      <c r="B15" s="132"/>
      <c r="C15" s="132"/>
      <c r="D15" s="132"/>
      <c r="E15" s="132"/>
      <c r="F15" s="132"/>
      <c r="G15" s="132"/>
      <c r="H15" s="132"/>
      <c r="I15" s="132"/>
      <c r="J15" s="2"/>
      <c r="K15" s="2"/>
      <c r="L15" s="2"/>
      <c r="M15" s="2"/>
      <c r="N15" s="2"/>
      <c r="O15" s="2"/>
      <c r="P15" s="2"/>
      <c r="Q15" s="2"/>
      <c r="R15" s="2"/>
      <c r="S15" s="2"/>
      <c r="T15" s="2"/>
      <c r="U15" s="2"/>
      <c r="V15" s="2"/>
      <c r="W15" s="2"/>
      <c r="X15" s="2"/>
      <c r="Y15" s="2"/>
      <c r="Z15" s="2"/>
    </row>
    <row r="16" spans="1:26" ht="15.75" customHeight="1">
      <c r="A16" s="399" t="s">
        <v>1267</v>
      </c>
      <c r="B16" s="372"/>
      <c r="C16" s="372"/>
      <c r="D16" s="372"/>
      <c r="E16" s="372"/>
      <c r="F16" s="372"/>
      <c r="G16" s="372"/>
      <c r="H16" s="372"/>
      <c r="I16" s="372"/>
      <c r="J16" s="2"/>
      <c r="K16" s="2"/>
      <c r="L16" s="2"/>
      <c r="M16" s="2"/>
      <c r="N16" s="2"/>
      <c r="O16" s="2"/>
      <c r="P16" s="2"/>
      <c r="Q16" s="2"/>
      <c r="R16" s="2"/>
      <c r="S16" s="2"/>
      <c r="T16" s="2"/>
      <c r="U16" s="2"/>
      <c r="V16" s="2"/>
      <c r="W16" s="2"/>
      <c r="X16" s="2"/>
      <c r="Y16" s="2"/>
      <c r="Z16" s="2"/>
    </row>
    <row r="17" spans="1:26" ht="15.75" customHeight="1">
      <c r="A17" s="371" t="s">
        <v>1268</v>
      </c>
      <c r="B17" s="372"/>
      <c r="C17" s="372"/>
      <c r="D17" s="372"/>
      <c r="E17" s="372"/>
      <c r="F17" s="372"/>
      <c r="G17" s="372"/>
      <c r="H17" s="372"/>
      <c r="I17" s="372"/>
      <c r="J17" s="2"/>
      <c r="K17" s="2"/>
      <c r="L17" s="2"/>
      <c r="M17" s="2"/>
      <c r="N17" s="2"/>
      <c r="O17" s="2"/>
      <c r="P17" s="2"/>
      <c r="Q17" s="2"/>
      <c r="R17" s="2"/>
      <c r="S17" s="2"/>
      <c r="T17" s="2"/>
      <c r="U17" s="2"/>
      <c r="V17" s="2"/>
      <c r="W17" s="2"/>
      <c r="X17" s="2"/>
      <c r="Y17" s="2"/>
      <c r="Z17" s="2"/>
    </row>
    <row r="18" spans="1:26" ht="15.75" customHeight="1">
      <c r="A18" s="132"/>
      <c r="B18" s="132"/>
      <c r="C18" s="132"/>
      <c r="D18" s="132"/>
      <c r="E18" s="132"/>
      <c r="F18" s="132"/>
      <c r="G18" s="132"/>
      <c r="H18" s="132"/>
      <c r="I18" s="132"/>
      <c r="J18" s="2"/>
      <c r="K18" s="2"/>
      <c r="L18" s="2"/>
      <c r="M18" s="2"/>
      <c r="N18" s="2"/>
      <c r="O18" s="2"/>
      <c r="P18" s="2"/>
      <c r="Q18" s="2"/>
      <c r="R18" s="2"/>
      <c r="S18" s="2"/>
      <c r="T18" s="2"/>
      <c r="U18" s="2"/>
      <c r="V18" s="2"/>
      <c r="W18" s="2"/>
      <c r="X18" s="2"/>
      <c r="Y18" s="2"/>
      <c r="Z18" s="2"/>
    </row>
    <row r="19" spans="1:26" ht="15.75" customHeight="1">
      <c r="A19" s="398" t="s">
        <v>1269</v>
      </c>
      <c r="B19" s="372"/>
      <c r="C19" s="372"/>
      <c r="D19" s="372"/>
      <c r="E19" s="372"/>
      <c r="F19" s="372"/>
      <c r="G19" s="372"/>
      <c r="H19" s="372"/>
      <c r="I19" s="372"/>
      <c r="J19" s="2"/>
      <c r="K19" s="2"/>
      <c r="L19" s="2"/>
      <c r="M19" s="2"/>
      <c r="N19" s="2"/>
      <c r="O19" s="2"/>
      <c r="P19" s="2"/>
      <c r="Q19" s="2"/>
      <c r="R19" s="2"/>
      <c r="S19" s="2"/>
      <c r="T19" s="2"/>
      <c r="U19" s="2"/>
      <c r="V19" s="2"/>
      <c r="W19" s="2"/>
      <c r="X19" s="2"/>
      <c r="Y19" s="2"/>
      <c r="Z19" s="2"/>
    </row>
    <row r="20" spans="1:26" ht="15.75" customHeight="1">
      <c r="A20" s="371" t="s">
        <v>1270</v>
      </c>
      <c r="B20" s="372"/>
      <c r="C20" s="372"/>
      <c r="D20" s="372"/>
      <c r="E20" s="372"/>
      <c r="F20" s="372"/>
      <c r="G20" s="372"/>
      <c r="H20" s="372"/>
      <c r="I20" s="372"/>
      <c r="J20" s="2"/>
      <c r="K20" s="2"/>
      <c r="L20" s="2"/>
      <c r="M20" s="2"/>
      <c r="N20" s="2"/>
      <c r="O20" s="2"/>
      <c r="P20" s="2"/>
      <c r="Q20" s="2"/>
      <c r="R20" s="2"/>
      <c r="S20" s="2"/>
      <c r="T20" s="2"/>
      <c r="U20" s="2"/>
      <c r="V20" s="2"/>
      <c r="W20" s="2"/>
      <c r="X20" s="2"/>
      <c r="Y20" s="2"/>
      <c r="Z20" s="2"/>
    </row>
    <row r="21" spans="1:26" ht="15.75" customHeight="1">
      <c r="A21" s="132"/>
      <c r="B21" s="132"/>
      <c r="C21" s="132"/>
      <c r="D21" s="132"/>
      <c r="E21" s="132"/>
      <c r="F21" s="132"/>
      <c r="G21" s="132"/>
      <c r="H21" s="132"/>
      <c r="I21" s="132"/>
      <c r="J21" s="2"/>
      <c r="K21" s="2"/>
      <c r="L21" s="2"/>
      <c r="M21" s="2"/>
      <c r="N21" s="2"/>
      <c r="O21" s="2"/>
      <c r="P21" s="2"/>
      <c r="Q21" s="2"/>
      <c r="R21" s="2"/>
      <c r="S21" s="2"/>
      <c r="T21" s="2"/>
      <c r="U21" s="2"/>
      <c r="V21" s="2"/>
      <c r="W21" s="2"/>
      <c r="X21" s="2"/>
      <c r="Y21" s="2"/>
      <c r="Z21" s="2"/>
    </row>
    <row r="22" spans="1:26" ht="15.75" customHeight="1">
      <c r="A22" s="398" t="s">
        <v>1271</v>
      </c>
      <c r="B22" s="372"/>
      <c r="C22" s="372"/>
      <c r="D22" s="372"/>
      <c r="E22" s="372"/>
      <c r="F22" s="372"/>
      <c r="G22" s="372"/>
      <c r="H22" s="372"/>
      <c r="I22" s="372"/>
      <c r="J22" s="133" t="s">
        <v>1272</v>
      </c>
      <c r="K22" s="2"/>
      <c r="L22" s="2"/>
      <c r="M22" s="2"/>
      <c r="N22" s="2"/>
      <c r="O22" s="2"/>
      <c r="P22" s="2"/>
      <c r="Q22" s="2"/>
      <c r="R22" s="2"/>
      <c r="S22" s="2"/>
      <c r="T22" s="2"/>
      <c r="U22" s="2"/>
      <c r="V22" s="2"/>
      <c r="W22" s="2"/>
      <c r="X22" s="2"/>
      <c r="Y22" s="2"/>
      <c r="Z22" s="2"/>
    </row>
    <row r="23" spans="1:26" ht="15.75" customHeight="1">
      <c r="A23" s="371" t="s">
        <v>1273</v>
      </c>
      <c r="B23" s="372"/>
      <c r="C23" s="372"/>
      <c r="D23" s="372"/>
      <c r="E23" s="372"/>
      <c r="F23" s="372"/>
      <c r="G23" s="372"/>
      <c r="H23" s="372"/>
      <c r="I23" s="372"/>
      <c r="J23" s="2"/>
      <c r="K23" s="2"/>
      <c r="L23" s="2"/>
      <c r="M23" s="2"/>
      <c r="N23" s="2"/>
      <c r="O23" s="2"/>
      <c r="P23" s="2"/>
      <c r="Q23" s="2"/>
      <c r="R23" s="2"/>
      <c r="S23" s="2"/>
      <c r="T23" s="2"/>
      <c r="U23" s="2"/>
      <c r="V23" s="2"/>
      <c r="W23" s="2"/>
      <c r="X23" s="2"/>
      <c r="Y23" s="2"/>
      <c r="Z23" s="2"/>
    </row>
    <row r="24" spans="1:26" ht="15.75" customHeight="1">
      <c r="A24" s="132"/>
      <c r="B24" s="132"/>
      <c r="C24" s="132"/>
      <c r="D24" s="132"/>
      <c r="E24" s="132"/>
      <c r="F24" s="132"/>
      <c r="G24" s="132"/>
      <c r="H24" s="132"/>
      <c r="I24" s="132"/>
      <c r="J24" s="2"/>
      <c r="K24" s="2"/>
      <c r="L24" s="2"/>
      <c r="M24" s="2"/>
      <c r="N24" s="2"/>
      <c r="O24" s="2"/>
      <c r="P24" s="2"/>
      <c r="Q24" s="2"/>
      <c r="R24" s="2"/>
      <c r="S24" s="2"/>
      <c r="T24" s="2"/>
      <c r="U24" s="2"/>
      <c r="V24" s="2"/>
      <c r="W24" s="2"/>
      <c r="X24" s="2"/>
      <c r="Y24" s="2"/>
      <c r="Z24" s="2"/>
    </row>
    <row r="25" spans="1:26" ht="15.75" customHeight="1">
      <c r="A25" s="398" t="s">
        <v>1274</v>
      </c>
      <c r="B25" s="372"/>
      <c r="C25" s="372"/>
      <c r="D25" s="372"/>
      <c r="E25" s="372"/>
      <c r="F25" s="372"/>
      <c r="G25" s="372"/>
      <c r="H25" s="372"/>
      <c r="I25" s="372"/>
      <c r="J25" s="2"/>
      <c r="K25" s="2"/>
      <c r="L25" s="2"/>
      <c r="M25" s="2"/>
      <c r="N25" s="2"/>
      <c r="O25" s="2"/>
      <c r="P25" s="2"/>
      <c r="Q25" s="2"/>
      <c r="R25" s="2"/>
      <c r="S25" s="2"/>
      <c r="T25" s="2"/>
      <c r="U25" s="2"/>
      <c r="V25" s="2"/>
      <c r="W25" s="2"/>
      <c r="X25" s="2"/>
      <c r="Y25" s="2"/>
      <c r="Z25" s="2"/>
    </row>
    <row r="26" spans="1:26" ht="15.75" customHeight="1">
      <c r="A26" s="371" t="s">
        <v>1275</v>
      </c>
      <c r="B26" s="372"/>
      <c r="C26" s="372"/>
      <c r="D26" s="372"/>
      <c r="E26" s="372"/>
      <c r="F26" s="372"/>
      <c r="G26" s="372"/>
      <c r="H26" s="372"/>
      <c r="I26" s="37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399" t="s">
        <v>1276</v>
      </c>
      <c r="B28" s="372"/>
      <c r="C28" s="372"/>
      <c r="D28" s="372"/>
      <c r="E28" s="372"/>
      <c r="F28" s="372"/>
      <c r="G28" s="372"/>
      <c r="H28" s="372"/>
      <c r="I28" s="372"/>
      <c r="J28" s="2"/>
      <c r="K28" s="2"/>
      <c r="L28" s="2"/>
      <c r="M28" s="2"/>
      <c r="N28" s="2"/>
      <c r="O28" s="2"/>
      <c r="P28" s="2"/>
      <c r="Q28" s="2"/>
      <c r="R28" s="2"/>
      <c r="S28" s="2"/>
      <c r="T28" s="2"/>
      <c r="U28" s="2"/>
      <c r="V28" s="2"/>
      <c r="W28" s="2"/>
      <c r="X28" s="2"/>
      <c r="Y28" s="2"/>
      <c r="Z28" s="2"/>
    </row>
    <row r="29" spans="1:26" ht="15.75" customHeight="1">
      <c r="A29" s="399" t="s">
        <v>1277</v>
      </c>
      <c r="B29" s="372"/>
      <c r="C29" s="372"/>
      <c r="D29" s="372"/>
      <c r="E29" s="372"/>
      <c r="F29" s="372"/>
      <c r="G29" s="372"/>
      <c r="H29" s="372"/>
      <c r="I29" s="372"/>
      <c r="J29" s="2"/>
      <c r="K29" s="2"/>
      <c r="L29" s="2"/>
      <c r="M29" s="2"/>
      <c r="N29" s="2"/>
      <c r="O29" s="2"/>
      <c r="P29" s="2"/>
      <c r="Q29" s="2"/>
      <c r="R29" s="2"/>
      <c r="S29" s="2"/>
      <c r="T29" s="2"/>
      <c r="U29" s="2"/>
      <c r="V29" s="2"/>
      <c r="W29" s="2"/>
      <c r="X29" s="2"/>
      <c r="Y29" s="2"/>
      <c r="Z29" s="2"/>
    </row>
    <row r="30" spans="1:26" ht="15.75" customHeight="1">
      <c r="A30" s="371" t="s">
        <v>1278</v>
      </c>
      <c r="B30" s="372"/>
      <c r="C30" s="372"/>
      <c r="D30" s="372"/>
      <c r="E30" s="372"/>
      <c r="F30" s="372"/>
      <c r="G30" s="372"/>
      <c r="H30" s="372"/>
      <c r="I30" s="37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399" t="s">
        <v>1279</v>
      </c>
      <c r="B32" s="372"/>
      <c r="C32" s="372"/>
      <c r="D32" s="372"/>
      <c r="E32" s="372"/>
      <c r="F32" s="372"/>
      <c r="G32" s="372"/>
      <c r="H32" s="372"/>
      <c r="I32" s="372"/>
      <c r="J32" s="2"/>
      <c r="K32" s="2"/>
      <c r="L32" s="2"/>
      <c r="M32" s="2"/>
      <c r="N32" s="2"/>
      <c r="O32" s="2"/>
      <c r="P32" s="2"/>
      <c r="Q32" s="2"/>
      <c r="R32" s="2"/>
      <c r="S32" s="2"/>
      <c r="T32" s="2"/>
      <c r="U32" s="2"/>
      <c r="V32" s="2"/>
      <c r="W32" s="2"/>
      <c r="X32" s="2"/>
      <c r="Y32" s="2"/>
      <c r="Z32" s="2"/>
    </row>
    <row r="33" spans="1:26" ht="15.75" customHeight="1">
      <c r="A33" s="371" t="s">
        <v>1280</v>
      </c>
      <c r="B33" s="372"/>
      <c r="C33" s="372"/>
      <c r="D33" s="372"/>
      <c r="E33" s="372"/>
      <c r="F33" s="372"/>
      <c r="G33" s="372"/>
      <c r="H33" s="372"/>
      <c r="I33" s="372"/>
      <c r="J33" s="37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398" t="s">
        <v>1281</v>
      </c>
      <c r="B35" s="372"/>
      <c r="C35" s="372"/>
      <c r="D35" s="372"/>
      <c r="E35" s="372"/>
      <c r="F35" s="372"/>
      <c r="G35" s="372"/>
      <c r="H35" s="372"/>
      <c r="I35" s="372"/>
      <c r="J35" s="2"/>
      <c r="K35" s="2"/>
      <c r="L35" s="2"/>
      <c r="M35" s="2"/>
      <c r="N35" s="2"/>
      <c r="O35" s="2"/>
      <c r="P35" s="2"/>
      <c r="Q35" s="2"/>
      <c r="R35" s="2"/>
      <c r="S35" s="2"/>
      <c r="T35" s="2"/>
      <c r="U35" s="2"/>
      <c r="V35" s="2"/>
      <c r="W35" s="2"/>
      <c r="X35" s="2"/>
      <c r="Y35" s="2"/>
      <c r="Z35" s="2"/>
    </row>
    <row r="36" spans="1:26" ht="15.75" customHeight="1">
      <c r="A36" s="371" t="s">
        <v>1282</v>
      </c>
      <c r="B36" s="372"/>
      <c r="C36" s="372"/>
      <c r="D36" s="372"/>
      <c r="E36" s="372"/>
      <c r="F36" s="372"/>
      <c r="G36" s="372"/>
      <c r="H36" s="372"/>
      <c r="I36" s="37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398" t="s">
        <v>1283</v>
      </c>
      <c r="B38" s="372"/>
      <c r="C38" s="372"/>
      <c r="D38" s="372"/>
      <c r="E38" s="372"/>
      <c r="F38" s="372"/>
      <c r="G38" s="372"/>
      <c r="H38" s="372"/>
      <c r="I38" s="372"/>
      <c r="J38" s="372"/>
      <c r="K38" s="2"/>
      <c r="L38" s="2"/>
      <c r="M38" s="2"/>
      <c r="N38" s="2"/>
      <c r="O38" s="2"/>
      <c r="P38" s="2"/>
      <c r="Q38" s="2"/>
      <c r="R38" s="2"/>
      <c r="S38" s="2"/>
      <c r="T38" s="2"/>
      <c r="U38" s="2"/>
      <c r="V38" s="2"/>
      <c r="W38" s="2"/>
      <c r="X38" s="2"/>
      <c r="Y38" s="2"/>
      <c r="Z38" s="2"/>
    </row>
    <row r="39" spans="1:26" ht="15.75" customHeight="1">
      <c r="A39" s="371" t="s">
        <v>1284</v>
      </c>
      <c r="B39" s="372"/>
      <c r="C39" s="372"/>
      <c r="D39" s="372"/>
      <c r="E39" s="372"/>
      <c r="F39" s="372"/>
      <c r="G39" s="372"/>
      <c r="H39" s="372"/>
      <c r="I39" s="372"/>
      <c r="J39" s="37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398" t="s">
        <v>1285</v>
      </c>
      <c r="B41" s="372"/>
      <c r="C41" s="372"/>
      <c r="D41" s="372"/>
      <c r="E41" s="372"/>
      <c r="F41" s="372"/>
      <c r="G41" s="372"/>
      <c r="H41" s="372"/>
      <c r="I41" s="372"/>
      <c r="J41" s="2"/>
      <c r="K41" s="2"/>
      <c r="L41" s="2"/>
      <c r="M41" s="2"/>
      <c r="N41" s="2"/>
      <c r="O41" s="2"/>
      <c r="P41" s="2"/>
      <c r="Q41" s="2"/>
      <c r="R41" s="2"/>
      <c r="S41" s="2"/>
      <c r="T41" s="2"/>
      <c r="U41" s="2"/>
      <c r="V41" s="2"/>
      <c r="W41" s="2"/>
      <c r="X41" s="2"/>
      <c r="Y41" s="2"/>
      <c r="Z41" s="2"/>
    </row>
    <row r="42" spans="1:26" ht="15.75" customHeight="1">
      <c r="A42" s="371" t="s">
        <v>1286</v>
      </c>
      <c r="B42" s="372"/>
      <c r="C42" s="372"/>
      <c r="D42" s="372"/>
      <c r="E42" s="372"/>
      <c r="F42" s="372"/>
      <c r="G42" s="372"/>
      <c r="H42" s="372"/>
      <c r="I42" s="372"/>
      <c r="J42" s="37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398" t="s">
        <v>1287</v>
      </c>
      <c r="B44" s="372"/>
      <c r="C44" s="372"/>
      <c r="D44" s="372"/>
      <c r="E44" s="372"/>
      <c r="F44" s="372"/>
      <c r="G44" s="372"/>
      <c r="H44" s="372"/>
      <c r="I44" s="372"/>
      <c r="J44" s="2"/>
      <c r="K44" s="2"/>
      <c r="L44" s="2"/>
      <c r="M44" s="2"/>
      <c r="N44" s="2"/>
      <c r="O44" s="2"/>
      <c r="P44" s="2"/>
      <c r="Q44" s="2"/>
      <c r="R44" s="2"/>
      <c r="S44" s="2"/>
      <c r="T44" s="2"/>
      <c r="U44" s="2"/>
      <c r="V44" s="2"/>
      <c r="W44" s="2"/>
      <c r="X44" s="2"/>
      <c r="Y44" s="2"/>
      <c r="Z44" s="2"/>
    </row>
    <row r="45" spans="1:26" ht="15.75" customHeight="1">
      <c r="A45" s="371" t="s">
        <v>1288</v>
      </c>
      <c r="B45" s="372"/>
      <c r="C45" s="372"/>
      <c r="D45" s="372"/>
      <c r="E45" s="372"/>
      <c r="F45" s="372"/>
      <c r="G45" s="372"/>
      <c r="H45" s="372"/>
      <c r="I45" s="372"/>
      <c r="J45" s="37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398" t="s">
        <v>1289</v>
      </c>
      <c r="B47" s="372"/>
      <c r="C47" s="372"/>
      <c r="D47" s="372"/>
      <c r="E47" s="372"/>
      <c r="F47" s="372"/>
      <c r="G47" s="372"/>
      <c r="H47" s="372"/>
      <c r="I47" s="372"/>
      <c r="J47" s="2"/>
      <c r="K47" s="2"/>
      <c r="L47" s="2"/>
      <c r="M47" s="2"/>
      <c r="N47" s="2"/>
      <c r="O47" s="2"/>
      <c r="P47" s="2"/>
      <c r="Q47" s="2"/>
      <c r="R47" s="2"/>
      <c r="S47" s="2"/>
      <c r="T47" s="2"/>
      <c r="U47" s="2"/>
      <c r="V47" s="2"/>
      <c r="W47" s="2"/>
      <c r="X47" s="2"/>
      <c r="Y47" s="2"/>
      <c r="Z47" s="2"/>
    </row>
    <row r="48" spans="1:26" ht="15.75" customHeight="1">
      <c r="A48" s="371" t="s">
        <v>1290</v>
      </c>
      <c r="B48" s="372"/>
      <c r="C48" s="372"/>
      <c r="D48" s="372"/>
      <c r="E48" s="372"/>
      <c r="F48" s="372"/>
      <c r="G48" s="372"/>
      <c r="H48" s="372"/>
      <c r="I48" s="372"/>
      <c r="J48" s="37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398" t="s">
        <v>1291</v>
      </c>
      <c r="B50" s="372"/>
      <c r="C50" s="372"/>
      <c r="D50" s="372"/>
      <c r="E50" s="372"/>
      <c r="F50" s="372"/>
      <c r="G50" s="372"/>
      <c r="H50" s="372"/>
      <c r="I50" s="372"/>
      <c r="J50" s="2"/>
      <c r="K50" s="2"/>
      <c r="L50" s="2"/>
      <c r="M50" s="2"/>
      <c r="N50" s="2"/>
      <c r="O50" s="2"/>
      <c r="P50" s="2"/>
      <c r="Q50" s="2"/>
      <c r="R50" s="2"/>
      <c r="S50" s="2"/>
      <c r="T50" s="2"/>
      <c r="U50" s="2"/>
      <c r="V50" s="2"/>
      <c r="W50" s="2"/>
      <c r="X50" s="2"/>
      <c r="Y50" s="2"/>
      <c r="Z50" s="2"/>
    </row>
    <row r="51" spans="1:26" ht="15.75" customHeight="1">
      <c r="A51" s="371" t="s">
        <v>1292</v>
      </c>
      <c r="B51" s="372"/>
      <c r="C51" s="372"/>
      <c r="D51" s="372"/>
      <c r="E51" s="372"/>
      <c r="F51" s="372"/>
      <c r="G51" s="372"/>
      <c r="H51" s="372"/>
      <c r="I51" s="372"/>
      <c r="J51" s="37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398" t="s">
        <v>1293</v>
      </c>
      <c r="B53" s="372"/>
      <c r="C53" s="372"/>
      <c r="D53" s="372"/>
      <c r="E53" s="372"/>
      <c r="F53" s="372"/>
      <c r="G53" s="372"/>
      <c r="H53" s="372"/>
      <c r="I53" s="372"/>
      <c r="J53" s="133" t="s">
        <v>1272</v>
      </c>
      <c r="K53" s="2"/>
      <c r="L53" s="2"/>
      <c r="M53" s="2"/>
      <c r="N53" s="2"/>
      <c r="O53" s="2"/>
      <c r="P53" s="2"/>
      <c r="Q53" s="2"/>
      <c r="R53" s="2"/>
      <c r="S53" s="2"/>
      <c r="T53" s="2"/>
      <c r="U53" s="2"/>
      <c r="V53" s="2"/>
      <c r="W53" s="2"/>
      <c r="X53" s="2"/>
      <c r="Y53" s="2"/>
      <c r="Z53" s="2"/>
    </row>
    <row r="54" spans="1:26" ht="15.75" customHeight="1">
      <c r="A54" s="371" t="s">
        <v>1294</v>
      </c>
      <c r="B54" s="372"/>
      <c r="C54" s="372"/>
      <c r="D54" s="372"/>
      <c r="E54" s="372"/>
      <c r="F54" s="372"/>
      <c r="G54" s="372"/>
      <c r="H54" s="372"/>
      <c r="I54" s="372"/>
      <c r="J54" s="372"/>
      <c r="K54" s="2"/>
      <c r="L54" s="2"/>
      <c r="M54" s="2"/>
      <c r="N54" s="2"/>
      <c r="O54" s="2"/>
      <c r="P54" s="2"/>
      <c r="Q54" s="2"/>
      <c r="R54" s="2"/>
      <c r="S54" s="2"/>
      <c r="T54" s="2"/>
      <c r="U54" s="2"/>
      <c r="V54" s="2"/>
      <c r="W54" s="2"/>
      <c r="X54" s="2"/>
      <c r="Y54" s="2"/>
      <c r="Z54" s="2"/>
    </row>
    <row r="55" spans="1:26" ht="15.75" customHeight="1">
      <c r="A55" s="375" t="s">
        <v>1295</v>
      </c>
      <c r="B55" s="372"/>
      <c r="C55" s="372"/>
      <c r="D55" s="372"/>
      <c r="E55" s="372"/>
      <c r="F55" s="372"/>
      <c r="G55" s="372"/>
      <c r="H55" s="372"/>
      <c r="I55" s="372"/>
      <c r="J55" s="372"/>
      <c r="K55" s="372"/>
      <c r="L55" s="30" t="s">
        <v>1296</v>
      </c>
      <c r="M55" s="134" t="s">
        <v>1297</v>
      </c>
      <c r="N55" s="134" t="s">
        <v>1298</v>
      </c>
      <c r="O55" s="2"/>
      <c r="P55" s="2"/>
      <c r="Q55" s="2"/>
      <c r="R55" s="2"/>
      <c r="S55" s="2"/>
      <c r="T55" s="2"/>
      <c r="U55" s="2"/>
      <c r="V55" s="2"/>
      <c r="W55" s="2"/>
      <c r="X55" s="2"/>
      <c r="Y55" s="2"/>
      <c r="Z55" s="2"/>
    </row>
    <row r="56" spans="1:26" ht="15.75" customHeight="1">
      <c r="A56" s="2"/>
      <c r="B56" s="396" t="s">
        <v>1299</v>
      </c>
      <c r="C56" s="372"/>
      <c r="D56" s="372"/>
      <c r="E56" s="372"/>
      <c r="F56" s="372"/>
      <c r="G56" s="372"/>
      <c r="H56" s="372"/>
      <c r="I56" s="372"/>
      <c r="J56" s="134" t="s">
        <v>1300</v>
      </c>
      <c r="K56" s="135">
        <v>1</v>
      </c>
      <c r="L56" s="2"/>
      <c r="M56" s="2"/>
      <c r="N56" s="2"/>
      <c r="O56" s="2"/>
      <c r="P56" s="2"/>
      <c r="Q56" s="2"/>
      <c r="R56" s="2"/>
      <c r="S56" s="2"/>
      <c r="T56" s="2"/>
      <c r="U56" s="2"/>
      <c r="V56" s="2"/>
      <c r="W56" s="2"/>
      <c r="X56" s="2"/>
      <c r="Y56" s="2"/>
      <c r="Z56" s="2"/>
    </row>
    <row r="57" spans="1:26" ht="15.75" customHeight="1">
      <c r="A57" s="2"/>
      <c r="B57" s="2"/>
      <c r="C57" s="397" t="s">
        <v>1301</v>
      </c>
      <c r="D57" s="372"/>
      <c r="E57" s="372"/>
      <c r="F57" s="372"/>
      <c r="G57" s="372"/>
      <c r="H57" s="372"/>
      <c r="I57" s="372"/>
      <c r="J57" s="372"/>
      <c r="K57" s="372"/>
      <c r="L57" s="35">
        <v>1</v>
      </c>
      <c r="M57" s="4" t="s">
        <v>1302</v>
      </c>
      <c r="N57" s="62">
        <v>0</v>
      </c>
      <c r="O57" s="136" t="s">
        <v>1303</v>
      </c>
      <c r="P57" s="2"/>
      <c r="Q57" s="2"/>
      <c r="R57" s="2"/>
      <c r="S57" s="2"/>
      <c r="T57" s="2"/>
      <c r="U57" s="2"/>
      <c r="V57" s="2"/>
      <c r="W57" s="2"/>
      <c r="X57" s="2"/>
      <c r="Y57" s="2"/>
      <c r="Z57" s="2"/>
    </row>
    <row r="58" spans="1:26" ht="15.75" customHeight="1">
      <c r="A58" s="2"/>
      <c r="B58" s="2"/>
      <c r="C58" s="371" t="s">
        <v>1304</v>
      </c>
      <c r="D58" s="372"/>
      <c r="E58" s="372"/>
      <c r="F58" s="372"/>
      <c r="G58" s="372"/>
      <c r="H58" s="372"/>
      <c r="I58" s="372"/>
      <c r="J58" s="372"/>
      <c r="K58" s="372"/>
      <c r="L58" s="2"/>
      <c r="M58" s="2"/>
      <c r="N58" s="2"/>
      <c r="O58" s="136" t="s">
        <v>1303</v>
      </c>
      <c r="P58" s="2"/>
      <c r="Q58" s="2"/>
      <c r="R58" s="2"/>
      <c r="S58" s="2"/>
      <c r="T58" s="2"/>
      <c r="U58" s="2"/>
      <c r="V58" s="2"/>
      <c r="W58" s="2"/>
      <c r="X58" s="2"/>
      <c r="Y58" s="2"/>
      <c r="Z58" s="2"/>
    </row>
    <row r="59" spans="1:26" ht="15.75" customHeight="1">
      <c r="A59" s="2"/>
      <c r="B59" s="395" t="s">
        <v>1305</v>
      </c>
      <c r="C59" s="372"/>
      <c r="D59" s="372"/>
      <c r="E59" s="372"/>
      <c r="F59" s="372"/>
      <c r="G59" s="372"/>
      <c r="H59" s="372"/>
      <c r="I59" s="372"/>
      <c r="J59" s="134" t="s">
        <v>1300</v>
      </c>
      <c r="K59" s="135">
        <v>15</v>
      </c>
      <c r="L59" s="2"/>
      <c r="M59" s="2"/>
      <c r="N59" s="2"/>
      <c r="O59" s="2"/>
      <c r="P59" s="2"/>
      <c r="Q59" s="2"/>
      <c r="R59" s="2"/>
      <c r="S59" s="2"/>
      <c r="T59" s="2"/>
      <c r="U59" s="2"/>
      <c r="V59" s="2"/>
      <c r="W59" s="2"/>
      <c r="X59" s="2"/>
      <c r="Y59" s="2"/>
      <c r="Z59" s="2"/>
    </row>
    <row r="60" spans="1:26" ht="15.75" customHeight="1">
      <c r="A60" s="2"/>
      <c r="B60" s="2"/>
      <c r="C60" s="371" t="s">
        <v>1306</v>
      </c>
      <c r="D60" s="372"/>
      <c r="E60" s="372"/>
      <c r="F60" s="372"/>
      <c r="G60" s="372"/>
      <c r="H60" s="372"/>
      <c r="I60" s="372"/>
      <c r="J60" s="372"/>
      <c r="K60" s="372"/>
      <c r="L60" s="35">
        <v>8</v>
      </c>
      <c r="M60" s="4" t="s">
        <v>1302</v>
      </c>
      <c r="N60" s="62">
        <v>0</v>
      </c>
      <c r="O60" s="136" t="s">
        <v>1303</v>
      </c>
      <c r="P60" s="2"/>
      <c r="Q60" s="2"/>
      <c r="R60" s="2"/>
      <c r="S60" s="2"/>
      <c r="T60" s="2"/>
      <c r="U60" s="2"/>
      <c r="V60" s="2"/>
      <c r="W60" s="2"/>
      <c r="X60" s="2"/>
      <c r="Y60" s="2"/>
      <c r="Z60" s="2"/>
    </row>
    <row r="61" spans="1:26" ht="15.75" customHeight="1">
      <c r="A61" s="2"/>
      <c r="B61" s="134"/>
      <c r="C61" s="371" t="s">
        <v>1307</v>
      </c>
      <c r="D61" s="372"/>
      <c r="E61" s="372"/>
      <c r="F61" s="372"/>
      <c r="G61" s="372"/>
      <c r="H61" s="372"/>
      <c r="I61" s="372"/>
      <c r="J61" s="372"/>
      <c r="K61" s="372"/>
      <c r="L61" s="35">
        <v>4</v>
      </c>
      <c r="M61" s="4" t="s">
        <v>1302</v>
      </c>
      <c r="N61" s="62">
        <v>0</v>
      </c>
      <c r="O61" s="136" t="s">
        <v>1303</v>
      </c>
      <c r="P61" s="2"/>
      <c r="Q61" s="2"/>
      <c r="R61" s="2"/>
      <c r="S61" s="2"/>
      <c r="T61" s="2"/>
      <c r="U61" s="2"/>
      <c r="V61" s="2"/>
      <c r="W61" s="2"/>
      <c r="X61" s="2"/>
      <c r="Y61" s="2"/>
      <c r="Z61" s="2"/>
    </row>
    <row r="62" spans="1:26" ht="15.75" customHeight="1">
      <c r="A62" s="2"/>
      <c r="B62" s="134"/>
      <c r="C62" s="371" t="s">
        <v>1308</v>
      </c>
      <c r="D62" s="372"/>
      <c r="E62" s="372"/>
      <c r="F62" s="372"/>
      <c r="G62" s="372"/>
      <c r="H62" s="372"/>
      <c r="I62" s="372"/>
      <c r="J62" s="372"/>
      <c r="K62" s="372"/>
      <c r="L62" s="35">
        <v>0.5</v>
      </c>
      <c r="M62" s="4" t="s">
        <v>1302</v>
      </c>
      <c r="N62" s="62">
        <v>0</v>
      </c>
      <c r="O62" s="136" t="s">
        <v>1303</v>
      </c>
      <c r="P62" s="2"/>
      <c r="Q62" s="2"/>
      <c r="R62" s="2"/>
      <c r="S62" s="2"/>
      <c r="T62" s="2"/>
      <c r="U62" s="2"/>
      <c r="V62" s="2"/>
      <c r="W62" s="2"/>
      <c r="X62" s="2"/>
      <c r="Y62" s="2"/>
      <c r="Z62" s="2"/>
    </row>
    <row r="63" spans="1:26" ht="15.75" customHeight="1">
      <c r="A63" s="2"/>
      <c r="B63" s="134"/>
      <c r="C63" s="371" t="s">
        <v>1309</v>
      </c>
      <c r="D63" s="372"/>
      <c r="E63" s="372"/>
      <c r="F63" s="372"/>
      <c r="G63" s="372"/>
      <c r="H63" s="372"/>
      <c r="I63" s="372"/>
      <c r="J63" s="372"/>
      <c r="K63" s="372"/>
      <c r="L63" s="35">
        <v>0.5</v>
      </c>
      <c r="M63" s="4" t="s">
        <v>1302</v>
      </c>
      <c r="N63" s="62">
        <v>0</v>
      </c>
      <c r="O63" s="136" t="s">
        <v>1303</v>
      </c>
      <c r="P63" s="2"/>
      <c r="Q63" s="2"/>
      <c r="R63" s="2"/>
      <c r="S63" s="2"/>
      <c r="T63" s="2"/>
      <c r="U63" s="2"/>
      <c r="V63" s="2"/>
      <c r="W63" s="2"/>
      <c r="X63" s="2"/>
      <c r="Y63" s="2"/>
      <c r="Z63" s="2"/>
    </row>
    <row r="64" spans="1:26" ht="15.75" customHeight="1">
      <c r="A64" s="2"/>
      <c r="B64" s="134"/>
      <c r="C64" s="371" t="s">
        <v>1310</v>
      </c>
      <c r="D64" s="372"/>
      <c r="E64" s="372"/>
      <c r="F64" s="372"/>
      <c r="G64" s="372"/>
      <c r="H64" s="372"/>
      <c r="I64" s="372"/>
      <c r="J64" s="372"/>
      <c r="K64" s="372"/>
      <c r="L64" s="35">
        <v>2</v>
      </c>
      <c r="M64" s="4" t="s">
        <v>1302</v>
      </c>
      <c r="N64" s="62">
        <v>0</v>
      </c>
      <c r="O64" s="136" t="s">
        <v>1303</v>
      </c>
      <c r="P64" s="2"/>
      <c r="Q64" s="2"/>
      <c r="R64" s="2"/>
      <c r="S64" s="2"/>
      <c r="T64" s="2"/>
      <c r="U64" s="2"/>
      <c r="V64" s="2"/>
      <c r="W64" s="2"/>
      <c r="X64" s="2"/>
      <c r="Y64" s="2"/>
      <c r="Z64" s="2"/>
    </row>
    <row r="65" spans="1:26" ht="15.75" customHeight="1">
      <c r="A65" s="2"/>
      <c r="B65" s="395" t="s">
        <v>1311</v>
      </c>
      <c r="C65" s="372"/>
      <c r="D65" s="372"/>
      <c r="E65" s="372"/>
      <c r="F65" s="372"/>
      <c r="G65" s="372"/>
      <c r="H65" s="372"/>
      <c r="I65" s="372"/>
      <c r="J65" s="134" t="s">
        <v>1300</v>
      </c>
      <c r="K65" s="135">
        <v>11</v>
      </c>
      <c r="L65" s="2"/>
      <c r="M65" s="2"/>
      <c r="N65" s="2"/>
      <c r="O65" s="2"/>
      <c r="P65" s="2"/>
      <c r="Q65" s="2"/>
      <c r="R65" s="2"/>
      <c r="S65" s="2"/>
      <c r="T65" s="2"/>
      <c r="U65" s="2"/>
      <c r="V65" s="2"/>
      <c r="W65" s="2"/>
      <c r="X65" s="2"/>
      <c r="Y65" s="2"/>
      <c r="Z65" s="2"/>
    </row>
    <row r="66" spans="1:26" ht="15.75" customHeight="1">
      <c r="A66" s="2"/>
      <c r="B66" s="134"/>
      <c r="C66" s="371" t="s">
        <v>1312</v>
      </c>
      <c r="D66" s="372"/>
      <c r="E66" s="372"/>
      <c r="F66" s="372"/>
      <c r="G66" s="372"/>
      <c r="H66" s="372"/>
      <c r="I66" s="372"/>
      <c r="J66" s="372"/>
      <c r="K66" s="372"/>
      <c r="L66" s="35">
        <v>8</v>
      </c>
      <c r="M66" s="4" t="s">
        <v>1313</v>
      </c>
      <c r="N66" s="62">
        <v>0</v>
      </c>
      <c r="O66" s="136" t="s">
        <v>1303</v>
      </c>
      <c r="P66" s="2"/>
      <c r="Q66" s="2"/>
      <c r="R66" s="2"/>
      <c r="S66" s="2"/>
      <c r="T66" s="2"/>
      <c r="U66" s="2"/>
      <c r="V66" s="2"/>
      <c r="W66" s="2"/>
      <c r="X66" s="2"/>
      <c r="Y66" s="2"/>
      <c r="Z66" s="2"/>
    </row>
    <row r="67" spans="1:26" ht="15.75" customHeight="1">
      <c r="A67" s="2"/>
      <c r="B67" s="134"/>
      <c r="C67" s="371" t="s">
        <v>1314</v>
      </c>
      <c r="D67" s="372"/>
      <c r="E67" s="372"/>
      <c r="F67" s="372"/>
      <c r="G67" s="372"/>
      <c r="H67" s="372"/>
      <c r="I67" s="372"/>
      <c r="J67" s="372"/>
      <c r="K67" s="372"/>
      <c r="L67" s="35">
        <v>2</v>
      </c>
      <c r="M67" s="4" t="s">
        <v>1302</v>
      </c>
      <c r="N67" s="62">
        <v>0</v>
      </c>
      <c r="O67" s="137" t="s">
        <v>1315</v>
      </c>
      <c r="P67" s="2"/>
      <c r="Q67" s="2"/>
      <c r="R67" s="2"/>
      <c r="S67" s="2"/>
      <c r="T67" s="2"/>
      <c r="U67" s="2"/>
      <c r="V67" s="2"/>
      <c r="W67" s="2"/>
      <c r="X67" s="2"/>
      <c r="Y67" s="2"/>
      <c r="Z67" s="2"/>
    </row>
    <row r="68" spans="1:26" ht="15.75" customHeight="1">
      <c r="A68" s="2"/>
      <c r="B68" s="134"/>
      <c r="C68" s="371" t="s">
        <v>1316</v>
      </c>
      <c r="D68" s="372"/>
      <c r="E68" s="372"/>
      <c r="F68" s="372"/>
      <c r="G68" s="372"/>
      <c r="H68" s="372"/>
      <c r="I68" s="372"/>
      <c r="J68" s="372"/>
      <c r="K68" s="372"/>
      <c r="L68" s="35">
        <v>1</v>
      </c>
      <c r="M68" s="4" t="s">
        <v>1302</v>
      </c>
      <c r="N68" s="62">
        <v>0</v>
      </c>
      <c r="O68" s="136" t="s">
        <v>1303</v>
      </c>
      <c r="P68" s="2"/>
      <c r="Q68" s="2"/>
      <c r="R68" s="2"/>
      <c r="S68" s="2"/>
      <c r="T68" s="2"/>
      <c r="U68" s="2"/>
      <c r="V68" s="2"/>
      <c r="W68" s="2"/>
      <c r="X68" s="2"/>
      <c r="Y68" s="2"/>
      <c r="Z68" s="2"/>
    </row>
    <row r="69" spans="1:26" ht="15.75" customHeight="1">
      <c r="A69" s="2"/>
      <c r="B69" s="395" t="s">
        <v>1317</v>
      </c>
      <c r="C69" s="372"/>
      <c r="D69" s="372"/>
      <c r="E69" s="372"/>
      <c r="F69" s="372"/>
      <c r="G69" s="372"/>
      <c r="H69" s="372"/>
      <c r="I69" s="372"/>
      <c r="J69" s="134" t="s">
        <v>1300</v>
      </c>
      <c r="K69" s="135">
        <v>1</v>
      </c>
      <c r="L69" s="2"/>
      <c r="M69" s="2"/>
      <c r="N69" s="2"/>
      <c r="O69" s="2"/>
      <c r="P69" s="2"/>
      <c r="Q69" s="2"/>
      <c r="R69" s="2"/>
      <c r="S69" s="2"/>
      <c r="T69" s="2"/>
      <c r="U69" s="2"/>
      <c r="V69" s="2"/>
      <c r="W69" s="2"/>
      <c r="X69" s="2"/>
      <c r="Y69" s="2"/>
      <c r="Z69" s="2"/>
    </row>
    <row r="70" spans="1:26" ht="15.75" customHeight="1">
      <c r="A70" s="2"/>
      <c r="B70" s="134"/>
      <c r="C70" s="371" t="s">
        <v>1318</v>
      </c>
      <c r="D70" s="372"/>
      <c r="E70" s="372"/>
      <c r="F70" s="372"/>
      <c r="G70" s="372"/>
      <c r="H70" s="372"/>
      <c r="I70" s="372"/>
      <c r="J70" s="372"/>
      <c r="K70" s="372"/>
      <c r="L70" s="35">
        <v>0.5</v>
      </c>
      <c r="M70" s="4" t="s">
        <v>1302</v>
      </c>
      <c r="N70" s="62">
        <v>0</v>
      </c>
      <c r="O70" s="136" t="s">
        <v>1303</v>
      </c>
      <c r="P70" s="2"/>
      <c r="Q70" s="2"/>
      <c r="R70" s="2"/>
      <c r="S70" s="2"/>
      <c r="T70" s="2"/>
      <c r="U70" s="2"/>
      <c r="V70" s="2"/>
      <c r="W70" s="2"/>
      <c r="X70" s="2"/>
      <c r="Y70" s="2"/>
      <c r="Z70" s="2"/>
    </row>
    <row r="71" spans="1:26" ht="15.75" customHeight="1">
      <c r="A71" s="2"/>
      <c r="B71" s="134"/>
      <c r="C71" s="371" t="s">
        <v>1319</v>
      </c>
      <c r="D71" s="372"/>
      <c r="E71" s="372"/>
      <c r="F71" s="372"/>
      <c r="G71" s="372"/>
      <c r="H71" s="372"/>
      <c r="I71" s="372"/>
      <c r="J71" s="372"/>
      <c r="K71" s="372"/>
      <c r="L71" s="35">
        <v>0.5</v>
      </c>
      <c r="M71" s="4" t="s">
        <v>1302</v>
      </c>
      <c r="N71" s="62">
        <v>0</v>
      </c>
      <c r="O71" s="136" t="s">
        <v>1303</v>
      </c>
      <c r="P71" s="2"/>
      <c r="Q71" s="2"/>
      <c r="R71" s="2"/>
      <c r="S71" s="2"/>
      <c r="T71" s="2"/>
      <c r="U71" s="2"/>
      <c r="V71" s="2"/>
      <c r="W71" s="2"/>
      <c r="X71" s="2"/>
      <c r="Y71" s="2"/>
      <c r="Z71" s="2"/>
    </row>
    <row r="72" spans="1:26" ht="15.75" customHeight="1">
      <c r="A72" s="2"/>
      <c r="B72" s="395" t="s">
        <v>1320</v>
      </c>
      <c r="C72" s="372"/>
      <c r="D72" s="372"/>
      <c r="E72" s="372"/>
      <c r="F72" s="372"/>
      <c r="G72" s="372"/>
      <c r="H72" s="372"/>
      <c r="I72" s="372"/>
      <c r="J72" s="134" t="s">
        <v>1300</v>
      </c>
      <c r="K72" s="135">
        <v>2</v>
      </c>
      <c r="L72" s="2"/>
      <c r="M72" s="2"/>
      <c r="N72" s="2"/>
      <c r="O72" s="2"/>
      <c r="P72" s="2"/>
      <c r="Q72" s="2"/>
      <c r="R72" s="2"/>
      <c r="S72" s="2"/>
      <c r="T72" s="2"/>
      <c r="U72" s="2"/>
      <c r="V72" s="2"/>
      <c r="W72" s="2"/>
      <c r="X72" s="2"/>
      <c r="Y72" s="2"/>
      <c r="Z72" s="2"/>
    </row>
    <row r="73" spans="1:26" ht="15.75" customHeight="1">
      <c r="A73" s="2"/>
      <c r="B73" s="2"/>
      <c r="C73" s="371" t="s">
        <v>1321</v>
      </c>
      <c r="D73" s="372"/>
      <c r="E73" s="372"/>
      <c r="F73" s="372"/>
      <c r="G73" s="372"/>
      <c r="H73" s="372"/>
      <c r="I73" s="372"/>
      <c r="J73" s="372"/>
      <c r="K73" s="372"/>
      <c r="L73" s="35">
        <v>2</v>
      </c>
      <c r="M73" s="4" t="s">
        <v>1302</v>
      </c>
      <c r="N73" s="62">
        <v>0</v>
      </c>
      <c r="O73" s="2"/>
      <c r="P73" s="2"/>
      <c r="Q73" s="2"/>
      <c r="R73" s="2"/>
      <c r="S73" s="2"/>
      <c r="T73" s="2"/>
      <c r="U73" s="2"/>
      <c r="V73" s="2"/>
      <c r="W73" s="2"/>
      <c r="X73" s="2"/>
      <c r="Y73" s="2"/>
      <c r="Z73" s="2"/>
    </row>
    <row r="74" spans="1:26" ht="15.75" customHeight="1">
      <c r="A74" s="2"/>
      <c r="B74" s="2"/>
      <c r="C74" s="2"/>
      <c r="D74" s="371" t="s">
        <v>1322</v>
      </c>
      <c r="E74" s="372"/>
      <c r="F74" s="372"/>
      <c r="G74" s="372"/>
      <c r="H74" s="372"/>
      <c r="I74" s="372"/>
      <c r="J74" s="372"/>
      <c r="K74" s="372"/>
      <c r="L74" s="2"/>
      <c r="M74" s="2"/>
      <c r="N74" s="2"/>
      <c r="O74" s="136" t="s">
        <v>1303</v>
      </c>
      <c r="P74" s="2"/>
      <c r="Q74" s="2"/>
      <c r="R74" s="2"/>
      <c r="S74" s="2"/>
      <c r="T74" s="2"/>
      <c r="U74" s="2"/>
      <c r="V74" s="2"/>
      <c r="W74" s="2"/>
      <c r="X74" s="2"/>
      <c r="Y74" s="2"/>
      <c r="Z74" s="2"/>
    </row>
    <row r="75" spans="1:26" ht="15.75" customHeight="1">
      <c r="A75" s="2"/>
      <c r="B75" s="2"/>
      <c r="C75" s="2"/>
      <c r="D75" s="371" t="s">
        <v>1323</v>
      </c>
      <c r="E75" s="372"/>
      <c r="F75" s="372"/>
      <c r="G75" s="372"/>
      <c r="H75" s="372"/>
      <c r="I75" s="372"/>
      <c r="J75" s="372"/>
      <c r="K75" s="372"/>
      <c r="L75" s="2"/>
      <c r="M75" s="2"/>
      <c r="N75" s="2"/>
      <c r="O75" s="2"/>
      <c r="P75" s="2"/>
      <c r="Q75" s="2"/>
      <c r="R75" s="2"/>
      <c r="S75" s="2"/>
      <c r="T75" s="2"/>
      <c r="U75" s="2"/>
      <c r="V75" s="2"/>
      <c r="W75" s="2"/>
      <c r="X75" s="2"/>
      <c r="Y75" s="2"/>
      <c r="Z75" s="2"/>
    </row>
    <row r="76" spans="1:26" ht="15.75" customHeight="1">
      <c r="A76" s="2"/>
      <c r="B76" s="395" t="s">
        <v>1324</v>
      </c>
      <c r="C76" s="372"/>
      <c r="D76" s="372"/>
      <c r="E76" s="372"/>
      <c r="F76" s="372"/>
      <c r="G76" s="372"/>
      <c r="H76" s="372"/>
      <c r="I76" s="372"/>
      <c r="J76" s="134" t="s">
        <v>1300</v>
      </c>
      <c r="K76" s="135">
        <v>25.5</v>
      </c>
      <c r="L76" s="2"/>
      <c r="M76" s="2"/>
      <c r="N76" s="2"/>
      <c r="O76" s="2"/>
      <c r="P76" s="2"/>
      <c r="Q76" s="2"/>
      <c r="R76" s="2"/>
      <c r="S76" s="2"/>
      <c r="T76" s="2"/>
      <c r="U76" s="2"/>
      <c r="V76" s="2"/>
      <c r="W76" s="2"/>
      <c r="X76" s="2"/>
      <c r="Y76" s="2"/>
      <c r="Z76" s="2"/>
    </row>
    <row r="77" spans="1:26" ht="15.75" customHeight="1">
      <c r="A77" s="2"/>
      <c r="B77" s="2"/>
      <c r="C77" s="371" t="s">
        <v>1325</v>
      </c>
      <c r="D77" s="372"/>
      <c r="E77" s="372"/>
      <c r="F77" s="372"/>
      <c r="G77" s="372"/>
      <c r="H77" s="372"/>
      <c r="I77" s="372"/>
      <c r="J77" s="372"/>
      <c r="K77" s="372"/>
      <c r="L77" s="2"/>
      <c r="M77" s="2"/>
      <c r="N77" s="2"/>
      <c r="O77" s="2"/>
      <c r="P77" s="2"/>
      <c r="Q77" s="2"/>
      <c r="R77" s="2"/>
      <c r="S77" s="2"/>
      <c r="T77" s="2"/>
      <c r="U77" s="2"/>
      <c r="V77" s="2"/>
      <c r="W77" s="2"/>
      <c r="X77" s="2"/>
      <c r="Y77" s="2"/>
      <c r="Z77" s="2"/>
    </row>
    <row r="78" spans="1:26" ht="15.75" customHeight="1">
      <c r="A78" s="2"/>
      <c r="B78" s="2"/>
      <c r="C78" s="371" t="s">
        <v>1326</v>
      </c>
      <c r="D78" s="372"/>
      <c r="E78" s="372"/>
      <c r="F78" s="372"/>
      <c r="G78" s="372"/>
      <c r="H78" s="372"/>
      <c r="I78" s="372"/>
      <c r="J78" s="372"/>
      <c r="K78" s="372"/>
      <c r="L78" s="62">
        <v>0.5</v>
      </c>
      <c r="M78" s="4" t="s">
        <v>1327</v>
      </c>
      <c r="N78" s="62">
        <v>0</v>
      </c>
      <c r="O78" s="136" t="s">
        <v>1303</v>
      </c>
      <c r="P78" s="2"/>
      <c r="Q78" s="2"/>
      <c r="R78" s="2"/>
      <c r="S78" s="2"/>
      <c r="T78" s="2"/>
      <c r="U78" s="2"/>
      <c r="V78" s="2"/>
      <c r="W78" s="2"/>
      <c r="X78" s="2"/>
      <c r="Y78" s="2"/>
      <c r="Z78" s="2"/>
    </row>
    <row r="79" spans="1:26" ht="15.75" customHeight="1">
      <c r="A79" s="2"/>
      <c r="B79" s="2"/>
      <c r="C79" s="371" t="s">
        <v>1328</v>
      </c>
      <c r="D79" s="372"/>
      <c r="E79" s="372"/>
      <c r="F79" s="372"/>
      <c r="G79" s="372"/>
      <c r="H79" s="372"/>
      <c r="I79" s="372"/>
      <c r="J79" s="372"/>
      <c r="K79" s="372"/>
      <c r="L79" s="62">
        <v>20</v>
      </c>
      <c r="M79" s="4" t="s">
        <v>1313</v>
      </c>
      <c r="N79" s="62">
        <v>0</v>
      </c>
      <c r="O79" s="136" t="s">
        <v>1303</v>
      </c>
      <c r="P79" s="2"/>
      <c r="Q79" s="2"/>
      <c r="R79" s="2"/>
      <c r="S79" s="2"/>
      <c r="T79" s="2"/>
      <c r="U79" s="2"/>
      <c r="V79" s="2"/>
      <c r="W79" s="2"/>
      <c r="X79" s="2"/>
      <c r="Y79" s="2"/>
      <c r="Z79" s="2"/>
    </row>
    <row r="80" spans="1:26" ht="15.75" customHeight="1">
      <c r="A80" s="2"/>
      <c r="B80" s="2"/>
      <c r="C80" s="371" t="s">
        <v>1329</v>
      </c>
      <c r="D80" s="372"/>
      <c r="E80" s="372"/>
      <c r="F80" s="372"/>
      <c r="G80" s="372"/>
      <c r="H80" s="372"/>
      <c r="I80" s="372"/>
      <c r="J80" s="372"/>
      <c r="K80" s="372"/>
      <c r="L80" s="62">
        <v>4</v>
      </c>
      <c r="M80" s="4" t="s">
        <v>1302</v>
      </c>
      <c r="N80" s="62">
        <v>0</v>
      </c>
      <c r="O80" s="136" t="s">
        <v>1303</v>
      </c>
      <c r="P80" s="2"/>
      <c r="Q80" s="2"/>
      <c r="R80" s="2"/>
      <c r="S80" s="2"/>
      <c r="T80" s="2"/>
      <c r="U80" s="2"/>
      <c r="V80" s="2"/>
      <c r="W80" s="2"/>
      <c r="X80" s="2"/>
      <c r="Y80" s="2"/>
      <c r="Z80" s="2"/>
    </row>
    <row r="81" spans="1:26" ht="15.75" customHeight="1">
      <c r="A81" s="2"/>
      <c r="B81" s="2"/>
      <c r="C81" s="371" t="s">
        <v>1330</v>
      </c>
      <c r="D81" s="372"/>
      <c r="E81" s="372"/>
      <c r="F81" s="372"/>
      <c r="G81" s="372"/>
      <c r="H81" s="372"/>
      <c r="I81" s="372"/>
      <c r="J81" s="372"/>
      <c r="K81" s="372"/>
      <c r="L81" s="35">
        <v>0.5</v>
      </c>
      <c r="M81" s="4" t="s">
        <v>1302</v>
      </c>
      <c r="N81" s="62">
        <v>0</v>
      </c>
      <c r="O81" s="136" t="s">
        <v>1303</v>
      </c>
      <c r="P81" s="2"/>
      <c r="Q81" s="2"/>
      <c r="R81" s="2"/>
      <c r="S81" s="2"/>
      <c r="T81" s="2"/>
      <c r="U81" s="2"/>
      <c r="V81" s="2"/>
      <c r="W81" s="2"/>
      <c r="X81" s="2"/>
      <c r="Y81" s="2"/>
      <c r="Z81" s="2"/>
    </row>
    <row r="82" spans="1:26" ht="15.75" customHeight="1">
      <c r="A82" s="2"/>
      <c r="B82" s="4"/>
      <c r="C82" s="371" t="s">
        <v>1331</v>
      </c>
      <c r="D82" s="372"/>
      <c r="E82" s="372"/>
      <c r="F82" s="372"/>
      <c r="G82" s="372"/>
      <c r="H82" s="372"/>
      <c r="I82" s="372"/>
      <c r="J82" s="372"/>
      <c r="K82" s="372"/>
      <c r="L82" s="35">
        <v>0.5</v>
      </c>
      <c r="M82" s="4" t="s">
        <v>1302</v>
      </c>
      <c r="N82" s="62">
        <v>0</v>
      </c>
      <c r="O82" s="2"/>
      <c r="P82" s="2"/>
      <c r="Q82" s="2"/>
      <c r="R82" s="2"/>
      <c r="S82" s="2"/>
      <c r="T82" s="2"/>
      <c r="U82" s="2"/>
      <c r="V82" s="2"/>
      <c r="W82" s="2"/>
      <c r="X82" s="2"/>
      <c r="Y82" s="2"/>
      <c r="Z82" s="2"/>
    </row>
    <row r="83" spans="1:26" ht="15.75" customHeight="1">
      <c r="A83" s="2"/>
      <c r="B83" s="395" t="s">
        <v>1332</v>
      </c>
      <c r="C83" s="372"/>
      <c r="D83" s="372"/>
      <c r="E83" s="372"/>
      <c r="F83" s="372"/>
      <c r="G83" s="372"/>
      <c r="H83" s="372"/>
      <c r="I83" s="372"/>
      <c r="J83" s="134" t="s">
        <v>1300</v>
      </c>
      <c r="K83" s="135">
        <v>23</v>
      </c>
      <c r="L83" s="2"/>
      <c r="M83" s="2"/>
      <c r="N83" s="2"/>
      <c r="O83" s="2"/>
      <c r="P83" s="2"/>
      <c r="Q83" s="2"/>
      <c r="R83" s="2"/>
      <c r="S83" s="2"/>
      <c r="T83" s="2"/>
      <c r="U83" s="2"/>
      <c r="V83" s="2"/>
      <c r="W83" s="2"/>
      <c r="X83" s="2"/>
      <c r="Y83" s="2"/>
      <c r="Z83" s="2"/>
    </row>
    <row r="84" spans="1:26" ht="15.75" customHeight="1">
      <c r="A84" s="2"/>
      <c r="B84" s="2"/>
      <c r="C84" s="371" t="s">
        <v>1333</v>
      </c>
      <c r="D84" s="372"/>
      <c r="E84" s="372"/>
      <c r="F84" s="372"/>
      <c r="G84" s="372"/>
      <c r="H84" s="372"/>
      <c r="I84" s="372"/>
      <c r="J84" s="372"/>
      <c r="K84" s="372"/>
      <c r="L84" s="35">
        <v>2</v>
      </c>
      <c r="M84" s="4" t="s">
        <v>1334</v>
      </c>
      <c r="N84" s="62">
        <v>2</v>
      </c>
      <c r="O84" s="2"/>
      <c r="P84" s="2"/>
      <c r="Q84" s="2"/>
      <c r="R84" s="2"/>
      <c r="S84" s="2"/>
      <c r="T84" s="2"/>
      <c r="U84" s="2"/>
      <c r="V84" s="2"/>
      <c r="W84" s="2"/>
      <c r="X84" s="2"/>
      <c r="Y84" s="2"/>
      <c r="Z84" s="2"/>
    </row>
    <row r="85" spans="1:26" ht="15.75" customHeight="1">
      <c r="A85" s="2"/>
      <c r="B85" s="2"/>
      <c r="C85" s="371" t="s">
        <v>1335</v>
      </c>
      <c r="D85" s="372"/>
      <c r="E85" s="372"/>
      <c r="F85" s="372"/>
      <c r="G85" s="372"/>
      <c r="H85" s="372"/>
      <c r="I85" s="372"/>
      <c r="J85" s="372"/>
      <c r="K85" s="372"/>
      <c r="L85" s="35">
        <v>3</v>
      </c>
      <c r="M85" s="4" t="s">
        <v>1302</v>
      </c>
      <c r="N85" s="62">
        <v>0</v>
      </c>
      <c r="O85" s="2"/>
      <c r="P85" s="2"/>
      <c r="Q85" s="2"/>
      <c r="R85" s="2"/>
      <c r="S85" s="2"/>
      <c r="T85" s="2"/>
      <c r="U85" s="2"/>
      <c r="V85" s="2"/>
      <c r="W85" s="2"/>
      <c r="X85" s="2"/>
      <c r="Y85" s="2"/>
      <c r="Z85" s="2"/>
    </row>
    <row r="86" spans="1:26" ht="15.75" customHeight="1">
      <c r="A86" s="2"/>
      <c r="B86" s="2"/>
      <c r="C86" s="371" t="s">
        <v>1336</v>
      </c>
      <c r="D86" s="372"/>
      <c r="E86" s="372"/>
      <c r="F86" s="372"/>
      <c r="G86" s="372"/>
      <c r="H86" s="372"/>
      <c r="I86" s="372"/>
      <c r="J86" s="372"/>
      <c r="K86" s="372"/>
      <c r="L86" s="35">
        <v>5</v>
      </c>
      <c r="M86" s="4" t="s">
        <v>1302</v>
      </c>
      <c r="N86" s="62">
        <v>0</v>
      </c>
      <c r="O86" s="2"/>
      <c r="P86" s="2"/>
      <c r="Q86" s="2"/>
      <c r="R86" s="2"/>
      <c r="S86" s="2"/>
      <c r="T86" s="2"/>
      <c r="U86" s="2"/>
      <c r="V86" s="2"/>
      <c r="W86" s="2"/>
      <c r="X86" s="2"/>
      <c r="Y86" s="2"/>
      <c r="Z86" s="2"/>
    </row>
    <row r="87" spans="1:26" ht="15.75" customHeight="1">
      <c r="A87" s="2"/>
      <c r="B87" s="2"/>
      <c r="C87" s="371" t="s">
        <v>1337</v>
      </c>
      <c r="D87" s="372"/>
      <c r="E87" s="372"/>
      <c r="F87" s="372"/>
      <c r="G87" s="372"/>
      <c r="H87" s="372"/>
      <c r="I87" s="372"/>
      <c r="J87" s="372"/>
      <c r="K87" s="372"/>
      <c r="L87" s="35">
        <v>8</v>
      </c>
      <c r="M87" s="4" t="s">
        <v>1302</v>
      </c>
      <c r="N87" s="62">
        <v>0</v>
      </c>
      <c r="O87" s="2"/>
      <c r="P87" s="2"/>
      <c r="Q87" s="2"/>
      <c r="R87" s="2"/>
      <c r="S87" s="2"/>
      <c r="T87" s="2"/>
      <c r="U87" s="2"/>
      <c r="V87" s="2"/>
      <c r="W87" s="2"/>
      <c r="X87" s="2"/>
      <c r="Y87" s="2"/>
      <c r="Z87" s="2"/>
    </row>
    <row r="88" spans="1:26" ht="15.75" customHeight="1">
      <c r="A88" s="2"/>
      <c r="B88" s="2"/>
      <c r="C88" s="371" t="s">
        <v>1338</v>
      </c>
      <c r="D88" s="372"/>
      <c r="E88" s="372"/>
      <c r="F88" s="372"/>
      <c r="G88" s="372"/>
      <c r="H88" s="372"/>
      <c r="I88" s="372"/>
      <c r="J88" s="372"/>
      <c r="K88" s="372"/>
      <c r="L88" s="35">
        <v>5</v>
      </c>
      <c r="M88" s="4" t="s">
        <v>1302</v>
      </c>
      <c r="N88" s="62">
        <v>0</v>
      </c>
      <c r="O88" s="2"/>
      <c r="P88" s="2"/>
      <c r="Q88" s="2"/>
      <c r="R88" s="2"/>
      <c r="S88" s="2"/>
      <c r="T88" s="2"/>
      <c r="U88" s="2"/>
      <c r="V88" s="2"/>
      <c r="W88" s="2"/>
      <c r="X88" s="2"/>
      <c r="Y88" s="2"/>
      <c r="Z88" s="2"/>
    </row>
    <row r="89" spans="1:26" ht="15.75" customHeight="1">
      <c r="A89" s="2"/>
      <c r="B89" s="395" t="s">
        <v>1339</v>
      </c>
      <c r="C89" s="372"/>
      <c r="D89" s="372"/>
      <c r="E89" s="372"/>
      <c r="F89" s="372"/>
      <c r="G89" s="372"/>
      <c r="H89" s="372"/>
      <c r="I89" s="372"/>
      <c r="J89" s="134" t="s">
        <v>1300</v>
      </c>
      <c r="K89" s="135">
        <v>13</v>
      </c>
      <c r="L89" s="2"/>
      <c r="M89" s="2"/>
      <c r="N89" s="2"/>
      <c r="O89" s="2"/>
      <c r="P89" s="2"/>
      <c r="Q89" s="2"/>
      <c r="R89" s="2"/>
      <c r="S89" s="2"/>
      <c r="T89" s="2"/>
      <c r="U89" s="2"/>
      <c r="V89" s="2"/>
      <c r="W89" s="2"/>
      <c r="X89" s="2"/>
      <c r="Y89" s="2"/>
      <c r="Z89" s="2"/>
    </row>
    <row r="90" spans="1:26" ht="15.75" customHeight="1">
      <c r="A90" s="2"/>
      <c r="B90" s="2"/>
      <c r="C90" s="371" t="s">
        <v>1340</v>
      </c>
      <c r="D90" s="372"/>
      <c r="E90" s="372"/>
      <c r="F90" s="372"/>
      <c r="G90" s="372"/>
      <c r="H90" s="372"/>
      <c r="I90" s="372"/>
      <c r="J90" s="372"/>
      <c r="K90" s="372"/>
      <c r="L90" s="35">
        <v>8</v>
      </c>
      <c r="M90" s="4" t="s">
        <v>1341</v>
      </c>
      <c r="N90" s="62">
        <v>8</v>
      </c>
      <c r="O90" s="2"/>
      <c r="P90" s="2"/>
      <c r="Q90" s="2"/>
      <c r="R90" s="2"/>
      <c r="S90" s="2"/>
      <c r="T90" s="2"/>
      <c r="U90" s="2"/>
      <c r="V90" s="2"/>
      <c r="W90" s="2"/>
      <c r="X90" s="2"/>
      <c r="Y90" s="2"/>
      <c r="Z90" s="2"/>
    </row>
    <row r="91" spans="1:26" ht="15.75" customHeight="1">
      <c r="A91" s="2"/>
      <c r="B91" s="2"/>
      <c r="C91" s="371" t="s">
        <v>1342</v>
      </c>
      <c r="D91" s="372"/>
      <c r="E91" s="372"/>
      <c r="F91" s="372"/>
      <c r="G91" s="372"/>
      <c r="H91" s="372"/>
      <c r="I91" s="372"/>
      <c r="J91" s="372"/>
      <c r="K91" s="372"/>
      <c r="L91" s="35">
        <v>2</v>
      </c>
      <c r="M91" s="4" t="s">
        <v>1341</v>
      </c>
      <c r="N91" s="62">
        <v>2</v>
      </c>
      <c r="O91" s="2"/>
      <c r="P91" s="2"/>
      <c r="Q91" s="2"/>
      <c r="R91" s="2"/>
      <c r="S91" s="2"/>
      <c r="T91" s="2"/>
      <c r="U91" s="2"/>
      <c r="V91" s="2"/>
      <c r="W91" s="2"/>
      <c r="X91" s="2"/>
      <c r="Y91" s="2"/>
      <c r="Z91" s="2"/>
    </row>
    <row r="92" spans="1:26" ht="15.75" customHeight="1">
      <c r="A92" s="2"/>
      <c r="B92" s="2"/>
      <c r="C92" s="371" t="s">
        <v>1343</v>
      </c>
      <c r="D92" s="372"/>
      <c r="E92" s="372"/>
      <c r="F92" s="372"/>
      <c r="G92" s="372"/>
      <c r="H92" s="372"/>
      <c r="I92" s="372"/>
      <c r="J92" s="372"/>
      <c r="K92" s="372"/>
      <c r="L92" s="35">
        <v>3</v>
      </c>
      <c r="M92" s="4" t="s">
        <v>1302</v>
      </c>
      <c r="N92" s="62">
        <v>0</v>
      </c>
      <c r="O92" s="2"/>
      <c r="P92" s="2"/>
      <c r="Q92" s="2"/>
      <c r="R92" s="2"/>
      <c r="S92" s="2"/>
      <c r="T92" s="2"/>
      <c r="U92" s="2"/>
      <c r="V92" s="2"/>
      <c r="W92" s="2"/>
      <c r="X92" s="2"/>
      <c r="Y92" s="2"/>
      <c r="Z92" s="2"/>
    </row>
    <row r="93" spans="1:26" ht="15.75" customHeight="1">
      <c r="A93" s="2"/>
      <c r="B93" s="395" t="s">
        <v>1344</v>
      </c>
      <c r="C93" s="372"/>
      <c r="D93" s="372"/>
      <c r="E93" s="372"/>
      <c r="F93" s="372"/>
      <c r="G93" s="372"/>
      <c r="H93" s="372"/>
      <c r="I93" s="372"/>
      <c r="J93" s="134" t="s">
        <v>1300</v>
      </c>
      <c r="K93" s="135">
        <v>18</v>
      </c>
      <c r="L93" s="2"/>
      <c r="M93" s="2"/>
      <c r="N93" s="2"/>
      <c r="O93" s="2"/>
      <c r="P93" s="2"/>
      <c r="Q93" s="2"/>
      <c r="R93" s="2"/>
      <c r="S93" s="2"/>
      <c r="T93" s="2"/>
      <c r="U93" s="2"/>
      <c r="V93" s="2"/>
      <c r="W93" s="2"/>
      <c r="X93" s="2"/>
      <c r="Y93" s="2"/>
      <c r="Z93" s="2"/>
    </row>
    <row r="94" spans="1:26" ht="15.75" customHeight="1">
      <c r="A94" s="2"/>
      <c r="B94" s="2"/>
      <c r="C94" s="371" t="s">
        <v>1345</v>
      </c>
      <c r="D94" s="372"/>
      <c r="E94" s="372"/>
      <c r="F94" s="372"/>
      <c r="G94" s="372"/>
      <c r="H94" s="372"/>
      <c r="I94" s="372"/>
      <c r="J94" s="372"/>
      <c r="K94" s="372"/>
      <c r="L94" s="35">
        <v>5</v>
      </c>
      <c r="M94" s="4" t="s">
        <v>1346</v>
      </c>
      <c r="N94" s="62">
        <v>5</v>
      </c>
      <c r="O94" s="2"/>
      <c r="P94" s="2"/>
      <c r="Q94" s="2"/>
      <c r="R94" s="2"/>
      <c r="S94" s="2"/>
      <c r="T94" s="2"/>
      <c r="U94" s="2"/>
      <c r="V94" s="2"/>
      <c r="W94" s="2"/>
      <c r="X94" s="2"/>
      <c r="Y94" s="2"/>
      <c r="Z94" s="2"/>
    </row>
    <row r="95" spans="1:26" ht="15.75" customHeight="1">
      <c r="A95" s="2"/>
      <c r="B95" s="2"/>
      <c r="C95" s="371" t="s">
        <v>1347</v>
      </c>
      <c r="D95" s="372"/>
      <c r="E95" s="372"/>
      <c r="F95" s="372"/>
      <c r="G95" s="372"/>
      <c r="H95" s="372"/>
      <c r="I95" s="372"/>
      <c r="J95" s="372"/>
      <c r="K95" s="372"/>
      <c r="L95" s="35">
        <v>5</v>
      </c>
      <c r="M95" s="4" t="s">
        <v>1346</v>
      </c>
      <c r="N95" s="62">
        <v>5</v>
      </c>
      <c r="O95" s="2"/>
      <c r="P95" s="2"/>
      <c r="Q95" s="2"/>
      <c r="R95" s="2"/>
      <c r="S95" s="2"/>
      <c r="T95" s="2"/>
      <c r="U95" s="2"/>
      <c r="V95" s="2"/>
      <c r="W95" s="2"/>
      <c r="X95" s="2"/>
      <c r="Y95" s="2"/>
      <c r="Z95" s="2"/>
    </row>
    <row r="96" spans="1:26" ht="15.75" customHeight="1">
      <c r="A96" s="2"/>
      <c r="B96" s="2"/>
      <c r="C96" s="371" t="s">
        <v>1348</v>
      </c>
      <c r="D96" s="372"/>
      <c r="E96" s="372"/>
      <c r="F96" s="372"/>
      <c r="G96" s="372"/>
      <c r="H96" s="372"/>
      <c r="I96" s="372"/>
      <c r="J96" s="372"/>
      <c r="K96" s="372"/>
      <c r="L96" s="35">
        <v>8</v>
      </c>
      <c r="M96" s="4" t="s">
        <v>1346</v>
      </c>
      <c r="N96" s="62">
        <v>8</v>
      </c>
      <c r="O96" s="2"/>
      <c r="P96" s="2"/>
      <c r="Q96" s="2"/>
      <c r="R96" s="2"/>
      <c r="S96" s="2"/>
      <c r="T96" s="2"/>
      <c r="U96" s="2"/>
      <c r="V96" s="2"/>
      <c r="W96" s="2"/>
      <c r="X96" s="2"/>
      <c r="Y96" s="2"/>
      <c r="Z96" s="2"/>
    </row>
    <row r="97" spans="1:26" ht="15.75" customHeight="1">
      <c r="A97" s="2"/>
      <c r="B97" s="2"/>
      <c r="C97" s="371" t="s">
        <v>1349</v>
      </c>
      <c r="D97" s="372"/>
      <c r="E97" s="372"/>
      <c r="F97" s="372"/>
      <c r="G97" s="372"/>
      <c r="H97" s="372"/>
      <c r="I97" s="372"/>
      <c r="J97" s="372"/>
      <c r="K97" s="372"/>
      <c r="L97" s="2"/>
      <c r="M97" s="2"/>
      <c r="N97" s="2"/>
      <c r="O97" s="2"/>
      <c r="P97" s="2"/>
      <c r="Q97" s="2"/>
      <c r="R97" s="2"/>
      <c r="S97" s="2"/>
      <c r="T97" s="2"/>
      <c r="U97" s="2"/>
      <c r="V97" s="2"/>
      <c r="W97" s="2"/>
      <c r="X97" s="2"/>
      <c r="Y97" s="2"/>
      <c r="Z97" s="2"/>
    </row>
    <row r="98" spans="1:26" ht="15.75" customHeight="1">
      <c r="A98" s="2"/>
      <c r="B98" s="383" t="s">
        <v>1350</v>
      </c>
      <c r="C98" s="372"/>
      <c r="D98" s="372"/>
      <c r="E98" s="372"/>
      <c r="F98" s="372"/>
      <c r="G98" s="372"/>
      <c r="H98" s="372"/>
      <c r="I98" s="372"/>
      <c r="J98" s="30" t="s">
        <v>1300</v>
      </c>
      <c r="K98" s="138">
        <v>14</v>
      </c>
      <c r="L98" s="2"/>
      <c r="M98" s="2"/>
      <c r="N98" s="2"/>
      <c r="O98" s="2"/>
      <c r="P98" s="2"/>
      <c r="Q98" s="2"/>
      <c r="R98" s="2"/>
      <c r="S98" s="2"/>
      <c r="T98" s="2"/>
      <c r="U98" s="2"/>
      <c r="V98" s="2"/>
      <c r="W98" s="2"/>
      <c r="X98" s="2"/>
      <c r="Y98" s="2"/>
      <c r="Z98" s="2"/>
    </row>
    <row r="99" spans="1:26" ht="15.75" customHeight="1">
      <c r="A99" s="2"/>
      <c r="B99" s="2"/>
      <c r="C99" s="375" t="s">
        <v>1351</v>
      </c>
      <c r="D99" s="372"/>
      <c r="E99" s="372"/>
      <c r="F99" s="372"/>
      <c r="G99" s="372"/>
      <c r="H99" s="372"/>
      <c r="I99" s="372"/>
      <c r="J99" s="372"/>
      <c r="K99" s="372"/>
      <c r="L99" s="35">
        <v>10</v>
      </c>
      <c r="M99" s="4" t="s">
        <v>1302</v>
      </c>
      <c r="N99" s="62">
        <v>0</v>
      </c>
      <c r="O99" s="2"/>
      <c r="P99" s="2"/>
      <c r="Q99" s="2"/>
      <c r="R99" s="2"/>
      <c r="S99" s="2"/>
      <c r="T99" s="2"/>
      <c r="U99" s="2"/>
      <c r="V99" s="2"/>
      <c r="W99" s="2"/>
      <c r="X99" s="2"/>
      <c r="Y99" s="2"/>
      <c r="Z99" s="2"/>
    </row>
    <row r="100" spans="1:26" ht="15.75" customHeight="1">
      <c r="A100" s="2"/>
      <c r="B100" s="2"/>
      <c r="C100" s="382" t="s">
        <v>1352</v>
      </c>
      <c r="D100" s="372"/>
      <c r="E100" s="372"/>
      <c r="F100" s="372"/>
      <c r="G100" s="372"/>
      <c r="H100" s="372"/>
      <c r="I100" s="372"/>
      <c r="J100" s="372"/>
      <c r="K100" s="372"/>
      <c r="L100" s="35">
        <v>3</v>
      </c>
      <c r="M100" s="4" t="s">
        <v>1302</v>
      </c>
      <c r="N100" s="62">
        <v>0</v>
      </c>
      <c r="O100" s="2"/>
      <c r="P100" s="2"/>
      <c r="Q100" s="2"/>
      <c r="R100" s="2"/>
      <c r="S100" s="2"/>
      <c r="T100" s="2"/>
      <c r="U100" s="2"/>
      <c r="V100" s="2"/>
      <c r="W100" s="2"/>
      <c r="X100" s="2"/>
      <c r="Y100" s="2"/>
      <c r="Z100" s="2"/>
    </row>
    <row r="101" spans="1:26" ht="15.75" customHeight="1">
      <c r="A101" s="2"/>
      <c r="B101" s="2"/>
      <c r="C101" s="375" t="s">
        <v>1353</v>
      </c>
      <c r="D101" s="372"/>
      <c r="E101" s="372"/>
      <c r="F101" s="372"/>
      <c r="G101" s="372"/>
      <c r="H101" s="372"/>
      <c r="I101" s="372"/>
      <c r="J101" s="372"/>
      <c r="K101" s="372"/>
      <c r="L101" s="35">
        <v>1</v>
      </c>
      <c r="M101" s="4" t="s">
        <v>1313</v>
      </c>
      <c r="N101" s="62">
        <v>0</v>
      </c>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139" t="s">
        <v>1354</v>
      </c>
      <c r="L103" s="140">
        <f>SUM(L57:L101)</f>
        <v>123.5</v>
      </c>
      <c r="M103" s="141" t="s">
        <v>1355</v>
      </c>
      <c r="N103" s="142">
        <f>SUM(N57:N101)</f>
        <v>30</v>
      </c>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2">
    <mergeCell ref="B69:I69"/>
    <mergeCell ref="C70:K70"/>
    <mergeCell ref="C71:K71"/>
    <mergeCell ref="B72:I72"/>
    <mergeCell ref="C73:K73"/>
    <mergeCell ref="D74:K74"/>
    <mergeCell ref="D75:K75"/>
    <mergeCell ref="B76:I76"/>
    <mergeCell ref="C77:K77"/>
    <mergeCell ref="C78:K78"/>
    <mergeCell ref="C79:K79"/>
    <mergeCell ref="C80:K80"/>
    <mergeCell ref="C81:K81"/>
    <mergeCell ref="C82:K82"/>
    <mergeCell ref="B83:I83"/>
    <mergeCell ref="C84:K84"/>
    <mergeCell ref="C85:K85"/>
    <mergeCell ref="C86:K86"/>
    <mergeCell ref="C87:K87"/>
    <mergeCell ref="C88:K88"/>
    <mergeCell ref="B89:I89"/>
    <mergeCell ref="C97:K97"/>
    <mergeCell ref="B98:I98"/>
    <mergeCell ref="C99:K99"/>
    <mergeCell ref="C100:K100"/>
    <mergeCell ref="C101:K101"/>
    <mergeCell ref="C90:K90"/>
    <mergeCell ref="C91:K91"/>
    <mergeCell ref="C92:K92"/>
    <mergeCell ref="B93:I93"/>
    <mergeCell ref="C94:K94"/>
    <mergeCell ref="C95:K95"/>
    <mergeCell ref="C96:K96"/>
    <mergeCell ref="A1:I1"/>
    <mergeCell ref="A6:I6"/>
    <mergeCell ref="A7:I7"/>
    <mergeCell ref="A8:I8"/>
    <mergeCell ref="A9:I9"/>
    <mergeCell ref="A10:I10"/>
    <mergeCell ref="A13:I13"/>
    <mergeCell ref="A14:I14"/>
    <mergeCell ref="A16:I16"/>
    <mergeCell ref="A17:I17"/>
    <mergeCell ref="A19:I19"/>
    <mergeCell ref="A20:I20"/>
    <mergeCell ref="A22:I22"/>
    <mergeCell ref="A23:I23"/>
    <mergeCell ref="A25:I25"/>
    <mergeCell ref="A26:I26"/>
    <mergeCell ref="A28:I28"/>
    <mergeCell ref="A29:I29"/>
    <mergeCell ref="A30:I30"/>
    <mergeCell ref="A32:I32"/>
    <mergeCell ref="A33:J33"/>
    <mergeCell ref="A35:I35"/>
    <mergeCell ref="A36:I36"/>
    <mergeCell ref="A38:J38"/>
    <mergeCell ref="A39:J39"/>
    <mergeCell ref="A41:I41"/>
    <mergeCell ref="A42:J42"/>
    <mergeCell ref="A44:I44"/>
    <mergeCell ref="A45:J45"/>
    <mergeCell ref="A47:I47"/>
    <mergeCell ref="A48:J48"/>
    <mergeCell ref="A50:I50"/>
    <mergeCell ref="A51:J51"/>
    <mergeCell ref="A53:I53"/>
    <mergeCell ref="A54:J54"/>
    <mergeCell ref="A55:K55"/>
    <mergeCell ref="B56:I56"/>
    <mergeCell ref="C57:K57"/>
    <mergeCell ref="C58:K58"/>
    <mergeCell ref="B59:I59"/>
    <mergeCell ref="B65:I65"/>
    <mergeCell ref="C66:K66"/>
    <mergeCell ref="C67:K67"/>
    <mergeCell ref="C68:K68"/>
    <mergeCell ref="C60:K60"/>
    <mergeCell ref="C61:K61"/>
    <mergeCell ref="C62:K62"/>
    <mergeCell ref="C63:K63"/>
    <mergeCell ref="C64:K6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1000"/>
  <sheetViews>
    <sheetView workbookViewId="0"/>
  </sheetViews>
  <sheetFormatPr defaultColWidth="14.42578125" defaultRowHeight="15" customHeight="1"/>
  <cols>
    <col min="1" max="5" width="41.7109375" customWidth="1"/>
    <col min="6" max="6" width="14.42578125" customWidth="1"/>
  </cols>
  <sheetData>
    <row r="1" spans="1:25" ht="15.75" customHeight="1">
      <c r="A1" s="2"/>
      <c r="B1" s="2"/>
      <c r="C1" s="2"/>
      <c r="D1" s="2"/>
      <c r="E1" s="2"/>
      <c r="F1" s="2"/>
      <c r="G1" s="2"/>
      <c r="H1" s="2"/>
      <c r="I1" s="2"/>
      <c r="J1" s="2"/>
      <c r="K1" s="2"/>
      <c r="L1" s="2"/>
      <c r="M1" s="2"/>
      <c r="N1" s="2"/>
      <c r="O1" s="2"/>
      <c r="P1" s="2"/>
      <c r="Q1" s="2"/>
      <c r="R1" s="2"/>
      <c r="S1" s="2"/>
      <c r="T1" s="2"/>
      <c r="U1" s="2"/>
      <c r="V1" s="2"/>
      <c r="W1" s="2"/>
      <c r="X1" s="2"/>
      <c r="Y1" s="2"/>
    </row>
    <row r="2" spans="1:25" ht="15.75" customHeight="1">
      <c r="A2" s="394" t="s">
        <v>1356</v>
      </c>
      <c r="B2" s="372"/>
      <c r="C2" s="372"/>
      <c r="D2" s="372"/>
      <c r="E2" s="372"/>
      <c r="F2" s="2"/>
      <c r="G2" s="2"/>
      <c r="H2" s="2"/>
      <c r="I2" s="2"/>
      <c r="J2" s="2"/>
      <c r="K2" s="2"/>
      <c r="L2" s="2"/>
      <c r="M2" s="2"/>
      <c r="N2" s="2"/>
      <c r="O2" s="2"/>
      <c r="P2" s="2"/>
      <c r="Q2" s="2"/>
      <c r="R2" s="2"/>
      <c r="S2" s="2"/>
      <c r="T2" s="2"/>
      <c r="U2" s="2"/>
      <c r="V2" s="2"/>
      <c r="W2" s="2"/>
      <c r="X2" s="2"/>
      <c r="Y2" s="2"/>
    </row>
    <row r="3" spans="1:25" ht="15.75" customHeight="1">
      <c r="A3" s="2"/>
      <c r="B3" s="2"/>
      <c r="C3" s="2"/>
      <c r="D3" s="2"/>
      <c r="E3" s="2"/>
      <c r="F3" s="2"/>
      <c r="G3" s="2"/>
      <c r="H3" s="2"/>
      <c r="I3" s="2"/>
      <c r="J3" s="2"/>
      <c r="K3" s="2"/>
      <c r="L3" s="2"/>
      <c r="M3" s="2"/>
      <c r="N3" s="2"/>
      <c r="O3" s="2"/>
      <c r="P3" s="2"/>
      <c r="Q3" s="2"/>
      <c r="R3" s="2"/>
      <c r="S3" s="2"/>
      <c r="T3" s="2"/>
      <c r="U3" s="2"/>
      <c r="V3" s="2"/>
      <c r="W3" s="2"/>
      <c r="X3" s="2"/>
      <c r="Y3" s="2"/>
    </row>
    <row r="4" spans="1:25" ht="15.75" customHeight="1">
      <c r="A4" s="375" t="s">
        <v>1357</v>
      </c>
      <c r="B4" s="372"/>
      <c r="C4" s="372"/>
      <c r="D4" s="372"/>
      <c r="E4" s="372"/>
      <c r="F4" s="2"/>
      <c r="G4" s="2"/>
      <c r="H4" s="2"/>
      <c r="I4" s="2"/>
      <c r="J4" s="2"/>
      <c r="K4" s="2"/>
      <c r="L4" s="2"/>
      <c r="M4" s="2"/>
      <c r="N4" s="2"/>
      <c r="O4" s="2"/>
      <c r="P4" s="2"/>
      <c r="Q4" s="2"/>
      <c r="R4" s="2"/>
      <c r="S4" s="2"/>
      <c r="T4" s="2"/>
      <c r="U4" s="2"/>
      <c r="V4" s="2"/>
      <c r="W4" s="2"/>
      <c r="X4" s="2"/>
      <c r="Y4" s="2"/>
    </row>
    <row r="5" spans="1:25" ht="15.75" customHeight="1">
      <c r="A5" s="2"/>
      <c r="B5" s="2"/>
      <c r="C5" s="2"/>
      <c r="D5" s="2"/>
      <c r="E5" s="2"/>
      <c r="F5" s="2"/>
      <c r="G5" s="2"/>
      <c r="H5" s="2"/>
      <c r="I5" s="2"/>
      <c r="J5" s="2"/>
      <c r="K5" s="2"/>
      <c r="L5" s="2"/>
      <c r="M5" s="2"/>
      <c r="N5" s="2"/>
      <c r="O5" s="2"/>
      <c r="P5" s="2"/>
      <c r="Q5" s="2"/>
      <c r="R5" s="2"/>
      <c r="S5" s="2"/>
      <c r="T5" s="2"/>
      <c r="U5" s="2"/>
      <c r="V5" s="2"/>
      <c r="W5" s="2"/>
      <c r="X5" s="2"/>
      <c r="Y5" s="2"/>
    </row>
    <row r="6" spans="1:25" ht="15.75" customHeight="1">
      <c r="A6" s="375" t="s">
        <v>1358</v>
      </c>
      <c r="B6" s="372"/>
      <c r="C6" s="372"/>
      <c r="D6" s="372"/>
      <c r="E6" s="372"/>
      <c r="F6" s="2"/>
      <c r="G6" s="2"/>
      <c r="H6" s="2"/>
      <c r="I6" s="2"/>
      <c r="J6" s="2"/>
      <c r="K6" s="2"/>
      <c r="L6" s="2"/>
      <c r="M6" s="2"/>
      <c r="N6" s="2"/>
      <c r="O6" s="2"/>
      <c r="P6" s="2"/>
      <c r="Q6" s="2"/>
      <c r="R6" s="2"/>
      <c r="S6" s="2"/>
      <c r="T6" s="2"/>
      <c r="U6" s="2"/>
      <c r="V6" s="2"/>
      <c r="W6" s="2"/>
      <c r="X6" s="2"/>
      <c r="Y6" s="2"/>
    </row>
    <row r="7" spans="1:25" ht="15.75" customHeight="1">
      <c r="A7" s="20"/>
      <c r="B7" s="20"/>
      <c r="C7" s="20"/>
      <c r="D7" s="20"/>
      <c r="E7" s="20"/>
      <c r="F7" s="2"/>
      <c r="G7" s="2"/>
      <c r="H7" s="2"/>
      <c r="I7" s="2"/>
      <c r="J7" s="2"/>
      <c r="K7" s="2"/>
      <c r="L7" s="2"/>
      <c r="M7" s="2"/>
      <c r="N7" s="2"/>
      <c r="O7" s="2"/>
      <c r="P7" s="2"/>
      <c r="Q7" s="2"/>
      <c r="R7" s="2"/>
      <c r="S7" s="2"/>
      <c r="T7" s="2"/>
      <c r="U7" s="2"/>
      <c r="V7" s="2"/>
      <c r="W7" s="2"/>
      <c r="X7" s="2"/>
      <c r="Y7" s="2"/>
    </row>
    <row r="8" spans="1:25" ht="15.75" customHeight="1">
      <c r="A8" s="143" t="s">
        <v>1359</v>
      </c>
      <c r="B8" s="143" t="s">
        <v>1360</v>
      </c>
      <c r="C8" s="143" t="s">
        <v>1361</v>
      </c>
      <c r="D8" s="143" t="s">
        <v>1362</v>
      </c>
      <c r="E8" s="143" t="s">
        <v>1363</v>
      </c>
      <c r="F8" s="2"/>
      <c r="G8" s="2"/>
      <c r="H8" s="2"/>
      <c r="I8" s="2"/>
      <c r="J8" s="2"/>
      <c r="K8" s="2"/>
      <c r="L8" s="2"/>
      <c r="M8" s="2"/>
      <c r="N8" s="2"/>
      <c r="O8" s="2"/>
      <c r="P8" s="2"/>
      <c r="Q8" s="2"/>
      <c r="R8" s="2"/>
      <c r="S8" s="2"/>
      <c r="T8" s="2"/>
      <c r="U8" s="2"/>
      <c r="V8" s="2"/>
      <c r="W8" s="2"/>
      <c r="X8" s="2"/>
      <c r="Y8" s="2"/>
    </row>
    <row r="9" spans="1:25" ht="15.75" customHeight="1">
      <c r="A9" s="20" t="s">
        <v>1364</v>
      </c>
      <c r="B9" s="20" t="s">
        <v>1365</v>
      </c>
      <c r="C9" s="20" t="s">
        <v>1366</v>
      </c>
      <c r="D9" s="92" t="s">
        <v>1367</v>
      </c>
      <c r="E9" s="20"/>
      <c r="F9" s="2"/>
      <c r="G9" s="2"/>
      <c r="H9" s="2"/>
      <c r="I9" s="2"/>
      <c r="J9" s="2"/>
      <c r="K9" s="2"/>
      <c r="L9" s="2"/>
      <c r="M9" s="2"/>
      <c r="N9" s="2"/>
      <c r="O9" s="2"/>
      <c r="P9" s="2"/>
      <c r="Q9" s="2"/>
      <c r="R9" s="2"/>
      <c r="S9" s="2"/>
      <c r="T9" s="2"/>
      <c r="U9" s="2"/>
      <c r="V9" s="2"/>
      <c r="W9" s="2"/>
      <c r="X9" s="2"/>
      <c r="Y9" s="2"/>
    </row>
    <row r="10" spans="1:25" ht="15.75" customHeight="1">
      <c r="A10" s="20"/>
      <c r="B10" s="20" t="s">
        <v>1365</v>
      </c>
      <c r="C10" s="20" t="s">
        <v>1368</v>
      </c>
      <c r="D10" s="92" t="s">
        <v>1369</v>
      </c>
      <c r="E10" s="20"/>
      <c r="F10" s="2"/>
      <c r="G10" s="2"/>
      <c r="H10" s="2"/>
      <c r="I10" s="2"/>
      <c r="J10" s="2"/>
      <c r="K10" s="2"/>
      <c r="L10" s="2"/>
      <c r="M10" s="2"/>
      <c r="N10" s="2"/>
      <c r="O10" s="2"/>
      <c r="P10" s="2"/>
      <c r="Q10" s="2"/>
      <c r="R10" s="2"/>
      <c r="S10" s="2"/>
      <c r="T10" s="2"/>
      <c r="U10" s="2"/>
      <c r="V10" s="2"/>
      <c r="W10" s="2"/>
      <c r="X10" s="2"/>
      <c r="Y10" s="2"/>
    </row>
    <row r="11" spans="1:25" ht="15.75" customHeight="1">
      <c r="A11" s="20"/>
      <c r="B11" s="20" t="s">
        <v>1370</v>
      </c>
      <c r="C11" s="20" t="s">
        <v>1371</v>
      </c>
      <c r="D11" s="92" t="s">
        <v>1372</v>
      </c>
      <c r="E11" s="20"/>
      <c r="F11" s="2"/>
      <c r="G11" s="2"/>
      <c r="H11" s="2"/>
      <c r="I11" s="2"/>
      <c r="J11" s="2"/>
      <c r="K11" s="2"/>
      <c r="L11" s="2"/>
      <c r="M11" s="2"/>
      <c r="N11" s="2"/>
      <c r="O11" s="2"/>
      <c r="P11" s="2"/>
      <c r="Q11" s="2"/>
      <c r="R11" s="2"/>
      <c r="S11" s="2"/>
      <c r="T11" s="2"/>
      <c r="U11" s="2"/>
      <c r="V11" s="2"/>
      <c r="W11" s="2"/>
      <c r="X11" s="2"/>
      <c r="Y11" s="2"/>
    </row>
    <row r="12" spans="1:25" ht="15.75" customHeight="1">
      <c r="A12" s="20"/>
      <c r="B12" s="20" t="s">
        <v>1370</v>
      </c>
      <c r="C12" s="20" t="s">
        <v>1373</v>
      </c>
      <c r="D12" s="92" t="s">
        <v>1374</v>
      </c>
      <c r="E12" s="20"/>
      <c r="F12" s="2"/>
      <c r="G12" s="2"/>
      <c r="H12" s="2"/>
      <c r="I12" s="2"/>
      <c r="J12" s="2"/>
      <c r="K12" s="2"/>
      <c r="L12" s="2"/>
      <c r="M12" s="2"/>
      <c r="N12" s="2"/>
      <c r="O12" s="2"/>
      <c r="P12" s="2"/>
      <c r="Q12" s="2"/>
      <c r="R12" s="2"/>
      <c r="S12" s="2"/>
      <c r="T12" s="2"/>
      <c r="U12" s="2"/>
      <c r="V12" s="2"/>
      <c r="W12" s="2"/>
      <c r="X12" s="2"/>
      <c r="Y12" s="2"/>
    </row>
    <row r="13" spans="1:25" ht="15.75" customHeight="1">
      <c r="A13" s="20"/>
      <c r="B13" s="20" t="s">
        <v>1375</v>
      </c>
      <c r="C13" s="20" t="s">
        <v>1376</v>
      </c>
      <c r="D13" s="92" t="s">
        <v>1377</v>
      </c>
      <c r="E13" s="20"/>
      <c r="F13" s="2"/>
      <c r="G13" s="2"/>
      <c r="H13" s="2"/>
      <c r="I13" s="2"/>
      <c r="J13" s="2"/>
      <c r="K13" s="2"/>
      <c r="L13" s="2"/>
      <c r="M13" s="2"/>
      <c r="N13" s="2"/>
      <c r="O13" s="2"/>
      <c r="P13" s="2"/>
      <c r="Q13" s="2"/>
      <c r="R13" s="2"/>
      <c r="S13" s="2"/>
      <c r="T13" s="2"/>
      <c r="U13" s="2"/>
      <c r="V13" s="2"/>
      <c r="W13" s="2"/>
      <c r="X13" s="2"/>
      <c r="Y13" s="2"/>
    </row>
    <row r="14" spans="1:25" ht="15.75" customHeight="1">
      <c r="A14" s="20"/>
      <c r="B14" s="20" t="s">
        <v>1375</v>
      </c>
      <c r="C14" s="20" t="s">
        <v>1378</v>
      </c>
      <c r="D14" s="92" t="s">
        <v>1379</v>
      </c>
      <c r="E14" s="20" t="s">
        <v>1380</v>
      </c>
      <c r="F14" s="2"/>
      <c r="G14" s="2"/>
      <c r="H14" s="2"/>
      <c r="I14" s="2"/>
      <c r="J14" s="2"/>
      <c r="K14" s="2"/>
      <c r="L14" s="2"/>
      <c r="M14" s="2"/>
      <c r="N14" s="2"/>
      <c r="O14" s="2"/>
      <c r="P14" s="2"/>
      <c r="Q14" s="2"/>
      <c r="R14" s="2"/>
      <c r="S14" s="2"/>
      <c r="T14" s="2"/>
      <c r="U14" s="2"/>
      <c r="V14" s="2"/>
      <c r="W14" s="2"/>
      <c r="X14" s="2"/>
      <c r="Y14" s="2"/>
    </row>
    <row r="15" spans="1:25" ht="15.75" customHeight="1">
      <c r="A15" s="20"/>
      <c r="B15" s="20" t="s">
        <v>1375</v>
      </c>
      <c r="C15" s="20" t="s">
        <v>1381</v>
      </c>
      <c r="D15" s="92" t="s">
        <v>1382</v>
      </c>
      <c r="E15" s="20"/>
      <c r="F15" s="2"/>
      <c r="G15" s="2"/>
      <c r="H15" s="2"/>
      <c r="I15" s="2"/>
      <c r="J15" s="2"/>
      <c r="K15" s="2"/>
      <c r="L15" s="2"/>
      <c r="M15" s="2"/>
      <c r="N15" s="2"/>
      <c r="O15" s="2"/>
      <c r="P15" s="2"/>
      <c r="Q15" s="2"/>
      <c r="R15" s="2"/>
      <c r="S15" s="2"/>
      <c r="T15" s="2"/>
      <c r="U15" s="2"/>
      <c r="V15" s="2"/>
      <c r="W15" s="2"/>
      <c r="X15" s="2"/>
      <c r="Y15" s="2"/>
    </row>
    <row r="16" spans="1:25" ht="15.75" customHeight="1">
      <c r="A16" s="20"/>
      <c r="B16" s="20" t="s">
        <v>1383</v>
      </c>
      <c r="C16" s="20"/>
      <c r="D16" s="92" t="s">
        <v>1384</v>
      </c>
      <c r="E16" s="20" t="s">
        <v>1385</v>
      </c>
      <c r="F16" s="2"/>
      <c r="G16" s="2"/>
      <c r="H16" s="2"/>
      <c r="I16" s="2"/>
      <c r="J16" s="2"/>
      <c r="K16" s="2"/>
      <c r="L16" s="2"/>
      <c r="M16" s="2"/>
      <c r="N16" s="2"/>
      <c r="O16" s="2"/>
      <c r="P16" s="2"/>
      <c r="Q16" s="2"/>
      <c r="R16" s="2"/>
      <c r="S16" s="2"/>
      <c r="T16" s="2"/>
      <c r="U16" s="2"/>
      <c r="V16" s="2"/>
      <c r="W16" s="2"/>
      <c r="X16" s="2"/>
      <c r="Y16" s="2"/>
    </row>
    <row r="17" spans="1:25" ht="15.75" customHeight="1">
      <c r="A17" s="20"/>
      <c r="B17" s="20" t="s">
        <v>250</v>
      </c>
      <c r="C17" s="20" t="s">
        <v>1386</v>
      </c>
      <c r="D17" s="92" t="s">
        <v>1387</v>
      </c>
      <c r="E17" s="20"/>
      <c r="F17" s="2"/>
      <c r="G17" s="2"/>
      <c r="H17" s="2"/>
      <c r="I17" s="2"/>
      <c r="J17" s="2"/>
      <c r="K17" s="2"/>
      <c r="L17" s="2"/>
      <c r="M17" s="2"/>
      <c r="N17" s="2"/>
      <c r="O17" s="2"/>
      <c r="P17" s="2"/>
      <c r="Q17" s="2"/>
      <c r="R17" s="2"/>
      <c r="S17" s="2"/>
      <c r="T17" s="2"/>
      <c r="U17" s="2"/>
      <c r="V17" s="2"/>
      <c r="W17" s="2"/>
      <c r="X17" s="2"/>
      <c r="Y17" s="2"/>
    </row>
    <row r="18" spans="1:25" ht="15.75" customHeight="1">
      <c r="A18" s="20"/>
      <c r="B18" s="20"/>
      <c r="C18" s="20" t="s">
        <v>1388</v>
      </c>
      <c r="D18" s="92" t="s">
        <v>1389</v>
      </c>
      <c r="E18" s="20" t="s">
        <v>1390</v>
      </c>
      <c r="F18" s="2"/>
      <c r="G18" s="2"/>
      <c r="H18" s="2"/>
      <c r="I18" s="2"/>
      <c r="J18" s="2"/>
      <c r="K18" s="2"/>
      <c r="L18" s="2"/>
      <c r="M18" s="2"/>
      <c r="N18" s="2"/>
      <c r="O18" s="2"/>
      <c r="P18" s="2"/>
      <c r="Q18" s="2"/>
      <c r="R18" s="2"/>
      <c r="S18" s="2"/>
      <c r="T18" s="2"/>
      <c r="U18" s="2"/>
      <c r="V18" s="2"/>
      <c r="W18" s="2"/>
      <c r="X18" s="2"/>
      <c r="Y18" s="2"/>
    </row>
    <row r="19" spans="1:25" ht="15.75" customHeight="1">
      <c r="A19" s="20"/>
      <c r="B19" s="20"/>
      <c r="C19" s="20"/>
      <c r="D19" s="92" t="s">
        <v>1391</v>
      </c>
      <c r="E19" s="20"/>
      <c r="F19" s="2"/>
      <c r="G19" s="2"/>
      <c r="H19" s="2"/>
      <c r="I19" s="2"/>
      <c r="J19" s="2"/>
      <c r="K19" s="2"/>
      <c r="L19" s="2"/>
      <c r="M19" s="2"/>
      <c r="N19" s="2"/>
      <c r="O19" s="2"/>
      <c r="P19" s="2"/>
      <c r="Q19" s="2"/>
      <c r="R19" s="2"/>
      <c r="S19" s="2"/>
      <c r="T19" s="2"/>
      <c r="U19" s="2"/>
      <c r="V19" s="2"/>
      <c r="W19" s="2"/>
      <c r="X19" s="2"/>
      <c r="Y19" s="2"/>
    </row>
    <row r="20" spans="1:25" ht="15.75" customHeight="1">
      <c r="A20" s="20"/>
      <c r="B20" s="20" t="s">
        <v>1392</v>
      </c>
      <c r="C20" s="20" t="s">
        <v>1393</v>
      </c>
      <c r="D20" s="92" t="s">
        <v>1394</v>
      </c>
      <c r="E20" s="20" t="s">
        <v>1395</v>
      </c>
      <c r="F20" s="2"/>
      <c r="G20" s="2"/>
      <c r="H20" s="2"/>
      <c r="I20" s="2"/>
      <c r="J20" s="2"/>
      <c r="K20" s="2"/>
      <c r="L20" s="2"/>
      <c r="M20" s="2"/>
      <c r="N20" s="2"/>
      <c r="O20" s="2"/>
      <c r="P20" s="2"/>
      <c r="Q20" s="2"/>
      <c r="R20" s="2"/>
      <c r="S20" s="2"/>
      <c r="T20" s="2"/>
      <c r="U20" s="2"/>
      <c r="V20" s="2"/>
      <c r="W20" s="2"/>
      <c r="X20" s="2"/>
      <c r="Y20" s="2"/>
    </row>
    <row r="21" spans="1:25" ht="15.75" customHeight="1">
      <c r="A21" s="20"/>
      <c r="B21" s="20"/>
      <c r="C21" s="20"/>
      <c r="D21" s="20"/>
      <c r="E21" s="20"/>
      <c r="F21" s="2"/>
      <c r="G21" s="2"/>
      <c r="H21" s="2"/>
      <c r="I21" s="2"/>
      <c r="J21" s="2"/>
      <c r="K21" s="2"/>
      <c r="L21" s="2"/>
      <c r="M21" s="2"/>
      <c r="N21" s="2"/>
      <c r="O21" s="2"/>
      <c r="P21" s="2"/>
      <c r="Q21" s="2"/>
      <c r="R21" s="2"/>
      <c r="S21" s="2"/>
      <c r="T21" s="2"/>
      <c r="U21" s="2"/>
      <c r="V21" s="2"/>
      <c r="W21" s="2"/>
      <c r="X21" s="2"/>
      <c r="Y21" s="2"/>
    </row>
    <row r="22" spans="1:25" ht="15.75" customHeight="1">
      <c r="A22" s="20" t="s">
        <v>1396</v>
      </c>
      <c r="B22" s="20" t="s">
        <v>1397</v>
      </c>
      <c r="C22" s="92" t="s">
        <v>1398</v>
      </c>
      <c r="D22" s="92" t="s">
        <v>1399</v>
      </c>
      <c r="E22" s="20"/>
      <c r="F22" s="2"/>
      <c r="G22" s="2"/>
      <c r="H22" s="2"/>
      <c r="I22" s="2"/>
      <c r="J22" s="2"/>
      <c r="K22" s="2"/>
      <c r="L22" s="2"/>
      <c r="M22" s="2"/>
      <c r="N22" s="2"/>
      <c r="O22" s="2"/>
      <c r="P22" s="2"/>
      <c r="Q22" s="2"/>
      <c r="R22" s="2"/>
      <c r="S22" s="2"/>
      <c r="T22" s="2"/>
      <c r="U22" s="2"/>
      <c r="V22" s="2"/>
      <c r="W22" s="2"/>
      <c r="X22" s="2"/>
      <c r="Y22" s="2"/>
    </row>
    <row r="23" spans="1:25" ht="15.75" customHeight="1">
      <c r="A23" s="20"/>
      <c r="B23" s="20"/>
      <c r="C23" s="92" t="s">
        <v>1400</v>
      </c>
      <c r="D23" s="92" t="s">
        <v>1401</v>
      </c>
      <c r="E23" s="20"/>
      <c r="F23" s="2"/>
      <c r="G23" s="2"/>
      <c r="H23" s="2"/>
      <c r="I23" s="2"/>
      <c r="J23" s="2"/>
      <c r="K23" s="2"/>
      <c r="L23" s="2"/>
      <c r="M23" s="2"/>
      <c r="N23" s="2"/>
      <c r="O23" s="2"/>
      <c r="P23" s="2"/>
      <c r="Q23" s="2"/>
      <c r="R23" s="2"/>
      <c r="S23" s="2"/>
      <c r="T23" s="2"/>
      <c r="U23" s="2"/>
      <c r="V23" s="2"/>
      <c r="W23" s="2"/>
      <c r="X23" s="2"/>
      <c r="Y23" s="2"/>
    </row>
    <row r="24" spans="1:25" ht="15.75" customHeight="1">
      <c r="A24" s="20"/>
      <c r="B24" s="20"/>
      <c r="C24" s="92" t="s">
        <v>1402</v>
      </c>
      <c r="D24" s="92" t="s">
        <v>1403</v>
      </c>
      <c r="E24" s="20"/>
      <c r="F24" s="2"/>
      <c r="G24" s="2"/>
      <c r="H24" s="2"/>
      <c r="I24" s="2"/>
      <c r="J24" s="2"/>
      <c r="K24" s="2"/>
      <c r="L24" s="2"/>
      <c r="M24" s="2"/>
      <c r="N24" s="2"/>
      <c r="O24" s="2"/>
      <c r="P24" s="2"/>
      <c r="Q24" s="2"/>
      <c r="R24" s="2"/>
      <c r="S24" s="2"/>
      <c r="T24" s="2"/>
      <c r="U24" s="2"/>
      <c r="V24" s="2"/>
      <c r="W24" s="2"/>
      <c r="X24" s="2"/>
      <c r="Y24" s="2"/>
    </row>
    <row r="25" spans="1:25" ht="15.75" customHeight="1">
      <c r="A25" s="20"/>
      <c r="B25" s="20"/>
      <c r="C25" s="92" t="s">
        <v>1404</v>
      </c>
      <c r="D25" s="92" t="s">
        <v>1405</v>
      </c>
      <c r="E25" s="20"/>
      <c r="F25" s="2"/>
      <c r="G25" s="2"/>
      <c r="H25" s="2"/>
      <c r="I25" s="2"/>
      <c r="J25" s="2"/>
      <c r="K25" s="2"/>
      <c r="L25" s="2"/>
      <c r="M25" s="2"/>
      <c r="N25" s="2"/>
      <c r="O25" s="2"/>
      <c r="P25" s="2"/>
      <c r="Q25" s="2"/>
      <c r="R25" s="2"/>
      <c r="S25" s="2"/>
      <c r="T25" s="2"/>
      <c r="U25" s="2"/>
      <c r="V25" s="2"/>
      <c r="W25" s="2"/>
      <c r="X25" s="2"/>
      <c r="Y25" s="2"/>
    </row>
    <row r="26" spans="1:25" ht="15.75" customHeight="1">
      <c r="A26" s="20"/>
      <c r="B26" s="20"/>
      <c r="C26" s="92" t="s">
        <v>1406</v>
      </c>
      <c r="D26" s="92" t="s">
        <v>1407</v>
      </c>
      <c r="E26" s="20"/>
      <c r="F26" s="2"/>
      <c r="G26" s="2"/>
      <c r="H26" s="2"/>
      <c r="I26" s="2"/>
      <c r="J26" s="2"/>
      <c r="K26" s="2"/>
      <c r="L26" s="2"/>
      <c r="M26" s="2"/>
      <c r="N26" s="2"/>
      <c r="O26" s="2"/>
      <c r="P26" s="2"/>
      <c r="Q26" s="2"/>
      <c r="R26" s="2"/>
      <c r="S26" s="2"/>
      <c r="T26" s="2"/>
      <c r="U26" s="2"/>
      <c r="V26" s="2"/>
      <c r="W26" s="2"/>
      <c r="X26" s="2"/>
      <c r="Y26" s="2"/>
    </row>
    <row r="27" spans="1:25" ht="15.75" customHeight="1">
      <c r="A27" s="20"/>
      <c r="B27" s="20"/>
      <c r="C27" s="92" t="s">
        <v>1408</v>
      </c>
      <c r="D27" s="92" t="s">
        <v>1401</v>
      </c>
      <c r="E27" s="20"/>
      <c r="F27" s="2"/>
      <c r="G27" s="2"/>
      <c r="H27" s="2"/>
      <c r="I27" s="2"/>
      <c r="J27" s="2"/>
      <c r="K27" s="2"/>
      <c r="L27" s="2"/>
      <c r="M27" s="2"/>
      <c r="N27" s="2"/>
      <c r="O27" s="2"/>
      <c r="P27" s="2"/>
      <c r="Q27" s="2"/>
      <c r="R27" s="2"/>
      <c r="S27" s="2"/>
      <c r="T27" s="2"/>
      <c r="U27" s="2"/>
      <c r="V27" s="2"/>
      <c r="W27" s="2"/>
      <c r="X27" s="2"/>
      <c r="Y27" s="2"/>
    </row>
    <row r="28" spans="1:25" ht="15.75" customHeight="1">
      <c r="A28" s="92" t="s">
        <v>1409</v>
      </c>
      <c r="B28" s="92" t="s">
        <v>1410</v>
      </c>
      <c r="C28" s="144" t="s">
        <v>1411</v>
      </c>
      <c r="D28" s="92"/>
      <c r="E28" s="144" t="s">
        <v>1412</v>
      </c>
      <c r="F28" s="2"/>
      <c r="G28" s="2"/>
      <c r="H28" s="2"/>
      <c r="I28" s="2"/>
      <c r="J28" s="2"/>
      <c r="K28" s="2"/>
      <c r="L28" s="2"/>
      <c r="M28" s="2"/>
      <c r="N28" s="2"/>
      <c r="O28" s="2"/>
      <c r="P28" s="2"/>
      <c r="Q28" s="2"/>
      <c r="R28" s="2"/>
      <c r="S28" s="2"/>
      <c r="T28" s="2"/>
      <c r="U28" s="2"/>
      <c r="V28" s="2"/>
      <c r="W28" s="2"/>
      <c r="X28" s="2"/>
      <c r="Y28" s="2"/>
    </row>
    <row r="29" spans="1:25" ht="15.75" customHeight="1">
      <c r="A29" s="92"/>
      <c r="B29" s="92" t="s">
        <v>1413</v>
      </c>
      <c r="C29" s="144" t="s">
        <v>1414</v>
      </c>
      <c r="D29" s="92" t="s">
        <v>1415</v>
      </c>
      <c r="E29" s="144" t="s">
        <v>1416</v>
      </c>
      <c r="F29" s="2"/>
      <c r="G29" s="2"/>
      <c r="H29" s="2"/>
      <c r="I29" s="2"/>
      <c r="J29" s="2"/>
      <c r="K29" s="2"/>
      <c r="L29" s="2"/>
      <c r="M29" s="2"/>
      <c r="N29" s="2"/>
      <c r="O29" s="2"/>
      <c r="P29" s="2"/>
      <c r="Q29" s="2"/>
      <c r="R29" s="2"/>
      <c r="S29" s="2"/>
      <c r="T29" s="2"/>
      <c r="U29" s="2"/>
      <c r="V29" s="2"/>
      <c r="W29" s="2"/>
      <c r="X29" s="2"/>
      <c r="Y29" s="2"/>
    </row>
    <row r="30" spans="1:25" ht="15.75" customHeight="1">
      <c r="A30" s="92"/>
      <c r="B30" s="92" t="s">
        <v>1417</v>
      </c>
      <c r="C30" s="144" t="s">
        <v>1418</v>
      </c>
      <c r="D30" s="92"/>
      <c r="E30" s="144" t="s">
        <v>1419</v>
      </c>
      <c r="F30" s="2"/>
      <c r="G30" s="2"/>
      <c r="H30" s="2"/>
      <c r="I30" s="2"/>
      <c r="J30" s="2"/>
      <c r="K30" s="2"/>
      <c r="L30" s="2"/>
      <c r="M30" s="2"/>
      <c r="N30" s="2"/>
      <c r="O30" s="2"/>
      <c r="P30" s="2"/>
      <c r="Q30" s="2"/>
      <c r="R30" s="2"/>
      <c r="S30" s="2"/>
      <c r="T30" s="2"/>
      <c r="U30" s="2"/>
      <c r="V30" s="2"/>
      <c r="W30" s="2"/>
      <c r="X30" s="2"/>
      <c r="Y30" s="2"/>
    </row>
    <row r="31" spans="1:25" ht="15.75" customHeight="1">
      <c r="A31" s="92"/>
      <c r="B31" s="92" t="s">
        <v>1413</v>
      </c>
      <c r="C31" s="92" t="s">
        <v>1420</v>
      </c>
      <c r="D31" s="92" t="s">
        <v>1421</v>
      </c>
      <c r="E31" s="144" t="s">
        <v>1422</v>
      </c>
      <c r="F31" s="2"/>
      <c r="G31" s="2"/>
      <c r="H31" s="2"/>
      <c r="I31" s="2"/>
      <c r="J31" s="2"/>
      <c r="K31" s="2"/>
      <c r="L31" s="2"/>
      <c r="M31" s="2"/>
      <c r="N31" s="2"/>
      <c r="O31" s="2"/>
      <c r="P31" s="2"/>
      <c r="Q31" s="2"/>
      <c r="R31" s="2"/>
      <c r="S31" s="2"/>
      <c r="T31" s="2"/>
      <c r="U31" s="2"/>
      <c r="V31" s="2"/>
      <c r="W31" s="2"/>
      <c r="X31" s="2"/>
      <c r="Y31" s="2"/>
    </row>
    <row r="32" spans="1:25" ht="15.75" customHeight="1">
      <c r="A32" s="92" t="s">
        <v>1423</v>
      </c>
      <c r="B32" s="92" t="s">
        <v>1424</v>
      </c>
      <c r="C32" s="92" t="s">
        <v>21</v>
      </c>
      <c r="D32" s="92" t="s">
        <v>1425</v>
      </c>
      <c r="E32" s="92" t="s">
        <v>1426</v>
      </c>
      <c r="F32" s="2"/>
      <c r="G32" s="2"/>
      <c r="H32" s="2"/>
      <c r="I32" s="2"/>
      <c r="J32" s="2"/>
      <c r="K32" s="2"/>
      <c r="L32" s="2"/>
      <c r="M32" s="2"/>
      <c r="N32" s="2"/>
      <c r="O32" s="2"/>
      <c r="P32" s="2"/>
      <c r="Q32" s="2"/>
      <c r="R32" s="2"/>
      <c r="S32" s="2"/>
      <c r="T32" s="2"/>
      <c r="U32" s="2"/>
      <c r="V32" s="2"/>
      <c r="W32" s="2"/>
      <c r="X32" s="2"/>
      <c r="Y32" s="2"/>
    </row>
    <row r="33" spans="1:25" ht="15.75" customHeight="1">
      <c r="A33" s="92"/>
      <c r="B33" s="92" t="s">
        <v>1427</v>
      </c>
      <c r="C33" s="92" t="s">
        <v>1428</v>
      </c>
      <c r="D33" s="92" t="s">
        <v>1429</v>
      </c>
      <c r="E33" s="92" t="s">
        <v>1430</v>
      </c>
      <c r="F33" s="2"/>
      <c r="G33" s="2"/>
      <c r="H33" s="2"/>
      <c r="I33" s="2"/>
      <c r="J33" s="2"/>
      <c r="K33" s="2"/>
      <c r="L33" s="2"/>
      <c r="M33" s="2"/>
      <c r="N33" s="2"/>
      <c r="O33" s="2"/>
      <c r="P33" s="2"/>
      <c r="Q33" s="2"/>
      <c r="R33" s="2"/>
      <c r="S33" s="2"/>
      <c r="T33" s="2"/>
      <c r="U33" s="2"/>
      <c r="V33" s="2"/>
      <c r="W33" s="2"/>
      <c r="X33" s="2"/>
      <c r="Y33" s="2"/>
    </row>
    <row r="34" spans="1:25" ht="15.75" customHeight="1">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c r="A56" s="2"/>
      <c r="B56" s="2"/>
      <c r="C56" s="2"/>
      <c r="D56" s="2"/>
      <c r="E56" s="2"/>
      <c r="F56" s="2"/>
      <c r="G56" s="2"/>
      <c r="H56" s="2"/>
      <c r="I56" s="2"/>
      <c r="J56" s="2"/>
      <c r="K56" s="2"/>
      <c r="L56" s="2"/>
      <c r="M56" s="2"/>
      <c r="N56" s="2"/>
      <c r="O56" s="2"/>
      <c r="P56" s="2"/>
      <c r="Q56" s="2"/>
      <c r="R56" s="2"/>
      <c r="S56" s="2"/>
      <c r="T56" s="2"/>
      <c r="U56" s="2"/>
      <c r="V56" s="2"/>
      <c r="W56" s="2"/>
      <c r="X56" s="2"/>
      <c r="Y56" s="2"/>
    </row>
    <row r="57" spans="1:25" ht="15.75" customHeight="1">
      <c r="A57" s="2"/>
      <c r="B57" s="2"/>
      <c r="C57" s="2"/>
      <c r="D57" s="2"/>
      <c r="E57" s="2"/>
      <c r="F57" s="2"/>
      <c r="G57" s="2"/>
      <c r="H57" s="2"/>
      <c r="I57" s="2"/>
      <c r="J57" s="2"/>
      <c r="K57" s="2"/>
      <c r="L57" s="2"/>
      <c r="M57" s="2"/>
      <c r="N57" s="2"/>
      <c r="O57" s="2"/>
      <c r="P57" s="2"/>
      <c r="Q57" s="2"/>
      <c r="R57" s="2"/>
      <c r="S57" s="2"/>
      <c r="T57" s="2"/>
      <c r="U57" s="2"/>
      <c r="V57" s="2"/>
      <c r="W57" s="2"/>
      <c r="X57" s="2"/>
      <c r="Y57" s="2"/>
    </row>
    <row r="58" spans="1:25" ht="15.75" customHeight="1">
      <c r="A58" s="2"/>
      <c r="B58" s="2"/>
      <c r="C58" s="2"/>
      <c r="D58" s="2"/>
      <c r="E58" s="2"/>
      <c r="F58" s="2"/>
      <c r="G58" s="2"/>
      <c r="H58" s="2"/>
      <c r="I58" s="2"/>
      <c r="J58" s="2"/>
      <c r="K58" s="2"/>
      <c r="L58" s="2"/>
      <c r="M58" s="2"/>
      <c r="N58" s="2"/>
      <c r="O58" s="2"/>
      <c r="P58" s="2"/>
      <c r="Q58" s="2"/>
      <c r="R58" s="2"/>
      <c r="S58" s="2"/>
      <c r="T58" s="2"/>
      <c r="U58" s="2"/>
      <c r="V58" s="2"/>
      <c r="W58" s="2"/>
      <c r="X58" s="2"/>
      <c r="Y58" s="2"/>
    </row>
    <row r="59" spans="1:25" ht="15.75" customHeight="1">
      <c r="A59" s="2"/>
      <c r="B59" s="2"/>
      <c r="C59" s="2"/>
      <c r="D59" s="2"/>
      <c r="E59" s="2"/>
      <c r="F59" s="2"/>
      <c r="G59" s="2"/>
      <c r="H59" s="2"/>
      <c r="I59" s="2"/>
      <c r="J59" s="2"/>
      <c r="K59" s="2"/>
      <c r="L59" s="2"/>
      <c r="M59" s="2"/>
      <c r="N59" s="2"/>
      <c r="O59" s="2"/>
      <c r="P59" s="2"/>
      <c r="Q59" s="2"/>
      <c r="R59" s="2"/>
      <c r="S59" s="2"/>
      <c r="T59" s="2"/>
      <c r="U59" s="2"/>
      <c r="V59" s="2"/>
      <c r="W59" s="2"/>
      <c r="X59" s="2"/>
      <c r="Y59" s="2"/>
    </row>
    <row r="60" spans="1:25" ht="15.75" customHeight="1">
      <c r="A60" s="2"/>
      <c r="B60" s="2"/>
      <c r="C60" s="2"/>
      <c r="D60" s="2"/>
      <c r="E60" s="2"/>
      <c r="F60" s="2"/>
      <c r="G60" s="2"/>
      <c r="H60" s="2"/>
      <c r="I60" s="2"/>
      <c r="J60" s="2"/>
      <c r="K60" s="2"/>
      <c r="L60" s="2"/>
      <c r="M60" s="2"/>
      <c r="N60" s="2"/>
      <c r="O60" s="2"/>
      <c r="P60" s="2"/>
      <c r="Q60" s="2"/>
      <c r="R60" s="2"/>
      <c r="S60" s="2"/>
      <c r="T60" s="2"/>
      <c r="U60" s="2"/>
      <c r="V60" s="2"/>
      <c r="W60" s="2"/>
      <c r="X60" s="2"/>
      <c r="Y60" s="2"/>
    </row>
    <row r="61" spans="1:25" ht="15.75" customHeight="1">
      <c r="A61" s="2"/>
      <c r="B61" s="2"/>
      <c r="C61" s="2"/>
      <c r="D61" s="2"/>
      <c r="E61" s="2"/>
      <c r="F61" s="2"/>
      <c r="G61" s="2"/>
      <c r="H61" s="2"/>
      <c r="I61" s="2"/>
      <c r="J61" s="2"/>
      <c r="K61" s="2"/>
      <c r="L61" s="2"/>
      <c r="M61" s="2"/>
      <c r="N61" s="2"/>
      <c r="O61" s="2"/>
      <c r="P61" s="2"/>
      <c r="Q61" s="2"/>
      <c r="R61" s="2"/>
      <c r="S61" s="2"/>
      <c r="T61" s="2"/>
      <c r="U61" s="2"/>
      <c r="V61" s="2"/>
      <c r="W61" s="2"/>
      <c r="X61" s="2"/>
      <c r="Y61" s="2"/>
    </row>
    <row r="62" spans="1:25" ht="15.75" customHeight="1">
      <c r="A62" s="2"/>
      <c r="B62" s="2"/>
      <c r="C62" s="2"/>
      <c r="D62" s="2"/>
      <c r="E62" s="2"/>
      <c r="F62" s="2"/>
      <c r="G62" s="2"/>
      <c r="H62" s="2"/>
      <c r="I62" s="2"/>
      <c r="J62" s="2"/>
      <c r="K62" s="2"/>
      <c r="L62" s="2"/>
      <c r="M62" s="2"/>
      <c r="N62" s="2"/>
      <c r="O62" s="2"/>
      <c r="P62" s="2"/>
      <c r="Q62" s="2"/>
      <c r="R62" s="2"/>
      <c r="S62" s="2"/>
      <c r="T62" s="2"/>
      <c r="U62" s="2"/>
      <c r="V62" s="2"/>
      <c r="W62" s="2"/>
      <c r="X62" s="2"/>
      <c r="Y62" s="2"/>
    </row>
    <row r="63" spans="1:25" ht="15.75" customHeight="1">
      <c r="A63" s="2"/>
      <c r="B63" s="2"/>
      <c r="C63" s="2"/>
      <c r="D63" s="2"/>
      <c r="E63" s="2"/>
      <c r="F63" s="2"/>
      <c r="G63" s="2"/>
      <c r="H63" s="2"/>
      <c r="I63" s="2"/>
      <c r="J63" s="2"/>
      <c r="K63" s="2"/>
      <c r="L63" s="2"/>
      <c r="M63" s="2"/>
      <c r="N63" s="2"/>
      <c r="O63" s="2"/>
      <c r="P63" s="2"/>
      <c r="Q63" s="2"/>
      <c r="R63" s="2"/>
      <c r="S63" s="2"/>
      <c r="T63" s="2"/>
      <c r="U63" s="2"/>
      <c r="V63" s="2"/>
      <c r="W63" s="2"/>
      <c r="X63" s="2"/>
      <c r="Y63" s="2"/>
    </row>
    <row r="64" spans="1:25" ht="15.75" customHeight="1">
      <c r="A64" s="2"/>
      <c r="B64" s="2"/>
      <c r="C64" s="2"/>
      <c r="D64" s="2"/>
      <c r="E64" s="2"/>
      <c r="F64" s="2"/>
      <c r="G64" s="2"/>
      <c r="H64" s="2"/>
      <c r="I64" s="2"/>
      <c r="J64" s="2"/>
      <c r="K64" s="2"/>
      <c r="L64" s="2"/>
      <c r="M64" s="2"/>
      <c r="N64" s="2"/>
      <c r="O64" s="2"/>
      <c r="P64" s="2"/>
      <c r="Q64" s="2"/>
      <c r="R64" s="2"/>
      <c r="S64" s="2"/>
      <c r="T64" s="2"/>
      <c r="U64" s="2"/>
      <c r="V64" s="2"/>
      <c r="W64" s="2"/>
      <c r="X64" s="2"/>
      <c r="Y64" s="2"/>
    </row>
    <row r="65" spans="1:25" ht="15.75" customHeight="1">
      <c r="A65" s="2"/>
      <c r="B65" s="2"/>
      <c r="C65" s="2"/>
      <c r="D65" s="2"/>
      <c r="E65" s="2"/>
      <c r="F65" s="2"/>
      <c r="G65" s="2"/>
      <c r="H65" s="2"/>
      <c r="I65" s="2"/>
      <c r="J65" s="2"/>
      <c r="K65" s="2"/>
      <c r="L65" s="2"/>
      <c r="M65" s="2"/>
      <c r="N65" s="2"/>
      <c r="O65" s="2"/>
      <c r="P65" s="2"/>
      <c r="Q65" s="2"/>
      <c r="R65" s="2"/>
      <c r="S65" s="2"/>
      <c r="T65" s="2"/>
      <c r="U65" s="2"/>
      <c r="V65" s="2"/>
      <c r="W65" s="2"/>
      <c r="X65" s="2"/>
      <c r="Y65" s="2"/>
    </row>
    <row r="66" spans="1:25" ht="15.75" customHeight="1">
      <c r="A66" s="2"/>
      <c r="B66" s="2"/>
      <c r="C66" s="2"/>
      <c r="D66" s="2"/>
      <c r="E66" s="2"/>
      <c r="F66" s="2"/>
      <c r="G66" s="2"/>
      <c r="H66" s="2"/>
      <c r="I66" s="2"/>
      <c r="J66" s="2"/>
      <c r="K66" s="2"/>
      <c r="L66" s="2"/>
      <c r="M66" s="2"/>
      <c r="N66" s="2"/>
      <c r="O66" s="2"/>
      <c r="P66" s="2"/>
      <c r="Q66" s="2"/>
      <c r="R66" s="2"/>
      <c r="S66" s="2"/>
      <c r="T66" s="2"/>
      <c r="U66" s="2"/>
      <c r="V66" s="2"/>
      <c r="W66" s="2"/>
      <c r="X66" s="2"/>
      <c r="Y66" s="2"/>
    </row>
    <row r="67" spans="1:25" ht="15.75" customHeight="1">
      <c r="A67" s="2"/>
      <c r="B67" s="2"/>
      <c r="C67" s="2"/>
      <c r="D67" s="2"/>
      <c r="E67" s="2"/>
      <c r="F67" s="2"/>
      <c r="G67" s="2"/>
      <c r="H67" s="2"/>
      <c r="I67" s="2"/>
      <c r="J67" s="2"/>
      <c r="K67" s="2"/>
      <c r="L67" s="2"/>
      <c r="M67" s="2"/>
      <c r="N67" s="2"/>
      <c r="O67" s="2"/>
      <c r="P67" s="2"/>
      <c r="Q67" s="2"/>
      <c r="R67" s="2"/>
      <c r="S67" s="2"/>
      <c r="T67" s="2"/>
      <c r="U67" s="2"/>
      <c r="V67" s="2"/>
      <c r="W67" s="2"/>
      <c r="X67" s="2"/>
      <c r="Y67" s="2"/>
    </row>
    <row r="68" spans="1:25" ht="15.75" customHeight="1">
      <c r="A68" s="2"/>
      <c r="B68" s="2"/>
      <c r="C68" s="2"/>
      <c r="D68" s="2"/>
      <c r="E68" s="2"/>
      <c r="F68" s="2"/>
      <c r="G68" s="2"/>
      <c r="H68" s="2"/>
      <c r="I68" s="2"/>
      <c r="J68" s="2"/>
      <c r="K68" s="2"/>
      <c r="L68" s="2"/>
      <c r="M68" s="2"/>
      <c r="N68" s="2"/>
      <c r="O68" s="2"/>
      <c r="P68" s="2"/>
      <c r="Q68" s="2"/>
      <c r="R68" s="2"/>
      <c r="S68" s="2"/>
      <c r="T68" s="2"/>
      <c r="U68" s="2"/>
      <c r="V68" s="2"/>
      <c r="W68" s="2"/>
      <c r="X68" s="2"/>
      <c r="Y68" s="2"/>
    </row>
    <row r="69" spans="1:25" ht="15.75" customHeight="1">
      <c r="A69" s="2"/>
      <c r="B69" s="2"/>
      <c r="C69" s="2"/>
      <c r="D69" s="2"/>
      <c r="E69" s="2"/>
      <c r="F69" s="2"/>
      <c r="G69" s="2"/>
      <c r="H69" s="2"/>
      <c r="I69" s="2"/>
      <c r="J69" s="2"/>
      <c r="K69" s="2"/>
      <c r="L69" s="2"/>
      <c r="M69" s="2"/>
      <c r="N69" s="2"/>
      <c r="O69" s="2"/>
      <c r="P69" s="2"/>
      <c r="Q69" s="2"/>
      <c r="R69" s="2"/>
      <c r="S69" s="2"/>
      <c r="T69" s="2"/>
      <c r="U69" s="2"/>
      <c r="V69" s="2"/>
      <c r="W69" s="2"/>
      <c r="X69" s="2"/>
      <c r="Y69" s="2"/>
    </row>
    <row r="70" spans="1:25" ht="15.75" customHeight="1">
      <c r="A70" s="2"/>
      <c r="B70" s="2"/>
      <c r="C70" s="2"/>
      <c r="D70" s="2"/>
      <c r="E70" s="2"/>
      <c r="F70" s="2"/>
      <c r="G70" s="2"/>
      <c r="H70" s="2"/>
      <c r="I70" s="2"/>
      <c r="J70" s="2"/>
      <c r="K70" s="2"/>
      <c r="L70" s="2"/>
      <c r="M70" s="2"/>
      <c r="N70" s="2"/>
      <c r="O70" s="2"/>
      <c r="P70" s="2"/>
      <c r="Q70" s="2"/>
      <c r="R70" s="2"/>
      <c r="S70" s="2"/>
      <c r="T70" s="2"/>
      <c r="U70" s="2"/>
      <c r="V70" s="2"/>
      <c r="W70" s="2"/>
      <c r="X70" s="2"/>
      <c r="Y70" s="2"/>
    </row>
    <row r="71" spans="1:25" ht="15.75" customHeight="1">
      <c r="A71" s="2"/>
      <c r="B71" s="2"/>
      <c r="C71" s="2"/>
      <c r="D71" s="2"/>
      <c r="E71" s="2"/>
      <c r="F71" s="2"/>
      <c r="G71" s="2"/>
      <c r="H71" s="2"/>
      <c r="I71" s="2"/>
      <c r="J71" s="2"/>
      <c r="K71" s="2"/>
      <c r="L71" s="2"/>
      <c r="M71" s="2"/>
      <c r="N71" s="2"/>
      <c r="O71" s="2"/>
      <c r="P71" s="2"/>
      <c r="Q71" s="2"/>
      <c r="R71" s="2"/>
      <c r="S71" s="2"/>
      <c r="T71" s="2"/>
      <c r="U71" s="2"/>
      <c r="V71" s="2"/>
      <c r="W71" s="2"/>
      <c r="X71" s="2"/>
      <c r="Y71" s="2"/>
    </row>
    <row r="72" spans="1:25" ht="15.75" customHeight="1">
      <c r="A72" s="2"/>
      <c r="B72" s="2"/>
      <c r="C72" s="2"/>
      <c r="D72" s="2"/>
      <c r="E72" s="2"/>
      <c r="F72" s="2"/>
      <c r="G72" s="2"/>
      <c r="H72" s="2"/>
      <c r="I72" s="2"/>
      <c r="J72" s="2"/>
      <c r="K72" s="2"/>
      <c r="L72" s="2"/>
      <c r="M72" s="2"/>
      <c r="N72" s="2"/>
      <c r="O72" s="2"/>
      <c r="P72" s="2"/>
      <c r="Q72" s="2"/>
      <c r="R72" s="2"/>
      <c r="S72" s="2"/>
      <c r="T72" s="2"/>
      <c r="U72" s="2"/>
      <c r="V72" s="2"/>
      <c r="W72" s="2"/>
      <c r="X72" s="2"/>
      <c r="Y72" s="2"/>
    </row>
    <row r="73" spans="1:25" ht="15.75" customHeight="1">
      <c r="A73" s="2"/>
      <c r="B73" s="2"/>
      <c r="C73" s="2"/>
      <c r="D73" s="2"/>
      <c r="E73" s="2"/>
      <c r="F73" s="2"/>
      <c r="G73" s="2"/>
      <c r="H73" s="2"/>
      <c r="I73" s="2"/>
      <c r="J73" s="2"/>
      <c r="K73" s="2"/>
      <c r="L73" s="2"/>
      <c r="M73" s="2"/>
      <c r="N73" s="2"/>
      <c r="O73" s="2"/>
      <c r="P73" s="2"/>
      <c r="Q73" s="2"/>
      <c r="R73" s="2"/>
      <c r="S73" s="2"/>
      <c r="T73" s="2"/>
      <c r="U73" s="2"/>
      <c r="V73" s="2"/>
      <c r="W73" s="2"/>
      <c r="X73" s="2"/>
      <c r="Y73" s="2"/>
    </row>
    <row r="74" spans="1:25" ht="15.75" customHeight="1">
      <c r="A74" s="2"/>
      <c r="B74" s="2"/>
      <c r="C74" s="2"/>
      <c r="D74" s="2"/>
      <c r="E74" s="2"/>
      <c r="F74" s="2"/>
      <c r="G74" s="2"/>
      <c r="H74" s="2"/>
      <c r="I74" s="2"/>
      <c r="J74" s="2"/>
      <c r="K74" s="2"/>
      <c r="L74" s="2"/>
      <c r="M74" s="2"/>
      <c r="N74" s="2"/>
      <c r="O74" s="2"/>
      <c r="P74" s="2"/>
      <c r="Q74" s="2"/>
      <c r="R74" s="2"/>
      <c r="S74" s="2"/>
      <c r="T74" s="2"/>
      <c r="U74" s="2"/>
      <c r="V74" s="2"/>
      <c r="W74" s="2"/>
      <c r="X74" s="2"/>
      <c r="Y74" s="2"/>
    </row>
    <row r="75" spans="1:25" ht="15.75" customHeight="1">
      <c r="A75" s="2"/>
      <c r="B75" s="2"/>
      <c r="C75" s="2"/>
      <c r="D75" s="2"/>
      <c r="E75" s="2"/>
      <c r="F75" s="2"/>
      <c r="G75" s="2"/>
      <c r="H75" s="2"/>
      <c r="I75" s="2"/>
      <c r="J75" s="2"/>
      <c r="K75" s="2"/>
      <c r="L75" s="2"/>
      <c r="M75" s="2"/>
      <c r="N75" s="2"/>
      <c r="O75" s="2"/>
      <c r="P75" s="2"/>
      <c r="Q75" s="2"/>
      <c r="R75" s="2"/>
      <c r="S75" s="2"/>
      <c r="T75" s="2"/>
      <c r="U75" s="2"/>
      <c r="V75" s="2"/>
      <c r="W75" s="2"/>
      <c r="X75" s="2"/>
      <c r="Y75" s="2"/>
    </row>
    <row r="76" spans="1:25" ht="15.75" customHeight="1">
      <c r="A76" s="2"/>
      <c r="B76" s="2"/>
      <c r="C76" s="2"/>
      <c r="D76" s="2"/>
      <c r="E76" s="2"/>
      <c r="F76" s="2"/>
      <c r="G76" s="2"/>
      <c r="H76" s="2"/>
      <c r="I76" s="2"/>
      <c r="J76" s="2"/>
      <c r="K76" s="2"/>
      <c r="L76" s="2"/>
      <c r="M76" s="2"/>
      <c r="N76" s="2"/>
      <c r="O76" s="2"/>
      <c r="P76" s="2"/>
      <c r="Q76" s="2"/>
      <c r="R76" s="2"/>
      <c r="S76" s="2"/>
      <c r="T76" s="2"/>
      <c r="U76" s="2"/>
      <c r="V76" s="2"/>
      <c r="W76" s="2"/>
      <c r="X76" s="2"/>
      <c r="Y76" s="2"/>
    </row>
    <row r="77" spans="1:25" ht="15.75" customHeight="1">
      <c r="A77" s="2"/>
      <c r="B77" s="2"/>
      <c r="C77" s="2"/>
      <c r="D77" s="2"/>
      <c r="E77" s="2"/>
      <c r="F77" s="2"/>
      <c r="G77" s="2"/>
      <c r="H77" s="2"/>
      <c r="I77" s="2"/>
      <c r="J77" s="2"/>
      <c r="K77" s="2"/>
      <c r="L77" s="2"/>
      <c r="M77" s="2"/>
      <c r="N77" s="2"/>
      <c r="O77" s="2"/>
      <c r="P77" s="2"/>
      <c r="Q77" s="2"/>
      <c r="R77" s="2"/>
      <c r="S77" s="2"/>
      <c r="T77" s="2"/>
      <c r="U77" s="2"/>
      <c r="V77" s="2"/>
      <c r="W77" s="2"/>
      <c r="X77" s="2"/>
      <c r="Y77" s="2"/>
    </row>
    <row r="78" spans="1:25" ht="15.75" customHeight="1">
      <c r="A78" s="2"/>
      <c r="B78" s="2"/>
      <c r="C78" s="2"/>
      <c r="D78" s="2"/>
      <c r="E78" s="2"/>
      <c r="F78" s="2"/>
      <c r="G78" s="2"/>
      <c r="H78" s="2"/>
      <c r="I78" s="2"/>
      <c r="J78" s="2"/>
      <c r="K78" s="2"/>
      <c r="L78" s="2"/>
      <c r="M78" s="2"/>
      <c r="N78" s="2"/>
      <c r="O78" s="2"/>
      <c r="P78" s="2"/>
      <c r="Q78" s="2"/>
      <c r="R78" s="2"/>
      <c r="S78" s="2"/>
      <c r="T78" s="2"/>
      <c r="U78" s="2"/>
      <c r="V78" s="2"/>
      <c r="W78" s="2"/>
      <c r="X78" s="2"/>
      <c r="Y78" s="2"/>
    </row>
    <row r="79" spans="1:25" ht="15.75" customHeight="1">
      <c r="A79" s="2"/>
      <c r="B79" s="2"/>
      <c r="C79" s="2"/>
      <c r="D79" s="2"/>
      <c r="E79" s="2"/>
      <c r="F79" s="2"/>
      <c r="G79" s="2"/>
      <c r="H79" s="2"/>
      <c r="I79" s="2"/>
      <c r="J79" s="2"/>
      <c r="K79" s="2"/>
      <c r="L79" s="2"/>
      <c r="M79" s="2"/>
      <c r="N79" s="2"/>
      <c r="O79" s="2"/>
      <c r="P79" s="2"/>
      <c r="Q79" s="2"/>
      <c r="R79" s="2"/>
      <c r="S79" s="2"/>
      <c r="T79" s="2"/>
      <c r="U79" s="2"/>
      <c r="V79" s="2"/>
      <c r="W79" s="2"/>
      <c r="X79" s="2"/>
      <c r="Y79" s="2"/>
    </row>
    <row r="80" spans="1:25" ht="15.75" customHeight="1">
      <c r="A80" s="2"/>
      <c r="B80" s="2"/>
      <c r="C80" s="2"/>
      <c r="D80" s="2"/>
      <c r="E80" s="2"/>
      <c r="F80" s="2"/>
      <c r="G80" s="2"/>
      <c r="H80" s="2"/>
      <c r="I80" s="2"/>
      <c r="J80" s="2"/>
      <c r="K80" s="2"/>
      <c r="L80" s="2"/>
      <c r="M80" s="2"/>
      <c r="N80" s="2"/>
      <c r="O80" s="2"/>
      <c r="P80" s="2"/>
      <c r="Q80" s="2"/>
      <c r="R80" s="2"/>
      <c r="S80" s="2"/>
      <c r="T80" s="2"/>
      <c r="U80" s="2"/>
      <c r="V80" s="2"/>
      <c r="W80" s="2"/>
      <c r="X80" s="2"/>
      <c r="Y80" s="2"/>
    </row>
    <row r="81" spans="1:25" ht="15.75" customHeight="1">
      <c r="A81" s="2"/>
      <c r="B81" s="2"/>
      <c r="C81" s="2"/>
      <c r="D81" s="2"/>
      <c r="E81" s="2"/>
      <c r="F81" s="2"/>
      <c r="G81" s="2"/>
      <c r="H81" s="2"/>
      <c r="I81" s="2"/>
      <c r="J81" s="2"/>
      <c r="K81" s="2"/>
      <c r="L81" s="2"/>
      <c r="M81" s="2"/>
      <c r="N81" s="2"/>
      <c r="O81" s="2"/>
      <c r="P81" s="2"/>
      <c r="Q81" s="2"/>
      <c r="R81" s="2"/>
      <c r="S81" s="2"/>
      <c r="T81" s="2"/>
      <c r="U81" s="2"/>
      <c r="V81" s="2"/>
      <c r="W81" s="2"/>
      <c r="X81" s="2"/>
      <c r="Y81" s="2"/>
    </row>
    <row r="82" spans="1:25" ht="15.75" customHeight="1">
      <c r="A82" s="2"/>
      <c r="B82" s="2"/>
      <c r="C82" s="2"/>
      <c r="D82" s="2"/>
      <c r="E82" s="2"/>
      <c r="F82" s="2"/>
      <c r="G82" s="2"/>
      <c r="H82" s="2"/>
      <c r="I82" s="2"/>
      <c r="J82" s="2"/>
      <c r="K82" s="2"/>
      <c r="L82" s="2"/>
      <c r="M82" s="2"/>
      <c r="N82" s="2"/>
      <c r="O82" s="2"/>
      <c r="P82" s="2"/>
      <c r="Q82" s="2"/>
      <c r="R82" s="2"/>
      <c r="S82" s="2"/>
      <c r="T82" s="2"/>
      <c r="U82" s="2"/>
      <c r="V82" s="2"/>
      <c r="W82" s="2"/>
      <c r="X82" s="2"/>
      <c r="Y82" s="2"/>
    </row>
    <row r="83" spans="1:25" ht="15.75" customHeight="1">
      <c r="A83" s="2"/>
      <c r="B83" s="2"/>
      <c r="C83" s="2"/>
      <c r="D83" s="2"/>
      <c r="E83" s="2"/>
      <c r="F83" s="2"/>
      <c r="G83" s="2"/>
      <c r="H83" s="2"/>
      <c r="I83" s="2"/>
      <c r="J83" s="2"/>
      <c r="K83" s="2"/>
      <c r="L83" s="2"/>
      <c r="M83" s="2"/>
      <c r="N83" s="2"/>
      <c r="O83" s="2"/>
      <c r="P83" s="2"/>
      <c r="Q83" s="2"/>
      <c r="R83" s="2"/>
      <c r="S83" s="2"/>
      <c r="T83" s="2"/>
      <c r="U83" s="2"/>
      <c r="V83" s="2"/>
      <c r="W83" s="2"/>
      <c r="X83" s="2"/>
      <c r="Y83" s="2"/>
    </row>
    <row r="84" spans="1:25" ht="15.75" customHeight="1">
      <c r="A84" s="2"/>
      <c r="B84" s="2"/>
      <c r="C84" s="2"/>
      <c r="D84" s="2"/>
      <c r="E84" s="2"/>
      <c r="F84" s="2"/>
      <c r="G84" s="2"/>
      <c r="H84" s="2"/>
      <c r="I84" s="2"/>
      <c r="J84" s="2"/>
      <c r="K84" s="2"/>
      <c r="L84" s="2"/>
      <c r="M84" s="2"/>
      <c r="N84" s="2"/>
      <c r="O84" s="2"/>
      <c r="P84" s="2"/>
      <c r="Q84" s="2"/>
      <c r="R84" s="2"/>
      <c r="S84" s="2"/>
      <c r="T84" s="2"/>
      <c r="U84" s="2"/>
      <c r="V84" s="2"/>
      <c r="W84" s="2"/>
      <c r="X84" s="2"/>
      <c r="Y84" s="2"/>
    </row>
    <row r="85" spans="1:25" ht="15.75" customHeight="1">
      <c r="A85" s="2"/>
      <c r="B85" s="2"/>
      <c r="C85" s="2"/>
      <c r="D85" s="2"/>
      <c r="E85" s="2"/>
      <c r="F85" s="2"/>
      <c r="G85" s="2"/>
      <c r="H85" s="2"/>
      <c r="I85" s="2"/>
      <c r="J85" s="2"/>
      <c r="K85" s="2"/>
      <c r="L85" s="2"/>
      <c r="M85" s="2"/>
      <c r="N85" s="2"/>
      <c r="O85" s="2"/>
      <c r="P85" s="2"/>
      <c r="Q85" s="2"/>
      <c r="R85" s="2"/>
      <c r="S85" s="2"/>
      <c r="T85" s="2"/>
      <c r="U85" s="2"/>
      <c r="V85" s="2"/>
      <c r="W85" s="2"/>
      <c r="X85" s="2"/>
      <c r="Y85" s="2"/>
    </row>
    <row r="86" spans="1:25" ht="15.75" customHeight="1">
      <c r="A86" s="2"/>
      <c r="B86" s="2"/>
      <c r="C86" s="2"/>
      <c r="D86" s="2"/>
      <c r="E86" s="2"/>
      <c r="F86" s="2"/>
      <c r="G86" s="2"/>
      <c r="H86" s="2"/>
      <c r="I86" s="2"/>
      <c r="J86" s="2"/>
      <c r="K86" s="2"/>
      <c r="L86" s="2"/>
      <c r="M86" s="2"/>
      <c r="N86" s="2"/>
      <c r="O86" s="2"/>
      <c r="P86" s="2"/>
      <c r="Q86" s="2"/>
      <c r="R86" s="2"/>
      <c r="S86" s="2"/>
      <c r="T86" s="2"/>
      <c r="U86" s="2"/>
      <c r="V86" s="2"/>
      <c r="W86" s="2"/>
      <c r="X86" s="2"/>
      <c r="Y86" s="2"/>
    </row>
    <row r="87" spans="1:25" ht="15.75" customHeight="1">
      <c r="A87" s="2"/>
      <c r="B87" s="2"/>
      <c r="C87" s="2"/>
      <c r="D87" s="2"/>
      <c r="E87" s="2"/>
      <c r="F87" s="2"/>
      <c r="G87" s="2"/>
      <c r="H87" s="2"/>
      <c r="I87" s="2"/>
      <c r="J87" s="2"/>
      <c r="K87" s="2"/>
      <c r="L87" s="2"/>
      <c r="M87" s="2"/>
      <c r="N87" s="2"/>
      <c r="O87" s="2"/>
      <c r="P87" s="2"/>
      <c r="Q87" s="2"/>
      <c r="R87" s="2"/>
      <c r="S87" s="2"/>
      <c r="T87" s="2"/>
      <c r="U87" s="2"/>
      <c r="V87" s="2"/>
      <c r="W87" s="2"/>
      <c r="X87" s="2"/>
      <c r="Y87" s="2"/>
    </row>
    <row r="88" spans="1:25" ht="15.75" customHeight="1">
      <c r="A88" s="2"/>
      <c r="B88" s="2"/>
      <c r="C88" s="2"/>
      <c r="D88" s="2"/>
      <c r="E88" s="2"/>
      <c r="F88" s="2"/>
      <c r="G88" s="2"/>
      <c r="H88" s="2"/>
      <c r="I88" s="2"/>
      <c r="J88" s="2"/>
      <c r="K88" s="2"/>
      <c r="L88" s="2"/>
      <c r="M88" s="2"/>
      <c r="N88" s="2"/>
      <c r="O88" s="2"/>
      <c r="P88" s="2"/>
      <c r="Q88" s="2"/>
      <c r="R88" s="2"/>
      <c r="S88" s="2"/>
      <c r="T88" s="2"/>
      <c r="U88" s="2"/>
      <c r="V88" s="2"/>
      <c r="W88" s="2"/>
      <c r="X88" s="2"/>
      <c r="Y88" s="2"/>
    </row>
    <row r="89" spans="1:25" ht="15.75" customHeight="1">
      <c r="A89" s="2"/>
      <c r="B89" s="2"/>
      <c r="C89" s="2"/>
      <c r="D89" s="2"/>
      <c r="E89" s="2"/>
      <c r="F89" s="2"/>
      <c r="G89" s="2"/>
      <c r="H89" s="2"/>
      <c r="I89" s="2"/>
      <c r="J89" s="2"/>
      <c r="K89" s="2"/>
      <c r="L89" s="2"/>
      <c r="M89" s="2"/>
      <c r="N89" s="2"/>
      <c r="O89" s="2"/>
      <c r="P89" s="2"/>
      <c r="Q89" s="2"/>
      <c r="R89" s="2"/>
      <c r="S89" s="2"/>
      <c r="T89" s="2"/>
      <c r="U89" s="2"/>
      <c r="V89" s="2"/>
      <c r="W89" s="2"/>
      <c r="X89" s="2"/>
      <c r="Y89" s="2"/>
    </row>
    <row r="90" spans="1:25" ht="15.75" customHeight="1">
      <c r="A90" s="2"/>
      <c r="B90" s="2"/>
      <c r="C90" s="2"/>
      <c r="D90" s="2"/>
      <c r="E90" s="2"/>
      <c r="F90" s="2"/>
      <c r="G90" s="2"/>
      <c r="H90" s="2"/>
      <c r="I90" s="2"/>
      <c r="J90" s="2"/>
      <c r="K90" s="2"/>
      <c r="L90" s="2"/>
      <c r="M90" s="2"/>
      <c r="N90" s="2"/>
      <c r="O90" s="2"/>
      <c r="P90" s="2"/>
      <c r="Q90" s="2"/>
      <c r="R90" s="2"/>
      <c r="S90" s="2"/>
      <c r="T90" s="2"/>
      <c r="U90" s="2"/>
      <c r="V90" s="2"/>
      <c r="W90" s="2"/>
      <c r="X90" s="2"/>
      <c r="Y90" s="2"/>
    </row>
    <row r="91" spans="1:25" ht="15.75" customHeight="1">
      <c r="A91" s="2"/>
      <c r="B91" s="2"/>
      <c r="C91" s="2"/>
      <c r="D91" s="2"/>
      <c r="E91" s="2"/>
      <c r="F91" s="2"/>
      <c r="G91" s="2"/>
      <c r="H91" s="2"/>
      <c r="I91" s="2"/>
      <c r="J91" s="2"/>
      <c r="K91" s="2"/>
      <c r="L91" s="2"/>
      <c r="M91" s="2"/>
      <c r="N91" s="2"/>
      <c r="O91" s="2"/>
      <c r="P91" s="2"/>
      <c r="Q91" s="2"/>
      <c r="R91" s="2"/>
      <c r="S91" s="2"/>
      <c r="T91" s="2"/>
      <c r="U91" s="2"/>
      <c r="V91" s="2"/>
      <c r="W91" s="2"/>
      <c r="X91" s="2"/>
      <c r="Y91" s="2"/>
    </row>
    <row r="92" spans="1:25" ht="15.75" customHeight="1">
      <c r="A92" s="2"/>
      <c r="B92" s="2"/>
      <c r="C92" s="2"/>
      <c r="D92" s="2"/>
      <c r="E92" s="2"/>
      <c r="F92" s="2"/>
      <c r="G92" s="2"/>
      <c r="H92" s="2"/>
      <c r="I92" s="2"/>
      <c r="J92" s="2"/>
      <c r="K92" s="2"/>
      <c r="L92" s="2"/>
      <c r="M92" s="2"/>
      <c r="N92" s="2"/>
      <c r="O92" s="2"/>
      <c r="P92" s="2"/>
      <c r="Q92" s="2"/>
      <c r="R92" s="2"/>
      <c r="S92" s="2"/>
      <c r="T92" s="2"/>
      <c r="U92" s="2"/>
      <c r="V92" s="2"/>
      <c r="W92" s="2"/>
      <c r="X92" s="2"/>
      <c r="Y92" s="2"/>
    </row>
    <row r="93" spans="1:25" ht="15.75" customHeight="1">
      <c r="A93" s="2"/>
      <c r="B93" s="2"/>
      <c r="C93" s="2"/>
      <c r="D93" s="2"/>
      <c r="E93" s="2"/>
      <c r="F93" s="2"/>
      <c r="G93" s="2"/>
      <c r="H93" s="2"/>
      <c r="I93" s="2"/>
      <c r="J93" s="2"/>
      <c r="K93" s="2"/>
      <c r="L93" s="2"/>
      <c r="M93" s="2"/>
      <c r="N93" s="2"/>
      <c r="O93" s="2"/>
      <c r="P93" s="2"/>
      <c r="Q93" s="2"/>
      <c r="R93" s="2"/>
      <c r="S93" s="2"/>
      <c r="T93" s="2"/>
      <c r="U93" s="2"/>
      <c r="V93" s="2"/>
      <c r="W93" s="2"/>
      <c r="X93" s="2"/>
      <c r="Y93" s="2"/>
    </row>
    <row r="94" spans="1:25" ht="15.75" customHeight="1">
      <c r="A94" s="2"/>
      <c r="B94" s="2"/>
      <c r="C94" s="2"/>
      <c r="D94" s="2"/>
      <c r="E94" s="2"/>
      <c r="F94" s="2"/>
      <c r="G94" s="2"/>
      <c r="H94" s="2"/>
      <c r="I94" s="2"/>
      <c r="J94" s="2"/>
      <c r="K94" s="2"/>
      <c r="L94" s="2"/>
      <c r="M94" s="2"/>
      <c r="N94" s="2"/>
      <c r="O94" s="2"/>
      <c r="P94" s="2"/>
      <c r="Q94" s="2"/>
      <c r="R94" s="2"/>
      <c r="S94" s="2"/>
      <c r="T94" s="2"/>
      <c r="U94" s="2"/>
      <c r="V94" s="2"/>
      <c r="W94" s="2"/>
      <c r="X94" s="2"/>
      <c r="Y94" s="2"/>
    </row>
    <row r="95" spans="1:25" ht="15.75" customHeight="1">
      <c r="A95" s="2"/>
      <c r="B95" s="2"/>
      <c r="C95" s="2"/>
      <c r="D95" s="2"/>
      <c r="E95" s="2"/>
      <c r="F95" s="2"/>
      <c r="G95" s="2"/>
      <c r="H95" s="2"/>
      <c r="I95" s="2"/>
      <c r="J95" s="2"/>
      <c r="K95" s="2"/>
      <c r="L95" s="2"/>
      <c r="M95" s="2"/>
      <c r="N95" s="2"/>
      <c r="O95" s="2"/>
      <c r="P95" s="2"/>
      <c r="Q95" s="2"/>
      <c r="R95" s="2"/>
      <c r="S95" s="2"/>
      <c r="T95" s="2"/>
      <c r="U95" s="2"/>
      <c r="V95" s="2"/>
      <c r="W95" s="2"/>
      <c r="X95" s="2"/>
      <c r="Y95" s="2"/>
    </row>
    <row r="96" spans="1:25" ht="15.75" customHeight="1">
      <c r="A96" s="2"/>
      <c r="B96" s="2"/>
      <c r="C96" s="2"/>
      <c r="D96" s="2"/>
      <c r="E96" s="2"/>
      <c r="F96" s="2"/>
      <c r="G96" s="2"/>
      <c r="H96" s="2"/>
      <c r="I96" s="2"/>
      <c r="J96" s="2"/>
      <c r="K96" s="2"/>
      <c r="L96" s="2"/>
      <c r="M96" s="2"/>
      <c r="N96" s="2"/>
      <c r="O96" s="2"/>
      <c r="P96" s="2"/>
      <c r="Q96" s="2"/>
      <c r="R96" s="2"/>
      <c r="S96" s="2"/>
      <c r="T96" s="2"/>
      <c r="U96" s="2"/>
      <c r="V96" s="2"/>
      <c r="W96" s="2"/>
      <c r="X96" s="2"/>
      <c r="Y96" s="2"/>
    </row>
    <row r="97" spans="1:25" ht="15.75" customHeight="1">
      <c r="A97" s="2"/>
      <c r="B97" s="2"/>
      <c r="C97" s="2"/>
      <c r="D97" s="2"/>
      <c r="E97" s="2"/>
      <c r="F97" s="2"/>
      <c r="G97" s="2"/>
      <c r="H97" s="2"/>
      <c r="I97" s="2"/>
      <c r="J97" s="2"/>
      <c r="K97" s="2"/>
      <c r="L97" s="2"/>
      <c r="M97" s="2"/>
      <c r="N97" s="2"/>
      <c r="O97" s="2"/>
      <c r="P97" s="2"/>
      <c r="Q97" s="2"/>
      <c r="R97" s="2"/>
      <c r="S97" s="2"/>
      <c r="T97" s="2"/>
      <c r="U97" s="2"/>
      <c r="V97" s="2"/>
      <c r="W97" s="2"/>
      <c r="X97" s="2"/>
      <c r="Y97" s="2"/>
    </row>
    <row r="98" spans="1:25" ht="15.75" customHeight="1">
      <c r="A98" s="2"/>
      <c r="B98" s="2"/>
      <c r="C98" s="2"/>
      <c r="D98" s="2"/>
      <c r="E98" s="2"/>
      <c r="F98" s="2"/>
      <c r="G98" s="2"/>
      <c r="H98" s="2"/>
      <c r="I98" s="2"/>
      <c r="J98" s="2"/>
      <c r="K98" s="2"/>
      <c r="L98" s="2"/>
      <c r="M98" s="2"/>
      <c r="N98" s="2"/>
      <c r="O98" s="2"/>
      <c r="P98" s="2"/>
      <c r="Q98" s="2"/>
      <c r="R98" s="2"/>
      <c r="S98" s="2"/>
      <c r="T98" s="2"/>
      <c r="U98" s="2"/>
      <c r="V98" s="2"/>
      <c r="W98" s="2"/>
      <c r="X98" s="2"/>
      <c r="Y98" s="2"/>
    </row>
    <row r="99" spans="1:25" ht="15.75" customHeight="1">
      <c r="A99" s="2"/>
      <c r="B99" s="2"/>
      <c r="C99" s="2"/>
      <c r="D99" s="2"/>
      <c r="E99" s="2"/>
      <c r="F99" s="2"/>
      <c r="G99" s="2"/>
      <c r="H99" s="2"/>
      <c r="I99" s="2"/>
      <c r="J99" s="2"/>
      <c r="K99" s="2"/>
      <c r="L99" s="2"/>
      <c r="M99" s="2"/>
      <c r="N99" s="2"/>
      <c r="O99" s="2"/>
      <c r="P99" s="2"/>
      <c r="Q99" s="2"/>
      <c r="R99" s="2"/>
      <c r="S99" s="2"/>
      <c r="T99" s="2"/>
      <c r="U99" s="2"/>
      <c r="V99" s="2"/>
      <c r="W99" s="2"/>
      <c r="X99" s="2"/>
      <c r="Y99" s="2"/>
    </row>
    <row r="100" spans="1:25"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5.75" customHeight="1"/>
    <row r="235" spans="1:25" ht="15.75" customHeight="1"/>
    <row r="236" spans="1:25" ht="15.75" customHeight="1"/>
    <row r="237" spans="1:25" ht="15.75" customHeight="1"/>
    <row r="238" spans="1:25" ht="15.75" customHeight="1"/>
    <row r="239" spans="1:25" ht="15.75" customHeight="1"/>
    <row r="240" spans="1:25"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2:E2"/>
    <mergeCell ref="A4:E4"/>
    <mergeCell ref="A6:E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E3835"/>
  <sheetViews>
    <sheetView workbookViewId="0">
      <pane ySplit="1" topLeftCell="A2" activePane="bottomLeft" state="frozen"/>
      <selection pane="bottomLeft" activeCell="B3" sqref="B3"/>
    </sheetView>
  </sheetViews>
  <sheetFormatPr defaultColWidth="14.42578125" defaultRowHeight="15" customHeight="1"/>
  <cols>
    <col min="1" max="1" width="19.140625" customWidth="1"/>
    <col min="2" max="3" width="30.140625" customWidth="1"/>
    <col min="4" max="5" width="29.5703125" customWidth="1"/>
    <col min="6" max="6" width="14.42578125" customWidth="1"/>
  </cols>
  <sheetData>
    <row r="1" spans="1:5" ht="15.75" customHeight="1">
      <c r="A1" s="145" t="s">
        <v>1431</v>
      </c>
      <c r="B1" s="145" t="s">
        <v>1432</v>
      </c>
      <c r="C1" s="145" t="s">
        <v>1433</v>
      </c>
      <c r="D1" s="145" t="s">
        <v>1434</v>
      </c>
      <c r="E1" s="145" t="s">
        <v>1435</v>
      </c>
    </row>
    <row r="2" spans="1:5" ht="15.75" customHeight="1">
      <c r="A2" s="12" t="s">
        <v>1436</v>
      </c>
      <c r="B2" s="12"/>
      <c r="C2" s="12"/>
      <c r="D2" s="12"/>
      <c r="E2" s="12"/>
    </row>
    <row r="3" spans="1:5" ht="15.75" customHeight="1">
      <c r="A3" s="12" t="s">
        <v>1437</v>
      </c>
      <c r="B3" s="12"/>
      <c r="C3" s="12"/>
      <c r="D3" s="12"/>
      <c r="E3" s="12"/>
    </row>
    <row r="4" spans="1:5" ht="15.75" customHeight="1">
      <c r="A4" s="12" t="s">
        <v>1438</v>
      </c>
      <c r="B4" s="12"/>
      <c r="C4" s="12"/>
      <c r="D4" s="12"/>
      <c r="E4" s="12"/>
    </row>
    <row r="5" spans="1:5" ht="15.75" customHeight="1">
      <c r="A5" s="12" t="s">
        <v>1439</v>
      </c>
      <c r="B5" s="12"/>
      <c r="C5" s="12"/>
      <c r="D5" s="12"/>
      <c r="E5" s="12"/>
    </row>
    <row r="6" spans="1:5" ht="15.75" customHeight="1">
      <c r="A6" s="12" t="s">
        <v>1440</v>
      </c>
      <c r="B6" s="12"/>
      <c r="C6" s="12"/>
      <c r="D6" s="12"/>
      <c r="E6" s="12"/>
    </row>
    <row r="7" spans="1:5" ht="15.75" customHeight="1">
      <c r="A7" s="12" t="s">
        <v>1441</v>
      </c>
      <c r="B7" s="12"/>
      <c r="C7" s="12"/>
      <c r="D7" s="12"/>
      <c r="E7" s="12"/>
    </row>
    <row r="8" spans="1:5" ht="15.75" customHeight="1">
      <c r="A8" s="12" t="s">
        <v>1442</v>
      </c>
      <c r="B8" s="12"/>
      <c r="C8" s="12"/>
      <c r="D8" s="12"/>
      <c r="E8" s="12"/>
    </row>
    <row r="9" spans="1:5" ht="15.75" customHeight="1">
      <c r="A9" s="12" t="s">
        <v>1443</v>
      </c>
      <c r="B9" s="12"/>
      <c r="C9" s="12"/>
      <c r="D9" s="12"/>
      <c r="E9" s="12"/>
    </row>
    <row r="10" spans="1:5" ht="15.75" customHeight="1">
      <c r="A10" s="12" t="s">
        <v>1444</v>
      </c>
      <c r="B10" s="12"/>
      <c r="C10" s="12"/>
      <c r="D10" s="12"/>
      <c r="E10" s="12"/>
    </row>
    <row r="11" spans="1:5" ht="15.75" customHeight="1">
      <c r="A11" s="12" t="s">
        <v>1445</v>
      </c>
      <c r="B11" s="12"/>
      <c r="C11" s="12"/>
      <c r="D11" s="12"/>
      <c r="E11" s="12"/>
    </row>
    <row r="12" spans="1:5" ht="15.75" customHeight="1">
      <c r="A12" s="12" t="s">
        <v>1446</v>
      </c>
      <c r="B12" s="12"/>
      <c r="C12" s="12"/>
      <c r="D12" s="12"/>
      <c r="E12" s="12"/>
    </row>
    <row r="13" spans="1:5" ht="15.75" customHeight="1">
      <c r="A13" s="12" t="s">
        <v>1447</v>
      </c>
      <c r="B13" s="12"/>
      <c r="C13" s="12"/>
      <c r="D13" s="12"/>
      <c r="E13" s="12"/>
    </row>
    <row r="14" spans="1:5" ht="15.75" customHeight="1">
      <c r="A14" s="12" t="s">
        <v>1448</v>
      </c>
      <c r="B14" s="12"/>
      <c r="C14" s="12"/>
      <c r="D14" s="12"/>
      <c r="E14" s="12"/>
    </row>
    <row r="15" spans="1:5" ht="15.75" customHeight="1">
      <c r="A15" s="12" t="s">
        <v>1449</v>
      </c>
      <c r="B15" s="12"/>
      <c r="C15" s="12"/>
      <c r="D15" s="12"/>
      <c r="E15" s="12"/>
    </row>
    <row r="16" spans="1:5" ht="15.75" customHeight="1">
      <c r="A16" s="12" t="s">
        <v>1450</v>
      </c>
      <c r="B16" s="12"/>
      <c r="C16" s="12"/>
      <c r="D16" s="12"/>
      <c r="E16" s="12"/>
    </row>
    <row r="17" spans="1:5" ht="15.75" customHeight="1">
      <c r="A17" s="12" t="s">
        <v>1451</v>
      </c>
      <c r="B17" s="12"/>
      <c r="C17" s="12"/>
      <c r="D17" s="12"/>
      <c r="E17" s="12"/>
    </row>
    <row r="18" spans="1:5" ht="15.75" customHeight="1">
      <c r="A18" s="12" t="s">
        <v>1452</v>
      </c>
      <c r="B18" s="12"/>
      <c r="C18" s="12"/>
      <c r="D18" s="12"/>
      <c r="E18" s="12"/>
    </row>
    <row r="19" spans="1:5" ht="15.75" customHeight="1">
      <c r="A19" s="12" t="s">
        <v>1453</v>
      </c>
      <c r="B19" s="12"/>
      <c r="C19" s="12"/>
      <c r="D19" s="12"/>
      <c r="E19" s="12"/>
    </row>
    <row r="20" spans="1:5" ht="15.75" customHeight="1">
      <c r="A20" s="12" t="s">
        <v>1454</v>
      </c>
      <c r="B20" s="12"/>
      <c r="C20" s="12"/>
      <c r="D20" s="12"/>
      <c r="E20" s="12"/>
    </row>
    <row r="21" spans="1:5" ht="15.75" customHeight="1">
      <c r="A21" s="12" t="s">
        <v>1455</v>
      </c>
      <c r="B21" s="12"/>
      <c r="C21" s="12"/>
      <c r="D21" s="12"/>
      <c r="E21" s="12"/>
    </row>
    <row r="22" spans="1:5" ht="15.75" customHeight="1">
      <c r="A22" s="12" t="s">
        <v>1456</v>
      </c>
      <c r="B22" s="12"/>
      <c r="C22" s="12"/>
      <c r="D22" s="12"/>
      <c r="E22" s="12"/>
    </row>
    <row r="23" spans="1:5" ht="15.75" customHeight="1">
      <c r="A23" s="12" t="s">
        <v>1457</v>
      </c>
      <c r="B23" s="12"/>
      <c r="C23" s="12"/>
      <c r="D23" s="12"/>
      <c r="E23" s="12"/>
    </row>
    <row r="24" spans="1:5" ht="15.75" customHeight="1">
      <c r="A24" s="12" t="s">
        <v>1458</v>
      </c>
      <c r="B24" s="12"/>
      <c r="C24" s="12"/>
      <c r="D24" s="12"/>
      <c r="E24" s="12"/>
    </row>
    <row r="25" spans="1:5" ht="15.75" customHeight="1">
      <c r="A25" s="12" t="s">
        <v>1459</v>
      </c>
      <c r="B25" s="12"/>
      <c r="C25" s="12"/>
      <c r="D25" s="12"/>
      <c r="E25" s="12"/>
    </row>
    <row r="26" spans="1:5" ht="15.75" customHeight="1">
      <c r="A26" s="12" t="s">
        <v>1460</v>
      </c>
      <c r="B26" s="12"/>
      <c r="C26" s="12"/>
      <c r="D26" s="12"/>
      <c r="E26" s="12"/>
    </row>
    <row r="27" spans="1:5" ht="15.75" customHeight="1">
      <c r="A27" s="12" t="s">
        <v>1461</v>
      </c>
      <c r="B27" s="12"/>
      <c r="C27" s="12"/>
      <c r="D27" s="12"/>
      <c r="E27" s="12"/>
    </row>
    <row r="28" spans="1:5" ht="15.75" customHeight="1">
      <c r="A28" s="12" t="s">
        <v>1462</v>
      </c>
      <c r="B28" s="12"/>
      <c r="C28" s="12"/>
      <c r="D28" s="12"/>
      <c r="E28" s="12"/>
    </row>
    <row r="29" spans="1:5" ht="15.75" customHeight="1">
      <c r="A29" s="12" t="s">
        <v>1463</v>
      </c>
      <c r="B29" s="12"/>
      <c r="C29" s="12"/>
      <c r="D29" s="12"/>
      <c r="E29" s="12"/>
    </row>
    <row r="30" spans="1:5" ht="15.75" customHeight="1">
      <c r="A30" s="12" t="s">
        <v>1464</v>
      </c>
      <c r="B30" s="12"/>
      <c r="C30" s="12"/>
      <c r="D30" s="12"/>
      <c r="E30" s="12"/>
    </row>
    <row r="31" spans="1:5" ht="15.75" customHeight="1">
      <c r="A31" s="12" t="s">
        <v>1465</v>
      </c>
      <c r="B31" s="12"/>
      <c r="C31" s="12"/>
      <c r="D31" s="12"/>
      <c r="E31" s="12"/>
    </row>
    <row r="32" spans="1:5" ht="15.75" customHeight="1">
      <c r="A32" s="12" t="s">
        <v>1466</v>
      </c>
      <c r="B32" s="12"/>
      <c r="C32" s="12"/>
      <c r="D32" s="12"/>
      <c r="E32" s="12"/>
    </row>
    <row r="33" spans="1:5" ht="15.75" customHeight="1">
      <c r="A33" s="12" t="s">
        <v>1467</v>
      </c>
      <c r="B33" s="12"/>
      <c r="C33" s="12"/>
      <c r="D33" s="12"/>
      <c r="E33" s="12"/>
    </row>
    <row r="34" spans="1:5" ht="15.75" customHeight="1">
      <c r="A34" s="12" t="s">
        <v>1468</v>
      </c>
      <c r="B34" s="12"/>
      <c r="C34" s="12"/>
      <c r="D34" s="12"/>
      <c r="E34" s="12"/>
    </row>
    <row r="35" spans="1:5" ht="15.75" customHeight="1">
      <c r="A35" s="12" t="s">
        <v>1469</v>
      </c>
      <c r="B35" s="12"/>
      <c r="C35" s="12"/>
      <c r="D35" s="12"/>
      <c r="E35" s="12"/>
    </row>
    <row r="36" spans="1:5" ht="15.75" customHeight="1">
      <c r="A36" s="12" t="s">
        <v>1470</v>
      </c>
      <c r="B36" s="12"/>
      <c r="C36" s="12"/>
      <c r="D36" s="12"/>
      <c r="E36" s="12"/>
    </row>
    <row r="37" spans="1:5" ht="15.75" customHeight="1">
      <c r="A37" s="12" t="s">
        <v>1471</v>
      </c>
      <c r="B37" s="12"/>
      <c r="C37" s="12"/>
      <c r="D37" s="12"/>
      <c r="E37" s="12"/>
    </row>
    <row r="38" spans="1:5" ht="15.75" customHeight="1">
      <c r="A38" s="12" t="s">
        <v>1472</v>
      </c>
      <c r="B38" s="12"/>
      <c r="C38" s="12"/>
      <c r="D38" s="12"/>
      <c r="E38" s="12"/>
    </row>
    <row r="39" spans="1:5" ht="15.75" customHeight="1">
      <c r="A39" s="12" t="s">
        <v>1473</v>
      </c>
      <c r="B39" s="12"/>
      <c r="C39" s="12"/>
      <c r="D39" s="12"/>
      <c r="E39" s="12"/>
    </row>
    <row r="40" spans="1:5" ht="15.75" customHeight="1">
      <c r="A40" s="12" t="s">
        <v>1474</v>
      </c>
      <c r="B40" s="12"/>
      <c r="C40" s="12"/>
      <c r="D40" s="12"/>
      <c r="E40" s="12"/>
    </row>
    <row r="41" spans="1:5" ht="15.75" customHeight="1">
      <c r="A41" s="12" t="s">
        <v>1475</v>
      </c>
      <c r="B41" s="12"/>
      <c r="C41" s="12"/>
      <c r="D41" s="12"/>
      <c r="E41" s="12"/>
    </row>
    <row r="42" spans="1:5" ht="15.75" customHeight="1">
      <c r="A42" s="12" t="s">
        <v>1476</v>
      </c>
      <c r="B42" s="12"/>
      <c r="C42" s="12"/>
      <c r="D42" s="12"/>
      <c r="E42" s="12"/>
    </row>
    <row r="43" spans="1:5" ht="15.75" customHeight="1">
      <c r="A43" s="12" t="s">
        <v>1477</v>
      </c>
      <c r="B43" s="12"/>
      <c r="C43" s="12"/>
      <c r="D43" s="12"/>
      <c r="E43" s="12"/>
    </row>
    <row r="44" spans="1:5" ht="15.75" customHeight="1">
      <c r="A44" s="12" t="s">
        <v>1478</v>
      </c>
      <c r="B44" s="12"/>
      <c r="C44" s="12"/>
      <c r="D44" s="12"/>
      <c r="E44" s="12"/>
    </row>
    <row r="45" spans="1:5" ht="15.75" customHeight="1">
      <c r="A45" s="12" t="s">
        <v>1479</v>
      </c>
      <c r="B45" s="12"/>
      <c r="C45" s="12"/>
      <c r="D45" s="12"/>
      <c r="E45" s="12"/>
    </row>
    <row r="46" spans="1:5" ht="15.75" customHeight="1">
      <c r="A46" s="12" t="s">
        <v>1480</v>
      </c>
      <c r="B46" s="12"/>
      <c r="C46" s="12"/>
      <c r="D46" s="12"/>
      <c r="E46" s="12"/>
    </row>
    <row r="47" spans="1:5" ht="15.75" customHeight="1">
      <c r="A47" s="12" t="s">
        <v>1481</v>
      </c>
      <c r="B47" s="12"/>
      <c r="C47" s="12"/>
      <c r="D47" s="12"/>
      <c r="E47" s="12"/>
    </row>
    <row r="48" spans="1:5" ht="15.75" customHeight="1">
      <c r="A48" s="12" t="s">
        <v>1482</v>
      </c>
      <c r="B48" s="12"/>
      <c r="C48" s="12"/>
      <c r="D48" s="12"/>
      <c r="E48" s="12"/>
    </row>
    <row r="49" spans="1:5" ht="15.75" customHeight="1">
      <c r="A49" s="12" t="s">
        <v>1483</v>
      </c>
      <c r="B49" s="12"/>
      <c r="C49" s="12"/>
      <c r="D49" s="12"/>
      <c r="E49" s="12"/>
    </row>
    <row r="50" spans="1:5" ht="15.75" customHeight="1">
      <c r="A50" s="12" t="s">
        <v>1484</v>
      </c>
      <c r="B50" s="12"/>
      <c r="C50" s="12"/>
      <c r="D50" s="12"/>
      <c r="E50" s="12"/>
    </row>
    <row r="51" spans="1:5" ht="15.75" customHeight="1">
      <c r="A51" s="12" t="s">
        <v>1485</v>
      </c>
      <c r="B51" s="12"/>
      <c r="C51" s="12"/>
      <c r="D51" s="12"/>
      <c r="E51" s="12"/>
    </row>
    <row r="52" spans="1:5" ht="15.75" customHeight="1">
      <c r="A52" s="12" t="s">
        <v>1486</v>
      </c>
      <c r="B52" s="12"/>
      <c r="C52" s="12"/>
      <c r="D52" s="12"/>
      <c r="E52" s="12"/>
    </row>
    <row r="53" spans="1:5" ht="15.75" customHeight="1">
      <c r="A53" s="12" t="s">
        <v>1487</v>
      </c>
      <c r="B53" s="12"/>
      <c r="C53" s="12"/>
      <c r="D53" s="12"/>
      <c r="E53" s="12"/>
    </row>
    <row r="54" spans="1:5" ht="15.75" customHeight="1">
      <c r="A54" s="12" t="s">
        <v>1488</v>
      </c>
      <c r="B54" s="12"/>
      <c r="C54" s="12"/>
      <c r="D54" s="12"/>
      <c r="E54" s="12"/>
    </row>
    <row r="55" spans="1:5" ht="15.75" customHeight="1">
      <c r="A55" s="12" t="s">
        <v>1489</v>
      </c>
      <c r="B55" s="12"/>
      <c r="C55" s="12"/>
      <c r="D55" s="12"/>
      <c r="E55" s="12"/>
    </row>
    <row r="56" spans="1:5" ht="15.75" customHeight="1">
      <c r="A56" s="12" t="s">
        <v>1490</v>
      </c>
      <c r="B56" s="12"/>
      <c r="C56" s="12"/>
      <c r="D56" s="12"/>
      <c r="E56" s="12"/>
    </row>
    <row r="57" spans="1:5" ht="15.75" customHeight="1">
      <c r="A57" s="12" t="s">
        <v>1491</v>
      </c>
      <c r="B57" s="12"/>
      <c r="C57" s="12"/>
      <c r="D57" s="12"/>
      <c r="E57" s="12"/>
    </row>
    <row r="58" spans="1:5" ht="15.75" customHeight="1">
      <c r="A58" s="12" t="s">
        <v>1492</v>
      </c>
      <c r="B58" s="12"/>
      <c r="C58" s="12"/>
      <c r="D58" s="12"/>
      <c r="E58" s="12"/>
    </row>
    <row r="59" spans="1:5" ht="15.75" customHeight="1">
      <c r="A59" s="12" t="s">
        <v>1493</v>
      </c>
      <c r="B59" s="12"/>
      <c r="C59" s="12"/>
      <c r="D59" s="12"/>
      <c r="E59" s="12"/>
    </row>
    <row r="60" spans="1:5" ht="15.75" customHeight="1">
      <c r="A60" s="12" t="s">
        <v>1494</v>
      </c>
      <c r="B60" s="12"/>
      <c r="C60" s="12"/>
      <c r="D60" s="12"/>
      <c r="E60" s="12"/>
    </row>
    <row r="61" spans="1:5" ht="15.75" customHeight="1">
      <c r="A61" s="12" t="s">
        <v>1495</v>
      </c>
      <c r="B61" s="12"/>
      <c r="C61" s="12"/>
      <c r="D61" s="12"/>
      <c r="E61" s="12"/>
    </row>
    <row r="62" spans="1:5" ht="15.75" customHeight="1">
      <c r="A62" s="12" t="s">
        <v>1496</v>
      </c>
      <c r="B62" s="12"/>
      <c r="C62" s="12"/>
      <c r="D62" s="12"/>
      <c r="E62" s="12"/>
    </row>
    <row r="63" spans="1:5" ht="15.75" customHeight="1">
      <c r="A63" s="12" t="s">
        <v>1497</v>
      </c>
      <c r="B63" s="12"/>
      <c r="C63" s="12"/>
      <c r="D63" s="12"/>
      <c r="E63" s="12"/>
    </row>
    <row r="64" spans="1:5" ht="15.75" customHeight="1">
      <c r="A64" s="12" t="s">
        <v>1498</v>
      </c>
      <c r="B64" s="12"/>
      <c r="C64" s="12"/>
      <c r="D64" s="12"/>
      <c r="E64" s="12"/>
    </row>
    <row r="65" spans="1:5" ht="15.75" customHeight="1">
      <c r="A65" s="12" t="s">
        <v>1499</v>
      </c>
      <c r="B65" s="12"/>
      <c r="C65" s="12"/>
      <c r="D65" s="12"/>
      <c r="E65" s="12"/>
    </row>
    <row r="66" spans="1:5" ht="15.75" customHeight="1">
      <c r="A66" s="12" t="s">
        <v>1500</v>
      </c>
      <c r="B66" s="12"/>
      <c r="C66" s="12"/>
      <c r="D66" s="12"/>
      <c r="E66" s="12"/>
    </row>
    <row r="67" spans="1:5" ht="15.75" customHeight="1">
      <c r="A67" s="12" t="s">
        <v>1501</v>
      </c>
      <c r="B67" s="12"/>
      <c r="C67" s="12"/>
      <c r="D67" s="12"/>
      <c r="E67" s="12"/>
    </row>
    <row r="68" spans="1:5" ht="15.75" customHeight="1">
      <c r="A68" s="12" t="s">
        <v>1502</v>
      </c>
      <c r="B68" s="12"/>
      <c r="C68" s="12"/>
      <c r="D68" s="12"/>
      <c r="E68" s="12"/>
    </row>
    <row r="69" spans="1:5" ht="15.75" customHeight="1">
      <c r="A69" s="12" t="s">
        <v>1503</v>
      </c>
      <c r="B69" s="12"/>
      <c r="C69" s="12"/>
      <c r="D69" s="12"/>
      <c r="E69" s="12"/>
    </row>
    <row r="70" spans="1:5" ht="15.75" customHeight="1">
      <c r="A70" s="12" t="s">
        <v>1504</v>
      </c>
      <c r="B70" s="12"/>
      <c r="C70" s="12"/>
      <c r="D70" s="12"/>
      <c r="E70" s="12"/>
    </row>
    <row r="71" spans="1:5" ht="15.75" customHeight="1">
      <c r="A71" s="12" t="s">
        <v>1505</v>
      </c>
      <c r="B71" s="12"/>
      <c r="C71" s="12"/>
      <c r="D71" s="12"/>
      <c r="E71" s="12"/>
    </row>
    <row r="72" spans="1:5" ht="15.75" customHeight="1">
      <c r="A72" s="12" t="s">
        <v>1506</v>
      </c>
      <c r="B72" s="12"/>
      <c r="C72" s="12"/>
      <c r="D72" s="12"/>
      <c r="E72" s="12"/>
    </row>
    <row r="73" spans="1:5" ht="15.75" customHeight="1">
      <c r="A73" s="12" t="s">
        <v>1507</v>
      </c>
      <c r="B73" s="12"/>
      <c r="C73" s="12"/>
      <c r="D73" s="12"/>
      <c r="E73" s="12"/>
    </row>
    <row r="74" spans="1:5" ht="15.75" customHeight="1">
      <c r="A74" s="12" t="s">
        <v>1508</v>
      </c>
      <c r="B74" s="12"/>
      <c r="C74" s="12"/>
      <c r="D74" s="12"/>
      <c r="E74" s="12"/>
    </row>
    <row r="75" spans="1:5" ht="15.75" customHeight="1">
      <c r="A75" s="12" t="s">
        <v>1509</v>
      </c>
      <c r="B75" s="12"/>
      <c r="C75" s="12"/>
      <c r="D75" s="12"/>
      <c r="E75" s="12"/>
    </row>
    <row r="76" spans="1:5" ht="15.75" customHeight="1">
      <c r="A76" s="12" t="s">
        <v>1510</v>
      </c>
      <c r="B76" s="12"/>
      <c r="C76" s="12"/>
      <c r="D76" s="12"/>
      <c r="E76" s="12"/>
    </row>
    <row r="77" spans="1:5" ht="15.75" customHeight="1">
      <c r="A77" s="12" t="s">
        <v>1511</v>
      </c>
      <c r="B77" s="12"/>
      <c r="C77" s="12"/>
      <c r="D77" s="12"/>
      <c r="E77" s="12"/>
    </row>
    <row r="78" spans="1:5" ht="15.75" customHeight="1">
      <c r="A78" s="12" t="s">
        <v>1512</v>
      </c>
      <c r="B78" s="12"/>
      <c r="C78" s="12"/>
      <c r="D78" s="12"/>
      <c r="E78" s="12"/>
    </row>
    <row r="79" spans="1:5" ht="15.75" customHeight="1">
      <c r="A79" s="12" t="s">
        <v>1513</v>
      </c>
      <c r="B79" s="12"/>
      <c r="C79" s="12"/>
      <c r="D79" s="12"/>
      <c r="E79" s="12"/>
    </row>
    <row r="80" spans="1:5" ht="15.75" customHeight="1">
      <c r="A80" s="12" t="s">
        <v>1514</v>
      </c>
      <c r="B80" s="12"/>
      <c r="C80" s="12"/>
      <c r="D80" s="12"/>
      <c r="E80" s="12"/>
    </row>
    <row r="81" spans="1:5" ht="15.75" customHeight="1">
      <c r="A81" s="12" t="s">
        <v>1515</v>
      </c>
      <c r="B81" s="12"/>
      <c r="C81" s="12"/>
      <c r="D81" s="12"/>
      <c r="E81" s="12"/>
    </row>
    <row r="82" spans="1:5" ht="15.75" customHeight="1">
      <c r="A82" s="12" t="s">
        <v>1516</v>
      </c>
      <c r="B82" s="12"/>
      <c r="C82" s="12"/>
      <c r="D82" s="12"/>
      <c r="E82" s="12"/>
    </row>
    <row r="83" spans="1:5" ht="15.75" customHeight="1">
      <c r="A83" s="12" t="s">
        <v>1517</v>
      </c>
      <c r="B83" s="12"/>
      <c r="C83" s="12"/>
      <c r="D83" s="12"/>
      <c r="E83" s="12"/>
    </row>
    <row r="84" spans="1:5" ht="15.75" customHeight="1">
      <c r="A84" s="12" t="s">
        <v>1518</v>
      </c>
      <c r="B84" s="12"/>
      <c r="C84" s="12"/>
      <c r="D84" s="12"/>
      <c r="E84" s="12"/>
    </row>
    <row r="85" spans="1:5" ht="15.75" customHeight="1">
      <c r="A85" s="12" t="s">
        <v>1519</v>
      </c>
      <c r="B85" s="12"/>
      <c r="C85" s="12"/>
      <c r="D85" s="12"/>
      <c r="E85" s="12"/>
    </row>
    <row r="86" spans="1:5" ht="15.75" customHeight="1">
      <c r="A86" s="12" t="s">
        <v>1520</v>
      </c>
      <c r="B86" s="12"/>
      <c r="C86" s="12"/>
      <c r="D86" s="12"/>
      <c r="E86" s="12"/>
    </row>
    <row r="87" spans="1:5" ht="15.75" customHeight="1">
      <c r="A87" s="12" t="s">
        <v>1521</v>
      </c>
      <c r="B87" s="12"/>
      <c r="C87" s="12"/>
      <c r="D87" s="12"/>
      <c r="E87" s="12"/>
    </row>
    <row r="88" spans="1:5" ht="15.75" customHeight="1">
      <c r="A88" s="12" t="s">
        <v>1522</v>
      </c>
      <c r="B88" s="12"/>
      <c r="C88" s="12"/>
      <c r="D88" s="12"/>
      <c r="E88" s="12"/>
    </row>
    <row r="89" spans="1:5" ht="15.75" customHeight="1">
      <c r="A89" s="12" t="s">
        <v>1523</v>
      </c>
      <c r="B89" s="12"/>
      <c r="C89" s="12"/>
      <c r="D89" s="12"/>
      <c r="E89" s="12"/>
    </row>
    <row r="90" spans="1:5" ht="15.75" customHeight="1">
      <c r="A90" s="12" t="s">
        <v>1524</v>
      </c>
      <c r="B90" s="12"/>
      <c r="C90" s="12"/>
      <c r="D90" s="12"/>
      <c r="E90" s="12"/>
    </row>
    <row r="91" spans="1:5" ht="15.75" customHeight="1">
      <c r="A91" s="12" t="s">
        <v>1525</v>
      </c>
      <c r="B91" s="12"/>
      <c r="C91" s="12"/>
      <c r="D91" s="12"/>
      <c r="E91" s="12"/>
    </row>
    <row r="92" spans="1:5" ht="15.75" customHeight="1">
      <c r="A92" s="12" t="s">
        <v>1526</v>
      </c>
      <c r="B92" s="12"/>
      <c r="C92" s="12"/>
      <c r="D92" s="12"/>
      <c r="E92" s="12"/>
    </row>
    <row r="93" spans="1:5" ht="15.75" customHeight="1">
      <c r="A93" s="12" t="s">
        <v>1527</v>
      </c>
      <c r="B93" s="12"/>
      <c r="C93" s="12"/>
      <c r="D93" s="12"/>
      <c r="E93" s="12"/>
    </row>
    <row r="94" spans="1:5" ht="15.75" customHeight="1">
      <c r="A94" s="12" t="s">
        <v>1528</v>
      </c>
      <c r="B94" s="12"/>
      <c r="C94" s="12"/>
      <c r="D94" s="12"/>
      <c r="E94" s="12"/>
    </row>
    <row r="95" spans="1:5" ht="15.75" customHeight="1">
      <c r="A95" s="12" t="s">
        <v>1529</v>
      </c>
      <c r="B95" s="12"/>
      <c r="C95" s="12"/>
      <c r="D95" s="12"/>
      <c r="E95" s="12"/>
    </row>
    <row r="96" spans="1:5" ht="15.75" customHeight="1">
      <c r="A96" s="12" t="s">
        <v>1530</v>
      </c>
      <c r="B96" s="12"/>
      <c r="C96" s="12"/>
      <c r="D96" s="12"/>
      <c r="E96" s="12"/>
    </row>
    <row r="97" spans="1:5" ht="15.75" customHeight="1">
      <c r="A97" s="12" t="s">
        <v>1531</v>
      </c>
      <c r="B97" s="12"/>
      <c r="C97" s="12"/>
      <c r="D97" s="12"/>
      <c r="E97" s="12"/>
    </row>
    <row r="98" spans="1:5" ht="15.75" customHeight="1">
      <c r="A98" s="12" t="s">
        <v>1532</v>
      </c>
      <c r="B98" s="12"/>
      <c r="C98" s="12"/>
      <c r="D98" s="12"/>
      <c r="E98" s="12"/>
    </row>
    <row r="99" spans="1:5" ht="15.75" customHeight="1">
      <c r="A99" s="12" t="s">
        <v>1533</v>
      </c>
      <c r="B99" s="12"/>
      <c r="C99" s="12"/>
      <c r="D99" s="12"/>
      <c r="E99" s="12"/>
    </row>
    <row r="100" spans="1:5" ht="15.75" customHeight="1">
      <c r="A100" s="12" t="s">
        <v>1534</v>
      </c>
      <c r="B100" s="12"/>
      <c r="C100" s="12"/>
      <c r="D100" s="12"/>
      <c r="E100" s="12"/>
    </row>
    <row r="101" spans="1:5" ht="15.75" customHeight="1">
      <c r="A101" s="12" t="s">
        <v>1535</v>
      </c>
      <c r="B101" s="12"/>
      <c r="C101" s="12"/>
      <c r="D101" s="12"/>
      <c r="E101" s="12"/>
    </row>
    <row r="102" spans="1:5" ht="15.75" customHeight="1">
      <c r="A102" s="12" t="s">
        <v>1536</v>
      </c>
      <c r="B102" s="12"/>
      <c r="C102" s="12"/>
      <c r="D102" s="12"/>
      <c r="E102" s="12"/>
    </row>
    <row r="103" spans="1:5" ht="15.75" customHeight="1">
      <c r="A103" s="12" t="s">
        <v>1537</v>
      </c>
      <c r="B103" s="12"/>
      <c r="C103" s="12"/>
      <c r="D103" s="12"/>
      <c r="E103" s="12"/>
    </row>
    <row r="104" spans="1:5" ht="15.75" customHeight="1">
      <c r="A104" s="12" t="s">
        <v>1538</v>
      </c>
      <c r="B104" s="12"/>
      <c r="C104" s="12"/>
      <c r="D104" s="12"/>
      <c r="E104" s="12"/>
    </row>
    <row r="105" spans="1:5" ht="15.75" customHeight="1">
      <c r="A105" s="12" t="s">
        <v>1539</v>
      </c>
      <c r="B105" s="12"/>
      <c r="C105" s="12"/>
      <c r="D105" s="12"/>
      <c r="E105" s="12"/>
    </row>
    <row r="106" spans="1:5" ht="15.75" customHeight="1">
      <c r="A106" s="12" t="s">
        <v>1540</v>
      </c>
      <c r="B106" s="12"/>
      <c r="C106" s="12"/>
      <c r="D106" s="12"/>
      <c r="E106" s="12"/>
    </row>
    <row r="107" spans="1:5" ht="15.75" customHeight="1">
      <c r="A107" s="12" t="s">
        <v>1541</v>
      </c>
      <c r="B107" s="12"/>
      <c r="C107" s="12"/>
      <c r="D107" s="12"/>
      <c r="E107" s="12"/>
    </row>
    <row r="108" spans="1:5" ht="15.75" customHeight="1">
      <c r="A108" s="12" t="s">
        <v>1542</v>
      </c>
      <c r="B108" s="12"/>
      <c r="C108" s="12"/>
      <c r="D108" s="12"/>
      <c r="E108" s="12"/>
    </row>
    <row r="109" spans="1:5" ht="15.75" customHeight="1">
      <c r="A109" s="12" t="s">
        <v>1543</v>
      </c>
      <c r="B109" s="12"/>
      <c r="C109" s="12"/>
      <c r="D109" s="12"/>
      <c r="E109" s="12"/>
    </row>
    <row r="110" spans="1:5" ht="15.75" customHeight="1">
      <c r="A110" s="12" t="s">
        <v>1544</v>
      </c>
      <c r="B110" s="12"/>
      <c r="C110" s="12"/>
      <c r="D110" s="12"/>
      <c r="E110" s="12"/>
    </row>
    <row r="111" spans="1:5" ht="15.75" customHeight="1">
      <c r="A111" s="12" t="s">
        <v>1545</v>
      </c>
      <c r="B111" s="12"/>
      <c r="C111" s="12"/>
      <c r="D111" s="12"/>
      <c r="E111" s="12"/>
    </row>
    <row r="112" spans="1:5" ht="15.75" customHeight="1">
      <c r="A112" s="12" t="s">
        <v>1546</v>
      </c>
      <c r="B112" s="12"/>
      <c r="C112" s="12"/>
      <c r="D112" s="12"/>
      <c r="E112" s="12"/>
    </row>
    <row r="113" spans="1:5" ht="15.75" customHeight="1">
      <c r="A113" s="12" t="s">
        <v>1547</v>
      </c>
      <c r="B113" s="12"/>
      <c r="C113" s="12"/>
      <c r="D113" s="12"/>
      <c r="E113" s="12"/>
    </row>
    <row r="114" spans="1:5" ht="15.75" customHeight="1">
      <c r="A114" s="12" t="s">
        <v>1548</v>
      </c>
      <c r="B114" s="12"/>
      <c r="C114" s="12"/>
      <c r="D114" s="12"/>
      <c r="E114" s="12"/>
    </row>
    <row r="115" spans="1:5" ht="15.75" customHeight="1">
      <c r="A115" s="12" t="s">
        <v>1549</v>
      </c>
      <c r="B115" s="12"/>
      <c r="C115" s="12"/>
      <c r="D115" s="12"/>
      <c r="E115" s="12"/>
    </row>
    <row r="116" spans="1:5" ht="15.75" customHeight="1">
      <c r="A116" s="12" t="s">
        <v>1550</v>
      </c>
      <c r="B116" s="12"/>
      <c r="C116" s="12"/>
      <c r="D116" s="12"/>
      <c r="E116" s="12"/>
    </row>
    <row r="117" spans="1:5" ht="15.75" customHeight="1">
      <c r="A117" s="12" t="s">
        <v>1551</v>
      </c>
      <c r="B117" s="12"/>
      <c r="C117" s="12"/>
      <c r="D117" s="12"/>
      <c r="E117" s="12"/>
    </row>
    <row r="118" spans="1:5" ht="15.75" customHeight="1">
      <c r="A118" s="12" t="s">
        <v>1552</v>
      </c>
      <c r="B118" s="12"/>
      <c r="C118" s="12"/>
      <c r="D118" s="12"/>
      <c r="E118" s="12"/>
    </row>
    <row r="119" spans="1:5" ht="15.75" customHeight="1">
      <c r="A119" s="12" t="s">
        <v>1553</v>
      </c>
      <c r="B119" s="12"/>
      <c r="C119" s="12"/>
      <c r="D119" s="12"/>
      <c r="E119" s="12"/>
    </row>
    <row r="120" spans="1:5" ht="15.75" customHeight="1">
      <c r="A120" s="12" t="s">
        <v>1554</v>
      </c>
      <c r="B120" s="12"/>
      <c r="C120" s="12"/>
      <c r="D120" s="12"/>
      <c r="E120" s="12"/>
    </row>
    <row r="121" spans="1:5" ht="15.75" customHeight="1">
      <c r="A121" s="12" t="s">
        <v>1555</v>
      </c>
      <c r="B121" s="12"/>
      <c r="C121" s="12"/>
      <c r="D121" s="12"/>
      <c r="E121" s="12"/>
    </row>
    <row r="122" spans="1:5" ht="15.75" customHeight="1">
      <c r="A122" s="12" t="s">
        <v>1556</v>
      </c>
      <c r="B122" s="12"/>
      <c r="C122" s="12"/>
      <c r="D122" s="12"/>
      <c r="E122" s="12"/>
    </row>
    <row r="123" spans="1:5" ht="15.75" customHeight="1">
      <c r="A123" s="12" t="s">
        <v>1557</v>
      </c>
      <c r="B123" s="12"/>
      <c r="C123" s="12"/>
      <c r="D123" s="12"/>
      <c r="E123" s="12"/>
    </row>
    <row r="124" spans="1:5" ht="15.75" customHeight="1">
      <c r="A124" s="12" t="s">
        <v>1558</v>
      </c>
      <c r="B124" s="12"/>
      <c r="C124" s="12"/>
      <c r="D124" s="12"/>
      <c r="E124" s="12"/>
    </row>
    <row r="125" spans="1:5" ht="15.75" customHeight="1">
      <c r="A125" s="12" t="s">
        <v>1559</v>
      </c>
      <c r="B125" s="12"/>
      <c r="C125" s="12"/>
      <c r="D125" s="12"/>
      <c r="E125" s="12"/>
    </row>
    <row r="126" spans="1:5" ht="15.75" customHeight="1">
      <c r="A126" s="12" t="s">
        <v>1560</v>
      </c>
      <c r="B126" s="12"/>
      <c r="C126" s="12"/>
      <c r="D126" s="12"/>
      <c r="E126" s="12"/>
    </row>
    <row r="127" spans="1:5" ht="15.75" customHeight="1">
      <c r="A127" s="12" t="s">
        <v>1561</v>
      </c>
      <c r="B127" s="12"/>
      <c r="C127" s="12"/>
      <c r="D127" s="12"/>
      <c r="E127" s="12"/>
    </row>
    <row r="128" spans="1:5" ht="15.75" customHeight="1">
      <c r="A128" s="12" t="s">
        <v>1562</v>
      </c>
      <c r="B128" s="12"/>
      <c r="C128" s="12"/>
      <c r="D128" s="12"/>
      <c r="E128" s="12"/>
    </row>
    <row r="129" spans="1:5" ht="15.75" customHeight="1">
      <c r="A129" s="12" t="s">
        <v>1563</v>
      </c>
      <c r="B129" s="12"/>
      <c r="C129" s="12"/>
      <c r="D129" s="12"/>
      <c r="E129" s="12"/>
    </row>
    <row r="130" spans="1:5" ht="15.75" customHeight="1">
      <c r="A130" s="12" t="s">
        <v>1564</v>
      </c>
      <c r="B130" s="12"/>
      <c r="C130" s="12"/>
      <c r="D130" s="12"/>
      <c r="E130" s="12"/>
    </row>
    <row r="131" spans="1:5" ht="15.75" customHeight="1">
      <c r="A131" s="12" t="s">
        <v>1565</v>
      </c>
      <c r="B131" s="12"/>
      <c r="C131" s="12"/>
      <c r="D131" s="12"/>
      <c r="E131" s="12"/>
    </row>
    <row r="132" spans="1:5" ht="15.75" customHeight="1">
      <c r="A132" s="12" t="s">
        <v>1566</v>
      </c>
      <c r="B132" s="12"/>
      <c r="C132" s="12"/>
      <c r="D132" s="12"/>
      <c r="E132" s="12"/>
    </row>
    <row r="133" spans="1:5" ht="15.75" customHeight="1">
      <c r="A133" s="12" t="s">
        <v>1567</v>
      </c>
      <c r="B133" s="12"/>
      <c r="C133" s="12"/>
      <c r="D133" s="12"/>
      <c r="E133" s="12"/>
    </row>
    <row r="134" spans="1:5" ht="15.75" customHeight="1">
      <c r="A134" s="12" t="s">
        <v>1568</v>
      </c>
      <c r="B134" s="12"/>
      <c r="C134" s="12"/>
      <c r="D134" s="12"/>
      <c r="E134" s="12"/>
    </row>
    <row r="135" spans="1:5" ht="15.75" customHeight="1">
      <c r="A135" s="12" t="s">
        <v>1569</v>
      </c>
      <c r="B135" s="12"/>
      <c r="C135" s="12"/>
      <c r="D135" s="12"/>
      <c r="E135" s="12"/>
    </row>
    <row r="136" spans="1:5" ht="15.75" customHeight="1">
      <c r="A136" s="12" t="s">
        <v>1570</v>
      </c>
      <c r="B136" s="12"/>
      <c r="C136" s="12"/>
      <c r="D136" s="12"/>
      <c r="E136" s="12"/>
    </row>
    <row r="137" spans="1:5" ht="15.75" customHeight="1">
      <c r="A137" s="12" t="s">
        <v>1571</v>
      </c>
      <c r="B137" s="12"/>
      <c r="C137" s="12"/>
      <c r="D137" s="12"/>
      <c r="E137" s="12"/>
    </row>
    <row r="138" spans="1:5" ht="15.75" customHeight="1">
      <c r="A138" s="12" t="s">
        <v>1572</v>
      </c>
      <c r="B138" s="12"/>
      <c r="C138" s="12"/>
      <c r="D138" s="12"/>
      <c r="E138" s="12"/>
    </row>
    <row r="139" spans="1:5" ht="15.75" customHeight="1">
      <c r="A139" s="12" t="s">
        <v>1573</v>
      </c>
      <c r="B139" s="12"/>
      <c r="C139" s="12"/>
      <c r="D139" s="12"/>
      <c r="E139" s="12"/>
    </row>
    <row r="140" spans="1:5" ht="15.75" customHeight="1">
      <c r="A140" s="12" t="s">
        <v>1574</v>
      </c>
      <c r="B140" s="12"/>
      <c r="C140" s="12"/>
      <c r="D140" s="12"/>
      <c r="E140" s="12"/>
    </row>
    <row r="141" spans="1:5" ht="15.75" customHeight="1">
      <c r="A141" s="12" t="s">
        <v>1575</v>
      </c>
      <c r="B141" s="12"/>
      <c r="C141" s="12"/>
      <c r="D141" s="12"/>
      <c r="E141" s="12"/>
    </row>
    <row r="142" spans="1:5" ht="15.75" customHeight="1">
      <c r="A142" s="12" t="s">
        <v>1576</v>
      </c>
      <c r="B142" s="12"/>
      <c r="C142" s="12"/>
      <c r="D142" s="12"/>
      <c r="E142" s="12"/>
    </row>
    <row r="143" spans="1:5" ht="15.75" customHeight="1">
      <c r="A143" s="12" t="s">
        <v>1577</v>
      </c>
      <c r="B143" s="12"/>
      <c r="C143" s="12"/>
      <c r="D143" s="12"/>
      <c r="E143" s="12"/>
    </row>
    <row r="144" spans="1:5" ht="15.75" customHeight="1">
      <c r="A144" s="12" t="s">
        <v>1578</v>
      </c>
      <c r="B144" s="12"/>
      <c r="C144" s="12"/>
      <c r="D144" s="12"/>
      <c r="E144" s="12"/>
    </row>
    <row r="145" spans="1:5" ht="15.75" customHeight="1">
      <c r="A145" s="12" t="s">
        <v>1579</v>
      </c>
      <c r="B145" s="12"/>
      <c r="C145" s="12"/>
      <c r="D145" s="12"/>
      <c r="E145" s="12"/>
    </row>
    <row r="146" spans="1:5" ht="15.75" customHeight="1">
      <c r="A146" s="12" t="s">
        <v>1580</v>
      </c>
      <c r="B146" s="12"/>
      <c r="C146" s="12"/>
      <c r="D146" s="12"/>
      <c r="E146" s="12"/>
    </row>
    <row r="147" spans="1:5" ht="15.75" customHeight="1">
      <c r="A147" s="12" t="s">
        <v>1581</v>
      </c>
      <c r="B147" s="12"/>
      <c r="C147" s="12"/>
      <c r="D147" s="12"/>
      <c r="E147" s="12"/>
    </row>
    <row r="148" spans="1:5" ht="15.75" customHeight="1">
      <c r="A148" s="12" t="s">
        <v>1582</v>
      </c>
      <c r="B148" s="12"/>
      <c r="C148" s="12"/>
      <c r="D148" s="12"/>
      <c r="E148" s="12"/>
    </row>
    <row r="149" spans="1:5" ht="15.75" customHeight="1">
      <c r="A149" s="12" t="s">
        <v>1583</v>
      </c>
      <c r="B149" s="12"/>
      <c r="C149" s="12"/>
      <c r="D149" s="12"/>
      <c r="E149" s="12"/>
    </row>
    <row r="150" spans="1:5" ht="15.75" customHeight="1">
      <c r="A150" s="12" t="s">
        <v>1584</v>
      </c>
      <c r="B150" s="12"/>
      <c r="C150" s="12"/>
      <c r="D150" s="12"/>
      <c r="E150" s="12"/>
    </row>
    <row r="151" spans="1:5" ht="15.75" customHeight="1">
      <c r="A151" s="12" t="s">
        <v>1585</v>
      </c>
      <c r="B151" s="12"/>
      <c r="C151" s="12"/>
      <c r="D151" s="12"/>
      <c r="E151" s="12"/>
    </row>
    <row r="152" spans="1:5" ht="15.75" customHeight="1">
      <c r="A152" s="12" t="s">
        <v>1586</v>
      </c>
      <c r="B152" s="12"/>
      <c r="C152" s="12"/>
      <c r="D152" s="12"/>
      <c r="E152" s="12"/>
    </row>
    <row r="153" spans="1:5" ht="15.75" customHeight="1">
      <c r="A153" s="12" t="s">
        <v>1587</v>
      </c>
      <c r="B153" s="12"/>
      <c r="C153" s="12"/>
      <c r="D153" s="12"/>
      <c r="E153" s="12"/>
    </row>
    <row r="154" spans="1:5" ht="15.75" customHeight="1">
      <c r="A154" s="12" t="s">
        <v>1588</v>
      </c>
      <c r="B154" s="12"/>
      <c r="C154" s="12"/>
      <c r="D154" s="12"/>
      <c r="E154" s="12"/>
    </row>
    <row r="155" spans="1:5" ht="15.75" customHeight="1">
      <c r="A155" s="12" t="s">
        <v>1589</v>
      </c>
      <c r="B155" s="12"/>
      <c r="C155" s="12"/>
      <c r="D155" s="12"/>
      <c r="E155" s="12"/>
    </row>
    <row r="156" spans="1:5" ht="15.75" customHeight="1">
      <c r="A156" s="12" t="s">
        <v>1590</v>
      </c>
      <c r="B156" s="12"/>
      <c r="C156" s="12"/>
      <c r="D156" s="12"/>
      <c r="E156" s="12"/>
    </row>
    <row r="157" spans="1:5" ht="15.75" customHeight="1">
      <c r="A157" s="12" t="s">
        <v>1591</v>
      </c>
      <c r="B157" s="12"/>
      <c r="C157" s="12"/>
      <c r="D157" s="12"/>
      <c r="E157" s="12"/>
    </row>
    <row r="158" spans="1:5" ht="15.75" customHeight="1">
      <c r="A158" s="12" t="s">
        <v>1592</v>
      </c>
      <c r="B158" s="12"/>
      <c r="C158" s="12"/>
      <c r="D158" s="12"/>
      <c r="E158" s="12"/>
    </row>
    <row r="159" spans="1:5" ht="15.75" customHeight="1">
      <c r="A159" s="12" t="s">
        <v>1593</v>
      </c>
      <c r="B159" s="12"/>
      <c r="C159" s="12"/>
      <c r="D159" s="12"/>
      <c r="E159" s="12"/>
    </row>
    <row r="160" spans="1:5" ht="15.75" customHeight="1">
      <c r="A160" s="12" t="s">
        <v>1594</v>
      </c>
      <c r="B160" s="12"/>
      <c r="C160" s="12"/>
      <c r="D160" s="12"/>
      <c r="E160" s="12"/>
    </row>
    <row r="161" spans="1:5" ht="15.75" customHeight="1">
      <c r="A161" s="12" t="s">
        <v>1595</v>
      </c>
      <c r="B161" s="12"/>
      <c r="C161" s="12"/>
      <c r="D161" s="12"/>
      <c r="E161" s="12"/>
    </row>
    <row r="162" spans="1:5" ht="15.75" customHeight="1">
      <c r="A162" s="12" t="s">
        <v>1596</v>
      </c>
      <c r="B162" s="12"/>
      <c r="C162" s="12"/>
      <c r="D162" s="12"/>
      <c r="E162" s="12"/>
    </row>
    <row r="163" spans="1:5" ht="15.75" customHeight="1">
      <c r="A163" s="12" t="s">
        <v>1597</v>
      </c>
      <c r="B163" s="12"/>
      <c r="C163" s="12"/>
      <c r="D163" s="12"/>
      <c r="E163" s="12"/>
    </row>
    <row r="164" spans="1:5" ht="15.75" customHeight="1">
      <c r="A164" s="12" t="s">
        <v>1598</v>
      </c>
      <c r="B164" s="12"/>
      <c r="C164" s="12"/>
      <c r="D164" s="12"/>
      <c r="E164" s="12"/>
    </row>
    <row r="165" spans="1:5" ht="15.75" customHeight="1">
      <c r="A165" s="12" t="s">
        <v>1599</v>
      </c>
      <c r="B165" s="12"/>
      <c r="C165" s="12"/>
      <c r="D165" s="12"/>
      <c r="E165" s="12"/>
    </row>
    <row r="166" spans="1:5" ht="15.75" customHeight="1">
      <c r="A166" s="12" t="s">
        <v>1600</v>
      </c>
      <c r="B166" s="12"/>
      <c r="C166" s="12"/>
      <c r="D166" s="12"/>
      <c r="E166" s="12"/>
    </row>
    <row r="167" spans="1:5" ht="15.75" customHeight="1">
      <c r="A167" s="12" t="s">
        <v>1601</v>
      </c>
      <c r="B167" s="12"/>
      <c r="C167" s="12"/>
      <c r="D167" s="12"/>
      <c r="E167" s="12"/>
    </row>
    <row r="168" spans="1:5" ht="15.75" customHeight="1">
      <c r="A168" s="12" t="s">
        <v>1602</v>
      </c>
      <c r="B168" s="12"/>
      <c r="C168" s="12"/>
      <c r="D168" s="12"/>
      <c r="E168" s="12"/>
    </row>
    <row r="169" spans="1:5" ht="15.75" customHeight="1">
      <c r="A169" s="12" t="s">
        <v>1603</v>
      </c>
      <c r="B169" s="12"/>
      <c r="C169" s="12"/>
      <c r="D169" s="12"/>
      <c r="E169" s="12"/>
    </row>
    <row r="170" spans="1:5" ht="15.75" customHeight="1">
      <c r="A170" s="12" t="s">
        <v>1604</v>
      </c>
      <c r="B170" s="12"/>
      <c r="C170" s="12"/>
      <c r="D170" s="12"/>
      <c r="E170" s="12"/>
    </row>
    <row r="171" spans="1:5" ht="15.75" customHeight="1">
      <c r="A171" s="12" t="s">
        <v>1605</v>
      </c>
      <c r="B171" s="12"/>
      <c r="C171" s="12"/>
      <c r="D171" s="12"/>
      <c r="E171" s="12"/>
    </row>
    <row r="172" spans="1:5" ht="15.75" customHeight="1">
      <c r="A172" s="12" t="s">
        <v>1606</v>
      </c>
      <c r="B172" s="12"/>
      <c r="C172" s="12"/>
      <c r="D172" s="12"/>
      <c r="E172" s="12"/>
    </row>
    <row r="173" spans="1:5" ht="15.75" customHeight="1">
      <c r="A173" s="12" t="s">
        <v>1607</v>
      </c>
      <c r="B173" s="12"/>
      <c r="C173" s="12"/>
      <c r="D173" s="12"/>
      <c r="E173" s="12"/>
    </row>
    <row r="174" spans="1:5" ht="15.75" customHeight="1">
      <c r="A174" s="12" t="s">
        <v>1608</v>
      </c>
      <c r="B174" s="12"/>
      <c r="C174" s="12"/>
      <c r="D174" s="12"/>
      <c r="E174" s="12"/>
    </row>
    <row r="175" spans="1:5" ht="15.75" customHeight="1">
      <c r="A175" s="12" t="s">
        <v>1609</v>
      </c>
      <c r="B175" s="12"/>
      <c r="C175" s="12"/>
      <c r="D175" s="12"/>
      <c r="E175" s="12"/>
    </row>
    <row r="176" spans="1:5" ht="15.75" customHeight="1">
      <c r="A176" s="12" t="s">
        <v>1610</v>
      </c>
      <c r="B176" s="12"/>
      <c r="C176" s="12"/>
      <c r="D176" s="12"/>
      <c r="E176" s="12"/>
    </row>
    <row r="177" spans="1:5" ht="15.75" customHeight="1">
      <c r="A177" s="12" t="s">
        <v>1611</v>
      </c>
      <c r="B177" s="12"/>
      <c r="C177" s="12"/>
      <c r="D177" s="12"/>
      <c r="E177" s="12"/>
    </row>
    <row r="178" spans="1:5" ht="15.75" customHeight="1">
      <c r="A178" s="12" t="s">
        <v>1612</v>
      </c>
      <c r="B178" s="12"/>
      <c r="C178" s="12"/>
      <c r="D178" s="12"/>
      <c r="E178" s="12"/>
    </row>
    <row r="179" spans="1:5" ht="15.75" customHeight="1">
      <c r="A179" s="12" t="s">
        <v>1613</v>
      </c>
      <c r="B179" s="12"/>
      <c r="C179" s="12"/>
      <c r="D179" s="12"/>
      <c r="E179" s="12"/>
    </row>
    <row r="180" spans="1:5" ht="15.75" customHeight="1">
      <c r="A180" s="12" t="s">
        <v>1614</v>
      </c>
      <c r="B180" s="12"/>
      <c r="C180" s="12"/>
      <c r="D180" s="12"/>
      <c r="E180" s="12"/>
    </row>
    <row r="181" spans="1:5" ht="15.75" customHeight="1">
      <c r="A181" s="12" t="s">
        <v>1615</v>
      </c>
      <c r="B181" s="12"/>
      <c r="C181" s="12"/>
      <c r="D181" s="12"/>
      <c r="E181" s="12"/>
    </row>
    <row r="182" spans="1:5" ht="15.75" customHeight="1">
      <c r="A182" s="12" t="s">
        <v>1616</v>
      </c>
      <c r="B182" s="12"/>
      <c r="C182" s="12"/>
      <c r="D182" s="12"/>
      <c r="E182" s="12"/>
    </row>
    <row r="183" spans="1:5" ht="15.75" customHeight="1">
      <c r="A183" s="12" t="s">
        <v>1617</v>
      </c>
      <c r="B183" s="12"/>
      <c r="C183" s="12"/>
      <c r="D183" s="12"/>
      <c r="E183" s="12"/>
    </row>
    <row r="184" spans="1:5" ht="15.75" customHeight="1">
      <c r="A184" s="12" t="s">
        <v>1618</v>
      </c>
      <c r="B184" s="12"/>
      <c r="C184" s="12"/>
      <c r="D184" s="12"/>
      <c r="E184" s="12"/>
    </row>
    <row r="185" spans="1:5" ht="15.75" customHeight="1">
      <c r="A185" s="12" t="s">
        <v>1619</v>
      </c>
      <c r="B185" s="12"/>
      <c r="C185" s="12"/>
      <c r="D185" s="12"/>
      <c r="E185" s="12"/>
    </row>
    <row r="186" spans="1:5" ht="15.75" customHeight="1">
      <c r="A186" s="12" t="s">
        <v>1620</v>
      </c>
      <c r="B186" s="12"/>
      <c r="C186" s="12"/>
      <c r="D186" s="12"/>
      <c r="E186" s="12"/>
    </row>
    <row r="187" spans="1:5" ht="15.75" customHeight="1">
      <c r="A187" s="12" t="s">
        <v>1621</v>
      </c>
      <c r="B187" s="12"/>
      <c r="C187" s="12"/>
      <c r="D187" s="12"/>
      <c r="E187" s="12"/>
    </row>
    <row r="188" spans="1:5" ht="15.75" customHeight="1">
      <c r="A188" s="12" t="s">
        <v>1622</v>
      </c>
      <c r="B188" s="12"/>
      <c r="C188" s="12"/>
      <c r="D188" s="12"/>
      <c r="E188" s="12"/>
    </row>
    <row r="189" spans="1:5" ht="15.75" customHeight="1">
      <c r="A189" s="12" t="s">
        <v>1623</v>
      </c>
      <c r="B189" s="12"/>
      <c r="C189" s="12"/>
      <c r="D189" s="12"/>
      <c r="E189" s="12"/>
    </row>
    <row r="190" spans="1:5" ht="15.75" customHeight="1">
      <c r="A190" s="12" t="s">
        <v>1624</v>
      </c>
      <c r="B190" s="12"/>
      <c r="C190" s="12"/>
      <c r="D190" s="12"/>
      <c r="E190" s="12"/>
    </row>
    <row r="191" spans="1:5" ht="15.75" customHeight="1">
      <c r="A191" s="12" t="s">
        <v>1625</v>
      </c>
      <c r="B191" s="12"/>
      <c r="C191" s="12"/>
      <c r="D191" s="12"/>
      <c r="E191" s="12"/>
    </row>
    <row r="192" spans="1:5" ht="15.75" customHeight="1">
      <c r="A192" s="12" t="s">
        <v>1626</v>
      </c>
      <c r="B192" s="12"/>
      <c r="C192" s="12"/>
      <c r="D192" s="12"/>
      <c r="E192" s="12"/>
    </row>
    <row r="193" spans="1:5" ht="15.75" customHeight="1">
      <c r="A193" s="12" t="s">
        <v>1627</v>
      </c>
      <c r="B193" s="12"/>
      <c r="C193" s="12"/>
      <c r="D193" s="12"/>
      <c r="E193" s="12"/>
    </row>
    <row r="194" spans="1:5" ht="15.75" customHeight="1">
      <c r="A194" s="12" t="s">
        <v>1628</v>
      </c>
      <c r="B194" s="12"/>
      <c r="C194" s="12"/>
      <c r="D194" s="12"/>
      <c r="E194" s="12"/>
    </row>
    <row r="195" spans="1:5" ht="15.75" customHeight="1">
      <c r="A195" s="12" t="s">
        <v>1629</v>
      </c>
      <c r="B195" s="12"/>
      <c r="C195" s="12"/>
      <c r="D195" s="12"/>
      <c r="E195" s="12"/>
    </row>
    <row r="196" spans="1:5" ht="15.75" customHeight="1">
      <c r="A196" s="12" t="s">
        <v>1630</v>
      </c>
      <c r="B196" s="12"/>
      <c r="C196" s="12"/>
      <c r="D196" s="12"/>
      <c r="E196" s="12"/>
    </row>
    <row r="197" spans="1:5" ht="15.75" customHeight="1">
      <c r="A197" s="12" t="s">
        <v>1631</v>
      </c>
      <c r="B197" s="12"/>
      <c r="C197" s="12"/>
      <c r="D197" s="12"/>
      <c r="E197" s="12"/>
    </row>
    <row r="198" spans="1:5" ht="15.75" customHeight="1">
      <c r="A198" s="12" t="s">
        <v>1632</v>
      </c>
      <c r="B198" s="12"/>
      <c r="C198" s="12"/>
      <c r="D198" s="12"/>
      <c r="E198" s="12"/>
    </row>
    <row r="199" spans="1:5" ht="15.75" customHeight="1">
      <c r="A199" s="12" t="s">
        <v>1633</v>
      </c>
      <c r="B199" s="12"/>
      <c r="C199" s="12"/>
      <c r="D199" s="12"/>
      <c r="E199" s="12"/>
    </row>
    <row r="200" spans="1:5" ht="15.75" customHeight="1">
      <c r="A200" s="12" t="s">
        <v>1634</v>
      </c>
      <c r="B200" s="12"/>
      <c r="C200" s="12"/>
      <c r="D200" s="12"/>
      <c r="E200" s="12"/>
    </row>
    <row r="201" spans="1:5" ht="15.75" customHeight="1">
      <c r="A201" s="12" t="s">
        <v>1635</v>
      </c>
      <c r="B201" s="12"/>
      <c r="C201" s="12"/>
      <c r="D201" s="12"/>
      <c r="E201" s="12"/>
    </row>
    <row r="202" spans="1:5" ht="15.75" customHeight="1">
      <c r="A202" s="12" t="s">
        <v>1636</v>
      </c>
      <c r="B202" s="12"/>
      <c r="C202" s="12"/>
      <c r="D202" s="12"/>
      <c r="E202" s="12"/>
    </row>
    <row r="203" spans="1:5" ht="15.75" customHeight="1">
      <c r="A203" s="12" t="s">
        <v>1637</v>
      </c>
      <c r="B203" s="12"/>
      <c r="C203" s="12"/>
      <c r="D203" s="12"/>
      <c r="E203" s="12"/>
    </row>
    <row r="204" spans="1:5" ht="15.75" customHeight="1">
      <c r="A204" s="12" t="s">
        <v>1638</v>
      </c>
      <c r="B204" s="12"/>
      <c r="C204" s="12"/>
      <c r="D204" s="12"/>
      <c r="E204" s="12"/>
    </row>
    <row r="205" spans="1:5" ht="15.75" customHeight="1">
      <c r="A205" s="12" t="s">
        <v>1639</v>
      </c>
      <c r="B205" s="12"/>
      <c r="C205" s="12"/>
      <c r="D205" s="12"/>
      <c r="E205" s="12"/>
    </row>
    <row r="206" spans="1:5" ht="15.75" customHeight="1">
      <c r="A206" s="12" t="s">
        <v>1640</v>
      </c>
      <c r="B206" s="12"/>
      <c r="C206" s="12"/>
      <c r="D206" s="12"/>
      <c r="E206" s="12"/>
    </row>
    <row r="207" spans="1:5" ht="15.75" customHeight="1">
      <c r="A207" s="12" t="s">
        <v>1641</v>
      </c>
      <c r="B207" s="12"/>
      <c r="C207" s="12"/>
      <c r="D207" s="12"/>
      <c r="E207" s="12"/>
    </row>
    <row r="208" spans="1:5" ht="15.75" customHeight="1">
      <c r="A208" s="12" t="s">
        <v>1642</v>
      </c>
      <c r="B208" s="12"/>
      <c r="C208" s="12"/>
      <c r="D208" s="12"/>
      <c r="E208" s="12"/>
    </row>
    <row r="209" spans="1:5" ht="15.75" customHeight="1">
      <c r="A209" s="12" t="s">
        <v>1643</v>
      </c>
      <c r="B209" s="12"/>
      <c r="C209" s="12"/>
      <c r="D209" s="12"/>
      <c r="E209" s="12"/>
    </row>
    <row r="210" spans="1:5" ht="15.75" customHeight="1">
      <c r="A210" s="12" t="s">
        <v>1644</v>
      </c>
      <c r="B210" s="12"/>
      <c r="C210" s="12"/>
      <c r="D210" s="12"/>
      <c r="E210" s="12"/>
    </row>
    <row r="211" spans="1:5" ht="15.75" customHeight="1">
      <c r="A211" s="12" t="s">
        <v>1645</v>
      </c>
      <c r="B211" s="12"/>
      <c r="C211" s="12"/>
      <c r="D211" s="12"/>
      <c r="E211" s="12"/>
    </row>
    <row r="212" spans="1:5" ht="15.75" customHeight="1">
      <c r="A212" s="12" t="s">
        <v>1646</v>
      </c>
      <c r="B212" s="12"/>
      <c r="C212" s="12"/>
      <c r="D212" s="12"/>
      <c r="E212" s="12"/>
    </row>
    <row r="213" spans="1:5" ht="15.75" customHeight="1">
      <c r="A213" s="12" t="s">
        <v>1647</v>
      </c>
      <c r="B213" s="12"/>
      <c r="C213" s="12"/>
      <c r="D213" s="12"/>
      <c r="E213" s="12"/>
    </row>
    <row r="214" spans="1:5" ht="15.75" customHeight="1">
      <c r="A214" s="12" t="s">
        <v>1648</v>
      </c>
      <c r="B214" s="12"/>
      <c r="C214" s="12"/>
      <c r="D214" s="12"/>
      <c r="E214" s="12"/>
    </row>
    <row r="215" spans="1:5" ht="15.75" customHeight="1">
      <c r="A215" s="12" t="s">
        <v>1649</v>
      </c>
      <c r="B215" s="12"/>
      <c r="C215" s="12"/>
      <c r="D215" s="12"/>
      <c r="E215" s="12"/>
    </row>
    <row r="216" spans="1:5" ht="15.75" customHeight="1">
      <c r="A216" s="12" t="s">
        <v>1650</v>
      </c>
      <c r="B216" s="12"/>
      <c r="C216" s="12"/>
      <c r="D216" s="12"/>
      <c r="E216" s="12"/>
    </row>
    <row r="217" spans="1:5" ht="15.75" customHeight="1">
      <c r="A217" s="12" t="s">
        <v>1651</v>
      </c>
      <c r="B217" s="12"/>
      <c r="C217" s="12"/>
      <c r="D217" s="12"/>
      <c r="E217" s="12"/>
    </row>
    <row r="218" spans="1:5" ht="15.75" customHeight="1">
      <c r="A218" s="12" t="s">
        <v>1652</v>
      </c>
      <c r="B218" s="12"/>
      <c r="C218" s="12"/>
      <c r="D218" s="12"/>
      <c r="E218" s="12"/>
    </row>
    <row r="219" spans="1:5" ht="15.75" customHeight="1">
      <c r="A219" s="12" t="s">
        <v>1653</v>
      </c>
      <c r="B219" s="12"/>
      <c r="C219" s="12"/>
      <c r="D219" s="12"/>
      <c r="E219" s="12"/>
    </row>
    <row r="220" spans="1:5" ht="15.75" customHeight="1">
      <c r="A220" s="12" t="s">
        <v>1654</v>
      </c>
      <c r="B220" s="12"/>
      <c r="C220" s="12"/>
      <c r="D220" s="12"/>
      <c r="E220" s="12"/>
    </row>
    <row r="221" spans="1:5" ht="15.75" customHeight="1">
      <c r="A221" s="12" t="s">
        <v>1655</v>
      </c>
      <c r="B221" s="12"/>
      <c r="C221" s="12"/>
      <c r="D221" s="12"/>
      <c r="E221" s="12"/>
    </row>
    <row r="222" spans="1:5" ht="15.75" customHeight="1">
      <c r="A222" s="12" t="s">
        <v>1656</v>
      </c>
      <c r="B222" s="12"/>
      <c r="C222" s="12"/>
      <c r="D222" s="12"/>
      <c r="E222" s="12"/>
    </row>
    <row r="223" spans="1:5" ht="15.75" customHeight="1">
      <c r="A223" s="12" t="s">
        <v>1657</v>
      </c>
      <c r="B223" s="12"/>
      <c r="C223" s="12"/>
      <c r="D223" s="12"/>
      <c r="E223" s="12"/>
    </row>
    <row r="224" spans="1:5" ht="15.75" customHeight="1">
      <c r="A224" s="12" t="s">
        <v>1658</v>
      </c>
      <c r="B224" s="12"/>
      <c r="C224" s="12"/>
      <c r="D224" s="12"/>
      <c r="E224" s="12"/>
    </row>
    <row r="225" spans="1:5" ht="15.75" customHeight="1">
      <c r="A225" s="12" t="s">
        <v>1659</v>
      </c>
      <c r="B225" s="12"/>
      <c r="C225" s="12"/>
      <c r="D225" s="12"/>
      <c r="E225" s="12"/>
    </row>
    <row r="226" spans="1:5" ht="15.75" customHeight="1">
      <c r="A226" s="12" t="s">
        <v>1660</v>
      </c>
      <c r="B226" s="12"/>
      <c r="C226" s="12"/>
      <c r="D226" s="12"/>
      <c r="E226" s="12"/>
    </row>
    <row r="227" spans="1:5" ht="15.75" customHeight="1">
      <c r="A227" s="12" t="s">
        <v>1661</v>
      </c>
      <c r="B227" s="12"/>
      <c r="C227" s="12"/>
      <c r="D227" s="12"/>
      <c r="E227" s="12"/>
    </row>
    <row r="228" spans="1:5" ht="15.75" customHeight="1">
      <c r="A228" s="12" t="s">
        <v>1662</v>
      </c>
      <c r="B228" s="12"/>
      <c r="C228" s="12"/>
      <c r="D228" s="12"/>
      <c r="E228" s="12"/>
    </row>
    <row r="229" spans="1:5" ht="15.75" customHeight="1">
      <c r="A229" s="12" t="s">
        <v>1663</v>
      </c>
      <c r="B229" s="12"/>
      <c r="C229" s="12"/>
      <c r="D229" s="12"/>
      <c r="E229" s="12"/>
    </row>
    <row r="230" spans="1:5" ht="15.75" customHeight="1">
      <c r="A230" s="12" t="s">
        <v>1664</v>
      </c>
      <c r="B230" s="12"/>
      <c r="C230" s="12"/>
      <c r="D230" s="12"/>
      <c r="E230" s="12"/>
    </row>
    <row r="231" spans="1:5" ht="15.75" customHeight="1">
      <c r="A231" s="12" t="s">
        <v>1665</v>
      </c>
      <c r="B231" s="12"/>
      <c r="C231" s="12"/>
      <c r="D231" s="12"/>
      <c r="E231" s="12"/>
    </row>
    <row r="232" spans="1:5" ht="15.75" customHeight="1">
      <c r="A232" s="12" t="s">
        <v>1666</v>
      </c>
      <c r="B232" s="12"/>
      <c r="C232" s="12"/>
      <c r="D232" s="12"/>
      <c r="E232" s="12"/>
    </row>
    <row r="233" spans="1:5" ht="15.75" customHeight="1">
      <c r="A233" s="12" t="s">
        <v>1667</v>
      </c>
      <c r="B233" s="12"/>
      <c r="C233" s="12"/>
      <c r="D233" s="12"/>
      <c r="E233" s="12"/>
    </row>
    <row r="234" spans="1:5" ht="15.75" customHeight="1">
      <c r="A234" s="12" t="s">
        <v>1668</v>
      </c>
      <c r="B234" s="12"/>
      <c r="C234" s="12"/>
      <c r="D234" s="12"/>
      <c r="E234" s="12"/>
    </row>
    <row r="235" spans="1:5" ht="15.75" customHeight="1">
      <c r="A235" s="12" t="s">
        <v>1669</v>
      </c>
      <c r="B235" s="12"/>
      <c r="C235" s="12"/>
      <c r="D235" s="12"/>
      <c r="E235" s="12"/>
    </row>
    <row r="236" spans="1:5" ht="15.75" customHeight="1">
      <c r="A236" s="12" t="s">
        <v>1670</v>
      </c>
      <c r="B236" s="12"/>
      <c r="C236" s="12"/>
      <c r="D236" s="12"/>
      <c r="E236" s="12"/>
    </row>
    <row r="237" spans="1:5" ht="15.75" customHeight="1">
      <c r="A237" s="12" t="s">
        <v>1671</v>
      </c>
      <c r="B237" s="12"/>
      <c r="C237" s="12"/>
      <c r="D237" s="12"/>
      <c r="E237" s="12"/>
    </row>
    <row r="238" spans="1:5" ht="15.75" customHeight="1">
      <c r="A238" s="12" t="s">
        <v>1672</v>
      </c>
      <c r="B238" s="12"/>
      <c r="C238" s="12"/>
      <c r="D238" s="12"/>
      <c r="E238" s="12"/>
    </row>
    <row r="239" spans="1:5" ht="15.75" customHeight="1">
      <c r="A239" s="12" t="s">
        <v>1673</v>
      </c>
      <c r="B239" s="12"/>
      <c r="C239" s="12"/>
      <c r="D239" s="12"/>
      <c r="E239" s="12"/>
    </row>
    <row r="240" spans="1:5" ht="15.75" customHeight="1">
      <c r="A240" s="12" t="s">
        <v>1674</v>
      </c>
      <c r="B240" s="12"/>
      <c r="C240" s="12"/>
      <c r="D240" s="12"/>
      <c r="E240" s="12"/>
    </row>
    <row r="241" spans="1:5" ht="15.75" customHeight="1">
      <c r="A241" s="12" t="s">
        <v>1675</v>
      </c>
      <c r="B241" s="12"/>
      <c r="C241" s="12"/>
      <c r="D241" s="12"/>
      <c r="E241" s="12"/>
    </row>
    <row r="242" spans="1:5" ht="15.75" customHeight="1">
      <c r="A242" s="12" t="s">
        <v>1676</v>
      </c>
      <c r="B242" s="12"/>
      <c r="C242" s="12"/>
      <c r="D242" s="12"/>
      <c r="E242" s="12"/>
    </row>
    <row r="243" spans="1:5" ht="15.75" customHeight="1">
      <c r="A243" s="12" t="s">
        <v>1677</v>
      </c>
      <c r="B243" s="12"/>
      <c r="C243" s="12"/>
      <c r="D243" s="12"/>
      <c r="E243" s="12"/>
    </row>
    <row r="244" spans="1:5" ht="15.75" customHeight="1">
      <c r="A244" s="12" t="s">
        <v>1678</v>
      </c>
      <c r="B244" s="12"/>
      <c r="C244" s="12"/>
      <c r="D244" s="12"/>
      <c r="E244" s="12"/>
    </row>
    <row r="245" spans="1:5" ht="15.75" customHeight="1">
      <c r="A245" s="12" t="s">
        <v>1679</v>
      </c>
      <c r="B245" s="12"/>
      <c r="C245" s="12"/>
      <c r="D245" s="12"/>
      <c r="E245" s="12"/>
    </row>
    <row r="246" spans="1:5" ht="15.75" customHeight="1">
      <c r="A246" s="12" t="s">
        <v>1680</v>
      </c>
      <c r="B246" s="12"/>
      <c r="C246" s="12"/>
      <c r="D246" s="12"/>
      <c r="E246" s="12"/>
    </row>
    <row r="247" spans="1:5" ht="15.75" customHeight="1">
      <c r="A247" s="12" t="s">
        <v>1681</v>
      </c>
      <c r="B247" s="12"/>
      <c r="C247" s="12"/>
      <c r="D247" s="12"/>
      <c r="E247" s="12"/>
    </row>
    <row r="248" spans="1:5" ht="15.75" customHeight="1">
      <c r="A248" s="12" t="s">
        <v>1682</v>
      </c>
      <c r="B248" s="12"/>
      <c r="C248" s="12"/>
      <c r="D248" s="12"/>
      <c r="E248" s="12"/>
    </row>
    <row r="249" spans="1:5" ht="15.75" customHeight="1">
      <c r="A249" s="12" t="s">
        <v>1683</v>
      </c>
      <c r="B249" s="12"/>
      <c r="C249" s="12"/>
      <c r="D249" s="12"/>
      <c r="E249" s="12"/>
    </row>
    <row r="250" spans="1:5" ht="15.75" customHeight="1">
      <c r="A250" s="12" t="s">
        <v>1684</v>
      </c>
      <c r="B250" s="12"/>
      <c r="C250" s="12"/>
      <c r="D250" s="12"/>
      <c r="E250" s="12"/>
    </row>
    <row r="251" spans="1:5" ht="15.75" customHeight="1">
      <c r="A251" s="12" t="s">
        <v>1685</v>
      </c>
      <c r="B251" s="12"/>
      <c r="C251" s="12"/>
      <c r="D251" s="12"/>
      <c r="E251" s="12"/>
    </row>
    <row r="252" spans="1:5" ht="15.75" customHeight="1">
      <c r="A252" s="12" t="s">
        <v>1686</v>
      </c>
      <c r="B252" s="12"/>
      <c r="C252" s="12"/>
      <c r="D252" s="12"/>
      <c r="E252" s="12"/>
    </row>
    <row r="253" spans="1:5" ht="15.75" customHeight="1">
      <c r="A253" s="12" t="s">
        <v>1687</v>
      </c>
      <c r="B253" s="12"/>
      <c r="C253" s="12"/>
      <c r="D253" s="12"/>
      <c r="E253" s="12"/>
    </row>
    <row r="254" spans="1:5" ht="15.75" customHeight="1">
      <c r="A254" s="12" t="s">
        <v>1688</v>
      </c>
      <c r="B254" s="12"/>
      <c r="C254" s="12"/>
      <c r="D254" s="12"/>
      <c r="E254" s="12"/>
    </row>
    <row r="255" spans="1:5" ht="15.75" customHeight="1">
      <c r="A255" s="12" t="s">
        <v>1689</v>
      </c>
      <c r="B255" s="12"/>
      <c r="C255" s="12"/>
      <c r="D255" s="12"/>
      <c r="E255" s="12"/>
    </row>
    <row r="256" spans="1:5" ht="15.75" customHeight="1">
      <c r="A256" s="12" t="s">
        <v>1690</v>
      </c>
      <c r="B256" s="12"/>
      <c r="C256" s="12"/>
      <c r="D256" s="12"/>
      <c r="E256" s="12"/>
    </row>
    <row r="257" spans="1:5" ht="15.75" customHeight="1">
      <c r="A257" s="12" t="s">
        <v>1691</v>
      </c>
      <c r="B257" s="12"/>
      <c r="C257" s="12"/>
      <c r="D257" s="12"/>
      <c r="E257" s="12"/>
    </row>
    <row r="258" spans="1:5" ht="15.75" customHeight="1">
      <c r="A258" s="12" t="s">
        <v>1692</v>
      </c>
      <c r="B258" s="12"/>
      <c r="C258" s="12"/>
      <c r="D258" s="12"/>
      <c r="E258" s="12"/>
    </row>
    <row r="259" spans="1:5" ht="15.75" customHeight="1">
      <c r="A259" s="12" t="s">
        <v>1693</v>
      </c>
      <c r="B259" s="12"/>
      <c r="C259" s="12"/>
      <c r="D259" s="12"/>
      <c r="E259" s="12"/>
    </row>
    <row r="260" spans="1:5" ht="15.75" customHeight="1">
      <c r="A260" s="12" t="s">
        <v>1694</v>
      </c>
      <c r="B260" s="12"/>
      <c r="C260" s="12"/>
      <c r="D260" s="12"/>
      <c r="E260" s="12"/>
    </row>
    <row r="261" spans="1:5" ht="15.75" customHeight="1">
      <c r="A261" s="12" t="s">
        <v>1695</v>
      </c>
      <c r="B261" s="12"/>
      <c r="C261" s="12"/>
      <c r="D261" s="12"/>
      <c r="E261" s="12"/>
    </row>
    <row r="262" spans="1:5" ht="15.75" customHeight="1">
      <c r="A262" s="12" t="s">
        <v>1696</v>
      </c>
      <c r="B262" s="12"/>
      <c r="C262" s="12"/>
      <c r="D262" s="12"/>
      <c r="E262" s="12"/>
    </row>
    <row r="263" spans="1:5" ht="15.75" customHeight="1">
      <c r="A263" s="12" t="s">
        <v>1697</v>
      </c>
      <c r="B263" s="12"/>
      <c r="C263" s="12"/>
      <c r="D263" s="12"/>
      <c r="E263" s="12"/>
    </row>
    <row r="264" spans="1:5" ht="15.75" customHeight="1">
      <c r="A264" s="12" t="s">
        <v>1698</v>
      </c>
      <c r="B264" s="12"/>
      <c r="C264" s="12"/>
      <c r="D264" s="12"/>
      <c r="E264" s="12"/>
    </row>
    <row r="265" spans="1:5" ht="15.75" customHeight="1">
      <c r="A265" s="12" t="s">
        <v>1699</v>
      </c>
      <c r="B265" s="12"/>
      <c r="C265" s="12"/>
      <c r="D265" s="12"/>
      <c r="E265" s="12"/>
    </row>
    <row r="266" spans="1:5" ht="15.75" customHeight="1">
      <c r="A266" s="12" t="s">
        <v>1700</v>
      </c>
      <c r="B266" s="12"/>
      <c r="C266" s="12"/>
      <c r="D266" s="12"/>
      <c r="E266" s="12"/>
    </row>
    <row r="267" spans="1:5" ht="15.75" customHeight="1">
      <c r="A267" s="12" t="s">
        <v>1701</v>
      </c>
      <c r="B267" s="12"/>
      <c r="C267" s="12"/>
      <c r="D267" s="12"/>
      <c r="E267" s="12"/>
    </row>
    <row r="268" spans="1:5" ht="15.75" customHeight="1">
      <c r="A268" s="12" t="s">
        <v>1702</v>
      </c>
      <c r="B268" s="12"/>
      <c r="C268" s="12"/>
      <c r="D268" s="12"/>
      <c r="E268" s="12"/>
    </row>
    <row r="269" spans="1:5" ht="15.75" customHeight="1">
      <c r="A269" s="12" t="s">
        <v>1703</v>
      </c>
      <c r="B269" s="12"/>
      <c r="C269" s="12"/>
      <c r="D269" s="12"/>
      <c r="E269" s="12"/>
    </row>
    <row r="270" spans="1:5" ht="15.75" customHeight="1">
      <c r="A270" s="12" t="s">
        <v>1704</v>
      </c>
      <c r="B270" s="12"/>
      <c r="C270" s="12"/>
      <c r="D270" s="12"/>
      <c r="E270" s="12"/>
    </row>
    <row r="271" spans="1:5" ht="15.75" customHeight="1">
      <c r="A271" s="12" t="s">
        <v>1705</v>
      </c>
      <c r="B271" s="12"/>
      <c r="C271" s="12"/>
      <c r="D271" s="12"/>
      <c r="E271" s="12"/>
    </row>
    <row r="272" spans="1:5" ht="15.75" customHeight="1">
      <c r="A272" s="12" t="s">
        <v>1706</v>
      </c>
      <c r="B272" s="12"/>
      <c r="C272" s="12"/>
      <c r="D272" s="12"/>
      <c r="E272" s="12"/>
    </row>
    <row r="273" spans="1:5" ht="15.75" customHeight="1">
      <c r="A273" s="12" t="s">
        <v>1707</v>
      </c>
      <c r="B273" s="12"/>
      <c r="C273" s="12"/>
      <c r="D273" s="12"/>
      <c r="E273" s="12"/>
    </row>
    <row r="274" spans="1:5" ht="15.75" customHeight="1">
      <c r="A274" s="12" t="s">
        <v>1708</v>
      </c>
      <c r="B274" s="12"/>
      <c r="C274" s="12"/>
      <c r="D274" s="12"/>
      <c r="E274" s="12"/>
    </row>
    <row r="275" spans="1:5" ht="15.75" customHeight="1">
      <c r="A275" s="12" t="s">
        <v>1709</v>
      </c>
      <c r="B275" s="12"/>
      <c r="C275" s="12"/>
      <c r="D275" s="12"/>
      <c r="E275" s="12"/>
    </row>
    <row r="276" spans="1:5" ht="15.75" customHeight="1">
      <c r="A276" s="12" t="s">
        <v>1710</v>
      </c>
      <c r="B276" s="12"/>
      <c r="C276" s="12"/>
      <c r="D276" s="12"/>
      <c r="E276" s="12"/>
    </row>
    <row r="277" spans="1:5" ht="15.75" customHeight="1">
      <c r="A277" s="12" t="s">
        <v>1711</v>
      </c>
      <c r="B277" s="12"/>
      <c r="C277" s="12"/>
      <c r="D277" s="12"/>
      <c r="E277" s="12"/>
    </row>
    <row r="278" spans="1:5" ht="15.75" customHeight="1">
      <c r="A278" s="12" t="s">
        <v>1712</v>
      </c>
      <c r="B278" s="12"/>
      <c r="C278" s="12"/>
      <c r="D278" s="12"/>
      <c r="E278" s="12"/>
    </row>
    <row r="279" spans="1:5" ht="15.75" customHeight="1">
      <c r="A279" s="12" t="s">
        <v>1713</v>
      </c>
      <c r="B279" s="12"/>
      <c r="C279" s="12"/>
      <c r="D279" s="12"/>
      <c r="E279" s="12"/>
    </row>
    <row r="280" spans="1:5" ht="15.75" customHeight="1">
      <c r="A280" s="12" t="s">
        <v>1714</v>
      </c>
      <c r="B280" s="12"/>
      <c r="C280" s="12"/>
      <c r="D280" s="12"/>
      <c r="E280" s="12"/>
    </row>
    <row r="281" spans="1:5" ht="15.75" customHeight="1">
      <c r="A281" s="12" t="s">
        <v>1715</v>
      </c>
      <c r="B281" s="12"/>
      <c r="C281" s="12"/>
      <c r="D281" s="12"/>
      <c r="E281" s="12"/>
    </row>
    <row r="282" spans="1:5" ht="15.75" customHeight="1">
      <c r="A282" s="12" t="s">
        <v>1716</v>
      </c>
      <c r="B282" s="12"/>
      <c r="C282" s="12"/>
      <c r="D282" s="12"/>
      <c r="E282" s="12"/>
    </row>
    <row r="283" spans="1:5" ht="15.75" customHeight="1">
      <c r="A283" s="12" t="s">
        <v>1717</v>
      </c>
      <c r="B283" s="12"/>
      <c r="C283" s="12"/>
      <c r="D283" s="12"/>
      <c r="E283" s="12"/>
    </row>
    <row r="284" spans="1:5" ht="15.75" customHeight="1">
      <c r="A284" s="12" t="s">
        <v>1718</v>
      </c>
      <c r="B284" s="12"/>
      <c r="C284" s="12"/>
      <c r="D284" s="12"/>
      <c r="E284" s="12"/>
    </row>
    <row r="285" spans="1:5" ht="15.75" customHeight="1">
      <c r="A285" s="12" t="s">
        <v>1719</v>
      </c>
      <c r="B285" s="12"/>
      <c r="C285" s="12"/>
      <c r="D285" s="12"/>
      <c r="E285" s="12"/>
    </row>
    <row r="286" spans="1:5" ht="15.75" customHeight="1">
      <c r="A286" s="12" t="s">
        <v>1720</v>
      </c>
      <c r="B286" s="12"/>
      <c r="C286" s="12"/>
      <c r="D286" s="12"/>
      <c r="E286" s="12"/>
    </row>
    <row r="287" spans="1:5" ht="15.75" customHeight="1">
      <c r="A287" s="12" t="s">
        <v>1721</v>
      </c>
      <c r="B287" s="12"/>
      <c r="C287" s="12"/>
      <c r="D287" s="12"/>
      <c r="E287" s="12"/>
    </row>
    <row r="288" spans="1:5" ht="15.75" customHeight="1">
      <c r="A288" s="12" t="s">
        <v>1722</v>
      </c>
      <c r="B288" s="12"/>
      <c r="C288" s="12"/>
      <c r="D288" s="12"/>
      <c r="E288" s="12"/>
    </row>
    <row r="289" spans="1:5" ht="15.75" customHeight="1">
      <c r="A289" s="12" t="s">
        <v>1723</v>
      </c>
      <c r="B289" s="12"/>
      <c r="C289" s="12"/>
      <c r="D289" s="12"/>
      <c r="E289" s="12"/>
    </row>
    <row r="290" spans="1:5" ht="15.75" customHeight="1">
      <c r="A290" s="12" t="s">
        <v>1724</v>
      </c>
      <c r="B290" s="12"/>
      <c r="C290" s="12"/>
      <c r="D290" s="12"/>
      <c r="E290" s="12"/>
    </row>
    <row r="291" spans="1:5" ht="15.75" customHeight="1">
      <c r="A291" s="12" t="s">
        <v>1725</v>
      </c>
      <c r="B291" s="12"/>
      <c r="C291" s="12"/>
      <c r="D291" s="12"/>
      <c r="E291" s="12"/>
    </row>
    <row r="292" spans="1:5" ht="15.75" customHeight="1">
      <c r="A292" s="12" t="s">
        <v>1726</v>
      </c>
      <c r="B292" s="12"/>
      <c r="C292" s="12"/>
      <c r="D292" s="12"/>
      <c r="E292" s="12"/>
    </row>
    <row r="293" spans="1:5" ht="15.75" customHeight="1">
      <c r="A293" s="12" t="s">
        <v>1727</v>
      </c>
      <c r="B293" s="12"/>
      <c r="C293" s="12"/>
      <c r="D293" s="12"/>
      <c r="E293" s="12"/>
    </row>
    <row r="294" spans="1:5" ht="15.75" customHeight="1">
      <c r="A294" s="12" t="s">
        <v>1728</v>
      </c>
      <c r="B294" s="12"/>
      <c r="C294" s="12"/>
      <c r="D294" s="12"/>
      <c r="E294" s="12"/>
    </row>
    <row r="295" spans="1:5" ht="15.75" customHeight="1">
      <c r="A295" s="12" t="s">
        <v>1729</v>
      </c>
      <c r="B295" s="12"/>
      <c r="C295" s="12"/>
      <c r="D295" s="12"/>
      <c r="E295" s="12"/>
    </row>
    <row r="296" spans="1:5" ht="15.75" customHeight="1">
      <c r="A296" s="12" t="s">
        <v>1730</v>
      </c>
      <c r="B296" s="12"/>
      <c r="C296" s="12"/>
      <c r="D296" s="12"/>
      <c r="E296" s="12"/>
    </row>
    <row r="297" spans="1:5" ht="15.75" customHeight="1">
      <c r="A297" s="12" t="s">
        <v>1731</v>
      </c>
      <c r="B297" s="12"/>
      <c r="C297" s="12"/>
      <c r="D297" s="12"/>
      <c r="E297" s="12"/>
    </row>
    <row r="298" spans="1:5" ht="15.75" customHeight="1">
      <c r="A298" s="12" t="s">
        <v>1732</v>
      </c>
      <c r="B298" s="12"/>
      <c r="C298" s="12"/>
      <c r="D298" s="12"/>
      <c r="E298" s="12"/>
    </row>
    <row r="299" spans="1:5" ht="15.75" customHeight="1">
      <c r="A299" s="12" t="s">
        <v>1733</v>
      </c>
      <c r="B299" s="12"/>
      <c r="C299" s="12"/>
      <c r="D299" s="12"/>
      <c r="E299" s="12"/>
    </row>
    <row r="300" spans="1:5" ht="15.75" customHeight="1">
      <c r="A300" s="12" t="s">
        <v>1734</v>
      </c>
      <c r="B300" s="12"/>
      <c r="C300" s="12"/>
      <c r="D300" s="12"/>
      <c r="E300" s="12"/>
    </row>
    <row r="301" spans="1:5" ht="15.75" customHeight="1">
      <c r="A301" s="12" t="s">
        <v>1735</v>
      </c>
      <c r="B301" s="12"/>
      <c r="C301" s="12"/>
      <c r="D301" s="12"/>
      <c r="E301" s="12"/>
    </row>
    <row r="302" spans="1:5" ht="15.75" customHeight="1">
      <c r="A302" s="12" t="s">
        <v>1736</v>
      </c>
      <c r="B302" s="12"/>
      <c r="C302" s="12"/>
      <c r="D302" s="12"/>
      <c r="E302" s="12"/>
    </row>
    <row r="303" spans="1:5" ht="15.75" customHeight="1">
      <c r="A303" s="12" t="s">
        <v>1737</v>
      </c>
      <c r="B303" s="12"/>
      <c r="C303" s="12"/>
      <c r="D303" s="12"/>
      <c r="E303" s="12"/>
    </row>
    <row r="304" spans="1:5" ht="15.75" customHeight="1">
      <c r="A304" s="12" t="s">
        <v>1738</v>
      </c>
      <c r="B304" s="12"/>
      <c r="C304" s="12"/>
      <c r="D304" s="12"/>
      <c r="E304" s="12"/>
    </row>
    <row r="305" spans="1:5" ht="15.75" customHeight="1">
      <c r="A305" s="12" t="s">
        <v>1739</v>
      </c>
      <c r="B305" s="12"/>
      <c r="C305" s="12"/>
      <c r="D305" s="12"/>
      <c r="E305" s="12"/>
    </row>
    <row r="306" spans="1:5" ht="15.75" customHeight="1">
      <c r="A306" s="12" t="s">
        <v>1740</v>
      </c>
      <c r="B306" s="12"/>
      <c r="C306" s="12"/>
      <c r="D306" s="12"/>
      <c r="E306" s="12"/>
    </row>
    <row r="307" spans="1:5" ht="15.75" customHeight="1">
      <c r="A307" s="12" t="s">
        <v>1741</v>
      </c>
      <c r="B307" s="12"/>
      <c r="C307" s="12"/>
      <c r="D307" s="12"/>
      <c r="E307" s="12"/>
    </row>
    <row r="308" spans="1:5" ht="15.75" customHeight="1">
      <c r="A308" s="12" t="s">
        <v>1742</v>
      </c>
      <c r="B308" s="12"/>
      <c r="C308" s="12"/>
      <c r="D308" s="12"/>
      <c r="E308" s="12"/>
    </row>
    <row r="309" spans="1:5" ht="15.75" customHeight="1">
      <c r="A309" s="12" t="s">
        <v>1743</v>
      </c>
      <c r="B309" s="12"/>
      <c r="C309" s="12"/>
      <c r="D309" s="12"/>
      <c r="E309" s="12"/>
    </row>
    <row r="310" spans="1:5" ht="15.75" customHeight="1">
      <c r="A310" s="12" t="s">
        <v>1744</v>
      </c>
      <c r="B310" s="12"/>
      <c r="C310" s="12"/>
      <c r="D310" s="12"/>
      <c r="E310" s="12"/>
    </row>
    <row r="311" spans="1:5" ht="15.75" customHeight="1">
      <c r="A311" s="12" t="s">
        <v>1745</v>
      </c>
      <c r="B311" s="12"/>
      <c r="C311" s="12"/>
      <c r="D311" s="12"/>
      <c r="E311" s="12"/>
    </row>
    <row r="312" spans="1:5" ht="15.75" customHeight="1">
      <c r="A312" s="12" t="s">
        <v>1746</v>
      </c>
      <c r="B312" s="12"/>
      <c r="C312" s="12"/>
      <c r="D312" s="12"/>
      <c r="E312" s="12"/>
    </row>
    <row r="313" spans="1:5" ht="15.75" customHeight="1">
      <c r="A313" s="12" t="s">
        <v>1747</v>
      </c>
      <c r="B313" s="12"/>
      <c r="C313" s="12"/>
      <c r="D313" s="12"/>
      <c r="E313" s="12"/>
    </row>
    <row r="314" spans="1:5" ht="15.75" customHeight="1">
      <c r="A314" s="12" t="s">
        <v>1748</v>
      </c>
      <c r="B314" s="12"/>
      <c r="C314" s="12"/>
      <c r="D314" s="12"/>
      <c r="E314" s="12"/>
    </row>
    <row r="315" spans="1:5" ht="15.75" customHeight="1">
      <c r="A315" s="12" t="s">
        <v>1749</v>
      </c>
      <c r="B315" s="12"/>
      <c r="C315" s="12"/>
      <c r="D315" s="12"/>
      <c r="E315" s="12"/>
    </row>
    <row r="316" spans="1:5" ht="15.75" customHeight="1">
      <c r="A316" s="12" t="s">
        <v>1750</v>
      </c>
      <c r="B316" s="12"/>
      <c r="C316" s="12"/>
      <c r="D316" s="12"/>
      <c r="E316" s="12"/>
    </row>
    <row r="317" spans="1:5" ht="15.75" customHeight="1">
      <c r="A317" s="12" t="s">
        <v>1751</v>
      </c>
      <c r="B317" s="12"/>
      <c r="C317" s="12"/>
      <c r="D317" s="12"/>
      <c r="E317" s="12"/>
    </row>
    <row r="318" spans="1:5" ht="15.75" customHeight="1">
      <c r="A318" s="12" t="s">
        <v>1752</v>
      </c>
      <c r="B318" s="12"/>
      <c r="C318" s="12"/>
      <c r="D318" s="12"/>
      <c r="E318" s="12"/>
    </row>
    <row r="319" spans="1:5" ht="15.75" customHeight="1">
      <c r="A319" s="12" t="s">
        <v>1753</v>
      </c>
      <c r="B319" s="12"/>
      <c r="C319" s="12"/>
      <c r="D319" s="12"/>
      <c r="E319" s="12"/>
    </row>
    <row r="320" spans="1:5" ht="15.75" customHeight="1">
      <c r="A320" s="12" t="s">
        <v>1754</v>
      </c>
      <c r="B320" s="12"/>
      <c r="C320" s="12"/>
      <c r="D320" s="12"/>
      <c r="E320" s="12"/>
    </row>
    <row r="321" spans="1:5" ht="15.75" customHeight="1">
      <c r="A321" s="12" t="s">
        <v>1755</v>
      </c>
      <c r="B321" s="12"/>
      <c r="C321" s="12"/>
      <c r="D321" s="12"/>
      <c r="E321" s="12"/>
    </row>
    <row r="322" spans="1:5" ht="15.75" customHeight="1">
      <c r="A322" s="12" t="s">
        <v>1756</v>
      </c>
      <c r="B322" s="12"/>
      <c r="C322" s="12"/>
      <c r="D322" s="12"/>
      <c r="E322" s="12"/>
    </row>
    <row r="323" spans="1:5" ht="15.75" customHeight="1">
      <c r="A323" s="12" t="s">
        <v>1757</v>
      </c>
      <c r="B323" s="12"/>
      <c r="C323" s="12"/>
      <c r="D323" s="12"/>
      <c r="E323" s="12"/>
    </row>
    <row r="324" spans="1:5" ht="15.75" customHeight="1">
      <c r="A324" s="12" t="s">
        <v>1758</v>
      </c>
      <c r="B324" s="12"/>
      <c r="C324" s="12"/>
      <c r="D324" s="12"/>
      <c r="E324" s="12"/>
    </row>
    <row r="325" spans="1:5" ht="15.75" customHeight="1">
      <c r="A325" s="12" t="s">
        <v>1759</v>
      </c>
      <c r="B325" s="12"/>
      <c r="C325" s="12"/>
      <c r="D325" s="12"/>
      <c r="E325" s="12"/>
    </row>
    <row r="326" spans="1:5" ht="15.75" customHeight="1">
      <c r="A326" s="12" t="s">
        <v>1760</v>
      </c>
      <c r="B326" s="12"/>
      <c r="C326" s="12"/>
      <c r="D326" s="12"/>
      <c r="E326" s="12"/>
    </row>
    <row r="327" spans="1:5" ht="15.75" customHeight="1">
      <c r="A327" s="12" t="s">
        <v>1761</v>
      </c>
      <c r="B327" s="12"/>
      <c r="C327" s="12"/>
      <c r="D327" s="12"/>
      <c r="E327" s="12"/>
    </row>
    <row r="328" spans="1:5" ht="15.75" customHeight="1">
      <c r="A328" s="12" t="s">
        <v>1762</v>
      </c>
      <c r="B328" s="12"/>
      <c r="C328" s="12"/>
      <c r="D328" s="12"/>
      <c r="E328" s="12"/>
    </row>
    <row r="329" spans="1:5" ht="15.75" customHeight="1">
      <c r="A329" s="12" t="s">
        <v>1763</v>
      </c>
      <c r="B329" s="12"/>
      <c r="C329" s="12"/>
      <c r="D329" s="12"/>
      <c r="E329" s="12"/>
    </row>
    <row r="330" spans="1:5" ht="15.75" customHeight="1">
      <c r="A330" s="12" t="s">
        <v>1764</v>
      </c>
      <c r="B330" s="12"/>
      <c r="C330" s="12"/>
      <c r="D330" s="12"/>
      <c r="E330" s="12"/>
    </row>
    <row r="331" spans="1:5" ht="15.75" customHeight="1">
      <c r="A331" s="12" t="s">
        <v>1765</v>
      </c>
      <c r="B331" s="12"/>
      <c r="C331" s="12"/>
      <c r="D331" s="12"/>
      <c r="E331" s="12"/>
    </row>
    <row r="332" spans="1:5" ht="15.75" customHeight="1">
      <c r="A332" s="12" t="s">
        <v>1766</v>
      </c>
      <c r="B332" s="12"/>
      <c r="C332" s="12"/>
      <c r="D332" s="12"/>
      <c r="E332" s="12"/>
    </row>
    <row r="333" spans="1:5" ht="15.75" customHeight="1">
      <c r="A333" s="12" t="s">
        <v>1767</v>
      </c>
      <c r="B333" s="12"/>
      <c r="C333" s="12"/>
      <c r="D333" s="12"/>
      <c r="E333" s="12"/>
    </row>
    <row r="334" spans="1:5" ht="15.75" customHeight="1">
      <c r="A334" s="12" t="s">
        <v>1768</v>
      </c>
      <c r="B334" s="12"/>
      <c r="C334" s="12"/>
      <c r="D334" s="12"/>
      <c r="E334" s="12"/>
    </row>
    <row r="335" spans="1:5" ht="15.75" customHeight="1">
      <c r="A335" s="12" t="s">
        <v>1769</v>
      </c>
      <c r="B335" s="12"/>
      <c r="C335" s="12"/>
      <c r="D335" s="12"/>
      <c r="E335" s="12"/>
    </row>
    <row r="336" spans="1:5" ht="15.75" customHeight="1">
      <c r="A336" s="12" t="s">
        <v>1770</v>
      </c>
      <c r="B336" s="12"/>
      <c r="C336" s="12"/>
      <c r="D336" s="12"/>
      <c r="E336" s="12"/>
    </row>
    <row r="337" spans="1:5" ht="15.75" customHeight="1">
      <c r="A337" s="12" t="s">
        <v>1771</v>
      </c>
      <c r="B337" s="12"/>
      <c r="C337" s="12"/>
      <c r="D337" s="12"/>
      <c r="E337" s="12"/>
    </row>
    <row r="338" spans="1:5" ht="15.75" customHeight="1">
      <c r="A338" s="12" t="s">
        <v>1772</v>
      </c>
      <c r="B338" s="12"/>
      <c r="C338" s="12"/>
      <c r="D338" s="12"/>
      <c r="E338" s="12"/>
    </row>
    <row r="339" spans="1:5" ht="15.75" customHeight="1">
      <c r="A339" s="12" t="s">
        <v>1773</v>
      </c>
      <c r="B339" s="12"/>
      <c r="C339" s="12"/>
      <c r="D339" s="12"/>
      <c r="E339" s="12"/>
    </row>
    <row r="340" spans="1:5" ht="15.75" customHeight="1">
      <c r="A340" s="12" t="s">
        <v>1774</v>
      </c>
      <c r="B340" s="12"/>
      <c r="C340" s="12"/>
      <c r="D340" s="12"/>
      <c r="E340" s="12"/>
    </row>
    <row r="341" spans="1:5" ht="15.75" customHeight="1">
      <c r="A341" s="12" t="s">
        <v>1775</v>
      </c>
      <c r="B341" s="12"/>
      <c r="C341" s="12"/>
      <c r="D341" s="12"/>
      <c r="E341" s="12"/>
    </row>
    <row r="342" spans="1:5" ht="15.75" customHeight="1">
      <c r="A342" s="12" t="s">
        <v>1776</v>
      </c>
      <c r="B342" s="12"/>
      <c r="C342" s="12"/>
      <c r="D342" s="12"/>
      <c r="E342" s="12"/>
    </row>
    <row r="343" spans="1:5" ht="15.75" customHeight="1">
      <c r="A343" s="12" t="s">
        <v>1777</v>
      </c>
      <c r="B343" s="12"/>
      <c r="C343" s="12"/>
      <c r="D343" s="12"/>
      <c r="E343" s="12"/>
    </row>
    <row r="344" spans="1:5" ht="15.75" customHeight="1">
      <c r="A344" s="12" t="s">
        <v>1778</v>
      </c>
      <c r="B344" s="12"/>
      <c r="C344" s="12"/>
      <c r="D344" s="12"/>
      <c r="E344" s="12"/>
    </row>
    <row r="345" spans="1:5" ht="15.75" customHeight="1">
      <c r="A345" s="12" t="s">
        <v>1779</v>
      </c>
      <c r="B345" s="12"/>
      <c r="C345" s="12"/>
      <c r="D345" s="12"/>
      <c r="E345" s="12"/>
    </row>
    <row r="346" spans="1:5" ht="15.75" customHeight="1">
      <c r="A346" s="12" t="s">
        <v>1780</v>
      </c>
      <c r="B346" s="12"/>
      <c r="C346" s="12"/>
      <c r="D346" s="12"/>
      <c r="E346" s="12"/>
    </row>
    <row r="347" spans="1:5" ht="15.75" customHeight="1">
      <c r="A347" s="12" t="s">
        <v>1781</v>
      </c>
      <c r="B347" s="12"/>
      <c r="C347" s="12"/>
      <c r="D347" s="12"/>
      <c r="E347" s="12"/>
    </row>
    <row r="348" spans="1:5" ht="15.75" customHeight="1">
      <c r="A348" s="12" t="s">
        <v>1782</v>
      </c>
      <c r="B348" s="12"/>
      <c r="C348" s="12"/>
      <c r="D348" s="12"/>
      <c r="E348" s="12"/>
    </row>
    <row r="349" spans="1:5" ht="15.75" customHeight="1">
      <c r="A349" s="12" t="s">
        <v>1783</v>
      </c>
      <c r="B349" s="12"/>
      <c r="C349" s="12"/>
      <c r="D349" s="12"/>
      <c r="E349" s="12"/>
    </row>
    <row r="350" spans="1:5" ht="15.75" customHeight="1">
      <c r="A350" s="12" t="s">
        <v>1784</v>
      </c>
      <c r="B350" s="12"/>
      <c r="C350" s="12"/>
      <c r="D350" s="12"/>
      <c r="E350" s="12"/>
    </row>
    <row r="351" spans="1:5" ht="15.75" customHeight="1">
      <c r="A351" s="12" t="s">
        <v>1785</v>
      </c>
      <c r="B351" s="12"/>
      <c r="C351" s="12"/>
      <c r="D351" s="12"/>
      <c r="E351" s="12"/>
    </row>
    <row r="352" spans="1:5" ht="15.75" customHeight="1">
      <c r="A352" s="12" t="s">
        <v>1786</v>
      </c>
      <c r="B352" s="12"/>
      <c r="C352" s="12"/>
      <c r="D352" s="12"/>
      <c r="E352" s="12"/>
    </row>
    <row r="353" spans="1:5" ht="15.75" customHeight="1">
      <c r="A353" s="12" t="s">
        <v>1787</v>
      </c>
      <c r="B353" s="12"/>
      <c r="C353" s="12"/>
      <c r="D353" s="12"/>
      <c r="E353" s="12"/>
    </row>
    <row r="354" spans="1:5" ht="15.75" customHeight="1">
      <c r="A354" s="12" t="s">
        <v>1788</v>
      </c>
      <c r="B354" s="12"/>
      <c r="C354" s="12"/>
      <c r="D354" s="12"/>
      <c r="E354" s="12"/>
    </row>
    <row r="355" spans="1:5" ht="15.75" customHeight="1">
      <c r="A355" s="12" t="s">
        <v>1789</v>
      </c>
      <c r="B355" s="12"/>
      <c r="C355" s="12"/>
      <c r="D355" s="12"/>
      <c r="E355" s="12"/>
    </row>
    <row r="356" spans="1:5" ht="15.75" customHeight="1">
      <c r="A356" s="12" t="s">
        <v>1790</v>
      </c>
      <c r="B356" s="12"/>
      <c r="C356" s="12"/>
      <c r="D356" s="12"/>
      <c r="E356" s="12"/>
    </row>
    <row r="357" spans="1:5" ht="15.75" customHeight="1">
      <c r="A357" s="12" t="s">
        <v>1791</v>
      </c>
      <c r="B357" s="12"/>
      <c r="C357" s="12"/>
      <c r="D357" s="12"/>
      <c r="E357" s="12"/>
    </row>
    <row r="358" spans="1:5" ht="15.75" customHeight="1">
      <c r="A358" s="12" t="s">
        <v>1792</v>
      </c>
      <c r="B358" s="12"/>
      <c r="C358" s="12"/>
      <c r="D358" s="12"/>
      <c r="E358" s="12"/>
    </row>
    <row r="359" spans="1:5" ht="15.75" customHeight="1">
      <c r="A359" s="12" t="s">
        <v>1793</v>
      </c>
      <c r="B359" s="12"/>
      <c r="C359" s="12"/>
      <c r="D359" s="12"/>
      <c r="E359" s="12"/>
    </row>
    <row r="360" spans="1:5" ht="15.75" customHeight="1">
      <c r="A360" s="12" t="s">
        <v>1794</v>
      </c>
      <c r="B360" s="12"/>
      <c r="C360" s="12"/>
      <c r="D360" s="12"/>
      <c r="E360" s="12"/>
    </row>
    <row r="361" spans="1:5" ht="15.75" customHeight="1">
      <c r="A361" s="12" t="s">
        <v>1795</v>
      </c>
      <c r="B361" s="12"/>
      <c r="C361" s="12"/>
      <c r="D361" s="12"/>
      <c r="E361" s="12"/>
    </row>
    <row r="362" spans="1:5" ht="15.75" customHeight="1">
      <c r="A362" s="12" t="s">
        <v>1796</v>
      </c>
      <c r="B362" s="12"/>
      <c r="C362" s="12"/>
      <c r="D362" s="12"/>
      <c r="E362" s="12"/>
    </row>
    <row r="363" spans="1:5" ht="15.75" customHeight="1">
      <c r="A363" s="12" t="s">
        <v>1797</v>
      </c>
      <c r="B363" s="12"/>
      <c r="C363" s="12"/>
      <c r="D363" s="12"/>
      <c r="E363" s="12"/>
    </row>
    <row r="364" spans="1:5" ht="15.75" customHeight="1">
      <c r="A364" s="12" t="s">
        <v>1798</v>
      </c>
      <c r="B364" s="12"/>
      <c r="C364" s="12"/>
      <c r="D364" s="12"/>
      <c r="E364" s="12"/>
    </row>
    <row r="365" spans="1:5" ht="15.75" customHeight="1">
      <c r="A365" s="12" t="s">
        <v>1799</v>
      </c>
      <c r="B365" s="12"/>
      <c r="C365" s="12"/>
      <c r="D365" s="12"/>
      <c r="E365" s="12"/>
    </row>
    <row r="366" spans="1:5" ht="15.75" customHeight="1">
      <c r="A366" s="12" t="s">
        <v>1800</v>
      </c>
      <c r="B366" s="12"/>
      <c r="C366" s="12"/>
      <c r="D366" s="12"/>
      <c r="E366" s="12"/>
    </row>
    <row r="367" spans="1:5" ht="15.75" customHeight="1">
      <c r="A367" s="12" t="s">
        <v>1801</v>
      </c>
      <c r="B367" s="12"/>
      <c r="C367" s="12"/>
      <c r="D367" s="12"/>
      <c r="E367" s="12"/>
    </row>
    <row r="368" spans="1:5" ht="15.75" customHeight="1">
      <c r="A368" s="12" t="s">
        <v>1802</v>
      </c>
      <c r="B368" s="12"/>
      <c r="C368" s="12"/>
      <c r="D368" s="12"/>
      <c r="E368" s="12"/>
    </row>
    <row r="369" spans="1:5" ht="15.75" customHeight="1">
      <c r="A369" s="12" t="s">
        <v>1803</v>
      </c>
      <c r="B369" s="12"/>
      <c r="C369" s="12"/>
      <c r="D369" s="12"/>
      <c r="E369" s="12"/>
    </row>
    <row r="370" spans="1:5" ht="15.75" customHeight="1">
      <c r="A370" s="12" t="s">
        <v>1804</v>
      </c>
      <c r="B370" s="12"/>
      <c r="C370" s="12"/>
      <c r="D370" s="12"/>
      <c r="E370" s="12"/>
    </row>
    <row r="371" spans="1:5" ht="15.75" customHeight="1">
      <c r="A371" s="12" t="s">
        <v>1805</v>
      </c>
      <c r="B371" s="12"/>
      <c r="C371" s="12"/>
      <c r="D371" s="12"/>
      <c r="E371" s="12"/>
    </row>
    <row r="372" spans="1:5" ht="15.75" customHeight="1">
      <c r="A372" s="12" t="s">
        <v>1806</v>
      </c>
      <c r="B372" s="12"/>
      <c r="C372" s="12"/>
      <c r="D372" s="12"/>
      <c r="E372" s="12"/>
    </row>
    <row r="373" spans="1:5" ht="15.75" customHeight="1">
      <c r="A373" s="12" t="s">
        <v>1807</v>
      </c>
      <c r="B373" s="12"/>
      <c r="C373" s="12"/>
      <c r="D373" s="12"/>
      <c r="E373" s="12"/>
    </row>
    <row r="374" spans="1:5" ht="15.75" customHeight="1">
      <c r="A374" s="12" t="s">
        <v>1808</v>
      </c>
      <c r="B374" s="12"/>
      <c r="C374" s="12"/>
      <c r="D374" s="12"/>
      <c r="E374" s="12"/>
    </row>
    <row r="375" spans="1:5" ht="15.75" customHeight="1">
      <c r="A375" s="12" t="s">
        <v>1809</v>
      </c>
      <c r="B375" s="12"/>
      <c r="C375" s="12"/>
      <c r="D375" s="12"/>
      <c r="E375" s="12"/>
    </row>
    <row r="376" spans="1:5" ht="15.75" customHeight="1">
      <c r="A376" s="12" t="s">
        <v>1810</v>
      </c>
      <c r="B376" s="12"/>
      <c r="C376" s="12"/>
      <c r="D376" s="12"/>
      <c r="E376" s="12"/>
    </row>
    <row r="377" spans="1:5" ht="15.75" customHeight="1">
      <c r="A377" s="12" t="s">
        <v>1811</v>
      </c>
      <c r="B377" s="12"/>
      <c r="C377" s="12"/>
      <c r="D377" s="12"/>
      <c r="E377" s="12"/>
    </row>
    <row r="378" spans="1:5" ht="15.75" customHeight="1">
      <c r="A378" s="12" t="s">
        <v>1812</v>
      </c>
      <c r="B378" s="12"/>
      <c r="C378" s="12"/>
      <c r="D378" s="12"/>
      <c r="E378" s="12"/>
    </row>
    <row r="379" spans="1:5" ht="15.75" customHeight="1">
      <c r="A379" s="12" t="s">
        <v>1813</v>
      </c>
      <c r="B379" s="12"/>
      <c r="C379" s="12"/>
      <c r="D379" s="12"/>
      <c r="E379" s="12"/>
    </row>
    <row r="380" spans="1:5" ht="15.75" customHeight="1">
      <c r="A380" s="12" t="s">
        <v>1814</v>
      </c>
      <c r="B380" s="12"/>
      <c r="C380" s="12"/>
      <c r="D380" s="12"/>
      <c r="E380" s="12"/>
    </row>
    <row r="381" spans="1:5" ht="15.75" customHeight="1">
      <c r="A381" s="12" t="s">
        <v>1815</v>
      </c>
      <c r="B381" s="12"/>
      <c r="C381" s="12"/>
      <c r="D381" s="12"/>
      <c r="E381" s="12"/>
    </row>
    <row r="382" spans="1:5" ht="15.75" customHeight="1">
      <c r="A382" s="12" t="s">
        <v>1816</v>
      </c>
      <c r="B382" s="12"/>
      <c r="C382" s="12"/>
      <c r="D382" s="12"/>
      <c r="E382" s="12"/>
    </row>
    <row r="383" spans="1:5" ht="15.75" customHeight="1">
      <c r="A383" s="12" t="s">
        <v>1817</v>
      </c>
      <c r="B383" s="12"/>
      <c r="C383" s="12"/>
      <c r="D383" s="12"/>
      <c r="E383" s="12"/>
    </row>
    <row r="384" spans="1:5" ht="15.75" customHeight="1">
      <c r="A384" s="12" t="s">
        <v>1818</v>
      </c>
      <c r="B384" s="12"/>
      <c r="C384" s="12"/>
      <c r="D384" s="12"/>
      <c r="E384" s="12"/>
    </row>
    <row r="385" spans="1:5" ht="15.75" customHeight="1">
      <c r="A385" s="12" t="s">
        <v>1819</v>
      </c>
      <c r="B385" s="12"/>
      <c r="C385" s="12"/>
      <c r="D385" s="12"/>
      <c r="E385" s="12"/>
    </row>
    <row r="386" spans="1:5" ht="15.75" customHeight="1">
      <c r="A386" s="12" t="s">
        <v>1820</v>
      </c>
      <c r="B386" s="12"/>
      <c r="C386" s="12"/>
      <c r="D386" s="12"/>
      <c r="E386" s="12"/>
    </row>
    <row r="387" spans="1:5" ht="15.75" customHeight="1">
      <c r="A387" s="12" t="s">
        <v>1821</v>
      </c>
      <c r="B387" s="12"/>
      <c r="C387" s="12"/>
      <c r="D387" s="12"/>
      <c r="E387" s="12"/>
    </row>
    <row r="388" spans="1:5" ht="15.75" customHeight="1">
      <c r="A388" s="12" t="s">
        <v>1822</v>
      </c>
      <c r="B388" s="12"/>
      <c r="C388" s="12"/>
      <c r="D388" s="12"/>
      <c r="E388" s="12"/>
    </row>
    <row r="389" spans="1:5" ht="15.75" customHeight="1">
      <c r="A389" s="12" t="s">
        <v>1823</v>
      </c>
      <c r="B389" s="12"/>
      <c r="C389" s="12"/>
      <c r="D389" s="12"/>
      <c r="E389" s="12"/>
    </row>
    <row r="390" spans="1:5" ht="15.75" customHeight="1">
      <c r="A390" s="12" t="s">
        <v>1824</v>
      </c>
      <c r="B390" s="12"/>
      <c r="C390" s="12"/>
      <c r="D390" s="12"/>
      <c r="E390" s="12"/>
    </row>
    <row r="391" spans="1:5" ht="15.75" customHeight="1">
      <c r="A391" s="12" t="s">
        <v>1825</v>
      </c>
      <c r="B391" s="12"/>
      <c r="C391" s="12"/>
      <c r="D391" s="12"/>
      <c r="E391" s="12"/>
    </row>
    <row r="392" spans="1:5" ht="15.75" customHeight="1">
      <c r="A392" s="12" t="s">
        <v>1826</v>
      </c>
      <c r="B392" s="12"/>
      <c r="C392" s="12"/>
      <c r="D392" s="12"/>
      <c r="E392" s="12"/>
    </row>
    <row r="393" spans="1:5" ht="15.75" customHeight="1">
      <c r="A393" s="12" t="s">
        <v>1827</v>
      </c>
      <c r="B393" s="12"/>
      <c r="C393" s="12"/>
      <c r="D393" s="12"/>
      <c r="E393" s="12"/>
    </row>
    <row r="394" spans="1:5" ht="15.75" customHeight="1">
      <c r="A394" s="12" t="s">
        <v>1828</v>
      </c>
      <c r="B394" s="12"/>
      <c r="C394" s="12"/>
      <c r="D394" s="12"/>
      <c r="E394" s="12"/>
    </row>
    <row r="395" spans="1:5" ht="15.75" customHeight="1">
      <c r="A395" s="12" t="s">
        <v>1829</v>
      </c>
      <c r="B395" s="12"/>
      <c r="C395" s="12"/>
      <c r="D395" s="12"/>
      <c r="E395" s="12"/>
    </row>
    <row r="396" spans="1:5" ht="15.75" customHeight="1">
      <c r="A396" s="12" t="s">
        <v>1830</v>
      </c>
      <c r="B396" s="12"/>
      <c r="C396" s="12"/>
      <c r="D396" s="12"/>
      <c r="E396" s="12"/>
    </row>
    <row r="397" spans="1:5" ht="15.75" customHeight="1">
      <c r="A397" s="12" t="s">
        <v>1831</v>
      </c>
      <c r="B397" s="12"/>
      <c r="C397" s="12"/>
      <c r="D397" s="12"/>
      <c r="E397" s="12"/>
    </row>
    <row r="398" spans="1:5" ht="15.75" customHeight="1">
      <c r="A398" s="12" t="s">
        <v>1832</v>
      </c>
      <c r="B398" s="12"/>
      <c r="C398" s="12"/>
      <c r="D398" s="12"/>
      <c r="E398" s="12"/>
    </row>
    <row r="399" spans="1:5" ht="15.75" customHeight="1">
      <c r="A399" s="12" t="s">
        <v>1833</v>
      </c>
      <c r="B399" s="12"/>
      <c r="C399" s="12"/>
      <c r="D399" s="12"/>
      <c r="E399" s="12"/>
    </row>
    <row r="400" spans="1:5" ht="15.75" customHeight="1">
      <c r="A400" s="12" t="s">
        <v>1834</v>
      </c>
      <c r="B400" s="12"/>
      <c r="C400" s="12"/>
      <c r="D400" s="12"/>
      <c r="E400" s="12"/>
    </row>
    <row r="401" spans="1:5" ht="15.75" customHeight="1">
      <c r="A401" s="12" t="s">
        <v>1835</v>
      </c>
      <c r="B401" s="12"/>
      <c r="C401" s="12"/>
      <c r="D401" s="12"/>
      <c r="E401" s="12"/>
    </row>
    <row r="402" spans="1:5" ht="15.75" customHeight="1">
      <c r="A402" s="12" t="s">
        <v>1836</v>
      </c>
      <c r="B402" s="12"/>
      <c r="C402" s="12"/>
      <c r="D402" s="12"/>
      <c r="E402" s="12"/>
    </row>
    <row r="403" spans="1:5" ht="15.75" customHeight="1">
      <c r="A403" s="12" t="s">
        <v>1837</v>
      </c>
      <c r="B403" s="12"/>
      <c r="C403" s="12"/>
      <c r="D403" s="12"/>
      <c r="E403" s="12"/>
    </row>
    <row r="404" spans="1:5" ht="15.75" customHeight="1">
      <c r="A404" s="12" t="s">
        <v>1838</v>
      </c>
      <c r="B404" s="12"/>
      <c r="C404" s="12"/>
      <c r="D404" s="12"/>
      <c r="E404" s="12"/>
    </row>
    <row r="405" spans="1:5" ht="15.75" customHeight="1">
      <c r="A405" s="12" t="s">
        <v>1839</v>
      </c>
      <c r="B405" s="12"/>
      <c r="C405" s="12"/>
      <c r="D405" s="12"/>
      <c r="E405" s="12"/>
    </row>
    <row r="406" spans="1:5" ht="15.75" customHeight="1">
      <c r="A406" s="12" t="s">
        <v>1840</v>
      </c>
      <c r="B406" s="12"/>
      <c r="C406" s="12"/>
      <c r="D406" s="12"/>
      <c r="E406" s="12"/>
    </row>
    <row r="407" spans="1:5" ht="15.75" customHeight="1">
      <c r="A407" s="12" t="s">
        <v>1841</v>
      </c>
      <c r="B407" s="12"/>
      <c r="C407" s="12"/>
      <c r="D407" s="12"/>
      <c r="E407" s="12"/>
    </row>
    <row r="408" spans="1:5" ht="15.75" customHeight="1">
      <c r="A408" s="12" t="s">
        <v>1842</v>
      </c>
      <c r="B408" s="12"/>
      <c r="C408" s="12"/>
      <c r="D408" s="12"/>
      <c r="E408" s="12"/>
    </row>
    <row r="409" spans="1:5" ht="15.75" customHeight="1">
      <c r="A409" s="12" t="s">
        <v>1843</v>
      </c>
      <c r="B409" s="12"/>
      <c r="C409" s="12"/>
      <c r="D409" s="12"/>
      <c r="E409" s="12"/>
    </row>
    <row r="410" spans="1:5" ht="15.75" customHeight="1">
      <c r="A410" s="12" t="s">
        <v>1844</v>
      </c>
      <c r="B410" s="12"/>
      <c r="C410" s="12"/>
      <c r="D410" s="12"/>
      <c r="E410" s="12"/>
    </row>
    <row r="411" spans="1:5" ht="15.75" customHeight="1">
      <c r="A411" s="12" t="s">
        <v>1845</v>
      </c>
      <c r="B411" s="12"/>
      <c r="C411" s="12"/>
      <c r="D411" s="12"/>
      <c r="E411" s="12"/>
    </row>
    <row r="412" spans="1:5" ht="15.75" customHeight="1">
      <c r="A412" s="12" t="s">
        <v>1846</v>
      </c>
      <c r="B412" s="12"/>
      <c r="C412" s="12"/>
      <c r="D412" s="12"/>
      <c r="E412" s="12"/>
    </row>
    <row r="413" spans="1:5" ht="15.75" customHeight="1">
      <c r="A413" s="12" t="s">
        <v>1847</v>
      </c>
      <c r="B413" s="12"/>
      <c r="C413" s="12"/>
      <c r="D413" s="12"/>
      <c r="E413" s="12"/>
    </row>
    <row r="414" spans="1:5" ht="15.75" customHeight="1">
      <c r="A414" s="12" t="s">
        <v>1848</v>
      </c>
      <c r="B414" s="12"/>
      <c r="C414" s="12"/>
      <c r="D414" s="12"/>
      <c r="E414" s="12"/>
    </row>
    <row r="415" spans="1:5" ht="15.75" customHeight="1">
      <c r="A415" s="12" t="s">
        <v>1849</v>
      </c>
      <c r="B415" s="12"/>
      <c r="C415" s="12"/>
      <c r="D415" s="12"/>
      <c r="E415" s="12"/>
    </row>
    <row r="416" spans="1:5" ht="15.75" customHeight="1">
      <c r="A416" s="12" t="s">
        <v>1850</v>
      </c>
      <c r="B416" s="12"/>
      <c r="C416" s="12"/>
      <c r="D416" s="12"/>
      <c r="E416" s="12"/>
    </row>
    <row r="417" spans="1:5" ht="15.75" customHeight="1">
      <c r="A417" s="12" t="s">
        <v>1851</v>
      </c>
      <c r="B417" s="12"/>
      <c r="C417" s="12"/>
      <c r="D417" s="12"/>
      <c r="E417" s="12"/>
    </row>
    <row r="418" spans="1:5" ht="15.75" customHeight="1">
      <c r="A418" s="12" t="s">
        <v>1852</v>
      </c>
      <c r="B418" s="12"/>
      <c r="C418" s="12"/>
      <c r="D418" s="12"/>
      <c r="E418" s="12"/>
    </row>
    <row r="419" spans="1:5" ht="15.75" customHeight="1">
      <c r="A419" s="12" t="s">
        <v>1853</v>
      </c>
      <c r="B419" s="12"/>
      <c r="C419" s="12"/>
      <c r="D419" s="12"/>
      <c r="E419" s="12"/>
    </row>
    <row r="420" spans="1:5" ht="15.75" customHeight="1">
      <c r="A420" s="12" t="s">
        <v>1854</v>
      </c>
      <c r="B420" s="12"/>
      <c r="C420" s="12"/>
      <c r="D420" s="12"/>
      <c r="E420" s="12"/>
    </row>
    <row r="421" spans="1:5" ht="15.75" customHeight="1">
      <c r="A421" s="12" t="s">
        <v>1855</v>
      </c>
      <c r="B421" s="12"/>
      <c r="C421" s="12"/>
      <c r="D421" s="12"/>
      <c r="E421" s="12"/>
    </row>
    <row r="422" spans="1:5" ht="15.75" customHeight="1">
      <c r="A422" s="12" t="s">
        <v>1856</v>
      </c>
      <c r="B422" s="12"/>
      <c r="C422" s="12"/>
      <c r="D422" s="12"/>
      <c r="E422" s="12"/>
    </row>
    <row r="423" spans="1:5" ht="15.75" customHeight="1">
      <c r="A423" s="12" t="s">
        <v>1857</v>
      </c>
      <c r="B423" s="12"/>
      <c r="C423" s="12"/>
      <c r="D423" s="12"/>
      <c r="E423" s="12"/>
    </row>
    <row r="424" spans="1:5" ht="15.75" customHeight="1">
      <c r="A424" s="12" t="s">
        <v>1858</v>
      </c>
      <c r="B424" s="12"/>
      <c r="C424" s="12"/>
      <c r="D424" s="12"/>
      <c r="E424" s="12"/>
    </row>
    <row r="425" spans="1:5" ht="15.75" customHeight="1">
      <c r="A425" s="12" t="s">
        <v>1859</v>
      </c>
      <c r="B425" s="12"/>
      <c r="C425" s="12"/>
      <c r="D425" s="12"/>
      <c r="E425" s="12"/>
    </row>
    <row r="426" spans="1:5" ht="15.75" customHeight="1">
      <c r="A426" s="12" t="s">
        <v>1860</v>
      </c>
      <c r="B426" s="12"/>
      <c r="C426" s="12"/>
      <c r="D426" s="12"/>
      <c r="E426" s="12"/>
    </row>
    <row r="427" spans="1:5" ht="15.75" customHeight="1">
      <c r="A427" s="12" t="s">
        <v>1861</v>
      </c>
      <c r="B427" s="12"/>
      <c r="C427" s="12"/>
      <c r="D427" s="12"/>
      <c r="E427" s="12"/>
    </row>
    <row r="428" spans="1:5" ht="15.75" customHeight="1">
      <c r="A428" s="12" t="s">
        <v>1862</v>
      </c>
      <c r="B428" s="12"/>
      <c r="C428" s="12"/>
      <c r="D428" s="12"/>
      <c r="E428" s="12"/>
    </row>
    <row r="429" spans="1:5" ht="15.75" customHeight="1">
      <c r="A429" s="12" t="s">
        <v>1863</v>
      </c>
      <c r="B429" s="12"/>
      <c r="C429" s="12"/>
      <c r="D429" s="12"/>
      <c r="E429" s="12"/>
    </row>
    <row r="430" spans="1:5" ht="15.75" customHeight="1">
      <c r="A430" s="12" t="s">
        <v>1864</v>
      </c>
      <c r="B430" s="12"/>
      <c r="C430" s="12"/>
      <c r="D430" s="12"/>
      <c r="E430" s="12"/>
    </row>
    <row r="431" spans="1:5" ht="15.75" customHeight="1">
      <c r="A431" s="12" t="s">
        <v>1865</v>
      </c>
      <c r="B431" s="12"/>
      <c r="C431" s="12"/>
      <c r="D431" s="12"/>
      <c r="E431" s="12"/>
    </row>
    <row r="432" spans="1:5" ht="15.75" customHeight="1">
      <c r="A432" s="12" t="s">
        <v>1866</v>
      </c>
      <c r="B432" s="12"/>
      <c r="C432" s="12"/>
      <c r="D432" s="12"/>
      <c r="E432" s="12"/>
    </row>
    <row r="433" spans="1:5" ht="15.75" customHeight="1">
      <c r="A433" s="12" t="s">
        <v>1867</v>
      </c>
      <c r="B433" s="12"/>
      <c r="C433" s="12"/>
      <c r="D433" s="12"/>
      <c r="E433" s="12"/>
    </row>
    <row r="434" spans="1:5" ht="15.75" customHeight="1">
      <c r="A434" s="12" t="s">
        <v>1868</v>
      </c>
      <c r="B434" s="12"/>
      <c r="C434" s="12"/>
      <c r="D434" s="12"/>
      <c r="E434" s="12"/>
    </row>
    <row r="435" spans="1:5" ht="15.75" customHeight="1">
      <c r="A435" s="12" t="s">
        <v>1869</v>
      </c>
      <c r="B435" s="12"/>
      <c r="C435" s="12"/>
      <c r="D435" s="12"/>
      <c r="E435" s="12"/>
    </row>
    <row r="436" spans="1:5" ht="15.75" customHeight="1">
      <c r="A436" s="12" t="s">
        <v>1870</v>
      </c>
      <c r="B436" s="12"/>
      <c r="C436" s="12"/>
      <c r="D436" s="12"/>
      <c r="E436" s="12"/>
    </row>
    <row r="437" spans="1:5" ht="15.75" customHeight="1">
      <c r="A437" s="12" t="s">
        <v>1871</v>
      </c>
      <c r="B437" s="12"/>
      <c r="C437" s="12"/>
      <c r="D437" s="12"/>
      <c r="E437" s="12"/>
    </row>
    <row r="438" spans="1:5" ht="15.75" customHeight="1">
      <c r="A438" s="12" t="s">
        <v>1872</v>
      </c>
      <c r="B438" s="12"/>
      <c r="C438" s="12"/>
      <c r="D438" s="12"/>
      <c r="E438" s="12"/>
    </row>
    <row r="439" spans="1:5" ht="15.75" customHeight="1">
      <c r="A439" s="12" t="s">
        <v>1873</v>
      </c>
      <c r="B439" s="12"/>
      <c r="C439" s="12"/>
      <c r="D439" s="12"/>
      <c r="E439" s="12"/>
    </row>
    <row r="440" spans="1:5" ht="15.75" customHeight="1">
      <c r="A440" s="12" t="s">
        <v>1874</v>
      </c>
      <c r="B440" s="12"/>
      <c r="C440" s="12"/>
      <c r="D440" s="12"/>
      <c r="E440" s="12"/>
    </row>
    <row r="441" spans="1:5" ht="15.75" customHeight="1">
      <c r="A441" s="12" t="s">
        <v>1875</v>
      </c>
      <c r="B441" s="12"/>
      <c r="C441" s="12"/>
      <c r="D441" s="12"/>
      <c r="E441" s="12"/>
    </row>
    <row r="442" spans="1:5" ht="15.75" customHeight="1">
      <c r="A442" s="12" t="s">
        <v>1876</v>
      </c>
      <c r="B442" s="12"/>
      <c r="C442" s="12"/>
      <c r="D442" s="12"/>
      <c r="E442" s="12"/>
    </row>
    <row r="443" spans="1:5" ht="15.75" customHeight="1">
      <c r="A443" s="12" t="s">
        <v>1877</v>
      </c>
      <c r="B443" s="12"/>
      <c r="C443" s="12"/>
      <c r="D443" s="12"/>
      <c r="E443" s="12"/>
    </row>
    <row r="444" spans="1:5" ht="15.75" customHeight="1">
      <c r="A444" s="12" t="s">
        <v>1878</v>
      </c>
      <c r="B444" s="12"/>
      <c r="C444" s="12"/>
      <c r="D444" s="12"/>
      <c r="E444" s="12"/>
    </row>
    <row r="445" spans="1:5" ht="15.75" customHeight="1">
      <c r="A445" s="12" t="s">
        <v>1879</v>
      </c>
      <c r="B445" s="12"/>
      <c r="C445" s="12"/>
      <c r="D445" s="12"/>
      <c r="E445" s="12"/>
    </row>
    <row r="446" spans="1:5" ht="15.75" customHeight="1">
      <c r="A446" s="12" t="s">
        <v>1880</v>
      </c>
      <c r="B446" s="12"/>
      <c r="C446" s="12"/>
      <c r="D446" s="12"/>
      <c r="E446" s="12"/>
    </row>
    <row r="447" spans="1:5" ht="15.75" customHeight="1">
      <c r="A447" s="12" t="s">
        <v>1881</v>
      </c>
      <c r="B447" s="12"/>
      <c r="C447" s="12"/>
      <c r="D447" s="12"/>
      <c r="E447" s="12"/>
    </row>
    <row r="448" spans="1:5" ht="15.75" customHeight="1">
      <c r="A448" s="12" t="s">
        <v>1882</v>
      </c>
      <c r="B448" s="12"/>
      <c r="C448" s="12"/>
      <c r="D448" s="12"/>
      <c r="E448" s="12"/>
    </row>
    <row r="449" spans="1:5" ht="15.75" customHeight="1">
      <c r="A449" s="12" t="s">
        <v>1883</v>
      </c>
      <c r="B449" s="12"/>
      <c r="C449" s="12"/>
      <c r="D449" s="12"/>
      <c r="E449" s="12"/>
    </row>
    <row r="450" spans="1:5" ht="15.75" customHeight="1">
      <c r="A450" s="12" t="s">
        <v>1884</v>
      </c>
      <c r="B450" s="12"/>
      <c r="C450" s="12"/>
      <c r="D450" s="12"/>
      <c r="E450" s="12"/>
    </row>
    <row r="451" spans="1:5" ht="15.75" customHeight="1">
      <c r="A451" s="12" t="s">
        <v>1885</v>
      </c>
      <c r="B451" s="12"/>
      <c r="C451" s="12"/>
      <c r="D451" s="12"/>
      <c r="E451" s="12"/>
    </row>
    <row r="452" spans="1:5" ht="15.75" customHeight="1">
      <c r="A452" s="12" t="s">
        <v>1886</v>
      </c>
      <c r="B452" s="12"/>
      <c r="C452" s="12"/>
      <c r="D452" s="12"/>
      <c r="E452" s="12"/>
    </row>
    <row r="453" spans="1:5" ht="15.75" customHeight="1">
      <c r="A453" s="12" t="s">
        <v>1887</v>
      </c>
      <c r="B453" s="12"/>
      <c r="C453" s="12"/>
      <c r="D453" s="12"/>
      <c r="E453" s="12"/>
    </row>
    <row r="454" spans="1:5" ht="15.75" customHeight="1">
      <c r="A454" s="12" t="s">
        <v>1888</v>
      </c>
      <c r="B454" s="12"/>
      <c r="C454" s="12"/>
      <c r="D454" s="12"/>
      <c r="E454" s="12"/>
    </row>
    <row r="455" spans="1:5" ht="15.75" customHeight="1">
      <c r="A455" s="12" t="s">
        <v>1889</v>
      </c>
      <c r="B455" s="12"/>
      <c r="C455" s="12"/>
      <c r="D455" s="12"/>
      <c r="E455" s="12"/>
    </row>
    <row r="456" spans="1:5" ht="15.75" customHeight="1">
      <c r="A456" s="12" t="s">
        <v>1890</v>
      </c>
      <c r="B456" s="12"/>
      <c r="C456" s="12"/>
      <c r="D456" s="12"/>
      <c r="E456" s="12"/>
    </row>
    <row r="457" spans="1:5" ht="15.75" customHeight="1">
      <c r="A457" s="12" t="s">
        <v>1891</v>
      </c>
      <c r="B457" s="12"/>
      <c r="C457" s="12"/>
      <c r="D457" s="12"/>
      <c r="E457" s="12"/>
    </row>
    <row r="458" spans="1:5" ht="15.75" customHeight="1">
      <c r="A458" s="12" t="s">
        <v>1892</v>
      </c>
      <c r="B458" s="12"/>
      <c r="C458" s="12"/>
      <c r="D458" s="12"/>
      <c r="E458" s="12"/>
    </row>
    <row r="459" spans="1:5" ht="15.75" customHeight="1">
      <c r="A459" s="12" t="s">
        <v>1893</v>
      </c>
      <c r="B459" s="12"/>
      <c r="C459" s="12"/>
      <c r="D459" s="12"/>
      <c r="E459" s="12"/>
    </row>
    <row r="460" spans="1:5" ht="15.75" customHeight="1">
      <c r="A460" s="12" t="s">
        <v>1894</v>
      </c>
      <c r="B460" s="12"/>
      <c r="C460" s="12"/>
      <c r="D460" s="12"/>
      <c r="E460" s="12"/>
    </row>
    <row r="461" spans="1:5" ht="15.75" customHeight="1">
      <c r="A461" s="12" t="s">
        <v>1895</v>
      </c>
      <c r="B461" s="12"/>
      <c r="C461" s="12"/>
      <c r="D461" s="12"/>
      <c r="E461" s="12"/>
    </row>
    <row r="462" spans="1:5" ht="15.75" customHeight="1">
      <c r="A462" s="12" t="s">
        <v>1896</v>
      </c>
      <c r="B462" s="12"/>
      <c r="C462" s="12"/>
      <c r="D462" s="12"/>
      <c r="E462" s="12"/>
    </row>
    <row r="463" spans="1:5" ht="15.75" customHeight="1">
      <c r="A463" s="12" t="s">
        <v>1897</v>
      </c>
      <c r="B463" s="12"/>
      <c r="C463" s="12"/>
      <c r="D463" s="12"/>
      <c r="E463" s="12"/>
    </row>
    <row r="464" spans="1:5" ht="15.75" customHeight="1">
      <c r="A464" s="12" t="s">
        <v>1898</v>
      </c>
      <c r="B464" s="12"/>
      <c r="C464" s="12"/>
      <c r="D464" s="12"/>
      <c r="E464" s="12"/>
    </row>
    <row r="465" spans="1:5" ht="15.75" customHeight="1">
      <c r="A465" s="12" t="s">
        <v>1899</v>
      </c>
      <c r="B465" s="12"/>
      <c r="C465" s="12"/>
      <c r="D465" s="12"/>
      <c r="E465" s="12"/>
    </row>
    <row r="466" spans="1:5" ht="15.75" customHeight="1">
      <c r="A466" s="12" t="s">
        <v>1900</v>
      </c>
      <c r="B466" s="12"/>
      <c r="C466" s="12"/>
      <c r="D466" s="12"/>
      <c r="E466" s="12"/>
    </row>
    <row r="467" spans="1:5" ht="15.75" customHeight="1">
      <c r="A467" s="12" t="s">
        <v>1901</v>
      </c>
      <c r="B467" s="12"/>
      <c r="C467" s="12"/>
      <c r="D467" s="12"/>
      <c r="E467" s="12"/>
    </row>
    <row r="468" spans="1:5" ht="15.75" customHeight="1">
      <c r="A468" s="12" t="s">
        <v>1902</v>
      </c>
      <c r="B468" s="12"/>
      <c r="C468" s="12"/>
      <c r="D468" s="12"/>
      <c r="E468" s="12"/>
    </row>
    <row r="469" spans="1:5" ht="15.75" customHeight="1">
      <c r="A469" s="12" t="s">
        <v>1903</v>
      </c>
      <c r="B469" s="12"/>
      <c r="C469" s="12"/>
      <c r="D469" s="12"/>
      <c r="E469" s="12"/>
    </row>
    <row r="470" spans="1:5" ht="15.75" customHeight="1">
      <c r="A470" s="12" t="s">
        <v>1904</v>
      </c>
      <c r="B470" s="12"/>
      <c r="C470" s="12"/>
      <c r="D470" s="12"/>
      <c r="E470" s="12"/>
    </row>
    <row r="471" spans="1:5" ht="15.75" customHeight="1">
      <c r="A471" s="12" t="s">
        <v>1905</v>
      </c>
      <c r="B471" s="12"/>
      <c r="C471" s="12"/>
      <c r="D471" s="12"/>
      <c r="E471" s="12"/>
    </row>
    <row r="472" spans="1:5" ht="15.75" customHeight="1">
      <c r="A472" s="12" t="s">
        <v>1906</v>
      </c>
      <c r="B472" s="12"/>
      <c r="C472" s="12"/>
      <c r="D472" s="12"/>
      <c r="E472" s="12"/>
    </row>
    <row r="473" spans="1:5" ht="15.75" customHeight="1">
      <c r="A473" s="12" t="s">
        <v>1907</v>
      </c>
      <c r="B473" s="12"/>
      <c r="C473" s="12"/>
      <c r="D473" s="12"/>
      <c r="E473" s="12"/>
    </row>
    <row r="474" spans="1:5" ht="15.75" customHeight="1">
      <c r="A474" s="12" t="s">
        <v>1908</v>
      </c>
      <c r="B474" s="12"/>
      <c r="C474" s="12"/>
      <c r="D474" s="12"/>
      <c r="E474" s="12"/>
    </row>
    <row r="475" spans="1:5" ht="15.75" customHeight="1">
      <c r="A475" s="12" t="s">
        <v>1909</v>
      </c>
      <c r="B475" s="12"/>
      <c r="C475" s="12"/>
      <c r="D475" s="12"/>
      <c r="E475" s="12"/>
    </row>
    <row r="476" spans="1:5" ht="15.75" customHeight="1">
      <c r="A476" s="12" t="s">
        <v>1910</v>
      </c>
      <c r="B476" s="12"/>
      <c r="C476" s="12"/>
      <c r="D476" s="12"/>
      <c r="E476" s="12"/>
    </row>
    <row r="477" spans="1:5" ht="15.75" customHeight="1">
      <c r="A477" s="12" t="s">
        <v>1911</v>
      </c>
      <c r="B477" s="12"/>
      <c r="C477" s="12"/>
      <c r="D477" s="12"/>
      <c r="E477" s="12"/>
    </row>
    <row r="478" spans="1:5" ht="15.75" customHeight="1">
      <c r="A478" s="12" t="s">
        <v>1912</v>
      </c>
      <c r="B478" s="12"/>
      <c r="C478" s="12"/>
      <c r="D478" s="12"/>
      <c r="E478" s="12"/>
    </row>
    <row r="479" spans="1:5" ht="15.75" customHeight="1">
      <c r="A479" s="12" t="s">
        <v>1913</v>
      </c>
      <c r="B479" s="12"/>
      <c r="C479" s="12"/>
      <c r="D479" s="12"/>
      <c r="E479" s="12"/>
    </row>
    <row r="480" spans="1:5" ht="15.75" customHeight="1">
      <c r="A480" s="12" t="s">
        <v>1914</v>
      </c>
      <c r="B480" s="12"/>
      <c r="C480" s="12"/>
      <c r="D480" s="12"/>
      <c r="E480" s="12"/>
    </row>
    <row r="481" spans="1:5" ht="15.75" customHeight="1">
      <c r="A481" s="12" t="s">
        <v>1915</v>
      </c>
      <c r="B481" s="12"/>
      <c r="C481" s="12"/>
      <c r="D481" s="12"/>
      <c r="E481" s="12"/>
    </row>
    <row r="482" spans="1:5" ht="15.75" customHeight="1">
      <c r="A482" s="12" t="s">
        <v>1916</v>
      </c>
      <c r="B482" s="12"/>
      <c r="C482" s="12"/>
      <c r="D482" s="12"/>
      <c r="E482" s="12"/>
    </row>
    <row r="483" spans="1:5" ht="15.75" customHeight="1">
      <c r="A483" s="12" t="s">
        <v>1917</v>
      </c>
      <c r="B483" s="12"/>
      <c r="C483" s="12"/>
      <c r="D483" s="12"/>
      <c r="E483" s="12"/>
    </row>
    <row r="484" spans="1:5" ht="15.75" customHeight="1">
      <c r="A484" s="12" t="s">
        <v>1918</v>
      </c>
      <c r="B484" s="12"/>
      <c r="C484" s="12"/>
      <c r="D484" s="12"/>
      <c r="E484" s="12"/>
    </row>
    <row r="485" spans="1:5" ht="15.75" customHeight="1">
      <c r="A485" s="12" t="s">
        <v>1919</v>
      </c>
      <c r="B485" s="12"/>
      <c r="C485" s="12"/>
      <c r="D485" s="12"/>
      <c r="E485" s="12"/>
    </row>
    <row r="486" spans="1:5" ht="15.75" customHeight="1">
      <c r="A486" s="12" t="s">
        <v>1920</v>
      </c>
      <c r="B486" s="12"/>
      <c r="C486" s="12"/>
      <c r="D486" s="12"/>
      <c r="E486" s="12"/>
    </row>
    <row r="487" spans="1:5" ht="15.75" customHeight="1">
      <c r="A487" s="12" t="s">
        <v>1921</v>
      </c>
      <c r="B487" s="12"/>
      <c r="C487" s="12"/>
      <c r="D487" s="12"/>
      <c r="E487" s="12"/>
    </row>
    <row r="488" spans="1:5" ht="15.75" customHeight="1">
      <c r="A488" s="12" t="s">
        <v>1922</v>
      </c>
      <c r="B488" s="12"/>
      <c r="C488" s="12"/>
      <c r="D488" s="12"/>
      <c r="E488" s="12"/>
    </row>
    <row r="489" spans="1:5" ht="15.75" customHeight="1">
      <c r="A489" s="12" t="s">
        <v>1923</v>
      </c>
      <c r="B489" s="12"/>
      <c r="C489" s="12"/>
      <c r="D489" s="12"/>
      <c r="E489" s="12"/>
    </row>
    <row r="490" spans="1:5" ht="15.75" customHeight="1">
      <c r="A490" s="12" t="s">
        <v>1924</v>
      </c>
      <c r="B490" s="12"/>
      <c r="C490" s="12"/>
      <c r="D490" s="12"/>
      <c r="E490" s="12"/>
    </row>
    <row r="491" spans="1:5" ht="15.75" customHeight="1">
      <c r="A491" s="12" t="s">
        <v>1925</v>
      </c>
      <c r="B491" s="12"/>
      <c r="C491" s="12"/>
      <c r="D491" s="12"/>
      <c r="E491" s="12"/>
    </row>
    <row r="492" spans="1:5" ht="15.75" customHeight="1">
      <c r="A492" s="12" t="s">
        <v>1926</v>
      </c>
      <c r="B492" s="12"/>
      <c r="C492" s="12"/>
      <c r="D492" s="12"/>
      <c r="E492" s="12"/>
    </row>
    <row r="493" spans="1:5" ht="15.75" customHeight="1">
      <c r="A493" s="12" t="s">
        <v>1927</v>
      </c>
      <c r="B493" s="12"/>
      <c r="C493" s="12"/>
      <c r="D493" s="12"/>
      <c r="E493" s="12"/>
    </row>
    <row r="494" spans="1:5" ht="15.75" customHeight="1">
      <c r="A494" s="12" t="s">
        <v>1928</v>
      </c>
      <c r="B494" s="12"/>
      <c r="C494" s="12"/>
      <c r="D494" s="12"/>
      <c r="E494" s="12"/>
    </row>
    <row r="495" spans="1:5" ht="15.75" customHeight="1">
      <c r="A495" s="12" t="s">
        <v>1929</v>
      </c>
      <c r="B495" s="12"/>
      <c r="C495" s="12"/>
      <c r="D495" s="12"/>
      <c r="E495" s="12"/>
    </row>
    <row r="496" spans="1:5" ht="15.75" customHeight="1">
      <c r="A496" s="12" t="s">
        <v>1930</v>
      </c>
      <c r="B496" s="12"/>
      <c r="C496" s="12"/>
      <c r="D496" s="12"/>
      <c r="E496" s="12"/>
    </row>
    <row r="497" spans="1:5" ht="15.75" customHeight="1">
      <c r="A497" s="12" t="s">
        <v>1931</v>
      </c>
      <c r="B497" s="12"/>
      <c r="C497" s="12"/>
      <c r="D497" s="12"/>
      <c r="E497" s="12"/>
    </row>
    <row r="498" spans="1:5" ht="15.75" customHeight="1">
      <c r="A498" s="12" t="s">
        <v>1932</v>
      </c>
      <c r="B498" s="12"/>
      <c r="C498" s="12"/>
      <c r="D498" s="12"/>
      <c r="E498" s="12"/>
    </row>
    <row r="499" spans="1:5" ht="15.75" customHeight="1">
      <c r="A499" s="12" t="s">
        <v>1933</v>
      </c>
      <c r="B499" s="12"/>
      <c r="C499" s="12"/>
      <c r="D499" s="12"/>
      <c r="E499" s="12"/>
    </row>
    <row r="500" spans="1:5" ht="15.75" customHeight="1">
      <c r="A500" s="12" t="s">
        <v>1934</v>
      </c>
      <c r="B500" s="12"/>
      <c r="C500" s="12"/>
      <c r="D500" s="12"/>
      <c r="E500" s="12"/>
    </row>
    <row r="501" spans="1:5" ht="15.75" customHeight="1">
      <c r="A501" s="12" t="s">
        <v>1935</v>
      </c>
      <c r="B501" s="12"/>
      <c r="C501" s="12"/>
      <c r="D501" s="12"/>
      <c r="E501" s="12"/>
    </row>
    <row r="502" spans="1:5" ht="15.75" customHeight="1">
      <c r="A502" s="12" t="s">
        <v>1936</v>
      </c>
      <c r="B502" s="12"/>
      <c r="C502" s="12"/>
      <c r="D502" s="12"/>
      <c r="E502" s="12"/>
    </row>
    <row r="503" spans="1:5" ht="15.75" customHeight="1">
      <c r="A503" s="12" t="s">
        <v>1937</v>
      </c>
      <c r="B503" s="12"/>
      <c r="C503" s="12"/>
      <c r="D503" s="12"/>
      <c r="E503" s="12"/>
    </row>
    <row r="504" spans="1:5" ht="15.75" customHeight="1">
      <c r="A504" s="12" t="s">
        <v>1938</v>
      </c>
      <c r="B504" s="12"/>
      <c r="C504" s="12"/>
      <c r="D504" s="12"/>
      <c r="E504" s="12"/>
    </row>
    <row r="505" spans="1:5" ht="15.75" customHeight="1">
      <c r="A505" s="12" t="s">
        <v>1939</v>
      </c>
      <c r="B505" s="12"/>
      <c r="C505" s="12"/>
      <c r="D505" s="12"/>
      <c r="E505" s="12"/>
    </row>
    <row r="506" spans="1:5" ht="15.75" customHeight="1">
      <c r="A506" s="12" t="s">
        <v>1940</v>
      </c>
      <c r="B506" s="12"/>
      <c r="C506" s="12"/>
      <c r="D506" s="12"/>
      <c r="E506" s="12"/>
    </row>
    <row r="507" spans="1:5" ht="15.75" customHeight="1">
      <c r="A507" s="12" t="s">
        <v>1941</v>
      </c>
      <c r="B507" s="12"/>
      <c r="C507" s="12"/>
      <c r="D507" s="12"/>
      <c r="E507" s="12"/>
    </row>
    <row r="508" spans="1:5" ht="15.75" customHeight="1">
      <c r="A508" s="12" t="s">
        <v>1942</v>
      </c>
      <c r="B508" s="12"/>
      <c r="C508" s="12"/>
      <c r="D508" s="12"/>
      <c r="E508" s="12"/>
    </row>
    <row r="509" spans="1:5" ht="15.75" customHeight="1">
      <c r="A509" s="12" t="s">
        <v>1943</v>
      </c>
      <c r="B509" s="12"/>
      <c r="C509" s="12"/>
      <c r="D509" s="12"/>
      <c r="E509" s="12"/>
    </row>
    <row r="510" spans="1:5" ht="15.75" customHeight="1">
      <c r="A510" s="12" t="s">
        <v>1944</v>
      </c>
      <c r="B510" s="12"/>
      <c r="C510" s="12"/>
      <c r="D510" s="12"/>
      <c r="E510" s="12"/>
    </row>
    <row r="511" spans="1:5" ht="15.75" customHeight="1">
      <c r="A511" s="12" t="s">
        <v>1945</v>
      </c>
      <c r="B511" s="12"/>
      <c r="C511" s="12"/>
      <c r="D511" s="12"/>
      <c r="E511" s="12"/>
    </row>
    <row r="512" spans="1:5" ht="15.75" customHeight="1">
      <c r="A512" s="12" t="s">
        <v>1946</v>
      </c>
      <c r="B512" s="12"/>
      <c r="C512" s="12"/>
      <c r="D512" s="12"/>
      <c r="E512" s="12"/>
    </row>
    <row r="513" spans="1:5" ht="15.75" customHeight="1">
      <c r="A513" s="12" t="s">
        <v>1947</v>
      </c>
      <c r="B513" s="12"/>
      <c r="C513" s="12"/>
      <c r="D513" s="12"/>
      <c r="E513" s="12"/>
    </row>
    <row r="514" spans="1:5" ht="15.75" customHeight="1">
      <c r="A514" s="12" t="s">
        <v>1948</v>
      </c>
      <c r="B514" s="12"/>
      <c r="C514" s="12"/>
      <c r="D514" s="12"/>
      <c r="E514" s="12"/>
    </row>
    <row r="515" spans="1:5" ht="15.75" customHeight="1">
      <c r="A515" s="12" t="s">
        <v>1949</v>
      </c>
      <c r="B515" s="12"/>
      <c r="C515" s="12"/>
      <c r="D515" s="12"/>
      <c r="E515" s="12"/>
    </row>
    <row r="516" spans="1:5" ht="15.75" customHeight="1">
      <c r="A516" s="12" t="s">
        <v>1950</v>
      </c>
      <c r="B516" s="12"/>
      <c r="C516" s="12"/>
      <c r="D516" s="12"/>
      <c r="E516" s="12"/>
    </row>
    <row r="517" spans="1:5" ht="15.75" customHeight="1">
      <c r="A517" s="12" t="s">
        <v>1951</v>
      </c>
      <c r="B517" s="12"/>
      <c r="C517" s="12"/>
      <c r="D517" s="12"/>
      <c r="E517" s="12"/>
    </row>
    <row r="518" spans="1:5" ht="15.75" customHeight="1">
      <c r="A518" s="12" t="s">
        <v>1952</v>
      </c>
      <c r="B518" s="12"/>
      <c r="C518" s="12"/>
      <c r="D518" s="12"/>
      <c r="E518" s="12"/>
    </row>
    <row r="519" spans="1:5" ht="15.75" customHeight="1">
      <c r="A519" s="12" t="s">
        <v>1953</v>
      </c>
      <c r="B519" s="12"/>
      <c r="C519" s="12"/>
      <c r="D519" s="12"/>
      <c r="E519" s="12"/>
    </row>
    <row r="520" spans="1:5" ht="15.75" customHeight="1">
      <c r="A520" s="12" t="s">
        <v>1954</v>
      </c>
      <c r="B520" s="12"/>
      <c r="C520" s="12"/>
      <c r="D520" s="12"/>
      <c r="E520" s="12"/>
    </row>
    <row r="521" spans="1:5" ht="15.75" customHeight="1">
      <c r="A521" s="12" t="s">
        <v>1955</v>
      </c>
      <c r="B521" s="12"/>
      <c r="C521" s="12"/>
      <c r="D521" s="12"/>
      <c r="E521" s="12"/>
    </row>
    <row r="522" spans="1:5" ht="15.75" customHeight="1">
      <c r="A522" s="12" t="s">
        <v>1956</v>
      </c>
      <c r="B522" s="12"/>
      <c r="C522" s="12"/>
      <c r="D522" s="12"/>
      <c r="E522" s="12"/>
    </row>
    <row r="523" spans="1:5" ht="15.75" customHeight="1">
      <c r="A523" s="12" t="s">
        <v>1957</v>
      </c>
      <c r="B523" s="12"/>
      <c r="C523" s="12"/>
      <c r="D523" s="12"/>
      <c r="E523" s="12"/>
    </row>
    <row r="524" spans="1:5" ht="15.75" customHeight="1">
      <c r="A524" s="12" t="s">
        <v>1958</v>
      </c>
      <c r="B524" s="12"/>
      <c r="C524" s="12"/>
      <c r="D524" s="12"/>
      <c r="E524" s="12"/>
    </row>
    <row r="525" spans="1:5" ht="15.75" customHeight="1">
      <c r="A525" s="12" t="s">
        <v>1959</v>
      </c>
      <c r="B525" s="12"/>
      <c r="C525" s="12"/>
      <c r="D525" s="12"/>
      <c r="E525" s="12"/>
    </row>
    <row r="526" spans="1:5" ht="15.75" customHeight="1">
      <c r="A526" s="12" t="s">
        <v>1960</v>
      </c>
      <c r="B526" s="12"/>
      <c r="C526" s="12"/>
      <c r="D526" s="12"/>
      <c r="E526" s="12"/>
    </row>
    <row r="527" spans="1:5" ht="15.75" customHeight="1">
      <c r="A527" s="12" t="s">
        <v>1961</v>
      </c>
      <c r="B527" s="12"/>
      <c r="C527" s="12"/>
      <c r="D527" s="12"/>
      <c r="E527" s="12"/>
    </row>
    <row r="528" spans="1:5" ht="15.75" customHeight="1">
      <c r="A528" s="12" t="s">
        <v>1962</v>
      </c>
      <c r="B528" s="12"/>
      <c r="C528" s="12"/>
      <c r="D528" s="12"/>
      <c r="E528" s="12"/>
    </row>
    <row r="529" spans="1:5" ht="15.75" customHeight="1">
      <c r="A529" s="12" t="s">
        <v>1963</v>
      </c>
      <c r="B529" s="12"/>
      <c r="C529" s="12"/>
      <c r="D529" s="12"/>
      <c r="E529" s="12"/>
    </row>
    <row r="530" spans="1:5" ht="15.75" customHeight="1">
      <c r="A530" s="12" t="s">
        <v>1964</v>
      </c>
      <c r="B530" s="12"/>
      <c r="C530" s="12"/>
      <c r="D530" s="12"/>
      <c r="E530" s="12"/>
    </row>
    <row r="531" spans="1:5" ht="15.75" customHeight="1">
      <c r="A531" s="12" t="s">
        <v>1965</v>
      </c>
      <c r="B531" s="12"/>
      <c r="C531" s="12"/>
      <c r="D531" s="12"/>
      <c r="E531" s="12"/>
    </row>
    <row r="532" spans="1:5" ht="15.75" customHeight="1">
      <c r="A532" s="12" t="s">
        <v>1966</v>
      </c>
      <c r="B532" s="12"/>
      <c r="C532" s="12"/>
      <c r="D532" s="12"/>
      <c r="E532" s="12"/>
    </row>
    <row r="533" spans="1:5" ht="15.75" customHeight="1">
      <c r="A533" s="12" t="s">
        <v>1967</v>
      </c>
      <c r="B533" s="12"/>
      <c r="C533" s="12"/>
      <c r="D533" s="12"/>
      <c r="E533" s="12"/>
    </row>
    <row r="534" spans="1:5" ht="15.75" customHeight="1">
      <c r="A534" s="12" t="s">
        <v>1968</v>
      </c>
      <c r="B534" s="12"/>
      <c r="C534" s="12"/>
      <c r="D534" s="12"/>
      <c r="E534" s="12"/>
    </row>
    <row r="535" spans="1:5" ht="15.75" customHeight="1">
      <c r="A535" s="12" t="s">
        <v>1969</v>
      </c>
      <c r="B535" s="12"/>
      <c r="C535" s="12"/>
      <c r="D535" s="12"/>
      <c r="E535" s="12"/>
    </row>
    <row r="536" spans="1:5" ht="15.75" customHeight="1">
      <c r="A536" s="12" t="s">
        <v>1970</v>
      </c>
      <c r="B536" s="12"/>
      <c r="C536" s="12"/>
      <c r="D536" s="12"/>
      <c r="E536" s="12"/>
    </row>
    <row r="537" spans="1:5" ht="15.75" customHeight="1">
      <c r="A537" s="12" t="s">
        <v>1971</v>
      </c>
      <c r="B537" s="12"/>
      <c r="C537" s="12"/>
      <c r="D537" s="12"/>
      <c r="E537" s="12"/>
    </row>
    <row r="538" spans="1:5" ht="15.75" customHeight="1">
      <c r="A538" s="12" t="s">
        <v>1972</v>
      </c>
      <c r="B538" s="12"/>
      <c r="C538" s="12"/>
      <c r="D538" s="12"/>
      <c r="E538" s="12"/>
    </row>
    <row r="539" spans="1:5" ht="15.75" customHeight="1">
      <c r="A539" s="12" t="s">
        <v>1973</v>
      </c>
      <c r="B539" s="12"/>
      <c r="C539" s="12"/>
      <c r="D539" s="12"/>
      <c r="E539" s="12"/>
    </row>
    <row r="540" spans="1:5" ht="15.75" customHeight="1">
      <c r="A540" s="12" t="s">
        <v>1974</v>
      </c>
      <c r="B540" s="12"/>
      <c r="C540" s="12"/>
      <c r="D540" s="12"/>
      <c r="E540" s="12"/>
    </row>
    <row r="541" spans="1:5" ht="15.75" customHeight="1">
      <c r="A541" s="12" t="s">
        <v>1975</v>
      </c>
      <c r="B541" s="12"/>
      <c r="C541" s="12"/>
      <c r="D541" s="12"/>
      <c r="E541" s="12"/>
    </row>
    <row r="542" spans="1:5" ht="15.75" customHeight="1">
      <c r="A542" s="12" t="s">
        <v>1976</v>
      </c>
      <c r="B542" s="12"/>
      <c r="C542" s="12"/>
      <c r="D542" s="12"/>
      <c r="E542" s="12"/>
    </row>
    <row r="543" spans="1:5" ht="15.75" customHeight="1">
      <c r="A543" s="12" t="s">
        <v>1977</v>
      </c>
      <c r="B543" s="12"/>
      <c r="C543" s="12"/>
      <c r="D543" s="12"/>
      <c r="E543" s="12"/>
    </row>
    <row r="544" spans="1:5" ht="15.75" customHeight="1">
      <c r="A544" s="12" t="s">
        <v>1978</v>
      </c>
      <c r="B544" s="12"/>
      <c r="C544" s="12"/>
      <c r="D544" s="12"/>
      <c r="E544" s="12"/>
    </row>
    <row r="545" spans="1:5" ht="15.75" customHeight="1">
      <c r="A545" s="12" t="s">
        <v>1979</v>
      </c>
      <c r="B545" s="12"/>
      <c r="C545" s="12"/>
      <c r="D545" s="12"/>
      <c r="E545" s="12"/>
    </row>
    <row r="546" spans="1:5" ht="15.75" customHeight="1">
      <c r="A546" s="12" t="s">
        <v>1980</v>
      </c>
      <c r="B546" s="12"/>
      <c r="C546" s="12"/>
      <c r="D546" s="12"/>
      <c r="E546" s="12"/>
    </row>
    <row r="547" spans="1:5" ht="15.75" customHeight="1">
      <c r="A547" s="12" t="s">
        <v>1981</v>
      </c>
      <c r="B547" s="12"/>
      <c r="C547" s="12"/>
      <c r="D547" s="12"/>
      <c r="E547" s="12"/>
    </row>
    <row r="548" spans="1:5" ht="15.75" customHeight="1">
      <c r="A548" s="12" t="s">
        <v>1982</v>
      </c>
      <c r="B548" s="12"/>
      <c r="C548" s="12"/>
      <c r="D548" s="12"/>
      <c r="E548" s="12"/>
    </row>
    <row r="549" spans="1:5" ht="15.75" customHeight="1">
      <c r="A549" s="12" t="s">
        <v>1983</v>
      </c>
      <c r="B549" s="12"/>
      <c r="C549" s="12"/>
      <c r="D549" s="12"/>
      <c r="E549" s="12"/>
    </row>
    <row r="550" spans="1:5" ht="15.75" customHeight="1">
      <c r="A550" s="12" t="s">
        <v>1984</v>
      </c>
      <c r="B550" s="12"/>
      <c r="C550" s="12"/>
      <c r="D550" s="12"/>
      <c r="E550" s="12"/>
    </row>
    <row r="551" spans="1:5" ht="15.75" customHeight="1">
      <c r="A551" s="12" t="s">
        <v>1985</v>
      </c>
      <c r="B551" s="12"/>
      <c r="C551" s="12"/>
      <c r="D551" s="12"/>
      <c r="E551" s="12"/>
    </row>
    <row r="552" spans="1:5" ht="15.75" customHeight="1">
      <c r="A552" s="12" t="s">
        <v>1986</v>
      </c>
      <c r="B552" s="12"/>
      <c r="C552" s="12"/>
      <c r="D552" s="12"/>
      <c r="E552" s="12"/>
    </row>
    <row r="553" spans="1:5" ht="15.75" customHeight="1">
      <c r="A553" s="12" t="s">
        <v>1987</v>
      </c>
      <c r="B553" s="12"/>
      <c r="C553" s="12"/>
      <c r="D553" s="12"/>
      <c r="E553" s="12"/>
    </row>
    <row r="554" spans="1:5" ht="15.75" customHeight="1">
      <c r="A554" s="12" t="s">
        <v>1988</v>
      </c>
      <c r="B554" s="12"/>
      <c r="C554" s="12"/>
      <c r="D554" s="12"/>
      <c r="E554" s="12"/>
    </row>
    <row r="555" spans="1:5" ht="15.75" customHeight="1">
      <c r="A555" s="12" t="s">
        <v>1989</v>
      </c>
      <c r="B555" s="12"/>
      <c r="C555" s="12"/>
      <c r="D555" s="12"/>
      <c r="E555" s="12"/>
    </row>
    <row r="556" spans="1:5" ht="15.75" customHeight="1">
      <c r="A556" s="12" t="s">
        <v>1990</v>
      </c>
      <c r="B556" s="12"/>
      <c r="C556" s="12"/>
      <c r="D556" s="12"/>
      <c r="E556" s="12"/>
    </row>
    <row r="557" spans="1:5" ht="15.75" customHeight="1">
      <c r="A557" s="12" t="s">
        <v>1991</v>
      </c>
      <c r="B557" s="12"/>
      <c r="C557" s="12"/>
      <c r="D557" s="12"/>
      <c r="E557" s="12"/>
    </row>
    <row r="558" spans="1:5" ht="15.75" customHeight="1">
      <c r="A558" s="12" t="s">
        <v>1992</v>
      </c>
      <c r="B558" s="12"/>
      <c r="C558" s="12"/>
      <c r="D558" s="12"/>
      <c r="E558" s="12"/>
    </row>
    <row r="559" spans="1:5" ht="15.75" customHeight="1">
      <c r="A559" s="12" t="s">
        <v>1993</v>
      </c>
      <c r="B559" s="12"/>
      <c r="C559" s="12"/>
      <c r="D559" s="12"/>
      <c r="E559" s="12"/>
    </row>
    <row r="560" spans="1:5" ht="15.75" customHeight="1">
      <c r="A560" s="12" t="s">
        <v>1994</v>
      </c>
      <c r="B560" s="12"/>
      <c r="C560" s="12"/>
      <c r="D560" s="12"/>
      <c r="E560" s="12"/>
    </row>
    <row r="561" spans="1:5" ht="15.75" customHeight="1">
      <c r="A561" s="12" t="s">
        <v>1995</v>
      </c>
      <c r="B561" s="12"/>
      <c r="C561" s="12"/>
      <c r="D561" s="12"/>
      <c r="E561" s="12"/>
    </row>
    <row r="562" spans="1:5" ht="15.75" customHeight="1">
      <c r="A562" s="12" t="s">
        <v>1996</v>
      </c>
      <c r="B562" s="12"/>
      <c r="C562" s="12"/>
      <c r="D562" s="12"/>
      <c r="E562" s="12"/>
    </row>
    <row r="563" spans="1:5" ht="15.75" customHeight="1">
      <c r="A563" s="12" t="s">
        <v>1997</v>
      </c>
      <c r="B563" s="12"/>
      <c r="C563" s="12"/>
      <c r="D563" s="12"/>
      <c r="E563" s="12"/>
    </row>
    <row r="564" spans="1:5" ht="15.75" customHeight="1">
      <c r="A564" s="12" t="s">
        <v>1998</v>
      </c>
      <c r="B564" s="12"/>
      <c r="C564" s="12"/>
      <c r="D564" s="12"/>
      <c r="E564" s="12"/>
    </row>
    <row r="565" spans="1:5" ht="15.75" customHeight="1">
      <c r="A565" s="12" t="s">
        <v>1999</v>
      </c>
      <c r="B565" s="12"/>
      <c r="C565" s="12"/>
      <c r="D565" s="12"/>
      <c r="E565" s="12"/>
    </row>
    <row r="566" spans="1:5" ht="15.75" customHeight="1">
      <c r="A566" s="12" t="s">
        <v>2000</v>
      </c>
      <c r="B566" s="12"/>
      <c r="C566" s="12"/>
      <c r="D566" s="12"/>
      <c r="E566" s="12"/>
    </row>
    <row r="567" spans="1:5" ht="15.75" customHeight="1">
      <c r="A567" s="12" t="s">
        <v>2001</v>
      </c>
      <c r="B567" s="12"/>
      <c r="C567" s="12"/>
      <c r="D567" s="12"/>
      <c r="E567" s="12"/>
    </row>
    <row r="568" spans="1:5" ht="15.75" customHeight="1">
      <c r="A568" s="12" t="s">
        <v>2002</v>
      </c>
      <c r="B568" s="12"/>
      <c r="C568" s="12"/>
      <c r="D568" s="12"/>
      <c r="E568" s="12"/>
    </row>
    <row r="569" spans="1:5" ht="15.75" customHeight="1">
      <c r="A569" s="12" t="s">
        <v>2003</v>
      </c>
      <c r="B569" s="12"/>
      <c r="C569" s="12"/>
      <c r="D569" s="12"/>
      <c r="E569" s="12"/>
    </row>
    <row r="570" spans="1:5" ht="15.75" customHeight="1">
      <c r="A570" s="12" t="s">
        <v>2004</v>
      </c>
      <c r="B570" s="12"/>
      <c r="C570" s="12"/>
      <c r="D570" s="12"/>
      <c r="E570" s="12"/>
    </row>
    <row r="571" spans="1:5" ht="15.75" customHeight="1">
      <c r="A571" s="12" t="s">
        <v>2005</v>
      </c>
      <c r="B571" s="12"/>
      <c r="C571" s="12"/>
      <c r="D571" s="12"/>
      <c r="E571" s="12"/>
    </row>
    <row r="572" spans="1:5" ht="15.75" customHeight="1">
      <c r="A572" s="12" t="s">
        <v>2006</v>
      </c>
      <c r="B572" s="12"/>
      <c r="C572" s="12"/>
      <c r="D572" s="12"/>
      <c r="E572" s="12"/>
    </row>
    <row r="573" spans="1:5" ht="15.75" customHeight="1">
      <c r="A573" s="12" t="s">
        <v>2007</v>
      </c>
      <c r="B573" s="12"/>
      <c r="C573" s="12"/>
      <c r="D573" s="12"/>
      <c r="E573" s="12"/>
    </row>
    <row r="574" spans="1:5" ht="15.75" customHeight="1">
      <c r="A574" s="12" t="s">
        <v>2008</v>
      </c>
      <c r="B574" s="12"/>
      <c r="C574" s="12"/>
      <c r="D574" s="12"/>
      <c r="E574" s="12"/>
    </row>
    <row r="575" spans="1:5" ht="15.75" customHeight="1">
      <c r="A575" s="12" t="s">
        <v>2009</v>
      </c>
      <c r="B575" s="12"/>
      <c r="C575" s="12"/>
      <c r="D575" s="12"/>
      <c r="E575" s="12"/>
    </row>
    <row r="576" spans="1:5" ht="15.75" customHeight="1">
      <c r="A576" s="12" t="s">
        <v>2010</v>
      </c>
      <c r="B576" s="12"/>
      <c r="C576" s="12"/>
      <c r="D576" s="12"/>
      <c r="E576" s="12"/>
    </row>
    <row r="577" spans="1:5" ht="15.75" customHeight="1">
      <c r="A577" s="12" t="s">
        <v>2011</v>
      </c>
      <c r="B577" s="12"/>
      <c r="C577" s="12"/>
      <c r="D577" s="12"/>
      <c r="E577" s="12"/>
    </row>
    <row r="578" spans="1:5" ht="15.75" customHeight="1">
      <c r="A578" s="12" t="s">
        <v>2012</v>
      </c>
      <c r="B578" s="12"/>
      <c r="C578" s="12"/>
      <c r="D578" s="12"/>
      <c r="E578" s="12"/>
    </row>
    <row r="579" spans="1:5" ht="15.75" customHeight="1">
      <c r="A579" s="12" t="s">
        <v>2013</v>
      </c>
      <c r="B579" s="12"/>
      <c r="C579" s="12"/>
      <c r="D579" s="12"/>
      <c r="E579" s="12"/>
    </row>
    <row r="580" spans="1:5" ht="15.75" customHeight="1">
      <c r="A580" s="12" t="s">
        <v>2014</v>
      </c>
      <c r="B580" s="12"/>
      <c r="C580" s="12"/>
      <c r="D580" s="12"/>
      <c r="E580" s="12"/>
    </row>
    <row r="581" spans="1:5" ht="15.75" customHeight="1">
      <c r="A581" s="12" t="s">
        <v>2015</v>
      </c>
      <c r="B581" s="12"/>
      <c r="C581" s="12"/>
      <c r="D581" s="12"/>
      <c r="E581" s="12"/>
    </row>
    <row r="582" spans="1:5" ht="15.75" customHeight="1">
      <c r="A582" s="12" t="s">
        <v>2016</v>
      </c>
      <c r="B582" s="12"/>
      <c r="C582" s="12"/>
      <c r="D582" s="12"/>
      <c r="E582" s="12"/>
    </row>
    <row r="583" spans="1:5" ht="15.75" customHeight="1">
      <c r="A583" s="12" t="s">
        <v>2017</v>
      </c>
      <c r="B583" s="12"/>
      <c r="C583" s="12"/>
      <c r="D583" s="12"/>
      <c r="E583" s="12"/>
    </row>
    <row r="584" spans="1:5" ht="15.75" customHeight="1">
      <c r="A584" s="12" t="s">
        <v>2018</v>
      </c>
      <c r="B584" s="12"/>
      <c r="C584" s="12"/>
      <c r="D584" s="12"/>
      <c r="E584" s="12"/>
    </row>
    <row r="585" spans="1:5" ht="15.75" customHeight="1">
      <c r="A585" s="12" t="s">
        <v>2019</v>
      </c>
      <c r="B585" s="12"/>
      <c r="C585" s="12"/>
      <c r="D585" s="12"/>
      <c r="E585" s="12"/>
    </row>
    <row r="586" spans="1:5" ht="15.75" customHeight="1">
      <c r="A586" s="12" t="s">
        <v>2020</v>
      </c>
      <c r="B586" s="12"/>
      <c r="C586" s="12"/>
      <c r="D586" s="12"/>
      <c r="E586" s="12"/>
    </row>
    <row r="587" spans="1:5" ht="15.75" customHeight="1">
      <c r="A587" s="12" t="s">
        <v>2021</v>
      </c>
      <c r="B587" s="12"/>
      <c r="C587" s="12"/>
      <c r="D587" s="12"/>
      <c r="E587" s="12"/>
    </row>
    <row r="588" spans="1:5" ht="15.75" customHeight="1">
      <c r="A588" s="12" t="s">
        <v>2022</v>
      </c>
      <c r="B588" s="12"/>
      <c r="C588" s="12"/>
      <c r="D588" s="12"/>
      <c r="E588" s="12"/>
    </row>
    <row r="589" spans="1:5" ht="15.75" customHeight="1">
      <c r="A589" s="12" t="s">
        <v>2023</v>
      </c>
      <c r="B589" s="12"/>
      <c r="C589" s="12"/>
      <c r="D589" s="12"/>
      <c r="E589" s="12"/>
    </row>
    <row r="590" spans="1:5" ht="15.75" customHeight="1">
      <c r="A590" s="12" t="s">
        <v>2024</v>
      </c>
      <c r="B590" s="12"/>
      <c r="C590" s="12"/>
      <c r="D590" s="12"/>
      <c r="E590" s="12"/>
    </row>
    <row r="591" spans="1:5" ht="15.75" customHeight="1">
      <c r="A591" s="12" t="s">
        <v>2025</v>
      </c>
      <c r="B591" s="12"/>
      <c r="C591" s="12"/>
      <c r="D591" s="12"/>
      <c r="E591" s="12"/>
    </row>
    <row r="592" spans="1:5" ht="15.75" customHeight="1">
      <c r="A592" s="12" t="s">
        <v>2026</v>
      </c>
      <c r="B592" s="12"/>
      <c r="C592" s="12"/>
      <c r="D592" s="12"/>
      <c r="E592" s="12"/>
    </row>
    <row r="593" spans="1:5" ht="15.75" customHeight="1">
      <c r="A593" s="12" t="s">
        <v>2027</v>
      </c>
      <c r="B593" s="12"/>
      <c r="C593" s="12"/>
      <c r="D593" s="12"/>
      <c r="E593" s="12"/>
    </row>
    <row r="594" spans="1:5" ht="15.75" customHeight="1">
      <c r="A594" s="12" t="s">
        <v>2028</v>
      </c>
      <c r="B594" s="12"/>
      <c r="C594" s="12"/>
      <c r="D594" s="12"/>
      <c r="E594" s="12"/>
    </row>
    <row r="595" spans="1:5" ht="15.75" customHeight="1">
      <c r="A595" s="12" t="s">
        <v>2029</v>
      </c>
      <c r="B595" s="12"/>
      <c r="C595" s="12"/>
      <c r="D595" s="12"/>
      <c r="E595" s="12"/>
    </row>
    <row r="596" spans="1:5" ht="15.75" customHeight="1">
      <c r="A596" s="12" t="s">
        <v>2030</v>
      </c>
      <c r="B596" s="12"/>
      <c r="C596" s="12"/>
      <c r="D596" s="12"/>
      <c r="E596" s="12"/>
    </row>
    <row r="597" spans="1:5" ht="15.75" customHeight="1">
      <c r="A597" s="12" t="s">
        <v>2031</v>
      </c>
      <c r="B597" s="12"/>
      <c r="C597" s="12"/>
      <c r="D597" s="12"/>
      <c r="E597" s="12"/>
    </row>
    <row r="598" spans="1:5" ht="15.75" customHeight="1">
      <c r="A598" s="12" t="s">
        <v>2032</v>
      </c>
      <c r="B598" s="12"/>
      <c r="C598" s="12"/>
      <c r="D598" s="12"/>
      <c r="E598" s="12"/>
    </row>
    <row r="599" spans="1:5" ht="15.75" customHeight="1">
      <c r="A599" s="12" t="s">
        <v>2033</v>
      </c>
      <c r="B599" s="12"/>
      <c r="C599" s="12"/>
      <c r="D599" s="12"/>
      <c r="E599" s="12"/>
    </row>
    <row r="600" spans="1:5" ht="15.75" customHeight="1">
      <c r="A600" s="12" t="s">
        <v>2034</v>
      </c>
      <c r="B600" s="12"/>
      <c r="C600" s="12"/>
      <c r="D600" s="12"/>
      <c r="E600" s="12"/>
    </row>
    <row r="601" spans="1:5" ht="15.75" customHeight="1">
      <c r="A601" s="12" t="s">
        <v>2035</v>
      </c>
      <c r="B601" s="12"/>
      <c r="C601" s="12"/>
      <c r="D601" s="12"/>
      <c r="E601" s="12"/>
    </row>
    <row r="602" spans="1:5" ht="15.75" customHeight="1">
      <c r="A602" s="12" t="s">
        <v>2036</v>
      </c>
      <c r="B602" s="12"/>
      <c r="C602" s="12"/>
      <c r="D602" s="12"/>
      <c r="E602" s="12"/>
    </row>
    <row r="603" spans="1:5" ht="15.75" customHeight="1">
      <c r="A603" s="12" t="s">
        <v>2037</v>
      </c>
      <c r="B603" s="12"/>
      <c r="C603" s="12"/>
      <c r="D603" s="12"/>
      <c r="E603" s="12"/>
    </row>
    <row r="604" spans="1:5" ht="15.75" customHeight="1">
      <c r="A604" s="12" t="s">
        <v>2038</v>
      </c>
      <c r="B604" s="12"/>
      <c r="C604" s="12"/>
      <c r="D604" s="12"/>
      <c r="E604" s="12"/>
    </row>
    <row r="605" spans="1:5" ht="15.75" customHeight="1">
      <c r="A605" s="12" t="s">
        <v>2039</v>
      </c>
      <c r="B605" s="12"/>
      <c r="C605" s="12"/>
      <c r="D605" s="12"/>
      <c r="E605" s="12"/>
    </row>
    <row r="606" spans="1:5" ht="15.75" customHeight="1">
      <c r="A606" s="12" t="s">
        <v>2040</v>
      </c>
      <c r="B606" s="12"/>
      <c r="C606" s="12"/>
      <c r="D606" s="12"/>
      <c r="E606" s="12"/>
    </row>
    <row r="607" spans="1:5" ht="15.75" customHeight="1">
      <c r="A607" s="12" t="s">
        <v>2041</v>
      </c>
      <c r="B607" s="12"/>
      <c r="C607" s="12"/>
      <c r="D607" s="12"/>
      <c r="E607" s="12"/>
    </row>
    <row r="608" spans="1:5" ht="15.75" customHeight="1">
      <c r="A608" s="12" t="s">
        <v>2042</v>
      </c>
      <c r="B608" s="12"/>
      <c r="C608" s="12"/>
      <c r="D608" s="12"/>
      <c r="E608" s="12"/>
    </row>
    <row r="609" spans="1:5" ht="15.75" customHeight="1">
      <c r="A609" s="12" t="s">
        <v>2043</v>
      </c>
      <c r="B609" s="12"/>
      <c r="C609" s="12"/>
      <c r="D609" s="12"/>
      <c r="E609" s="12"/>
    </row>
    <row r="610" spans="1:5" ht="15.75" customHeight="1">
      <c r="A610" s="12" t="s">
        <v>2044</v>
      </c>
      <c r="B610" s="12"/>
      <c r="C610" s="12"/>
      <c r="D610" s="12"/>
      <c r="E610" s="12"/>
    </row>
    <row r="611" spans="1:5" ht="15.75" customHeight="1">
      <c r="A611" s="12" t="s">
        <v>2045</v>
      </c>
      <c r="B611" s="12"/>
      <c r="C611" s="12"/>
      <c r="D611" s="12"/>
      <c r="E611" s="12"/>
    </row>
    <row r="612" spans="1:5" ht="15.75" customHeight="1">
      <c r="A612" s="12" t="s">
        <v>2046</v>
      </c>
      <c r="B612" s="12"/>
      <c r="C612" s="12"/>
      <c r="D612" s="12"/>
      <c r="E612" s="12"/>
    </row>
    <row r="613" spans="1:5" ht="15.75" customHeight="1">
      <c r="A613" s="12" t="s">
        <v>2047</v>
      </c>
      <c r="B613" s="12"/>
      <c r="C613" s="12"/>
      <c r="D613" s="12"/>
      <c r="E613" s="12"/>
    </row>
    <row r="614" spans="1:5" ht="15.75" customHeight="1">
      <c r="A614" s="12" t="s">
        <v>2048</v>
      </c>
      <c r="B614" s="12"/>
      <c r="C614" s="12"/>
      <c r="D614" s="12"/>
      <c r="E614" s="12"/>
    </row>
    <row r="615" spans="1:5" ht="15.75" customHeight="1">
      <c r="A615" s="12" t="s">
        <v>2049</v>
      </c>
      <c r="B615" s="12"/>
      <c r="C615" s="12"/>
      <c r="D615" s="12"/>
      <c r="E615" s="12"/>
    </row>
    <row r="616" spans="1:5" ht="15.75" customHeight="1">
      <c r="A616" s="12" t="s">
        <v>2050</v>
      </c>
      <c r="B616" s="12"/>
      <c r="C616" s="12"/>
      <c r="D616" s="12"/>
      <c r="E616" s="12"/>
    </row>
    <row r="617" spans="1:5" ht="15.75" customHeight="1">
      <c r="A617" s="12" t="s">
        <v>2051</v>
      </c>
      <c r="B617" s="12"/>
      <c r="C617" s="12"/>
      <c r="D617" s="12"/>
      <c r="E617" s="12"/>
    </row>
    <row r="618" spans="1:5" ht="15.75" customHeight="1">
      <c r="A618" s="12" t="s">
        <v>2052</v>
      </c>
      <c r="B618" s="12"/>
      <c r="C618" s="12"/>
      <c r="D618" s="12"/>
      <c r="E618" s="12"/>
    </row>
    <row r="619" spans="1:5" ht="15.75" customHeight="1">
      <c r="A619" s="12" t="s">
        <v>2053</v>
      </c>
      <c r="B619" s="12"/>
      <c r="C619" s="12"/>
      <c r="D619" s="12"/>
      <c r="E619" s="12"/>
    </row>
    <row r="620" spans="1:5" ht="15.75" customHeight="1">
      <c r="A620" s="12" t="s">
        <v>2054</v>
      </c>
      <c r="B620" s="12"/>
      <c r="C620" s="12"/>
      <c r="D620" s="12"/>
      <c r="E620" s="12"/>
    </row>
    <row r="621" spans="1:5" ht="15.75" customHeight="1">
      <c r="A621" s="12" t="s">
        <v>2055</v>
      </c>
      <c r="B621" s="12"/>
      <c r="C621" s="12"/>
      <c r="D621" s="12"/>
      <c r="E621" s="12"/>
    </row>
    <row r="622" spans="1:5" ht="15.75" customHeight="1">
      <c r="A622" s="12" t="s">
        <v>2056</v>
      </c>
      <c r="B622" s="12"/>
      <c r="C622" s="12"/>
      <c r="D622" s="12"/>
      <c r="E622" s="12"/>
    </row>
    <row r="623" spans="1:5" ht="15.75" customHeight="1">
      <c r="A623" s="12" t="s">
        <v>2057</v>
      </c>
      <c r="B623" s="12"/>
      <c r="C623" s="12"/>
      <c r="D623" s="12"/>
      <c r="E623" s="12"/>
    </row>
    <row r="624" spans="1:5" ht="15.75" customHeight="1">
      <c r="A624" s="12" t="s">
        <v>2058</v>
      </c>
      <c r="B624" s="12"/>
      <c r="C624" s="12"/>
      <c r="D624" s="12"/>
      <c r="E624" s="12"/>
    </row>
    <row r="625" spans="1:5" ht="15.75" customHeight="1">
      <c r="A625" s="12" t="s">
        <v>2059</v>
      </c>
      <c r="B625" s="12"/>
      <c r="C625" s="12"/>
      <c r="D625" s="12"/>
      <c r="E625" s="12"/>
    </row>
    <row r="626" spans="1:5" ht="15.75" customHeight="1">
      <c r="A626" s="12" t="s">
        <v>2060</v>
      </c>
      <c r="B626" s="12"/>
      <c r="C626" s="12"/>
      <c r="D626" s="12"/>
      <c r="E626" s="12"/>
    </row>
    <row r="627" spans="1:5" ht="15.75" customHeight="1">
      <c r="A627" s="12" t="s">
        <v>2061</v>
      </c>
      <c r="B627" s="12"/>
      <c r="C627" s="12"/>
      <c r="D627" s="12"/>
      <c r="E627" s="12"/>
    </row>
    <row r="628" spans="1:5" ht="15.75" customHeight="1">
      <c r="A628" s="12" t="s">
        <v>2062</v>
      </c>
      <c r="B628" s="12"/>
      <c r="C628" s="12"/>
      <c r="D628" s="12"/>
      <c r="E628" s="12"/>
    </row>
    <row r="629" spans="1:5" ht="15.75" customHeight="1">
      <c r="A629" s="12" t="s">
        <v>2063</v>
      </c>
      <c r="B629" s="12"/>
      <c r="C629" s="12"/>
      <c r="D629" s="12"/>
      <c r="E629" s="12"/>
    </row>
    <row r="630" spans="1:5" ht="15.75" customHeight="1">
      <c r="A630" s="12" t="s">
        <v>2064</v>
      </c>
      <c r="B630" s="12"/>
      <c r="C630" s="12"/>
      <c r="D630" s="12"/>
      <c r="E630" s="12"/>
    </row>
    <row r="631" spans="1:5" ht="15.75" customHeight="1">
      <c r="A631" s="12" t="s">
        <v>2065</v>
      </c>
      <c r="B631" s="12"/>
      <c r="C631" s="12"/>
      <c r="D631" s="12"/>
      <c r="E631" s="12"/>
    </row>
    <row r="632" spans="1:5" ht="15.75" customHeight="1">
      <c r="A632" s="12" t="s">
        <v>2066</v>
      </c>
      <c r="B632" s="12"/>
      <c r="C632" s="12"/>
      <c r="D632" s="12"/>
      <c r="E632" s="12"/>
    </row>
    <row r="633" spans="1:5" ht="15.75" customHeight="1">
      <c r="A633" s="12" t="s">
        <v>2067</v>
      </c>
      <c r="B633" s="12"/>
      <c r="C633" s="12"/>
      <c r="D633" s="12"/>
      <c r="E633" s="12"/>
    </row>
    <row r="634" spans="1:5" ht="15.75" customHeight="1">
      <c r="A634" s="12" t="s">
        <v>2068</v>
      </c>
      <c r="B634" s="12"/>
      <c r="C634" s="12"/>
      <c r="D634" s="12"/>
      <c r="E634" s="12"/>
    </row>
    <row r="635" spans="1:5" ht="15.75" customHeight="1">
      <c r="A635" s="12" t="s">
        <v>2069</v>
      </c>
      <c r="B635" s="12"/>
      <c r="C635" s="12"/>
      <c r="D635" s="12"/>
      <c r="E635" s="12"/>
    </row>
    <row r="636" spans="1:5" ht="15.75" customHeight="1">
      <c r="A636" s="12" t="s">
        <v>2070</v>
      </c>
      <c r="B636" s="12"/>
      <c r="C636" s="12"/>
      <c r="D636" s="12"/>
      <c r="E636" s="12"/>
    </row>
    <row r="637" spans="1:5" ht="15.75" customHeight="1">
      <c r="A637" s="12" t="s">
        <v>2071</v>
      </c>
      <c r="B637" s="12"/>
      <c r="C637" s="12"/>
      <c r="D637" s="12"/>
      <c r="E637" s="12"/>
    </row>
    <row r="638" spans="1:5" ht="15.75" customHeight="1">
      <c r="A638" s="12" t="s">
        <v>2072</v>
      </c>
      <c r="B638" s="12"/>
      <c r="C638" s="12"/>
      <c r="D638" s="12"/>
      <c r="E638" s="12"/>
    </row>
    <row r="639" spans="1:5" ht="15.75" customHeight="1">
      <c r="A639" s="12" t="s">
        <v>2073</v>
      </c>
      <c r="B639" s="12"/>
      <c r="C639" s="12"/>
      <c r="D639" s="12"/>
      <c r="E639" s="12"/>
    </row>
    <row r="640" spans="1:5" ht="15.75" customHeight="1">
      <c r="A640" s="12" t="s">
        <v>2074</v>
      </c>
      <c r="B640" s="12"/>
      <c r="C640" s="12"/>
      <c r="D640" s="12"/>
      <c r="E640" s="12"/>
    </row>
    <row r="641" spans="1:5" ht="15.75" customHeight="1">
      <c r="A641" s="12" t="s">
        <v>2075</v>
      </c>
      <c r="B641" s="12"/>
      <c r="C641" s="12"/>
      <c r="D641" s="12"/>
      <c r="E641" s="12"/>
    </row>
    <row r="642" spans="1:5" ht="15.75" customHeight="1">
      <c r="A642" s="12" t="s">
        <v>2076</v>
      </c>
      <c r="B642" s="12"/>
      <c r="C642" s="12"/>
      <c r="D642" s="12"/>
      <c r="E642" s="12"/>
    </row>
    <row r="643" spans="1:5" ht="15.75" customHeight="1">
      <c r="A643" s="12" t="s">
        <v>2077</v>
      </c>
      <c r="B643" s="12"/>
      <c r="C643" s="12"/>
      <c r="D643" s="12"/>
      <c r="E643" s="12"/>
    </row>
    <row r="644" spans="1:5" ht="15.75" customHeight="1">
      <c r="A644" s="12" t="s">
        <v>2078</v>
      </c>
      <c r="B644" s="12"/>
      <c r="C644" s="12"/>
      <c r="D644" s="12"/>
      <c r="E644" s="12"/>
    </row>
    <row r="645" spans="1:5" ht="15.75" customHeight="1">
      <c r="A645" s="12" t="s">
        <v>2079</v>
      </c>
      <c r="B645" s="12"/>
      <c r="C645" s="12"/>
      <c r="D645" s="12"/>
      <c r="E645" s="12"/>
    </row>
    <row r="646" spans="1:5" ht="15.75" customHeight="1">
      <c r="A646" s="12" t="s">
        <v>2080</v>
      </c>
      <c r="B646" s="12"/>
      <c r="C646" s="12"/>
      <c r="D646" s="12"/>
      <c r="E646" s="12"/>
    </row>
    <row r="647" spans="1:5" ht="15.75" customHeight="1">
      <c r="A647" s="12" t="s">
        <v>2081</v>
      </c>
      <c r="B647" s="12"/>
      <c r="C647" s="12"/>
      <c r="D647" s="12"/>
      <c r="E647" s="12"/>
    </row>
    <row r="648" spans="1:5" ht="15.75" customHeight="1">
      <c r="A648" s="12" t="s">
        <v>2082</v>
      </c>
      <c r="B648" s="12"/>
      <c r="C648" s="12"/>
      <c r="D648" s="12"/>
      <c r="E648" s="12"/>
    </row>
    <row r="649" spans="1:5" ht="15.75" customHeight="1">
      <c r="A649" s="12" t="s">
        <v>2083</v>
      </c>
      <c r="B649" s="12"/>
      <c r="C649" s="12"/>
      <c r="D649" s="12"/>
      <c r="E649" s="12"/>
    </row>
    <row r="650" spans="1:5" ht="15.75" customHeight="1">
      <c r="A650" s="12" t="s">
        <v>2084</v>
      </c>
      <c r="B650" s="12"/>
      <c r="C650" s="12"/>
      <c r="D650" s="12"/>
      <c r="E650" s="12"/>
    </row>
    <row r="651" spans="1:5" ht="15.75" customHeight="1">
      <c r="A651" s="12" t="s">
        <v>2085</v>
      </c>
      <c r="B651" s="12"/>
      <c r="C651" s="12"/>
      <c r="D651" s="12"/>
      <c r="E651" s="12"/>
    </row>
    <row r="652" spans="1:5" ht="15.75" customHeight="1">
      <c r="A652" s="12" t="s">
        <v>2086</v>
      </c>
      <c r="B652" s="12"/>
      <c r="C652" s="12"/>
      <c r="D652" s="12"/>
      <c r="E652" s="12"/>
    </row>
    <row r="653" spans="1:5" ht="15.75" customHeight="1">
      <c r="A653" s="12" t="s">
        <v>2087</v>
      </c>
      <c r="B653" s="12"/>
      <c r="C653" s="12"/>
      <c r="D653" s="12"/>
      <c r="E653" s="12"/>
    </row>
    <row r="654" spans="1:5" ht="15.75" customHeight="1">
      <c r="A654" s="12" t="s">
        <v>2088</v>
      </c>
      <c r="B654" s="12"/>
      <c r="C654" s="12"/>
      <c r="D654" s="12"/>
      <c r="E654" s="12"/>
    </row>
    <row r="655" spans="1:5" ht="15.75" customHeight="1">
      <c r="A655" s="12" t="s">
        <v>2089</v>
      </c>
      <c r="B655" s="12"/>
      <c r="C655" s="12"/>
      <c r="D655" s="12"/>
      <c r="E655" s="12"/>
    </row>
    <row r="656" spans="1:5" ht="15.75" customHeight="1">
      <c r="A656" s="12" t="s">
        <v>2090</v>
      </c>
      <c r="B656" s="12"/>
      <c r="C656" s="12"/>
      <c r="D656" s="12"/>
      <c r="E656" s="12"/>
    </row>
    <row r="657" spans="1:5" ht="15.75" customHeight="1">
      <c r="A657" s="12" t="s">
        <v>2091</v>
      </c>
      <c r="B657" s="12"/>
      <c r="C657" s="12"/>
      <c r="D657" s="12"/>
      <c r="E657" s="12"/>
    </row>
    <row r="658" spans="1:5" ht="15.75" customHeight="1">
      <c r="A658" s="12" t="s">
        <v>2092</v>
      </c>
      <c r="B658" s="12"/>
      <c r="C658" s="12"/>
      <c r="D658" s="12"/>
      <c r="E658" s="12"/>
    </row>
    <row r="659" spans="1:5" ht="15.75" customHeight="1">
      <c r="A659" s="12" t="s">
        <v>2093</v>
      </c>
      <c r="B659" s="12"/>
      <c r="C659" s="12"/>
      <c r="D659" s="12"/>
      <c r="E659" s="12"/>
    </row>
    <row r="660" spans="1:5" ht="15.75" customHeight="1">
      <c r="A660" s="12" t="s">
        <v>2094</v>
      </c>
      <c r="B660" s="12"/>
      <c r="C660" s="12"/>
      <c r="D660" s="12"/>
      <c r="E660" s="12"/>
    </row>
    <row r="661" spans="1:5" ht="15.75" customHeight="1">
      <c r="A661" s="12" t="s">
        <v>2095</v>
      </c>
      <c r="B661" s="12"/>
      <c r="C661" s="12"/>
      <c r="D661" s="12"/>
      <c r="E661" s="12"/>
    </row>
    <row r="662" spans="1:5" ht="15.75" customHeight="1">
      <c r="A662" s="12" t="s">
        <v>2096</v>
      </c>
      <c r="B662" s="12"/>
      <c r="C662" s="12"/>
      <c r="D662" s="12"/>
      <c r="E662" s="12"/>
    </row>
    <row r="663" spans="1:5" ht="15.75" customHeight="1">
      <c r="A663" s="12" t="s">
        <v>2097</v>
      </c>
      <c r="B663" s="12"/>
      <c r="C663" s="12"/>
      <c r="D663" s="12"/>
      <c r="E663" s="12"/>
    </row>
    <row r="664" spans="1:5" ht="15.75" customHeight="1">
      <c r="A664" s="12" t="s">
        <v>2098</v>
      </c>
      <c r="B664" s="12"/>
      <c r="C664" s="12"/>
      <c r="D664" s="12"/>
      <c r="E664" s="12"/>
    </row>
    <row r="665" spans="1:5" ht="15.75" customHeight="1">
      <c r="A665" s="12" t="s">
        <v>2099</v>
      </c>
      <c r="B665" s="12"/>
      <c r="C665" s="12"/>
      <c r="D665" s="12"/>
      <c r="E665" s="12"/>
    </row>
    <row r="666" spans="1:5" ht="15.75" customHeight="1">
      <c r="A666" s="12" t="s">
        <v>2100</v>
      </c>
      <c r="B666" s="12"/>
      <c r="C666" s="12"/>
      <c r="D666" s="12"/>
      <c r="E666" s="12"/>
    </row>
    <row r="667" spans="1:5" ht="15.75" customHeight="1">
      <c r="A667" s="12" t="s">
        <v>2101</v>
      </c>
      <c r="B667" s="12"/>
      <c r="C667" s="12"/>
      <c r="D667" s="12"/>
      <c r="E667" s="12"/>
    </row>
    <row r="668" spans="1:5" ht="15.75" customHeight="1">
      <c r="A668" s="12" t="s">
        <v>2102</v>
      </c>
      <c r="B668" s="12"/>
      <c r="C668" s="12"/>
      <c r="D668" s="12"/>
      <c r="E668" s="12"/>
    </row>
    <row r="669" spans="1:5" ht="15.75" customHeight="1">
      <c r="A669" s="12" t="s">
        <v>2103</v>
      </c>
      <c r="B669" s="12"/>
      <c r="C669" s="12"/>
      <c r="D669" s="12"/>
      <c r="E669" s="12"/>
    </row>
    <row r="670" spans="1:5" ht="15.75" customHeight="1">
      <c r="A670" s="12" t="s">
        <v>2104</v>
      </c>
      <c r="B670" s="12"/>
      <c r="C670" s="12"/>
      <c r="D670" s="12"/>
      <c r="E670" s="12"/>
    </row>
    <row r="671" spans="1:5" ht="15.75" customHeight="1">
      <c r="A671" s="12" t="s">
        <v>2105</v>
      </c>
      <c r="B671" s="12"/>
      <c r="C671" s="12"/>
      <c r="D671" s="12"/>
      <c r="E671" s="12"/>
    </row>
    <row r="672" spans="1:5" ht="15.75" customHeight="1">
      <c r="A672" s="12" t="s">
        <v>2106</v>
      </c>
      <c r="B672" s="12"/>
      <c r="C672" s="12"/>
      <c r="D672" s="12"/>
      <c r="E672" s="12"/>
    </row>
    <row r="673" spans="1:5" ht="15.75" customHeight="1">
      <c r="A673" s="12" t="s">
        <v>2107</v>
      </c>
      <c r="B673" s="12"/>
      <c r="C673" s="12"/>
      <c r="D673" s="12"/>
      <c r="E673" s="12"/>
    </row>
    <row r="674" spans="1:5" ht="15.75" customHeight="1">
      <c r="A674" s="12" t="s">
        <v>2108</v>
      </c>
      <c r="B674" s="12"/>
      <c r="C674" s="12"/>
      <c r="D674" s="12"/>
      <c r="E674" s="12"/>
    </row>
    <row r="675" spans="1:5" ht="15.75" customHeight="1">
      <c r="A675" s="12" t="s">
        <v>2109</v>
      </c>
      <c r="B675" s="12"/>
      <c r="C675" s="12"/>
      <c r="D675" s="12"/>
      <c r="E675" s="12"/>
    </row>
    <row r="676" spans="1:5" ht="15.75" customHeight="1">
      <c r="A676" s="12" t="s">
        <v>2110</v>
      </c>
      <c r="B676" s="12"/>
      <c r="C676" s="12"/>
      <c r="D676" s="12"/>
      <c r="E676" s="12"/>
    </row>
    <row r="677" spans="1:5" ht="15.75" customHeight="1">
      <c r="A677" s="12" t="s">
        <v>2111</v>
      </c>
      <c r="B677" s="12"/>
      <c r="C677" s="12"/>
      <c r="D677" s="12"/>
      <c r="E677" s="12"/>
    </row>
    <row r="678" spans="1:5" ht="15.75" customHeight="1">
      <c r="A678" s="12" t="s">
        <v>2112</v>
      </c>
      <c r="B678" s="12"/>
      <c r="C678" s="12"/>
      <c r="D678" s="12"/>
      <c r="E678" s="12"/>
    </row>
    <row r="679" spans="1:5" ht="15.75" customHeight="1">
      <c r="A679" s="12" t="s">
        <v>2113</v>
      </c>
      <c r="B679" s="12"/>
      <c r="C679" s="12"/>
      <c r="D679" s="12"/>
      <c r="E679" s="12"/>
    </row>
    <row r="680" spans="1:5" ht="15.75" customHeight="1">
      <c r="A680" s="12" t="s">
        <v>2114</v>
      </c>
      <c r="B680" s="12"/>
      <c r="C680" s="12"/>
      <c r="D680" s="12"/>
      <c r="E680" s="12"/>
    </row>
    <row r="681" spans="1:5" ht="15.75" customHeight="1">
      <c r="A681" s="12" t="s">
        <v>2115</v>
      </c>
      <c r="B681" s="12"/>
      <c r="C681" s="12"/>
      <c r="D681" s="12"/>
      <c r="E681" s="12"/>
    </row>
    <row r="682" spans="1:5" ht="15.75" customHeight="1">
      <c r="A682" s="12" t="s">
        <v>2116</v>
      </c>
      <c r="B682" s="12"/>
      <c r="C682" s="12"/>
      <c r="D682" s="12"/>
      <c r="E682" s="12"/>
    </row>
    <row r="683" spans="1:5" ht="15.75" customHeight="1">
      <c r="A683" s="12" t="s">
        <v>2117</v>
      </c>
      <c r="B683" s="12"/>
      <c r="C683" s="12"/>
      <c r="D683" s="12"/>
      <c r="E683" s="12"/>
    </row>
    <row r="684" spans="1:5" ht="15.75" customHeight="1">
      <c r="A684" s="12" t="s">
        <v>2118</v>
      </c>
      <c r="B684" s="12"/>
      <c r="C684" s="12"/>
      <c r="D684" s="12"/>
      <c r="E684" s="12"/>
    </row>
    <row r="685" spans="1:5" ht="15.75" customHeight="1">
      <c r="A685" s="12" t="s">
        <v>2119</v>
      </c>
      <c r="B685" s="12"/>
      <c r="C685" s="12"/>
      <c r="D685" s="12"/>
      <c r="E685" s="12"/>
    </row>
    <row r="686" spans="1:5" ht="15.75" customHeight="1">
      <c r="A686" s="12" t="s">
        <v>2120</v>
      </c>
      <c r="B686" s="12"/>
      <c r="C686" s="12"/>
      <c r="D686" s="12"/>
      <c r="E686" s="12"/>
    </row>
    <row r="687" spans="1:5" ht="15.75" customHeight="1">
      <c r="A687" s="12" t="s">
        <v>2121</v>
      </c>
      <c r="B687" s="12"/>
      <c r="C687" s="12"/>
      <c r="D687" s="12"/>
      <c r="E687" s="12"/>
    </row>
    <row r="688" spans="1:5" ht="15.75" customHeight="1">
      <c r="A688" s="12" t="s">
        <v>2122</v>
      </c>
      <c r="B688" s="12"/>
      <c r="C688" s="12"/>
      <c r="D688" s="12"/>
      <c r="E688" s="12"/>
    </row>
    <row r="689" spans="1:5" ht="15.75" customHeight="1">
      <c r="A689" s="12" t="s">
        <v>2123</v>
      </c>
      <c r="B689" s="12"/>
      <c r="C689" s="12"/>
      <c r="D689" s="12"/>
      <c r="E689" s="12"/>
    </row>
    <row r="690" spans="1:5" ht="15.75" customHeight="1">
      <c r="A690" s="12" t="s">
        <v>2124</v>
      </c>
      <c r="B690" s="12"/>
      <c r="C690" s="12"/>
      <c r="D690" s="12"/>
      <c r="E690" s="12"/>
    </row>
    <row r="691" spans="1:5" ht="15.75" customHeight="1">
      <c r="A691" s="12" t="s">
        <v>2125</v>
      </c>
      <c r="B691" s="12"/>
      <c r="C691" s="12"/>
      <c r="D691" s="12"/>
      <c r="E691" s="12"/>
    </row>
    <row r="692" spans="1:5" ht="15.75" customHeight="1">
      <c r="A692" s="12" t="s">
        <v>2126</v>
      </c>
      <c r="B692" s="12"/>
      <c r="C692" s="12"/>
      <c r="D692" s="12"/>
      <c r="E692" s="12"/>
    </row>
    <row r="693" spans="1:5" ht="15.75" customHeight="1">
      <c r="A693" s="12" t="s">
        <v>2127</v>
      </c>
      <c r="B693" s="12"/>
      <c r="C693" s="12"/>
      <c r="D693" s="12"/>
      <c r="E693" s="12"/>
    </row>
    <row r="694" spans="1:5" ht="15.75" customHeight="1">
      <c r="A694" s="12" t="s">
        <v>2128</v>
      </c>
      <c r="B694" s="12"/>
      <c r="C694" s="12"/>
      <c r="D694" s="12"/>
      <c r="E694" s="12"/>
    </row>
    <row r="695" spans="1:5" ht="15.75" customHeight="1">
      <c r="A695" s="12" t="s">
        <v>2129</v>
      </c>
      <c r="B695" s="12"/>
      <c r="C695" s="12"/>
      <c r="D695" s="12"/>
      <c r="E695" s="12"/>
    </row>
    <row r="696" spans="1:5" ht="15.75" customHeight="1">
      <c r="A696" s="12" t="s">
        <v>2130</v>
      </c>
      <c r="B696" s="12"/>
      <c r="C696" s="12"/>
      <c r="D696" s="12"/>
      <c r="E696" s="12"/>
    </row>
    <row r="697" spans="1:5" ht="15.75" customHeight="1">
      <c r="A697" s="12" t="s">
        <v>2131</v>
      </c>
      <c r="B697" s="12"/>
      <c r="C697" s="12"/>
      <c r="D697" s="12"/>
      <c r="E697" s="12"/>
    </row>
    <row r="698" spans="1:5" ht="15.75" customHeight="1">
      <c r="A698" s="12" t="s">
        <v>2132</v>
      </c>
      <c r="B698" s="12"/>
      <c r="C698" s="12"/>
      <c r="D698" s="12"/>
      <c r="E698" s="12"/>
    </row>
    <row r="699" spans="1:5" ht="15.75" customHeight="1">
      <c r="A699" s="12" t="s">
        <v>2133</v>
      </c>
      <c r="B699" s="12"/>
      <c r="C699" s="12"/>
      <c r="D699" s="12"/>
      <c r="E699" s="12"/>
    </row>
    <row r="700" spans="1:5" ht="15.75" customHeight="1">
      <c r="A700" s="12" t="s">
        <v>2134</v>
      </c>
      <c r="B700" s="12"/>
      <c r="C700" s="12"/>
      <c r="D700" s="12"/>
      <c r="E700" s="12"/>
    </row>
    <row r="701" spans="1:5" ht="15.75" customHeight="1">
      <c r="A701" s="12" t="s">
        <v>2135</v>
      </c>
      <c r="B701" s="12"/>
      <c r="C701" s="12"/>
      <c r="D701" s="12"/>
      <c r="E701" s="12"/>
    </row>
    <row r="702" spans="1:5" ht="15.75" customHeight="1">
      <c r="A702" s="12" t="s">
        <v>2136</v>
      </c>
      <c r="B702" s="12"/>
      <c r="C702" s="12"/>
      <c r="D702" s="12"/>
      <c r="E702" s="12"/>
    </row>
    <row r="703" spans="1:5" ht="15.75" customHeight="1">
      <c r="A703" s="12" t="s">
        <v>2137</v>
      </c>
      <c r="B703" s="12"/>
      <c r="C703" s="12"/>
      <c r="D703" s="12"/>
      <c r="E703" s="12"/>
    </row>
    <row r="704" spans="1:5" ht="15.75" customHeight="1">
      <c r="A704" s="12" t="s">
        <v>2138</v>
      </c>
      <c r="B704" s="12"/>
      <c r="C704" s="12"/>
      <c r="D704" s="12"/>
      <c r="E704" s="12"/>
    </row>
    <row r="705" spans="1:5" ht="15.75" customHeight="1">
      <c r="A705" s="12" t="s">
        <v>2139</v>
      </c>
      <c r="B705" s="12"/>
      <c r="C705" s="12"/>
      <c r="D705" s="12"/>
      <c r="E705" s="12"/>
    </row>
    <row r="706" spans="1:5" ht="15.75" customHeight="1">
      <c r="A706" s="12" t="s">
        <v>2140</v>
      </c>
      <c r="B706" s="12"/>
      <c r="C706" s="12"/>
      <c r="D706" s="12"/>
      <c r="E706" s="12"/>
    </row>
    <row r="707" spans="1:5" ht="15.75" customHeight="1">
      <c r="A707" s="12" t="s">
        <v>2141</v>
      </c>
      <c r="B707" s="12"/>
      <c r="C707" s="12"/>
      <c r="D707" s="12"/>
      <c r="E707" s="12"/>
    </row>
    <row r="708" spans="1:5" ht="15.75" customHeight="1">
      <c r="A708" s="12" t="s">
        <v>2142</v>
      </c>
      <c r="B708" s="12"/>
      <c r="C708" s="12"/>
      <c r="D708" s="12"/>
      <c r="E708" s="12"/>
    </row>
    <row r="709" spans="1:5" ht="15.75" customHeight="1">
      <c r="A709" s="12" t="s">
        <v>2143</v>
      </c>
      <c r="B709" s="12"/>
      <c r="C709" s="12"/>
      <c r="D709" s="12"/>
      <c r="E709" s="12"/>
    </row>
    <row r="710" spans="1:5" ht="15.75" customHeight="1">
      <c r="A710" s="12" t="s">
        <v>2144</v>
      </c>
      <c r="B710" s="12"/>
      <c r="C710" s="12"/>
      <c r="D710" s="12"/>
      <c r="E710" s="12"/>
    </row>
    <row r="711" spans="1:5" ht="15.75" customHeight="1">
      <c r="A711" s="12" t="s">
        <v>2145</v>
      </c>
      <c r="B711" s="12"/>
      <c r="C711" s="12"/>
      <c r="D711" s="12"/>
      <c r="E711" s="12"/>
    </row>
    <row r="712" spans="1:5" ht="15.75" customHeight="1">
      <c r="A712" s="12" t="s">
        <v>2146</v>
      </c>
      <c r="B712" s="12"/>
      <c r="C712" s="12"/>
      <c r="D712" s="12"/>
      <c r="E712" s="12"/>
    </row>
    <row r="713" spans="1:5" ht="15.75" customHeight="1">
      <c r="A713" s="12" t="s">
        <v>2147</v>
      </c>
      <c r="B713" s="12"/>
      <c r="C713" s="12"/>
      <c r="D713" s="12"/>
      <c r="E713" s="12"/>
    </row>
    <row r="714" spans="1:5" ht="15.75" customHeight="1">
      <c r="A714" s="12" t="s">
        <v>2148</v>
      </c>
      <c r="B714" s="12"/>
      <c r="C714" s="12"/>
      <c r="D714" s="12"/>
      <c r="E714" s="12"/>
    </row>
    <row r="715" spans="1:5" ht="15.75" customHeight="1">
      <c r="A715" s="12" t="s">
        <v>2149</v>
      </c>
      <c r="B715" s="12"/>
      <c r="C715" s="12"/>
      <c r="D715" s="12"/>
      <c r="E715" s="12"/>
    </row>
    <row r="716" spans="1:5" ht="15.75" customHeight="1">
      <c r="A716" s="12" t="s">
        <v>2150</v>
      </c>
      <c r="B716" s="12"/>
      <c r="C716" s="12"/>
      <c r="D716" s="12"/>
      <c r="E716" s="12"/>
    </row>
    <row r="717" spans="1:5" ht="15.75" customHeight="1">
      <c r="A717" s="12" t="s">
        <v>2151</v>
      </c>
      <c r="B717" s="12"/>
      <c r="C717" s="12"/>
      <c r="D717" s="12"/>
      <c r="E717" s="12"/>
    </row>
    <row r="718" spans="1:5" ht="15.75" customHeight="1">
      <c r="A718" s="12" t="s">
        <v>2152</v>
      </c>
      <c r="B718" s="12"/>
      <c r="C718" s="12"/>
      <c r="D718" s="12"/>
      <c r="E718" s="12"/>
    </row>
    <row r="719" spans="1:5" ht="15.75" customHeight="1">
      <c r="A719" s="12" t="s">
        <v>2153</v>
      </c>
      <c r="B719" s="12"/>
      <c r="C719" s="12"/>
      <c r="D719" s="12"/>
      <c r="E719" s="12"/>
    </row>
    <row r="720" spans="1:5" ht="15.75" customHeight="1">
      <c r="A720" s="12" t="s">
        <v>2154</v>
      </c>
      <c r="B720" s="12"/>
      <c r="C720" s="12"/>
      <c r="D720" s="12"/>
      <c r="E720" s="12"/>
    </row>
    <row r="721" spans="1:5" ht="15.75" customHeight="1">
      <c r="A721" s="12" t="s">
        <v>2155</v>
      </c>
      <c r="B721" s="12"/>
      <c r="C721" s="12"/>
      <c r="D721" s="12"/>
      <c r="E721" s="12"/>
    </row>
    <row r="722" spans="1:5" ht="15.75" customHeight="1">
      <c r="A722" s="12" t="s">
        <v>2156</v>
      </c>
      <c r="B722" s="12"/>
      <c r="C722" s="12"/>
      <c r="D722" s="12"/>
      <c r="E722" s="12"/>
    </row>
    <row r="723" spans="1:5" ht="15.75" customHeight="1">
      <c r="A723" s="12" t="s">
        <v>2157</v>
      </c>
      <c r="B723" s="12"/>
      <c r="C723" s="12"/>
      <c r="D723" s="12"/>
      <c r="E723" s="12"/>
    </row>
    <row r="724" spans="1:5" ht="15.75" customHeight="1">
      <c r="A724" s="12" t="s">
        <v>2158</v>
      </c>
      <c r="B724" s="12"/>
      <c r="C724" s="12"/>
      <c r="D724" s="12"/>
      <c r="E724" s="12"/>
    </row>
    <row r="725" spans="1:5" ht="15.75" customHeight="1">
      <c r="A725" s="12" t="s">
        <v>2159</v>
      </c>
      <c r="B725" s="12"/>
      <c r="C725" s="12"/>
      <c r="D725" s="12"/>
      <c r="E725" s="12"/>
    </row>
    <row r="726" spans="1:5" ht="15.75" customHeight="1">
      <c r="A726" s="12" t="s">
        <v>2160</v>
      </c>
      <c r="B726" s="12"/>
      <c r="C726" s="12"/>
      <c r="D726" s="12"/>
      <c r="E726" s="12"/>
    </row>
    <row r="727" spans="1:5" ht="15.75" customHeight="1">
      <c r="A727" s="12" t="s">
        <v>2161</v>
      </c>
      <c r="B727" s="12"/>
      <c r="C727" s="12"/>
      <c r="D727" s="12"/>
      <c r="E727" s="12"/>
    </row>
    <row r="728" spans="1:5" ht="15.75" customHeight="1">
      <c r="A728" s="12" t="s">
        <v>2162</v>
      </c>
      <c r="B728" s="12"/>
      <c r="C728" s="12"/>
      <c r="D728" s="12"/>
      <c r="E728" s="12"/>
    </row>
    <row r="729" spans="1:5" ht="15.75" customHeight="1">
      <c r="A729" s="12" t="s">
        <v>2163</v>
      </c>
      <c r="B729" s="12"/>
      <c r="C729" s="12"/>
      <c r="D729" s="12"/>
      <c r="E729" s="12"/>
    </row>
    <row r="730" spans="1:5" ht="15.75" customHeight="1">
      <c r="A730" s="12" t="s">
        <v>2164</v>
      </c>
      <c r="B730" s="12"/>
      <c r="C730" s="12"/>
      <c r="D730" s="12"/>
      <c r="E730" s="12"/>
    </row>
    <row r="731" spans="1:5" ht="15.75" customHeight="1">
      <c r="A731" s="12" t="s">
        <v>2165</v>
      </c>
      <c r="B731" s="12"/>
      <c r="C731" s="12"/>
      <c r="D731" s="12"/>
      <c r="E731" s="12"/>
    </row>
    <row r="732" spans="1:5" ht="15.75" customHeight="1">
      <c r="A732" s="12" t="s">
        <v>2166</v>
      </c>
      <c r="B732" s="12"/>
      <c r="C732" s="12"/>
      <c r="D732" s="12"/>
      <c r="E732" s="12"/>
    </row>
    <row r="733" spans="1:5" ht="15.75" customHeight="1">
      <c r="A733" s="12" t="s">
        <v>2167</v>
      </c>
      <c r="B733" s="12"/>
      <c r="C733" s="12"/>
      <c r="D733" s="12"/>
      <c r="E733" s="12"/>
    </row>
    <row r="734" spans="1:5" ht="15.75" customHeight="1">
      <c r="A734" s="12" t="s">
        <v>2168</v>
      </c>
      <c r="B734" s="12"/>
      <c r="C734" s="12"/>
      <c r="D734" s="12"/>
      <c r="E734" s="12"/>
    </row>
    <row r="735" spans="1:5" ht="15.75" customHeight="1">
      <c r="A735" s="12" t="s">
        <v>2169</v>
      </c>
      <c r="B735" s="12"/>
      <c r="C735" s="12"/>
      <c r="D735" s="12"/>
      <c r="E735" s="12"/>
    </row>
    <row r="736" spans="1:5" ht="15.75" customHeight="1">
      <c r="A736" s="12" t="s">
        <v>2170</v>
      </c>
      <c r="B736" s="12"/>
      <c r="C736" s="12"/>
      <c r="D736" s="12"/>
      <c r="E736" s="12"/>
    </row>
    <row r="737" spans="1:5" ht="15.75" customHeight="1">
      <c r="A737" s="12" t="s">
        <v>2171</v>
      </c>
      <c r="B737" s="12"/>
      <c r="C737" s="12"/>
      <c r="D737" s="12"/>
      <c r="E737" s="12"/>
    </row>
    <row r="738" spans="1:5" ht="15.75" customHeight="1">
      <c r="A738" s="12" t="s">
        <v>2172</v>
      </c>
      <c r="B738" s="12"/>
      <c r="C738" s="12"/>
      <c r="D738" s="12"/>
      <c r="E738" s="12"/>
    </row>
    <row r="739" spans="1:5" ht="15.75" customHeight="1">
      <c r="A739" s="12" t="s">
        <v>2173</v>
      </c>
      <c r="B739" s="12"/>
      <c r="C739" s="12"/>
      <c r="D739" s="12"/>
      <c r="E739" s="12"/>
    </row>
    <row r="740" spans="1:5" ht="15.75" customHeight="1">
      <c r="A740" s="12" t="s">
        <v>2174</v>
      </c>
      <c r="B740" s="12"/>
      <c r="C740" s="12"/>
      <c r="D740" s="12"/>
      <c r="E740" s="12"/>
    </row>
    <row r="741" spans="1:5" ht="15.75" customHeight="1">
      <c r="A741" s="12" t="s">
        <v>2175</v>
      </c>
      <c r="B741" s="12"/>
      <c r="C741" s="12"/>
      <c r="D741" s="12"/>
      <c r="E741" s="12"/>
    </row>
    <row r="742" spans="1:5" ht="15.75" customHeight="1">
      <c r="A742" s="12" t="s">
        <v>2176</v>
      </c>
      <c r="B742" s="12"/>
      <c r="C742" s="12"/>
      <c r="D742" s="12"/>
      <c r="E742" s="12"/>
    </row>
    <row r="743" spans="1:5" ht="15.75" customHeight="1">
      <c r="A743" s="12" t="s">
        <v>2177</v>
      </c>
      <c r="B743" s="12"/>
      <c r="C743" s="12"/>
      <c r="D743" s="12"/>
      <c r="E743" s="12"/>
    </row>
    <row r="744" spans="1:5" ht="15.75" customHeight="1">
      <c r="A744" s="12" t="s">
        <v>2178</v>
      </c>
      <c r="B744" s="12"/>
      <c r="C744" s="12"/>
      <c r="D744" s="12"/>
      <c r="E744" s="12"/>
    </row>
    <row r="745" spans="1:5" ht="15.75" customHeight="1">
      <c r="A745" s="12" t="s">
        <v>2179</v>
      </c>
      <c r="B745" s="12"/>
      <c r="C745" s="12"/>
      <c r="D745" s="12"/>
      <c r="E745" s="12"/>
    </row>
    <row r="746" spans="1:5" ht="15.75" customHeight="1">
      <c r="A746" s="12" t="s">
        <v>2180</v>
      </c>
      <c r="B746" s="12"/>
      <c r="C746" s="12"/>
      <c r="D746" s="12"/>
      <c r="E746" s="12"/>
    </row>
    <row r="747" spans="1:5" ht="15.75" customHeight="1">
      <c r="A747" s="12" t="s">
        <v>2181</v>
      </c>
      <c r="B747" s="12"/>
      <c r="C747" s="12"/>
      <c r="D747" s="12"/>
      <c r="E747" s="12"/>
    </row>
    <row r="748" spans="1:5" ht="15.75" customHeight="1">
      <c r="A748" s="12" t="s">
        <v>2182</v>
      </c>
      <c r="B748" s="12"/>
      <c r="C748" s="12"/>
      <c r="D748" s="12"/>
      <c r="E748" s="12"/>
    </row>
    <row r="749" spans="1:5" ht="15.75" customHeight="1">
      <c r="A749" s="12" t="s">
        <v>2183</v>
      </c>
      <c r="B749" s="12"/>
      <c r="C749" s="12"/>
      <c r="D749" s="12"/>
      <c r="E749" s="12"/>
    </row>
    <row r="750" spans="1:5" ht="15.75" customHeight="1">
      <c r="A750" s="12" t="s">
        <v>2184</v>
      </c>
      <c r="B750" s="12"/>
      <c r="C750" s="12"/>
      <c r="D750" s="12"/>
      <c r="E750" s="12"/>
    </row>
    <row r="751" spans="1:5" ht="15.75" customHeight="1">
      <c r="A751" s="12" t="s">
        <v>2185</v>
      </c>
      <c r="B751" s="12"/>
      <c r="C751" s="12"/>
      <c r="D751" s="12"/>
      <c r="E751" s="12"/>
    </row>
    <row r="752" spans="1:5" ht="15.75" customHeight="1">
      <c r="A752" s="12" t="s">
        <v>2186</v>
      </c>
      <c r="B752" s="12"/>
      <c r="C752" s="12"/>
      <c r="D752" s="12"/>
      <c r="E752" s="12"/>
    </row>
    <row r="753" spans="1:5" ht="15.75" customHeight="1">
      <c r="A753" s="12" t="s">
        <v>2187</v>
      </c>
      <c r="B753" s="12"/>
      <c r="C753" s="12"/>
      <c r="D753" s="12"/>
      <c r="E753" s="12"/>
    </row>
    <row r="754" spans="1:5" ht="15.75" customHeight="1">
      <c r="A754" s="12" t="s">
        <v>2188</v>
      </c>
      <c r="B754" s="12"/>
      <c r="C754" s="12"/>
      <c r="D754" s="12"/>
      <c r="E754" s="12"/>
    </row>
    <row r="755" spans="1:5" ht="15.75" customHeight="1">
      <c r="A755" s="12" t="s">
        <v>2189</v>
      </c>
      <c r="B755" s="12"/>
      <c r="C755" s="12"/>
      <c r="D755" s="12"/>
      <c r="E755" s="12"/>
    </row>
    <row r="756" spans="1:5" ht="15.75" customHeight="1">
      <c r="A756" s="12" t="s">
        <v>2190</v>
      </c>
      <c r="B756" s="12"/>
      <c r="C756" s="12"/>
      <c r="D756" s="12"/>
      <c r="E756" s="12"/>
    </row>
    <row r="757" spans="1:5" ht="15.75" customHeight="1">
      <c r="A757" s="12" t="s">
        <v>2191</v>
      </c>
      <c r="B757" s="12"/>
      <c r="C757" s="12"/>
      <c r="D757" s="12"/>
      <c r="E757" s="12"/>
    </row>
    <row r="758" spans="1:5" ht="15.75" customHeight="1">
      <c r="A758" s="12" t="s">
        <v>2192</v>
      </c>
      <c r="B758" s="12"/>
      <c r="C758" s="12"/>
      <c r="D758" s="12"/>
      <c r="E758" s="12"/>
    </row>
    <row r="759" spans="1:5" ht="15.75" customHeight="1">
      <c r="A759" s="12" t="s">
        <v>2193</v>
      </c>
      <c r="B759" s="12"/>
      <c r="C759" s="12"/>
      <c r="D759" s="12"/>
      <c r="E759" s="12"/>
    </row>
    <row r="760" spans="1:5" ht="15.75" customHeight="1">
      <c r="A760" s="12" t="s">
        <v>2194</v>
      </c>
      <c r="B760" s="12"/>
      <c r="C760" s="12"/>
      <c r="D760" s="12"/>
      <c r="E760" s="12"/>
    </row>
    <row r="761" spans="1:5" ht="15.75" customHeight="1">
      <c r="A761" s="12" t="s">
        <v>2195</v>
      </c>
      <c r="B761" s="12"/>
      <c r="C761" s="12"/>
      <c r="D761" s="12"/>
      <c r="E761" s="12"/>
    </row>
    <row r="762" spans="1:5" ht="15.75" customHeight="1">
      <c r="A762" s="12" t="s">
        <v>2196</v>
      </c>
      <c r="B762" s="12"/>
      <c r="C762" s="12"/>
      <c r="D762" s="12"/>
      <c r="E762" s="12"/>
    </row>
    <row r="763" spans="1:5" ht="15.75" customHeight="1">
      <c r="A763" s="12" t="s">
        <v>2197</v>
      </c>
      <c r="B763" s="12"/>
      <c r="C763" s="12"/>
      <c r="D763" s="12"/>
      <c r="E763" s="12"/>
    </row>
    <row r="764" spans="1:5" ht="15.75" customHeight="1">
      <c r="A764" s="12" t="s">
        <v>2198</v>
      </c>
      <c r="B764" s="12"/>
      <c r="C764" s="12"/>
      <c r="D764" s="12"/>
      <c r="E764" s="12"/>
    </row>
    <row r="765" spans="1:5" ht="15.75" customHeight="1">
      <c r="A765" s="12" t="s">
        <v>2199</v>
      </c>
      <c r="B765" s="12"/>
      <c r="C765" s="12"/>
      <c r="D765" s="12"/>
      <c r="E765" s="12"/>
    </row>
    <row r="766" spans="1:5" ht="15.75" customHeight="1">
      <c r="A766" s="12" t="s">
        <v>2200</v>
      </c>
      <c r="B766" s="12"/>
      <c r="C766" s="12"/>
      <c r="D766" s="12"/>
      <c r="E766" s="12"/>
    </row>
    <row r="767" spans="1:5" ht="15.75" customHeight="1">
      <c r="A767" s="12" t="s">
        <v>2201</v>
      </c>
      <c r="B767" s="12"/>
      <c r="C767" s="12"/>
      <c r="D767" s="12"/>
      <c r="E767" s="12"/>
    </row>
    <row r="768" spans="1:5" ht="15.75" customHeight="1">
      <c r="A768" s="12" t="s">
        <v>2202</v>
      </c>
      <c r="B768" s="12"/>
      <c r="C768" s="12"/>
      <c r="D768" s="12"/>
      <c r="E768" s="12"/>
    </row>
    <row r="769" spans="1:5" ht="15.75" customHeight="1">
      <c r="A769" s="12" t="s">
        <v>2203</v>
      </c>
      <c r="B769" s="12"/>
      <c r="C769" s="12"/>
      <c r="D769" s="12"/>
      <c r="E769" s="12"/>
    </row>
    <row r="770" spans="1:5" ht="15.75" customHeight="1">
      <c r="A770" s="12" t="s">
        <v>2204</v>
      </c>
      <c r="B770" s="12"/>
      <c r="C770" s="12"/>
      <c r="D770" s="12"/>
      <c r="E770" s="12"/>
    </row>
    <row r="771" spans="1:5" ht="15.75" customHeight="1">
      <c r="A771" s="12" t="s">
        <v>2205</v>
      </c>
      <c r="B771" s="12"/>
      <c r="C771" s="12"/>
      <c r="D771" s="12"/>
      <c r="E771" s="12"/>
    </row>
    <row r="772" spans="1:5" ht="15.75" customHeight="1">
      <c r="A772" s="12" t="s">
        <v>2206</v>
      </c>
      <c r="B772" s="12"/>
      <c r="C772" s="12"/>
      <c r="D772" s="12"/>
      <c r="E772" s="12"/>
    </row>
    <row r="773" spans="1:5" ht="15.75" customHeight="1">
      <c r="A773" s="12" t="s">
        <v>2207</v>
      </c>
      <c r="B773" s="12"/>
      <c r="C773" s="12"/>
      <c r="D773" s="12"/>
      <c r="E773" s="12"/>
    </row>
    <row r="774" spans="1:5" ht="15.75" customHeight="1">
      <c r="A774" s="12" t="s">
        <v>2208</v>
      </c>
      <c r="B774" s="12"/>
      <c r="C774" s="12"/>
      <c r="D774" s="12"/>
      <c r="E774" s="12"/>
    </row>
    <row r="775" spans="1:5" ht="15.75" customHeight="1">
      <c r="A775" s="12" t="s">
        <v>2209</v>
      </c>
      <c r="B775" s="12"/>
      <c r="C775" s="12"/>
      <c r="D775" s="12"/>
      <c r="E775" s="12"/>
    </row>
    <row r="776" spans="1:5" ht="15.75" customHeight="1">
      <c r="A776" s="12" t="s">
        <v>2210</v>
      </c>
      <c r="B776" s="12"/>
      <c r="C776" s="12"/>
      <c r="D776" s="12"/>
      <c r="E776" s="12"/>
    </row>
    <row r="777" spans="1:5" ht="15.75" customHeight="1">
      <c r="A777" s="12" t="s">
        <v>2211</v>
      </c>
      <c r="B777" s="12"/>
      <c r="C777" s="12"/>
      <c r="D777" s="12"/>
      <c r="E777" s="12"/>
    </row>
    <row r="778" spans="1:5" ht="15.75" customHeight="1">
      <c r="A778" s="12" t="s">
        <v>2212</v>
      </c>
      <c r="B778" s="12"/>
      <c r="C778" s="12"/>
      <c r="D778" s="12"/>
      <c r="E778" s="12"/>
    </row>
    <row r="779" spans="1:5" ht="15.75" customHeight="1">
      <c r="A779" s="12" t="s">
        <v>2213</v>
      </c>
      <c r="B779" s="12"/>
      <c r="C779" s="12"/>
      <c r="D779" s="12"/>
      <c r="E779" s="12"/>
    </row>
    <row r="780" spans="1:5" ht="15.75" customHeight="1">
      <c r="A780" s="12" t="s">
        <v>2214</v>
      </c>
      <c r="B780" s="12"/>
      <c r="C780" s="12"/>
      <c r="D780" s="12"/>
      <c r="E780" s="12"/>
    </row>
    <row r="781" spans="1:5" ht="15.75" customHeight="1">
      <c r="A781" s="12" t="s">
        <v>2215</v>
      </c>
      <c r="B781" s="12"/>
      <c r="C781" s="12"/>
      <c r="D781" s="12"/>
      <c r="E781" s="12"/>
    </row>
    <row r="782" spans="1:5" ht="15.75" customHeight="1">
      <c r="A782" s="12" t="s">
        <v>2216</v>
      </c>
      <c r="B782" s="12"/>
      <c r="C782" s="12"/>
      <c r="D782" s="12"/>
      <c r="E782" s="12"/>
    </row>
    <row r="783" spans="1:5" ht="15.75" customHeight="1">
      <c r="A783" s="12" t="s">
        <v>2217</v>
      </c>
      <c r="B783" s="12"/>
      <c r="C783" s="12"/>
      <c r="D783" s="12"/>
      <c r="E783" s="12"/>
    </row>
    <row r="784" spans="1:5" ht="15.75" customHeight="1">
      <c r="A784" s="12" t="s">
        <v>2218</v>
      </c>
      <c r="B784" s="12"/>
      <c r="C784" s="12"/>
      <c r="D784" s="12"/>
      <c r="E784" s="12"/>
    </row>
    <row r="785" spans="1:5" ht="15.75" customHeight="1">
      <c r="A785" s="12" t="s">
        <v>2219</v>
      </c>
      <c r="B785" s="12"/>
      <c r="C785" s="12"/>
      <c r="D785" s="12"/>
      <c r="E785" s="12"/>
    </row>
    <row r="786" spans="1:5" ht="15.75" customHeight="1">
      <c r="A786" s="12" t="s">
        <v>2220</v>
      </c>
      <c r="B786" s="12"/>
      <c r="C786" s="12"/>
      <c r="D786" s="12"/>
      <c r="E786" s="12"/>
    </row>
    <row r="787" spans="1:5" ht="15.75" customHeight="1">
      <c r="A787" s="12" t="s">
        <v>2221</v>
      </c>
      <c r="B787" s="12"/>
      <c r="C787" s="12"/>
      <c r="D787" s="12"/>
      <c r="E787" s="12"/>
    </row>
    <row r="788" spans="1:5" ht="15.75" customHeight="1">
      <c r="A788" s="12" t="s">
        <v>2222</v>
      </c>
      <c r="B788" s="12"/>
      <c r="C788" s="12"/>
      <c r="D788" s="12"/>
      <c r="E788" s="12"/>
    </row>
    <row r="789" spans="1:5" ht="15.75" customHeight="1">
      <c r="A789" s="12" t="s">
        <v>2223</v>
      </c>
      <c r="B789" s="12"/>
      <c r="C789" s="12"/>
      <c r="D789" s="12"/>
      <c r="E789" s="12"/>
    </row>
    <row r="790" spans="1:5" ht="15.75" customHeight="1">
      <c r="A790" s="12" t="s">
        <v>2224</v>
      </c>
      <c r="B790" s="12"/>
      <c r="C790" s="12"/>
      <c r="D790" s="12"/>
      <c r="E790" s="12"/>
    </row>
    <row r="791" spans="1:5" ht="15.75" customHeight="1">
      <c r="A791" s="12" t="s">
        <v>2225</v>
      </c>
      <c r="B791" s="12"/>
      <c r="C791" s="12"/>
      <c r="D791" s="12"/>
      <c r="E791" s="12"/>
    </row>
    <row r="792" spans="1:5" ht="15.75" customHeight="1">
      <c r="A792" s="12" t="s">
        <v>2226</v>
      </c>
      <c r="B792" s="12"/>
      <c r="C792" s="12"/>
      <c r="D792" s="12"/>
      <c r="E792" s="12"/>
    </row>
    <row r="793" spans="1:5" ht="15.75" customHeight="1">
      <c r="A793" s="12" t="s">
        <v>2227</v>
      </c>
      <c r="B793" s="12"/>
      <c r="C793" s="12"/>
      <c r="D793" s="12"/>
      <c r="E793" s="12"/>
    </row>
    <row r="794" spans="1:5" ht="15.75" customHeight="1">
      <c r="A794" s="12" t="s">
        <v>2228</v>
      </c>
      <c r="B794" s="12"/>
      <c r="C794" s="12"/>
      <c r="D794" s="12"/>
      <c r="E794" s="12"/>
    </row>
    <row r="795" spans="1:5" ht="15.75" customHeight="1">
      <c r="A795" s="12" t="s">
        <v>2229</v>
      </c>
      <c r="B795" s="12"/>
      <c r="C795" s="12"/>
      <c r="D795" s="12"/>
      <c r="E795" s="12"/>
    </row>
    <row r="796" spans="1:5" ht="15.75" customHeight="1">
      <c r="A796" s="12" t="s">
        <v>2230</v>
      </c>
      <c r="B796" s="12"/>
      <c r="C796" s="12"/>
      <c r="D796" s="12"/>
      <c r="E796" s="12"/>
    </row>
    <row r="797" spans="1:5" ht="15.75" customHeight="1">
      <c r="A797" s="12" t="s">
        <v>2231</v>
      </c>
      <c r="B797" s="12"/>
      <c r="C797" s="12"/>
      <c r="D797" s="12"/>
      <c r="E797" s="12"/>
    </row>
    <row r="798" spans="1:5" ht="15.75" customHeight="1">
      <c r="A798" s="12" t="s">
        <v>2232</v>
      </c>
      <c r="B798" s="12"/>
      <c r="C798" s="12"/>
      <c r="D798" s="12"/>
      <c r="E798" s="12"/>
    </row>
    <row r="799" spans="1:5" ht="15.75" customHeight="1">
      <c r="A799" s="12" t="s">
        <v>2233</v>
      </c>
      <c r="B799" s="12"/>
      <c r="C799" s="12"/>
      <c r="D799" s="12"/>
      <c r="E799" s="12"/>
    </row>
    <row r="800" spans="1:5" ht="15.75" customHeight="1">
      <c r="A800" s="12" t="s">
        <v>2234</v>
      </c>
      <c r="B800" s="12"/>
      <c r="C800" s="12"/>
      <c r="D800" s="12"/>
      <c r="E800" s="12"/>
    </row>
    <row r="801" spans="1:5" ht="15.75" customHeight="1">
      <c r="A801" s="12" t="s">
        <v>2235</v>
      </c>
      <c r="B801" s="12"/>
      <c r="C801" s="12"/>
      <c r="D801" s="12"/>
      <c r="E801" s="12"/>
    </row>
    <row r="802" spans="1:5" ht="15.75" customHeight="1">
      <c r="A802" s="12" t="s">
        <v>2236</v>
      </c>
      <c r="B802" s="12"/>
      <c r="C802" s="12"/>
      <c r="D802" s="12"/>
      <c r="E802" s="12"/>
    </row>
    <row r="803" spans="1:5" ht="15.75" customHeight="1">
      <c r="A803" s="12" t="s">
        <v>2237</v>
      </c>
      <c r="B803" s="12"/>
      <c r="C803" s="12"/>
      <c r="D803" s="12"/>
      <c r="E803" s="12"/>
    </row>
    <row r="804" spans="1:5" ht="15.75" customHeight="1">
      <c r="A804" s="12" t="s">
        <v>2238</v>
      </c>
      <c r="B804" s="12"/>
      <c r="C804" s="12"/>
      <c r="D804" s="12"/>
      <c r="E804" s="12"/>
    </row>
    <row r="805" spans="1:5" ht="15.75" customHeight="1">
      <c r="A805" s="12" t="s">
        <v>2239</v>
      </c>
      <c r="B805" s="12"/>
      <c r="C805" s="12"/>
      <c r="D805" s="12"/>
      <c r="E805" s="12"/>
    </row>
    <row r="806" spans="1:5" ht="15.75" customHeight="1">
      <c r="A806" s="12" t="s">
        <v>2240</v>
      </c>
      <c r="B806" s="12"/>
      <c r="C806" s="12"/>
      <c r="D806" s="12"/>
      <c r="E806" s="12"/>
    </row>
    <row r="807" spans="1:5" ht="15.75" customHeight="1">
      <c r="A807" s="12" t="s">
        <v>2241</v>
      </c>
      <c r="B807" s="12"/>
      <c r="C807" s="12"/>
      <c r="D807" s="12"/>
      <c r="E807" s="12"/>
    </row>
    <row r="808" spans="1:5" ht="15.75" customHeight="1">
      <c r="A808" s="12" t="s">
        <v>2242</v>
      </c>
      <c r="B808" s="12"/>
      <c r="C808" s="12"/>
      <c r="D808" s="12"/>
      <c r="E808" s="12"/>
    </row>
    <row r="809" spans="1:5" ht="15.75" customHeight="1">
      <c r="A809" s="12" t="s">
        <v>2243</v>
      </c>
      <c r="B809" s="12"/>
      <c r="C809" s="12"/>
      <c r="D809" s="12"/>
      <c r="E809" s="12"/>
    </row>
    <row r="810" spans="1:5" ht="15.75" customHeight="1">
      <c r="A810" s="12" t="s">
        <v>2244</v>
      </c>
      <c r="B810" s="12"/>
      <c r="C810" s="12"/>
      <c r="D810" s="12"/>
      <c r="E810" s="12"/>
    </row>
    <row r="811" spans="1:5" ht="15.75" customHeight="1">
      <c r="A811" s="12" t="s">
        <v>2245</v>
      </c>
      <c r="B811" s="12"/>
      <c r="C811" s="12"/>
      <c r="D811" s="12"/>
      <c r="E811" s="12"/>
    </row>
    <row r="812" spans="1:5" ht="15.75" customHeight="1">
      <c r="A812" s="12" t="s">
        <v>2246</v>
      </c>
      <c r="B812" s="12"/>
      <c r="C812" s="12"/>
      <c r="D812" s="12"/>
      <c r="E812" s="12"/>
    </row>
    <row r="813" spans="1:5" ht="15.75" customHeight="1">
      <c r="A813" s="12" t="s">
        <v>2247</v>
      </c>
      <c r="B813" s="12"/>
      <c r="C813" s="12"/>
      <c r="D813" s="12"/>
      <c r="E813" s="12"/>
    </row>
    <row r="814" spans="1:5" ht="15.75" customHeight="1">
      <c r="A814" s="12" t="s">
        <v>2248</v>
      </c>
      <c r="B814" s="12"/>
      <c r="C814" s="12"/>
      <c r="D814" s="12"/>
      <c r="E814" s="12"/>
    </row>
    <row r="815" spans="1:5" ht="15.75" customHeight="1">
      <c r="A815" s="12" t="s">
        <v>2249</v>
      </c>
      <c r="B815" s="12"/>
      <c r="C815" s="12"/>
      <c r="D815" s="12"/>
      <c r="E815" s="12"/>
    </row>
    <row r="816" spans="1:5" ht="15.75" customHeight="1">
      <c r="A816" s="12" t="s">
        <v>2250</v>
      </c>
      <c r="B816" s="12"/>
      <c r="C816" s="12"/>
      <c r="D816" s="12"/>
      <c r="E816" s="12"/>
    </row>
    <row r="817" spans="1:5" ht="15.75" customHeight="1">
      <c r="A817" s="12" t="s">
        <v>2251</v>
      </c>
      <c r="B817" s="12"/>
      <c r="C817" s="12"/>
      <c r="D817" s="12"/>
      <c r="E817" s="12"/>
    </row>
    <row r="818" spans="1:5" ht="15.75" customHeight="1">
      <c r="A818" s="12" t="s">
        <v>2252</v>
      </c>
      <c r="B818" s="12"/>
      <c r="C818" s="12"/>
      <c r="D818" s="12"/>
      <c r="E818" s="12"/>
    </row>
    <row r="819" spans="1:5" ht="15.75" customHeight="1">
      <c r="A819" s="12" t="s">
        <v>2253</v>
      </c>
      <c r="B819" s="12"/>
      <c r="C819" s="12"/>
      <c r="D819" s="12"/>
      <c r="E819" s="12"/>
    </row>
    <row r="820" spans="1:5" ht="15.75" customHeight="1">
      <c r="A820" s="12" t="s">
        <v>2254</v>
      </c>
      <c r="B820" s="12"/>
      <c r="C820" s="12"/>
      <c r="D820" s="12"/>
      <c r="E820" s="12"/>
    </row>
    <row r="821" spans="1:5" ht="15.75" customHeight="1">
      <c r="A821" s="12" t="s">
        <v>2255</v>
      </c>
      <c r="B821" s="12"/>
      <c r="C821" s="12"/>
      <c r="D821" s="12"/>
      <c r="E821" s="12"/>
    </row>
    <row r="822" spans="1:5" ht="15.75" customHeight="1">
      <c r="A822" s="12" t="s">
        <v>2256</v>
      </c>
      <c r="B822" s="12"/>
      <c r="C822" s="12"/>
      <c r="D822" s="12"/>
      <c r="E822" s="12"/>
    </row>
    <row r="823" spans="1:5" ht="15.75" customHeight="1">
      <c r="A823" s="12" t="s">
        <v>2257</v>
      </c>
      <c r="B823" s="12"/>
      <c r="C823" s="12"/>
      <c r="D823" s="12"/>
      <c r="E823" s="12"/>
    </row>
    <row r="824" spans="1:5" ht="15.75" customHeight="1">
      <c r="A824" s="12" t="s">
        <v>2258</v>
      </c>
      <c r="B824" s="12"/>
      <c r="C824" s="12"/>
      <c r="D824" s="12"/>
      <c r="E824" s="12"/>
    </row>
    <row r="825" spans="1:5" ht="15.75" customHeight="1">
      <c r="A825" s="12" t="s">
        <v>2259</v>
      </c>
      <c r="B825" s="12"/>
      <c r="C825" s="12"/>
      <c r="D825" s="12"/>
      <c r="E825" s="12"/>
    </row>
    <row r="826" spans="1:5" ht="15.75" customHeight="1">
      <c r="A826" s="12" t="s">
        <v>2260</v>
      </c>
      <c r="B826" s="12"/>
      <c r="C826" s="12"/>
      <c r="D826" s="12"/>
      <c r="E826" s="12"/>
    </row>
    <row r="827" spans="1:5" ht="15.75" customHeight="1">
      <c r="A827" s="12" t="s">
        <v>2261</v>
      </c>
      <c r="B827" s="12"/>
      <c r="C827" s="12"/>
      <c r="D827" s="12"/>
      <c r="E827" s="12"/>
    </row>
    <row r="828" spans="1:5" ht="15.75" customHeight="1">
      <c r="A828" s="12" t="s">
        <v>2262</v>
      </c>
      <c r="B828" s="12"/>
      <c r="C828" s="12"/>
      <c r="D828" s="12"/>
      <c r="E828" s="12"/>
    </row>
    <row r="829" spans="1:5" ht="15.75" customHeight="1">
      <c r="A829" s="12" t="s">
        <v>2263</v>
      </c>
      <c r="B829" s="12"/>
      <c r="C829" s="12"/>
      <c r="D829" s="12"/>
      <c r="E829" s="12"/>
    </row>
    <row r="830" spans="1:5" ht="15.75" customHeight="1">
      <c r="A830" s="12" t="s">
        <v>2264</v>
      </c>
      <c r="B830" s="12"/>
      <c r="C830" s="12"/>
      <c r="D830" s="12"/>
      <c r="E830" s="12"/>
    </row>
    <row r="831" spans="1:5" ht="15.75" customHeight="1">
      <c r="A831" s="12" t="s">
        <v>2265</v>
      </c>
      <c r="B831" s="12"/>
      <c r="C831" s="12"/>
      <c r="D831" s="12"/>
      <c r="E831" s="12"/>
    </row>
    <row r="832" spans="1:5" ht="15.75" customHeight="1">
      <c r="A832" s="12" t="s">
        <v>2266</v>
      </c>
      <c r="B832" s="12"/>
      <c r="C832" s="12"/>
      <c r="D832" s="12"/>
      <c r="E832" s="12"/>
    </row>
    <row r="833" spans="1:5" ht="15.75" customHeight="1">
      <c r="A833" s="12" t="s">
        <v>2267</v>
      </c>
      <c r="B833" s="12"/>
      <c r="C833" s="12"/>
      <c r="D833" s="12"/>
      <c r="E833" s="12"/>
    </row>
    <row r="834" spans="1:5" ht="15.75" customHeight="1">
      <c r="A834" s="12" t="s">
        <v>2268</v>
      </c>
      <c r="B834" s="12"/>
      <c r="C834" s="12"/>
      <c r="D834" s="12"/>
      <c r="E834" s="12"/>
    </row>
    <row r="835" spans="1:5" ht="15.75" customHeight="1">
      <c r="A835" s="12" t="s">
        <v>2269</v>
      </c>
      <c r="B835" s="12"/>
      <c r="C835" s="12"/>
      <c r="D835" s="12"/>
      <c r="E835" s="12"/>
    </row>
    <row r="836" spans="1:5" ht="15.75" customHeight="1">
      <c r="A836" s="12" t="s">
        <v>2270</v>
      </c>
      <c r="B836" s="12"/>
      <c r="C836" s="12"/>
      <c r="D836" s="12"/>
      <c r="E836" s="12"/>
    </row>
    <row r="837" spans="1:5" ht="15.75" customHeight="1">
      <c r="A837" s="12" t="s">
        <v>2271</v>
      </c>
      <c r="B837" s="12"/>
      <c r="C837" s="12"/>
      <c r="D837" s="12"/>
      <c r="E837" s="12"/>
    </row>
    <row r="838" spans="1:5" ht="15.75" customHeight="1">
      <c r="A838" s="12" t="s">
        <v>2272</v>
      </c>
      <c r="B838" s="12"/>
      <c r="C838" s="12"/>
      <c r="D838" s="12"/>
      <c r="E838" s="12"/>
    </row>
    <row r="839" spans="1:5" ht="15.75" customHeight="1">
      <c r="A839" s="12" t="s">
        <v>2273</v>
      </c>
      <c r="B839" s="12"/>
      <c r="C839" s="12"/>
      <c r="D839" s="12"/>
      <c r="E839" s="12"/>
    </row>
    <row r="840" spans="1:5" ht="15.75" customHeight="1">
      <c r="A840" s="12" t="s">
        <v>2274</v>
      </c>
      <c r="B840" s="12"/>
      <c r="C840" s="12"/>
      <c r="D840" s="12"/>
      <c r="E840" s="12"/>
    </row>
    <row r="841" spans="1:5" ht="15.75" customHeight="1">
      <c r="A841" s="12" t="s">
        <v>2275</v>
      </c>
      <c r="B841" s="12"/>
      <c r="C841" s="12"/>
      <c r="D841" s="12"/>
      <c r="E841" s="12"/>
    </row>
    <row r="842" spans="1:5" ht="15.75" customHeight="1">
      <c r="A842" s="12" t="s">
        <v>2276</v>
      </c>
      <c r="B842" s="12"/>
      <c r="C842" s="12"/>
      <c r="D842" s="12"/>
      <c r="E842" s="12"/>
    </row>
    <row r="843" spans="1:5" ht="15.75" customHeight="1">
      <c r="A843" s="12" t="s">
        <v>2277</v>
      </c>
      <c r="B843" s="12"/>
      <c r="C843" s="12"/>
      <c r="D843" s="12"/>
      <c r="E843" s="12"/>
    </row>
    <row r="844" spans="1:5" ht="15.75" customHeight="1">
      <c r="A844" s="12" t="s">
        <v>2278</v>
      </c>
      <c r="B844" s="12"/>
      <c r="C844" s="12"/>
      <c r="D844" s="12"/>
      <c r="E844" s="12"/>
    </row>
    <row r="845" spans="1:5" ht="15.75" customHeight="1">
      <c r="A845" s="12" t="s">
        <v>2279</v>
      </c>
      <c r="B845" s="12"/>
      <c r="C845" s="12"/>
      <c r="D845" s="12"/>
      <c r="E845" s="12"/>
    </row>
    <row r="846" spans="1:5" ht="15.75" customHeight="1">
      <c r="A846" s="12" t="s">
        <v>2280</v>
      </c>
      <c r="B846" s="12"/>
      <c r="C846" s="12"/>
      <c r="D846" s="12"/>
      <c r="E846" s="12"/>
    </row>
    <row r="847" spans="1:5" ht="15.75" customHeight="1">
      <c r="A847" s="12" t="s">
        <v>2281</v>
      </c>
      <c r="B847" s="12"/>
      <c r="C847" s="12"/>
      <c r="D847" s="12"/>
      <c r="E847" s="12"/>
    </row>
    <row r="848" spans="1:5" ht="15.75" customHeight="1">
      <c r="A848" s="12" t="s">
        <v>2282</v>
      </c>
      <c r="B848" s="12"/>
      <c r="C848" s="12"/>
      <c r="D848" s="12"/>
      <c r="E848" s="12"/>
    </row>
    <row r="849" spans="1:5" ht="15.75" customHeight="1">
      <c r="A849" s="12" t="s">
        <v>2283</v>
      </c>
      <c r="B849" s="12"/>
      <c r="C849" s="12"/>
      <c r="D849" s="12"/>
      <c r="E849" s="12"/>
    </row>
    <row r="850" spans="1:5" ht="15.75" customHeight="1">
      <c r="A850" s="12" t="s">
        <v>2284</v>
      </c>
      <c r="B850" s="12"/>
      <c r="C850" s="12"/>
      <c r="D850" s="12"/>
      <c r="E850" s="12"/>
    </row>
    <row r="851" spans="1:5" ht="15.75" customHeight="1">
      <c r="A851" s="12" t="s">
        <v>2285</v>
      </c>
      <c r="B851" s="12"/>
      <c r="C851" s="12"/>
      <c r="D851" s="12"/>
      <c r="E851" s="12"/>
    </row>
    <row r="852" spans="1:5" ht="15.75" customHeight="1">
      <c r="A852" s="12" t="s">
        <v>2286</v>
      </c>
      <c r="B852" s="12"/>
      <c r="C852" s="12"/>
      <c r="D852" s="12"/>
      <c r="E852" s="12"/>
    </row>
    <row r="853" spans="1:5" ht="15.75" customHeight="1">
      <c r="A853" s="12" t="s">
        <v>2287</v>
      </c>
      <c r="B853" s="12"/>
      <c r="C853" s="12"/>
      <c r="D853" s="12"/>
      <c r="E853" s="12"/>
    </row>
    <row r="854" spans="1:5" ht="15.75" customHeight="1">
      <c r="A854" s="12" t="s">
        <v>2288</v>
      </c>
      <c r="B854" s="12"/>
      <c r="C854" s="12"/>
      <c r="D854" s="12"/>
      <c r="E854" s="12"/>
    </row>
    <row r="855" spans="1:5" ht="15.75" customHeight="1">
      <c r="A855" s="12" t="s">
        <v>2289</v>
      </c>
      <c r="B855" s="12"/>
      <c r="C855" s="12"/>
      <c r="D855" s="12"/>
      <c r="E855" s="12"/>
    </row>
    <row r="856" spans="1:5" ht="15.75" customHeight="1">
      <c r="A856" s="12" t="s">
        <v>2290</v>
      </c>
      <c r="B856" s="12"/>
      <c r="C856" s="12"/>
      <c r="D856" s="12"/>
      <c r="E856" s="12"/>
    </row>
    <row r="857" spans="1:5" ht="15.75" customHeight="1">
      <c r="A857" s="12" t="s">
        <v>2291</v>
      </c>
      <c r="B857" s="12"/>
      <c r="C857" s="12"/>
      <c r="D857" s="12"/>
      <c r="E857" s="12"/>
    </row>
    <row r="858" spans="1:5" ht="15.75" customHeight="1">
      <c r="A858" s="12" t="s">
        <v>2292</v>
      </c>
      <c r="B858" s="12"/>
      <c r="C858" s="12"/>
      <c r="D858" s="12"/>
      <c r="E858" s="12"/>
    </row>
    <row r="859" spans="1:5" ht="15.75" customHeight="1">
      <c r="A859" s="12" t="s">
        <v>2293</v>
      </c>
      <c r="B859" s="12"/>
      <c r="C859" s="12"/>
      <c r="D859" s="12"/>
      <c r="E859" s="12"/>
    </row>
    <row r="860" spans="1:5" ht="15.75" customHeight="1">
      <c r="A860" s="12" t="s">
        <v>2294</v>
      </c>
      <c r="B860" s="12"/>
      <c r="C860" s="12"/>
      <c r="D860" s="12"/>
      <c r="E860" s="12"/>
    </row>
    <row r="861" spans="1:5" ht="15.75" customHeight="1">
      <c r="A861" s="12" t="s">
        <v>2295</v>
      </c>
      <c r="B861" s="12"/>
      <c r="C861" s="12"/>
      <c r="D861" s="12"/>
      <c r="E861" s="12"/>
    </row>
    <row r="862" spans="1:5" ht="15.75" customHeight="1">
      <c r="A862" s="12" t="s">
        <v>2296</v>
      </c>
      <c r="B862" s="12"/>
      <c r="C862" s="12"/>
      <c r="D862" s="12"/>
      <c r="E862" s="12"/>
    </row>
    <row r="863" spans="1:5" ht="15.75" customHeight="1">
      <c r="A863" s="12" t="s">
        <v>2297</v>
      </c>
      <c r="B863" s="12"/>
      <c r="C863" s="12"/>
      <c r="D863" s="12"/>
      <c r="E863" s="12"/>
    </row>
    <row r="864" spans="1:5" ht="15.75" customHeight="1">
      <c r="A864" s="12" t="s">
        <v>2298</v>
      </c>
      <c r="B864" s="12"/>
      <c r="C864" s="12"/>
      <c r="D864" s="12"/>
      <c r="E864" s="12"/>
    </row>
    <row r="865" spans="1:5" ht="15.75" customHeight="1">
      <c r="A865" s="12" t="s">
        <v>2299</v>
      </c>
      <c r="B865" s="12"/>
      <c r="C865" s="12"/>
      <c r="D865" s="12"/>
      <c r="E865" s="12"/>
    </row>
    <row r="866" spans="1:5" ht="15.75" customHeight="1">
      <c r="A866" s="12" t="s">
        <v>2300</v>
      </c>
      <c r="B866" s="12"/>
      <c r="C866" s="12"/>
      <c r="D866" s="12"/>
      <c r="E866" s="12"/>
    </row>
    <row r="867" spans="1:5" ht="15.75" customHeight="1">
      <c r="A867" s="12" t="s">
        <v>2301</v>
      </c>
      <c r="B867" s="12"/>
      <c r="C867" s="12"/>
      <c r="D867" s="12"/>
      <c r="E867" s="12"/>
    </row>
    <row r="868" spans="1:5" ht="15.75" customHeight="1">
      <c r="A868" s="12" t="s">
        <v>2302</v>
      </c>
      <c r="B868" s="12"/>
      <c r="C868" s="12"/>
      <c r="D868" s="12"/>
      <c r="E868" s="12"/>
    </row>
    <row r="869" spans="1:5" ht="15.75" customHeight="1">
      <c r="A869" s="12" t="s">
        <v>2303</v>
      </c>
      <c r="B869" s="12"/>
      <c r="C869" s="12"/>
      <c r="D869" s="12"/>
      <c r="E869" s="12"/>
    </row>
    <row r="870" spans="1:5" ht="15.75" customHeight="1">
      <c r="A870" s="12" t="s">
        <v>2304</v>
      </c>
      <c r="B870" s="12"/>
      <c r="C870" s="12"/>
      <c r="D870" s="12"/>
      <c r="E870" s="12"/>
    </row>
    <row r="871" spans="1:5" ht="15.75" customHeight="1">
      <c r="A871" s="12" t="s">
        <v>2305</v>
      </c>
      <c r="B871" s="12"/>
      <c r="C871" s="12"/>
      <c r="D871" s="12"/>
      <c r="E871" s="12"/>
    </row>
    <row r="872" spans="1:5" ht="15.75" customHeight="1">
      <c r="A872" s="12" t="s">
        <v>2306</v>
      </c>
      <c r="B872" s="12"/>
      <c r="C872" s="12"/>
      <c r="D872" s="12"/>
      <c r="E872" s="12"/>
    </row>
    <row r="873" spans="1:5" ht="15.75" customHeight="1">
      <c r="A873" s="12" t="s">
        <v>2307</v>
      </c>
      <c r="B873" s="12"/>
      <c r="C873" s="12"/>
      <c r="D873" s="12"/>
      <c r="E873" s="12"/>
    </row>
    <row r="874" spans="1:5" ht="15.75" customHeight="1">
      <c r="A874" s="12" t="s">
        <v>2308</v>
      </c>
      <c r="B874" s="12"/>
      <c r="C874" s="12"/>
      <c r="D874" s="12"/>
      <c r="E874" s="12"/>
    </row>
    <row r="875" spans="1:5" ht="15.75" customHeight="1">
      <c r="A875" s="12" t="s">
        <v>2309</v>
      </c>
      <c r="B875" s="12"/>
      <c r="C875" s="12"/>
      <c r="D875" s="12"/>
      <c r="E875" s="12"/>
    </row>
    <row r="876" spans="1:5" ht="15.75" customHeight="1">
      <c r="A876" s="12" t="s">
        <v>2310</v>
      </c>
      <c r="B876" s="12"/>
      <c r="C876" s="12"/>
      <c r="D876" s="12"/>
      <c r="E876" s="12"/>
    </row>
    <row r="877" spans="1:5" ht="15.75" customHeight="1">
      <c r="A877" s="12" t="s">
        <v>2311</v>
      </c>
      <c r="B877" s="12"/>
      <c r="C877" s="12"/>
      <c r="D877" s="12"/>
      <c r="E877" s="12"/>
    </row>
    <row r="878" spans="1:5" ht="15.75" customHeight="1">
      <c r="A878" s="12" t="s">
        <v>2312</v>
      </c>
      <c r="B878" s="12"/>
      <c r="C878" s="12"/>
      <c r="D878" s="12"/>
      <c r="E878" s="12"/>
    </row>
    <row r="879" spans="1:5" ht="15.75" customHeight="1">
      <c r="A879" s="12" t="s">
        <v>2313</v>
      </c>
      <c r="B879" s="12"/>
      <c r="C879" s="12"/>
      <c r="D879" s="12"/>
      <c r="E879" s="12"/>
    </row>
    <row r="880" spans="1:5" ht="15.75" customHeight="1">
      <c r="A880" s="12" t="s">
        <v>2314</v>
      </c>
      <c r="B880" s="12"/>
      <c r="C880" s="12"/>
      <c r="D880" s="12"/>
      <c r="E880" s="12"/>
    </row>
    <row r="881" spans="1:5" ht="15.75" customHeight="1">
      <c r="A881" s="12" t="s">
        <v>2315</v>
      </c>
      <c r="B881" s="12"/>
      <c r="C881" s="12"/>
      <c r="D881" s="12"/>
      <c r="E881" s="12"/>
    </row>
    <row r="882" spans="1:5" ht="15.75" customHeight="1">
      <c r="A882" s="12" t="s">
        <v>2316</v>
      </c>
      <c r="B882" s="12"/>
      <c r="C882" s="12"/>
      <c r="D882" s="12"/>
      <c r="E882" s="12"/>
    </row>
    <row r="883" spans="1:5" ht="15.75" customHeight="1">
      <c r="A883" s="12" t="s">
        <v>2317</v>
      </c>
      <c r="B883" s="12"/>
      <c r="C883" s="12"/>
      <c r="D883" s="12"/>
      <c r="E883" s="12"/>
    </row>
    <row r="884" spans="1:5" ht="15.75" customHeight="1">
      <c r="A884" s="12" t="s">
        <v>2318</v>
      </c>
      <c r="B884" s="12"/>
      <c r="C884" s="12"/>
      <c r="D884" s="12"/>
      <c r="E884" s="12"/>
    </row>
    <row r="885" spans="1:5" ht="15.75" customHeight="1">
      <c r="A885" s="12" t="s">
        <v>2319</v>
      </c>
      <c r="B885" s="12"/>
      <c r="C885" s="12"/>
      <c r="D885" s="12"/>
      <c r="E885" s="12"/>
    </row>
    <row r="886" spans="1:5" ht="15.75" customHeight="1">
      <c r="A886" s="12" t="s">
        <v>2320</v>
      </c>
      <c r="B886" s="12"/>
      <c r="C886" s="12"/>
      <c r="D886" s="12"/>
      <c r="E886" s="12"/>
    </row>
    <row r="887" spans="1:5" ht="15.75" customHeight="1">
      <c r="A887" s="12" t="s">
        <v>2321</v>
      </c>
      <c r="B887" s="12"/>
      <c r="C887" s="12"/>
      <c r="D887" s="12"/>
      <c r="E887" s="12"/>
    </row>
    <row r="888" spans="1:5" ht="15.75" customHeight="1">
      <c r="A888" s="12" t="s">
        <v>2322</v>
      </c>
      <c r="B888" s="12"/>
      <c r="C888" s="12"/>
      <c r="D888" s="12"/>
      <c r="E888" s="12"/>
    </row>
    <row r="889" spans="1:5" ht="15.75" customHeight="1">
      <c r="A889" s="12" t="s">
        <v>2323</v>
      </c>
      <c r="B889" s="12"/>
      <c r="C889" s="12"/>
      <c r="D889" s="12"/>
      <c r="E889" s="12"/>
    </row>
    <row r="890" spans="1:5" ht="15.75" customHeight="1">
      <c r="A890" s="12" t="s">
        <v>2324</v>
      </c>
      <c r="B890" s="12"/>
      <c r="C890" s="12"/>
      <c r="D890" s="12"/>
      <c r="E890" s="12"/>
    </row>
    <row r="891" spans="1:5" ht="15.75" customHeight="1">
      <c r="A891" s="12" t="s">
        <v>2325</v>
      </c>
      <c r="B891" s="12"/>
      <c r="C891" s="12"/>
      <c r="D891" s="12"/>
      <c r="E891" s="12"/>
    </row>
    <row r="892" spans="1:5" ht="15.75" customHeight="1">
      <c r="A892" s="12" t="s">
        <v>2326</v>
      </c>
      <c r="B892" s="12"/>
      <c r="C892" s="12"/>
      <c r="D892" s="12"/>
      <c r="E892" s="12"/>
    </row>
    <row r="893" spans="1:5" ht="15.75" customHeight="1">
      <c r="A893" s="12" t="s">
        <v>2327</v>
      </c>
      <c r="B893" s="12"/>
      <c r="C893" s="12"/>
      <c r="D893" s="12"/>
      <c r="E893" s="12"/>
    </row>
    <row r="894" spans="1:5" ht="15.75" customHeight="1">
      <c r="A894" s="12" t="s">
        <v>2328</v>
      </c>
      <c r="B894" s="12"/>
      <c r="C894" s="12"/>
      <c r="D894" s="12"/>
      <c r="E894" s="12"/>
    </row>
    <row r="895" spans="1:5" ht="15.75" customHeight="1">
      <c r="A895" s="12" t="s">
        <v>2329</v>
      </c>
      <c r="B895" s="12"/>
      <c r="C895" s="12"/>
      <c r="D895" s="12"/>
      <c r="E895" s="12"/>
    </row>
    <row r="896" spans="1:5" ht="15.75" customHeight="1">
      <c r="A896" s="12" t="s">
        <v>2330</v>
      </c>
      <c r="B896" s="12"/>
      <c r="C896" s="12"/>
      <c r="D896" s="12"/>
      <c r="E896" s="12"/>
    </row>
    <row r="897" spans="1:5" ht="15.75" customHeight="1">
      <c r="A897" s="12" t="s">
        <v>2331</v>
      </c>
      <c r="B897" s="12"/>
      <c r="C897" s="12"/>
      <c r="D897" s="12"/>
      <c r="E897" s="12"/>
    </row>
    <row r="898" spans="1:5" ht="15.75" customHeight="1">
      <c r="A898" s="12" t="s">
        <v>2332</v>
      </c>
      <c r="B898" s="12"/>
      <c r="C898" s="12"/>
      <c r="D898" s="12"/>
      <c r="E898" s="12"/>
    </row>
    <row r="899" spans="1:5" ht="15.75" customHeight="1">
      <c r="A899" s="12" t="s">
        <v>2333</v>
      </c>
      <c r="B899" s="12"/>
      <c r="C899" s="12"/>
      <c r="D899" s="12"/>
      <c r="E899" s="12"/>
    </row>
    <row r="900" spans="1:5" ht="15.75" customHeight="1">
      <c r="A900" s="12" t="s">
        <v>2334</v>
      </c>
      <c r="B900" s="12"/>
      <c r="C900" s="12"/>
      <c r="D900" s="12"/>
      <c r="E900" s="12"/>
    </row>
    <row r="901" spans="1:5" ht="15.75" customHeight="1">
      <c r="A901" s="12" t="s">
        <v>2335</v>
      </c>
      <c r="B901" s="12"/>
      <c r="C901" s="12"/>
      <c r="D901" s="12"/>
      <c r="E901" s="12"/>
    </row>
    <row r="902" spans="1:5" ht="15.75" customHeight="1">
      <c r="A902" s="12" t="s">
        <v>2336</v>
      </c>
      <c r="B902" s="12"/>
      <c r="C902" s="12"/>
      <c r="D902" s="12"/>
      <c r="E902" s="12"/>
    </row>
    <row r="903" spans="1:5" ht="15.75" customHeight="1">
      <c r="A903" s="12" t="s">
        <v>2337</v>
      </c>
      <c r="B903" s="12"/>
      <c r="C903" s="12"/>
      <c r="D903" s="12"/>
      <c r="E903" s="12"/>
    </row>
    <row r="904" spans="1:5" ht="15.75" customHeight="1">
      <c r="A904" s="12" t="s">
        <v>2338</v>
      </c>
      <c r="B904" s="12"/>
      <c r="C904" s="12"/>
      <c r="D904" s="12"/>
      <c r="E904" s="12"/>
    </row>
    <row r="905" spans="1:5" ht="15.75" customHeight="1">
      <c r="A905" s="12" t="s">
        <v>2339</v>
      </c>
      <c r="B905" s="12"/>
      <c r="C905" s="12"/>
      <c r="D905" s="12"/>
      <c r="E905" s="12"/>
    </row>
    <row r="906" spans="1:5" ht="15.75" customHeight="1">
      <c r="A906" s="12" t="s">
        <v>2340</v>
      </c>
      <c r="B906" s="12"/>
      <c r="C906" s="12"/>
      <c r="D906" s="12"/>
      <c r="E906" s="12"/>
    </row>
    <row r="907" spans="1:5" ht="15.75" customHeight="1">
      <c r="A907" s="12" t="s">
        <v>2341</v>
      </c>
      <c r="B907" s="12"/>
      <c r="C907" s="12"/>
      <c r="D907" s="12"/>
      <c r="E907" s="12"/>
    </row>
    <row r="908" spans="1:5" ht="15.75" customHeight="1">
      <c r="A908" s="12" t="s">
        <v>2342</v>
      </c>
      <c r="B908" s="12"/>
      <c r="C908" s="12"/>
      <c r="D908" s="12"/>
      <c r="E908" s="12"/>
    </row>
    <row r="909" spans="1:5" ht="15.75" customHeight="1">
      <c r="A909" s="12" t="s">
        <v>2343</v>
      </c>
      <c r="B909" s="12"/>
      <c r="C909" s="12"/>
      <c r="D909" s="12"/>
      <c r="E909" s="12"/>
    </row>
    <row r="910" spans="1:5" ht="15.75" customHeight="1">
      <c r="A910" s="12" t="s">
        <v>2344</v>
      </c>
      <c r="B910" s="12"/>
      <c r="C910" s="12"/>
      <c r="D910" s="12"/>
      <c r="E910" s="12"/>
    </row>
    <row r="911" spans="1:5" ht="15.75" customHeight="1">
      <c r="A911" s="12" t="s">
        <v>2345</v>
      </c>
      <c r="B911" s="12"/>
      <c r="C911" s="12"/>
      <c r="D911" s="12"/>
      <c r="E911" s="12"/>
    </row>
    <row r="912" spans="1:5" ht="15.75" customHeight="1">
      <c r="A912" s="12" t="s">
        <v>2346</v>
      </c>
      <c r="B912" s="12"/>
      <c r="C912" s="12"/>
      <c r="D912" s="12"/>
      <c r="E912" s="12"/>
    </row>
    <row r="913" spans="1:5" ht="15.75" customHeight="1">
      <c r="A913" s="12" t="s">
        <v>2347</v>
      </c>
      <c r="B913" s="12"/>
      <c r="C913" s="12"/>
      <c r="D913" s="12"/>
      <c r="E913" s="12"/>
    </row>
    <row r="914" spans="1:5" ht="15.75" customHeight="1">
      <c r="A914" s="12" t="s">
        <v>2348</v>
      </c>
      <c r="B914" s="12"/>
      <c r="C914" s="12"/>
      <c r="D914" s="12"/>
      <c r="E914" s="12"/>
    </row>
    <row r="915" spans="1:5" ht="15.75" customHeight="1">
      <c r="A915" s="12" t="s">
        <v>2349</v>
      </c>
      <c r="B915" s="12"/>
      <c r="C915" s="12"/>
      <c r="D915" s="12"/>
      <c r="E915" s="12"/>
    </row>
    <row r="916" spans="1:5" ht="15.75" customHeight="1">
      <c r="A916" s="12" t="s">
        <v>2350</v>
      </c>
      <c r="B916" s="12"/>
      <c r="C916" s="12"/>
      <c r="D916" s="12"/>
      <c r="E916" s="12"/>
    </row>
    <row r="917" spans="1:5" ht="15.75" customHeight="1">
      <c r="A917" s="12" t="s">
        <v>2351</v>
      </c>
      <c r="B917" s="12"/>
      <c r="C917" s="12"/>
      <c r="D917" s="12"/>
      <c r="E917" s="12"/>
    </row>
    <row r="918" spans="1:5" ht="15.75" customHeight="1">
      <c r="A918" s="12" t="s">
        <v>2352</v>
      </c>
      <c r="B918" s="12"/>
      <c r="C918" s="12"/>
      <c r="D918" s="12"/>
      <c r="E918" s="12"/>
    </row>
    <row r="919" spans="1:5" ht="15.75" customHeight="1">
      <c r="A919" s="12" t="s">
        <v>2353</v>
      </c>
      <c r="B919" s="12"/>
      <c r="C919" s="12"/>
      <c r="D919" s="12"/>
      <c r="E919" s="12"/>
    </row>
    <row r="920" spans="1:5" ht="15.75" customHeight="1">
      <c r="A920" s="12" t="s">
        <v>2354</v>
      </c>
      <c r="B920" s="12"/>
      <c r="C920" s="12"/>
      <c r="D920" s="12"/>
      <c r="E920" s="12"/>
    </row>
    <row r="921" spans="1:5" ht="15.75" customHeight="1">
      <c r="A921" s="12" t="s">
        <v>2355</v>
      </c>
      <c r="B921" s="12"/>
      <c r="C921" s="12"/>
      <c r="D921" s="12"/>
      <c r="E921" s="12"/>
    </row>
    <row r="922" spans="1:5" ht="15.75" customHeight="1">
      <c r="A922" s="12" t="s">
        <v>2356</v>
      </c>
      <c r="B922" s="12"/>
      <c r="C922" s="12"/>
      <c r="D922" s="12"/>
      <c r="E922" s="12"/>
    </row>
    <row r="923" spans="1:5" ht="15.75" customHeight="1">
      <c r="A923" s="12" t="s">
        <v>2357</v>
      </c>
      <c r="B923" s="12"/>
      <c r="C923" s="12"/>
      <c r="D923" s="12"/>
      <c r="E923" s="12"/>
    </row>
    <row r="924" spans="1:5" ht="15.75" customHeight="1">
      <c r="A924" s="12" t="s">
        <v>2358</v>
      </c>
      <c r="B924" s="12"/>
      <c r="C924" s="12"/>
      <c r="D924" s="12"/>
      <c r="E924" s="12"/>
    </row>
    <row r="925" spans="1:5" ht="15.75" customHeight="1">
      <c r="A925" s="12" t="s">
        <v>2359</v>
      </c>
      <c r="B925" s="12"/>
      <c r="C925" s="12"/>
      <c r="D925" s="12"/>
      <c r="E925" s="12"/>
    </row>
    <row r="926" spans="1:5" ht="15.75" customHeight="1">
      <c r="A926" s="12" t="s">
        <v>2360</v>
      </c>
      <c r="B926" s="12"/>
      <c r="C926" s="12"/>
      <c r="D926" s="12"/>
      <c r="E926" s="12"/>
    </row>
    <row r="927" spans="1:5" ht="15.75" customHeight="1">
      <c r="A927" s="12" t="s">
        <v>2361</v>
      </c>
      <c r="B927" s="12"/>
      <c r="C927" s="12"/>
      <c r="D927" s="12"/>
      <c r="E927" s="12"/>
    </row>
    <row r="928" spans="1:5" ht="15.75" customHeight="1">
      <c r="A928" s="12" t="s">
        <v>2362</v>
      </c>
      <c r="B928" s="12"/>
      <c r="C928" s="12"/>
      <c r="D928" s="12"/>
      <c r="E928" s="12"/>
    </row>
    <row r="929" spans="1:5" ht="15.75" customHeight="1">
      <c r="A929" s="12" t="s">
        <v>2363</v>
      </c>
      <c r="B929" s="12"/>
      <c r="C929" s="12"/>
      <c r="D929" s="12"/>
      <c r="E929" s="12"/>
    </row>
    <row r="930" spans="1:5" ht="15.75" customHeight="1">
      <c r="A930" s="12" t="s">
        <v>2364</v>
      </c>
      <c r="B930" s="12"/>
      <c r="C930" s="12"/>
      <c r="D930" s="12"/>
      <c r="E930" s="12"/>
    </row>
    <row r="931" spans="1:5" ht="15.75" customHeight="1">
      <c r="A931" s="12" t="s">
        <v>2365</v>
      </c>
      <c r="B931" s="12"/>
      <c r="C931" s="12"/>
      <c r="D931" s="12"/>
      <c r="E931" s="12"/>
    </row>
    <row r="932" spans="1:5" ht="15.75" customHeight="1">
      <c r="A932" s="12" t="s">
        <v>2366</v>
      </c>
      <c r="B932" s="12"/>
      <c r="C932" s="12"/>
      <c r="D932" s="12"/>
      <c r="E932" s="12"/>
    </row>
    <row r="933" spans="1:5" ht="15.75" customHeight="1">
      <c r="A933" s="12" t="s">
        <v>2367</v>
      </c>
      <c r="B933" s="12"/>
      <c r="C933" s="12"/>
      <c r="D933" s="12"/>
      <c r="E933" s="12"/>
    </row>
    <row r="934" spans="1:5" ht="15.75" customHeight="1">
      <c r="A934" s="12" t="s">
        <v>2368</v>
      </c>
      <c r="B934" s="12"/>
      <c r="C934" s="12"/>
      <c r="D934" s="12"/>
      <c r="E934" s="12"/>
    </row>
    <row r="935" spans="1:5" ht="15.75" customHeight="1">
      <c r="A935" s="12" t="s">
        <v>2369</v>
      </c>
      <c r="B935" s="12"/>
      <c r="C935" s="12"/>
      <c r="D935" s="12"/>
      <c r="E935" s="12"/>
    </row>
    <row r="936" spans="1:5" ht="15.75" customHeight="1">
      <c r="A936" s="12" t="s">
        <v>2370</v>
      </c>
      <c r="B936" s="12"/>
      <c r="C936" s="12"/>
      <c r="D936" s="12"/>
      <c r="E936" s="12"/>
    </row>
    <row r="937" spans="1:5" ht="15.75" customHeight="1">
      <c r="A937" s="12" t="s">
        <v>2371</v>
      </c>
      <c r="B937" s="12"/>
      <c r="C937" s="12"/>
      <c r="D937" s="12"/>
      <c r="E937" s="12"/>
    </row>
    <row r="938" spans="1:5" ht="15.75" customHeight="1">
      <c r="A938" s="12" t="s">
        <v>2372</v>
      </c>
      <c r="B938" s="12"/>
      <c r="C938" s="12"/>
      <c r="D938" s="12"/>
      <c r="E938" s="12"/>
    </row>
    <row r="939" spans="1:5" ht="15.75" customHeight="1">
      <c r="A939" s="12" t="s">
        <v>2373</v>
      </c>
      <c r="B939" s="12"/>
      <c r="C939" s="12"/>
      <c r="D939" s="12"/>
      <c r="E939" s="12"/>
    </row>
    <row r="940" spans="1:5" ht="15.75" customHeight="1">
      <c r="A940" s="12" t="s">
        <v>2374</v>
      </c>
      <c r="B940" s="12"/>
      <c r="C940" s="12"/>
      <c r="D940" s="12"/>
      <c r="E940" s="12"/>
    </row>
    <row r="941" spans="1:5" ht="15.75" customHeight="1">
      <c r="A941" s="12" t="s">
        <v>2375</v>
      </c>
      <c r="B941" s="12"/>
      <c r="C941" s="12"/>
      <c r="D941" s="12"/>
      <c r="E941" s="12"/>
    </row>
    <row r="942" spans="1:5" ht="15.75" customHeight="1">
      <c r="A942" s="12" t="s">
        <v>2376</v>
      </c>
      <c r="B942" s="12"/>
      <c r="C942" s="12"/>
      <c r="D942" s="12"/>
      <c r="E942" s="12"/>
    </row>
    <row r="943" spans="1:5" ht="15.75" customHeight="1">
      <c r="A943" s="12" t="s">
        <v>2377</v>
      </c>
      <c r="B943" s="12"/>
      <c r="C943" s="12"/>
      <c r="D943" s="12"/>
      <c r="E943" s="12"/>
    </row>
    <row r="944" spans="1:5" ht="15.75" customHeight="1">
      <c r="A944" s="12" t="s">
        <v>2378</v>
      </c>
      <c r="B944" s="12"/>
      <c r="C944" s="12"/>
      <c r="D944" s="12"/>
      <c r="E944" s="12"/>
    </row>
    <row r="945" spans="1:5" ht="15.75" customHeight="1">
      <c r="A945" s="12" t="s">
        <v>2379</v>
      </c>
      <c r="B945" s="12"/>
      <c r="C945" s="12"/>
      <c r="D945" s="12"/>
      <c r="E945" s="12"/>
    </row>
    <row r="946" spans="1:5" ht="15.75" customHeight="1">
      <c r="A946" s="12" t="s">
        <v>2380</v>
      </c>
      <c r="B946" s="12"/>
      <c r="C946" s="12"/>
      <c r="D946" s="12"/>
      <c r="E946" s="12"/>
    </row>
    <row r="947" spans="1:5" ht="15.75" customHeight="1">
      <c r="A947" s="12" t="s">
        <v>2381</v>
      </c>
      <c r="B947" s="12"/>
      <c r="C947" s="12"/>
      <c r="D947" s="12"/>
      <c r="E947" s="12"/>
    </row>
    <row r="948" spans="1:5" ht="15.75" customHeight="1">
      <c r="A948" s="12" t="s">
        <v>2382</v>
      </c>
      <c r="B948" s="12"/>
      <c r="C948" s="12"/>
      <c r="D948" s="12"/>
      <c r="E948" s="12"/>
    </row>
    <row r="949" spans="1:5" ht="15.75" customHeight="1">
      <c r="A949" s="12" t="s">
        <v>2383</v>
      </c>
      <c r="B949" s="12"/>
      <c r="C949" s="12"/>
      <c r="D949" s="12"/>
      <c r="E949" s="12"/>
    </row>
    <row r="950" spans="1:5" ht="15.75" customHeight="1">
      <c r="A950" s="12" t="s">
        <v>2384</v>
      </c>
      <c r="B950" s="12"/>
      <c r="C950" s="12"/>
      <c r="D950" s="12"/>
      <c r="E950" s="12"/>
    </row>
    <row r="951" spans="1:5" ht="15.75" customHeight="1">
      <c r="A951" s="12" t="s">
        <v>2385</v>
      </c>
      <c r="B951" s="12"/>
      <c r="C951" s="12"/>
      <c r="D951" s="12"/>
      <c r="E951" s="12"/>
    </row>
    <row r="952" spans="1:5" ht="15.75" customHeight="1">
      <c r="A952" s="12" t="s">
        <v>2386</v>
      </c>
      <c r="B952" s="12"/>
      <c r="C952" s="12"/>
      <c r="D952" s="12"/>
      <c r="E952" s="12"/>
    </row>
    <row r="953" spans="1:5" ht="15.75" customHeight="1">
      <c r="A953" s="12" t="s">
        <v>2387</v>
      </c>
      <c r="B953" s="12"/>
      <c r="C953" s="12"/>
      <c r="D953" s="12"/>
      <c r="E953" s="12"/>
    </row>
    <row r="954" spans="1:5" ht="15.75" customHeight="1">
      <c r="A954" s="12" t="s">
        <v>2388</v>
      </c>
      <c r="B954" s="12"/>
      <c r="C954" s="12"/>
      <c r="D954" s="12"/>
      <c r="E954" s="12"/>
    </row>
    <row r="955" spans="1:5" ht="15.75" customHeight="1">
      <c r="A955" s="12" t="s">
        <v>2389</v>
      </c>
      <c r="B955" s="12"/>
      <c r="C955" s="12"/>
      <c r="D955" s="12"/>
      <c r="E955" s="12"/>
    </row>
    <row r="956" spans="1:5" ht="15.75" customHeight="1">
      <c r="A956" s="12" t="s">
        <v>2390</v>
      </c>
      <c r="B956" s="12"/>
      <c r="C956" s="12"/>
      <c r="D956" s="12"/>
      <c r="E956" s="12"/>
    </row>
    <row r="957" spans="1:5" ht="15.75" customHeight="1">
      <c r="A957" s="12" t="s">
        <v>2391</v>
      </c>
      <c r="B957" s="12"/>
      <c r="C957" s="12"/>
      <c r="D957" s="12"/>
      <c r="E957" s="12"/>
    </row>
    <row r="958" spans="1:5" ht="15.75" customHeight="1">
      <c r="A958" s="12" t="s">
        <v>2392</v>
      </c>
      <c r="B958" s="12"/>
      <c r="C958" s="12"/>
      <c r="D958" s="12"/>
      <c r="E958" s="12"/>
    </row>
    <row r="959" spans="1:5" ht="15.75" customHeight="1">
      <c r="A959" s="12" t="s">
        <v>2393</v>
      </c>
      <c r="B959" s="12"/>
      <c r="C959" s="12"/>
      <c r="D959" s="12"/>
      <c r="E959" s="12"/>
    </row>
    <row r="960" spans="1:5" ht="15.75" customHeight="1">
      <c r="A960" s="12" t="s">
        <v>2394</v>
      </c>
      <c r="B960" s="12"/>
      <c r="C960" s="12"/>
      <c r="D960" s="12"/>
      <c r="E960" s="12"/>
    </row>
    <row r="961" spans="1:5" ht="15.75" customHeight="1">
      <c r="A961" s="12" t="s">
        <v>2395</v>
      </c>
      <c r="B961" s="12"/>
      <c r="C961" s="12"/>
      <c r="D961" s="12"/>
      <c r="E961" s="12"/>
    </row>
    <row r="962" spans="1:5" ht="15.75" customHeight="1">
      <c r="A962" s="12" t="s">
        <v>2396</v>
      </c>
      <c r="B962" s="12"/>
      <c r="C962" s="12"/>
      <c r="D962" s="12"/>
      <c r="E962" s="12"/>
    </row>
    <row r="963" spans="1:5" ht="15.75" customHeight="1">
      <c r="A963" s="12" t="s">
        <v>2397</v>
      </c>
      <c r="B963" s="12"/>
      <c r="C963" s="12"/>
      <c r="D963" s="12"/>
      <c r="E963" s="12"/>
    </row>
    <row r="964" spans="1:5" ht="15.75" customHeight="1">
      <c r="A964" s="12" t="s">
        <v>2398</v>
      </c>
      <c r="B964" s="12"/>
      <c r="C964" s="12"/>
      <c r="D964" s="12"/>
      <c r="E964" s="12"/>
    </row>
    <row r="965" spans="1:5" ht="15.75" customHeight="1">
      <c r="A965" s="12" t="s">
        <v>2399</v>
      </c>
      <c r="B965" s="12"/>
      <c r="C965" s="12"/>
      <c r="D965" s="12"/>
      <c r="E965" s="12"/>
    </row>
    <row r="966" spans="1:5" ht="15.75" customHeight="1">
      <c r="A966" s="12" t="s">
        <v>2400</v>
      </c>
      <c r="B966" s="12"/>
      <c r="C966" s="12"/>
      <c r="D966" s="12"/>
      <c r="E966" s="12"/>
    </row>
    <row r="967" spans="1:5" ht="15.75" customHeight="1">
      <c r="A967" s="12" t="s">
        <v>2401</v>
      </c>
      <c r="B967" s="12"/>
      <c r="C967" s="12"/>
      <c r="D967" s="12"/>
      <c r="E967" s="12"/>
    </row>
    <row r="968" spans="1:5" ht="15.75" customHeight="1">
      <c r="A968" s="12" t="s">
        <v>2402</v>
      </c>
      <c r="B968" s="12"/>
      <c r="C968" s="12"/>
      <c r="D968" s="12"/>
      <c r="E968" s="12"/>
    </row>
    <row r="969" spans="1:5" ht="15.75" customHeight="1">
      <c r="A969" s="12" t="s">
        <v>2403</v>
      </c>
      <c r="B969" s="12"/>
      <c r="C969" s="12"/>
      <c r="D969" s="12"/>
      <c r="E969" s="12"/>
    </row>
    <row r="970" spans="1:5" ht="15.75" customHeight="1">
      <c r="A970" s="12" t="s">
        <v>2404</v>
      </c>
      <c r="B970" s="12"/>
      <c r="C970" s="12"/>
      <c r="D970" s="12"/>
      <c r="E970" s="12"/>
    </row>
    <row r="971" spans="1:5" ht="15.75" customHeight="1">
      <c r="A971" s="12" t="s">
        <v>2405</v>
      </c>
      <c r="B971" s="12"/>
      <c r="C971" s="12"/>
      <c r="D971" s="12"/>
      <c r="E971" s="12"/>
    </row>
    <row r="972" spans="1:5" ht="15.75" customHeight="1">
      <c r="A972" s="12" t="s">
        <v>2406</v>
      </c>
      <c r="B972" s="12"/>
      <c r="C972" s="12"/>
      <c r="D972" s="12"/>
      <c r="E972" s="12"/>
    </row>
    <row r="973" spans="1:5" ht="15.75" customHeight="1">
      <c r="A973" s="12" t="s">
        <v>2407</v>
      </c>
      <c r="B973" s="12"/>
      <c r="C973" s="12"/>
      <c r="D973" s="12"/>
      <c r="E973" s="12"/>
    </row>
    <row r="974" spans="1:5" ht="15.75" customHeight="1">
      <c r="A974" s="12" t="s">
        <v>2408</v>
      </c>
      <c r="B974" s="12"/>
      <c r="C974" s="12"/>
      <c r="D974" s="12"/>
      <c r="E974" s="12"/>
    </row>
    <row r="975" spans="1:5" ht="15.75" customHeight="1">
      <c r="A975" s="12" t="s">
        <v>2409</v>
      </c>
      <c r="B975" s="12"/>
      <c r="C975" s="12"/>
      <c r="D975" s="12"/>
      <c r="E975" s="12"/>
    </row>
    <row r="976" spans="1:5" ht="15.75" customHeight="1">
      <c r="A976" s="12" t="s">
        <v>2410</v>
      </c>
      <c r="B976" s="12"/>
      <c r="C976" s="12"/>
      <c r="D976" s="12"/>
      <c r="E976" s="12"/>
    </row>
    <row r="977" spans="1:5" ht="15.75" customHeight="1">
      <c r="A977" s="12" t="s">
        <v>2411</v>
      </c>
      <c r="B977" s="12"/>
      <c r="C977" s="12"/>
      <c r="D977" s="12"/>
      <c r="E977" s="12"/>
    </row>
    <row r="978" spans="1:5" ht="15.75" customHeight="1">
      <c r="A978" s="12" t="s">
        <v>2412</v>
      </c>
      <c r="B978" s="12"/>
      <c r="C978" s="12"/>
      <c r="D978" s="12"/>
      <c r="E978" s="12"/>
    </row>
    <row r="979" spans="1:5" ht="15.75" customHeight="1">
      <c r="A979" s="12" t="s">
        <v>2413</v>
      </c>
      <c r="B979" s="12"/>
      <c r="C979" s="12"/>
      <c r="D979" s="12"/>
      <c r="E979" s="12"/>
    </row>
    <row r="980" spans="1:5" ht="15.75" customHeight="1">
      <c r="A980" s="12" t="s">
        <v>2414</v>
      </c>
      <c r="B980" s="12"/>
      <c r="C980" s="12"/>
      <c r="D980" s="12"/>
      <c r="E980" s="12"/>
    </row>
    <row r="981" spans="1:5" ht="15.75" customHeight="1">
      <c r="A981" s="12" t="s">
        <v>2415</v>
      </c>
      <c r="B981" s="12"/>
      <c r="C981" s="12"/>
      <c r="D981" s="12"/>
      <c r="E981" s="12"/>
    </row>
    <row r="982" spans="1:5" ht="15.75" customHeight="1">
      <c r="A982" s="12" t="s">
        <v>2416</v>
      </c>
      <c r="B982" s="12"/>
      <c r="C982" s="12"/>
      <c r="D982" s="12"/>
      <c r="E982" s="12"/>
    </row>
    <row r="983" spans="1:5" ht="15.75" customHeight="1">
      <c r="A983" s="12" t="s">
        <v>2417</v>
      </c>
      <c r="B983" s="12"/>
      <c r="C983" s="12"/>
      <c r="D983" s="12"/>
      <c r="E983" s="12"/>
    </row>
    <row r="984" spans="1:5" ht="15.75" customHeight="1">
      <c r="A984" s="12" t="s">
        <v>2418</v>
      </c>
      <c r="B984" s="12"/>
      <c r="C984" s="12"/>
      <c r="D984" s="12"/>
      <c r="E984" s="12"/>
    </row>
    <row r="985" spans="1:5" ht="15.75" customHeight="1">
      <c r="A985" s="12" t="s">
        <v>2419</v>
      </c>
      <c r="B985" s="12"/>
      <c r="C985" s="12"/>
      <c r="D985" s="12"/>
      <c r="E985" s="12"/>
    </row>
    <row r="986" spans="1:5" ht="15.75" customHeight="1">
      <c r="A986" s="12" t="s">
        <v>2420</v>
      </c>
      <c r="B986" s="12"/>
      <c r="C986" s="12"/>
      <c r="D986" s="12"/>
      <c r="E986" s="12"/>
    </row>
    <row r="987" spans="1:5" ht="15.75" customHeight="1">
      <c r="A987" s="12" t="s">
        <v>2421</v>
      </c>
      <c r="B987" s="12"/>
      <c r="C987" s="12"/>
      <c r="D987" s="12"/>
      <c r="E987" s="12"/>
    </row>
    <row r="988" spans="1:5" ht="15.75" customHeight="1">
      <c r="A988" s="12" t="s">
        <v>2422</v>
      </c>
      <c r="B988" s="12"/>
      <c r="C988" s="12"/>
      <c r="D988" s="12"/>
      <c r="E988" s="12"/>
    </row>
    <row r="989" spans="1:5" ht="15.75" customHeight="1">
      <c r="A989" s="12" t="s">
        <v>2423</v>
      </c>
      <c r="B989" s="12"/>
      <c r="C989" s="12"/>
      <c r="D989" s="12"/>
      <c r="E989" s="12"/>
    </row>
    <row r="990" spans="1:5" ht="15.75" customHeight="1">
      <c r="A990" s="12" t="s">
        <v>2424</v>
      </c>
      <c r="B990" s="12"/>
      <c r="C990" s="12"/>
      <c r="D990" s="12"/>
      <c r="E990" s="12"/>
    </row>
    <row r="991" spans="1:5" ht="15.75" customHeight="1">
      <c r="A991" s="12" t="s">
        <v>2425</v>
      </c>
      <c r="B991" s="12"/>
      <c r="C991" s="12"/>
      <c r="D991" s="12"/>
      <c r="E991" s="12"/>
    </row>
    <row r="992" spans="1:5" ht="15.75" customHeight="1">
      <c r="A992" s="12" t="s">
        <v>2426</v>
      </c>
      <c r="B992" s="12"/>
      <c r="C992" s="12"/>
      <c r="D992" s="12"/>
      <c r="E992" s="12"/>
    </row>
    <row r="993" spans="1:5" ht="15.75" customHeight="1">
      <c r="A993" s="12" t="s">
        <v>2427</v>
      </c>
      <c r="B993" s="12"/>
      <c r="C993" s="12"/>
      <c r="D993" s="12"/>
      <c r="E993" s="12"/>
    </row>
    <row r="994" spans="1:5" ht="15.75" customHeight="1">
      <c r="A994" s="12" t="s">
        <v>2428</v>
      </c>
      <c r="B994" s="12"/>
      <c r="C994" s="12"/>
      <c r="D994" s="12"/>
      <c r="E994" s="12"/>
    </row>
    <row r="995" spans="1:5" ht="15.75" customHeight="1">
      <c r="A995" s="12" t="s">
        <v>2429</v>
      </c>
      <c r="B995" s="12"/>
      <c r="C995" s="12"/>
      <c r="D995" s="12"/>
      <c r="E995" s="12"/>
    </row>
    <row r="996" spans="1:5" ht="15.75" customHeight="1">
      <c r="A996" s="12" t="s">
        <v>2430</v>
      </c>
      <c r="B996" s="12"/>
      <c r="C996" s="12"/>
      <c r="D996" s="12"/>
      <c r="E996" s="12"/>
    </row>
    <row r="997" spans="1:5" ht="15.75" customHeight="1">
      <c r="A997" s="12" t="s">
        <v>2431</v>
      </c>
      <c r="B997" s="12"/>
      <c r="C997" s="12"/>
      <c r="D997" s="12"/>
      <c r="E997" s="12"/>
    </row>
    <row r="998" spans="1:5" ht="15.75" customHeight="1">
      <c r="A998" s="12" t="s">
        <v>2432</v>
      </c>
      <c r="B998" s="12"/>
      <c r="C998" s="12"/>
      <c r="D998" s="12"/>
      <c r="E998" s="12"/>
    </row>
    <row r="999" spans="1:5" ht="15.75" customHeight="1">
      <c r="A999" s="12" t="s">
        <v>2433</v>
      </c>
      <c r="B999" s="12"/>
      <c r="C999" s="12"/>
      <c r="D999" s="12"/>
      <c r="E999" s="12"/>
    </row>
    <row r="1000" spans="1:5" ht="15.75" customHeight="1">
      <c r="A1000" s="12" t="s">
        <v>2434</v>
      </c>
      <c r="B1000" s="12"/>
      <c r="C1000" s="12"/>
      <c r="D1000" s="12"/>
      <c r="E1000" s="12"/>
    </row>
    <row r="1001" spans="1:5" ht="15.75" customHeight="1">
      <c r="A1001" s="12" t="s">
        <v>2435</v>
      </c>
      <c r="B1001" s="12"/>
      <c r="C1001" s="12"/>
      <c r="D1001" s="12"/>
      <c r="E1001" s="12"/>
    </row>
    <row r="1002" spans="1:5" ht="15.75" customHeight="1">
      <c r="A1002" s="10" t="s">
        <v>2436</v>
      </c>
      <c r="B1002" s="12"/>
      <c r="C1002" s="12"/>
      <c r="D1002" s="12"/>
      <c r="E1002" s="12"/>
    </row>
    <row r="1003" spans="1:5" ht="15.75" customHeight="1">
      <c r="A1003" s="10" t="s">
        <v>2437</v>
      </c>
      <c r="B1003" s="12"/>
      <c r="C1003" s="12"/>
      <c r="D1003" s="12"/>
      <c r="E1003" s="12"/>
    </row>
    <row r="1004" spans="1:5" ht="15.75" customHeight="1">
      <c r="A1004" s="10" t="s">
        <v>2438</v>
      </c>
      <c r="B1004" s="12"/>
      <c r="C1004" s="12"/>
      <c r="D1004" s="12"/>
      <c r="E1004" s="12"/>
    </row>
    <row r="1005" spans="1:5" ht="15.75" customHeight="1">
      <c r="A1005" s="10" t="s">
        <v>2439</v>
      </c>
      <c r="B1005" s="12"/>
      <c r="C1005" s="12"/>
      <c r="D1005" s="12"/>
      <c r="E1005" s="12"/>
    </row>
    <row r="1006" spans="1:5" ht="15.75" customHeight="1">
      <c r="A1006" s="10" t="s">
        <v>2440</v>
      </c>
      <c r="B1006" s="12"/>
      <c r="C1006" s="12"/>
      <c r="D1006" s="12"/>
      <c r="E1006" s="12"/>
    </row>
    <row r="1007" spans="1:5" ht="15.75" customHeight="1">
      <c r="A1007" s="10" t="s">
        <v>2441</v>
      </c>
      <c r="B1007" s="12"/>
      <c r="C1007" s="12"/>
      <c r="D1007" s="12"/>
      <c r="E1007" s="12"/>
    </row>
    <row r="1008" spans="1:5" ht="15.75" customHeight="1">
      <c r="A1008" s="10" t="s">
        <v>2442</v>
      </c>
      <c r="B1008" s="12"/>
      <c r="C1008" s="12"/>
      <c r="D1008" s="12"/>
      <c r="E1008" s="12"/>
    </row>
    <row r="1009" spans="1:5" ht="15.75" customHeight="1">
      <c r="A1009" s="10" t="s">
        <v>2443</v>
      </c>
      <c r="B1009" s="12"/>
      <c r="C1009" s="12"/>
      <c r="D1009" s="12"/>
      <c r="E1009" s="12"/>
    </row>
    <row r="1010" spans="1:5" ht="15.75" customHeight="1">
      <c r="A1010" s="10" t="s">
        <v>2444</v>
      </c>
      <c r="B1010" s="12"/>
      <c r="C1010" s="12"/>
      <c r="D1010" s="12"/>
      <c r="E1010" s="12"/>
    </row>
    <row r="1011" spans="1:5" ht="15.75" customHeight="1">
      <c r="A1011" s="10" t="s">
        <v>2445</v>
      </c>
      <c r="B1011" s="12"/>
      <c r="C1011" s="12"/>
      <c r="D1011" s="12"/>
      <c r="E1011" s="12"/>
    </row>
    <row r="1012" spans="1:5" ht="15.75" customHeight="1">
      <c r="A1012" s="10" t="s">
        <v>2446</v>
      </c>
      <c r="B1012" s="12"/>
      <c r="C1012" s="12"/>
      <c r="D1012" s="12"/>
      <c r="E1012" s="12"/>
    </row>
    <row r="1013" spans="1:5" ht="15.75" customHeight="1">
      <c r="A1013" s="10" t="s">
        <v>2447</v>
      </c>
      <c r="B1013" s="12"/>
      <c r="C1013" s="12"/>
      <c r="D1013" s="12"/>
      <c r="E1013" s="12"/>
    </row>
    <row r="1014" spans="1:5" ht="15.75" customHeight="1">
      <c r="A1014" s="10" t="s">
        <v>2448</v>
      </c>
      <c r="B1014" s="12"/>
      <c r="C1014" s="12"/>
      <c r="D1014" s="12"/>
      <c r="E1014" s="12"/>
    </row>
    <row r="1015" spans="1:5" ht="15.75" customHeight="1">
      <c r="A1015" s="10" t="s">
        <v>2449</v>
      </c>
      <c r="B1015" s="12"/>
      <c r="C1015" s="12"/>
      <c r="D1015" s="12"/>
      <c r="E1015" s="12"/>
    </row>
    <row r="1016" spans="1:5" ht="15.75" customHeight="1">
      <c r="A1016" s="10" t="s">
        <v>2450</v>
      </c>
      <c r="B1016" s="12"/>
      <c r="C1016" s="12"/>
      <c r="D1016" s="12"/>
      <c r="E1016" s="12"/>
    </row>
    <row r="1017" spans="1:5" ht="15.75" customHeight="1">
      <c r="A1017" s="10" t="s">
        <v>2451</v>
      </c>
      <c r="B1017" s="12"/>
      <c r="C1017" s="12"/>
      <c r="D1017" s="12"/>
      <c r="E1017" s="12"/>
    </row>
    <row r="1018" spans="1:5" ht="15.75" customHeight="1">
      <c r="A1018" s="10" t="s">
        <v>2452</v>
      </c>
      <c r="B1018" s="12"/>
      <c r="C1018" s="12"/>
      <c r="D1018" s="12"/>
      <c r="E1018" s="12"/>
    </row>
    <row r="1019" spans="1:5" ht="15.75" customHeight="1">
      <c r="A1019" s="10" t="s">
        <v>2453</v>
      </c>
      <c r="B1019" s="12"/>
      <c r="C1019" s="12"/>
      <c r="D1019" s="12"/>
      <c r="E1019" s="12"/>
    </row>
    <row r="1020" spans="1:5" ht="15.75" customHeight="1">
      <c r="A1020" s="10" t="s">
        <v>2454</v>
      </c>
      <c r="B1020" s="12"/>
      <c r="C1020" s="12"/>
      <c r="D1020" s="12"/>
      <c r="E1020" s="12"/>
    </row>
    <row r="1021" spans="1:5" ht="15.75" customHeight="1">
      <c r="A1021" s="10" t="s">
        <v>2455</v>
      </c>
      <c r="B1021" s="12"/>
      <c r="C1021" s="12"/>
      <c r="D1021" s="12"/>
      <c r="E1021" s="12"/>
    </row>
    <row r="1022" spans="1:5" ht="15.75" customHeight="1">
      <c r="A1022" s="10" t="s">
        <v>2456</v>
      </c>
      <c r="B1022" s="12"/>
      <c r="C1022" s="12"/>
      <c r="D1022" s="12"/>
      <c r="E1022" s="12"/>
    </row>
    <row r="1023" spans="1:5" ht="15.75" customHeight="1">
      <c r="A1023" s="10" t="s">
        <v>2457</v>
      </c>
      <c r="B1023" s="12"/>
      <c r="C1023" s="12"/>
      <c r="D1023" s="12"/>
      <c r="E1023" s="12"/>
    </row>
    <row r="1024" spans="1:5" ht="15.75" customHeight="1">
      <c r="A1024" s="10" t="s">
        <v>2458</v>
      </c>
      <c r="B1024" s="12"/>
      <c r="C1024" s="12"/>
      <c r="D1024" s="12"/>
      <c r="E1024" s="12"/>
    </row>
    <row r="1025" spans="1:5" ht="15.75" customHeight="1">
      <c r="A1025" s="10" t="s">
        <v>2459</v>
      </c>
      <c r="B1025" s="12"/>
      <c r="C1025" s="12"/>
      <c r="D1025" s="12"/>
      <c r="E1025" s="12"/>
    </row>
    <row r="1026" spans="1:5" ht="15.75" customHeight="1">
      <c r="A1026" s="10" t="s">
        <v>2460</v>
      </c>
      <c r="B1026" s="12"/>
      <c r="C1026" s="12"/>
      <c r="D1026" s="12"/>
      <c r="E1026" s="12"/>
    </row>
    <row r="1027" spans="1:5" ht="15.75" customHeight="1">
      <c r="A1027" s="10" t="s">
        <v>2461</v>
      </c>
      <c r="B1027" s="12"/>
      <c r="C1027" s="12"/>
      <c r="D1027" s="12"/>
      <c r="E1027" s="12"/>
    </row>
    <row r="1028" spans="1:5" ht="15.75" customHeight="1">
      <c r="A1028" s="10" t="s">
        <v>2462</v>
      </c>
      <c r="B1028" s="12"/>
      <c r="C1028" s="12"/>
      <c r="D1028" s="12"/>
      <c r="E1028" s="12"/>
    </row>
    <row r="1029" spans="1:5" ht="15.75" customHeight="1">
      <c r="A1029" s="10" t="s">
        <v>2463</v>
      </c>
      <c r="B1029" s="12"/>
      <c r="C1029" s="12"/>
      <c r="D1029" s="12"/>
      <c r="E1029" s="12"/>
    </row>
    <row r="1030" spans="1:5" ht="15.75" customHeight="1">
      <c r="A1030" s="10" t="s">
        <v>2464</v>
      </c>
      <c r="B1030" s="12"/>
      <c r="C1030" s="12"/>
      <c r="D1030" s="12"/>
      <c r="E1030" s="12"/>
    </row>
    <row r="1031" spans="1:5" ht="15.75" customHeight="1">
      <c r="A1031" s="10" t="s">
        <v>2465</v>
      </c>
      <c r="B1031" s="12"/>
      <c r="C1031" s="12"/>
      <c r="D1031" s="12"/>
      <c r="E1031" s="12"/>
    </row>
    <row r="1032" spans="1:5" ht="15.75" customHeight="1">
      <c r="A1032" s="10" t="s">
        <v>2466</v>
      </c>
      <c r="B1032" s="12"/>
      <c r="C1032" s="12"/>
      <c r="D1032" s="12"/>
      <c r="E1032" s="12"/>
    </row>
    <row r="1033" spans="1:5" ht="15.75" customHeight="1">
      <c r="A1033" s="10" t="s">
        <v>2467</v>
      </c>
      <c r="B1033" s="12"/>
      <c r="C1033" s="12"/>
      <c r="D1033" s="12"/>
      <c r="E1033" s="12"/>
    </row>
    <row r="1034" spans="1:5" ht="15.75" customHeight="1">
      <c r="A1034" s="10" t="s">
        <v>2468</v>
      </c>
      <c r="B1034" s="12"/>
      <c r="C1034" s="12"/>
      <c r="D1034" s="12"/>
      <c r="E1034" s="12"/>
    </row>
    <row r="1035" spans="1:5" ht="15.75" customHeight="1">
      <c r="A1035" s="10" t="s">
        <v>2469</v>
      </c>
      <c r="B1035" s="12"/>
      <c r="C1035" s="12"/>
      <c r="D1035" s="12"/>
      <c r="E1035" s="12"/>
    </row>
    <row r="1036" spans="1:5" ht="15.75" customHeight="1">
      <c r="A1036" s="10" t="s">
        <v>2470</v>
      </c>
      <c r="B1036" s="12"/>
      <c r="C1036" s="12"/>
      <c r="D1036" s="12"/>
      <c r="E1036" s="12"/>
    </row>
    <row r="1037" spans="1:5" ht="15.75" customHeight="1">
      <c r="A1037" s="10" t="s">
        <v>2471</v>
      </c>
      <c r="B1037" s="12"/>
      <c r="C1037" s="12"/>
      <c r="D1037" s="12"/>
      <c r="E1037" s="12"/>
    </row>
    <row r="1038" spans="1:5" ht="15.75" customHeight="1">
      <c r="A1038" s="10" t="s">
        <v>2472</v>
      </c>
      <c r="B1038" s="12"/>
      <c r="C1038" s="12"/>
      <c r="D1038" s="12"/>
      <c r="E1038" s="12"/>
    </row>
    <row r="1039" spans="1:5" ht="15.75" customHeight="1">
      <c r="A1039" s="10" t="s">
        <v>2473</v>
      </c>
      <c r="B1039" s="12"/>
      <c r="C1039" s="12"/>
      <c r="D1039" s="12"/>
      <c r="E1039" s="12"/>
    </row>
    <row r="1040" spans="1:5" ht="15.75" customHeight="1">
      <c r="A1040" s="10" t="s">
        <v>2474</v>
      </c>
      <c r="B1040" s="12"/>
      <c r="C1040" s="12"/>
      <c r="D1040" s="12"/>
      <c r="E1040" s="12"/>
    </row>
    <row r="1041" spans="1:5" ht="15.75" customHeight="1">
      <c r="A1041" s="10" t="s">
        <v>2475</v>
      </c>
      <c r="B1041" s="12"/>
      <c r="C1041" s="12"/>
      <c r="D1041" s="12"/>
      <c r="E1041" s="12"/>
    </row>
    <row r="1042" spans="1:5" ht="15.75" customHeight="1">
      <c r="A1042" s="10" t="s">
        <v>2476</v>
      </c>
      <c r="B1042" s="12"/>
      <c r="C1042" s="12"/>
      <c r="D1042" s="12"/>
      <c r="E1042" s="12"/>
    </row>
    <row r="1043" spans="1:5" ht="15.75" customHeight="1">
      <c r="A1043" s="10" t="s">
        <v>2477</v>
      </c>
      <c r="B1043" s="12"/>
      <c r="C1043" s="12"/>
      <c r="D1043" s="12"/>
      <c r="E1043" s="12"/>
    </row>
    <row r="1044" spans="1:5" ht="15.75" customHeight="1">
      <c r="A1044" s="10" t="s">
        <v>2478</v>
      </c>
      <c r="B1044" s="12"/>
      <c r="C1044" s="12"/>
      <c r="D1044" s="12"/>
      <c r="E1044" s="12"/>
    </row>
    <row r="1045" spans="1:5" ht="15.75" customHeight="1">
      <c r="A1045" s="10" t="s">
        <v>2479</v>
      </c>
      <c r="B1045" s="12"/>
      <c r="C1045" s="12"/>
      <c r="D1045" s="12"/>
      <c r="E1045" s="12"/>
    </row>
    <row r="1046" spans="1:5" ht="15.75" customHeight="1">
      <c r="A1046" s="10" t="s">
        <v>2480</v>
      </c>
      <c r="B1046" s="12"/>
      <c r="C1046" s="12"/>
      <c r="D1046" s="12"/>
      <c r="E1046" s="12"/>
    </row>
    <row r="1047" spans="1:5" ht="15.75" customHeight="1">
      <c r="A1047" s="10" t="s">
        <v>2481</v>
      </c>
      <c r="B1047" s="12"/>
      <c r="C1047" s="12"/>
      <c r="D1047" s="12"/>
      <c r="E1047" s="12"/>
    </row>
    <row r="1048" spans="1:5" ht="15.75" customHeight="1">
      <c r="A1048" s="10" t="s">
        <v>2482</v>
      </c>
      <c r="B1048" s="12"/>
      <c r="C1048" s="12"/>
      <c r="D1048" s="12"/>
      <c r="E1048" s="12"/>
    </row>
    <row r="1049" spans="1:5" ht="15.75" customHeight="1">
      <c r="A1049" s="10" t="s">
        <v>2483</v>
      </c>
      <c r="B1049" s="12"/>
      <c r="C1049" s="12"/>
      <c r="D1049" s="12"/>
      <c r="E1049" s="12"/>
    </row>
    <row r="1050" spans="1:5" ht="15.75" customHeight="1">
      <c r="A1050" s="10" t="s">
        <v>2484</v>
      </c>
      <c r="B1050" s="12"/>
      <c r="C1050" s="12"/>
      <c r="D1050" s="12"/>
      <c r="E1050" s="12"/>
    </row>
    <row r="1051" spans="1:5" ht="15.75" customHeight="1">
      <c r="A1051" s="10" t="s">
        <v>2485</v>
      </c>
      <c r="B1051" s="12"/>
      <c r="C1051" s="12"/>
      <c r="D1051" s="12"/>
      <c r="E1051" s="12"/>
    </row>
    <row r="1052" spans="1:5" ht="15.75" customHeight="1">
      <c r="A1052" s="10" t="s">
        <v>2486</v>
      </c>
      <c r="B1052" s="12"/>
      <c r="C1052" s="12"/>
      <c r="D1052" s="12"/>
      <c r="E1052" s="12"/>
    </row>
    <row r="1053" spans="1:5" ht="15.75" customHeight="1">
      <c r="A1053" s="10" t="s">
        <v>2487</v>
      </c>
      <c r="B1053" s="12"/>
      <c r="C1053" s="12"/>
      <c r="D1053" s="12"/>
      <c r="E1053" s="12"/>
    </row>
    <row r="1054" spans="1:5" ht="15.75" customHeight="1">
      <c r="A1054" s="10" t="s">
        <v>2488</v>
      </c>
      <c r="B1054" s="12"/>
      <c r="C1054" s="12"/>
      <c r="D1054" s="12"/>
      <c r="E1054" s="12"/>
    </row>
    <row r="1055" spans="1:5" ht="15.75" customHeight="1">
      <c r="A1055" s="10" t="s">
        <v>2489</v>
      </c>
      <c r="B1055" s="12"/>
      <c r="C1055" s="12"/>
      <c r="D1055" s="12"/>
      <c r="E1055" s="12"/>
    </row>
    <row r="1056" spans="1:5" ht="15.75" customHeight="1">
      <c r="A1056" s="10" t="s">
        <v>2490</v>
      </c>
      <c r="B1056" s="12"/>
      <c r="C1056" s="12"/>
      <c r="D1056" s="12"/>
      <c r="E1056" s="12"/>
    </row>
    <row r="1057" spans="1:5" ht="15.75" customHeight="1">
      <c r="A1057" s="10" t="s">
        <v>2491</v>
      </c>
      <c r="B1057" s="12"/>
      <c r="C1057" s="12"/>
      <c r="D1057" s="12"/>
      <c r="E1057" s="12"/>
    </row>
    <row r="1058" spans="1:5" ht="15.75" customHeight="1">
      <c r="A1058" s="10" t="s">
        <v>2492</v>
      </c>
      <c r="B1058" s="12"/>
      <c r="C1058" s="12"/>
      <c r="D1058" s="12"/>
      <c r="E1058" s="12"/>
    </row>
    <row r="1059" spans="1:5" ht="15.75" customHeight="1">
      <c r="A1059" s="10" t="s">
        <v>2493</v>
      </c>
      <c r="B1059" s="12"/>
      <c r="C1059" s="12"/>
      <c r="D1059" s="12"/>
      <c r="E1059" s="12"/>
    </row>
    <row r="1060" spans="1:5" ht="15.75" customHeight="1">
      <c r="A1060" s="10" t="s">
        <v>2494</v>
      </c>
      <c r="B1060" s="12"/>
      <c r="C1060" s="12"/>
      <c r="D1060" s="12"/>
      <c r="E1060" s="12"/>
    </row>
    <row r="1061" spans="1:5" ht="15.75" customHeight="1">
      <c r="A1061" s="10" t="s">
        <v>2495</v>
      </c>
      <c r="B1061" s="12"/>
      <c r="C1061" s="12"/>
      <c r="D1061" s="12"/>
      <c r="E1061" s="12"/>
    </row>
    <row r="1062" spans="1:5" ht="15.75" customHeight="1">
      <c r="A1062" s="10" t="s">
        <v>2496</v>
      </c>
      <c r="B1062" s="12"/>
      <c r="C1062" s="12"/>
      <c r="D1062" s="12"/>
      <c r="E1062" s="12"/>
    </row>
    <row r="1063" spans="1:5" ht="15.75" customHeight="1">
      <c r="A1063" s="10" t="s">
        <v>2497</v>
      </c>
      <c r="B1063" s="12"/>
      <c r="C1063" s="12"/>
      <c r="D1063" s="12"/>
      <c r="E1063" s="12"/>
    </row>
    <row r="1064" spans="1:5" ht="15.75" customHeight="1">
      <c r="A1064" s="10" t="s">
        <v>2498</v>
      </c>
      <c r="B1064" s="12"/>
      <c r="C1064" s="12"/>
      <c r="D1064" s="12"/>
      <c r="E1064" s="12"/>
    </row>
    <row r="1065" spans="1:5" ht="15.75" customHeight="1">
      <c r="A1065" s="10" t="s">
        <v>2499</v>
      </c>
      <c r="B1065" s="12"/>
      <c r="C1065" s="12"/>
      <c r="D1065" s="12"/>
      <c r="E1065" s="12"/>
    </row>
    <row r="1066" spans="1:5" ht="15.75" customHeight="1">
      <c r="A1066" s="10" t="s">
        <v>2500</v>
      </c>
      <c r="B1066" s="12"/>
      <c r="C1066" s="12"/>
      <c r="D1066" s="12"/>
      <c r="E1066" s="12"/>
    </row>
    <row r="1067" spans="1:5" ht="15.75" customHeight="1">
      <c r="A1067" s="10" t="s">
        <v>2501</v>
      </c>
      <c r="B1067" s="12"/>
      <c r="C1067" s="12"/>
      <c r="D1067" s="12"/>
      <c r="E1067" s="12"/>
    </row>
    <row r="1068" spans="1:5" ht="15.75" customHeight="1">
      <c r="A1068" s="10" t="s">
        <v>2502</v>
      </c>
      <c r="B1068" s="12"/>
      <c r="C1068" s="12"/>
      <c r="D1068" s="12"/>
      <c r="E1068" s="12"/>
    </row>
    <row r="1069" spans="1:5" ht="15.75" customHeight="1">
      <c r="A1069" s="10" t="s">
        <v>2503</v>
      </c>
      <c r="B1069" s="12"/>
      <c r="C1069" s="12"/>
      <c r="D1069" s="12"/>
      <c r="E1069" s="12"/>
    </row>
    <row r="1070" spans="1:5" ht="15.75" customHeight="1">
      <c r="A1070" s="10" t="s">
        <v>2504</v>
      </c>
      <c r="B1070" s="12"/>
      <c r="C1070" s="12"/>
      <c r="D1070" s="12"/>
      <c r="E1070" s="12"/>
    </row>
    <row r="1071" spans="1:5" ht="15.75" customHeight="1">
      <c r="A1071" s="10" t="s">
        <v>2505</v>
      </c>
      <c r="B1071" s="12"/>
      <c r="C1071" s="12"/>
      <c r="D1071" s="12"/>
      <c r="E1071" s="12"/>
    </row>
    <row r="1072" spans="1:5" ht="15.75" customHeight="1">
      <c r="A1072" s="10" t="s">
        <v>2506</v>
      </c>
      <c r="B1072" s="12"/>
      <c r="C1072" s="12"/>
      <c r="D1072" s="12"/>
      <c r="E1072" s="12"/>
    </row>
    <row r="1073" spans="1:5" ht="15.75" customHeight="1">
      <c r="A1073" s="10" t="s">
        <v>2507</v>
      </c>
      <c r="B1073" s="12"/>
      <c r="C1073" s="12"/>
      <c r="D1073" s="12"/>
      <c r="E1073" s="12"/>
    </row>
    <row r="1074" spans="1:5" ht="15.75" customHeight="1">
      <c r="A1074" s="10" t="s">
        <v>2508</v>
      </c>
      <c r="B1074" s="12"/>
      <c r="C1074" s="12"/>
      <c r="D1074" s="12"/>
      <c r="E1074" s="12"/>
    </row>
    <row r="1075" spans="1:5" ht="15.75" customHeight="1">
      <c r="A1075" s="10" t="s">
        <v>2509</v>
      </c>
      <c r="B1075" s="12"/>
      <c r="C1075" s="12"/>
      <c r="D1075" s="12"/>
      <c r="E1075" s="12"/>
    </row>
    <row r="1076" spans="1:5" ht="15.75" customHeight="1">
      <c r="A1076" s="10" t="s">
        <v>2510</v>
      </c>
      <c r="B1076" s="12"/>
      <c r="C1076" s="12"/>
      <c r="D1076" s="12"/>
      <c r="E1076" s="12"/>
    </row>
    <row r="1077" spans="1:5" ht="15.75" customHeight="1">
      <c r="A1077" s="10" t="s">
        <v>2511</v>
      </c>
      <c r="B1077" s="12"/>
      <c r="C1077" s="12"/>
      <c r="D1077" s="12"/>
      <c r="E1077" s="12"/>
    </row>
    <row r="1078" spans="1:5" ht="15.75" customHeight="1">
      <c r="A1078" s="10" t="s">
        <v>2512</v>
      </c>
      <c r="B1078" s="12"/>
      <c r="C1078" s="12"/>
      <c r="D1078" s="12"/>
      <c r="E1078" s="12"/>
    </row>
    <row r="1079" spans="1:5" ht="15.75" customHeight="1">
      <c r="A1079" s="10" t="s">
        <v>2513</v>
      </c>
      <c r="B1079" s="12"/>
      <c r="C1079" s="12"/>
      <c r="D1079" s="12"/>
      <c r="E1079" s="12"/>
    </row>
    <row r="1080" spans="1:5" ht="15.75" customHeight="1">
      <c r="A1080" s="10" t="s">
        <v>2514</v>
      </c>
      <c r="B1080" s="12"/>
      <c r="C1080" s="12"/>
      <c r="D1080" s="12"/>
      <c r="E1080" s="12"/>
    </row>
    <row r="1081" spans="1:5" ht="15.75" customHeight="1">
      <c r="A1081" s="10" t="s">
        <v>2515</v>
      </c>
      <c r="B1081" s="12"/>
      <c r="C1081" s="12"/>
      <c r="D1081" s="12"/>
      <c r="E1081" s="12"/>
    </row>
    <row r="1082" spans="1:5" ht="15.75" customHeight="1">
      <c r="A1082" s="10" t="s">
        <v>2516</v>
      </c>
      <c r="B1082" s="12"/>
      <c r="C1082" s="12"/>
      <c r="D1082" s="12"/>
      <c r="E1082" s="12"/>
    </row>
    <row r="1083" spans="1:5" ht="15.75" customHeight="1">
      <c r="A1083" s="10" t="s">
        <v>2517</v>
      </c>
      <c r="B1083" s="12"/>
      <c r="C1083" s="12"/>
      <c r="D1083" s="12"/>
      <c r="E1083" s="12"/>
    </row>
    <row r="1084" spans="1:5" ht="15.75" customHeight="1">
      <c r="A1084" s="10" t="s">
        <v>2518</v>
      </c>
      <c r="B1084" s="12"/>
      <c r="C1084" s="12"/>
      <c r="D1084" s="12"/>
      <c r="E1084" s="12"/>
    </row>
    <row r="1085" spans="1:5" ht="15.75" customHeight="1">
      <c r="A1085" s="10" t="s">
        <v>2519</v>
      </c>
      <c r="B1085" s="12"/>
      <c r="C1085" s="12"/>
      <c r="D1085" s="12"/>
      <c r="E1085" s="12"/>
    </row>
    <row r="1086" spans="1:5" ht="15.75" customHeight="1">
      <c r="A1086" s="10" t="s">
        <v>2520</v>
      </c>
      <c r="B1086" s="12"/>
      <c r="C1086" s="12"/>
      <c r="D1086" s="12"/>
      <c r="E1086" s="12"/>
    </row>
    <row r="1087" spans="1:5" ht="15.75" customHeight="1">
      <c r="A1087" s="10" t="s">
        <v>2521</v>
      </c>
      <c r="B1087" s="12"/>
      <c r="C1087" s="12"/>
      <c r="D1087" s="12"/>
      <c r="E1087" s="12"/>
    </row>
    <row r="1088" spans="1:5" ht="15.75" customHeight="1">
      <c r="A1088" s="10" t="s">
        <v>2522</v>
      </c>
      <c r="B1088" s="12"/>
      <c r="C1088" s="12"/>
      <c r="D1088" s="12"/>
      <c r="E1088" s="12"/>
    </row>
    <row r="1089" spans="1:5" ht="15.75" customHeight="1">
      <c r="A1089" s="10" t="s">
        <v>2523</v>
      </c>
      <c r="B1089" s="12"/>
      <c r="C1089" s="12"/>
      <c r="D1089" s="12"/>
      <c r="E1089" s="12"/>
    </row>
    <row r="1090" spans="1:5" ht="15.75" customHeight="1">
      <c r="A1090" s="10" t="s">
        <v>2524</v>
      </c>
      <c r="B1090" s="12"/>
      <c r="C1090" s="12"/>
      <c r="D1090" s="12"/>
      <c r="E1090" s="12"/>
    </row>
    <row r="1091" spans="1:5" ht="15.75" customHeight="1">
      <c r="A1091" s="10" t="s">
        <v>2525</v>
      </c>
      <c r="B1091" s="12"/>
      <c r="C1091" s="12"/>
      <c r="D1091" s="12"/>
      <c r="E1091" s="12"/>
    </row>
    <row r="1092" spans="1:5" ht="15.75" customHeight="1">
      <c r="A1092" s="10" t="s">
        <v>2526</v>
      </c>
      <c r="B1092" s="12"/>
      <c r="C1092" s="12"/>
      <c r="D1092" s="12"/>
      <c r="E1092" s="12"/>
    </row>
    <row r="1093" spans="1:5" ht="15.75" customHeight="1">
      <c r="A1093" s="10" t="s">
        <v>2527</v>
      </c>
      <c r="B1093" s="12"/>
      <c r="C1093" s="12"/>
      <c r="D1093" s="12"/>
      <c r="E1093" s="12"/>
    </row>
    <row r="1094" spans="1:5" ht="15.75" customHeight="1">
      <c r="A1094" s="10" t="s">
        <v>2528</v>
      </c>
      <c r="B1094" s="12"/>
      <c r="C1094" s="12"/>
      <c r="D1094" s="12"/>
      <c r="E1094" s="12"/>
    </row>
    <row r="1095" spans="1:5" ht="15.75" customHeight="1">
      <c r="A1095" s="10" t="s">
        <v>2529</v>
      </c>
      <c r="B1095" s="12"/>
      <c r="C1095" s="12"/>
      <c r="D1095" s="12"/>
      <c r="E1095" s="12"/>
    </row>
    <row r="1096" spans="1:5" ht="15.75" customHeight="1">
      <c r="A1096" s="10" t="s">
        <v>2530</v>
      </c>
      <c r="B1096" s="12"/>
      <c r="C1096" s="12"/>
      <c r="D1096" s="12"/>
      <c r="E1096" s="12"/>
    </row>
    <row r="1097" spans="1:5" ht="15.75" customHeight="1">
      <c r="A1097" s="10" t="s">
        <v>2531</v>
      </c>
      <c r="B1097" s="12"/>
      <c r="C1097" s="12"/>
      <c r="D1097" s="12"/>
      <c r="E1097" s="12"/>
    </row>
    <row r="1098" spans="1:5" ht="15.75" customHeight="1">
      <c r="A1098" s="10" t="s">
        <v>2532</v>
      </c>
      <c r="B1098" s="12"/>
      <c r="C1098" s="12"/>
      <c r="D1098" s="12"/>
      <c r="E1098" s="12"/>
    </row>
    <row r="1099" spans="1:5" ht="15.75" customHeight="1">
      <c r="A1099" s="10" t="s">
        <v>2533</v>
      </c>
      <c r="B1099" s="12"/>
      <c r="C1099" s="12"/>
      <c r="D1099" s="12"/>
      <c r="E1099" s="12"/>
    </row>
    <row r="1100" spans="1:5" ht="15.75" customHeight="1">
      <c r="A1100" s="10" t="s">
        <v>2534</v>
      </c>
      <c r="B1100" s="12"/>
      <c r="C1100" s="12"/>
      <c r="D1100" s="12"/>
      <c r="E1100" s="12"/>
    </row>
    <row r="1101" spans="1:5" ht="15.75" customHeight="1">
      <c r="A1101" s="10" t="s">
        <v>2535</v>
      </c>
      <c r="B1101" s="12"/>
      <c r="C1101" s="12"/>
      <c r="D1101" s="12"/>
      <c r="E1101" s="12"/>
    </row>
    <row r="1102" spans="1:5" ht="15.75" customHeight="1">
      <c r="A1102" s="10" t="s">
        <v>2536</v>
      </c>
      <c r="B1102" s="12"/>
      <c r="C1102" s="12"/>
      <c r="D1102" s="12"/>
      <c r="E1102" s="12"/>
    </row>
    <row r="1103" spans="1:5" ht="15.75" customHeight="1">
      <c r="A1103" s="10" t="s">
        <v>2537</v>
      </c>
      <c r="B1103" s="12"/>
      <c r="C1103" s="12"/>
      <c r="D1103" s="12"/>
      <c r="E1103" s="12"/>
    </row>
    <row r="1104" spans="1:5" ht="15.75" customHeight="1">
      <c r="A1104" s="10" t="s">
        <v>2538</v>
      </c>
      <c r="B1104" s="12"/>
      <c r="C1104" s="12"/>
      <c r="D1104" s="12"/>
      <c r="E1104" s="12"/>
    </row>
    <row r="1105" spans="1:5" ht="15.75" customHeight="1">
      <c r="A1105" s="10" t="s">
        <v>2539</v>
      </c>
      <c r="B1105" s="12"/>
      <c r="C1105" s="12"/>
      <c r="D1105" s="12"/>
      <c r="E1105" s="12"/>
    </row>
    <row r="1106" spans="1:5" ht="15.75" customHeight="1">
      <c r="A1106" s="10" t="s">
        <v>2540</v>
      </c>
      <c r="B1106" s="12"/>
      <c r="C1106" s="12"/>
      <c r="D1106" s="12"/>
      <c r="E1106" s="12"/>
    </row>
    <row r="1107" spans="1:5" ht="15.75" customHeight="1">
      <c r="A1107" s="10" t="s">
        <v>2541</v>
      </c>
      <c r="B1107" s="12"/>
      <c r="C1107" s="12"/>
      <c r="D1107" s="12"/>
      <c r="E1107" s="12"/>
    </row>
    <row r="1108" spans="1:5" ht="15.75" customHeight="1">
      <c r="A1108" s="10" t="s">
        <v>2542</v>
      </c>
      <c r="B1108" s="12"/>
      <c r="C1108" s="12"/>
      <c r="D1108" s="12"/>
      <c r="E1108" s="12"/>
    </row>
    <row r="1109" spans="1:5" ht="15.75" customHeight="1">
      <c r="A1109" s="10" t="s">
        <v>2543</v>
      </c>
      <c r="B1109" s="12"/>
      <c r="C1109" s="12"/>
      <c r="D1109" s="12"/>
      <c r="E1109" s="12"/>
    </row>
    <row r="1110" spans="1:5" ht="15.75" customHeight="1">
      <c r="A1110" s="10" t="s">
        <v>2544</v>
      </c>
      <c r="B1110" s="12"/>
      <c r="C1110" s="12"/>
      <c r="D1110" s="12"/>
      <c r="E1110" s="12"/>
    </row>
    <row r="1111" spans="1:5" ht="15.75" customHeight="1">
      <c r="A1111" s="10" t="s">
        <v>2545</v>
      </c>
      <c r="B1111" s="12"/>
      <c r="C1111" s="12"/>
      <c r="D1111" s="12"/>
      <c r="E1111" s="12"/>
    </row>
    <row r="1112" spans="1:5" ht="15.75" customHeight="1">
      <c r="A1112" s="10" t="s">
        <v>2546</v>
      </c>
      <c r="B1112" s="12"/>
      <c r="C1112" s="12"/>
      <c r="D1112" s="12"/>
      <c r="E1112" s="12"/>
    </row>
    <row r="1113" spans="1:5" ht="15.75" customHeight="1">
      <c r="A1113" s="10" t="s">
        <v>2547</v>
      </c>
      <c r="B1113" s="12"/>
      <c r="C1113" s="12"/>
      <c r="D1113" s="12"/>
      <c r="E1113" s="12"/>
    </row>
    <row r="1114" spans="1:5" ht="15.75" customHeight="1">
      <c r="A1114" s="10" t="s">
        <v>2548</v>
      </c>
      <c r="B1114" s="12"/>
      <c r="C1114" s="12"/>
      <c r="D1114" s="12"/>
      <c r="E1114" s="12"/>
    </row>
    <row r="1115" spans="1:5" ht="15.75" customHeight="1">
      <c r="A1115" s="10" t="s">
        <v>2549</v>
      </c>
      <c r="B1115" s="12"/>
      <c r="C1115" s="12"/>
      <c r="D1115" s="12"/>
      <c r="E1115" s="12"/>
    </row>
    <row r="1116" spans="1:5" ht="15.75" customHeight="1">
      <c r="A1116" s="10" t="s">
        <v>2550</v>
      </c>
      <c r="B1116" s="12"/>
      <c r="C1116" s="12"/>
      <c r="D1116" s="12"/>
      <c r="E1116" s="12"/>
    </row>
    <row r="1117" spans="1:5" ht="15.75" customHeight="1">
      <c r="A1117" s="10" t="s">
        <v>2551</v>
      </c>
      <c r="B1117" s="12"/>
      <c r="C1117" s="12"/>
      <c r="D1117" s="12"/>
      <c r="E1117" s="12"/>
    </row>
    <row r="1118" spans="1:5" ht="15.75" customHeight="1">
      <c r="A1118" s="10" t="s">
        <v>2552</v>
      </c>
      <c r="B1118" s="12"/>
      <c r="C1118" s="12"/>
      <c r="D1118" s="12"/>
      <c r="E1118" s="12"/>
    </row>
    <row r="1119" spans="1:5" ht="15.75" customHeight="1">
      <c r="A1119" s="10" t="s">
        <v>2553</v>
      </c>
      <c r="B1119" s="12"/>
      <c r="C1119" s="12"/>
      <c r="D1119" s="12"/>
      <c r="E1119" s="12"/>
    </row>
    <row r="1120" spans="1:5" ht="15.75" customHeight="1">
      <c r="A1120" s="10" t="s">
        <v>2554</v>
      </c>
      <c r="B1120" s="12"/>
      <c r="C1120" s="12"/>
      <c r="D1120" s="12"/>
      <c r="E1120" s="12"/>
    </row>
    <row r="1121" spans="1:5" ht="15.75" customHeight="1">
      <c r="A1121" s="10" t="s">
        <v>2555</v>
      </c>
      <c r="B1121" s="12"/>
      <c r="C1121" s="12"/>
      <c r="D1121" s="12"/>
      <c r="E1121" s="12"/>
    </row>
    <row r="1122" spans="1:5" ht="15.75" customHeight="1">
      <c r="A1122" s="10" t="s">
        <v>2556</v>
      </c>
      <c r="B1122" s="12"/>
      <c r="C1122" s="12"/>
      <c r="D1122" s="12"/>
      <c r="E1122" s="12"/>
    </row>
    <row r="1123" spans="1:5" ht="15.75" customHeight="1">
      <c r="A1123" s="10" t="s">
        <v>2557</v>
      </c>
      <c r="B1123" s="12"/>
      <c r="C1123" s="12"/>
      <c r="D1123" s="12"/>
      <c r="E1123" s="12"/>
    </row>
    <row r="1124" spans="1:5" ht="15.75" customHeight="1">
      <c r="A1124" s="10" t="s">
        <v>2558</v>
      </c>
      <c r="B1124" s="12"/>
      <c r="C1124" s="12"/>
      <c r="D1124" s="12"/>
      <c r="E1124" s="12"/>
    </row>
    <row r="1125" spans="1:5" ht="15.75" customHeight="1">
      <c r="A1125" s="10" t="s">
        <v>2559</v>
      </c>
      <c r="B1125" s="12"/>
      <c r="C1125" s="12"/>
      <c r="D1125" s="12"/>
      <c r="E1125" s="12"/>
    </row>
    <row r="1126" spans="1:5" ht="15.75" customHeight="1">
      <c r="A1126" s="10" t="s">
        <v>2560</v>
      </c>
      <c r="B1126" s="12"/>
      <c r="C1126" s="12"/>
      <c r="D1126" s="12"/>
      <c r="E1126" s="12"/>
    </row>
    <row r="1127" spans="1:5" ht="15.75" customHeight="1">
      <c r="A1127" s="10" t="s">
        <v>2561</v>
      </c>
      <c r="B1127" s="12"/>
      <c r="C1127" s="12"/>
      <c r="D1127" s="12"/>
      <c r="E1127" s="12"/>
    </row>
    <row r="1128" spans="1:5" ht="15.75" customHeight="1">
      <c r="A1128" s="10" t="s">
        <v>2562</v>
      </c>
      <c r="B1128" s="12"/>
      <c r="C1128" s="12"/>
      <c r="D1128" s="12"/>
      <c r="E1128" s="12"/>
    </row>
    <row r="1129" spans="1:5" ht="15.75" customHeight="1">
      <c r="A1129" s="10" t="s">
        <v>2563</v>
      </c>
      <c r="B1129" s="12"/>
      <c r="C1129" s="12"/>
      <c r="D1129" s="12"/>
      <c r="E1129" s="12"/>
    </row>
    <row r="1130" spans="1:5" ht="15.75" customHeight="1">
      <c r="A1130" s="10" t="s">
        <v>2564</v>
      </c>
      <c r="B1130" s="12"/>
      <c r="C1130" s="12"/>
      <c r="D1130" s="12"/>
      <c r="E1130" s="12"/>
    </row>
    <row r="1131" spans="1:5" ht="15.75" customHeight="1">
      <c r="A1131" s="10" t="s">
        <v>2565</v>
      </c>
      <c r="B1131" s="12"/>
      <c r="C1131" s="12"/>
      <c r="D1131" s="12"/>
      <c r="E1131" s="12"/>
    </row>
    <row r="1132" spans="1:5" ht="15.75" customHeight="1">
      <c r="A1132" s="10" t="s">
        <v>2566</v>
      </c>
      <c r="B1132" s="12"/>
      <c r="C1132" s="12"/>
      <c r="D1132" s="12"/>
      <c r="E1132" s="12"/>
    </row>
    <row r="1133" spans="1:5" ht="15.75" customHeight="1">
      <c r="A1133" s="10" t="s">
        <v>2567</v>
      </c>
      <c r="B1133" s="12"/>
      <c r="C1133" s="12"/>
      <c r="D1133" s="12"/>
      <c r="E1133" s="12"/>
    </row>
    <row r="1134" spans="1:5" ht="15.75" customHeight="1">
      <c r="A1134" s="10" t="s">
        <v>2568</v>
      </c>
      <c r="B1134" s="12"/>
      <c r="C1134" s="12"/>
      <c r="D1134" s="12"/>
      <c r="E1134" s="12"/>
    </row>
    <row r="1135" spans="1:5" ht="15.75" customHeight="1">
      <c r="A1135" s="10" t="s">
        <v>2569</v>
      </c>
      <c r="B1135" s="12"/>
      <c r="C1135" s="12"/>
      <c r="D1135" s="12"/>
      <c r="E1135" s="12"/>
    </row>
    <row r="1136" spans="1:5" ht="15.75" customHeight="1">
      <c r="A1136" s="10" t="s">
        <v>2570</v>
      </c>
      <c r="B1136" s="12"/>
      <c r="C1136" s="12"/>
      <c r="D1136" s="12"/>
      <c r="E1136" s="12"/>
    </row>
    <row r="1137" spans="1:5" ht="15.75" customHeight="1">
      <c r="A1137" s="10" t="s">
        <v>2571</v>
      </c>
      <c r="B1137" s="12"/>
      <c r="C1137" s="12"/>
      <c r="D1137" s="12"/>
      <c r="E1137" s="12"/>
    </row>
    <row r="1138" spans="1:5" ht="15.75" customHeight="1">
      <c r="A1138" s="10" t="s">
        <v>2572</v>
      </c>
      <c r="B1138" s="12"/>
      <c r="C1138" s="12"/>
      <c r="D1138" s="12"/>
      <c r="E1138" s="12"/>
    </row>
    <row r="1139" spans="1:5" ht="15.75" customHeight="1">
      <c r="A1139" s="10" t="s">
        <v>2573</v>
      </c>
      <c r="B1139" s="12"/>
      <c r="C1139" s="12"/>
      <c r="D1139" s="12"/>
      <c r="E1139" s="12"/>
    </row>
    <row r="1140" spans="1:5" ht="15.75" customHeight="1">
      <c r="A1140" s="10" t="s">
        <v>2574</v>
      </c>
      <c r="B1140" s="12"/>
      <c r="C1140" s="12"/>
      <c r="D1140" s="12"/>
      <c r="E1140" s="12"/>
    </row>
    <row r="1141" spans="1:5" ht="15.75" customHeight="1">
      <c r="A1141" s="10" t="s">
        <v>2575</v>
      </c>
      <c r="B1141" s="12"/>
      <c r="C1141" s="12"/>
      <c r="D1141" s="12"/>
      <c r="E1141" s="12"/>
    </row>
    <row r="1142" spans="1:5" ht="15.75" customHeight="1">
      <c r="A1142" s="10" t="s">
        <v>2576</v>
      </c>
      <c r="B1142" s="12"/>
      <c r="C1142" s="12"/>
      <c r="D1142" s="12"/>
      <c r="E1142" s="12"/>
    </row>
    <row r="1143" spans="1:5" ht="15.75" customHeight="1">
      <c r="A1143" s="10" t="s">
        <v>2577</v>
      </c>
      <c r="B1143" s="12"/>
      <c r="C1143" s="12"/>
      <c r="D1143" s="12"/>
      <c r="E1143" s="12"/>
    </row>
    <row r="1144" spans="1:5" ht="15.75" customHeight="1">
      <c r="A1144" s="10" t="s">
        <v>2578</v>
      </c>
      <c r="B1144" s="12"/>
      <c r="C1144" s="12"/>
      <c r="D1144" s="12"/>
      <c r="E1144" s="12"/>
    </row>
    <row r="1145" spans="1:5" ht="15.75" customHeight="1">
      <c r="A1145" s="10" t="s">
        <v>2579</v>
      </c>
      <c r="B1145" s="12"/>
      <c r="C1145" s="12"/>
      <c r="D1145" s="12"/>
      <c r="E1145" s="12"/>
    </row>
    <row r="1146" spans="1:5" ht="15.75" customHeight="1">
      <c r="A1146" s="10" t="s">
        <v>2580</v>
      </c>
      <c r="B1146" s="12"/>
      <c r="C1146" s="12"/>
      <c r="D1146" s="12"/>
      <c r="E1146" s="12"/>
    </row>
    <row r="1147" spans="1:5" ht="15.75" customHeight="1">
      <c r="A1147" s="10" t="s">
        <v>2581</v>
      </c>
      <c r="B1147" s="12"/>
      <c r="C1147" s="12"/>
      <c r="D1147" s="12"/>
      <c r="E1147" s="12"/>
    </row>
    <row r="1148" spans="1:5" ht="15.75" customHeight="1">
      <c r="A1148" s="10" t="s">
        <v>2582</v>
      </c>
      <c r="B1148" s="12"/>
      <c r="C1148" s="12"/>
      <c r="D1148" s="12"/>
      <c r="E1148" s="12"/>
    </row>
    <row r="1149" spans="1:5" ht="15.75" customHeight="1">
      <c r="A1149" s="10" t="s">
        <v>2583</v>
      </c>
      <c r="B1149" s="12"/>
      <c r="C1149" s="12"/>
      <c r="D1149" s="12"/>
      <c r="E1149" s="12"/>
    </row>
    <row r="1150" spans="1:5" ht="15.75" customHeight="1">
      <c r="A1150" s="10" t="s">
        <v>2584</v>
      </c>
      <c r="B1150" s="12"/>
      <c r="C1150" s="12"/>
      <c r="D1150" s="12"/>
      <c r="E1150" s="12"/>
    </row>
    <row r="1151" spans="1:5" ht="15.75" customHeight="1">
      <c r="A1151" s="10" t="s">
        <v>2585</v>
      </c>
      <c r="B1151" s="12"/>
      <c r="C1151" s="12"/>
      <c r="D1151" s="12"/>
      <c r="E1151" s="12"/>
    </row>
    <row r="1152" spans="1:5" ht="15.75" customHeight="1">
      <c r="A1152" s="10" t="s">
        <v>2586</v>
      </c>
      <c r="B1152" s="12"/>
      <c r="C1152" s="12"/>
      <c r="D1152" s="12"/>
      <c r="E1152" s="12"/>
    </row>
    <row r="1153" spans="1:5" ht="15.75" customHeight="1">
      <c r="A1153" s="10" t="s">
        <v>2587</v>
      </c>
      <c r="B1153" s="12"/>
      <c r="C1153" s="12"/>
      <c r="D1153" s="12"/>
      <c r="E1153" s="12"/>
    </row>
    <row r="1154" spans="1:5" ht="15.75" customHeight="1">
      <c r="A1154" s="10" t="s">
        <v>2588</v>
      </c>
      <c r="B1154" s="12"/>
      <c r="C1154" s="12"/>
      <c r="D1154" s="12"/>
      <c r="E1154" s="12"/>
    </row>
    <row r="1155" spans="1:5" ht="15.75" customHeight="1">
      <c r="A1155" s="10" t="s">
        <v>2589</v>
      </c>
      <c r="B1155" s="12"/>
      <c r="C1155" s="12"/>
      <c r="D1155" s="12"/>
      <c r="E1155" s="12"/>
    </row>
    <row r="1156" spans="1:5" ht="15.75" customHeight="1">
      <c r="A1156" s="10" t="s">
        <v>2590</v>
      </c>
      <c r="B1156" s="12"/>
      <c r="C1156" s="12"/>
      <c r="D1156" s="12"/>
      <c r="E1156" s="12"/>
    </row>
    <row r="1157" spans="1:5" ht="15.75" customHeight="1">
      <c r="A1157" s="10" t="s">
        <v>2591</v>
      </c>
      <c r="B1157" s="12"/>
      <c r="C1157" s="12"/>
      <c r="D1157" s="12"/>
      <c r="E1157" s="12"/>
    </row>
    <row r="1158" spans="1:5" ht="15.75" customHeight="1">
      <c r="A1158" s="10" t="s">
        <v>2592</v>
      </c>
      <c r="B1158" s="12"/>
      <c r="C1158" s="12"/>
      <c r="D1158" s="12"/>
      <c r="E1158" s="12"/>
    </row>
    <row r="1159" spans="1:5" ht="15.75" customHeight="1">
      <c r="A1159" s="10" t="s">
        <v>2593</v>
      </c>
      <c r="B1159" s="12"/>
      <c r="C1159" s="12"/>
      <c r="D1159" s="12"/>
      <c r="E1159" s="12"/>
    </row>
    <row r="1160" spans="1:5" ht="15.75" customHeight="1">
      <c r="A1160" s="10" t="s">
        <v>2594</v>
      </c>
      <c r="B1160" s="12"/>
      <c r="C1160" s="12"/>
      <c r="D1160" s="12"/>
      <c r="E1160" s="12"/>
    </row>
    <row r="1161" spans="1:5" ht="15.75" customHeight="1">
      <c r="A1161" s="10" t="s">
        <v>2595</v>
      </c>
      <c r="B1161" s="12"/>
      <c r="C1161" s="12"/>
      <c r="D1161" s="12"/>
      <c r="E1161" s="12"/>
    </row>
    <row r="1162" spans="1:5" ht="15.75" customHeight="1">
      <c r="A1162" s="10" t="s">
        <v>2596</v>
      </c>
      <c r="B1162" s="12"/>
      <c r="C1162" s="12"/>
      <c r="D1162" s="12"/>
      <c r="E1162" s="12"/>
    </row>
    <row r="1163" spans="1:5" ht="15.75" customHeight="1">
      <c r="A1163" s="10" t="s">
        <v>2597</v>
      </c>
      <c r="B1163" s="12"/>
      <c r="C1163" s="12"/>
      <c r="D1163" s="12"/>
      <c r="E1163" s="12"/>
    </row>
    <row r="1164" spans="1:5" ht="15.75" customHeight="1">
      <c r="A1164" s="10" t="s">
        <v>2598</v>
      </c>
      <c r="B1164" s="12"/>
      <c r="C1164" s="12"/>
      <c r="D1164" s="12"/>
      <c r="E1164" s="12"/>
    </row>
    <row r="1165" spans="1:5" ht="15.75" customHeight="1">
      <c r="A1165" s="10" t="s">
        <v>2599</v>
      </c>
      <c r="B1165" s="12"/>
      <c r="C1165" s="12"/>
      <c r="D1165" s="12"/>
      <c r="E1165" s="12"/>
    </row>
    <row r="1166" spans="1:5" ht="15.75" customHeight="1">
      <c r="A1166" s="10" t="s">
        <v>2600</v>
      </c>
      <c r="B1166" s="12"/>
      <c r="C1166" s="12"/>
      <c r="D1166" s="12"/>
      <c r="E1166" s="12"/>
    </row>
    <row r="1167" spans="1:5" ht="15.75" customHeight="1">
      <c r="A1167" s="10" t="s">
        <v>2601</v>
      </c>
      <c r="B1167" s="12"/>
      <c r="C1167" s="12"/>
      <c r="D1167" s="12"/>
      <c r="E1167" s="12"/>
    </row>
    <row r="1168" spans="1:5" ht="15.75" customHeight="1">
      <c r="A1168" s="10" t="s">
        <v>2602</v>
      </c>
      <c r="B1168" s="12"/>
      <c r="C1168" s="12"/>
      <c r="D1168" s="12"/>
      <c r="E1168" s="12"/>
    </row>
    <row r="1169" spans="1:5" ht="15.75" customHeight="1">
      <c r="A1169" s="10" t="s">
        <v>2603</v>
      </c>
      <c r="B1169" s="12"/>
      <c r="C1169" s="12"/>
      <c r="D1169" s="12"/>
      <c r="E1169" s="12"/>
    </row>
    <row r="1170" spans="1:5" ht="15.75" customHeight="1">
      <c r="A1170" s="10" t="s">
        <v>2604</v>
      </c>
      <c r="B1170" s="12"/>
      <c r="C1170" s="12"/>
      <c r="D1170" s="12"/>
      <c r="E1170" s="12"/>
    </row>
    <row r="1171" spans="1:5" ht="15.75" customHeight="1">
      <c r="A1171" s="10" t="s">
        <v>2605</v>
      </c>
      <c r="B1171" s="12"/>
      <c r="C1171" s="12"/>
      <c r="D1171" s="12"/>
      <c r="E1171" s="12"/>
    </row>
    <row r="1172" spans="1:5" ht="15.75" customHeight="1">
      <c r="A1172" s="10" t="s">
        <v>2606</v>
      </c>
      <c r="B1172" s="12"/>
      <c r="C1172" s="12"/>
      <c r="D1172" s="12"/>
      <c r="E1172" s="12"/>
    </row>
    <row r="1173" spans="1:5" ht="15.75" customHeight="1">
      <c r="A1173" s="10" t="s">
        <v>2607</v>
      </c>
      <c r="B1173" s="12"/>
      <c r="C1173" s="12"/>
      <c r="D1173" s="12"/>
      <c r="E1173" s="12"/>
    </row>
    <row r="1174" spans="1:5" ht="15.75" customHeight="1">
      <c r="A1174" s="10" t="s">
        <v>2608</v>
      </c>
      <c r="B1174" s="12"/>
      <c r="C1174" s="12"/>
      <c r="D1174" s="12"/>
      <c r="E1174" s="12"/>
    </row>
    <row r="1175" spans="1:5" ht="15.75" customHeight="1">
      <c r="A1175" s="10" t="s">
        <v>2609</v>
      </c>
      <c r="B1175" s="12"/>
      <c r="C1175" s="12"/>
      <c r="D1175" s="12"/>
      <c r="E1175" s="12"/>
    </row>
    <row r="1176" spans="1:5" ht="15.75" customHeight="1">
      <c r="A1176" s="10" t="s">
        <v>2610</v>
      </c>
      <c r="B1176" s="12"/>
      <c r="C1176" s="12"/>
      <c r="D1176" s="12"/>
      <c r="E1176" s="12"/>
    </row>
    <row r="1177" spans="1:5" ht="15.75" customHeight="1">
      <c r="A1177" s="10" t="s">
        <v>2611</v>
      </c>
      <c r="B1177" s="12"/>
      <c r="C1177" s="12"/>
      <c r="D1177" s="12"/>
      <c r="E1177" s="12"/>
    </row>
    <row r="1178" spans="1:5" ht="15.75" customHeight="1">
      <c r="A1178" s="10" t="s">
        <v>2612</v>
      </c>
      <c r="B1178" s="12"/>
      <c r="C1178" s="12"/>
      <c r="D1178" s="12"/>
      <c r="E1178" s="12"/>
    </row>
    <row r="1179" spans="1:5" ht="15.75" customHeight="1">
      <c r="A1179" s="10" t="s">
        <v>2613</v>
      </c>
      <c r="B1179" s="12"/>
      <c r="C1179" s="12"/>
      <c r="D1179" s="12"/>
      <c r="E1179" s="12"/>
    </row>
    <row r="1180" spans="1:5" ht="15.75" customHeight="1">
      <c r="A1180" s="10" t="s">
        <v>2614</v>
      </c>
      <c r="B1180" s="12"/>
      <c r="C1180" s="12"/>
      <c r="D1180" s="12"/>
      <c r="E1180" s="12"/>
    </row>
    <row r="1181" spans="1:5" ht="15.75" customHeight="1">
      <c r="A1181" s="10" t="s">
        <v>2615</v>
      </c>
      <c r="B1181" s="12"/>
      <c r="C1181" s="12"/>
      <c r="D1181" s="12"/>
      <c r="E1181" s="12"/>
    </row>
    <row r="1182" spans="1:5" ht="15.75" customHeight="1">
      <c r="A1182" s="10" t="s">
        <v>2616</v>
      </c>
      <c r="B1182" s="12"/>
      <c r="C1182" s="12"/>
      <c r="D1182" s="12"/>
      <c r="E1182" s="12"/>
    </row>
    <row r="1183" spans="1:5" ht="15.75" customHeight="1">
      <c r="A1183" s="10" t="s">
        <v>2617</v>
      </c>
      <c r="B1183" s="12"/>
      <c r="C1183" s="12"/>
      <c r="D1183" s="12"/>
      <c r="E1183" s="12"/>
    </row>
    <row r="1184" spans="1:5" ht="15.75" customHeight="1">
      <c r="A1184" s="10" t="s">
        <v>2618</v>
      </c>
      <c r="B1184" s="12"/>
      <c r="C1184" s="12"/>
      <c r="D1184" s="12"/>
      <c r="E1184" s="12"/>
    </row>
    <row r="1185" spans="1:5" ht="15.75" customHeight="1">
      <c r="A1185" s="10" t="s">
        <v>2619</v>
      </c>
      <c r="B1185" s="12"/>
      <c r="C1185" s="12"/>
      <c r="D1185" s="12"/>
      <c r="E1185" s="12"/>
    </row>
    <row r="1186" spans="1:5" ht="15.75" customHeight="1">
      <c r="A1186" s="10" t="s">
        <v>2620</v>
      </c>
      <c r="B1186" s="12"/>
      <c r="C1186" s="12"/>
      <c r="D1186" s="12"/>
      <c r="E1186" s="12"/>
    </row>
    <row r="1187" spans="1:5" ht="15.75" customHeight="1">
      <c r="A1187" s="10" t="s">
        <v>2621</v>
      </c>
      <c r="B1187" s="12"/>
      <c r="C1187" s="12"/>
      <c r="D1187" s="12"/>
      <c r="E1187" s="12"/>
    </row>
    <row r="1188" spans="1:5" ht="15.75" customHeight="1">
      <c r="A1188" s="10" t="s">
        <v>2622</v>
      </c>
      <c r="B1188" s="12"/>
      <c r="C1188" s="12"/>
      <c r="D1188" s="12"/>
      <c r="E1188" s="12"/>
    </row>
    <row r="1189" spans="1:5" ht="15.75" customHeight="1">
      <c r="A1189" s="10" t="s">
        <v>2623</v>
      </c>
      <c r="B1189" s="12"/>
      <c r="C1189" s="12"/>
      <c r="D1189" s="12"/>
      <c r="E1189" s="12"/>
    </row>
    <row r="1190" spans="1:5" ht="15.75" customHeight="1">
      <c r="A1190" s="10" t="s">
        <v>2624</v>
      </c>
      <c r="B1190" s="12"/>
      <c r="C1190" s="12"/>
      <c r="D1190" s="12"/>
      <c r="E1190" s="12"/>
    </row>
    <row r="1191" spans="1:5" ht="15.75" customHeight="1">
      <c r="A1191" s="10" t="s">
        <v>2625</v>
      </c>
      <c r="B1191" s="12"/>
      <c r="C1191" s="12"/>
      <c r="D1191" s="12"/>
      <c r="E1191" s="12"/>
    </row>
    <row r="1192" spans="1:5" ht="15.75" customHeight="1">
      <c r="A1192" s="10" t="s">
        <v>2626</v>
      </c>
      <c r="B1192" s="12"/>
      <c r="C1192" s="12"/>
      <c r="D1192" s="12"/>
      <c r="E1192" s="12"/>
    </row>
    <row r="1193" spans="1:5" ht="15.75" customHeight="1">
      <c r="A1193" s="10" t="s">
        <v>2627</v>
      </c>
      <c r="B1193" s="12"/>
      <c r="C1193" s="12"/>
      <c r="D1193" s="12"/>
      <c r="E1193" s="12"/>
    </row>
    <row r="1194" spans="1:5" ht="15.75" customHeight="1">
      <c r="A1194" s="10" t="s">
        <v>2628</v>
      </c>
      <c r="B1194" s="12"/>
      <c r="C1194" s="12"/>
      <c r="D1194" s="12"/>
      <c r="E1194" s="12"/>
    </row>
    <row r="1195" spans="1:5" ht="15.75" customHeight="1">
      <c r="A1195" s="10" t="s">
        <v>2629</v>
      </c>
      <c r="B1195" s="12"/>
      <c r="C1195" s="12"/>
      <c r="D1195" s="12"/>
      <c r="E1195" s="12"/>
    </row>
    <row r="1196" spans="1:5" ht="15.75" customHeight="1">
      <c r="A1196" s="10" t="s">
        <v>2630</v>
      </c>
      <c r="B1196" s="12"/>
      <c r="C1196" s="12"/>
      <c r="D1196" s="12"/>
      <c r="E1196" s="12"/>
    </row>
    <row r="1197" spans="1:5" ht="15.75" customHeight="1">
      <c r="A1197" s="10" t="s">
        <v>2631</v>
      </c>
      <c r="B1197" s="12"/>
      <c r="C1197" s="12"/>
      <c r="D1197" s="12"/>
      <c r="E1197" s="12"/>
    </row>
    <row r="1198" spans="1:5" ht="15.75" customHeight="1">
      <c r="A1198" s="10" t="s">
        <v>2632</v>
      </c>
      <c r="B1198" s="12"/>
      <c r="C1198" s="12"/>
      <c r="D1198" s="12"/>
      <c r="E1198" s="12"/>
    </row>
    <row r="1199" spans="1:5" ht="15.75" customHeight="1">
      <c r="A1199" s="10" t="s">
        <v>2633</v>
      </c>
      <c r="B1199" s="12"/>
      <c r="C1199" s="12"/>
      <c r="D1199" s="12"/>
      <c r="E1199" s="12"/>
    </row>
    <row r="1200" spans="1:5" ht="15.75" customHeight="1">
      <c r="A1200" s="10" t="s">
        <v>2634</v>
      </c>
      <c r="B1200" s="12"/>
      <c r="C1200" s="12"/>
      <c r="D1200" s="12"/>
      <c r="E1200" s="12"/>
    </row>
    <row r="1201" spans="1:5" ht="15.75" customHeight="1">
      <c r="A1201" s="10" t="s">
        <v>2635</v>
      </c>
      <c r="B1201" s="12"/>
      <c r="C1201" s="12"/>
      <c r="D1201" s="12"/>
      <c r="E1201" s="12"/>
    </row>
    <row r="1202" spans="1:5" ht="15.75" customHeight="1">
      <c r="A1202" s="10" t="s">
        <v>2636</v>
      </c>
      <c r="B1202" s="12"/>
      <c r="C1202" s="12"/>
      <c r="D1202" s="12"/>
      <c r="E1202" s="12"/>
    </row>
    <row r="1203" spans="1:5" ht="15.75" customHeight="1">
      <c r="A1203" s="10" t="s">
        <v>2637</v>
      </c>
      <c r="B1203" s="12"/>
      <c r="C1203" s="12"/>
      <c r="D1203" s="12"/>
      <c r="E1203" s="12"/>
    </row>
    <row r="1204" spans="1:5" ht="15.75" customHeight="1">
      <c r="A1204" s="10" t="s">
        <v>2638</v>
      </c>
      <c r="B1204" s="12"/>
      <c r="C1204" s="12"/>
      <c r="D1204" s="12"/>
      <c r="E1204" s="12"/>
    </row>
    <row r="1205" spans="1:5" ht="15.75" customHeight="1">
      <c r="A1205" s="10" t="s">
        <v>2639</v>
      </c>
      <c r="B1205" s="12"/>
      <c r="C1205" s="12"/>
      <c r="D1205" s="12"/>
      <c r="E1205" s="12"/>
    </row>
    <row r="1206" spans="1:5" ht="15.75" customHeight="1">
      <c r="A1206" s="10" t="s">
        <v>2640</v>
      </c>
      <c r="B1206" s="12"/>
      <c r="C1206" s="12"/>
      <c r="D1206" s="12"/>
      <c r="E1206" s="12"/>
    </row>
    <row r="1207" spans="1:5" ht="15.75" customHeight="1">
      <c r="A1207" s="10" t="s">
        <v>2641</v>
      </c>
      <c r="B1207" s="12"/>
      <c r="C1207" s="12"/>
      <c r="D1207" s="12"/>
      <c r="E1207" s="12"/>
    </row>
    <row r="1208" spans="1:5" ht="15.75" customHeight="1">
      <c r="A1208" s="10" t="s">
        <v>2642</v>
      </c>
      <c r="B1208" s="12"/>
      <c r="C1208" s="12"/>
      <c r="D1208" s="12"/>
      <c r="E1208" s="12"/>
    </row>
    <row r="1209" spans="1:5" ht="15.75" customHeight="1">
      <c r="A1209" s="10" t="s">
        <v>2643</v>
      </c>
      <c r="B1209" s="12"/>
      <c r="C1209" s="12"/>
      <c r="D1209" s="12"/>
      <c r="E1209" s="12"/>
    </row>
    <row r="1210" spans="1:5" ht="15.75" customHeight="1">
      <c r="A1210" s="10" t="s">
        <v>2644</v>
      </c>
      <c r="B1210" s="12"/>
      <c r="C1210" s="12"/>
      <c r="D1210" s="12"/>
      <c r="E1210" s="12"/>
    </row>
    <row r="1211" spans="1:5" ht="15.75" customHeight="1">
      <c r="A1211" s="10" t="s">
        <v>2645</v>
      </c>
      <c r="B1211" s="12"/>
      <c r="C1211" s="12"/>
      <c r="D1211" s="12"/>
      <c r="E1211" s="12"/>
    </row>
    <row r="1212" spans="1:5" ht="15.75" customHeight="1">
      <c r="A1212" s="10" t="s">
        <v>2646</v>
      </c>
      <c r="B1212" s="12"/>
      <c r="C1212" s="12"/>
      <c r="D1212" s="12"/>
      <c r="E1212" s="12"/>
    </row>
    <row r="1213" spans="1:5" ht="15.75" customHeight="1">
      <c r="A1213" s="10" t="s">
        <v>2647</v>
      </c>
      <c r="B1213" s="12"/>
      <c r="C1213" s="12"/>
      <c r="D1213" s="12"/>
      <c r="E1213" s="12"/>
    </row>
    <row r="1214" spans="1:5" ht="15.75" customHeight="1">
      <c r="A1214" s="10" t="s">
        <v>2648</v>
      </c>
      <c r="B1214" s="12"/>
      <c r="C1214" s="12"/>
      <c r="D1214" s="12"/>
      <c r="E1214" s="12"/>
    </row>
    <row r="1215" spans="1:5" ht="15.75" customHeight="1">
      <c r="A1215" s="10" t="s">
        <v>2649</v>
      </c>
      <c r="B1215" s="12"/>
      <c r="C1215" s="12"/>
      <c r="D1215" s="12"/>
      <c r="E1215" s="12"/>
    </row>
    <row r="1216" spans="1:5" ht="15.75" customHeight="1">
      <c r="A1216" s="10" t="s">
        <v>2650</v>
      </c>
      <c r="B1216" s="12"/>
      <c r="C1216" s="12"/>
      <c r="D1216" s="12"/>
      <c r="E1216" s="12"/>
    </row>
    <row r="1217" spans="1:5" ht="15.75" customHeight="1">
      <c r="A1217" s="10" t="s">
        <v>2651</v>
      </c>
      <c r="B1217" s="12"/>
      <c r="C1217" s="12"/>
      <c r="D1217" s="12"/>
      <c r="E1217" s="12"/>
    </row>
    <row r="1218" spans="1:5" ht="15.75" customHeight="1">
      <c r="A1218" s="10" t="s">
        <v>2652</v>
      </c>
      <c r="B1218" s="12"/>
      <c r="C1218" s="12"/>
      <c r="D1218" s="12"/>
      <c r="E1218" s="12"/>
    </row>
    <row r="1219" spans="1:5" ht="15.75" customHeight="1">
      <c r="A1219" s="10" t="s">
        <v>2653</v>
      </c>
      <c r="B1219" s="12"/>
      <c r="C1219" s="12"/>
      <c r="D1219" s="12"/>
      <c r="E1219" s="12"/>
    </row>
    <row r="1220" spans="1:5" ht="15.75" customHeight="1">
      <c r="A1220" s="10" t="s">
        <v>2654</v>
      </c>
      <c r="B1220" s="12"/>
      <c r="C1220" s="12"/>
      <c r="D1220" s="12"/>
      <c r="E1220" s="12"/>
    </row>
    <row r="1221" spans="1:5" ht="15.75" customHeight="1">
      <c r="A1221" s="10" t="s">
        <v>2655</v>
      </c>
      <c r="B1221" s="12"/>
      <c r="C1221" s="12"/>
      <c r="D1221" s="12"/>
      <c r="E1221" s="12"/>
    </row>
    <row r="1222" spans="1:5" ht="15.75" customHeight="1">
      <c r="A1222" s="10" t="s">
        <v>2656</v>
      </c>
      <c r="B1222" s="12"/>
      <c r="C1222" s="12"/>
      <c r="D1222" s="12"/>
      <c r="E1222" s="12"/>
    </row>
    <row r="1223" spans="1:5" ht="15.75" customHeight="1">
      <c r="A1223" s="10" t="s">
        <v>2657</v>
      </c>
      <c r="B1223" s="12"/>
      <c r="C1223" s="12"/>
      <c r="D1223" s="12"/>
      <c r="E1223" s="12"/>
    </row>
    <row r="1224" spans="1:5" ht="15.75" customHeight="1">
      <c r="A1224" s="10" t="s">
        <v>2658</v>
      </c>
      <c r="B1224" s="12"/>
      <c r="C1224" s="12"/>
      <c r="D1224" s="12"/>
      <c r="E1224" s="12"/>
    </row>
    <row r="1225" spans="1:5" ht="15.75" customHeight="1">
      <c r="A1225" s="10" t="s">
        <v>2659</v>
      </c>
      <c r="B1225" s="12"/>
      <c r="C1225" s="12"/>
      <c r="D1225" s="12"/>
      <c r="E1225" s="12"/>
    </row>
    <row r="1226" spans="1:5" ht="15.75" customHeight="1">
      <c r="A1226" s="10" t="s">
        <v>2660</v>
      </c>
      <c r="B1226" s="12"/>
      <c r="C1226" s="12"/>
      <c r="D1226" s="12"/>
      <c r="E1226" s="12"/>
    </row>
    <row r="1227" spans="1:5" ht="15.75" customHeight="1">
      <c r="A1227" s="10" t="s">
        <v>2661</v>
      </c>
      <c r="B1227" s="12"/>
      <c r="C1227" s="12"/>
      <c r="D1227" s="12"/>
      <c r="E1227" s="12"/>
    </row>
    <row r="1228" spans="1:5" ht="15.75" customHeight="1">
      <c r="A1228" s="10" t="s">
        <v>2662</v>
      </c>
      <c r="B1228" s="12"/>
      <c r="C1228" s="12"/>
      <c r="D1228" s="12"/>
      <c r="E1228" s="12"/>
    </row>
    <row r="1229" spans="1:5" ht="15.75" customHeight="1">
      <c r="A1229" s="10" t="s">
        <v>2663</v>
      </c>
      <c r="B1229" s="12"/>
      <c r="C1229" s="12"/>
      <c r="D1229" s="12"/>
      <c r="E1229" s="12"/>
    </row>
    <row r="1230" spans="1:5" ht="15.75" customHeight="1">
      <c r="A1230" s="10" t="s">
        <v>2664</v>
      </c>
      <c r="B1230" s="12"/>
      <c r="C1230" s="12"/>
      <c r="D1230" s="12"/>
      <c r="E1230" s="12"/>
    </row>
    <row r="1231" spans="1:5" ht="15.75" customHeight="1">
      <c r="A1231" s="10" t="s">
        <v>2665</v>
      </c>
      <c r="B1231" s="12"/>
      <c r="C1231" s="12"/>
      <c r="D1231" s="12"/>
      <c r="E1231" s="12"/>
    </row>
    <row r="1232" spans="1:5" ht="15.75" customHeight="1">
      <c r="A1232" s="10" t="s">
        <v>2666</v>
      </c>
      <c r="B1232" s="12"/>
      <c r="C1232" s="12"/>
      <c r="D1232" s="12"/>
      <c r="E1232" s="12"/>
    </row>
    <row r="1233" spans="1:5" ht="15.75" customHeight="1">
      <c r="A1233" s="10" t="s">
        <v>2667</v>
      </c>
      <c r="B1233" s="12"/>
      <c r="C1233" s="12"/>
      <c r="D1233" s="12"/>
      <c r="E1233" s="12"/>
    </row>
    <row r="1234" spans="1:5" ht="15.75" customHeight="1">
      <c r="A1234" s="10" t="s">
        <v>2668</v>
      </c>
      <c r="B1234" s="12"/>
      <c r="C1234" s="12"/>
      <c r="D1234" s="12"/>
      <c r="E1234" s="12"/>
    </row>
    <row r="1235" spans="1:5" ht="15.75" customHeight="1">
      <c r="A1235" s="10" t="s">
        <v>2669</v>
      </c>
      <c r="B1235" s="12"/>
      <c r="C1235" s="12"/>
      <c r="D1235" s="12"/>
      <c r="E1235" s="12"/>
    </row>
    <row r="1236" spans="1:5" ht="15.75" customHeight="1">
      <c r="A1236" s="10" t="s">
        <v>2670</v>
      </c>
      <c r="B1236" s="12"/>
      <c r="C1236" s="12"/>
      <c r="D1236" s="12"/>
      <c r="E1236" s="12"/>
    </row>
    <row r="1237" spans="1:5" ht="15.75" customHeight="1">
      <c r="A1237" s="10" t="s">
        <v>2671</v>
      </c>
      <c r="B1237" s="12"/>
      <c r="C1237" s="12"/>
      <c r="D1237" s="12"/>
      <c r="E1237" s="12"/>
    </row>
    <row r="1238" spans="1:5" ht="15.75" customHeight="1">
      <c r="A1238" s="10" t="s">
        <v>2672</v>
      </c>
      <c r="B1238" s="12"/>
      <c r="C1238" s="12"/>
      <c r="D1238" s="12"/>
      <c r="E1238" s="12"/>
    </row>
    <row r="1239" spans="1:5" ht="15.75" customHeight="1">
      <c r="A1239" s="10" t="s">
        <v>2673</v>
      </c>
      <c r="B1239" s="12"/>
      <c r="C1239" s="12"/>
      <c r="D1239" s="12"/>
      <c r="E1239" s="12"/>
    </row>
    <row r="1240" spans="1:5" ht="15.75" customHeight="1">
      <c r="A1240" s="10" t="s">
        <v>2674</v>
      </c>
      <c r="B1240" s="12"/>
      <c r="C1240" s="12"/>
      <c r="D1240" s="12"/>
      <c r="E1240" s="12"/>
    </row>
    <row r="1241" spans="1:5" ht="15.75" customHeight="1">
      <c r="A1241" s="10" t="s">
        <v>2675</v>
      </c>
      <c r="B1241" s="12"/>
      <c r="C1241" s="12"/>
      <c r="D1241" s="12"/>
      <c r="E1241" s="12"/>
    </row>
    <row r="1242" spans="1:5" ht="15.75" customHeight="1">
      <c r="A1242" s="10" t="s">
        <v>2676</v>
      </c>
      <c r="B1242" s="12"/>
      <c r="C1242" s="12"/>
      <c r="D1242" s="12"/>
      <c r="E1242" s="12"/>
    </row>
    <row r="1243" spans="1:5" ht="15.75" customHeight="1">
      <c r="A1243" s="10" t="s">
        <v>2677</v>
      </c>
      <c r="B1243" s="12"/>
      <c r="C1243" s="12"/>
      <c r="D1243" s="12"/>
      <c r="E1243" s="12"/>
    </row>
    <row r="1244" spans="1:5" ht="15.75" customHeight="1">
      <c r="A1244" s="10" t="s">
        <v>2678</v>
      </c>
      <c r="B1244" s="12"/>
      <c r="C1244" s="12"/>
      <c r="D1244" s="12"/>
      <c r="E1244" s="12"/>
    </row>
    <row r="1245" spans="1:5" ht="15.75" customHeight="1">
      <c r="A1245" s="10" t="s">
        <v>2679</v>
      </c>
      <c r="B1245" s="12"/>
      <c r="C1245" s="12"/>
      <c r="D1245" s="12"/>
      <c r="E1245" s="12"/>
    </row>
    <row r="1246" spans="1:5" ht="15.75" customHeight="1">
      <c r="A1246" s="10" t="s">
        <v>2680</v>
      </c>
      <c r="B1246" s="12"/>
      <c r="C1246" s="12"/>
      <c r="D1246" s="12"/>
      <c r="E1246" s="12"/>
    </row>
    <row r="1247" spans="1:5" ht="15.75" customHeight="1">
      <c r="A1247" s="10" t="s">
        <v>2681</v>
      </c>
      <c r="B1247" s="12"/>
      <c r="C1247" s="12"/>
      <c r="D1247" s="12"/>
      <c r="E1247" s="12"/>
    </row>
    <row r="1248" spans="1:5" ht="15.75" customHeight="1">
      <c r="A1248" s="10" t="s">
        <v>2682</v>
      </c>
      <c r="B1248" s="12"/>
      <c r="C1248" s="12"/>
      <c r="D1248" s="12"/>
      <c r="E1248" s="12"/>
    </row>
    <row r="1249" spans="1:5" ht="15.75" customHeight="1">
      <c r="A1249" s="10" t="s">
        <v>2683</v>
      </c>
      <c r="B1249" s="12"/>
      <c r="C1249" s="12"/>
      <c r="D1249" s="12"/>
      <c r="E1249" s="12"/>
    </row>
    <row r="1250" spans="1:5" ht="15.75" customHeight="1">
      <c r="A1250" s="10" t="s">
        <v>2684</v>
      </c>
      <c r="B1250" s="12"/>
      <c r="C1250" s="12"/>
      <c r="D1250" s="12"/>
      <c r="E1250" s="12"/>
    </row>
    <row r="1251" spans="1:5" ht="15.75" customHeight="1">
      <c r="A1251" s="10" t="s">
        <v>2685</v>
      </c>
      <c r="B1251" s="12"/>
      <c r="C1251" s="12"/>
      <c r="D1251" s="12"/>
      <c r="E1251" s="12"/>
    </row>
    <row r="1252" spans="1:5" ht="15.75" customHeight="1">
      <c r="A1252" s="10" t="s">
        <v>2686</v>
      </c>
      <c r="B1252" s="12"/>
      <c r="C1252" s="12"/>
      <c r="D1252" s="12"/>
      <c r="E1252" s="12"/>
    </row>
    <row r="1253" spans="1:5" ht="15.75" customHeight="1">
      <c r="A1253" s="10" t="s">
        <v>2687</v>
      </c>
      <c r="B1253" s="12"/>
      <c r="C1253" s="12"/>
      <c r="D1253" s="12"/>
      <c r="E1253" s="12"/>
    </row>
    <row r="1254" spans="1:5" ht="15.75" customHeight="1">
      <c r="A1254" s="10" t="s">
        <v>2688</v>
      </c>
      <c r="B1254" s="12"/>
      <c r="C1254" s="12"/>
      <c r="D1254" s="12"/>
      <c r="E1254" s="12"/>
    </row>
    <row r="1255" spans="1:5" ht="15.75" customHeight="1">
      <c r="A1255" s="10" t="s">
        <v>2689</v>
      </c>
      <c r="B1255" s="12"/>
      <c r="C1255" s="12"/>
      <c r="D1255" s="12"/>
      <c r="E1255" s="12"/>
    </row>
    <row r="1256" spans="1:5" ht="15.75" customHeight="1">
      <c r="A1256" s="10" t="s">
        <v>2690</v>
      </c>
      <c r="B1256" s="12"/>
      <c r="C1256" s="12"/>
      <c r="D1256" s="12"/>
      <c r="E1256" s="12"/>
    </row>
    <row r="1257" spans="1:5" ht="15.75" customHeight="1">
      <c r="A1257" s="10" t="s">
        <v>2691</v>
      </c>
      <c r="B1257" s="12"/>
      <c r="C1257" s="12"/>
      <c r="D1257" s="12"/>
      <c r="E1257" s="12"/>
    </row>
    <row r="1258" spans="1:5" ht="15.75" customHeight="1">
      <c r="A1258" s="10" t="s">
        <v>2692</v>
      </c>
      <c r="B1258" s="12"/>
      <c r="C1258" s="12"/>
      <c r="D1258" s="12"/>
      <c r="E1258" s="12"/>
    </row>
    <row r="1259" spans="1:5" ht="15.75" customHeight="1">
      <c r="A1259" s="10" t="s">
        <v>2693</v>
      </c>
      <c r="B1259" s="12"/>
      <c r="C1259" s="12"/>
      <c r="D1259" s="12"/>
      <c r="E1259" s="12"/>
    </row>
    <row r="1260" spans="1:5" ht="15.75" customHeight="1">
      <c r="A1260" s="10" t="s">
        <v>2694</v>
      </c>
      <c r="B1260" s="12"/>
      <c r="C1260" s="12"/>
      <c r="D1260" s="12"/>
      <c r="E1260" s="12"/>
    </row>
    <row r="1261" spans="1:5" ht="15.75" customHeight="1">
      <c r="A1261" s="10" t="s">
        <v>2695</v>
      </c>
      <c r="B1261" s="12"/>
      <c r="C1261" s="12"/>
      <c r="D1261" s="12"/>
      <c r="E1261" s="12"/>
    </row>
    <row r="1262" spans="1:5" ht="15.75" customHeight="1">
      <c r="A1262" s="10" t="s">
        <v>2696</v>
      </c>
      <c r="B1262" s="12"/>
      <c r="C1262" s="12"/>
      <c r="D1262" s="12"/>
      <c r="E1262" s="12"/>
    </row>
    <row r="1263" spans="1:5" ht="15.75" customHeight="1">
      <c r="A1263" s="10" t="s">
        <v>2697</v>
      </c>
      <c r="B1263" s="12"/>
      <c r="C1263" s="12"/>
      <c r="D1263" s="12"/>
      <c r="E1263" s="12"/>
    </row>
    <row r="1264" spans="1:5" ht="15.75" customHeight="1">
      <c r="A1264" s="10" t="s">
        <v>2698</v>
      </c>
      <c r="B1264" s="12"/>
      <c r="C1264" s="12"/>
      <c r="D1264" s="12"/>
      <c r="E1264" s="12"/>
    </row>
    <row r="1265" spans="1:5" ht="15.75" customHeight="1">
      <c r="A1265" s="10" t="s">
        <v>2699</v>
      </c>
      <c r="B1265" s="12"/>
      <c r="C1265" s="12"/>
      <c r="D1265" s="12"/>
      <c r="E1265" s="12"/>
    </row>
    <row r="1266" spans="1:5" ht="15.75" customHeight="1">
      <c r="A1266" s="10" t="s">
        <v>2700</v>
      </c>
      <c r="B1266" s="12"/>
      <c r="C1266" s="12"/>
      <c r="D1266" s="12"/>
      <c r="E1266" s="12"/>
    </row>
    <row r="1267" spans="1:5" ht="15.75" customHeight="1">
      <c r="A1267" s="10" t="s">
        <v>2701</v>
      </c>
      <c r="B1267" s="12"/>
      <c r="C1267" s="12"/>
      <c r="D1267" s="12"/>
      <c r="E1267" s="12"/>
    </row>
    <row r="1268" spans="1:5" ht="15.75" customHeight="1">
      <c r="A1268" s="10" t="s">
        <v>2702</v>
      </c>
      <c r="B1268" s="12"/>
      <c r="C1268" s="12"/>
      <c r="D1268" s="12"/>
      <c r="E1268" s="12"/>
    </row>
    <row r="1269" spans="1:5" ht="15.75" customHeight="1">
      <c r="A1269" s="10" t="s">
        <v>2703</v>
      </c>
      <c r="B1269" s="12"/>
      <c r="C1269" s="12"/>
      <c r="D1269" s="12"/>
      <c r="E1269" s="12"/>
    </row>
    <row r="1270" spans="1:5" ht="15.75" customHeight="1">
      <c r="A1270" s="10" t="s">
        <v>2704</v>
      </c>
      <c r="B1270" s="12"/>
      <c r="C1270" s="12"/>
      <c r="D1270" s="12"/>
      <c r="E1270" s="12"/>
    </row>
    <row r="1271" spans="1:5" ht="15.75" customHeight="1">
      <c r="A1271" s="10" t="s">
        <v>2705</v>
      </c>
      <c r="B1271" s="12"/>
      <c r="C1271" s="12"/>
      <c r="D1271" s="12"/>
      <c r="E1271" s="12"/>
    </row>
    <row r="1272" spans="1:5" ht="15.75" customHeight="1">
      <c r="A1272" s="10" t="s">
        <v>2706</v>
      </c>
      <c r="B1272" s="12"/>
      <c r="C1272" s="12"/>
      <c r="D1272" s="12"/>
      <c r="E1272" s="12"/>
    </row>
    <row r="1273" spans="1:5" ht="15.75" customHeight="1">
      <c r="A1273" s="10" t="s">
        <v>2707</v>
      </c>
      <c r="B1273" s="12"/>
      <c r="C1273" s="12"/>
      <c r="D1273" s="12"/>
      <c r="E1273" s="12"/>
    </row>
    <row r="1274" spans="1:5" ht="15.75" customHeight="1">
      <c r="A1274" s="10" t="s">
        <v>2708</v>
      </c>
      <c r="B1274" s="12"/>
      <c r="C1274" s="12"/>
      <c r="D1274" s="12"/>
      <c r="E1274" s="12"/>
    </row>
    <row r="1275" spans="1:5" ht="15.75" customHeight="1">
      <c r="A1275" s="10" t="s">
        <v>2709</v>
      </c>
      <c r="B1275" s="12"/>
      <c r="C1275" s="12"/>
      <c r="D1275" s="12"/>
      <c r="E1275" s="12"/>
    </row>
    <row r="1276" spans="1:5" ht="15.75" customHeight="1">
      <c r="A1276" s="10" t="s">
        <v>2710</v>
      </c>
      <c r="B1276" s="12"/>
      <c r="C1276" s="12"/>
      <c r="D1276" s="12"/>
      <c r="E1276" s="12"/>
    </row>
    <row r="1277" spans="1:5" ht="15.75" customHeight="1">
      <c r="A1277" s="10" t="s">
        <v>2711</v>
      </c>
      <c r="B1277" s="12"/>
      <c r="C1277" s="12"/>
      <c r="D1277" s="12"/>
      <c r="E1277" s="12"/>
    </row>
    <row r="1278" spans="1:5" ht="15.75" customHeight="1">
      <c r="A1278" s="10" t="s">
        <v>2712</v>
      </c>
      <c r="B1278" s="12"/>
      <c r="C1278" s="12"/>
      <c r="D1278" s="12"/>
      <c r="E1278" s="12"/>
    </row>
    <row r="1279" spans="1:5" ht="15.75" customHeight="1">
      <c r="A1279" s="10" t="s">
        <v>2713</v>
      </c>
      <c r="B1279" s="12"/>
      <c r="C1279" s="12"/>
      <c r="D1279" s="12"/>
      <c r="E1279" s="12"/>
    </row>
    <row r="1280" spans="1:5" ht="15.75" customHeight="1">
      <c r="A1280" s="10" t="s">
        <v>2714</v>
      </c>
      <c r="B1280" s="12"/>
      <c r="C1280" s="12"/>
      <c r="D1280" s="12"/>
      <c r="E1280" s="12"/>
    </row>
    <row r="1281" spans="1:5" ht="15.75" customHeight="1">
      <c r="A1281" s="10" t="s">
        <v>2715</v>
      </c>
      <c r="B1281" s="12"/>
      <c r="C1281" s="12"/>
      <c r="D1281" s="12"/>
      <c r="E1281" s="12"/>
    </row>
    <row r="1282" spans="1:5" ht="15.75" customHeight="1">
      <c r="A1282" s="10" t="s">
        <v>2716</v>
      </c>
      <c r="B1282" s="12"/>
      <c r="C1282" s="12"/>
      <c r="D1282" s="12"/>
      <c r="E1282" s="12"/>
    </row>
    <row r="1283" spans="1:5" ht="15.75" customHeight="1">
      <c r="A1283" s="10" t="s">
        <v>2717</v>
      </c>
      <c r="B1283" s="12"/>
      <c r="C1283" s="12"/>
      <c r="D1283" s="12"/>
      <c r="E1283" s="12"/>
    </row>
    <row r="1284" spans="1:5" ht="15.75" customHeight="1">
      <c r="A1284" s="10" t="s">
        <v>2718</v>
      </c>
      <c r="B1284" s="12"/>
      <c r="C1284" s="12"/>
      <c r="D1284" s="12"/>
      <c r="E1284" s="12"/>
    </row>
    <row r="1285" spans="1:5" ht="15.75" customHeight="1">
      <c r="A1285" s="10" t="s">
        <v>2719</v>
      </c>
      <c r="B1285" s="12"/>
      <c r="C1285" s="12"/>
      <c r="D1285" s="12"/>
      <c r="E1285" s="12"/>
    </row>
    <row r="1286" spans="1:5" ht="15.75" customHeight="1">
      <c r="A1286" s="10" t="s">
        <v>2720</v>
      </c>
      <c r="B1286" s="12"/>
      <c r="C1286" s="12"/>
      <c r="D1286" s="12"/>
      <c r="E1286" s="12"/>
    </row>
    <row r="1287" spans="1:5" ht="15.75" customHeight="1">
      <c r="A1287" s="10" t="s">
        <v>2721</v>
      </c>
      <c r="B1287" s="12"/>
      <c r="C1287" s="12"/>
      <c r="D1287" s="12"/>
      <c r="E1287" s="12"/>
    </row>
    <row r="1288" spans="1:5" ht="15.75" customHeight="1">
      <c r="A1288" s="10" t="s">
        <v>2722</v>
      </c>
      <c r="B1288" s="12"/>
      <c r="C1288" s="12"/>
      <c r="D1288" s="12"/>
      <c r="E1288" s="12"/>
    </row>
    <row r="1289" spans="1:5" ht="15.75" customHeight="1">
      <c r="A1289" s="10" t="s">
        <v>2723</v>
      </c>
      <c r="B1289" s="12"/>
      <c r="C1289" s="12"/>
      <c r="D1289" s="12"/>
      <c r="E1289" s="12"/>
    </row>
    <row r="1290" spans="1:5" ht="15.75" customHeight="1">
      <c r="A1290" s="10" t="s">
        <v>2724</v>
      </c>
      <c r="B1290" s="12"/>
      <c r="C1290" s="12"/>
      <c r="D1290" s="12"/>
      <c r="E1290" s="12"/>
    </row>
    <row r="1291" spans="1:5" ht="15.75" customHeight="1">
      <c r="A1291" s="10" t="s">
        <v>2725</v>
      </c>
      <c r="B1291" s="12"/>
      <c r="C1291" s="12"/>
      <c r="D1291" s="12"/>
      <c r="E1291" s="12"/>
    </row>
    <row r="1292" spans="1:5" ht="15.75" customHeight="1">
      <c r="A1292" s="10" t="s">
        <v>2726</v>
      </c>
      <c r="B1292" s="12"/>
      <c r="C1292" s="12"/>
      <c r="D1292" s="12"/>
      <c r="E1292" s="12"/>
    </row>
    <row r="1293" spans="1:5" ht="15.75" customHeight="1">
      <c r="A1293" s="10" t="s">
        <v>2727</v>
      </c>
      <c r="B1293" s="12"/>
      <c r="C1293" s="12"/>
      <c r="D1293" s="12"/>
      <c r="E1293" s="12"/>
    </row>
    <row r="1294" spans="1:5" ht="15.75" customHeight="1">
      <c r="A1294" s="10" t="s">
        <v>2728</v>
      </c>
      <c r="B1294" s="12"/>
      <c r="C1294" s="12"/>
      <c r="D1294" s="12"/>
      <c r="E1294" s="12"/>
    </row>
    <row r="1295" spans="1:5" ht="15.75" customHeight="1">
      <c r="A1295" s="10" t="s">
        <v>2729</v>
      </c>
      <c r="B1295" s="12"/>
      <c r="C1295" s="12"/>
      <c r="D1295" s="12"/>
      <c r="E1295" s="12"/>
    </row>
    <row r="1296" spans="1:5" ht="15.75" customHeight="1">
      <c r="A1296" s="10" t="s">
        <v>2730</v>
      </c>
      <c r="B1296" s="12"/>
      <c r="C1296" s="12"/>
      <c r="D1296" s="12"/>
      <c r="E1296" s="12"/>
    </row>
    <row r="1297" spans="1:5" ht="15.75" customHeight="1">
      <c r="A1297" s="10" t="s">
        <v>2731</v>
      </c>
      <c r="B1297" s="12"/>
      <c r="C1297" s="12"/>
      <c r="D1297" s="12"/>
      <c r="E1297" s="12"/>
    </row>
    <row r="1298" spans="1:5" ht="15.75" customHeight="1">
      <c r="A1298" s="10" t="s">
        <v>2732</v>
      </c>
      <c r="B1298" s="12"/>
      <c r="C1298" s="12"/>
      <c r="D1298" s="12"/>
      <c r="E1298" s="12"/>
    </row>
    <row r="1299" spans="1:5" ht="15.75" customHeight="1">
      <c r="A1299" s="10" t="s">
        <v>2733</v>
      </c>
      <c r="B1299" s="12"/>
      <c r="C1299" s="12"/>
      <c r="D1299" s="12"/>
      <c r="E1299" s="12"/>
    </row>
    <row r="1300" spans="1:5" ht="15.75" customHeight="1">
      <c r="A1300" s="10" t="s">
        <v>2734</v>
      </c>
      <c r="B1300" s="12"/>
      <c r="C1300" s="12"/>
      <c r="D1300" s="12"/>
      <c r="E1300" s="12"/>
    </row>
    <row r="1301" spans="1:5" ht="15.75" customHeight="1">
      <c r="A1301" s="10" t="s">
        <v>2735</v>
      </c>
      <c r="B1301" s="12"/>
      <c r="C1301" s="12"/>
      <c r="D1301" s="12"/>
      <c r="E1301" s="12"/>
    </row>
    <row r="1302" spans="1:5" ht="15.75" customHeight="1">
      <c r="A1302" s="10" t="s">
        <v>2736</v>
      </c>
      <c r="B1302" s="12"/>
      <c r="C1302" s="12"/>
      <c r="D1302" s="12"/>
      <c r="E1302" s="12"/>
    </row>
    <row r="1303" spans="1:5" ht="15.75" customHeight="1">
      <c r="A1303" s="10" t="s">
        <v>2737</v>
      </c>
      <c r="B1303" s="12"/>
      <c r="C1303" s="12"/>
      <c r="D1303" s="12"/>
      <c r="E1303" s="12"/>
    </row>
    <row r="1304" spans="1:5" ht="15.75" customHeight="1">
      <c r="A1304" s="10" t="s">
        <v>2738</v>
      </c>
      <c r="B1304" s="12"/>
      <c r="C1304" s="12"/>
      <c r="D1304" s="12"/>
      <c r="E1304" s="12"/>
    </row>
    <row r="1305" spans="1:5" ht="15.75" customHeight="1">
      <c r="A1305" s="10" t="s">
        <v>2739</v>
      </c>
      <c r="B1305" s="12"/>
      <c r="C1305" s="12"/>
      <c r="D1305" s="12"/>
      <c r="E1305" s="12"/>
    </row>
    <row r="1306" spans="1:5" ht="15.75" customHeight="1">
      <c r="A1306" s="10" t="s">
        <v>2740</v>
      </c>
      <c r="B1306" s="12"/>
      <c r="C1306" s="12"/>
      <c r="D1306" s="12"/>
      <c r="E1306" s="12"/>
    </row>
    <row r="1307" spans="1:5" ht="15.75" customHeight="1">
      <c r="A1307" s="10" t="s">
        <v>2741</v>
      </c>
      <c r="B1307" s="12"/>
      <c r="C1307" s="12"/>
      <c r="D1307" s="12"/>
      <c r="E1307" s="12"/>
    </row>
    <row r="1308" spans="1:5" ht="15.75" customHeight="1">
      <c r="A1308" s="10" t="s">
        <v>2742</v>
      </c>
      <c r="B1308" s="12"/>
      <c r="C1308" s="12"/>
      <c r="D1308" s="12"/>
      <c r="E1308" s="12"/>
    </row>
    <row r="1309" spans="1:5" ht="15.75" customHeight="1">
      <c r="A1309" s="10" t="s">
        <v>2743</v>
      </c>
      <c r="B1309" s="12"/>
      <c r="C1309" s="12"/>
      <c r="D1309" s="12"/>
      <c r="E1309" s="12"/>
    </row>
    <row r="1310" spans="1:5" ht="15.75" customHeight="1">
      <c r="A1310" s="10" t="s">
        <v>2744</v>
      </c>
      <c r="B1310" s="12"/>
      <c r="C1310" s="12"/>
      <c r="D1310" s="12"/>
      <c r="E1310" s="12"/>
    </row>
    <row r="1311" spans="1:5" ht="15.75" customHeight="1">
      <c r="A1311" s="10" t="s">
        <v>2745</v>
      </c>
      <c r="B1311" s="12"/>
      <c r="C1311" s="12"/>
      <c r="D1311" s="12"/>
      <c r="E1311" s="12"/>
    </row>
    <row r="1312" spans="1:5" ht="15.75" customHeight="1">
      <c r="A1312" s="10" t="s">
        <v>2746</v>
      </c>
      <c r="B1312" s="12"/>
      <c r="C1312" s="12"/>
      <c r="D1312" s="12"/>
      <c r="E1312" s="12"/>
    </row>
    <row r="1313" spans="1:5" ht="15.75" customHeight="1">
      <c r="A1313" s="10" t="s">
        <v>2747</v>
      </c>
      <c r="B1313" s="12"/>
      <c r="C1313" s="12"/>
      <c r="D1313" s="12"/>
      <c r="E1313" s="12"/>
    </row>
    <row r="1314" spans="1:5" ht="15.75" customHeight="1">
      <c r="A1314" s="10" t="s">
        <v>2748</v>
      </c>
      <c r="B1314" s="12"/>
      <c r="C1314" s="12"/>
      <c r="D1314" s="12"/>
      <c r="E1314" s="12"/>
    </row>
    <row r="1315" spans="1:5" ht="15.75" customHeight="1">
      <c r="A1315" s="10" t="s">
        <v>2749</v>
      </c>
      <c r="B1315" s="12"/>
      <c r="C1315" s="12"/>
      <c r="D1315" s="12"/>
      <c r="E1315" s="12"/>
    </row>
    <row r="1316" spans="1:5" ht="15.75" customHeight="1">
      <c r="A1316" s="10" t="s">
        <v>2750</v>
      </c>
      <c r="B1316" s="12"/>
      <c r="C1316" s="12"/>
      <c r="D1316" s="12"/>
      <c r="E1316" s="12"/>
    </row>
    <row r="1317" spans="1:5" ht="15.75" customHeight="1">
      <c r="A1317" s="10" t="s">
        <v>2751</v>
      </c>
      <c r="B1317" s="12"/>
      <c r="C1317" s="12"/>
      <c r="D1317" s="12"/>
      <c r="E1317" s="12"/>
    </row>
    <row r="1318" spans="1:5" ht="15.75" customHeight="1">
      <c r="A1318" s="10" t="s">
        <v>2752</v>
      </c>
      <c r="B1318" s="12"/>
      <c r="C1318" s="12"/>
      <c r="D1318" s="12"/>
      <c r="E1318" s="12"/>
    </row>
    <row r="1319" spans="1:5" ht="15.75" customHeight="1">
      <c r="A1319" s="10" t="s">
        <v>2753</v>
      </c>
      <c r="B1319" s="12"/>
      <c r="C1319" s="12"/>
      <c r="D1319" s="12"/>
      <c r="E1319" s="12"/>
    </row>
    <row r="1320" spans="1:5" ht="15.75" customHeight="1">
      <c r="A1320" s="10" t="s">
        <v>2754</v>
      </c>
      <c r="B1320" s="12"/>
      <c r="C1320" s="12"/>
      <c r="D1320" s="12"/>
      <c r="E1320" s="12"/>
    </row>
    <row r="1321" spans="1:5" ht="15.75" customHeight="1">
      <c r="A1321" s="10" t="s">
        <v>2755</v>
      </c>
      <c r="B1321" s="12"/>
      <c r="C1321" s="12"/>
      <c r="D1321" s="12"/>
      <c r="E1321" s="12"/>
    </row>
    <row r="1322" spans="1:5" ht="15.75" customHeight="1">
      <c r="A1322" s="10" t="s">
        <v>2756</v>
      </c>
      <c r="B1322" s="12"/>
      <c r="C1322" s="12"/>
      <c r="D1322" s="12"/>
      <c r="E1322" s="12"/>
    </row>
    <row r="1323" spans="1:5" ht="15.75" customHeight="1">
      <c r="A1323" s="10" t="s">
        <v>2757</v>
      </c>
      <c r="B1323" s="12"/>
      <c r="C1323" s="12"/>
      <c r="D1323" s="12"/>
      <c r="E1323" s="12"/>
    </row>
    <row r="1324" spans="1:5" ht="15.75" customHeight="1">
      <c r="A1324" s="10" t="s">
        <v>2758</v>
      </c>
      <c r="B1324" s="12"/>
      <c r="C1324" s="12"/>
      <c r="D1324" s="12"/>
      <c r="E1324" s="12"/>
    </row>
    <row r="1325" spans="1:5" ht="15.75" customHeight="1">
      <c r="A1325" s="10" t="s">
        <v>2759</v>
      </c>
      <c r="B1325" s="12"/>
      <c r="C1325" s="12"/>
      <c r="D1325" s="12"/>
      <c r="E1325" s="12"/>
    </row>
    <row r="1326" spans="1:5" ht="15.75" customHeight="1">
      <c r="A1326" s="10" t="s">
        <v>2760</v>
      </c>
      <c r="B1326" s="12"/>
      <c r="C1326" s="12"/>
      <c r="D1326" s="12"/>
      <c r="E1326" s="12"/>
    </row>
    <row r="1327" spans="1:5" ht="15.75" customHeight="1">
      <c r="A1327" s="10" t="s">
        <v>2761</v>
      </c>
      <c r="B1327" s="12"/>
      <c r="C1327" s="12"/>
      <c r="D1327" s="12"/>
      <c r="E1327" s="12"/>
    </row>
    <row r="1328" spans="1:5" ht="15.75" customHeight="1">
      <c r="A1328" s="10" t="s">
        <v>2762</v>
      </c>
      <c r="B1328" s="12"/>
      <c r="C1328" s="12"/>
      <c r="D1328" s="12"/>
      <c r="E1328" s="12"/>
    </row>
    <row r="1329" spans="1:5" ht="15.75" customHeight="1">
      <c r="A1329" s="10" t="s">
        <v>2763</v>
      </c>
      <c r="B1329" s="12"/>
      <c r="C1329" s="12"/>
      <c r="D1329" s="12"/>
      <c r="E1329" s="12"/>
    </row>
    <row r="1330" spans="1:5" ht="15.75" customHeight="1">
      <c r="A1330" s="10" t="s">
        <v>2764</v>
      </c>
      <c r="B1330" s="12"/>
      <c r="C1330" s="12"/>
      <c r="D1330" s="12"/>
      <c r="E1330" s="12"/>
    </row>
    <row r="1331" spans="1:5" ht="15.75" customHeight="1">
      <c r="A1331" s="10" t="s">
        <v>2765</v>
      </c>
      <c r="B1331" s="12"/>
      <c r="C1331" s="12"/>
      <c r="D1331" s="12"/>
      <c r="E1331" s="12"/>
    </row>
    <row r="1332" spans="1:5" ht="15.75" customHeight="1">
      <c r="A1332" s="10" t="s">
        <v>2766</v>
      </c>
      <c r="B1332" s="12"/>
      <c r="C1332" s="12"/>
      <c r="D1332" s="12"/>
      <c r="E1332" s="12"/>
    </row>
    <row r="1333" spans="1:5" ht="15.75" customHeight="1">
      <c r="A1333" s="10" t="s">
        <v>2767</v>
      </c>
      <c r="B1333" s="12"/>
      <c r="C1333" s="12"/>
      <c r="D1333" s="12"/>
      <c r="E1333" s="12"/>
    </row>
    <row r="1334" spans="1:5" ht="15.75" customHeight="1">
      <c r="A1334" s="10" t="s">
        <v>2768</v>
      </c>
      <c r="B1334" s="12"/>
      <c r="C1334" s="12"/>
      <c r="D1334" s="12"/>
      <c r="E1334" s="12"/>
    </row>
    <row r="1335" spans="1:5" ht="15.75" customHeight="1">
      <c r="A1335" s="10" t="s">
        <v>2769</v>
      </c>
      <c r="B1335" s="12"/>
      <c r="C1335" s="12"/>
      <c r="D1335" s="12"/>
      <c r="E1335" s="12"/>
    </row>
    <row r="1336" spans="1:5" ht="15.75" customHeight="1">
      <c r="A1336" s="10" t="s">
        <v>2770</v>
      </c>
      <c r="B1336" s="12"/>
      <c r="C1336" s="12"/>
      <c r="D1336" s="12"/>
      <c r="E1336" s="12"/>
    </row>
    <row r="1337" spans="1:5" ht="15.75" customHeight="1">
      <c r="A1337" s="10" t="s">
        <v>2771</v>
      </c>
      <c r="B1337" s="12"/>
      <c r="C1337" s="12"/>
      <c r="D1337" s="12"/>
      <c r="E1337" s="12"/>
    </row>
    <row r="1338" spans="1:5" ht="15.75" customHeight="1">
      <c r="A1338" s="10" t="s">
        <v>2772</v>
      </c>
      <c r="B1338" s="12"/>
      <c r="C1338" s="12"/>
      <c r="D1338" s="12"/>
      <c r="E1338" s="12"/>
    </row>
    <row r="1339" spans="1:5" ht="15.75" customHeight="1">
      <c r="A1339" s="10" t="s">
        <v>2773</v>
      </c>
      <c r="B1339" s="12"/>
      <c r="C1339" s="12"/>
      <c r="D1339" s="12"/>
      <c r="E1339" s="12"/>
    </row>
    <row r="1340" spans="1:5" ht="15.75" customHeight="1">
      <c r="A1340" s="10" t="s">
        <v>2774</v>
      </c>
      <c r="B1340" s="12"/>
      <c r="C1340" s="12"/>
      <c r="D1340" s="12"/>
      <c r="E1340" s="12"/>
    </row>
    <row r="1341" spans="1:5" ht="15.75" customHeight="1">
      <c r="A1341" s="10" t="s">
        <v>2775</v>
      </c>
      <c r="B1341" s="12"/>
      <c r="C1341" s="12"/>
      <c r="D1341" s="12"/>
      <c r="E1341" s="12"/>
    </row>
    <row r="1342" spans="1:5" ht="15.75" customHeight="1">
      <c r="A1342" s="10" t="s">
        <v>2776</v>
      </c>
      <c r="B1342" s="12"/>
      <c r="C1342" s="12"/>
      <c r="D1342" s="12"/>
      <c r="E1342" s="12"/>
    </row>
    <row r="1343" spans="1:5" ht="15.75" customHeight="1">
      <c r="A1343" s="10" t="s">
        <v>2777</v>
      </c>
      <c r="B1343" s="12"/>
      <c r="C1343" s="12"/>
      <c r="D1343" s="12"/>
      <c r="E1343" s="12"/>
    </row>
    <row r="1344" spans="1:5" ht="15.75" customHeight="1">
      <c r="A1344" s="10" t="s">
        <v>2778</v>
      </c>
      <c r="B1344" s="12"/>
      <c r="C1344" s="12"/>
      <c r="D1344" s="12"/>
      <c r="E1344" s="12"/>
    </row>
    <row r="1345" spans="1:5" ht="15.75" customHeight="1">
      <c r="A1345" s="10" t="s">
        <v>2779</v>
      </c>
      <c r="B1345" s="12"/>
      <c r="C1345" s="12"/>
      <c r="D1345" s="12"/>
      <c r="E1345" s="12"/>
    </row>
    <row r="1346" spans="1:5" ht="15.75" customHeight="1">
      <c r="A1346" s="10" t="s">
        <v>2780</v>
      </c>
      <c r="B1346" s="12"/>
      <c r="C1346" s="12"/>
      <c r="D1346" s="12"/>
      <c r="E1346" s="12"/>
    </row>
    <row r="1347" spans="1:5" ht="15.75" customHeight="1">
      <c r="A1347" s="10" t="s">
        <v>2781</v>
      </c>
      <c r="B1347" s="12"/>
      <c r="C1347" s="12"/>
      <c r="D1347" s="12"/>
      <c r="E1347" s="12"/>
    </row>
    <row r="1348" spans="1:5" ht="15.75" customHeight="1">
      <c r="A1348" s="10" t="s">
        <v>2782</v>
      </c>
      <c r="B1348" s="12"/>
      <c r="C1348" s="12"/>
      <c r="D1348" s="12"/>
      <c r="E1348" s="12"/>
    </row>
    <row r="1349" spans="1:5" ht="15.75" customHeight="1">
      <c r="A1349" s="10" t="s">
        <v>2783</v>
      </c>
      <c r="B1349" s="12"/>
      <c r="C1349" s="12"/>
      <c r="D1349" s="12"/>
      <c r="E1349" s="12"/>
    </row>
    <row r="1350" spans="1:5" ht="15.75" customHeight="1">
      <c r="A1350" s="10" t="s">
        <v>2784</v>
      </c>
      <c r="B1350" s="12"/>
      <c r="C1350" s="12"/>
      <c r="D1350" s="12"/>
      <c r="E1350" s="12"/>
    </row>
    <row r="1351" spans="1:5" ht="15.75" customHeight="1">
      <c r="A1351" s="10" t="s">
        <v>2785</v>
      </c>
      <c r="B1351" s="12"/>
      <c r="C1351" s="12"/>
      <c r="D1351" s="12"/>
      <c r="E1351" s="12"/>
    </row>
    <row r="1352" spans="1:5" ht="15.75" customHeight="1">
      <c r="A1352" s="10" t="s">
        <v>2786</v>
      </c>
      <c r="B1352" s="12"/>
      <c r="C1352" s="12"/>
      <c r="D1352" s="12"/>
      <c r="E1352" s="12"/>
    </row>
    <row r="1353" spans="1:5" ht="15.75" customHeight="1">
      <c r="A1353" s="10" t="s">
        <v>2787</v>
      </c>
      <c r="B1353" s="12"/>
      <c r="C1353" s="12"/>
      <c r="D1353" s="12"/>
      <c r="E1353" s="12"/>
    </row>
    <row r="1354" spans="1:5" ht="15.75" customHeight="1">
      <c r="A1354" s="10" t="s">
        <v>2788</v>
      </c>
      <c r="B1354" s="12"/>
      <c r="C1354" s="12"/>
      <c r="D1354" s="12"/>
      <c r="E1354" s="12"/>
    </row>
    <row r="1355" spans="1:5" ht="15.75" customHeight="1">
      <c r="A1355" s="10" t="s">
        <v>2789</v>
      </c>
      <c r="B1355" s="12"/>
      <c r="C1355" s="12"/>
      <c r="D1355" s="12"/>
      <c r="E1355" s="12"/>
    </row>
    <row r="1356" spans="1:5" ht="15.75" customHeight="1">
      <c r="A1356" s="10" t="s">
        <v>2790</v>
      </c>
      <c r="B1356" s="12"/>
      <c r="C1356" s="12"/>
      <c r="D1356" s="12"/>
      <c r="E1356" s="12"/>
    </row>
    <row r="1357" spans="1:5" ht="15.75" customHeight="1">
      <c r="A1357" s="10" t="s">
        <v>2791</v>
      </c>
      <c r="B1357" s="12"/>
      <c r="C1357" s="12"/>
      <c r="D1357" s="12"/>
      <c r="E1357" s="12"/>
    </row>
    <row r="1358" spans="1:5" ht="15.75" customHeight="1">
      <c r="A1358" s="10" t="s">
        <v>2792</v>
      </c>
      <c r="B1358" s="12"/>
      <c r="C1358" s="12"/>
      <c r="D1358" s="12"/>
      <c r="E1358" s="12"/>
    </row>
    <row r="1359" spans="1:5" ht="15.75" customHeight="1">
      <c r="A1359" s="10" t="s">
        <v>2793</v>
      </c>
      <c r="B1359" s="12"/>
      <c r="C1359" s="12"/>
      <c r="D1359" s="12"/>
      <c r="E1359" s="12"/>
    </row>
    <row r="1360" spans="1:5" ht="15.75" customHeight="1">
      <c r="A1360" s="10" t="s">
        <v>2794</v>
      </c>
      <c r="B1360" s="12"/>
      <c r="C1360" s="12"/>
      <c r="D1360" s="12"/>
      <c r="E1360" s="12"/>
    </row>
    <row r="1361" spans="1:5" ht="15.75" customHeight="1">
      <c r="A1361" s="10" t="s">
        <v>2795</v>
      </c>
      <c r="B1361" s="12"/>
      <c r="C1361" s="12"/>
      <c r="D1361" s="12"/>
      <c r="E1361" s="12"/>
    </row>
    <row r="1362" spans="1:5" ht="15.75" customHeight="1">
      <c r="A1362" s="10" t="s">
        <v>2796</v>
      </c>
      <c r="B1362" s="12"/>
      <c r="C1362" s="12"/>
      <c r="D1362" s="12"/>
      <c r="E1362" s="12"/>
    </row>
    <row r="1363" spans="1:5" ht="15.75" customHeight="1">
      <c r="A1363" s="10" t="s">
        <v>2797</v>
      </c>
      <c r="B1363" s="12"/>
      <c r="C1363" s="12"/>
      <c r="D1363" s="12"/>
      <c r="E1363" s="12"/>
    </row>
    <row r="1364" spans="1:5" ht="15.75" customHeight="1">
      <c r="A1364" s="10" t="s">
        <v>2798</v>
      </c>
      <c r="B1364" s="12"/>
      <c r="C1364" s="12"/>
      <c r="D1364" s="12"/>
      <c r="E1364" s="12"/>
    </row>
    <row r="1365" spans="1:5" ht="15.75" customHeight="1">
      <c r="A1365" s="10" t="s">
        <v>2799</v>
      </c>
      <c r="B1365" s="12"/>
      <c r="C1365" s="12"/>
      <c r="D1365" s="12"/>
      <c r="E1365" s="12"/>
    </row>
    <row r="1366" spans="1:5" ht="15.75" customHeight="1">
      <c r="A1366" s="10" t="s">
        <v>2800</v>
      </c>
      <c r="B1366" s="12"/>
      <c r="C1366" s="12"/>
      <c r="D1366" s="12"/>
      <c r="E1366" s="12"/>
    </row>
    <row r="1367" spans="1:5" ht="15.75" customHeight="1">
      <c r="A1367" s="10" t="s">
        <v>2801</v>
      </c>
      <c r="B1367" s="12"/>
      <c r="C1367" s="12"/>
      <c r="D1367" s="12"/>
      <c r="E1367" s="12"/>
    </row>
    <row r="1368" spans="1:5" ht="15.75" customHeight="1">
      <c r="A1368" s="10" t="s">
        <v>2802</v>
      </c>
      <c r="B1368" s="12"/>
      <c r="C1368" s="12"/>
      <c r="D1368" s="12"/>
      <c r="E1368" s="12"/>
    </row>
    <row r="1369" spans="1:5" ht="15.75" customHeight="1">
      <c r="A1369" s="10" t="s">
        <v>2803</v>
      </c>
      <c r="B1369" s="12"/>
      <c r="C1369" s="12"/>
      <c r="D1369" s="12"/>
      <c r="E1369" s="12"/>
    </row>
    <row r="1370" spans="1:5" ht="15.75" customHeight="1">
      <c r="A1370" s="10" t="s">
        <v>2804</v>
      </c>
      <c r="B1370" s="12"/>
      <c r="C1370" s="12"/>
      <c r="D1370" s="12"/>
      <c r="E1370" s="12"/>
    </row>
    <row r="1371" spans="1:5" ht="15.75" customHeight="1">
      <c r="A1371" s="10" t="s">
        <v>2805</v>
      </c>
      <c r="B1371" s="12"/>
      <c r="C1371" s="12"/>
      <c r="D1371" s="12"/>
      <c r="E1371" s="12"/>
    </row>
    <row r="1372" spans="1:5" ht="15.75" customHeight="1">
      <c r="A1372" s="10" t="s">
        <v>2806</v>
      </c>
      <c r="B1372" s="12"/>
      <c r="C1372" s="12"/>
      <c r="D1372" s="12"/>
      <c r="E1372" s="12"/>
    </row>
    <row r="1373" spans="1:5" ht="15.75" customHeight="1">
      <c r="A1373" s="10" t="s">
        <v>2807</v>
      </c>
      <c r="B1373" s="12"/>
      <c r="C1373" s="12"/>
      <c r="D1373" s="12"/>
      <c r="E1373" s="12"/>
    </row>
    <row r="1374" spans="1:5" ht="15.75" customHeight="1">
      <c r="A1374" s="10" t="s">
        <v>2808</v>
      </c>
      <c r="B1374" s="12"/>
      <c r="C1374" s="12"/>
      <c r="D1374" s="12"/>
      <c r="E1374" s="12"/>
    </row>
    <row r="1375" spans="1:5" ht="15.75" customHeight="1">
      <c r="A1375" s="10" t="s">
        <v>2809</v>
      </c>
      <c r="B1375" s="12"/>
      <c r="C1375" s="12"/>
      <c r="D1375" s="12"/>
      <c r="E1375" s="12"/>
    </row>
    <row r="1376" spans="1:5" ht="15.75" customHeight="1">
      <c r="A1376" s="10" t="s">
        <v>2810</v>
      </c>
      <c r="B1376" s="12"/>
      <c r="C1376" s="12"/>
      <c r="D1376" s="12"/>
      <c r="E1376" s="12"/>
    </row>
    <row r="1377" spans="1:5" ht="15.75" customHeight="1">
      <c r="A1377" s="10" t="s">
        <v>2811</v>
      </c>
      <c r="B1377" s="12"/>
      <c r="C1377" s="12"/>
      <c r="D1377" s="12"/>
      <c r="E1377" s="12"/>
    </row>
    <row r="1378" spans="1:5" ht="15.75" customHeight="1">
      <c r="A1378" s="10" t="s">
        <v>2812</v>
      </c>
      <c r="B1378" s="12"/>
      <c r="C1378" s="12"/>
      <c r="D1378" s="12"/>
      <c r="E1378" s="12"/>
    </row>
    <row r="1379" spans="1:5" ht="15.75" customHeight="1">
      <c r="A1379" s="10" t="s">
        <v>2813</v>
      </c>
      <c r="B1379" s="12"/>
      <c r="C1379" s="12"/>
      <c r="D1379" s="12"/>
      <c r="E1379" s="12"/>
    </row>
    <row r="1380" spans="1:5" ht="15.75" customHeight="1">
      <c r="A1380" s="10" t="s">
        <v>2814</v>
      </c>
      <c r="B1380" s="12"/>
      <c r="C1380" s="12"/>
      <c r="D1380" s="12"/>
      <c r="E1380" s="12"/>
    </row>
    <row r="1381" spans="1:5" ht="15.75" customHeight="1">
      <c r="A1381" s="10" t="s">
        <v>2815</v>
      </c>
      <c r="B1381" s="12"/>
      <c r="C1381" s="12"/>
      <c r="D1381" s="12"/>
      <c r="E1381" s="12"/>
    </row>
    <row r="1382" spans="1:5" ht="15.75" customHeight="1">
      <c r="A1382" s="10" t="s">
        <v>2816</v>
      </c>
      <c r="B1382" s="12"/>
      <c r="C1382" s="12"/>
      <c r="D1382" s="12"/>
      <c r="E1382" s="12"/>
    </row>
    <row r="1383" spans="1:5" ht="15.75" customHeight="1">
      <c r="A1383" s="10" t="s">
        <v>2817</v>
      </c>
      <c r="B1383" s="12"/>
      <c r="C1383" s="12"/>
      <c r="D1383" s="12"/>
      <c r="E1383" s="12"/>
    </row>
    <row r="1384" spans="1:5" ht="15.75" customHeight="1">
      <c r="A1384" s="10" t="s">
        <v>2818</v>
      </c>
      <c r="B1384" s="12"/>
      <c r="C1384" s="12"/>
      <c r="D1384" s="12"/>
      <c r="E1384" s="12"/>
    </row>
    <row r="1385" spans="1:5" ht="15.75" customHeight="1">
      <c r="A1385" s="10" t="s">
        <v>2819</v>
      </c>
      <c r="B1385" s="12"/>
      <c r="C1385" s="12"/>
      <c r="D1385" s="12"/>
      <c r="E1385" s="12"/>
    </row>
    <row r="1386" spans="1:5" ht="15.75" customHeight="1">
      <c r="A1386" s="10" t="s">
        <v>2820</v>
      </c>
      <c r="B1386" s="12"/>
      <c r="C1386" s="12"/>
      <c r="D1386" s="12"/>
      <c r="E1386" s="12"/>
    </row>
    <row r="1387" spans="1:5" ht="15.75" customHeight="1">
      <c r="A1387" s="10" t="s">
        <v>2821</v>
      </c>
      <c r="B1387" s="12"/>
      <c r="C1387" s="12"/>
      <c r="D1387" s="12"/>
      <c r="E1387" s="12"/>
    </row>
    <row r="1388" spans="1:5" ht="15.75" customHeight="1">
      <c r="A1388" s="10" t="s">
        <v>2822</v>
      </c>
      <c r="B1388" s="12"/>
      <c r="C1388" s="12"/>
      <c r="D1388" s="12"/>
      <c r="E1388" s="12"/>
    </row>
    <row r="1389" spans="1:5" ht="15.75" customHeight="1">
      <c r="A1389" s="10" t="s">
        <v>2823</v>
      </c>
      <c r="B1389" s="12"/>
      <c r="C1389" s="12"/>
      <c r="D1389" s="12"/>
      <c r="E1389" s="12"/>
    </row>
    <row r="1390" spans="1:5" ht="15.75" customHeight="1">
      <c r="A1390" s="10" t="s">
        <v>2824</v>
      </c>
      <c r="B1390" s="12"/>
      <c r="C1390" s="12"/>
      <c r="D1390" s="12"/>
      <c r="E1390" s="12"/>
    </row>
    <row r="1391" spans="1:5" ht="15.75" customHeight="1">
      <c r="A1391" s="10" t="s">
        <v>2825</v>
      </c>
      <c r="B1391" s="12"/>
      <c r="C1391" s="12"/>
      <c r="D1391" s="12"/>
      <c r="E1391" s="12"/>
    </row>
    <row r="1392" spans="1:5" ht="15.75" customHeight="1">
      <c r="A1392" s="10" t="s">
        <v>2826</v>
      </c>
      <c r="B1392" s="12"/>
      <c r="C1392" s="12"/>
      <c r="D1392" s="12"/>
      <c r="E1392" s="12"/>
    </row>
    <row r="1393" spans="1:5" ht="15.75" customHeight="1">
      <c r="A1393" s="10" t="s">
        <v>2827</v>
      </c>
      <c r="B1393" s="12"/>
      <c r="C1393" s="12"/>
      <c r="D1393" s="12"/>
      <c r="E1393" s="12"/>
    </row>
    <row r="1394" spans="1:5" ht="15.75" customHeight="1">
      <c r="A1394" s="10" t="s">
        <v>2828</v>
      </c>
      <c r="B1394" s="12"/>
      <c r="C1394" s="12"/>
      <c r="D1394" s="12"/>
      <c r="E1394" s="12"/>
    </row>
    <row r="1395" spans="1:5" ht="15.75" customHeight="1">
      <c r="A1395" s="10" t="s">
        <v>2829</v>
      </c>
      <c r="B1395" s="12"/>
      <c r="C1395" s="12"/>
      <c r="D1395" s="12"/>
      <c r="E1395" s="12"/>
    </row>
    <row r="1396" spans="1:5" ht="15.75" customHeight="1">
      <c r="A1396" s="10" t="s">
        <v>2830</v>
      </c>
      <c r="B1396" s="12"/>
      <c r="C1396" s="12"/>
      <c r="D1396" s="12"/>
      <c r="E1396" s="12"/>
    </row>
    <row r="1397" spans="1:5" ht="15.75" customHeight="1">
      <c r="A1397" s="10" t="s">
        <v>2831</v>
      </c>
      <c r="B1397" s="12"/>
      <c r="C1397" s="12"/>
      <c r="D1397" s="12"/>
      <c r="E1397" s="12"/>
    </row>
    <row r="1398" spans="1:5" ht="15.75" customHeight="1">
      <c r="A1398" s="10" t="s">
        <v>2832</v>
      </c>
      <c r="B1398" s="12"/>
      <c r="C1398" s="12"/>
      <c r="D1398" s="12"/>
      <c r="E1398" s="12"/>
    </row>
    <row r="1399" spans="1:5" ht="15.75" customHeight="1">
      <c r="A1399" s="10" t="s">
        <v>2833</v>
      </c>
      <c r="B1399" s="12"/>
      <c r="C1399" s="12"/>
      <c r="D1399" s="12"/>
      <c r="E1399" s="12"/>
    </row>
    <row r="1400" spans="1:5" ht="15.75" customHeight="1">
      <c r="A1400" s="10" t="s">
        <v>2834</v>
      </c>
      <c r="B1400" s="12"/>
      <c r="C1400" s="12"/>
      <c r="D1400" s="12"/>
      <c r="E1400" s="12"/>
    </row>
    <row r="1401" spans="1:5" ht="15.75" customHeight="1">
      <c r="A1401" s="10" t="s">
        <v>2835</v>
      </c>
      <c r="B1401" s="12"/>
      <c r="C1401" s="12"/>
      <c r="D1401" s="12"/>
      <c r="E1401" s="12"/>
    </row>
    <row r="1402" spans="1:5" ht="15.75" customHeight="1">
      <c r="A1402" s="10" t="s">
        <v>2836</v>
      </c>
      <c r="B1402" s="12"/>
      <c r="C1402" s="12"/>
      <c r="D1402" s="12"/>
      <c r="E1402" s="12"/>
    </row>
    <row r="1403" spans="1:5" ht="15.75" customHeight="1">
      <c r="A1403" s="10" t="s">
        <v>2837</v>
      </c>
      <c r="B1403" s="12"/>
      <c r="C1403" s="12"/>
      <c r="D1403" s="12"/>
      <c r="E1403" s="12"/>
    </row>
    <row r="1404" spans="1:5" ht="15.75" customHeight="1">
      <c r="A1404" s="10" t="s">
        <v>2838</v>
      </c>
      <c r="B1404" s="12"/>
      <c r="C1404" s="12"/>
      <c r="D1404" s="12"/>
      <c r="E1404" s="12"/>
    </row>
    <row r="1405" spans="1:5" ht="15.75" customHeight="1">
      <c r="A1405" s="10" t="s">
        <v>2839</v>
      </c>
      <c r="B1405" s="12"/>
      <c r="C1405" s="12"/>
      <c r="D1405" s="12"/>
      <c r="E1405" s="12"/>
    </row>
    <row r="1406" spans="1:5" ht="15.75" customHeight="1">
      <c r="A1406" s="10" t="s">
        <v>2840</v>
      </c>
      <c r="B1406" s="12"/>
      <c r="C1406" s="12"/>
      <c r="D1406" s="12"/>
      <c r="E1406" s="12"/>
    </row>
    <row r="1407" spans="1:5" ht="15.75" customHeight="1">
      <c r="A1407" s="10" t="s">
        <v>2841</v>
      </c>
      <c r="B1407" s="12"/>
      <c r="C1407" s="12"/>
      <c r="D1407" s="12"/>
      <c r="E1407" s="12"/>
    </row>
    <row r="1408" spans="1:5" ht="15.75" customHeight="1">
      <c r="A1408" s="10" t="s">
        <v>2842</v>
      </c>
      <c r="B1408" s="12"/>
      <c r="C1408" s="12"/>
      <c r="D1408" s="12"/>
      <c r="E1408" s="12"/>
    </row>
    <row r="1409" spans="1:5" ht="15.75" customHeight="1">
      <c r="A1409" s="10" t="s">
        <v>2843</v>
      </c>
      <c r="B1409" s="12"/>
      <c r="C1409" s="12"/>
      <c r="D1409" s="12"/>
      <c r="E1409" s="12"/>
    </row>
    <row r="1410" spans="1:5" ht="15.75" customHeight="1">
      <c r="A1410" s="10" t="s">
        <v>2844</v>
      </c>
      <c r="B1410" s="12"/>
      <c r="C1410" s="12"/>
      <c r="D1410" s="12"/>
      <c r="E1410" s="12"/>
    </row>
    <row r="1411" spans="1:5" ht="15.75" customHeight="1">
      <c r="A1411" s="10" t="s">
        <v>2845</v>
      </c>
      <c r="B1411" s="12"/>
      <c r="C1411" s="12"/>
      <c r="D1411" s="12"/>
      <c r="E1411" s="12"/>
    </row>
    <row r="1412" spans="1:5" ht="15.75" customHeight="1">
      <c r="A1412" s="10" t="s">
        <v>2846</v>
      </c>
      <c r="B1412" s="12"/>
      <c r="C1412" s="12"/>
      <c r="D1412" s="12"/>
      <c r="E1412" s="12"/>
    </row>
    <row r="1413" spans="1:5" ht="15.75" customHeight="1">
      <c r="A1413" s="10" t="s">
        <v>2847</v>
      </c>
      <c r="B1413" s="12"/>
      <c r="C1413" s="12"/>
      <c r="D1413" s="12"/>
      <c r="E1413" s="12"/>
    </row>
    <row r="1414" spans="1:5" ht="15.75" customHeight="1">
      <c r="A1414" s="10" t="s">
        <v>2848</v>
      </c>
      <c r="B1414" s="12"/>
      <c r="C1414" s="12"/>
      <c r="D1414" s="12"/>
      <c r="E1414" s="12"/>
    </row>
    <row r="1415" spans="1:5" ht="15.75" customHeight="1">
      <c r="A1415" s="10" t="s">
        <v>2849</v>
      </c>
      <c r="B1415" s="12"/>
      <c r="C1415" s="12"/>
      <c r="D1415" s="12"/>
      <c r="E1415" s="12"/>
    </row>
    <row r="1416" spans="1:5" ht="15.75" customHeight="1">
      <c r="A1416" s="10" t="s">
        <v>2850</v>
      </c>
      <c r="B1416" s="12"/>
      <c r="C1416" s="12"/>
      <c r="D1416" s="12"/>
      <c r="E1416" s="12"/>
    </row>
    <row r="1417" spans="1:5" ht="15.75" customHeight="1">
      <c r="A1417" s="10" t="s">
        <v>2851</v>
      </c>
      <c r="B1417" s="12"/>
      <c r="C1417" s="12"/>
      <c r="D1417" s="12"/>
      <c r="E1417" s="12"/>
    </row>
    <row r="1418" spans="1:5" ht="15.75" customHeight="1">
      <c r="A1418" s="10" t="s">
        <v>2852</v>
      </c>
      <c r="B1418" s="12"/>
      <c r="C1418" s="12"/>
      <c r="D1418" s="12"/>
      <c r="E1418" s="12"/>
    </row>
    <row r="1419" spans="1:5" ht="15.75" customHeight="1">
      <c r="A1419" s="10" t="s">
        <v>2853</v>
      </c>
      <c r="B1419" s="12"/>
      <c r="C1419" s="12"/>
      <c r="D1419" s="12"/>
      <c r="E1419" s="12"/>
    </row>
    <row r="1420" spans="1:5" ht="15.75" customHeight="1">
      <c r="A1420" s="10" t="s">
        <v>2854</v>
      </c>
      <c r="B1420" s="12"/>
      <c r="C1420" s="12"/>
      <c r="D1420" s="12"/>
      <c r="E1420" s="12"/>
    </row>
    <row r="1421" spans="1:5" ht="15.75" customHeight="1">
      <c r="A1421" s="10" t="s">
        <v>2855</v>
      </c>
      <c r="B1421" s="12"/>
      <c r="C1421" s="12"/>
      <c r="D1421" s="12"/>
      <c r="E1421" s="12"/>
    </row>
    <row r="1422" spans="1:5" ht="15.75" customHeight="1">
      <c r="A1422" s="10" t="s">
        <v>2856</v>
      </c>
      <c r="B1422" s="12"/>
      <c r="C1422" s="12"/>
      <c r="D1422" s="12"/>
      <c r="E1422" s="12"/>
    </row>
    <row r="1423" spans="1:5" ht="15.75" customHeight="1">
      <c r="A1423" s="10" t="s">
        <v>2857</v>
      </c>
      <c r="B1423" s="12"/>
      <c r="C1423" s="12"/>
      <c r="D1423" s="12"/>
      <c r="E1423" s="12"/>
    </row>
    <row r="1424" spans="1:5" ht="15.75" customHeight="1">
      <c r="A1424" s="10" t="s">
        <v>2858</v>
      </c>
      <c r="B1424" s="12"/>
      <c r="C1424" s="12"/>
      <c r="D1424" s="12"/>
      <c r="E1424" s="12"/>
    </row>
    <row r="1425" spans="1:5" ht="15.75" customHeight="1">
      <c r="A1425" s="10" t="s">
        <v>2859</v>
      </c>
      <c r="B1425" s="12"/>
      <c r="C1425" s="12"/>
      <c r="D1425" s="12"/>
      <c r="E1425" s="12"/>
    </row>
    <row r="1426" spans="1:5" ht="15.75" customHeight="1">
      <c r="A1426" s="10" t="s">
        <v>2860</v>
      </c>
      <c r="B1426" s="12"/>
      <c r="C1426" s="12"/>
      <c r="D1426" s="12"/>
      <c r="E1426" s="12"/>
    </row>
    <row r="1427" spans="1:5" ht="15.75" customHeight="1">
      <c r="A1427" s="10" t="s">
        <v>2861</v>
      </c>
      <c r="B1427" s="12"/>
      <c r="C1427" s="12"/>
      <c r="D1427" s="12"/>
      <c r="E1427" s="12"/>
    </row>
    <row r="1428" spans="1:5" ht="15.75" customHeight="1">
      <c r="A1428" s="10" t="s">
        <v>2862</v>
      </c>
      <c r="B1428" s="12"/>
      <c r="C1428" s="12"/>
      <c r="D1428" s="12"/>
      <c r="E1428" s="12"/>
    </row>
    <row r="1429" spans="1:5" ht="15.75" customHeight="1">
      <c r="A1429" s="10" t="s">
        <v>2863</v>
      </c>
      <c r="B1429" s="12"/>
      <c r="C1429" s="12"/>
      <c r="D1429" s="12"/>
      <c r="E1429" s="12"/>
    </row>
    <row r="1430" spans="1:5" ht="15.75" customHeight="1">
      <c r="A1430" s="10" t="s">
        <v>2864</v>
      </c>
      <c r="B1430" s="12"/>
      <c r="C1430" s="12"/>
      <c r="D1430" s="12"/>
      <c r="E1430" s="12"/>
    </row>
    <row r="1431" spans="1:5" ht="15.75" customHeight="1">
      <c r="A1431" s="10" t="s">
        <v>2865</v>
      </c>
      <c r="B1431" s="12"/>
      <c r="C1431" s="12"/>
      <c r="D1431" s="12"/>
      <c r="E1431" s="12"/>
    </row>
    <row r="1432" spans="1:5" ht="15.75" customHeight="1">
      <c r="A1432" s="10" t="s">
        <v>2866</v>
      </c>
      <c r="B1432" s="12"/>
      <c r="C1432" s="12"/>
      <c r="D1432" s="12"/>
      <c r="E1432" s="12"/>
    </row>
    <row r="1433" spans="1:5" ht="15.75" customHeight="1">
      <c r="A1433" s="10" t="s">
        <v>2867</v>
      </c>
      <c r="B1433" s="12"/>
      <c r="C1433" s="12"/>
      <c r="D1433" s="12"/>
      <c r="E1433" s="12"/>
    </row>
    <row r="1434" spans="1:5" ht="15.75" customHeight="1">
      <c r="A1434" s="10" t="s">
        <v>2868</v>
      </c>
      <c r="B1434" s="12"/>
      <c r="C1434" s="12"/>
      <c r="D1434" s="12"/>
      <c r="E1434" s="12"/>
    </row>
    <row r="1435" spans="1:5" ht="15.75" customHeight="1">
      <c r="A1435" s="10" t="s">
        <v>2869</v>
      </c>
      <c r="B1435" s="12"/>
      <c r="C1435" s="12"/>
      <c r="D1435" s="12"/>
      <c r="E1435" s="12"/>
    </row>
    <row r="1436" spans="1:5" ht="15.75" customHeight="1">
      <c r="A1436" s="10" t="s">
        <v>2870</v>
      </c>
      <c r="B1436" s="12"/>
      <c r="C1436" s="12"/>
      <c r="D1436" s="12"/>
      <c r="E1436" s="12"/>
    </row>
    <row r="1437" spans="1:5" ht="15.75" customHeight="1">
      <c r="A1437" s="10" t="s">
        <v>2871</v>
      </c>
      <c r="B1437" s="12"/>
      <c r="C1437" s="12"/>
      <c r="D1437" s="12"/>
      <c r="E1437" s="12"/>
    </row>
    <row r="1438" spans="1:5" ht="15.75" customHeight="1">
      <c r="A1438" s="10" t="s">
        <v>2872</v>
      </c>
      <c r="B1438" s="12"/>
      <c r="C1438" s="12"/>
      <c r="D1438" s="12"/>
      <c r="E1438" s="12"/>
    </row>
    <row r="1439" spans="1:5" ht="15.75" customHeight="1">
      <c r="A1439" s="10" t="s">
        <v>2873</v>
      </c>
      <c r="B1439" s="12"/>
      <c r="C1439" s="12"/>
      <c r="D1439" s="12"/>
      <c r="E1439" s="12"/>
    </row>
    <row r="1440" spans="1:5" ht="15.75" customHeight="1">
      <c r="A1440" s="10" t="s">
        <v>2874</v>
      </c>
      <c r="B1440" s="12"/>
      <c r="C1440" s="12"/>
      <c r="D1440" s="12"/>
      <c r="E1440" s="12"/>
    </row>
    <row r="1441" spans="1:5" ht="15.75" customHeight="1">
      <c r="A1441" s="10" t="s">
        <v>2875</v>
      </c>
      <c r="B1441" s="12"/>
      <c r="C1441" s="12"/>
      <c r="D1441" s="12"/>
      <c r="E1441" s="12"/>
    </row>
    <row r="1442" spans="1:5" ht="15.75" customHeight="1">
      <c r="A1442" s="10" t="s">
        <v>2876</v>
      </c>
      <c r="B1442" s="12"/>
      <c r="C1442" s="12"/>
      <c r="D1442" s="12"/>
      <c r="E1442" s="12"/>
    </row>
    <row r="1443" spans="1:5" ht="15.75" customHeight="1">
      <c r="A1443" s="10" t="s">
        <v>2877</v>
      </c>
      <c r="B1443" s="12"/>
      <c r="C1443" s="12"/>
      <c r="D1443" s="12"/>
      <c r="E1443" s="12"/>
    </row>
    <row r="1444" spans="1:5" ht="15.75" customHeight="1">
      <c r="A1444" s="10" t="s">
        <v>2878</v>
      </c>
      <c r="B1444" s="12"/>
      <c r="C1444" s="12"/>
      <c r="D1444" s="12"/>
      <c r="E1444" s="12"/>
    </row>
    <row r="1445" spans="1:5" ht="15.75" customHeight="1">
      <c r="A1445" s="10" t="s">
        <v>2879</v>
      </c>
      <c r="B1445" s="12"/>
      <c r="C1445" s="12"/>
      <c r="D1445" s="12"/>
      <c r="E1445" s="12"/>
    </row>
    <row r="1446" spans="1:5" ht="15.75" customHeight="1">
      <c r="A1446" s="10" t="s">
        <v>2880</v>
      </c>
      <c r="B1446" s="12"/>
      <c r="C1446" s="12"/>
      <c r="D1446" s="12"/>
      <c r="E1446" s="12"/>
    </row>
    <row r="1447" spans="1:5" ht="15.75" customHeight="1">
      <c r="A1447" s="10" t="s">
        <v>2881</v>
      </c>
      <c r="B1447" s="12"/>
      <c r="C1447" s="12"/>
      <c r="D1447" s="12"/>
      <c r="E1447" s="12"/>
    </row>
    <row r="1448" spans="1:5" ht="15.75" customHeight="1">
      <c r="A1448" s="10" t="s">
        <v>2882</v>
      </c>
      <c r="B1448" s="12"/>
      <c r="C1448" s="12"/>
      <c r="D1448" s="12"/>
      <c r="E1448" s="12"/>
    </row>
    <row r="1449" spans="1:5" ht="15.75" customHeight="1">
      <c r="A1449" s="10" t="s">
        <v>2883</v>
      </c>
      <c r="B1449" s="12"/>
      <c r="C1449" s="12"/>
      <c r="D1449" s="12"/>
      <c r="E1449" s="12"/>
    </row>
    <row r="1450" spans="1:5" ht="15.75" customHeight="1">
      <c r="A1450" s="10" t="s">
        <v>2884</v>
      </c>
      <c r="B1450" s="12"/>
      <c r="C1450" s="12"/>
      <c r="D1450" s="12"/>
      <c r="E1450" s="12"/>
    </row>
    <row r="1451" spans="1:5" ht="15.75" customHeight="1">
      <c r="A1451" s="10" t="s">
        <v>2885</v>
      </c>
      <c r="B1451" s="12"/>
      <c r="C1451" s="12"/>
      <c r="D1451" s="12"/>
      <c r="E1451" s="12"/>
    </row>
    <row r="1452" spans="1:5" ht="15.75" customHeight="1">
      <c r="A1452" s="10" t="s">
        <v>2886</v>
      </c>
      <c r="B1452" s="12"/>
      <c r="C1452" s="12"/>
      <c r="D1452" s="12"/>
      <c r="E1452" s="12"/>
    </row>
    <row r="1453" spans="1:5" ht="15.75" customHeight="1">
      <c r="A1453" s="10" t="s">
        <v>2887</v>
      </c>
      <c r="B1453" s="12"/>
      <c r="C1453" s="12"/>
      <c r="D1453" s="12"/>
      <c r="E1453" s="12"/>
    </row>
    <row r="1454" spans="1:5" ht="15.75" customHeight="1">
      <c r="A1454" s="10" t="s">
        <v>2888</v>
      </c>
      <c r="B1454" s="12"/>
      <c r="C1454" s="12"/>
      <c r="D1454" s="12"/>
      <c r="E1454" s="12"/>
    </row>
    <row r="1455" spans="1:5" ht="15.75" customHeight="1">
      <c r="A1455" s="10" t="s">
        <v>2889</v>
      </c>
      <c r="B1455" s="12"/>
      <c r="C1455" s="12"/>
      <c r="D1455" s="12"/>
      <c r="E1455" s="12"/>
    </row>
    <row r="1456" spans="1:5" ht="15.75" customHeight="1">
      <c r="A1456" s="10" t="s">
        <v>2890</v>
      </c>
      <c r="B1456" s="12"/>
      <c r="C1456" s="12"/>
      <c r="D1456" s="12"/>
      <c r="E1456" s="12"/>
    </row>
    <row r="1457" spans="1:5" ht="15.75" customHeight="1">
      <c r="A1457" s="10" t="s">
        <v>2891</v>
      </c>
      <c r="B1457" s="12"/>
      <c r="C1457" s="12"/>
      <c r="D1457" s="12"/>
      <c r="E1457" s="12"/>
    </row>
    <row r="1458" spans="1:5" ht="15.75" customHeight="1">
      <c r="A1458" s="10" t="s">
        <v>2892</v>
      </c>
      <c r="B1458" s="12"/>
      <c r="C1458" s="12"/>
      <c r="D1458" s="12"/>
      <c r="E1458" s="12"/>
    </row>
    <row r="1459" spans="1:5" ht="15.75" customHeight="1">
      <c r="A1459" s="10" t="s">
        <v>2893</v>
      </c>
      <c r="B1459" s="12"/>
      <c r="C1459" s="12"/>
      <c r="D1459" s="12"/>
      <c r="E1459" s="12"/>
    </row>
    <row r="1460" spans="1:5" ht="15.75" customHeight="1">
      <c r="A1460" s="10" t="s">
        <v>2894</v>
      </c>
      <c r="B1460" s="12"/>
      <c r="C1460" s="12"/>
      <c r="D1460" s="12"/>
      <c r="E1460" s="12"/>
    </row>
    <row r="1461" spans="1:5" ht="15.75" customHeight="1">
      <c r="A1461" s="10" t="s">
        <v>2895</v>
      </c>
      <c r="B1461" s="12"/>
      <c r="C1461" s="12"/>
      <c r="D1461" s="12"/>
      <c r="E1461" s="12"/>
    </row>
    <row r="1462" spans="1:5" ht="15.75" customHeight="1">
      <c r="A1462" s="10" t="s">
        <v>2896</v>
      </c>
      <c r="B1462" s="12"/>
      <c r="C1462" s="12"/>
      <c r="D1462" s="12"/>
      <c r="E1462" s="12"/>
    </row>
    <row r="1463" spans="1:5" ht="15.75" customHeight="1">
      <c r="A1463" s="10" t="s">
        <v>2897</v>
      </c>
      <c r="B1463" s="12"/>
      <c r="C1463" s="12"/>
      <c r="D1463" s="12"/>
      <c r="E1463" s="12"/>
    </row>
    <row r="1464" spans="1:5" ht="15.75" customHeight="1">
      <c r="A1464" s="10" t="s">
        <v>2898</v>
      </c>
      <c r="B1464" s="12"/>
      <c r="C1464" s="12"/>
      <c r="D1464" s="12"/>
      <c r="E1464" s="12"/>
    </row>
    <row r="1465" spans="1:5" ht="15.75" customHeight="1">
      <c r="A1465" s="10" t="s">
        <v>2899</v>
      </c>
      <c r="B1465" s="12"/>
      <c r="C1465" s="12"/>
      <c r="D1465" s="12"/>
      <c r="E1465" s="12"/>
    </row>
    <row r="1466" spans="1:5" ht="15.75" customHeight="1">
      <c r="A1466" s="10" t="s">
        <v>2900</v>
      </c>
      <c r="B1466" s="12"/>
      <c r="C1466" s="12"/>
      <c r="D1466" s="12"/>
      <c r="E1466" s="12"/>
    </row>
    <row r="1467" spans="1:5" ht="15.75" customHeight="1">
      <c r="A1467" s="10" t="s">
        <v>2901</v>
      </c>
      <c r="B1467" s="12"/>
      <c r="C1467" s="12"/>
      <c r="D1467" s="12"/>
      <c r="E1467" s="12"/>
    </row>
    <row r="1468" spans="1:5" ht="15.75" customHeight="1">
      <c r="A1468" s="10" t="s">
        <v>2902</v>
      </c>
      <c r="B1468" s="12"/>
      <c r="C1468" s="12"/>
      <c r="D1468" s="12"/>
      <c r="E1468" s="12"/>
    </row>
    <row r="1469" spans="1:5" ht="15.75" customHeight="1">
      <c r="A1469" s="10" t="s">
        <v>2903</v>
      </c>
      <c r="B1469" s="12"/>
      <c r="C1469" s="12"/>
      <c r="D1469" s="12"/>
      <c r="E1469" s="12"/>
    </row>
    <row r="1470" spans="1:5" ht="15.75" customHeight="1">
      <c r="A1470" s="10" t="s">
        <v>2904</v>
      </c>
      <c r="B1470" s="12"/>
      <c r="C1470" s="12"/>
      <c r="D1470" s="12"/>
      <c r="E1470" s="12"/>
    </row>
    <row r="1471" spans="1:5" ht="15.75" customHeight="1">
      <c r="A1471" s="10" t="s">
        <v>2905</v>
      </c>
      <c r="B1471" s="12"/>
      <c r="C1471" s="12"/>
      <c r="D1471" s="12"/>
      <c r="E1471" s="12"/>
    </row>
    <row r="1472" spans="1:5" ht="15.75" customHeight="1">
      <c r="A1472" s="10" t="s">
        <v>2906</v>
      </c>
      <c r="B1472" s="12"/>
      <c r="C1472" s="12"/>
      <c r="D1472" s="12"/>
      <c r="E1472" s="12"/>
    </row>
    <row r="1473" spans="1:5" ht="15.75" customHeight="1">
      <c r="A1473" s="10" t="s">
        <v>2907</v>
      </c>
      <c r="B1473" s="12"/>
      <c r="C1473" s="12"/>
      <c r="D1473" s="12"/>
      <c r="E1473" s="12"/>
    </row>
    <row r="1474" spans="1:5" ht="15.75" customHeight="1">
      <c r="A1474" s="10" t="s">
        <v>2908</v>
      </c>
      <c r="B1474" s="12"/>
      <c r="C1474" s="12"/>
      <c r="D1474" s="12"/>
      <c r="E1474" s="12"/>
    </row>
    <row r="1475" spans="1:5" ht="15.75" customHeight="1">
      <c r="A1475" s="10" t="s">
        <v>2909</v>
      </c>
      <c r="B1475" s="12"/>
      <c r="C1475" s="12"/>
      <c r="D1475" s="12"/>
      <c r="E1475" s="12"/>
    </row>
    <row r="1476" spans="1:5" ht="15.75" customHeight="1">
      <c r="A1476" s="10" t="s">
        <v>2910</v>
      </c>
      <c r="B1476" s="12"/>
      <c r="C1476" s="12"/>
      <c r="D1476" s="12"/>
      <c r="E1476" s="12"/>
    </row>
    <row r="1477" spans="1:5" ht="15.75" customHeight="1">
      <c r="A1477" s="10" t="s">
        <v>2911</v>
      </c>
      <c r="B1477" s="12"/>
      <c r="C1477" s="12"/>
      <c r="D1477" s="12"/>
      <c r="E1477" s="12"/>
    </row>
    <row r="1478" spans="1:5" ht="15.75" customHeight="1">
      <c r="A1478" s="10" t="s">
        <v>2912</v>
      </c>
      <c r="B1478" s="12"/>
      <c r="C1478" s="12"/>
      <c r="D1478" s="12"/>
      <c r="E1478" s="12"/>
    </row>
    <row r="1479" spans="1:5" ht="15.75" customHeight="1">
      <c r="A1479" s="10" t="s">
        <v>2913</v>
      </c>
      <c r="B1479" s="12"/>
      <c r="C1479" s="12"/>
      <c r="D1479" s="12"/>
      <c r="E1479" s="12"/>
    </row>
    <row r="1480" spans="1:5" ht="15.75" customHeight="1">
      <c r="A1480" s="10" t="s">
        <v>2914</v>
      </c>
      <c r="B1480" s="12"/>
      <c r="C1480" s="12"/>
      <c r="D1480" s="12"/>
      <c r="E1480" s="12"/>
    </row>
    <row r="1481" spans="1:5" ht="15.75" customHeight="1">
      <c r="A1481" s="10" t="s">
        <v>2915</v>
      </c>
      <c r="B1481" s="12"/>
      <c r="C1481" s="12"/>
      <c r="D1481" s="12"/>
      <c r="E1481" s="12"/>
    </row>
    <row r="1482" spans="1:5" ht="15.75" customHeight="1">
      <c r="A1482" s="10" t="s">
        <v>2916</v>
      </c>
      <c r="B1482" s="12"/>
      <c r="C1482" s="12"/>
      <c r="D1482" s="12"/>
      <c r="E1482" s="12"/>
    </row>
    <row r="1483" spans="1:5" ht="15.75" customHeight="1">
      <c r="A1483" s="10" t="s">
        <v>2917</v>
      </c>
      <c r="B1483" s="12"/>
      <c r="C1483" s="12"/>
      <c r="D1483" s="12"/>
      <c r="E1483" s="12"/>
    </row>
    <row r="1484" spans="1:5" ht="15.75" customHeight="1">
      <c r="A1484" s="10" t="s">
        <v>2918</v>
      </c>
      <c r="B1484" s="12"/>
      <c r="C1484" s="12"/>
      <c r="D1484" s="12"/>
      <c r="E1484" s="12"/>
    </row>
    <row r="1485" spans="1:5" ht="15.75" customHeight="1">
      <c r="A1485" s="10" t="s">
        <v>2919</v>
      </c>
      <c r="B1485" s="12"/>
      <c r="C1485" s="12"/>
      <c r="D1485" s="12"/>
      <c r="E1485" s="12"/>
    </row>
    <row r="1486" spans="1:5" ht="15.75" customHeight="1">
      <c r="A1486" s="10" t="s">
        <v>2920</v>
      </c>
      <c r="B1486" s="12"/>
      <c r="C1486" s="12"/>
      <c r="D1486" s="12"/>
      <c r="E1486" s="12"/>
    </row>
    <row r="1487" spans="1:5" ht="15.75" customHeight="1">
      <c r="A1487" s="10" t="s">
        <v>2921</v>
      </c>
      <c r="B1487" s="12"/>
      <c r="C1487" s="12"/>
      <c r="D1487" s="12"/>
      <c r="E1487" s="12"/>
    </row>
    <row r="1488" spans="1:5" ht="15.75" customHeight="1">
      <c r="A1488" s="10" t="s">
        <v>2922</v>
      </c>
      <c r="B1488" s="12"/>
      <c r="C1488" s="12"/>
      <c r="D1488" s="12"/>
      <c r="E1488" s="12"/>
    </row>
    <row r="1489" spans="1:5" ht="15.75" customHeight="1">
      <c r="A1489" s="10" t="s">
        <v>2923</v>
      </c>
      <c r="B1489" s="12"/>
      <c r="C1489" s="12"/>
      <c r="D1489" s="12"/>
      <c r="E1489" s="12"/>
    </row>
    <row r="1490" spans="1:5" ht="15.75" customHeight="1">
      <c r="A1490" s="10" t="s">
        <v>2924</v>
      </c>
      <c r="B1490" s="12"/>
      <c r="C1490" s="12"/>
      <c r="D1490" s="12"/>
      <c r="E1490" s="12"/>
    </row>
    <row r="1491" spans="1:5" ht="15.75" customHeight="1">
      <c r="A1491" s="10" t="s">
        <v>2925</v>
      </c>
      <c r="B1491" s="12"/>
      <c r="C1491" s="12"/>
      <c r="D1491" s="12"/>
      <c r="E1491" s="12"/>
    </row>
    <row r="1492" spans="1:5" ht="15.75" customHeight="1">
      <c r="A1492" s="10" t="s">
        <v>2926</v>
      </c>
      <c r="B1492" s="12"/>
      <c r="C1492" s="12"/>
      <c r="D1492" s="12"/>
      <c r="E1492" s="12"/>
    </row>
    <row r="1493" spans="1:5" ht="15.75" customHeight="1">
      <c r="A1493" s="10" t="s">
        <v>2927</v>
      </c>
      <c r="B1493" s="12"/>
      <c r="C1493" s="12"/>
      <c r="D1493" s="12"/>
      <c r="E1493" s="12"/>
    </row>
    <row r="1494" spans="1:5" ht="15.75" customHeight="1">
      <c r="A1494" s="10" t="s">
        <v>2928</v>
      </c>
      <c r="B1494" s="12"/>
      <c r="C1494" s="12"/>
      <c r="D1494" s="12"/>
      <c r="E1494" s="12"/>
    </row>
    <row r="1495" spans="1:5" ht="15.75" customHeight="1">
      <c r="A1495" s="10" t="s">
        <v>2929</v>
      </c>
      <c r="B1495" s="12"/>
      <c r="C1495" s="12"/>
      <c r="D1495" s="12"/>
      <c r="E1495" s="12"/>
    </row>
    <row r="1496" spans="1:5" ht="15.75" customHeight="1">
      <c r="A1496" s="10" t="s">
        <v>2930</v>
      </c>
      <c r="B1496" s="12"/>
      <c r="C1496" s="12"/>
      <c r="D1496" s="12"/>
      <c r="E1496" s="12"/>
    </row>
    <row r="1497" spans="1:5" ht="15.75" customHeight="1">
      <c r="A1497" s="10" t="s">
        <v>2931</v>
      </c>
      <c r="B1497" s="12"/>
      <c r="C1497" s="12"/>
      <c r="D1497" s="12"/>
      <c r="E1497" s="12"/>
    </row>
    <row r="1498" spans="1:5" ht="15.75" customHeight="1">
      <c r="A1498" s="10" t="s">
        <v>2932</v>
      </c>
      <c r="B1498" s="12"/>
      <c r="C1498" s="12"/>
      <c r="D1498" s="12"/>
      <c r="E1498" s="12"/>
    </row>
    <row r="1499" spans="1:5" ht="15.75" customHeight="1">
      <c r="A1499" s="10" t="s">
        <v>2933</v>
      </c>
      <c r="B1499" s="12"/>
      <c r="C1499" s="12"/>
      <c r="D1499" s="12"/>
      <c r="E1499" s="12"/>
    </row>
    <row r="1500" spans="1:5" ht="15.75" customHeight="1">
      <c r="A1500" s="10" t="s">
        <v>2934</v>
      </c>
      <c r="B1500" s="12"/>
      <c r="C1500" s="12"/>
      <c r="D1500" s="12"/>
      <c r="E1500" s="12"/>
    </row>
    <row r="1501" spans="1:5" ht="15.75" customHeight="1">
      <c r="A1501" s="10" t="s">
        <v>2935</v>
      </c>
      <c r="B1501" s="12"/>
      <c r="C1501" s="12"/>
      <c r="D1501" s="12"/>
      <c r="E1501" s="12"/>
    </row>
    <row r="1502" spans="1:5" ht="15.75" customHeight="1">
      <c r="A1502" s="10" t="s">
        <v>2936</v>
      </c>
      <c r="B1502" s="12"/>
      <c r="C1502" s="12"/>
      <c r="D1502" s="12"/>
      <c r="E1502" s="12"/>
    </row>
    <row r="1503" spans="1:5" ht="15.75" customHeight="1">
      <c r="A1503" s="10" t="s">
        <v>2937</v>
      </c>
      <c r="B1503" s="12"/>
      <c r="C1503" s="12"/>
      <c r="D1503" s="12"/>
      <c r="E1503" s="12"/>
    </row>
    <row r="1504" spans="1:5" ht="15.75" customHeight="1">
      <c r="A1504" s="10" t="s">
        <v>2938</v>
      </c>
      <c r="B1504" s="12"/>
      <c r="C1504" s="12"/>
      <c r="D1504" s="12"/>
      <c r="E1504" s="12"/>
    </row>
    <row r="1505" spans="1:5" ht="15.75" customHeight="1">
      <c r="A1505" s="10" t="s">
        <v>2939</v>
      </c>
      <c r="B1505" s="12"/>
      <c r="C1505" s="12"/>
      <c r="D1505" s="12"/>
      <c r="E1505" s="12"/>
    </row>
    <row r="1506" spans="1:5" ht="15.75" customHeight="1">
      <c r="A1506" s="10" t="s">
        <v>2940</v>
      </c>
      <c r="B1506" s="12"/>
      <c r="C1506" s="12"/>
      <c r="D1506" s="12"/>
      <c r="E1506" s="12"/>
    </row>
    <row r="1507" spans="1:5" ht="15.75" customHeight="1">
      <c r="A1507" s="10" t="s">
        <v>2941</v>
      </c>
      <c r="B1507" s="12"/>
      <c r="C1507" s="12"/>
      <c r="D1507" s="12"/>
      <c r="E1507" s="12"/>
    </row>
    <row r="1508" spans="1:5" ht="15.75" customHeight="1">
      <c r="A1508" s="10" t="s">
        <v>2942</v>
      </c>
      <c r="B1508" s="12"/>
      <c r="C1508" s="12"/>
      <c r="D1508" s="12"/>
      <c r="E1508" s="12"/>
    </row>
    <row r="1509" spans="1:5" ht="15.75" customHeight="1">
      <c r="A1509" s="10" t="s">
        <v>2943</v>
      </c>
      <c r="B1509" s="12"/>
      <c r="C1509" s="12"/>
      <c r="D1509" s="12"/>
      <c r="E1509" s="12"/>
    </row>
    <row r="1510" spans="1:5" ht="15.75" customHeight="1">
      <c r="A1510" s="10" t="s">
        <v>2944</v>
      </c>
      <c r="B1510" s="12"/>
      <c r="C1510" s="12"/>
      <c r="D1510" s="12"/>
      <c r="E1510" s="12"/>
    </row>
    <row r="1511" spans="1:5" ht="15.75" customHeight="1">
      <c r="A1511" s="10" t="s">
        <v>2945</v>
      </c>
      <c r="B1511" s="12"/>
      <c r="C1511" s="12"/>
      <c r="D1511" s="12"/>
      <c r="E1511" s="12"/>
    </row>
    <row r="1512" spans="1:5" ht="15.75" customHeight="1">
      <c r="A1512" s="10" t="s">
        <v>2946</v>
      </c>
      <c r="B1512" s="12"/>
      <c r="C1512" s="12"/>
      <c r="D1512" s="12"/>
      <c r="E1512" s="12"/>
    </row>
    <row r="1513" spans="1:5" ht="15.75" customHeight="1">
      <c r="A1513" s="10" t="s">
        <v>2947</v>
      </c>
      <c r="B1513" s="12"/>
      <c r="C1513" s="12"/>
      <c r="D1513" s="12"/>
      <c r="E1513" s="12"/>
    </row>
    <row r="1514" spans="1:5" ht="15.75" customHeight="1">
      <c r="A1514" s="10" t="s">
        <v>2948</v>
      </c>
      <c r="B1514" s="12"/>
      <c r="C1514" s="12"/>
      <c r="D1514" s="12"/>
      <c r="E1514" s="12"/>
    </row>
    <row r="1515" spans="1:5" ht="15.75" customHeight="1">
      <c r="A1515" s="10" t="s">
        <v>2949</v>
      </c>
      <c r="B1515" s="12"/>
      <c r="C1515" s="12"/>
      <c r="D1515" s="12"/>
      <c r="E1515" s="12"/>
    </row>
    <row r="1516" spans="1:5" ht="15.75" customHeight="1">
      <c r="A1516" s="10" t="s">
        <v>2950</v>
      </c>
      <c r="B1516" s="12"/>
      <c r="C1516" s="12"/>
      <c r="D1516" s="12"/>
      <c r="E1516" s="12"/>
    </row>
    <row r="1517" spans="1:5" ht="15.75" customHeight="1">
      <c r="A1517" s="10" t="s">
        <v>2951</v>
      </c>
      <c r="B1517" s="12"/>
      <c r="C1517" s="12"/>
      <c r="D1517" s="12"/>
      <c r="E1517" s="12"/>
    </row>
    <row r="1518" spans="1:5" ht="15.75" customHeight="1">
      <c r="A1518" s="10" t="s">
        <v>2952</v>
      </c>
      <c r="B1518" s="12"/>
      <c r="C1518" s="12"/>
      <c r="D1518" s="12"/>
      <c r="E1518" s="12"/>
    </row>
    <row r="1519" spans="1:5" ht="15.75" customHeight="1">
      <c r="A1519" s="10" t="s">
        <v>2953</v>
      </c>
      <c r="B1519" s="12"/>
      <c r="C1519" s="12"/>
      <c r="D1519" s="12"/>
      <c r="E1519" s="12"/>
    </row>
    <row r="1520" spans="1:5" ht="15.75" customHeight="1">
      <c r="A1520" s="10" t="s">
        <v>2954</v>
      </c>
      <c r="B1520" s="12"/>
      <c r="C1520" s="12"/>
      <c r="D1520" s="12"/>
      <c r="E1520" s="12"/>
    </row>
    <row r="1521" spans="1:5" ht="15.75" customHeight="1">
      <c r="A1521" s="10" t="s">
        <v>2955</v>
      </c>
      <c r="B1521" s="12"/>
      <c r="C1521" s="12"/>
      <c r="D1521" s="12"/>
      <c r="E1521" s="12"/>
    </row>
    <row r="1522" spans="1:5" ht="15.75" customHeight="1">
      <c r="A1522" s="10" t="s">
        <v>2956</v>
      </c>
      <c r="B1522" s="12"/>
      <c r="C1522" s="12"/>
      <c r="D1522" s="12"/>
      <c r="E1522" s="12"/>
    </row>
    <row r="1523" spans="1:5" ht="15.75" customHeight="1">
      <c r="A1523" s="10" t="s">
        <v>2957</v>
      </c>
      <c r="B1523" s="12"/>
      <c r="C1523" s="12"/>
      <c r="D1523" s="12"/>
      <c r="E1523" s="12"/>
    </row>
    <row r="1524" spans="1:5" ht="15.75" customHeight="1">
      <c r="A1524" s="10" t="s">
        <v>2958</v>
      </c>
      <c r="B1524" s="12"/>
      <c r="C1524" s="12"/>
      <c r="D1524" s="12"/>
      <c r="E1524" s="12"/>
    </row>
    <row r="1525" spans="1:5" ht="15.75" customHeight="1">
      <c r="A1525" s="10" t="s">
        <v>2959</v>
      </c>
      <c r="B1525" s="12"/>
      <c r="C1525" s="12"/>
      <c r="D1525" s="12"/>
      <c r="E1525" s="12"/>
    </row>
    <row r="1526" spans="1:5" ht="15.75" customHeight="1">
      <c r="A1526" s="10" t="s">
        <v>2960</v>
      </c>
      <c r="B1526" s="12"/>
      <c r="C1526" s="12"/>
      <c r="D1526" s="12"/>
      <c r="E1526" s="12"/>
    </row>
    <row r="1527" spans="1:5" ht="15.75" customHeight="1">
      <c r="A1527" s="10" t="s">
        <v>2961</v>
      </c>
      <c r="B1527" s="12"/>
      <c r="C1527" s="12"/>
      <c r="D1527" s="12"/>
      <c r="E1527" s="12"/>
    </row>
    <row r="1528" spans="1:5" ht="15.75" customHeight="1">
      <c r="A1528" s="10" t="s">
        <v>2962</v>
      </c>
      <c r="B1528" s="12"/>
      <c r="C1528" s="12"/>
      <c r="D1528" s="12"/>
      <c r="E1528" s="12"/>
    </row>
    <row r="1529" spans="1:5" ht="15.75" customHeight="1">
      <c r="A1529" s="10" t="s">
        <v>2963</v>
      </c>
      <c r="B1529" s="12"/>
      <c r="C1529" s="12"/>
      <c r="D1529" s="12"/>
      <c r="E1529" s="12"/>
    </row>
    <row r="1530" spans="1:5" ht="15.75" customHeight="1">
      <c r="A1530" s="10" t="s">
        <v>2964</v>
      </c>
      <c r="B1530" s="12"/>
      <c r="C1530" s="12"/>
      <c r="D1530" s="12"/>
      <c r="E1530" s="12"/>
    </row>
    <row r="1531" spans="1:5" ht="15.75" customHeight="1">
      <c r="A1531" s="10" t="s">
        <v>2965</v>
      </c>
      <c r="B1531" s="12"/>
      <c r="C1531" s="12"/>
      <c r="D1531" s="12"/>
      <c r="E1531" s="12"/>
    </row>
    <row r="1532" spans="1:5" ht="15.75" customHeight="1">
      <c r="A1532" s="10" t="s">
        <v>2966</v>
      </c>
      <c r="B1532" s="12"/>
      <c r="C1532" s="12"/>
      <c r="D1532" s="12"/>
      <c r="E1532" s="12"/>
    </row>
    <row r="1533" spans="1:5" ht="15.75" customHeight="1">
      <c r="A1533" s="10" t="s">
        <v>2967</v>
      </c>
      <c r="B1533" s="12"/>
      <c r="C1533" s="12"/>
      <c r="D1533" s="12"/>
      <c r="E1533" s="12"/>
    </row>
    <row r="1534" spans="1:5" ht="15.75" customHeight="1">
      <c r="A1534" s="10" t="s">
        <v>2968</v>
      </c>
      <c r="B1534" s="12"/>
      <c r="C1534" s="12"/>
      <c r="D1534" s="12"/>
      <c r="E1534" s="12"/>
    </row>
    <row r="1535" spans="1:5" ht="15.75" customHeight="1">
      <c r="A1535" s="10" t="s">
        <v>2969</v>
      </c>
      <c r="B1535" s="12"/>
      <c r="C1535" s="12"/>
      <c r="D1535" s="12"/>
      <c r="E1535" s="12"/>
    </row>
    <row r="1536" spans="1:5" ht="15.75" customHeight="1">
      <c r="A1536" s="10" t="s">
        <v>2970</v>
      </c>
      <c r="B1536" s="12"/>
      <c r="C1536" s="12"/>
      <c r="D1536" s="12"/>
      <c r="E1536" s="12"/>
    </row>
    <row r="1537" spans="1:5" ht="15.75" customHeight="1">
      <c r="A1537" s="10" t="s">
        <v>2971</v>
      </c>
      <c r="B1537" s="12"/>
      <c r="C1537" s="12"/>
      <c r="D1537" s="12"/>
      <c r="E1537" s="12"/>
    </row>
    <row r="1538" spans="1:5" ht="15.75" customHeight="1">
      <c r="A1538" s="10" t="s">
        <v>2972</v>
      </c>
      <c r="B1538" s="12"/>
      <c r="C1538" s="12"/>
      <c r="D1538" s="12"/>
      <c r="E1538" s="12"/>
    </row>
    <row r="1539" spans="1:5" ht="15.75" customHeight="1">
      <c r="A1539" s="10" t="s">
        <v>2973</v>
      </c>
      <c r="B1539" s="12"/>
      <c r="C1539" s="12"/>
      <c r="D1539" s="12"/>
      <c r="E1539" s="12"/>
    </row>
    <row r="1540" spans="1:5" ht="15.75" customHeight="1">
      <c r="A1540" s="10" t="s">
        <v>2974</v>
      </c>
      <c r="B1540" s="12"/>
      <c r="C1540" s="12"/>
      <c r="D1540" s="12"/>
      <c r="E1540" s="12"/>
    </row>
    <row r="1541" spans="1:5" ht="15.75" customHeight="1">
      <c r="A1541" s="10" t="s">
        <v>2975</v>
      </c>
      <c r="B1541" s="12"/>
      <c r="C1541" s="12"/>
      <c r="D1541" s="12"/>
      <c r="E1541" s="12"/>
    </row>
    <row r="1542" spans="1:5" ht="15.75" customHeight="1">
      <c r="A1542" s="10" t="s">
        <v>2976</v>
      </c>
      <c r="B1542" s="12"/>
      <c r="C1542" s="12"/>
      <c r="D1542" s="12"/>
      <c r="E1542" s="12"/>
    </row>
    <row r="1543" spans="1:5" ht="15.75" customHeight="1">
      <c r="A1543" s="10" t="s">
        <v>2977</v>
      </c>
      <c r="B1543" s="12"/>
      <c r="C1543" s="12"/>
      <c r="D1543" s="12"/>
      <c r="E1543" s="12"/>
    </row>
    <row r="1544" spans="1:5" ht="15.75" customHeight="1">
      <c r="A1544" s="10" t="s">
        <v>2978</v>
      </c>
      <c r="B1544" s="12"/>
      <c r="C1544" s="12"/>
      <c r="D1544" s="12"/>
      <c r="E1544" s="12"/>
    </row>
    <row r="1545" spans="1:5" ht="15.75" customHeight="1">
      <c r="A1545" s="10" t="s">
        <v>2979</v>
      </c>
      <c r="B1545" s="12"/>
      <c r="C1545" s="12"/>
      <c r="D1545" s="12"/>
      <c r="E1545" s="12"/>
    </row>
    <row r="1546" spans="1:5" ht="15.75" customHeight="1">
      <c r="A1546" s="10" t="s">
        <v>2980</v>
      </c>
      <c r="B1546" s="12"/>
      <c r="C1546" s="12"/>
      <c r="D1546" s="12"/>
      <c r="E1546" s="12"/>
    </row>
    <row r="1547" spans="1:5" ht="15.75" customHeight="1">
      <c r="A1547" s="10" t="s">
        <v>2981</v>
      </c>
      <c r="B1547" s="12"/>
      <c r="C1547" s="12"/>
      <c r="D1547" s="12"/>
      <c r="E1547" s="12"/>
    </row>
    <row r="1548" spans="1:5" ht="15.75" customHeight="1">
      <c r="A1548" s="10" t="s">
        <v>2982</v>
      </c>
      <c r="B1548" s="12"/>
      <c r="C1548" s="12"/>
      <c r="D1548" s="12"/>
      <c r="E1548" s="12"/>
    </row>
    <row r="1549" spans="1:5" ht="15.75" customHeight="1">
      <c r="A1549" s="10" t="s">
        <v>2983</v>
      </c>
      <c r="B1549" s="12"/>
      <c r="C1549" s="12"/>
      <c r="D1549" s="12"/>
      <c r="E1549" s="12"/>
    </row>
    <row r="1550" spans="1:5" ht="15.75" customHeight="1">
      <c r="A1550" s="10" t="s">
        <v>2984</v>
      </c>
      <c r="B1550" s="12"/>
      <c r="C1550" s="12"/>
      <c r="D1550" s="12"/>
      <c r="E1550" s="12"/>
    </row>
    <row r="1551" spans="1:5" ht="15.75" customHeight="1">
      <c r="A1551" s="10" t="s">
        <v>2985</v>
      </c>
      <c r="B1551" s="12"/>
      <c r="C1551" s="12"/>
      <c r="D1551" s="12"/>
      <c r="E1551" s="12"/>
    </row>
    <row r="1552" spans="1:5" ht="15.75" customHeight="1">
      <c r="A1552" s="10" t="s">
        <v>2986</v>
      </c>
      <c r="B1552" s="12"/>
      <c r="C1552" s="12"/>
      <c r="D1552" s="12"/>
      <c r="E1552" s="12"/>
    </row>
    <row r="1553" spans="1:5" ht="15.75" customHeight="1">
      <c r="A1553" s="10" t="s">
        <v>2987</v>
      </c>
      <c r="B1553" s="12"/>
      <c r="C1553" s="12"/>
      <c r="D1553" s="12"/>
      <c r="E1553" s="12"/>
    </row>
    <row r="1554" spans="1:5" ht="15.75" customHeight="1">
      <c r="A1554" s="10" t="s">
        <v>2988</v>
      </c>
      <c r="B1554" s="12"/>
      <c r="C1554" s="12"/>
      <c r="D1554" s="12"/>
      <c r="E1554" s="12"/>
    </row>
    <row r="1555" spans="1:5" ht="15.75" customHeight="1">
      <c r="A1555" s="10" t="s">
        <v>2989</v>
      </c>
      <c r="B1555" s="12"/>
      <c r="C1555" s="12"/>
      <c r="D1555" s="12"/>
      <c r="E1555" s="12"/>
    </row>
    <row r="1556" spans="1:5" ht="15.75" customHeight="1">
      <c r="A1556" s="10" t="s">
        <v>2990</v>
      </c>
      <c r="B1556" s="12"/>
      <c r="C1556" s="12"/>
      <c r="D1556" s="12"/>
      <c r="E1556" s="12"/>
    </row>
    <row r="1557" spans="1:5" ht="15.75" customHeight="1">
      <c r="A1557" s="10" t="s">
        <v>2991</v>
      </c>
      <c r="B1557" s="12"/>
      <c r="C1557" s="12"/>
      <c r="D1557" s="12"/>
      <c r="E1557" s="12"/>
    </row>
    <row r="1558" spans="1:5" ht="15.75" customHeight="1">
      <c r="A1558" s="10" t="s">
        <v>2992</v>
      </c>
      <c r="B1558" s="12"/>
      <c r="C1558" s="12"/>
      <c r="D1558" s="12"/>
      <c r="E1558" s="12"/>
    </row>
    <row r="1559" spans="1:5" ht="15.75" customHeight="1">
      <c r="A1559" s="10" t="s">
        <v>2993</v>
      </c>
      <c r="B1559" s="12"/>
      <c r="C1559" s="12"/>
      <c r="D1559" s="12"/>
      <c r="E1559" s="12"/>
    </row>
    <row r="1560" spans="1:5" ht="15.75" customHeight="1">
      <c r="A1560" s="10" t="s">
        <v>2994</v>
      </c>
      <c r="B1560" s="12"/>
      <c r="C1560" s="12"/>
      <c r="D1560" s="12"/>
      <c r="E1560" s="12"/>
    </row>
    <row r="1561" spans="1:5" ht="15.75" customHeight="1">
      <c r="A1561" s="10" t="s">
        <v>2995</v>
      </c>
      <c r="B1561" s="12"/>
      <c r="C1561" s="12"/>
      <c r="D1561" s="12"/>
      <c r="E1561" s="12"/>
    </row>
    <row r="1562" spans="1:5" ht="15.75" customHeight="1">
      <c r="A1562" s="10" t="s">
        <v>2996</v>
      </c>
      <c r="B1562" s="12"/>
      <c r="C1562" s="12"/>
      <c r="D1562" s="12"/>
      <c r="E1562" s="12"/>
    </row>
    <row r="1563" spans="1:5" ht="15.75" customHeight="1">
      <c r="A1563" s="10" t="s">
        <v>2997</v>
      </c>
      <c r="B1563" s="12"/>
      <c r="C1563" s="12"/>
      <c r="D1563" s="12"/>
      <c r="E1563" s="12"/>
    </row>
    <row r="1564" spans="1:5" ht="15.75" customHeight="1">
      <c r="A1564" s="10" t="s">
        <v>2998</v>
      </c>
      <c r="B1564" s="12"/>
      <c r="C1564" s="12"/>
      <c r="D1564" s="12"/>
      <c r="E1564" s="12"/>
    </row>
    <row r="1565" spans="1:5" ht="15.75" customHeight="1">
      <c r="A1565" s="10" t="s">
        <v>2999</v>
      </c>
      <c r="B1565" s="12"/>
      <c r="C1565" s="12"/>
      <c r="D1565" s="12"/>
      <c r="E1565" s="12"/>
    </row>
    <row r="1566" spans="1:5" ht="15.75" customHeight="1">
      <c r="A1566" s="10" t="s">
        <v>3000</v>
      </c>
      <c r="B1566" s="12"/>
      <c r="C1566" s="12"/>
      <c r="D1566" s="12"/>
      <c r="E1566" s="12"/>
    </row>
    <row r="1567" spans="1:5" ht="15.75" customHeight="1">
      <c r="A1567" s="10" t="s">
        <v>3001</v>
      </c>
      <c r="B1567" s="12"/>
      <c r="C1567" s="12"/>
      <c r="D1567" s="12"/>
      <c r="E1567" s="12"/>
    </row>
    <row r="1568" spans="1:5" ht="15.75" customHeight="1">
      <c r="A1568" s="10" t="s">
        <v>3002</v>
      </c>
      <c r="B1568" s="12"/>
      <c r="C1568" s="12"/>
      <c r="D1568" s="12"/>
      <c r="E1568" s="12"/>
    </row>
    <row r="1569" spans="1:5" ht="15.75" customHeight="1">
      <c r="A1569" s="10" t="s">
        <v>3003</v>
      </c>
      <c r="B1569" s="12"/>
      <c r="C1569" s="12"/>
      <c r="D1569" s="12"/>
      <c r="E1569" s="12"/>
    </row>
    <row r="1570" spans="1:5" ht="15.75" customHeight="1">
      <c r="A1570" s="10" t="s">
        <v>3004</v>
      </c>
      <c r="B1570" s="12"/>
      <c r="C1570" s="12"/>
      <c r="D1570" s="12"/>
      <c r="E1570" s="12"/>
    </row>
    <row r="1571" spans="1:5" ht="15.75" customHeight="1">
      <c r="A1571" s="10" t="s">
        <v>3005</v>
      </c>
      <c r="B1571" s="12"/>
      <c r="C1571" s="12"/>
      <c r="D1571" s="12"/>
      <c r="E1571" s="12"/>
    </row>
    <row r="1572" spans="1:5" ht="15.75" customHeight="1">
      <c r="A1572" s="10" t="s">
        <v>3006</v>
      </c>
      <c r="B1572" s="12"/>
      <c r="C1572" s="12"/>
      <c r="D1572" s="12"/>
      <c r="E1572" s="12"/>
    </row>
    <row r="1573" spans="1:5" ht="15.75" customHeight="1">
      <c r="A1573" s="10" t="s">
        <v>3007</v>
      </c>
      <c r="B1573" s="12"/>
      <c r="C1573" s="12"/>
      <c r="D1573" s="12"/>
      <c r="E1573" s="12"/>
    </row>
    <row r="1574" spans="1:5" ht="15.75" customHeight="1">
      <c r="A1574" s="10" t="s">
        <v>3008</v>
      </c>
      <c r="B1574" s="12"/>
      <c r="C1574" s="12"/>
      <c r="D1574" s="12"/>
      <c r="E1574" s="12"/>
    </row>
    <row r="1575" spans="1:5" ht="15.75" customHeight="1">
      <c r="A1575" s="10" t="s">
        <v>3009</v>
      </c>
      <c r="B1575" s="12"/>
      <c r="C1575" s="12"/>
      <c r="D1575" s="12"/>
      <c r="E1575" s="12"/>
    </row>
    <row r="1576" spans="1:5" ht="15.75" customHeight="1">
      <c r="A1576" s="10" t="s">
        <v>3010</v>
      </c>
      <c r="B1576" s="12"/>
      <c r="C1576" s="12"/>
      <c r="D1576" s="12"/>
      <c r="E1576" s="12"/>
    </row>
    <row r="1577" spans="1:5" ht="15.75" customHeight="1">
      <c r="A1577" s="10" t="s">
        <v>3011</v>
      </c>
      <c r="B1577" s="12"/>
      <c r="C1577" s="12"/>
      <c r="D1577" s="12"/>
      <c r="E1577" s="12"/>
    </row>
    <row r="1578" spans="1:5" ht="15.75" customHeight="1">
      <c r="A1578" s="10" t="s">
        <v>3012</v>
      </c>
      <c r="B1578" s="12"/>
      <c r="C1578" s="12"/>
      <c r="D1578" s="12"/>
      <c r="E1578" s="12"/>
    </row>
    <row r="1579" spans="1:5" ht="15.75" customHeight="1">
      <c r="A1579" s="10" t="s">
        <v>3013</v>
      </c>
      <c r="B1579" s="12"/>
      <c r="C1579" s="12"/>
      <c r="D1579" s="12"/>
      <c r="E1579" s="12"/>
    </row>
    <row r="1580" spans="1:5" ht="15.75" customHeight="1">
      <c r="A1580" s="10" t="s">
        <v>3014</v>
      </c>
      <c r="B1580" s="12"/>
      <c r="C1580" s="12"/>
      <c r="D1580" s="12"/>
      <c r="E1580" s="12"/>
    </row>
    <row r="1581" spans="1:5" ht="15.75" customHeight="1">
      <c r="A1581" s="10" t="s">
        <v>3015</v>
      </c>
      <c r="B1581" s="12"/>
      <c r="C1581" s="12"/>
      <c r="D1581" s="12"/>
      <c r="E1581" s="12"/>
    </row>
    <row r="1582" spans="1:5" ht="15.75" customHeight="1">
      <c r="A1582" s="10" t="s">
        <v>3016</v>
      </c>
      <c r="B1582" s="12"/>
      <c r="C1582" s="12"/>
      <c r="D1582" s="12"/>
      <c r="E1582" s="12"/>
    </row>
    <row r="1583" spans="1:5" ht="15.75" customHeight="1">
      <c r="A1583" s="10" t="s">
        <v>3017</v>
      </c>
      <c r="B1583" s="12"/>
      <c r="C1583" s="12"/>
      <c r="D1583" s="12"/>
      <c r="E1583" s="12"/>
    </row>
    <row r="1584" spans="1:5" ht="15.75" customHeight="1">
      <c r="A1584" s="10" t="s">
        <v>3018</v>
      </c>
      <c r="B1584" s="12"/>
      <c r="C1584" s="12"/>
      <c r="D1584" s="12"/>
      <c r="E1584" s="12"/>
    </row>
    <row r="1585" spans="1:5" ht="15.75" customHeight="1">
      <c r="A1585" s="10" t="s">
        <v>3019</v>
      </c>
      <c r="B1585" s="12"/>
      <c r="C1585" s="12"/>
      <c r="D1585" s="12"/>
      <c r="E1585" s="12"/>
    </row>
    <row r="1586" spans="1:5" ht="15.75" customHeight="1">
      <c r="A1586" s="10" t="s">
        <v>3020</v>
      </c>
      <c r="B1586" s="12"/>
      <c r="C1586" s="12"/>
      <c r="D1586" s="12"/>
      <c r="E1586" s="12"/>
    </row>
    <row r="1587" spans="1:5" ht="15.75" customHeight="1">
      <c r="A1587" s="10" t="s">
        <v>3021</v>
      </c>
      <c r="B1587" s="12"/>
      <c r="C1587" s="12"/>
      <c r="D1587" s="12"/>
      <c r="E1587" s="12"/>
    </row>
    <row r="1588" spans="1:5" ht="15.75" customHeight="1">
      <c r="A1588" s="10" t="s">
        <v>3022</v>
      </c>
      <c r="B1588" s="12"/>
      <c r="C1588" s="12"/>
      <c r="D1588" s="12"/>
      <c r="E1588" s="12"/>
    </row>
    <row r="1589" spans="1:5" ht="15.75" customHeight="1">
      <c r="A1589" s="10" t="s">
        <v>3023</v>
      </c>
      <c r="B1589" s="12"/>
      <c r="C1589" s="12"/>
      <c r="D1589" s="12"/>
      <c r="E1589" s="12"/>
    </row>
    <row r="1590" spans="1:5" ht="15.75" customHeight="1">
      <c r="A1590" s="10" t="s">
        <v>3024</v>
      </c>
      <c r="B1590" s="12"/>
      <c r="C1590" s="12"/>
      <c r="D1590" s="12"/>
      <c r="E1590" s="12"/>
    </row>
    <row r="1591" spans="1:5" ht="15.75" customHeight="1">
      <c r="A1591" s="10" t="s">
        <v>3025</v>
      </c>
      <c r="B1591" s="12"/>
      <c r="C1591" s="12"/>
      <c r="D1591" s="12"/>
      <c r="E1591" s="12"/>
    </row>
    <row r="1592" spans="1:5" ht="15.75" customHeight="1">
      <c r="A1592" s="10" t="s">
        <v>3026</v>
      </c>
      <c r="B1592" s="12"/>
      <c r="C1592" s="12"/>
      <c r="D1592" s="12"/>
      <c r="E1592" s="12"/>
    </row>
    <row r="1593" spans="1:5" ht="15.75" customHeight="1">
      <c r="A1593" s="10" t="s">
        <v>3027</v>
      </c>
      <c r="B1593" s="12"/>
      <c r="C1593" s="12"/>
      <c r="D1593" s="12"/>
      <c r="E1593" s="12"/>
    </row>
    <row r="1594" spans="1:5" ht="15.75" customHeight="1">
      <c r="A1594" s="10" t="s">
        <v>3028</v>
      </c>
      <c r="B1594" s="12"/>
      <c r="C1594" s="12"/>
      <c r="D1594" s="12"/>
      <c r="E1594" s="12"/>
    </row>
    <row r="1595" spans="1:5" ht="15.75" customHeight="1">
      <c r="A1595" s="10" t="s">
        <v>3029</v>
      </c>
      <c r="B1595" s="12"/>
      <c r="C1595" s="12"/>
      <c r="D1595" s="12"/>
      <c r="E1595" s="12"/>
    </row>
    <row r="1596" spans="1:5" ht="15.75" customHeight="1">
      <c r="A1596" s="10" t="s">
        <v>3030</v>
      </c>
      <c r="B1596" s="12"/>
      <c r="C1596" s="12"/>
      <c r="D1596" s="12"/>
      <c r="E1596" s="12"/>
    </row>
    <row r="1597" spans="1:5" ht="15.75" customHeight="1">
      <c r="A1597" s="10" t="s">
        <v>3031</v>
      </c>
      <c r="B1597" s="12"/>
      <c r="C1597" s="12"/>
      <c r="D1597" s="12"/>
      <c r="E1597" s="12"/>
    </row>
    <row r="1598" spans="1:5" ht="15.75" customHeight="1">
      <c r="A1598" s="10" t="s">
        <v>3032</v>
      </c>
      <c r="B1598" s="12"/>
      <c r="C1598" s="12"/>
      <c r="D1598" s="12"/>
      <c r="E1598" s="12"/>
    </row>
    <row r="1599" spans="1:5" ht="15.75" customHeight="1">
      <c r="A1599" s="10" t="s">
        <v>3033</v>
      </c>
      <c r="B1599" s="12"/>
      <c r="C1599" s="12"/>
      <c r="D1599" s="12"/>
      <c r="E1599" s="12"/>
    </row>
    <row r="1600" spans="1:5" ht="15.75" customHeight="1">
      <c r="A1600" s="10" t="s">
        <v>3034</v>
      </c>
      <c r="B1600" s="12"/>
      <c r="C1600" s="12"/>
      <c r="D1600" s="12"/>
      <c r="E1600" s="12"/>
    </row>
    <row r="1601" spans="1:5" ht="15.75" customHeight="1">
      <c r="A1601" s="10" t="s">
        <v>3035</v>
      </c>
      <c r="B1601" s="12"/>
      <c r="C1601" s="12"/>
      <c r="D1601" s="12"/>
      <c r="E1601" s="12"/>
    </row>
    <row r="1602" spans="1:5" ht="15.75" customHeight="1">
      <c r="A1602" s="10" t="s">
        <v>3036</v>
      </c>
      <c r="B1602" s="12"/>
      <c r="C1602" s="12"/>
      <c r="D1602" s="12"/>
      <c r="E1602" s="12"/>
    </row>
    <row r="1603" spans="1:5" ht="15.75" customHeight="1">
      <c r="A1603" s="10" t="s">
        <v>3037</v>
      </c>
      <c r="B1603" s="12"/>
      <c r="C1603" s="12"/>
      <c r="D1603" s="12"/>
      <c r="E1603" s="12"/>
    </row>
    <row r="1604" spans="1:5" ht="15.75" customHeight="1">
      <c r="A1604" s="10" t="s">
        <v>3038</v>
      </c>
      <c r="B1604" s="12"/>
      <c r="C1604" s="12"/>
      <c r="D1604" s="12"/>
      <c r="E1604" s="12"/>
    </row>
    <row r="1605" spans="1:5" ht="15.75" customHeight="1">
      <c r="A1605" s="10" t="s">
        <v>3039</v>
      </c>
      <c r="B1605" s="12"/>
      <c r="C1605" s="12"/>
      <c r="D1605" s="12"/>
      <c r="E1605" s="12"/>
    </row>
    <row r="1606" spans="1:5" ht="15.75" customHeight="1">
      <c r="A1606" s="10" t="s">
        <v>3040</v>
      </c>
      <c r="B1606" s="12"/>
      <c r="C1606" s="12"/>
      <c r="D1606" s="12"/>
      <c r="E1606" s="12"/>
    </row>
    <row r="1607" spans="1:5" ht="15.75" customHeight="1">
      <c r="A1607" s="10" t="s">
        <v>3041</v>
      </c>
      <c r="B1607" s="12"/>
      <c r="C1607" s="12"/>
      <c r="D1607" s="12"/>
      <c r="E1607" s="12"/>
    </row>
    <row r="1608" spans="1:5" ht="15.75" customHeight="1">
      <c r="A1608" s="10" t="s">
        <v>3042</v>
      </c>
      <c r="B1608" s="12"/>
      <c r="C1608" s="12"/>
      <c r="D1608" s="12"/>
      <c r="E1608" s="12"/>
    </row>
    <row r="1609" spans="1:5" ht="15.75" customHeight="1">
      <c r="A1609" s="10" t="s">
        <v>3043</v>
      </c>
      <c r="B1609" s="12"/>
      <c r="C1609" s="12"/>
      <c r="D1609" s="12"/>
      <c r="E1609" s="12"/>
    </row>
    <row r="1610" spans="1:5" ht="15.75" customHeight="1">
      <c r="A1610" s="10" t="s">
        <v>3044</v>
      </c>
      <c r="B1610" s="12"/>
      <c r="C1610" s="12"/>
      <c r="D1610" s="12"/>
      <c r="E1610" s="12"/>
    </row>
    <row r="1611" spans="1:5" ht="15.75" customHeight="1">
      <c r="A1611" s="10" t="s">
        <v>3045</v>
      </c>
      <c r="B1611" s="12"/>
      <c r="C1611" s="12"/>
      <c r="D1611" s="12"/>
      <c r="E1611" s="12"/>
    </row>
    <row r="1612" spans="1:5" ht="15.75" customHeight="1">
      <c r="A1612" s="10" t="s">
        <v>3046</v>
      </c>
      <c r="B1612" s="12"/>
      <c r="C1612" s="12"/>
      <c r="D1612" s="12"/>
      <c r="E1612" s="12"/>
    </row>
    <row r="1613" spans="1:5" ht="15.75" customHeight="1">
      <c r="A1613" s="10" t="s">
        <v>3047</v>
      </c>
      <c r="B1613" s="12"/>
      <c r="C1613" s="12"/>
      <c r="D1613" s="12"/>
      <c r="E1613" s="12"/>
    </row>
    <row r="1614" spans="1:5" ht="15.75" customHeight="1">
      <c r="A1614" s="10" t="s">
        <v>3048</v>
      </c>
      <c r="B1614" s="12"/>
      <c r="C1614" s="12"/>
      <c r="D1614" s="12"/>
      <c r="E1614" s="12"/>
    </row>
    <row r="1615" spans="1:5" ht="15.75" customHeight="1">
      <c r="A1615" s="10" t="s">
        <v>3049</v>
      </c>
      <c r="B1615" s="12"/>
      <c r="C1615" s="12"/>
      <c r="D1615" s="12"/>
      <c r="E1615" s="12"/>
    </row>
    <row r="1616" spans="1:5" ht="15.75" customHeight="1">
      <c r="A1616" s="10" t="s">
        <v>3050</v>
      </c>
      <c r="B1616" s="12"/>
      <c r="C1616" s="12"/>
      <c r="D1616" s="12"/>
      <c r="E1616" s="12"/>
    </row>
    <row r="1617" spans="1:5" ht="15.75" customHeight="1">
      <c r="A1617" s="10" t="s">
        <v>3051</v>
      </c>
      <c r="B1617" s="12"/>
      <c r="C1617" s="12"/>
      <c r="D1617" s="12"/>
      <c r="E1617" s="12"/>
    </row>
    <row r="1618" spans="1:5" ht="15.75" customHeight="1">
      <c r="A1618" s="10" t="s">
        <v>3052</v>
      </c>
      <c r="B1618" s="12"/>
      <c r="C1618" s="12"/>
      <c r="D1618" s="12"/>
      <c r="E1618" s="12"/>
    </row>
    <row r="1619" spans="1:5" ht="15.75" customHeight="1">
      <c r="A1619" s="10" t="s">
        <v>3053</v>
      </c>
      <c r="B1619" s="12"/>
      <c r="C1619" s="12"/>
      <c r="D1619" s="12"/>
      <c r="E1619" s="12"/>
    </row>
    <row r="1620" spans="1:5" ht="15.75" customHeight="1">
      <c r="A1620" s="10" t="s">
        <v>3054</v>
      </c>
      <c r="B1620" s="12"/>
      <c r="C1620" s="12"/>
      <c r="D1620" s="12"/>
      <c r="E1620" s="12"/>
    </row>
    <row r="1621" spans="1:5" ht="15.75" customHeight="1">
      <c r="A1621" s="10" t="s">
        <v>3055</v>
      </c>
      <c r="B1621" s="12"/>
      <c r="C1621" s="12"/>
      <c r="D1621" s="12"/>
      <c r="E1621" s="12"/>
    </row>
    <row r="1622" spans="1:5" ht="15.75" customHeight="1">
      <c r="A1622" s="10" t="s">
        <v>3056</v>
      </c>
      <c r="B1622" s="12"/>
      <c r="C1622" s="12"/>
      <c r="D1622" s="12"/>
      <c r="E1622" s="12"/>
    </row>
    <row r="1623" spans="1:5" ht="15.75" customHeight="1">
      <c r="A1623" s="10" t="s">
        <v>3057</v>
      </c>
      <c r="B1623" s="12"/>
      <c r="C1623" s="12"/>
      <c r="D1623" s="12"/>
      <c r="E1623" s="12"/>
    </row>
    <row r="1624" spans="1:5" ht="15.75" customHeight="1">
      <c r="A1624" s="10" t="s">
        <v>3058</v>
      </c>
      <c r="B1624" s="12"/>
      <c r="C1624" s="12"/>
      <c r="D1624" s="12"/>
      <c r="E1624" s="12"/>
    </row>
    <row r="1625" spans="1:5" ht="15.75" customHeight="1">
      <c r="A1625" s="10" t="s">
        <v>3059</v>
      </c>
      <c r="B1625" s="12"/>
      <c r="C1625" s="12"/>
      <c r="D1625" s="12"/>
      <c r="E1625" s="12"/>
    </row>
    <row r="1626" spans="1:5" ht="15.75" customHeight="1">
      <c r="A1626" s="10" t="s">
        <v>3060</v>
      </c>
      <c r="B1626" s="12"/>
      <c r="C1626" s="12"/>
      <c r="D1626" s="12"/>
      <c r="E1626" s="12"/>
    </row>
    <row r="1627" spans="1:5" ht="15.75" customHeight="1">
      <c r="A1627" s="10" t="s">
        <v>3061</v>
      </c>
      <c r="B1627" s="12"/>
      <c r="C1627" s="12"/>
      <c r="D1627" s="12"/>
      <c r="E1627" s="12"/>
    </row>
    <row r="1628" spans="1:5" ht="15.75" customHeight="1">
      <c r="A1628" s="10" t="s">
        <v>3062</v>
      </c>
      <c r="B1628" s="12"/>
      <c r="C1628" s="12"/>
      <c r="D1628" s="12"/>
      <c r="E1628" s="12"/>
    </row>
    <row r="1629" spans="1:5" ht="15.75" customHeight="1">
      <c r="A1629" s="10" t="s">
        <v>3063</v>
      </c>
      <c r="B1629" s="12"/>
      <c r="C1629" s="12"/>
      <c r="D1629" s="12"/>
      <c r="E1629" s="12"/>
    </row>
    <row r="1630" spans="1:5" ht="15.75" customHeight="1">
      <c r="A1630" s="10" t="s">
        <v>3064</v>
      </c>
      <c r="B1630" s="12"/>
      <c r="C1630" s="12"/>
      <c r="D1630" s="12"/>
      <c r="E1630" s="12"/>
    </row>
    <row r="1631" spans="1:5" ht="15.75" customHeight="1">
      <c r="A1631" s="10" t="s">
        <v>3065</v>
      </c>
      <c r="B1631" s="12"/>
      <c r="C1631" s="12"/>
      <c r="D1631" s="12"/>
      <c r="E1631" s="12"/>
    </row>
    <row r="1632" spans="1:5" ht="15.75" customHeight="1">
      <c r="A1632" s="10" t="s">
        <v>3066</v>
      </c>
      <c r="B1632" s="12"/>
      <c r="C1632" s="12"/>
      <c r="D1632" s="12"/>
      <c r="E1632" s="12"/>
    </row>
    <row r="1633" spans="1:5" ht="15.75" customHeight="1">
      <c r="A1633" s="10" t="s">
        <v>3067</v>
      </c>
      <c r="B1633" s="12"/>
      <c r="C1633" s="12"/>
      <c r="D1633" s="12"/>
      <c r="E1633" s="12"/>
    </row>
    <row r="1634" spans="1:5" ht="15.75" customHeight="1">
      <c r="A1634" s="10" t="s">
        <v>3068</v>
      </c>
      <c r="B1634" s="12"/>
      <c r="C1634" s="12"/>
      <c r="D1634" s="12"/>
      <c r="E1634" s="12"/>
    </row>
    <row r="1635" spans="1:5" ht="15.75" customHeight="1">
      <c r="A1635" s="10" t="s">
        <v>3069</v>
      </c>
      <c r="B1635" s="12"/>
      <c r="C1635" s="12"/>
      <c r="D1635" s="12"/>
      <c r="E1635" s="12"/>
    </row>
    <row r="1636" spans="1:5" ht="15.75" customHeight="1">
      <c r="A1636" s="10" t="s">
        <v>3070</v>
      </c>
      <c r="B1636" s="12"/>
      <c r="C1636" s="12"/>
      <c r="D1636" s="12"/>
      <c r="E1636" s="12"/>
    </row>
    <row r="1637" spans="1:5" ht="15.75" customHeight="1">
      <c r="A1637" s="10" t="s">
        <v>3071</v>
      </c>
      <c r="B1637" s="12"/>
      <c r="C1637" s="12"/>
      <c r="D1637" s="12"/>
      <c r="E1637" s="12"/>
    </row>
    <row r="1638" spans="1:5" ht="15.75" customHeight="1">
      <c r="A1638" s="10" t="s">
        <v>3072</v>
      </c>
      <c r="B1638" s="12"/>
      <c r="C1638" s="12"/>
      <c r="D1638" s="12"/>
      <c r="E1638" s="12"/>
    </row>
    <row r="1639" spans="1:5" ht="15.75" customHeight="1">
      <c r="A1639" s="10" t="s">
        <v>3073</v>
      </c>
      <c r="B1639" s="12"/>
      <c r="C1639" s="12"/>
      <c r="D1639" s="12"/>
      <c r="E1639" s="12"/>
    </row>
    <row r="1640" spans="1:5" ht="15.75" customHeight="1">
      <c r="A1640" s="10" t="s">
        <v>3074</v>
      </c>
      <c r="B1640" s="12"/>
      <c r="C1640" s="12"/>
      <c r="D1640" s="12"/>
      <c r="E1640" s="12"/>
    </row>
    <row r="1641" spans="1:5" ht="15.75" customHeight="1">
      <c r="A1641" s="10" t="s">
        <v>3075</v>
      </c>
      <c r="B1641" s="12"/>
      <c r="C1641" s="12"/>
      <c r="D1641" s="12"/>
      <c r="E1641" s="12"/>
    </row>
    <row r="1642" spans="1:5" ht="15.75" customHeight="1">
      <c r="A1642" s="10" t="s">
        <v>3076</v>
      </c>
      <c r="B1642" s="12"/>
      <c r="C1642" s="12"/>
      <c r="D1642" s="12"/>
      <c r="E1642" s="12"/>
    </row>
    <row r="1643" spans="1:5" ht="15.75" customHeight="1">
      <c r="A1643" s="10" t="s">
        <v>3077</v>
      </c>
      <c r="B1643" s="12"/>
      <c r="C1643" s="12"/>
      <c r="D1643" s="12"/>
      <c r="E1643" s="12"/>
    </row>
    <row r="1644" spans="1:5" ht="15.75" customHeight="1">
      <c r="A1644" s="10" t="s">
        <v>3078</v>
      </c>
      <c r="B1644" s="12"/>
      <c r="C1644" s="12"/>
      <c r="D1644" s="12"/>
      <c r="E1644" s="12"/>
    </row>
    <row r="1645" spans="1:5" ht="15.75" customHeight="1">
      <c r="A1645" s="10" t="s">
        <v>3079</v>
      </c>
      <c r="B1645" s="12"/>
      <c r="C1645" s="12"/>
      <c r="D1645" s="12"/>
      <c r="E1645" s="12"/>
    </row>
    <row r="1646" spans="1:5" ht="15.75" customHeight="1">
      <c r="A1646" s="10" t="s">
        <v>3080</v>
      </c>
      <c r="B1646" s="12"/>
      <c r="C1646" s="12"/>
      <c r="D1646" s="12"/>
      <c r="E1646" s="12"/>
    </row>
    <row r="1647" spans="1:5" ht="15.75" customHeight="1">
      <c r="A1647" s="10" t="s">
        <v>3081</v>
      </c>
      <c r="B1647" s="12"/>
      <c r="C1647" s="12"/>
      <c r="D1647" s="12"/>
      <c r="E1647" s="12"/>
    </row>
    <row r="1648" spans="1:5" ht="15.75" customHeight="1">
      <c r="A1648" s="10" t="s">
        <v>3082</v>
      </c>
      <c r="B1648" s="12"/>
      <c r="C1648" s="12"/>
      <c r="D1648" s="12"/>
      <c r="E1648" s="12"/>
    </row>
    <row r="1649" spans="1:5" ht="15.75" customHeight="1">
      <c r="A1649" s="10" t="s">
        <v>3083</v>
      </c>
      <c r="B1649" s="12"/>
      <c r="C1649" s="12"/>
      <c r="D1649" s="12"/>
      <c r="E1649" s="12"/>
    </row>
    <row r="1650" spans="1:5" ht="15.75" customHeight="1">
      <c r="A1650" s="10" t="s">
        <v>3084</v>
      </c>
      <c r="B1650" s="12"/>
      <c r="C1650" s="12"/>
      <c r="D1650" s="12"/>
      <c r="E1650" s="12"/>
    </row>
    <row r="1651" spans="1:5" ht="15.75" customHeight="1">
      <c r="A1651" s="10" t="s">
        <v>3085</v>
      </c>
      <c r="B1651" s="12"/>
      <c r="C1651" s="12"/>
      <c r="D1651" s="12"/>
      <c r="E1651" s="12"/>
    </row>
    <row r="1652" spans="1:5" ht="15.75" customHeight="1">
      <c r="A1652" s="10" t="s">
        <v>3086</v>
      </c>
      <c r="B1652" s="12"/>
      <c r="C1652" s="12"/>
      <c r="D1652" s="12"/>
      <c r="E1652" s="12"/>
    </row>
    <row r="1653" spans="1:5" ht="15.75" customHeight="1">
      <c r="A1653" s="10" t="s">
        <v>3087</v>
      </c>
      <c r="B1653" s="12"/>
      <c r="C1653" s="12"/>
      <c r="D1653" s="12"/>
      <c r="E1653" s="12"/>
    </row>
    <row r="1654" spans="1:5" ht="15.75" customHeight="1">
      <c r="A1654" s="10" t="s">
        <v>3088</v>
      </c>
      <c r="B1654" s="12"/>
      <c r="C1654" s="12"/>
      <c r="D1654" s="12"/>
      <c r="E1654" s="12"/>
    </row>
    <row r="1655" spans="1:5" ht="15.75" customHeight="1">
      <c r="A1655" s="10" t="s">
        <v>3089</v>
      </c>
      <c r="B1655" s="12"/>
      <c r="C1655" s="12"/>
      <c r="D1655" s="12"/>
      <c r="E1655" s="12"/>
    </row>
    <row r="1656" spans="1:5" ht="15.75" customHeight="1">
      <c r="A1656" s="10" t="s">
        <v>3090</v>
      </c>
      <c r="B1656" s="12"/>
      <c r="C1656" s="12"/>
      <c r="D1656" s="12"/>
      <c r="E1656" s="12"/>
    </row>
    <row r="1657" spans="1:5" ht="15.75" customHeight="1">
      <c r="A1657" s="10" t="s">
        <v>3091</v>
      </c>
      <c r="B1657" s="12"/>
      <c r="C1657" s="12"/>
      <c r="D1657" s="12"/>
      <c r="E1657" s="12"/>
    </row>
    <row r="1658" spans="1:5" ht="15.75" customHeight="1">
      <c r="A1658" s="10" t="s">
        <v>3092</v>
      </c>
      <c r="B1658" s="12"/>
      <c r="C1658" s="12"/>
      <c r="D1658" s="12"/>
      <c r="E1658" s="12"/>
    </row>
    <row r="1659" spans="1:5" ht="15.75" customHeight="1">
      <c r="A1659" s="10" t="s">
        <v>3093</v>
      </c>
      <c r="B1659" s="12"/>
      <c r="C1659" s="12"/>
      <c r="D1659" s="12"/>
      <c r="E1659" s="12"/>
    </row>
    <row r="1660" spans="1:5" ht="15.75" customHeight="1">
      <c r="A1660" s="10" t="s">
        <v>3094</v>
      </c>
      <c r="B1660" s="12"/>
      <c r="C1660" s="12"/>
      <c r="D1660" s="12"/>
      <c r="E1660" s="12"/>
    </row>
    <row r="1661" spans="1:5" ht="15.75" customHeight="1">
      <c r="A1661" s="10" t="s">
        <v>3095</v>
      </c>
      <c r="B1661" s="12"/>
      <c r="C1661" s="12"/>
      <c r="D1661" s="12"/>
      <c r="E1661" s="12"/>
    </row>
    <row r="1662" spans="1:5" ht="15.75" customHeight="1">
      <c r="A1662" s="10" t="s">
        <v>3096</v>
      </c>
      <c r="B1662" s="12"/>
      <c r="C1662" s="12"/>
      <c r="D1662" s="12"/>
      <c r="E1662" s="12"/>
    </row>
    <row r="1663" spans="1:5" ht="15.75" customHeight="1">
      <c r="A1663" s="10" t="s">
        <v>3097</v>
      </c>
      <c r="B1663" s="12"/>
      <c r="C1663" s="12"/>
      <c r="D1663" s="12"/>
      <c r="E1663" s="12"/>
    </row>
    <row r="1664" spans="1:5" ht="15.75" customHeight="1">
      <c r="A1664" s="10" t="s">
        <v>3098</v>
      </c>
      <c r="B1664" s="12"/>
      <c r="C1664" s="12"/>
      <c r="D1664" s="12"/>
      <c r="E1664" s="12"/>
    </row>
    <row r="1665" spans="1:5" ht="15.75" customHeight="1">
      <c r="A1665" s="10" t="s">
        <v>3099</v>
      </c>
      <c r="B1665" s="12"/>
      <c r="C1665" s="12"/>
      <c r="D1665" s="12"/>
      <c r="E1665" s="12"/>
    </row>
    <row r="1666" spans="1:5" ht="15.75" customHeight="1">
      <c r="A1666" s="10" t="s">
        <v>3100</v>
      </c>
      <c r="B1666" s="12"/>
      <c r="C1666" s="12"/>
      <c r="D1666" s="12"/>
      <c r="E1666" s="12"/>
    </row>
    <row r="1667" spans="1:5" ht="15.75" customHeight="1">
      <c r="A1667" s="10" t="s">
        <v>3101</v>
      </c>
      <c r="B1667" s="12"/>
      <c r="C1667" s="12"/>
      <c r="D1667" s="12"/>
      <c r="E1667" s="12"/>
    </row>
    <row r="1668" spans="1:5" ht="15.75" customHeight="1">
      <c r="A1668" s="10" t="s">
        <v>3102</v>
      </c>
      <c r="B1668" s="12"/>
      <c r="C1668" s="12"/>
      <c r="D1668" s="12"/>
      <c r="E1668" s="12"/>
    </row>
    <row r="1669" spans="1:5" ht="15.75" customHeight="1">
      <c r="A1669" s="10" t="s">
        <v>3103</v>
      </c>
      <c r="B1669" s="12"/>
      <c r="C1669" s="12"/>
      <c r="D1669" s="12"/>
      <c r="E1669" s="12"/>
    </row>
    <row r="1670" spans="1:5" ht="15.75" customHeight="1">
      <c r="A1670" s="10" t="s">
        <v>3104</v>
      </c>
      <c r="B1670" s="12"/>
      <c r="C1670" s="12"/>
      <c r="D1670" s="12"/>
      <c r="E1670" s="12"/>
    </row>
    <row r="1671" spans="1:5" ht="15.75" customHeight="1">
      <c r="A1671" s="10" t="s">
        <v>3105</v>
      </c>
      <c r="B1671" s="12"/>
      <c r="C1671" s="12"/>
      <c r="D1671" s="12"/>
      <c r="E1671" s="12"/>
    </row>
    <row r="1672" spans="1:5" ht="15.75" customHeight="1">
      <c r="A1672" s="10" t="s">
        <v>3106</v>
      </c>
      <c r="B1672" s="12"/>
      <c r="C1672" s="12"/>
      <c r="D1672" s="12"/>
      <c r="E1672" s="12"/>
    </row>
    <row r="1673" spans="1:5" ht="15.75" customHeight="1">
      <c r="A1673" s="10" t="s">
        <v>3107</v>
      </c>
      <c r="B1673" s="12"/>
      <c r="C1673" s="12"/>
      <c r="D1673" s="12"/>
      <c r="E1673" s="12"/>
    </row>
    <row r="1674" spans="1:5" ht="15.75" customHeight="1">
      <c r="A1674" s="10" t="s">
        <v>3108</v>
      </c>
      <c r="B1674" s="12"/>
      <c r="C1674" s="12"/>
      <c r="D1674" s="12"/>
      <c r="E1674" s="12"/>
    </row>
    <row r="1675" spans="1:5" ht="15.75" customHeight="1">
      <c r="A1675" s="10" t="s">
        <v>3109</v>
      </c>
      <c r="B1675" s="12"/>
      <c r="C1675" s="12"/>
      <c r="D1675" s="12"/>
      <c r="E1675" s="12"/>
    </row>
    <row r="1676" spans="1:5" ht="15.75" customHeight="1">
      <c r="A1676" s="10" t="s">
        <v>3110</v>
      </c>
      <c r="B1676" s="12"/>
      <c r="C1676" s="12"/>
      <c r="D1676" s="12"/>
      <c r="E1676" s="12"/>
    </row>
    <row r="1677" spans="1:5" ht="15.75" customHeight="1">
      <c r="A1677" s="10" t="s">
        <v>3111</v>
      </c>
      <c r="B1677" s="12"/>
      <c r="C1677" s="12"/>
      <c r="D1677" s="12"/>
      <c r="E1677" s="12"/>
    </row>
    <row r="1678" spans="1:5" ht="15.75" customHeight="1">
      <c r="A1678" s="10" t="s">
        <v>3112</v>
      </c>
      <c r="B1678" s="12"/>
      <c r="C1678" s="12"/>
      <c r="D1678" s="12"/>
      <c r="E1678" s="12"/>
    </row>
    <row r="1679" spans="1:5" ht="15.75" customHeight="1">
      <c r="A1679" s="10" t="s">
        <v>3113</v>
      </c>
      <c r="B1679" s="12"/>
      <c r="C1679" s="12"/>
      <c r="D1679" s="12"/>
      <c r="E1679" s="12"/>
    </row>
    <row r="1680" spans="1:5" ht="15.75" customHeight="1">
      <c r="A1680" s="10" t="s">
        <v>3114</v>
      </c>
      <c r="B1680" s="12"/>
      <c r="C1680" s="12"/>
      <c r="D1680" s="12"/>
      <c r="E1680" s="12"/>
    </row>
    <row r="1681" spans="1:5" ht="15.75" customHeight="1">
      <c r="A1681" s="10" t="s">
        <v>3115</v>
      </c>
      <c r="B1681" s="12"/>
      <c r="C1681" s="12"/>
      <c r="D1681" s="12"/>
      <c r="E1681" s="12"/>
    </row>
    <row r="1682" spans="1:5" ht="15.75" customHeight="1">
      <c r="A1682" s="10" t="s">
        <v>3116</v>
      </c>
      <c r="B1682" s="12"/>
      <c r="C1682" s="12"/>
      <c r="D1682" s="12"/>
      <c r="E1682" s="12"/>
    </row>
    <row r="1683" spans="1:5" ht="15.75" customHeight="1">
      <c r="A1683" s="10" t="s">
        <v>3117</v>
      </c>
      <c r="B1683" s="12"/>
      <c r="C1683" s="12"/>
      <c r="D1683" s="12"/>
      <c r="E1683" s="12"/>
    </row>
    <row r="1684" spans="1:5" ht="15.75" customHeight="1">
      <c r="A1684" s="10" t="s">
        <v>3118</v>
      </c>
      <c r="B1684" s="12"/>
      <c r="C1684" s="12"/>
      <c r="D1684" s="12"/>
      <c r="E1684" s="12"/>
    </row>
    <row r="1685" spans="1:5" ht="15.75" customHeight="1">
      <c r="A1685" s="10" t="s">
        <v>3119</v>
      </c>
      <c r="B1685" s="12"/>
      <c r="C1685" s="12"/>
      <c r="D1685" s="12"/>
      <c r="E1685" s="12"/>
    </row>
    <row r="1686" spans="1:5" ht="15.75" customHeight="1">
      <c r="A1686" s="10" t="s">
        <v>3120</v>
      </c>
      <c r="B1686" s="12"/>
      <c r="C1686" s="12"/>
      <c r="D1686" s="12"/>
      <c r="E1686" s="12"/>
    </row>
    <row r="1687" spans="1:5" ht="15.75" customHeight="1">
      <c r="A1687" s="10" t="s">
        <v>3121</v>
      </c>
      <c r="B1687" s="12"/>
      <c r="C1687" s="12"/>
      <c r="D1687" s="12"/>
      <c r="E1687" s="12"/>
    </row>
    <row r="1688" spans="1:5" ht="15.75" customHeight="1">
      <c r="A1688" s="10" t="s">
        <v>3122</v>
      </c>
      <c r="B1688" s="12"/>
      <c r="C1688" s="12"/>
      <c r="D1688" s="12"/>
      <c r="E1688" s="12"/>
    </row>
    <row r="1689" spans="1:5" ht="15.75" customHeight="1">
      <c r="A1689" s="10" t="s">
        <v>3123</v>
      </c>
      <c r="B1689" s="12"/>
      <c r="C1689" s="12"/>
      <c r="D1689" s="12"/>
      <c r="E1689" s="12"/>
    </row>
    <row r="1690" spans="1:5" ht="15.75" customHeight="1">
      <c r="A1690" s="10" t="s">
        <v>3124</v>
      </c>
      <c r="B1690" s="12"/>
      <c r="C1690" s="12"/>
      <c r="D1690" s="12"/>
      <c r="E1690" s="12"/>
    </row>
    <row r="1691" spans="1:5" ht="15.75" customHeight="1">
      <c r="A1691" s="10" t="s">
        <v>3125</v>
      </c>
      <c r="B1691" s="12"/>
      <c r="C1691" s="12"/>
      <c r="D1691" s="12"/>
      <c r="E1691" s="12"/>
    </row>
    <row r="1692" spans="1:5" ht="15.75" customHeight="1">
      <c r="A1692" s="10" t="s">
        <v>3126</v>
      </c>
      <c r="B1692" s="12"/>
      <c r="C1692" s="12"/>
      <c r="D1692" s="12"/>
      <c r="E1692" s="12"/>
    </row>
    <row r="1693" spans="1:5" ht="15.75" customHeight="1">
      <c r="A1693" s="10" t="s">
        <v>3127</v>
      </c>
      <c r="B1693" s="12"/>
      <c r="C1693" s="12"/>
      <c r="D1693" s="12"/>
      <c r="E1693" s="12"/>
    </row>
    <row r="1694" spans="1:5" ht="15.75" customHeight="1">
      <c r="A1694" s="10" t="s">
        <v>3128</v>
      </c>
      <c r="B1694" s="12"/>
      <c r="C1694" s="12"/>
      <c r="D1694" s="12"/>
      <c r="E1694" s="12"/>
    </row>
    <row r="1695" spans="1:5" ht="15.75" customHeight="1">
      <c r="A1695" s="10" t="s">
        <v>3129</v>
      </c>
      <c r="B1695" s="12"/>
      <c r="C1695" s="12"/>
      <c r="D1695" s="12"/>
      <c r="E1695" s="12"/>
    </row>
    <row r="1696" spans="1:5" ht="15.75" customHeight="1">
      <c r="A1696" s="10" t="s">
        <v>3130</v>
      </c>
      <c r="B1696" s="12"/>
      <c r="C1696" s="12"/>
      <c r="D1696" s="12"/>
      <c r="E1696" s="12"/>
    </row>
    <row r="1697" spans="1:5" ht="15.75" customHeight="1">
      <c r="A1697" s="10" t="s">
        <v>3131</v>
      </c>
      <c r="B1697" s="12"/>
      <c r="C1697" s="12"/>
      <c r="D1697" s="12"/>
      <c r="E1697" s="12"/>
    </row>
    <row r="1698" spans="1:5" ht="15.75" customHeight="1">
      <c r="A1698" s="10" t="s">
        <v>3132</v>
      </c>
      <c r="B1698" s="12"/>
      <c r="C1698" s="12"/>
      <c r="D1698" s="12"/>
      <c r="E1698" s="12"/>
    </row>
    <row r="1699" spans="1:5" ht="15.75" customHeight="1">
      <c r="A1699" s="10" t="s">
        <v>3133</v>
      </c>
      <c r="B1699" s="12"/>
      <c r="C1699" s="12"/>
      <c r="D1699" s="12"/>
      <c r="E1699" s="12"/>
    </row>
    <row r="1700" spans="1:5" ht="15.75" customHeight="1">
      <c r="A1700" s="10" t="s">
        <v>3134</v>
      </c>
      <c r="B1700" s="12"/>
      <c r="C1700" s="12"/>
      <c r="D1700" s="12"/>
      <c r="E1700" s="12"/>
    </row>
    <row r="1701" spans="1:5" ht="15.75" customHeight="1">
      <c r="A1701" s="10" t="s">
        <v>3135</v>
      </c>
      <c r="B1701" s="12"/>
      <c r="C1701" s="12"/>
      <c r="D1701" s="12"/>
      <c r="E1701" s="12"/>
    </row>
    <row r="1702" spans="1:5" ht="15.75" customHeight="1">
      <c r="A1702" s="10" t="s">
        <v>3136</v>
      </c>
      <c r="B1702" s="12"/>
      <c r="C1702" s="12"/>
      <c r="D1702" s="12"/>
      <c r="E1702" s="12"/>
    </row>
    <row r="1703" spans="1:5" ht="15.75" customHeight="1">
      <c r="A1703" s="10" t="s">
        <v>3137</v>
      </c>
      <c r="B1703" s="12"/>
      <c r="C1703" s="12"/>
      <c r="D1703" s="12"/>
      <c r="E1703" s="12"/>
    </row>
    <row r="1704" spans="1:5" ht="15.75" customHeight="1">
      <c r="A1704" s="10" t="s">
        <v>3138</v>
      </c>
      <c r="B1704" s="12"/>
      <c r="C1704" s="12"/>
      <c r="D1704" s="12"/>
      <c r="E1704" s="12"/>
    </row>
    <row r="1705" spans="1:5" ht="15.75" customHeight="1">
      <c r="A1705" s="10" t="s">
        <v>3139</v>
      </c>
      <c r="B1705" s="12"/>
      <c r="C1705" s="12"/>
      <c r="D1705" s="12"/>
      <c r="E1705" s="12"/>
    </row>
    <row r="1706" spans="1:5" ht="15.75" customHeight="1">
      <c r="A1706" s="10" t="s">
        <v>3140</v>
      </c>
      <c r="B1706" s="12"/>
      <c r="C1706" s="12"/>
      <c r="D1706" s="12"/>
      <c r="E1706" s="12"/>
    </row>
    <row r="1707" spans="1:5" ht="15.75" customHeight="1">
      <c r="A1707" s="10" t="s">
        <v>3141</v>
      </c>
      <c r="B1707" s="12"/>
      <c r="C1707" s="12"/>
      <c r="D1707" s="12"/>
      <c r="E1707" s="12"/>
    </row>
    <row r="1708" spans="1:5" ht="15.75" customHeight="1">
      <c r="A1708" s="10" t="s">
        <v>3142</v>
      </c>
      <c r="B1708" s="12"/>
      <c r="C1708" s="12"/>
      <c r="D1708" s="12"/>
      <c r="E1708" s="12"/>
    </row>
    <row r="1709" spans="1:5" ht="15.75" customHeight="1">
      <c r="A1709" s="10" t="s">
        <v>3143</v>
      </c>
      <c r="B1709" s="12"/>
      <c r="C1709" s="12"/>
      <c r="D1709" s="12"/>
      <c r="E1709" s="12"/>
    </row>
    <row r="1710" spans="1:5" ht="15.75" customHeight="1">
      <c r="A1710" s="10" t="s">
        <v>3144</v>
      </c>
      <c r="B1710" s="12"/>
      <c r="C1710" s="12"/>
      <c r="D1710" s="12"/>
      <c r="E1710" s="12"/>
    </row>
    <row r="1711" spans="1:5" ht="15.75" customHeight="1">
      <c r="A1711" s="10" t="s">
        <v>3145</v>
      </c>
      <c r="B1711" s="12"/>
      <c r="C1711" s="12"/>
      <c r="D1711" s="12"/>
      <c r="E1711" s="12"/>
    </row>
    <row r="1712" spans="1:5" ht="15.75" customHeight="1">
      <c r="A1712" s="10" t="s">
        <v>3146</v>
      </c>
      <c r="B1712" s="12"/>
      <c r="C1712" s="12"/>
      <c r="D1712" s="12"/>
      <c r="E1712" s="12"/>
    </row>
    <row r="1713" spans="1:5" ht="15.75" customHeight="1">
      <c r="A1713" s="10" t="s">
        <v>3147</v>
      </c>
      <c r="B1713" s="12"/>
      <c r="C1713" s="12"/>
      <c r="D1713" s="12"/>
      <c r="E1713" s="12"/>
    </row>
    <row r="1714" spans="1:5" ht="15.75" customHeight="1">
      <c r="A1714" s="10" t="s">
        <v>3148</v>
      </c>
      <c r="B1714" s="12"/>
      <c r="C1714" s="12"/>
      <c r="D1714" s="12"/>
      <c r="E1714" s="12"/>
    </row>
    <row r="1715" spans="1:5" ht="15.75" customHeight="1">
      <c r="A1715" s="10" t="s">
        <v>3149</v>
      </c>
      <c r="B1715" s="12"/>
      <c r="C1715" s="12"/>
      <c r="D1715" s="12"/>
      <c r="E1715" s="12"/>
    </row>
    <row r="1716" spans="1:5" ht="15.75" customHeight="1">
      <c r="A1716" s="10" t="s">
        <v>3150</v>
      </c>
      <c r="B1716" s="12"/>
      <c r="C1716" s="12"/>
      <c r="D1716" s="12"/>
      <c r="E1716" s="12"/>
    </row>
    <row r="1717" spans="1:5" ht="15.75" customHeight="1">
      <c r="A1717" s="10" t="s">
        <v>3151</v>
      </c>
      <c r="B1717" s="12"/>
      <c r="C1717" s="12"/>
      <c r="D1717" s="12"/>
      <c r="E1717" s="12"/>
    </row>
    <row r="1718" spans="1:5" ht="15.75" customHeight="1">
      <c r="A1718" s="10" t="s">
        <v>3152</v>
      </c>
      <c r="B1718" s="12"/>
      <c r="C1718" s="12"/>
      <c r="D1718" s="12"/>
      <c r="E1718" s="12"/>
    </row>
    <row r="1719" spans="1:5" ht="15.75" customHeight="1">
      <c r="A1719" s="10" t="s">
        <v>3153</v>
      </c>
      <c r="B1719" s="12"/>
      <c r="C1719" s="12"/>
      <c r="D1719" s="12"/>
      <c r="E1719" s="12"/>
    </row>
    <row r="1720" spans="1:5" ht="15.75" customHeight="1">
      <c r="A1720" s="10" t="s">
        <v>3154</v>
      </c>
      <c r="B1720" s="12"/>
      <c r="C1720" s="12"/>
      <c r="D1720" s="12"/>
      <c r="E1720" s="12"/>
    </row>
    <row r="1721" spans="1:5" ht="15.75" customHeight="1">
      <c r="A1721" s="10" t="s">
        <v>3155</v>
      </c>
      <c r="B1721" s="12"/>
      <c r="C1721" s="12"/>
      <c r="D1721" s="12"/>
      <c r="E1721" s="12"/>
    </row>
    <row r="1722" spans="1:5" ht="15.75" customHeight="1">
      <c r="A1722" s="10" t="s">
        <v>3156</v>
      </c>
      <c r="B1722" s="12"/>
      <c r="C1722" s="12"/>
      <c r="D1722" s="12"/>
      <c r="E1722" s="12"/>
    </row>
    <row r="1723" spans="1:5" ht="15.75" customHeight="1">
      <c r="A1723" s="10" t="s">
        <v>3157</v>
      </c>
      <c r="B1723" s="12"/>
      <c r="C1723" s="12"/>
      <c r="D1723" s="12"/>
      <c r="E1723" s="12"/>
    </row>
    <row r="1724" spans="1:5" ht="15.75" customHeight="1">
      <c r="A1724" s="10" t="s">
        <v>3158</v>
      </c>
      <c r="B1724" s="12"/>
      <c r="C1724" s="12"/>
      <c r="D1724" s="12"/>
      <c r="E1724" s="12"/>
    </row>
    <row r="1725" spans="1:5" ht="15.75" customHeight="1">
      <c r="A1725" s="10" t="s">
        <v>3159</v>
      </c>
      <c r="B1725" s="12"/>
      <c r="C1725" s="12"/>
      <c r="D1725" s="12"/>
      <c r="E1725" s="12"/>
    </row>
    <row r="1726" spans="1:5" ht="15.75" customHeight="1">
      <c r="A1726" s="10" t="s">
        <v>3160</v>
      </c>
      <c r="B1726" s="12"/>
      <c r="C1726" s="12"/>
      <c r="D1726" s="12"/>
      <c r="E1726" s="12"/>
    </row>
    <row r="1727" spans="1:5" ht="15.75" customHeight="1">
      <c r="A1727" s="10" t="s">
        <v>3161</v>
      </c>
      <c r="B1727" s="12"/>
      <c r="C1727" s="12"/>
      <c r="D1727" s="12"/>
      <c r="E1727" s="12"/>
    </row>
    <row r="1728" spans="1:5" ht="15.75" customHeight="1">
      <c r="A1728" s="10" t="s">
        <v>3162</v>
      </c>
      <c r="B1728" s="12"/>
      <c r="C1728" s="12"/>
      <c r="D1728" s="12"/>
      <c r="E1728" s="12"/>
    </row>
    <row r="1729" spans="1:5" ht="15.75" customHeight="1">
      <c r="A1729" s="10" t="s">
        <v>3163</v>
      </c>
      <c r="B1729" s="12"/>
      <c r="C1729" s="12"/>
      <c r="D1729" s="12"/>
      <c r="E1729" s="12"/>
    </row>
    <row r="1730" spans="1:5" ht="15.75" customHeight="1">
      <c r="A1730" s="10" t="s">
        <v>3164</v>
      </c>
      <c r="B1730" s="12"/>
      <c r="C1730" s="12"/>
      <c r="D1730" s="12"/>
      <c r="E1730" s="12"/>
    </row>
    <row r="1731" spans="1:5" ht="15.75" customHeight="1">
      <c r="A1731" s="10" t="s">
        <v>3165</v>
      </c>
      <c r="B1731" s="12"/>
      <c r="C1731" s="12"/>
      <c r="D1731" s="12"/>
      <c r="E1731" s="12"/>
    </row>
    <row r="1732" spans="1:5" ht="15.75" customHeight="1">
      <c r="A1732" s="10" t="s">
        <v>3166</v>
      </c>
      <c r="B1732" s="12"/>
      <c r="C1732" s="12"/>
      <c r="D1732" s="12"/>
      <c r="E1732" s="12"/>
    </row>
    <row r="1733" spans="1:5" ht="15.75" customHeight="1">
      <c r="A1733" s="10" t="s">
        <v>3167</v>
      </c>
      <c r="B1733" s="12"/>
      <c r="C1733" s="12"/>
      <c r="D1733" s="12"/>
      <c r="E1733" s="12"/>
    </row>
    <row r="1734" spans="1:5" ht="15.75" customHeight="1">
      <c r="A1734" s="10" t="s">
        <v>3168</v>
      </c>
      <c r="B1734" s="12"/>
      <c r="C1734" s="12"/>
      <c r="D1734" s="12"/>
      <c r="E1734" s="12"/>
    </row>
    <row r="1735" spans="1:5" ht="15.75" customHeight="1">
      <c r="A1735" s="10" t="s">
        <v>3169</v>
      </c>
      <c r="B1735" s="12"/>
      <c r="C1735" s="12"/>
      <c r="D1735" s="12"/>
      <c r="E1735" s="12"/>
    </row>
    <row r="1736" spans="1:5" ht="15.75" customHeight="1">
      <c r="A1736" s="10" t="s">
        <v>3170</v>
      </c>
      <c r="B1736" s="12"/>
      <c r="C1736" s="12"/>
      <c r="D1736" s="12"/>
      <c r="E1736" s="12"/>
    </row>
    <row r="1737" spans="1:5" ht="15.75" customHeight="1">
      <c r="A1737" s="10" t="s">
        <v>3171</v>
      </c>
      <c r="B1737" s="12"/>
      <c r="C1737" s="12"/>
      <c r="D1737" s="12"/>
      <c r="E1737" s="12"/>
    </row>
    <row r="1738" spans="1:5" ht="15.75" customHeight="1">
      <c r="A1738" s="10" t="s">
        <v>3172</v>
      </c>
      <c r="B1738" s="12"/>
      <c r="C1738" s="12"/>
      <c r="D1738" s="12"/>
      <c r="E1738" s="12"/>
    </row>
    <row r="1739" spans="1:5" ht="15.75" customHeight="1">
      <c r="A1739" s="10" t="s">
        <v>3173</v>
      </c>
      <c r="B1739" s="12"/>
      <c r="C1739" s="12"/>
      <c r="D1739" s="12"/>
      <c r="E1739" s="12"/>
    </row>
    <row r="1740" spans="1:5" ht="15.75" customHeight="1">
      <c r="A1740" s="10" t="s">
        <v>3174</v>
      </c>
      <c r="B1740" s="12"/>
      <c r="C1740" s="12"/>
      <c r="D1740" s="12"/>
      <c r="E1740" s="12"/>
    </row>
    <row r="1741" spans="1:5" ht="15.75" customHeight="1">
      <c r="A1741" s="10" t="s">
        <v>3175</v>
      </c>
      <c r="B1741" s="12"/>
      <c r="C1741" s="12"/>
      <c r="D1741" s="12"/>
      <c r="E1741" s="12"/>
    </row>
    <row r="1742" spans="1:5" ht="15.75" customHeight="1">
      <c r="A1742" s="10" t="s">
        <v>3176</v>
      </c>
      <c r="B1742" s="12"/>
      <c r="C1742" s="12"/>
      <c r="D1742" s="12"/>
      <c r="E1742" s="12"/>
    </row>
    <row r="1743" spans="1:5" ht="15.75" customHeight="1">
      <c r="A1743" s="10" t="s">
        <v>3177</v>
      </c>
      <c r="B1743" s="12"/>
      <c r="C1743" s="12"/>
      <c r="D1743" s="12"/>
      <c r="E1743" s="12"/>
    </row>
    <row r="1744" spans="1:5" ht="15.75" customHeight="1">
      <c r="A1744" s="10" t="s">
        <v>3178</v>
      </c>
      <c r="B1744" s="12"/>
      <c r="C1744" s="12"/>
      <c r="D1744" s="12"/>
      <c r="E1744" s="12"/>
    </row>
    <row r="1745" spans="1:5" ht="15.75" customHeight="1">
      <c r="A1745" s="10" t="s">
        <v>3179</v>
      </c>
      <c r="B1745" s="12"/>
      <c r="C1745" s="12"/>
      <c r="D1745" s="12"/>
      <c r="E1745" s="12"/>
    </row>
    <row r="1746" spans="1:5" ht="15.75" customHeight="1">
      <c r="A1746" s="10" t="s">
        <v>3180</v>
      </c>
      <c r="B1746" s="12"/>
      <c r="C1746" s="12"/>
      <c r="D1746" s="12"/>
      <c r="E1746" s="12"/>
    </row>
    <row r="1747" spans="1:5" ht="15.75" customHeight="1">
      <c r="A1747" s="10" t="s">
        <v>3181</v>
      </c>
      <c r="B1747" s="12"/>
      <c r="C1747" s="12"/>
      <c r="D1747" s="12"/>
      <c r="E1747" s="12"/>
    </row>
    <row r="1748" spans="1:5" ht="15.75" customHeight="1">
      <c r="A1748" s="10" t="s">
        <v>3182</v>
      </c>
      <c r="B1748" s="12"/>
      <c r="C1748" s="12"/>
      <c r="D1748" s="12"/>
      <c r="E1748" s="12"/>
    </row>
    <row r="1749" spans="1:5" ht="15.75" customHeight="1">
      <c r="A1749" s="10" t="s">
        <v>3183</v>
      </c>
      <c r="B1749" s="12"/>
      <c r="C1749" s="12"/>
      <c r="D1749" s="12"/>
      <c r="E1749" s="12"/>
    </row>
    <row r="1750" spans="1:5" ht="15.75" customHeight="1">
      <c r="A1750" s="10" t="s">
        <v>3184</v>
      </c>
      <c r="B1750" s="12"/>
      <c r="C1750" s="12"/>
      <c r="D1750" s="12"/>
      <c r="E1750" s="12"/>
    </row>
    <row r="1751" spans="1:5" ht="15.75" customHeight="1">
      <c r="A1751" s="10" t="s">
        <v>3185</v>
      </c>
      <c r="B1751" s="12"/>
      <c r="C1751" s="12"/>
      <c r="D1751" s="12"/>
      <c r="E1751" s="12"/>
    </row>
    <row r="1752" spans="1:5" ht="15.75" customHeight="1">
      <c r="A1752" s="10" t="s">
        <v>3186</v>
      </c>
      <c r="B1752" s="12"/>
      <c r="C1752" s="12"/>
      <c r="D1752" s="12"/>
      <c r="E1752" s="12"/>
    </row>
    <row r="1753" spans="1:5" ht="15.75" customHeight="1">
      <c r="A1753" s="10" t="s">
        <v>3187</v>
      </c>
      <c r="B1753" s="12"/>
      <c r="C1753" s="12"/>
      <c r="D1753" s="12"/>
      <c r="E1753" s="12"/>
    </row>
    <row r="1754" spans="1:5" ht="15.75" customHeight="1">
      <c r="A1754" s="10" t="s">
        <v>3188</v>
      </c>
      <c r="B1754" s="12"/>
      <c r="C1754" s="12"/>
      <c r="D1754" s="12"/>
      <c r="E1754" s="12"/>
    </row>
    <row r="1755" spans="1:5" ht="15.75" customHeight="1">
      <c r="A1755" s="10" t="s">
        <v>3189</v>
      </c>
      <c r="B1755" s="12"/>
      <c r="C1755" s="12"/>
      <c r="D1755" s="12"/>
      <c r="E1755" s="12"/>
    </row>
    <row r="1756" spans="1:5" ht="15.75" customHeight="1">
      <c r="A1756" s="10" t="s">
        <v>3190</v>
      </c>
      <c r="B1756" s="12"/>
      <c r="C1756" s="12"/>
      <c r="D1756" s="12"/>
      <c r="E1756" s="12"/>
    </row>
    <row r="1757" spans="1:5" ht="15.75" customHeight="1">
      <c r="A1757" s="10" t="s">
        <v>3191</v>
      </c>
      <c r="B1757" s="12"/>
      <c r="C1757" s="12"/>
      <c r="D1757" s="12"/>
      <c r="E1757" s="12"/>
    </row>
    <row r="1758" spans="1:5" ht="15.75" customHeight="1">
      <c r="A1758" s="10" t="s">
        <v>3192</v>
      </c>
      <c r="B1758" s="12"/>
      <c r="C1758" s="12"/>
      <c r="D1758" s="12"/>
      <c r="E1758" s="12"/>
    </row>
    <row r="1759" spans="1:5" ht="15.75" customHeight="1">
      <c r="A1759" s="10" t="s">
        <v>3193</v>
      </c>
      <c r="B1759" s="12"/>
      <c r="C1759" s="12"/>
      <c r="D1759" s="12"/>
      <c r="E1759" s="12"/>
    </row>
    <row r="1760" spans="1:5" ht="15.75" customHeight="1">
      <c r="A1760" s="10" t="s">
        <v>3194</v>
      </c>
      <c r="B1760" s="12"/>
      <c r="C1760" s="12"/>
      <c r="D1760" s="12"/>
      <c r="E1760" s="12"/>
    </row>
    <row r="1761" spans="1:5" ht="15.75" customHeight="1">
      <c r="A1761" s="10" t="s">
        <v>3195</v>
      </c>
      <c r="B1761" s="12"/>
      <c r="C1761" s="12"/>
      <c r="D1761" s="12"/>
      <c r="E1761" s="12"/>
    </row>
    <row r="1762" spans="1:5" ht="15.75" customHeight="1">
      <c r="A1762" s="10" t="s">
        <v>3196</v>
      </c>
      <c r="B1762" s="12"/>
      <c r="C1762" s="12"/>
      <c r="D1762" s="12"/>
      <c r="E1762" s="12"/>
    </row>
    <row r="1763" spans="1:5" ht="15.75" customHeight="1">
      <c r="A1763" s="10" t="s">
        <v>3197</v>
      </c>
      <c r="B1763" s="12"/>
      <c r="C1763" s="12"/>
      <c r="D1763" s="12"/>
      <c r="E1763" s="12"/>
    </row>
    <row r="1764" spans="1:5" ht="15.75" customHeight="1">
      <c r="A1764" s="10" t="s">
        <v>3198</v>
      </c>
      <c r="B1764" s="12"/>
      <c r="C1764" s="12"/>
      <c r="D1764" s="12"/>
      <c r="E1764" s="12"/>
    </row>
    <row r="1765" spans="1:5" ht="15.75" customHeight="1">
      <c r="A1765" s="10" t="s">
        <v>3199</v>
      </c>
      <c r="B1765" s="12"/>
      <c r="C1765" s="12"/>
      <c r="D1765" s="12"/>
      <c r="E1765" s="12"/>
    </row>
    <row r="1766" spans="1:5" ht="15.75" customHeight="1">
      <c r="A1766" s="10" t="s">
        <v>3200</v>
      </c>
      <c r="B1766" s="12"/>
      <c r="C1766" s="12"/>
      <c r="D1766" s="12"/>
      <c r="E1766" s="12"/>
    </row>
    <row r="1767" spans="1:5" ht="15.75" customHeight="1">
      <c r="A1767" s="10" t="s">
        <v>3201</v>
      </c>
      <c r="B1767" s="12"/>
      <c r="C1767" s="12"/>
      <c r="D1767" s="12"/>
      <c r="E1767" s="12"/>
    </row>
    <row r="1768" spans="1:5" ht="15.75" customHeight="1">
      <c r="A1768" s="10" t="s">
        <v>3202</v>
      </c>
      <c r="B1768" s="12"/>
      <c r="C1768" s="12"/>
      <c r="D1768" s="12"/>
      <c r="E1768" s="12"/>
    </row>
    <row r="1769" spans="1:5" ht="15.75" customHeight="1">
      <c r="A1769" s="10" t="s">
        <v>3203</v>
      </c>
      <c r="B1769" s="12"/>
      <c r="C1769" s="12"/>
      <c r="D1769" s="12"/>
      <c r="E1769" s="12"/>
    </row>
    <row r="1770" spans="1:5" ht="15.75" customHeight="1">
      <c r="A1770" s="10" t="s">
        <v>3204</v>
      </c>
      <c r="B1770" s="12"/>
      <c r="C1770" s="12"/>
      <c r="D1770" s="12"/>
      <c r="E1770" s="12"/>
    </row>
    <row r="1771" spans="1:5" ht="15.75" customHeight="1">
      <c r="A1771" s="10" t="s">
        <v>3205</v>
      </c>
      <c r="B1771" s="12"/>
      <c r="C1771" s="12"/>
      <c r="D1771" s="12"/>
      <c r="E1771" s="12"/>
    </row>
    <row r="1772" spans="1:5" ht="15.75" customHeight="1">
      <c r="A1772" s="10" t="s">
        <v>3206</v>
      </c>
      <c r="B1772" s="12"/>
      <c r="C1772" s="12"/>
      <c r="D1772" s="12"/>
      <c r="E1772" s="12"/>
    </row>
    <row r="1773" spans="1:5" ht="15.75" customHeight="1">
      <c r="A1773" s="10" t="s">
        <v>3207</v>
      </c>
      <c r="B1773" s="12"/>
      <c r="C1773" s="12"/>
      <c r="D1773" s="12"/>
      <c r="E1773" s="12"/>
    </row>
    <row r="1774" spans="1:5" ht="15.75" customHeight="1">
      <c r="A1774" s="10" t="s">
        <v>3208</v>
      </c>
      <c r="B1774" s="12"/>
      <c r="C1774" s="12"/>
      <c r="D1774" s="12"/>
      <c r="E1774" s="12"/>
    </row>
    <row r="1775" spans="1:5" ht="15.75" customHeight="1">
      <c r="A1775" s="10" t="s">
        <v>3209</v>
      </c>
      <c r="B1775" s="12"/>
      <c r="C1775" s="12"/>
      <c r="D1775" s="12"/>
      <c r="E1775" s="12"/>
    </row>
    <row r="1776" spans="1:5" ht="15.75" customHeight="1">
      <c r="A1776" s="10" t="s">
        <v>3210</v>
      </c>
      <c r="B1776" s="12"/>
      <c r="C1776" s="12"/>
      <c r="D1776" s="12"/>
      <c r="E1776" s="12"/>
    </row>
    <row r="1777" spans="1:5" ht="15.75" customHeight="1">
      <c r="A1777" s="10" t="s">
        <v>3211</v>
      </c>
      <c r="B1777" s="12"/>
      <c r="C1777" s="12"/>
      <c r="D1777" s="12"/>
      <c r="E1777" s="12"/>
    </row>
    <row r="1778" spans="1:5" ht="15.75" customHeight="1">
      <c r="A1778" s="10" t="s">
        <v>3212</v>
      </c>
      <c r="B1778" s="12"/>
      <c r="C1778" s="12"/>
      <c r="D1778" s="12"/>
      <c r="E1778" s="12"/>
    </row>
    <row r="1779" spans="1:5" ht="15.75" customHeight="1">
      <c r="A1779" s="10" t="s">
        <v>3213</v>
      </c>
      <c r="B1779" s="12"/>
      <c r="C1779" s="12"/>
      <c r="D1779" s="12"/>
      <c r="E1779" s="12"/>
    </row>
    <row r="1780" spans="1:5" ht="15.75" customHeight="1">
      <c r="A1780" s="10" t="s">
        <v>3214</v>
      </c>
      <c r="B1780" s="12"/>
      <c r="C1780" s="12"/>
      <c r="D1780" s="12"/>
      <c r="E1780" s="12"/>
    </row>
    <row r="1781" spans="1:5" ht="15.75" customHeight="1">
      <c r="A1781" s="10" t="s">
        <v>3215</v>
      </c>
      <c r="B1781" s="12"/>
      <c r="C1781" s="12"/>
      <c r="D1781" s="12"/>
      <c r="E1781" s="12"/>
    </row>
    <row r="1782" spans="1:5" ht="15.75" customHeight="1">
      <c r="A1782" s="10" t="s">
        <v>3216</v>
      </c>
      <c r="B1782" s="12"/>
      <c r="C1782" s="12"/>
      <c r="D1782" s="12"/>
      <c r="E1782" s="12"/>
    </row>
    <row r="1783" spans="1:5" ht="15.75" customHeight="1">
      <c r="A1783" s="10" t="s">
        <v>3217</v>
      </c>
      <c r="B1783" s="12"/>
      <c r="C1783" s="12"/>
      <c r="D1783" s="12"/>
      <c r="E1783" s="12"/>
    </row>
    <row r="1784" spans="1:5" ht="15.75" customHeight="1">
      <c r="A1784" s="10" t="s">
        <v>3218</v>
      </c>
      <c r="B1784" s="12"/>
      <c r="C1784" s="12"/>
      <c r="D1784" s="12"/>
      <c r="E1784" s="12"/>
    </row>
    <row r="1785" spans="1:5" ht="15.75" customHeight="1">
      <c r="A1785" s="10" t="s">
        <v>3219</v>
      </c>
      <c r="B1785" s="12"/>
      <c r="C1785" s="12"/>
      <c r="D1785" s="12"/>
      <c r="E1785" s="12"/>
    </row>
    <row r="1786" spans="1:5" ht="15.75" customHeight="1">
      <c r="A1786" s="10" t="s">
        <v>3220</v>
      </c>
      <c r="B1786" s="12"/>
      <c r="C1786" s="12"/>
      <c r="D1786" s="12"/>
      <c r="E1786" s="12"/>
    </row>
    <row r="1787" spans="1:5" ht="15.75" customHeight="1">
      <c r="A1787" s="10" t="s">
        <v>3221</v>
      </c>
      <c r="B1787" s="12"/>
      <c r="C1787" s="12"/>
      <c r="D1787" s="12"/>
      <c r="E1787" s="12"/>
    </row>
    <row r="1788" spans="1:5" ht="15.75" customHeight="1">
      <c r="A1788" s="10" t="s">
        <v>3222</v>
      </c>
      <c r="B1788" s="12"/>
      <c r="C1788" s="12"/>
      <c r="D1788" s="12"/>
      <c r="E1788" s="12"/>
    </row>
    <row r="1789" spans="1:5" ht="15.75" customHeight="1">
      <c r="A1789" s="10" t="s">
        <v>3223</v>
      </c>
      <c r="B1789" s="12"/>
      <c r="C1789" s="12"/>
      <c r="D1789" s="12"/>
      <c r="E1789" s="12"/>
    </row>
    <row r="1790" spans="1:5" ht="15.75" customHeight="1">
      <c r="A1790" s="10" t="s">
        <v>3224</v>
      </c>
      <c r="B1790" s="12"/>
      <c r="C1790" s="12"/>
      <c r="D1790" s="12"/>
      <c r="E1790" s="12"/>
    </row>
    <row r="1791" spans="1:5" ht="15.75" customHeight="1">
      <c r="A1791" s="10" t="s">
        <v>3225</v>
      </c>
      <c r="B1791" s="12"/>
      <c r="C1791" s="12"/>
      <c r="D1791" s="12"/>
      <c r="E1791" s="12"/>
    </row>
    <row r="1792" spans="1:5" ht="15.75" customHeight="1">
      <c r="A1792" s="10" t="s">
        <v>3226</v>
      </c>
      <c r="B1792" s="12"/>
      <c r="C1792" s="12"/>
      <c r="D1792" s="12"/>
      <c r="E1792" s="12"/>
    </row>
    <row r="1793" spans="1:5" ht="15.75" customHeight="1">
      <c r="A1793" s="10" t="s">
        <v>3227</v>
      </c>
      <c r="B1793" s="12"/>
      <c r="C1793" s="12"/>
      <c r="D1793" s="12"/>
      <c r="E1793" s="12"/>
    </row>
    <row r="1794" spans="1:5" ht="15.75" customHeight="1">
      <c r="A1794" s="10" t="s">
        <v>3228</v>
      </c>
      <c r="B1794" s="12"/>
      <c r="C1794" s="12"/>
      <c r="D1794" s="12"/>
      <c r="E1794" s="12"/>
    </row>
    <row r="1795" spans="1:5" ht="15.75" customHeight="1">
      <c r="A1795" s="10" t="s">
        <v>3229</v>
      </c>
      <c r="B1795" s="12"/>
      <c r="C1795" s="12"/>
      <c r="D1795" s="12"/>
      <c r="E1795" s="12"/>
    </row>
    <row r="1796" spans="1:5" ht="15.75" customHeight="1">
      <c r="A1796" s="10" t="s">
        <v>3230</v>
      </c>
      <c r="B1796" s="12"/>
      <c r="C1796" s="12"/>
      <c r="D1796" s="12"/>
      <c r="E1796" s="12"/>
    </row>
    <row r="1797" spans="1:5" ht="15.75" customHeight="1">
      <c r="A1797" s="10" t="s">
        <v>3231</v>
      </c>
      <c r="B1797" s="12"/>
      <c r="C1797" s="12"/>
      <c r="D1797" s="12"/>
      <c r="E1797" s="12"/>
    </row>
    <row r="1798" spans="1:5" ht="15.75" customHeight="1">
      <c r="A1798" s="10" t="s">
        <v>3232</v>
      </c>
      <c r="B1798" s="12"/>
      <c r="C1798" s="12"/>
      <c r="D1798" s="12"/>
      <c r="E1798" s="12"/>
    </row>
    <row r="1799" spans="1:5" ht="15.75" customHeight="1">
      <c r="A1799" s="10" t="s">
        <v>3233</v>
      </c>
      <c r="B1799" s="12"/>
      <c r="C1799" s="12"/>
      <c r="D1799" s="12"/>
      <c r="E1799" s="12"/>
    </row>
    <row r="1800" spans="1:5" ht="15.75" customHeight="1">
      <c r="A1800" s="10" t="s">
        <v>3234</v>
      </c>
      <c r="B1800" s="12"/>
      <c r="C1800" s="12"/>
      <c r="D1800" s="12"/>
      <c r="E1800" s="12"/>
    </row>
    <row r="1801" spans="1:5" ht="15.75" customHeight="1">
      <c r="A1801" s="10" t="s">
        <v>3235</v>
      </c>
      <c r="B1801" s="12"/>
      <c r="C1801" s="12"/>
      <c r="D1801" s="12"/>
      <c r="E1801" s="12"/>
    </row>
    <row r="1802" spans="1:5" ht="15.75" customHeight="1">
      <c r="A1802" s="10" t="s">
        <v>3236</v>
      </c>
      <c r="B1802" s="12"/>
      <c r="C1802" s="12"/>
      <c r="D1802" s="12"/>
      <c r="E1802" s="12"/>
    </row>
    <row r="1803" spans="1:5" ht="15.75" customHeight="1">
      <c r="A1803" s="10" t="s">
        <v>3237</v>
      </c>
      <c r="B1803" s="12"/>
      <c r="C1803" s="12"/>
      <c r="D1803" s="12"/>
      <c r="E1803" s="12"/>
    </row>
    <row r="1804" spans="1:5" ht="15.75" customHeight="1">
      <c r="A1804" s="10" t="s">
        <v>3238</v>
      </c>
      <c r="B1804" s="12"/>
      <c r="C1804" s="12"/>
      <c r="D1804" s="12"/>
      <c r="E1804" s="12"/>
    </row>
    <row r="1805" spans="1:5" ht="15.75" customHeight="1">
      <c r="A1805" s="10" t="s">
        <v>3239</v>
      </c>
      <c r="B1805" s="12"/>
      <c r="C1805" s="12"/>
      <c r="D1805" s="12"/>
      <c r="E1805" s="12"/>
    </row>
    <row r="1806" spans="1:5" ht="15.75" customHeight="1">
      <c r="A1806" s="10" t="s">
        <v>3240</v>
      </c>
      <c r="B1806" s="12"/>
      <c r="C1806" s="12"/>
      <c r="D1806" s="12"/>
      <c r="E1806" s="12"/>
    </row>
    <row r="1807" spans="1:5" ht="15.75" customHeight="1">
      <c r="A1807" s="10" t="s">
        <v>3241</v>
      </c>
      <c r="B1807" s="12"/>
      <c r="C1807" s="12"/>
      <c r="D1807" s="12"/>
      <c r="E1807" s="12"/>
    </row>
    <row r="1808" spans="1:5" ht="15.75" customHeight="1">
      <c r="A1808" s="10" t="s">
        <v>3242</v>
      </c>
      <c r="B1808" s="12"/>
      <c r="C1808" s="12"/>
      <c r="D1808" s="12"/>
      <c r="E1808" s="12"/>
    </row>
    <row r="1809" spans="1:5" ht="15.75" customHeight="1">
      <c r="A1809" s="10" t="s">
        <v>3243</v>
      </c>
      <c r="B1809" s="12"/>
      <c r="C1809" s="12"/>
      <c r="D1809" s="12"/>
      <c r="E1809" s="12"/>
    </row>
    <row r="1810" spans="1:5" ht="15.75" customHeight="1">
      <c r="A1810" s="10" t="s">
        <v>3244</v>
      </c>
      <c r="B1810" s="12"/>
      <c r="C1810" s="12"/>
      <c r="D1810" s="12"/>
      <c r="E1810" s="12"/>
    </row>
    <row r="1811" spans="1:5" ht="15.75" customHeight="1">
      <c r="A1811" s="10" t="s">
        <v>3245</v>
      </c>
      <c r="B1811" s="12"/>
      <c r="C1811" s="12"/>
      <c r="D1811" s="12"/>
      <c r="E1811" s="12"/>
    </row>
    <row r="1812" spans="1:5" ht="15.75" customHeight="1">
      <c r="A1812" s="10" t="s">
        <v>3246</v>
      </c>
      <c r="B1812" s="12"/>
      <c r="C1812" s="12"/>
      <c r="D1812" s="12"/>
      <c r="E1812" s="12"/>
    </row>
    <row r="1813" spans="1:5" ht="15.75" customHeight="1">
      <c r="A1813" s="10" t="s">
        <v>3247</v>
      </c>
      <c r="B1813" s="12"/>
      <c r="C1813" s="12"/>
      <c r="D1813" s="12"/>
      <c r="E1813" s="12"/>
    </row>
    <row r="1814" spans="1:5" ht="15.75" customHeight="1">
      <c r="A1814" s="10" t="s">
        <v>3248</v>
      </c>
      <c r="B1814" s="12"/>
      <c r="C1814" s="12"/>
      <c r="D1814" s="12"/>
      <c r="E1814" s="12"/>
    </row>
    <row r="1815" spans="1:5" ht="15.75" customHeight="1">
      <c r="A1815" s="10" t="s">
        <v>3249</v>
      </c>
      <c r="B1815" s="12"/>
      <c r="C1815" s="12"/>
      <c r="D1815" s="12"/>
      <c r="E1815" s="12"/>
    </row>
    <row r="1816" spans="1:5" ht="15.75" customHeight="1">
      <c r="A1816" s="10" t="s">
        <v>3250</v>
      </c>
      <c r="B1816" s="12"/>
      <c r="C1816" s="12"/>
      <c r="D1816" s="12"/>
      <c r="E1816" s="12"/>
    </row>
    <row r="1817" spans="1:5" ht="15.75" customHeight="1">
      <c r="A1817" s="10" t="s">
        <v>3251</v>
      </c>
      <c r="B1817" s="12"/>
      <c r="C1817" s="12"/>
      <c r="D1817" s="12"/>
      <c r="E1817" s="12"/>
    </row>
    <row r="1818" spans="1:5" ht="15.75" customHeight="1">
      <c r="A1818" s="10" t="s">
        <v>3252</v>
      </c>
      <c r="B1818" s="12"/>
      <c r="C1818" s="12"/>
      <c r="D1818" s="12"/>
      <c r="E1818" s="12"/>
    </row>
    <row r="1819" spans="1:5" ht="15.75" customHeight="1">
      <c r="A1819" s="10" t="s">
        <v>3253</v>
      </c>
      <c r="B1819" s="12"/>
      <c r="C1819" s="12"/>
      <c r="D1819" s="12"/>
      <c r="E1819" s="12"/>
    </row>
    <row r="1820" spans="1:5" ht="15.75" customHeight="1">
      <c r="A1820" s="10" t="s">
        <v>3254</v>
      </c>
      <c r="B1820" s="12"/>
      <c r="C1820" s="12"/>
      <c r="D1820" s="12"/>
      <c r="E1820" s="12"/>
    </row>
    <row r="1821" spans="1:5" ht="15.75" customHeight="1">
      <c r="A1821" s="10" t="s">
        <v>3255</v>
      </c>
      <c r="B1821" s="12"/>
      <c r="C1821" s="12"/>
      <c r="D1821" s="12"/>
      <c r="E1821" s="12"/>
    </row>
    <row r="1822" spans="1:5" ht="15.75" customHeight="1">
      <c r="A1822" s="10" t="s">
        <v>3256</v>
      </c>
      <c r="B1822" s="12"/>
      <c r="C1822" s="12"/>
      <c r="D1822" s="12"/>
      <c r="E1822" s="12"/>
    </row>
    <row r="1823" spans="1:5" ht="15.75" customHeight="1">
      <c r="A1823" s="10" t="s">
        <v>3257</v>
      </c>
      <c r="B1823" s="12"/>
      <c r="C1823" s="12"/>
      <c r="D1823" s="12"/>
      <c r="E1823" s="12"/>
    </row>
    <row r="1824" spans="1:5" ht="15.75" customHeight="1">
      <c r="A1824" s="10" t="s">
        <v>3258</v>
      </c>
      <c r="B1824" s="12"/>
      <c r="C1824" s="12"/>
      <c r="D1824" s="12"/>
      <c r="E1824" s="12"/>
    </row>
    <row r="1825" spans="1:5" ht="15.75" customHeight="1">
      <c r="A1825" s="10" t="s">
        <v>3259</v>
      </c>
      <c r="B1825" s="12"/>
      <c r="C1825" s="12"/>
      <c r="D1825" s="12"/>
      <c r="E1825" s="12"/>
    </row>
    <row r="1826" spans="1:5" ht="15.75" customHeight="1">
      <c r="A1826" s="10" t="s">
        <v>3260</v>
      </c>
      <c r="B1826" s="12"/>
      <c r="C1826" s="12"/>
      <c r="D1826" s="12"/>
      <c r="E1826" s="12"/>
    </row>
    <row r="1827" spans="1:5" ht="15.75" customHeight="1">
      <c r="A1827" s="10" t="s">
        <v>3261</v>
      </c>
      <c r="B1827" s="12"/>
      <c r="C1827" s="12"/>
      <c r="D1827" s="12"/>
      <c r="E1827" s="12"/>
    </row>
    <row r="1828" spans="1:5" ht="15.75" customHeight="1">
      <c r="A1828" s="10" t="s">
        <v>3262</v>
      </c>
      <c r="B1828" s="12"/>
      <c r="C1828" s="12"/>
      <c r="D1828" s="12"/>
      <c r="E1828" s="12"/>
    </row>
    <row r="1829" spans="1:5" ht="15.75" customHeight="1">
      <c r="A1829" s="10" t="s">
        <v>3263</v>
      </c>
      <c r="B1829" s="12"/>
      <c r="C1829" s="12"/>
      <c r="D1829" s="12"/>
      <c r="E1829" s="12"/>
    </row>
    <row r="1830" spans="1:5" ht="15.75" customHeight="1">
      <c r="A1830" s="10" t="s">
        <v>3264</v>
      </c>
      <c r="B1830" s="12"/>
      <c r="C1830" s="12"/>
      <c r="D1830" s="12"/>
      <c r="E1830" s="12"/>
    </row>
    <row r="1831" spans="1:5" ht="15.75" customHeight="1">
      <c r="A1831" s="10" t="s">
        <v>3265</v>
      </c>
      <c r="B1831" s="12"/>
      <c r="C1831" s="12"/>
      <c r="D1831" s="12"/>
      <c r="E1831" s="12"/>
    </row>
    <row r="1832" spans="1:5" ht="15.75" customHeight="1">
      <c r="A1832" s="10" t="s">
        <v>3266</v>
      </c>
      <c r="B1832" s="12"/>
      <c r="C1832" s="12"/>
      <c r="D1832" s="12"/>
      <c r="E1832" s="12"/>
    </row>
    <row r="1833" spans="1:5" ht="15.75" customHeight="1">
      <c r="A1833" s="10" t="s">
        <v>3267</v>
      </c>
      <c r="B1833" s="12"/>
      <c r="C1833" s="12"/>
      <c r="D1833" s="12"/>
      <c r="E1833" s="12"/>
    </row>
    <row r="1834" spans="1:5" ht="15.75" customHeight="1">
      <c r="A1834" s="10" t="s">
        <v>3268</v>
      </c>
      <c r="B1834" s="12"/>
      <c r="C1834" s="12"/>
      <c r="D1834" s="12"/>
      <c r="E1834" s="12"/>
    </row>
    <row r="1835" spans="1:5" ht="15.75" customHeight="1">
      <c r="A1835" s="10" t="s">
        <v>3269</v>
      </c>
      <c r="B1835" s="12"/>
      <c r="C1835" s="12"/>
      <c r="D1835" s="12"/>
      <c r="E1835" s="12"/>
    </row>
    <row r="1836" spans="1:5" ht="15.75" customHeight="1">
      <c r="A1836" s="10" t="s">
        <v>3270</v>
      </c>
      <c r="B1836" s="12"/>
      <c r="C1836" s="12"/>
      <c r="D1836" s="12"/>
      <c r="E1836" s="12"/>
    </row>
    <row r="1837" spans="1:5" ht="15.75" customHeight="1">
      <c r="A1837" s="10" t="s">
        <v>3271</v>
      </c>
      <c r="B1837" s="12"/>
      <c r="C1837" s="12"/>
      <c r="D1837" s="12"/>
      <c r="E1837" s="12"/>
    </row>
    <row r="1838" spans="1:5" ht="15.75" customHeight="1">
      <c r="A1838" s="10" t="s">
        <v>3272</v>
      </c>
      <c r="B1838" s="12"/>
      <c r="C1838" s="12"/>
      <c r="D1838" s="12"/>
      <c r="E1838" s="12"/>
    </row>
    <row r="1839" spans="1:5" ht="15.75" customHeight="1">
      <c r="A1839" s="10" t="s">
        <v>3273</v>
      </c>
      <c r="B1839" s="12"/>
      <c r="C1839" s="12"/>
      <c r="D1839" s="12"/>
      <c r="E1839" s="12"/>
    </row>
    <row r="1840" spans="1:5" ht="15.75" customHeight="1">
      <c r="A1840" s="10" t="s">
        <v>3274</v>
      </c>
      <c r="B1840" s="12"/>
      <c r="C1840" s="12"/>
      <c r="D1840" s="12"/>
      <c r="E1840" s="12"/>
    </row>
    <row r="1841" spans="1:5" ht="15.75" customHeight="1">
      <c r="A1841" s="10" t="s">
        <v>3275</v>
      </c>
      <c r="B1841" s="12"/>
      <c r="C1841" s="12"/>
      <c r="D1841" s="12"/>
      <c r="E1841" s="12"/>
    </row>
    <row r="1842" spans="1:5" ht="15.75" customHeight="1">
      <c r="A1842" s="10" t="s">
        <v>3276</v>
      </c>
      <c r="B1842" s="12"/>
      <c r="C1842" s="12"/>
      <c r="D1842" s="12"/>
      <c r="E1842" s="12"/>
    </row>
    <row r="1843" spans="1:5" ht="15.75" customHeight="1">
      <c r="A1843" s="10" t="s">
        <v>3277</v>
      </c>
      <c r="B1843" s="12"/>
      <c r="C1843" s="12"/>
      <c r="D1843" s="12"/>
      <c r="E1843" s="12"/>
    </row>
    <row r="1844" spans="1:5" ht="15.75" customHeight="1">
      <c r="A1844" s="10" t="s">
        <v>3278</v>
      </c>
      <c r="B1844" s="12"/>
      <c r="C1844" s="12"/>
      <c r="D1844" s="12"/>
      <c r="E1844" s="12"/>
    </row>
    <row r="1845" spans="1:5" ht="15.75" customHeight="1">
      <c r="A1845" s="10" t="s">
        <v>3279</v>
      </c>
      <c r="B1845" s="12"/>
      <c r="C1845" s="12"/>
      <c r="D1845" s="12"/>
      <c r="E1845" s="12"/>
    </row>
    <row r="1846" spans="1:5" ht="15.75" customHeight="1">
      <c r="A1846" s="10" t="s">
        <v>3280</v>
      </c>
      <c r="B1846" s="12"/>
      <c r="C1846" s="12"/>
      <c r="D1846" s="12"/>
      <c r="E1846" s="12"/>
    </row>
    <row r="1847" spans="1:5" ht="15.75" customHeight="1">
      <c r="A1847" s="10" t="s">
        <v>3281</v>
      </c>
      <c r="B1847" s="12"/>
      <c r="C1847" s="12"/>
      <c r="D1847" s="12"/>
      <c r="E1847" s="12"/>
    </row>
    <row r="1848" spans="1:5" ht="15.75" customHeight="1">
      <c r="A1848" s="10" t="s">
        <v>3282</v>
      </c>
      <c r="B1848" s="12"/>
      <c r="C1848" s="12"/>
      <c r="D1848" s="12"/>
      <c r="E1848" s="12"/>
    </row>
    <row r="1849" spans="1:5" ht="15.75" customHeight="1">
      <c r="A1849" s="10" t="s">
        <v>3283</v>
      </c>
      <c r="B1849" s="12"/>
      <c r="C1849" s="12"/>
      <c r="D1849" s="12"/>
      <c r="E1849" s="12"/>
    </row>
    <row r="1850" spans="1:5" ht="15.75" customHeight="1">
      <c r="A1850" s="10" t="s">
        <v>3284</v>
      </c>
      <c r="B1850" s="12"/>
      <c r="C1850" s="12"/>
      <c r="D1850" s="12"/>
      <c r="E1850" s="12"/>
    </row>
    <row r="1851" spans="1:5" ht="15.75" customHeight="1">
      <c r="A1851" s="10" t="s">
        <v>3285</v>
      </c>
      <c r="B1851" s="12"/>
      <c r="C1851" s="12"/>
      <c r="D1851" s="12"/>
      <c r="E1851" s="12"/>
    </row>
    <row r="1852" spans="1:5" ht="15.75" customHeight="1">
      <c r="A1852" s="10" t="s">
        <v>3286</v>
      </c>
      <c r="B1852" s="12"/>
      <c r="C1852" s="12"/>
      <c r="D1852" s="12"/>
      <c r="E1852" s="12"/>
    </row>
    <row r="1853" spans="1:5" ht="15.75" customHeight="1">
      <c r="A1853" s="10" t="s">
        <v>3287</v>
      </c>
      <c r="B1853" s="12"/>
      <c r="C1853" s="12"/>
      <c r="D1853" s="12"/>
      <c r="E1853" s="12"/>
    </row>
    <row r="1854" spans="1:5" ht="15.75" customHeight="1">
      <c r="A1854" s="10" t="s">
        <v>3288</v>
      </c>
      <c r="B1854" s="12"/>
      <c r="C1854" s="12"/>
      <c r="D1854" s="12"/>
      <c r="E1854" s="12"/>
    </row>
    <row r="1855" spans="1:5" ht="15.75" customHeight="1">
      <c r="A1855" s="10" t="s">
        <v>3289</v>
      </c>
      <c r="B1855" s="12"/>
      <c r="C1855" s="12"/>
      <c r="D1855" s="12"/>
      <c r="E1855" s="12"/>
    </row>
    <row r="1856" spans="1:5" ht="15.75" customHeight="1">
      <c r="A1856" s="10" t="s">
        <v>3290</v>
      </c>
      <c r="B1856" s="12"/>
      <c r="C1856" s="12"/>
      <c r="D1856" s="12"/>
      <c r="E1856" s="12"/>
    </row>
    <row r="1857" spans="1:5" ht="15.75" customHeight="1">
      <c r="A1857" s="10" t="s">
        <v>3291</v>
      </c>
      <c r="B1857" s="12"/>
      <c r="C1857" s="12"/>
      <c r="D1857" s="12"/>
      <c r="E1857" s="12"/>
    </row>
    <row r="1858" spans="1:5" ht="15.75" customHeight="1">
      <c r="A1858" s="10" t="s">
        <v>3292</v>
      </c>
      <c r="B1858" s="12"/>
      <c r="C1858" s="12"/>
      <c r="D1858" s="12"/>
      <c r="E1858" s="12"/>
    </row>
    <row r="1859" spans="1:5" ht="15.75" customHeight="1">
      <c r="A1859" s="10" t="s">
        <v>3293</v>
      </c>
      <c r="B1859" s="12"/>
      <c r="C1859" s="12"/>
      <c r="D1859" s="12"/>
      <c r="E1859" s="12"/>
    </row>
    <row r="1860" spans="1:5" ht="15.75" customHeight="1">
      <c r="A1860" s="10" t="s">
        <v>3294</v>
      </c>
      <c r="B1860" s="12"/>
      <c r="C1860" s="12"/>
      <c r="D1860" s="12"/>
      <c r="E1860" s="12"/>
    </row>
    <row r="1861" spans="1:5" ht="15.75" customHeight="1">
      <c r="A1861" s="10" t="s">
        <v>3295</v>
      </c>
      <c r="B1861" s="12"/>
      <c r="C1861" s="12"/>
      <c r="D1861" s="12"/>
      <c r="E1861" s="12"/>
    </row>
    <row r="1862" spans="1:5" ht="15.75" customHeight="1">
      <c r="A1862" s="10" t="s">
        <v>3296</v>
      </c>
      <c r="B1862" s="12"/>
      <c r="C1862" s="12"/>
      <c r="D1862" s="12"/>
      <c r="E1862" s="12"/>
    </row>
    <row r="1863" spans="1:5" ht="15.75" customHeight="1">
      <c r="A1863" s="10" t="s">
        <v>3297</v>
      </c>
      <c r="B1863" s="12"/>
      <c r="C1863" s="12"/>
      <c r="D1863" s="12"/>
      <c r="E1863" s="12"/>
    </row>
    <row r="1864" spans="1:5" ht="15.75" customHeight="1">
      <c r="A1864" s="10" t="s">
        <v>3298</v>
      </c>
      <c r="B1864" s="12"/>
      <c r="C1864" s="12"/>
      <c r="D1864" s="12"/>
      <c r="E1864" s="12"/>
    </row>
    <row r="1865" spans="1:5" ht="15.75" customHeight="1">
      <c r="A1865" s="10" t="s">
        <v>3299</v>
      </c>
      <c r="B1865" s="12"/>
      <c r="C1865" s="12"/>
      <c r="D1865" s="12"/>
      <c r="E1865" s="12"/>
    </row>
    <row r="1866" spans="1:5" ht="15.75" customHeight="1">
      <c r="A1866" s="10" t="s">
        <v>3300</v>
      </c>
      <c r="B1866" s="12"/>
      <c r="C1866" s="12"/>
      <c r="D1866" s="12"/>
      <c r="E1866" s="12"/>
    </row>
    <row r="1867" spans="1:5" ht="15.75" customHeight="1">
      <c r="A1867" s="10" t="s">
        <v>3301</v>
      </c>
      <c r="B1867" s="12"/>
      <c r="C1867" s="12"/>
      <c r="D1867" s="12"/>
      <c r="E1867" s="12"/>
    </row>
    <row r="1868" spans="1:5" ht="15.75" customHeight="1">
      <c r="A1868" s="10" t="s">
        <v>3302</v>
      </c>
      <c r="B1868" s="12"/>
      <c r="C1868" s="12"/>
      <c r="D1868" s="12"/>
      <c r="E1868" s="12"/>
    </row>
    <row r="1869" spans="1:5" ht="15.75" customHeight="1">
      <c r="A1869" s="10" t="s">
        <v>3303</v>
      </c>
      <c r="B1869" s="12"/>
      <c r="C1869" s="12"/>
      <c r="D1869" s="12"/>
      <c r="E1869" s="12"/>
    </row>
    <row r="1870" spans="1:5" ht="15.75" customHeight="1">
      <c r="A1870" s="10" t="s">
        <v>3304</v>
      </c>
      <c r="B1870" s="12"/>
      <c r="C1870" s="12"/>
      <c r="D1870" s="12"/>
      <c r="E1870" s="12"/>
    </row>
    <row r="1871" spans="1:5" ht="15.75" customHeight="1">
      <c r="A1871" s="10" t="s">
        <v>3305</v>
      </c>
      <c r="B1871" s="12"/>
      <c r="C1871" s="12"/>
      <c r="D1871" s="12"/>
      <c r="E1871" s="12"/>
    </row>
    <row r="1872" spans="1:5" ht="15.75" customHeight="1">
      <c r="A1872" s="10" t="s">
        <v>3306</v>
      </c>
      <c r="B1872" s="12"/>
      <c r="C1872" s="12"/>
      <c r="D1872" s="12"/>
      <c r="E1872" s="12"/>
    </row>
    <row r="1873" spans="1:5" ht="15.75" customHeight="1">
      <c r="A1873" s="10" t="s">
        <v>3307</v>
      </c>
      <c r="B1873" s="12"/>
      <c r="C1873" s="12"/>
      <c r="D1873" s="12"/>
      <c r="E1873" s="12"/>
    </row>
    <row r="1874" spans="1:5" ht="15.75" customHeight="1">
      <c r="A1874" s="10" t="s">
        <v>3308</v>
      </c>
      <c r="B1874" s="12"/>
      <c r="C1874" s="12"/>
      <c r="D1874" s="12"/>
      <c r="E1874" s="12"/>
    </row>
    <row r="1875" spans="1:5" ht="15.75" customHeight="1">
      <c r="A1875" s="10" t="s">
        <v>3309</v>
      </c>
      <c r="B1875" s="12"/>
      <c r="C1875" s="12"/>
      <c r="D1875" s="12"/>
      <c r="E1875" s="12"/>
    </row>
    <row r="1876" spans="1:5" ht="15.75" customHeight="1">
      <c r="A1876" s="10" t="s">
        <v>3310</v>
      </c>
      <c r="B1876" s="12"/>
      <c r="C1876" s="12"/>
      <c r="D1876" s="12"/>
      <c r="E1876" s="12"/>
    </row>
    <row r="1877" spans="1:5" ht="15.75" customHeight="1">
      <c r="A1877" s="10" t="s">
        <v>3311</v>
      </c>
      <c r="B1877" s="12"/>
      <c r="C1877" s="12"/>
      <c r="D1877" s="12"/>
      <c r="E1877" s="12"/>
    </row>
    <row r="1878" spans="1:5" ht="15.75" customHeight="1">
      <c r="A1878" s="10" t="s">
        <v>3312</v>
      </c>
      <c r="B1878" s="12"/>
      <c r="C1878" s="12"/>
      <c r="D1878" s="12"/>
      <c r="E1878" s="12"/>
    </row>
    <row r="1879" spans="1:5" ht="15.75" customHeight="1">
      <c r="A1879" s="10" t="s">
        <v>3313</v>
      </c>
      <c r="B1879" s="12"/>
      <c r="C1879" s="12"/>
      <c r="D1879" s="12"/>
      <c r="E1879" s="12"/>
    </row>
    <row r="1880" spans="1:5" ht="15.75" customHeight="1">
      <c r="A1880" s="10" t="s">
        <v>3314</v>
      </c>
      <c r="B1880" s="12"/>
      <c r="C1880" s="12"/>
      <c r="D1880" s="12"/>
      <c r="E1880" s="12"/>
    </row>
    <row r="1881" spans="1:5" ht="15.75" customHeight="1">
      <c r="A1881" s="10" t="s">
        <v>3315</v>
      </c>
      <c r="B1881" s="12"/>
      <c r="C1881" s="12"/>
      <c r="D1881" s="12"/>
      <c r="E1881" s="12"/>
    </row>
    <row r="1882" spans="1:5" ht="15.75" customHeight="1">
      <c r="A1882" s="10" t="s">
        <v>3316</v>
      </c>
      <c r="B1882" s="12"/>
      <c r="C1882" s="12"/>
      <c r="D1882" s="12"/>
      <c r="E1882" s="12"/>
    </row>
    <row r="1883" spans="1:5" ht="15.75" customHeight="1">
      <c r="A1883" s="10" t="s">
        <v>3317</v>
      </c>
      <c r="B1883" s="12"/>
      <c r="C1883" s="12"/>
      <c r="D1883" s="12"/>
      <c r="E1883" s="12"/>
    </row>
    <row r="1884" spans="1:5" ht="15.75" customHeight="1">
      <c r="A1884" s="10" t="s">
        <v>3318</v>
      </c>
      <c r="B1884" s="12"/>
      <c r="C1884" s="12"/>
      <c r="D1884" s="12"/>
      <c r="E1884" s="12"/>
    </row>
    <row r="1885" spans="1:5" ht="15.75" customHeight="1">
      <c r="A1885" s="10" t="s">
        <v>3319</v>
      </c>
      <c r="B1885" s="12"/>
      <c r="C1885" s="12"/>
      <c r="D1885" s="12"/>
      <c r="E1885" s="12"/>
    </row>
    <row r="1886" spans="1:5" ht="15.75" customHeight="1">
      <c r="A1886" s="10" t="s">
        <v>3320</v>
      </c>
      <c r="B1886" s="12"/>
      <c r="C1886" s="12"/>
      <c r="D1886" s="12"/>
      <c r="E1886" s="12"/>
    </row>
    <row r="1887" spans="1:5" ht="15.75" customHeight="1">
      <c r="A1887" s="10" t="s">
        <v>3321</v>
      </c>
      <c r="B1887" s="12"/>
      <c r="C1887" s="12"/>
      <c r="D1887" s="12"/>
      <c r="E1887" s="12"/>
    </row>
    <row r="1888" spans="1:5" ht="15.75" customHeight="1">
      <c r="A1888" s="10" t="s">
        <v>3322</v>
      </c>
      <c r="B1888" s="12"/>
      <c r="C1888" s="12"/>
      <c r="D1888" s="12"/>
      <c r="E1888" s="12"/>
    </row>
    <row r="1889" spans="1:5" ht="15.75" customHeight="1">
      <c r="A1889" s="10" t="s">
        <v>3323</v>
      </c>
      <c r="B1889" s="12"/>
      <c r="C1889" s="12"/>
      <c r="D1889" s="12"/>
      <c r="E1889" s="12"/>
    </row>
    <row r="1890" spans="1:5" ht="15.75" customHeight="1">
      <c r="A1890" s="10" t="s">
        <v>3324</v>
      </c>
      <c r="B1890" s="12"/>
      <c r="C1890" s="12"/>
      <c r="D1890" s="12"/>
      <c r="E1890" s="12"/>
    </row>
    <row r="1891" spans="1:5" ht="15.75" customHeight="1">
      <c r="A1891" s="10" t="s">
        <v>3325</v>
      </c>
      <c r="B1891" s="12"/>
      <c r="C1891" s="12"/>
      <c r="D1891" s="12"/>
      <c r="E1891" s="12"/>
    </row>
    <row r="1892" spans="1:5" ht="15.75" customHeight="1">
      <c r="A1892" s="10" t="s">
        <v>3326</v>
      </c>
      <c r="B1892" s="12"/>
      <c r="C1892" s="12"/>
      <c r="D1892" s="12"/>
      <c r="E1892" s="12"/>
    </row>
    <row r="1893" spans="1:5" ht="15.75" customHeight="1">
      <c r="A1893" s="10" t="s">
        <v>3327</v>
      </c>
      <c r="B1893" s="12"/>
      <c r="C1893" s="12"/>
      <c r="D1893" s="12"/>
      <c r="E1893" s="12"/>
    </row>
    <row r="1894" spans="1:5" ht="15.75" customHeight="1">
      <c r="A1894" s="10" t="s">
        <v>3328</v>
      </c>
      <c r="B1894" s="12"/>
      <c r="C1894" s="12"/>
      <c r="D1894" s="12"/>
      <c r="E1894" s="12"/>
    </row>
    <row r="1895" spans="1:5" ht="15.75" customHeight="1">
      <c r="A1895" s="10" t="s">
        <v>3329</v>
      </c>
      <c r="B1895" s="12"/>
      <c r="C1895" s="12"/>
      <c r="D1895" s="12"/>
      <c r="E1895" s="12"/>
    </row>
    <row r="1896" spans="1:5" ht="15.75" customHeight="1">
      <c r="A1896" s="10" t="s">
        <v>3330</v>
      </c>
      <c r="B1896" s="12"/>
      <c r="C1896" s="12"/>
      <c r="D1896" s="12"/>
      <c r="E1896" s="12"/>
    </row>
    <row r="1897" spans="1:5" ht="15.75" customHeight="1">
      <c r="A1897" s="10" t="s">
        <v>3331</v>
      </c>
      <c r="B1897" s="12"/>
      <c r="C1897" s="12"/>
      <c r="D1897" s="12"/>
      <c r="E1897" s="12"/>
    </row>
    <row r="1898" spans="1:5" ht="15.75" customHeight="1">
      <c r="A1898" s="10" t="s">
        <v>3332</v>
      </c>
      <c r="B1898" s="12"/>
      <c r="C1898" s="12"/>
      <c r="D1898" s="12"/>
      <c r="E1898" s="12"/>
    </row>
    <row r="1899" spans="1:5" ht="15.75" customHeight="1">
      <c r="A1899" s="10" t="s">
        <v>3333</v>
      </c>
      <c r="B1899" s="12"/>
      <c r="C1899" s="12"/>
      <c r="D1899" s="12"/>
      <c r="E1899" s="12"/>
    </row>
    <row r="1900" spans="1:5" ht="15.75" customHeight="1">
      <c r="A1900" s="10" t="s">
        <v>3334</v>
      </c>
      <c r="B1900" s="12"/>
      <c r="C1900" s="12"/>
      <c r="D1900" s="12"/>
      <c r="E1900" s="12"/>
    </row>
    <row r="1901" spans="1:5" ht="15.75" customHeight="1">
      <c r="A1901" s="10" t="s">
        <v>3335</v>
      </c>
      <c r="B1901" s="12"/>
      <c r="C1901" s="12"/>
      <c r="D1901" s="12"/>
      <c r="E1901" s="12"/>
    </row>
    <row r="1902" spans="1:5" ht="15.75" customHeight="1">
      <c r="A1902" s="10" t="s">
        <v>3336</v>
      </c>
      <c r="B1902" s="12"/>
      <c r="C1902" s="12"/>
      <c r="D1902" s="12"/>
      <c r="E1902" s="12"/>
    </row>
    <row r="1903" spans="1:5" ht="15.75" customHeight="1">
      <c r="A1903" s="10" t="s">
        <v>3337</v>
      </c>
      <c r="B1903" s="12"/>
      <c r="C1903" s="12"/>
      <c r="D1903" s="12"/>
      <c r="E1903" s="12"/>
    </row>
    <row r="1904" spans="1:5" ht="15.75" customHeight="1">
      <c r="A1904" s="10" t="s">
        <v>3338</v>
      </c>
      <c r="B1904" s="12"/>
      <c r="C1904" s="12"/>
      <c r="D1904" s="12"/>
      <c r="E1904" s="12"/>
    </row>
    <row r="1905" spans="1:5" ht="15.75" customHeight="1">
      <c r="A1905" s="10" t="s">
        <v>3339</v>
      </c>
      <c r="B1905" s="12"/>
      <c r="C1905" s="12"/>
      <c r="D1905" s="12"/>
      <c r="E1905" s="12"/>
    </row>
    <row r="1906" spans="1:5" ht="15.75" customHeight="1">
      <c r="A1906" s="10" t="s">
        <v>3340</v>
      </c>
      <c r="B1906" s="12"/>
      <c r="C1906" s="12"/>
      <c r="D1906" s="12"/>
      <c r="E1906" s="12"/>
    </row>
    <row r="1907" spans="1:5" ht="15.75" customHeight="1">
      <c r="A1907" s="10" t="s">
        <v>3341</v>
      </c>
      <c r="B1907" s="12"/>
      <c r="C1907" s="12"/>
      <c r="D1907" s="12"/>
      <c r="E1907" s="12"/>
    </row>
    <row r="1908" spans="1:5" ht="15.75" customHeight="1">
      <c r="A1908" s="10" t="s">
        <v>3342</v>
      </c>
      <c r="B1908" s="12"/>
      <c r="C1908" s="12"/>
      <c r="D1908" s="12"/>
      <c r="E1908" s="12"/>
    </row>
    <row r="1909" spans="1:5" ht="15.75" customHeight="1">
      <c r="A1909" s="10" t="s">
        <v>3343</v>
      </c>
      <c r="B1909" s="12"/>
      <c r="C1909" s="12"/>
      <c r="D1909" s="12"/>
      <c r="E1909" s="12"/>
    </row>
    <row r="1910" spans="1:5" ht="15.75" customHeight="1">
      <c r="A1910" s="10" t="s">
        <v>3344</v>
      </c>
      <c r="B1910" s="12"/>
      <c r="C1910" s="12"/>
      <c r="D1910" s="12"/>
      <c r="E1910" s="12"/>
    </row>
    <row r="1911" spans="1:5" ht="15.75" customHeight="1">
      <c r="A1911" s="10" t="s">
        <v>3345</v>
      </c>
      <c r="B1911" s="12"/>
      <c r="C1911" s="12"/>
      <c r="D1911" s="12"/>
      <c r="E1911" s="12"/>
    </row>
    <row r="1912" spans="1:5" ht="15.75" customHeight="1">
      <c r="A1912" s="10" t="s">
        <v>3346</v>
      </c>
      <c r="B1912" s="12"/>
      <c r="C1912" s="12"/>
      <c r="D1912" s="12"/>
      <c r="E1912" s="12"/>
    </row>
    <row r="1913" spans="1:5" ht="15.75" customHeight="1">
      <c r="A1913" s="10" t="s">
        <v>3347</v>
      </c>
      <c r="B1913" s="12"/>
      <c r="C1913" s="12"/>
      <c r="D1913" s="12"/>
      <c r="E1913" s="12"/>
    </row>
    <row r="1914" spans="1:5" ht="15.75" customHeight="1">
      <c r="A1914" s="10" t="s">
        <v>3348</v>
      </c>
      <c r="B1914" s="12"/>
      <c r="C1914" s="12"/>
      <c r="D1914" s="12"/>
      <c r="E1914" s="12"/>
    </row>
    <row r="1915" spans="1:5" ht="15.75" customHeight="1">
      <c r="A1915" s="10" t="s">
        <v>3349</v>
      </c>
      <c r="B1915" s="12"/>
      <c r="C1915" s="12"/>
      <c r="D1915" s="12"/>
      <c r="E1915" s="12"/>
    </row>
    <row r="1916" spans="1:5" ht="15.75" customHeight="1">
      <c r="A1916" s="10" t="s">
        <v>3350</v>
      </c>
      <c r="B1916" s="12"/>
      <c r="C1916" s="12"/>
      <c r="D1916" s="12"/>
      <c r="E1916" s="12"/>
    </row>
    <row r="1917" spans="1:5" ht="15.75" customHeight="1">
      <c r="A1917" s="10" t="s">
        <v>3351</v>
      </c>
      <c r="B1917" s="12"/>
      <c r="C1917" s="12"/>
      <c r="D1917" s="12"/>
      <c r="E1917" s="12"/>
    </row>
    <row r="1918" spans="1:5" ht="15.75" customHeight="1">
      <c r="A1918" s="10" t="s">
        <v>3352</v>
      </c>
      <c r="B1918" s="12"/>
      <c r="C1918" s="12"/>
      <c r="D1918" s="12"/>
      <c r="E1918" s="12"/>
    </row>
    <row r="1919" spans="1:5" ht="15.75" customHeight="1">
      <c r="A1919" s="10" t="s">
        <v>3353</v>
      </c>
      <c r="B1919" s="12"/>
      <c r="C1919" s="12"/>
      <c r="D1919" s="12"/>
      <c r="E1919" s="12"/>
    </row>
    <row r="1920" spans="1:5" ht="15.75" customHeight="1">
      <c r="A1920" s="10" t="s">
        <v>3354</v>
      </c>
      <c r="B1920" s="12"/>
      <c r="C1920" s="12"/>
      <c r="D1920" s="12"/>
      <c r="E1920" s="12"/>
    </row>
    <row r="1921" spans="1:5" ht="15.75" customHeight="1">
      <c r="A1921" s="10" t="s">
        <v>3355</v>
      </c>
      <c r="B1921" s="12"/>
      <c r="C1921" s="12"/>
      <c r="D1921" s="12"/>
      <c r="E1921" s="12"/>
    </row>
    <row r="1922" spans="1:5" ht="15.75" customHeight="1">
      <c r="A1922" s="10" t="s">
        <v>3356</v>
      </c>
      <c r="B1922" s="12"/>
      <c r="C1922" s="12"/>
      <c r="D1922" s="12"/>
      <c r="E1922" s="12"/>
    </row>
    <row r="1923" spans="1:5" ht="15.75" customHeight="1">
      <c r="A1923" s="10" t="s">
        <v>3357</v>
      </c>
      <c r="B1923" s="12"/>
      <c r="C1923" s="12"/>
      <c r="D1923" s="12"/>
      <c r="E1923" s="12"/>
    </row>
    <row r="1924" spans="1:5" ht="15.75" customHeight="1">
      <c r="A1924" s="10" t="s">
        <v>3358</v>
      </c>
      <c r="B1924" s="12"/>
      <c r="C1924" s="12"/>
      <c r="D1924" s="12"/>
      <c r="E1924" s="12"/>
    </row>
    <row r="1925" spans="1:5" ht="15.75" customHeight="1">
      <c r="A1925" s="10" t="s">
        <v>3359</v>
      </c>
      <c r="B1925" s="12"/>
      <c r="C1925" s="12"/>
      <c r="D1925" s="12"/>
      <c r="E1925" s="12"/>
    </row>
    <row r="1926" spans="1:5" ht="15.75" customHeight="1">
      <c r="A1926" s="10" t="s">
        <v>3360</v>
      </c>
      <c r="B1926" s="12"/>
      <c r="C1926" s="12"/>
      <c r="D1926" s="12"/>
      <c r="E1926" s="12"/>
    </row>
    <row r="1927" spans="1:5" ht="15.75" customHeight="1">
      <c r="A1927" s="10" t="s">
        <v>3361</v>
      </c>
      <c r="B1927" s="12"/>
      <c r="C1927" s="12"/>
      <c r="D1927" s="12"/>
      <c r="E1927" s="12"/>
    </row>
    <row r="1928" spans="1:5" ht="15.75" customHeight="1">
      <c r="A1928" s="10" t="s">
        <v>3362</v>
      </c>
      <c r="B1928" s="12"/>
      <c r="C1928" s="12"/>
      <c r="D1928" s="12"/>
      <c r="E1928" s="12"/>
    </row>
    <row r="1929" spans="1:5" ht="15.75" customHeight="1">
      <c r="A1929" s="10" t="s">
        <v>3363</v>
      </c>
      <c r="B1929" s="12"/>
      <c r="C1929" s="12"/>
      <c r="D1929" s="12"/>
      <c r="E1929" s="12"/>
    </row>
    <row r="1930" spans="1:5" ht="15.75" customHeight="1">
      <c r="A1930" s="10" t="s">
        <v>3364</v>
      </c>
      <c r="B1930" s="12"/>
      <c r="C1930" s="12"/>
      <c r="D1930" s="12"/>
      <c r="E1930" s="12"/>
    </row>
    <row r="1931" spans="1:5" ht="15.75" customHeight="1">
      <c r="A1931" s="10" t="s">
        <v>3365</v>
      </c>
      <c r="B1931" s="12"/>
      <c r="C1931" s="12"/>
      <c r="D1931" s="12"/>
      <c r="E1931" s="12"/>
    </row>
    <row r="1932" spans="1:5" ht="15.75" customHeight="1">
      <c r="A1932" s="10" t="s">
        <v>3366</v>
      </c>
      <c r="B1932" s="12"/>
      <c r="C1932" s="12"/>
      <c r="D1932" s="12"/>
      <c r="E1932" s="12"/>
    </row>
    <row r="1933" spans="1:5" ht="15.75" customHeight="1">
      <c r="A1933" s="10" t="s">
        <v>3367</v>
      </c>
      <c r="B1933" s="12"/>
      <c r="C1933" s="12"/>
      <c r="D1933" s="12"/>
      <c r="E1933" s="12"/>
    </row>
    <row r="1934" spans="1:5" ht="15.75" customHeight="1">
      <c r="A1934" s="10" t="s">
        <v>3368</v>
      </c>
      <c r="B1934" s="12"/>
      <c r="C1934" s="12"/>
      <c r="D1934" s="12"/>
      <c r="E1934" s="12"/>
    </row>
    <row r="1935" spans="1:5" ht="15.75" customHeight="1">
      <c r="A1935" s="10" t="s">
        <v>3369</v>
      </c>
      <c r="B1935" s="12"/>
      <c r="C1935" s="12"/>
      <c r="D1935" s="12"/>
      <c r="E1935" s="12"/>
    </row>
    <row r="1936" spans="1:5" ht="15.75" customHeight="1">
      <c r="A1936" s="10" t="s">
        <v>3370</v>
      </c>
      <c r="B1936" s="12"/>
      <c r="C1936" s="12"/>
      <c r="D1936" s="12"/>
      <c r="E1936" s="12"/>
    </row>
    <row r="1937" spans="1:5" ht="15.75" customHeight="1">
      <c r="A1937" s="10" t="s">
        <v>3371</v>
      </c>
      <c r="B1937" s="12"/>
      <c r="C1937" s="12"/>
      <c r="D1937" s="12"/>
      <c r="E1937" s="12"/>
    </row>
    <row r="1938" spans="1:5" ht="15.75" customHeight="1">
      <c r="A1938" s="10" t="s">
        <v>3372</v>
      </c>
      <c r="B1938" s="12"/>
      <c r="C1938" s="12"/>
      <c r="D1938" s="12"/>
      <c r="E1938" s="12"/>
    </row>
    <row r="1939" spans="1:5" ht="15.75" customHeight="1">
      <c r="A1939" s="10" t="s">
        <v>3373</v>
      </c>
      <c r="B1939" s="12"/>
      <c r="C1939" s="12"/>
      <c r="D1939" s="12"/>
      <c r="E1939" s="12"/>
    </row>
    <row r="1940" spans="1:5" ht="15.75" customHeight="1">
      <c r="A1940" s="10" t="s">
        <v>3374</v>
      </c>
      <c r="B1940" s="12"/>
      <c r="C1940" s="12"/>
      <c r="D1940" s="12"/>
      <c r="E1940" s="12"/>
    </row>
    <row r="1941" spans="1:5" ht="15.75" customHeight="1">
      <c r="A1941" s="10" t="s">
        <v>3375</v>
      </c>
      <c r="B1941" s="12"/>
      <c r="C1941" s="12"/>
      <c r="D1941" s="12"/>
      <c r="E1941" s="12"/>
    </row>
    <row r="1942" spans="1:5" ht="15.75" customHeight="1">
      <c r="A1942" s="10" t="s">
        <v>3376</v>
      </c>
      <c r="B1942" s="12"/>
      <c r="C1942" s="12"/>
      <c r="D1942" s="12"/>
      <c r="E1942" s="12"/>
    </row>
    <row r="1943" spans="1:5" ht="15.75" customHeight="1">
      <c r="A1943" s="10" t="s">
        <v>3377</v>
      </c>
      <c r="B1943" s="12"/>
      <c r="C1943" s="12"/>
      <c r="D1943" s="12"/>
      <c r="E1943" s="12"/>
    </row>
    <row r="1944" spans="1:5" ht="15.75" customHeight="1">
      <c r="A1944" s="10" t="s">
        <v>3378</v>
      </c>
      <c r="B1944" s="12"/>
      <c r="C1944" s="12"/>
      <c r="D1944" s="12"/>
      <c r="E1944" s="12"/>
    </row>
    <row r="1945" spans="1:5" ht="15.75" customHeight="1">
      <c r="A1945" s="10" t="s">
        <v>3379</v>
      </c>
      <c r="B1945" s="12"/>
      <c r="C1945" s="12"/>
      <c r="D1945" s="12"/>
      <c r="E1945" s="12"/>
    </row>
    <row r="1946" spans="1:5" ht="15.75" customHeight="1">
      <c r="A1946" s="10" t="s">
        <v>3380</v>
      </c>
      <c r="B1946" s="12"/>
      <c r="C1946" s="12"/>
      <c r="D1946" s="12"/>
      <c r="E1946" s="12"/>
    </row>
    <row r="1947" spans="1:5" ht="15.75" customHeight="1">
      <c r="A1947" s="10" t="s">
        <v>3381</v>
      </c>
      <c r="B1947" s="12"/>
      <c r="C1947" s="12"/>
      <c r="D1947" s="12"/>
      <c r="E1947" s="12"/>
    </row>
    <row r="1948" spans="1:5" ht="15.75" customHeight="1">
      <c r="A1948" s="10" t="s">
        <v>3382</v>
      </c>
      <c r="B1948" s="12"/>
      <c r="C1948" s="12"/>
      <c r="D1948" s="12"/>
      <c r="E1948" s="12"/>
    </row>
    <row r="1949" spans="1:5" ht="15.75" customHeight="1">
      <c r="A1949" s="10" t="s">
        <v>3383</v>
      </c>
      <c r="B1949" s="12"/>
      <c r="C1949" s="12"/>
      <c r="D1949" s="12"/>
      <c r="E1949" s="12"/>
    </row>
    <row r="1950" spans="1:5" ht="15.75" customHeight="1">
      <c r="A1950" s="10" t="s">
        <v>3384</v>
      </c>
      <c r="B1950" s="12"/>
      <c r="C1950" s="12"/>
      <c r="D1950" s="12"/>
      <c r="E1950" s="12"/>
    </row>
    <row r="1951" spans="1:5" ht="15.75" customHeight="1">
      <c r="A1951" s="10" t="s">
        <v>3385</v>
      </c>
      <c r="B1951" s="12"/>
      <c r="C1951" s="12"/>
      <c r="D1951" s="12"/>
      <c r="E1951" s="12"/>
    </row>
    <row r="1952" spans="1:5" ht="15.75" customHeight="1">
      <c r="A1952" s="10" t="s">
        <v>3386</v>
      </c>
      <c r="B1952" s="12"/>
      <c r="C1952" s="12"/>
      <c r="D1952" s="12"/>
      <c r="E1952" s="12"/>
    </row>
    <row r="1953" spans="1:5" ht="15.75" customHeight="1">
      <c r="A1953" s="10" t="s">
        <v>3387</v>
      </c>
      <c r="B1953" s="12"/>
      <c r="C1953" s="12"/>
      <c r="D1953" s="12"/>
      <c r="E1953" s="12"/>
    </row>
    <row r="1954" spans="1:5" ht="15.75" customHeight="1">
      <c r="A1954" s="10" t="s">
        <v>3388</v>
      </c>
      <c r="B1954" s="12"/>
      <c r="C1954" s="12"/>
      <c r="D1954" s="12"/>
      <c r="E1954" s="12"/>
    </row>
    <row r="1955" spans="1:5" ht="15.75" customHeight="1">
      <c r="A1955" s="10" t="s">
        <v>3389</v>
      </c>
      <c r="B1955" s="12"/>
      <c r="C1955" s="12"/>
      <c r="D1955" s="12"/>
      <c r="E1955" s="12"/>
    </row>
    <row r="1956" spans="1:5" ht="15.75" customHeight="1">
      <c r="A1956" s="10" t="s">
        <v>3390</v>
      </c>
      <c r="B1956" s="12"/>
      <c r="C1956" s="12"/>
      <c r="D1956" s="12"/>
      <c r="E1956" s="12"/>
    </row>
    <row r="1957" spans="1:5" ht="15.75" customHeight="1">
      <c r="A1957" s="10" t="s">
        <v>3391</v>
      </c>
      <c r="B1957" s="12"/>
      <c r="C1957" s="12"/>
      <c r="D1957" s="12"/>
      <c r="E1957" s="12"/>
    </row>
    <row r="1958" spans="1:5" ht="15.75" customHeight="1">
      <c r="A1958" s="10" t="s">
        <v>3392</v>
      </c>
      <c r="B1958" s="12"/>
      <c r="C1958" s="12"/>
      <c r="D1958" s="12"/>
      <c r="E1958" s="12"/>
    </row>
    <row r="1959" spans="1:5" ht="15.75" customHeight="1">
      <c r="A1959" s="10" t="s">
        <v>3393</v>
      </c>
      <c r="B1959" s="12"/>
      <c r="C1959" s="12"/>
      <c r="D1959" s="12"/>
      <c r="E1959" s="12"/>
    </row>
    <row r="1960" spans="1:5" ht="15.75" customHeight="1">
      <c r="A1960" s="10" t="s">
        <v>3394</v>
      </c>
      <c r="B1960" s="12"/>
      <c r="C1960" s="12"/>
      <c r="D1960" s="12"/>
      <c r="E1960" s="12"/>
    </row>
    <row r="1961" spans="1:5" ht="15.75" customHeight="1">
      <c r="A1961" s="10" t="s">
        <v>3395</v>
      </c>
      <c r="B1961" s="12"/>
      <c r="C1961" s="12"/>
      <c r="D1961" s="12"/>
      <c r="E1961" s="12"/>
    </row>
    <row r="1962" spans="1:5" ht="15.75" customHeight="1">
      <c r="A1962" s="10" t="s">
        <v>3396</v>
      </c>
      <c r="B1962" s="12"/>
      <c r="C1962" s="12"/>
      <c r="D1962" s="12"/>
      <c r="E1962" s="12"/>
    </row>
    <row r="1963" spans="1:5" ht="15.75" customHeight="1">
      <c r="A1963" s="10" t="s">
        <v>3397</v>
      </c>
      <c r="B1963" s="12"/>
      <c r="C1963" s="12"/>
      <c r="D1963" s="12"/>
      <c r="E1963" s="12"/>
    </row>
    <row r="1964" spans="1:5" ht="15.75" customHeight="1">
      <c r="A1964" s="10" t="s">
        <v>3398</v>
      </c>
      <c r="B1964" s="12"/>
      <c r="C1964" s="12"/>
      <c r="D1964" s="12"/>
      <c r="E1964" s="12"/>
    </row>
    <row r="1965" spans="1:5" ht="15.75" customHeight="1">
      <c r="A1965" s="10" t="s">
        <v>3399</v>
      </c>
      <c r="B1965" s="12"/>
      <c r="C1965" s="12"/>
      <c r="D1965" s="12"/>
      <c r="E1965" s="12"/>
    </row>
    <row r="1966" spans="1:5" ht="15.75" customHeight="1">
      <c r="A1966" s="10" t="s">
        <v>3400</v>
      </c>
      <c r="B1966" s="12"/>
      <c r="C1966" s="12"/>
      <c r="D1966" s="12"/>
      <c r="E1966" s="12"/>
    </row>
    <row r="1967" spans="1:5" ht="15.75" customHeight="1">
      <c r="A1967" s="10" t="s">
        <v>3401</v>
      </c>
      <c r="B1967" s="12"/>
      <c r="C1967" s="12"/>
      <c r="D1967" s="12"/>
      <c r="E1967" s="12"/>
    </row>
    <row r="1968" spans="1:5" ht="15.75" customHeight="1">
      <c r="A1968" s="10" t="s">
        <v>3402</v>
      </c>
      <c r="B1968" s="12"/>
      <c r="C1968" s="12"/>
      <c r="D1968" s="12"/>
      <c r="E1968" s="12"/>
    </row>
    <row r="1969" spans="1:5" ht="15.75" customHeight="1">
      <c r="A1969" s="10" t="s">
        <v>3403</v>
      </c>
      <c r="B1969" s="12"/>
      <c r="C1969" s="12"/>
      <c r="D1969" s="12"/>
      <c r="E1969" s="12"/>
    </row>
    <row r="1970" spans="1:5" ht="15.75" customHeight="1">
      <c r="A1970" s="10" t="s">
        <v>3404</v>
      </c>
      <c r="B1970" s="12"/>
      <c r="C1970" s="12"/>
      <c r="D1970" s="12"/>
      <c r="E1970" s="12"/>
    </row>
    <row r="1971" spans="1:5" ht="15.75" customHeight="1">
      <c r="A1971" s="10" t="s">
        <v>3405</v>
      </c>
      <c r="B1971" s="12"/>
      <c r="C1971" s="12"/>
      <c r="D1971" s="12"/>
      <c r="E1971" s="12"/>
    </row>
    <row r="1972" spans="1:5" ht="15.75" customHeight="1">
      <c r="A1972" s="10" t="s">
        <v>3406</v>
      </c>
      <c r="B1972" s="12"/>
      <c r="C1972" s="12"/>
      <c r="D1972" s="12"/>
      <c r="E1972" s="12"/>
    </row>
    <row r="1973" spans="1:5" ht="15.75" customHeight="1">
      <c r="A1973" s="10" t="s">
        <v>3407</v>
      </c>
      <c r="B1973" s="12"/>
      <c r="C1973" s="12"/>
      <c r="D1973" s="12"/>
      <c r="E1973" s="12"/>
    </row>
    <row r="1974" spans="1:5" ht="15.75" customHeight="1">
      <c r="A1974" s="10" t="s">
        <v>3408</v>
      </c>
      <c r="B1974" s="12"/>
      <c r="C1974" s="12"/>
      <c r="D1974" s="12"/>
      <c r="E1974" s="12"/>
    </row>
    <row r="1975" spans="1:5" ht="15.75" customHeight="1">
      <c r="A1975" s="10" t="s">
        <v>3409</v>
      </c>
      <c r="B1975" s="12"/>
      <c r="C1975" s="12"/>
      <c r="D1975" s="12"/>
      <c r="E1975" s="12"/>
    </row>
    <row r="1976" spans="1:5" ht="15.75" customHeight="1">
      <c r="A1976" s="10" t="s">
        <v>3410</v>
      </c>
      <c r="B1976" s="12"/>
      <c r="C1976" s="12"/>
      <c r="D1976" s="12"/>
      <c r="E1976" s="12"/>
    </row>
    <row r="1977" spans="1:5" ht="15.75" customHeight="1">
      <c r="A1977" s="10" t="s">
        <v>3411</v>
      </c>
      <c r="B1977" s="12"/>
      <c r="C1977" s="12"/>
      <c r="D1977" s="12"/>
      <c r="E1977" s="12"/>
    </row>
    <row r="1978" spans="1:5" ht="15.75" customHeight="1">
      <c r="A1978" s="10" t="s">
        <v>3412</v>
      </c>
      <c r="B1978" s="12"/>
      <c r="C1978" s="12"/>
      <c r="D1978" s="12"/>
      <c r="E1978" s="12"/>
    </row>
    <row r="1979" spans="1:5" ht="15.75" customHeight="1">
      <c r="A1979" s="10" t="s">
        <v>3413</v>
      </c>
      <c r="B1979" s="12"/>
      <c r="C1979" s="12"/>
      <c r="D1979" s="12"/>
      <c r="E1979" s="12"/>
    </row>
    <row r="1980" spans="1:5" ht="15.75" customHeight="1">
      <c r="A1980" s="10" t="s">
        <v>3414</v>
      </c>
      <c r="B1980" s="12"/>
      <c r="C1980" s="12"/>
      <c r="D1980" s="12"/>
      <c r="E1980" s="12"/>
    </row>
    <row r="1981" spans="1:5" ht="15.75" customHeight="1">
      <c r="A1981" s="10" t="s">
        <v>3415</v>
      </c>
      <c r="B1981" s="12"/>
      <c r="C1981" s="12"/>
      <c r="D1981" s="12"/>
      <c r="E1981" s="12"/>
    </row>
    <row r="1982" spans="1:5" ht="15.75" customHeight="1">
      <c r="A1982" s="10" t="s">
        <v>3416</v>
      </c>
      <c r="B1982" s="12"/>
      <c r="C1982" s="12"/>
      <c r="D1982" s="12"/>
      <c r="E1982" s="12"/>
    </row>
    <row r="1983" spans="1:5" ht="15.75" customHeight="1">
      <c r="A1983" s="10" t="s">
        <v>3417</v>
      </c>
      <c r="B1983" s="12"/>
      <c r="C1983" s="12"/>
      <c r="D1983" s="12"/>
      <c r="E1983" s="12"/>
    </row>
    <row r="1984" spans="1:5" ht="15.75" customHeight="1">
      <c r="A1984" s="10" t="s">
        <v>3418</v>
      </c>
      <c r="B1984" s="12"/>
      <c r="C1984" s="12"/>
      <c r="D1984" s="12"/>
      <c r="E1984" s="12"/>
    </row>
    <row r="1985" spans="1:5" ht="15.75" customHeight="1">
      <c r="A1985" s="10" t="s">
        <v>3419</v>
      </c>
      <c r="B1985" s="12"/>
      <c r="C1985" s="12"/>
      <c r="D1985" s="12"/>
      <c r="E1985" s="12"/>
    </row>
    <row r="1986" spans="1:5" ht="15.75" customHeight="1">
      <c r="A1986" s="10" t="s">
        <v>3420</v>
      </c>
      <c r="B1986" s="12"/>
      <c r="C1986" s="12"/>
      <c r="D1986" s="12"/>
      <c r="E1986" s="12"/>
    </row>
    <row r="1987" spans="1:5" ht="15.75" customHeight="1">
      <c r="A1987" s="10" t="s">
        <v>3421</v>
      </c>
      <c r="B1987" s="12"/>
      <c r="C1987" s="12"/>
      <c r="D1987" s="12"/>
      <c r="E1987" s="12"/>
    </row>
    <row r="1988" spans="1:5" ht="15.75" customHeight="1">
      <c r="A1988" s="10" t="s">
        <v>3422</v>
      </c>
      <c r="B1988" s="12"/>
      <c r="C1988" s="12"/>
      <c r="D1988" s="12"/>
      <c r="E1988" s="12"/>
    </row>
    <row r="1989" spans="1:5" ht="15.75" customHeight="1">
      <c r="A1989" s="10" t="s">
        <v>3423</v>
      </c>
      <c r="B1989" s="12"/>
      <c r="C1989" s="12"/>
      <c r="D1989" s="12"/>
      <c r="E1989" s="12"/>
    </row>
    <row r="1990" spans="1:5" ht="15.75" customHeight="1">
      <c r="A1990" s="10" t="s">
        <v>3424</v>
      </c>
      <c r="B1990" s="12"/>
      <c r="C1990" s="12"/>
      <c r="D1990" s="12"/>
      <c r="E1990" s="12"/>
    </row>
    <row r="1991" spans="1:5" ht="15.75" customHeight="1">
      <c r="A1991" s="10" t="s">
        <v>3425</v>
      </c>
      <c r="B1991" s="12"/>
      <c r="C1991" s="12"/>
      <c r="D1991" s="12"/>
      <c r="E1991" s="12"/>
    </row>
    <row r="1992" spans="1:5" ht="15.75" customHeight="1">
      <c r="A1992" s="10" t="s">
        <v>3426</v>
      </c>
      <c r="B1992" s="12"/>
      <c r="C1992" s="12"/>
      <c r="D1992" s="12"/>
      <c r="E1992" s="12"/>
    </row>
    <row r="1993" spans="1:5" ht="15.75" customHeight="1">
      <c r="A1993" s="10" t="s">
        <v>3427</v>
      </c>
      <c r="B1993" s="12"/>
      <c r="C1993" s="12"/>
      <c r="D1993" s="12"/>
      <c r="E1993" s="12"/>
    </row>
    <row r="1994" spans="1:5" ht="15.75" customHeight="1">
      <c r="A1994" s="10" t="s">
        <v>3428</v>
      </c>
      <c r="B1994" s="12"/>
      <c r="C1994" s="12"/>
      <c r="D1994" s="12"/>
      <c r="E1994" s="12"/>
    </row>
    <row r="1995" spans="1:5" ht="15.75" customHeight="1">
      <c r="A1995" s="10" t="s">
        <v>3429</v>
      </c>
      <c r="B1995" s="12"/>
      <c r="C1995" s="12"/>
      <c r="D1995" s="12"/>
      <c r="E1995" s="12"/>
    </row>
    <row r="1996" spans="1:5" ht="15.75" customHeight="1">
      <c r="A1996" s="10" t="s">
        <v>3430</v>
      </c>
      <c r="B1996" s="12"/>
      <c r="C1996" s="12"/>
      <c r="D1996" s="12"/>
      <c r="E1996" s="12"/>
    </row>
    <row r="1997" spans="1:5" ht="15.75" customHeight="1">
      <c r="A1997" s="10" t="s">
        <v>3431</v>
      </c>
      <c r="B1997" s="12"/>
      <c r="C1997" s="12"/>
      <c r="D1997" s="12"/>
      <c r="E1997" s="12"/>
    </row>
    <row r="1998" spans="1:5" ht="15.75" customHeight="1">
      <c r="A1998" s="10" t="s">
        <v>3432</v>
      </c>
      <c r="B1998" s="12"/>
      <c r="C1998" s="12"/>
      <c r="D1998" s="12"/>
      <c r="E1998" s="12"/>
    </row>
    <row r="1999" spans="1:5" ht="15.75" customHeight="1">
      <c r="A1999" s="10" t="s">
        <v>3433</v>
      </c>
      <c r="B1999" s="12"/>
      <c r="C1999" s="12"/>
      <c r="D1999" s="12"/>
      <c r="E1999" s="12"/>
    </row>
    <row r="2000" spans="1:5" ht="15.75" customHeight="1">
      <c r="A2000" s="10" t="s">
        <v>3434</v>
      </c>
      <c r="B2000" s="12"/>
      <c r="C2000" s="12"/>
      <c r="D2000" s="12"/>
      <c r="E2000" s="12"/>
    </row>
    <row r="2001" spans="1:5" ht="15.75" customHeight="1">
      <c r="A2001" s="10" t="s">
        <v>3435</v>
      </c>
      <c r="B2001" s="12"/>
      <c r="C2001" s="12"/>
      <c r="D2001" s="12"/>
      <c r="E2001" s="12"/>
    </row>
    <row r="2002" spans="1:5" ht="15.75" customHeight="1">
      <c r="A2002" s="10" t="s">
        <v>3436</v>
      </c>
      <c r="B2002" s="12"/>
      <c r="C2002" s="12"/>
      <c r="D2002" s="12"/>
      <c r="E2002" s="12"/>
    </row>
    <row r="2003" spans="1:5" ht="15.75" customHeight="1">
      <c r="A2003" s="10" t="s">
        <v>3437</v>
      </c>
      <c r="B2003" s="12"/>
      <c r="C2003" s="12"/>
      <c r="D2003" s="12"/>
      <c r="E2003" s="12"/>
    </row>
    <row r="2004" spans="1:5" ht="15.75" customHeight="1">
      <c r="A2004" s="10" t="s">
        <v>3438</v>
      </c>
      <c r="B2004" s="12"/>
      <c r="C2004" s="12"/>
      <c r="D2004" s="12"/>
      <c r="E2004" s="12"/>
    </row>
    <row r="2005" spans="1:5" ht="15.75" customHeight="1">
      <c r="A2005" s="10" t="s">
        <v>3439</v>
      </c>
      <c r="B2005" s="12"/>
      <c r="C2005" s="12"/>
      <c r="D2005" s="12"/>
      <c r="E2005" s="12"/>
    </row>
    <row r="2006" spans="1:5" ht="15.75" customHeight="1">
      <c r="A2006" s="10" t="s">
        <v>3440</v>
      </c>
      <c r="B2006" s="12"/>
      <c r="C2006" s="12"/>
      <c r="D2006" s="12"/>
      <c r="E2006" s="12"/>
    </row>
    <row r="2007" spans="1:5" ht="15.75" customHeight="1">
      <c r="A2007" s="10" t="s">
        <v>3441</v>
      </c>
      <c r="B2007" s="12"/>
      <c r="C2007" s="12"/>
      <c r="D2007" s="12"/>
      <c r="E2007" s="12"/>
    </row>
    <row r="2008" spans="1:5" ht="15.75" customHeight="1">
      <c r="A2008" s="10" t="s">
        <v>3442</v>
      </c>
      <c r="B2008" s="12"/>
      <c r="C2008" s="12"/>
      <c r="D2008" s="12"/>
      <c r="E2008" s="12"/>
    </row>
    <row r="2009" spans="1:5" ht="15.75" customHeight="1">
      <c r="A2009" s="10" t="s">
        <v>3443</v>
      </c>
      <c r="B2009" s="12"/>
      <c r="C2009" s="12"/>
      <c r="D2009" s="12"/>
      <c r="E2009" s="12"/>
    </row>
    <row r="2010" spans="1:5" ht="15.75" customHeight="1">
      <c r="A2010" s="10" t="s">
        <v>3444</v>
      </c>
      <c r="B2010" s="12"/>
      <c r="C2010" s="12"/>
      <c r="D2010" s="12"/>
      <c r="E2010" s="12"/>
    </row>
    <row r="2011" spans="1:5" ht="15.75" customHeight="1">
      <c r="A2011" s="10" t="s">
        <v>3445</v>
      </c>
      <c r="B2011" s="12"/>
      <c r="C2011" s="12"/>
      <c r="D2011" s="12"/>
      <c r="E2011" s="12"/>
    </row>
    <row r="2012" spans="1:5" ht="15.75" customHeight="1">
      <c r="A2012" s="10" t="s">
        <v>3446</v>
      </c>
      <c r="B2012" s="12"/>
      <c r="C2012" s="12"/>
      <c r="D2012" s="12"/>
      <c r="E2012" s="12"/>
    </row>
    <row r="2013" spans="1:5" ht="15.75" customHeight="1">
      <c r="A2013" s="10" t="s">
        <v>3447</v>
      </c>
      <c r="B2013" s="12"/>
      <c r="C2013" s="12"/>
      <c r="D2013" s="12"/>
      <c r="E2013" s="12"/>
    </row>
    <row r="2014" spans="1:5" ht="15.75" customHeight="1">
      <c r="A2014" s="10" t="s">
        <v>3448</v>
      </c>
      <c r="B2014" s="12"/>
      <c r="C2014" s="12"/>
      <c r="D2014" s="12"/>
      <c r="E2014" s="12"/>
    </row>
    <row r="2015" spans="1:5" ht="15.75" customHeight="1">
      <c r="A2015" s="10" t="s">
        <v>3449</v>
      </c>
      <c r="B2015" s="12"/>
      <c r="C2015" s="12"/>
      <c r="D2015" s="12"/>
      <c r="E2015" s="12"/>
    </row>
    <row r="2016" spans="1:5" ht="15.75" customHeight="1">
      <c r="A2016" s="10" t="s">
        <v>3450</v>
      </c>
      <c r="B2016" s="12"/>
      <c r="C2016" s="12"/>
      <c r="D2016" s="12"/>
      <c r="E2016" s="12"/>
    </row>
    <row r="2017" spans="1:5" ht="15.75" customHeight="1">
      <c r="A2017" s="10" t="s">
        <v>3451</v>
      </c>
      <c r="B2017" s="12"/>
      <c r="C2017" s="12"/>
      <c r="D2017" s="12"/>
      <c r="E2017" s="12"/>
    </row>
    <row r="2018" spans="1:5" ht="15.75" customHeight="1">
      <c r="A2018" s="10" t="s">
        <v>3452</v>
      </c>
      <c r="B2018" s="12"/>
      <c r="C2018" s="12"/>
      <c r="D2018" s="12"/>
      <c r="E2018" s="12"/>
    </row>
    <row r="2019" spans="1:5" ht="15.75" customHeight="1">
      <c r="A2019" s="10" t="s">
        <v>3453</v>
      </c>
      <c r="B2019" s="12"/>
      <c r="C2019" s="12"/>
      <c r="D2019" s="12"/>
      <c r="E2019" s="12"/>
    </row>
    <row r="2020" spans="1:5" ht="15.75" customHeight="1">
      <c r="A2020" s="10" t="s">
        <v>3454</v>
      </c>
      <c r="B2020" s="12"/>
      <c r="C2020" s="12"/>
      <c r="D2020" s="12"/>
      <c r="E2020" s="12"/>
    </row>
    <row r="2021" spans="1:5" ht="15.75" customHeight="1">
      <c r="A2021" s="10" t="s">
        <v>3455</v>
      </c>
      <c r="B2021" s="12"/>
      <c r="C2021" s="12"/>
      <c r="D2021" s="12"/>
      <c r="E2021" s="12"/>
    </row>
    <row r="2022" spans="1:5" ht="15.75" customHeight="1">
      <c r="A2022" s="10" t="s">
        <v>3456</v>
      </c>
      <c r="B2022" s="12"/>
      <c r="C2022" s="12"/>
      <c r="D2022" s="12"/>
      <c r="E2022" s="12"/>
    </row>
    <row r="2023" spans="1:5" ht="15.75" customHeight="1">
      <c r="A2023" s="10" t="s">
        <v>3457</v>
      </c>
      <c r="B2023" s="12"/>
      <c r="C2023" s="12"/>
      <c r="D2023" s="12"/>
      <c r="E2023" s="12"/>
    </row>
    <row r="2024" spans="1:5" ht="15.75" customHeight="1">
      <c r="A2024" s="10" t="s">
        <v>3458</v>
      </c>
      <c r="B2024" s="12"/>
      <c r="C2024" s="12"/>
      <c r="D2024" s="12"/>
      <c r="E2024" s="12"/>
    </row>
    <row r="2025" spans="1:5" ht="15.75" customHeight="1">
      <c r="A2025" s="10" t="s">
        <v>3459</v>
      </c>
      <c r="B2025" s="12"/>
      <c r="C2025" s="12"/>
      <c r="D2025" s="12"/>
      <c r="E2025" s="12"/>
    </row>
    <row r="2026" spans="1:5" ht="15.75" customHeight="1">
      <c r="A2026" s="10" t="s">
        <v>3460</v>
      </c>
      <c r="B2026" s="12"/>
      <c r="C2026" s="12"/>
      <c r="D2026" s="12"/>
      <c r="E2026" s="12"/>
    </row>
    <row r="2027" spans="1:5" ht="15.75" customHeight="1">
      <c r="A2027" s="10" t="s">
        <v>3461</v>
      </c>
      <c r="B2027" s="12"/>
      <c r="C2027" s="12"/>
      <c r="D2027" s="12"/>
      <c r="E2027" s="12"/>
    </row>
    <row r="2028" spans="1:5" ht="15.75" customHeight="1">
      <c r="A2028" s="10" t="s">
        <v>3462</v>
      </c>
      <c r="B2028" s="12"/>
      <c r="C2028" s="12"/>
      <c r="D2028" s="12"/>
      <c r="E2028" s="12"/>
    </row>
    <row r="2029" spans="1:5" ht="15.75" customHeight="1">
      <c r="A2029" s="10" t="s">
        <v>3463</v>
      </c>
      <c r="B2029" s="12"/>
      <c r="C2029" s="12"/>
      <c r="D2029" s="12"/>
      <c r="E2029" s="12"/>
    </row>
    <row r="2030" spans="1:5" ht="15.75" customHeight="1">
      <c r="A2030" s="10" t="s">
        <v>3464</v>
      </c>
      <c r="B2030" s="12"/>
      <c r="C2030" s="12"/>
      <c r="D2030" s="12"/>
      <c r="E2030" s="12"/>
    </row>
    <row r="2031" spans="1:5" ht="15.75" customHeight="1">
      <c r="A2031" s="10" t="s">
        <v>3465</v>
      </c>
      <c r="B2031" s="12"/>
      <c r="C2031" s="12"/>
      <c r="D2031" s="12"/>
      <c r="E2031" s="12"/>
    </row>
    <row r="2032" spans="1:5" ht="15.75" customHeight="1">
      <c r="A2032" s="10" t="s">
        <v>3466</v>
      </c>
      <c r="B2032" s="12"/>
      <c r="C2032" s="12"/>
      <c r="D2032" s="12"/>
      <c r="E2032" s="12"/>
    </row>
    <row r="2033" spans="1:5" ht="15.75" customHeight="1">
      <c r="A2033" s="10" t="s">
        <v>3467</v>
      </c>
      <c r="B2033" s="12"/>
      <c r="C2033" s="12"/>
      <c r="D2033" s="12"/>
      <c r="E2033" s="12"/>
    </row>
    <row r="2034" spans="1:5" ht="15.75" customHeight="1">
      <c r="A2034" s="10" t="s">
        <v>3468</v>
      </c>
      <c r="B2034" s="12"/>
      <c r="C2034" s="12"/>
      <c r="D2034" s="12"/>
      <c r="E2034" s="12"/>
    </row>
    <row r="2035" spans="1:5" ht="15.75" customHeight="1">
      <c r="A2035" s="10" t="s">
        <v>3469</v>
      </c>
      <c r="B2035" s="12"/>
      <c r="C2035" s="12"/>
      <c r="D2035" s="12"/>
      <c r="E2035" s="12"/>
    </row>
    <row r="2036" spans="1:5" ht="15.75" customHeight="1">
      <c r="A2036" s="10" t="s">
        <v>3470</v>
      </c>
      <c r="B2036" s="12"/>
      <c r="C2036" s="12"/>
      <c r="D2036" s="12"/>
      <c r="E2036" s="12"/>
    </row>
    <row r="2037" spans="1:5" ht="15.75" customHeight="1">
      <c r="A2037" s="10" t="s">
        <v>3471</v>
      </c>
      <c r="B2037" s="12"/>
      <c r="C2037" s="12"/>
      <c r="D2037" s="12"/>
      <c r="E2037" s="12"/>
    </row>
    <row r="2038" spans="1:5" ht="15.75" customHeight="1">
      <c r="A2038" s="10" t="s">
        <v>3472</v>
      </c>
      <c r="B2038" s="12"/>
      <c r="C2038" s="12"/>
      <c r="D2038" s="12"/>
      <c r="E2038" s="12"/>
    </row>
    <row r="2039" spans="1:5" ht="15.75" customHeight="1">
      <c r="A2039" s="10" t="s">
        <v>3473</v>
      </c>
      <c r="B2039" s="12"/>
      <c r="C2039" s="12"/>
      <c r="D2039" s="12"/>
      <c r="E2039" s="12"/>
    </row>
    <row r="2040" spans="1:5" ht="15.75" customHeight="1">
      <c r="A2040" s="10" t="s">
        <v>3474</v>
      </c>
      <c r="B2040" s="12"/>
      <c r="C2040" s="12"/>
      <c r="D2040" s="12"/>
      <c r="E2040" s="12"/>
    </row>
    <row r="2041" spans="1:5" ht="15.75" customHeight="1">
      <c r="A2041" s="10" t="s">
        <v>3475</v>
      </c>
      <c r="B2041" s="12"/>
      <c r="C2041" s="12"/>
      <c r="D2041" s="12"/>
      <c r="E2041" s="12"/>
    </row>
    <row r="2042" spans="1:5" ht="15.75" customHeight="1">
      <c r="A2042" s="10" t="s">
        <v>3476</v>
      </c>
      <c r="B2042" s="12"/>
      <c r="C2042" s="12"/>
      <c r="D2042" s="12"/>
      <c r="E2042" s="12"/>
    </row>
    <row r="2043" spans="1:5" ht="15.75" customHeight="1">
      <c r="A2043" s="10" t="s">
        <v>3477</v>
      </c>
      <c r="B2043" s="12"/>
      <c r="C2043" s="12"/>
      <c r="D2043" s="12"/>
      <c r="E2043" s="12"/>
    </row>
    <row r="2044" spans="1:5" ht="15.75" customHeight="1">
      <c r="A2044" s="10" t="s">
        <v>3478</v>
      </c>
      <c r="B2044" s="12"/>
      <c r="C2044" s="12"/>
      <c r="D2044" s="12"/>
      <c r="E2044" s="12"/>
    </row>
    <row r="2045" spans="1:5" ht="15.75" customHeight="1">
      <c r="A2045" s="10" t="s">
        <v>3479</v>
      </c>
      <c r="B2045" s="12"/>
      <c r="C2045" s="12"/>
      <c r="D2045" s="12"/>
      <c r="E2045" s="12"/>
    </row>
    <row r="2046" spans="1:5" ht="15.75" customHeight="1">
      <c r="A2046" s="10" t="s">
        <v>3480</v>
      </c>
      <c r="B2046" s="12"/>
      <c r="C2046" s="12"/>
      <c r="D2046" s="12"/>
      <c r="E2046" s="12"/>
    </row>
    <row r="2047" spans="1:5" ht="15.75" customHeight="1">
      <c r="A2047" s="10" t="s">
        <v>3481</v>
      </c>
      <c r="B2047" s="12"/>
      <c r="C2047" s="12"/>
      <c r="D2047" s="12"/>
      <c r="E2047" s="12"/>
    </row>
    <row r="2048" spans="1:5" ht="15.75" customHeight="1">
      <c r="A2048" s="10" t="s">
        <v>3482</v>
      </c>
      <c r="B2048" s="12"/>
      <c r="C2048" s="12"/>
      <c r="D2048" s="12"/>
      <c r="E2048" s="12"/>
    </row>
    <row r="2049" spans="1:5" ht="15.75" customHeight="1">
      <c r="A2049" s="10" t="s">
        <v>3483</v>
      </c>
      <c r="B2049" s="12"/>
      <c r="C2049" s="12"/>
      <c r="D2049" s="12"/>
      <c r="E2049" s="12"/>
    </row>
    <row r="2050" spans="1:5" ht="15.75" customHeight="1">
      <c r="A2050" s="10" t="s">
        <v>3484</v>
      </c>
      <c r="B2050" s="12"/>
      <c r="C2050" s="12"/>
      <c r="D2050" s="12"/>
      <c r="E2050" s="12"/>
    </row>
    <row r="2051" spans="1:5" ht="15.75" customHeight="1">
      <c r="A2051" s="10" t="s">
        <v>3485</v>
      </c>
      <c r="B2051" s="12"/>
      <c r="C2051" s="12"/>
      <c r="D2051" s="12"/>
      <c r="E2051" s="12"/>
    </row>
    <row r="2052" spans="1:5" ht="15.75" customHeight="1">
      <c r="A2052" s="10" t="s">
        <v>3486</v>
      </c>
      <c r="B2052" s="12"/>
      <c r="C2052" s="12"/>
      <c r="D2052" s="12"/>
      <c r="E2052" s="12"/>
    </row>
    <row r="2053" spans="1:5" ht="15.75" customHeight="1">
      <c r="A2053" s="10" t="s">
        <v>3487</v>
      </c>
      <c r="B2053" s="12"/>
      <c r="C2053" s="12"/>
      <c r="D2053" s="12"/>
      <c r="E2053" s="12"/>
    </row>
    <row r="2054" spans="1:5" ht="15.75" customHeight="1">
      <c r="A2054" s="10" t="s">
        <v>3488</v>
      </c>
      <c r="B2054" s="12"/>
      <c r="C2054" s="12"/>
      <c r="D2054" s="12"/>
      <c r="E2054" s="12"/>
    </row>
    <row r="2055" spans="1:5" ht="15.75" customHeight="1">
      <c r="A2055" s="10" t="s">
        <v>3489</v>
      </c>
      <c r="B2055" s="12"/>
      <c r="C2055" s="12"/>
      <c r="D2055" s="12"/>
      <c r="E2055" s="12"/>
    </row>
    <row r="2056" spans="1:5" ht="15.75" customHeight="1">
      <c r="A2056" s="10" t="s">
        <v>3490</v>
      </c>
      <c r="B2056" s="12"/>
      <c r="C2056" s="12"/>
      <c r="D2056" s="12"/>
      <c r="E2056" s="12"/>
    </row>
    <row r="2057" spans="1:5" ht="15.75" customHeight="1">
      <c r="A2057" s="10" t="s">
        <v>3491</v>
      </c>
      <c r="B2057" s="12"/>
      <c r="C2057" s="12"/>
      <c r="D2057" s="12"/>
      <c r="E2057" s="12"/>
    </row>
    <row r="2058" spans="1:5" ht="15.75" customHeight="1">
      <c r="A2058" s="10" t="s">
        <v>3492</v>
      </c>
      <c r="B2058" s="12"/>
      <c r="C2058" s="12"/>
      <c r="D2058" s="12"/>
      <c r="E2058" s="12"/>
    </row>
    <row r="2059" spans="1:5" ht="15.75" customHeight="1">
      <c r="A2059" s="10" t="s">
        <v>3493</v>
      </c>
      <c r="B2059" s="12"/>
      <c r="C2059" s="12"/>
      <c r="D2059" s="12"/>
      <c r="E2059" s="12"/>
    </row>
    <row r="2060" spans="1:5" ht="15.75" customHeight="1">
      <c r="A2060" s="10" t="s">
        <v>3494</v>
      </c>
      <c r="B2060" s="12"/>
      <c r="C2060" s="12"/>
      <c r="D2060" s="12"/>
      <c r="E2060" s="12"/>
    </row>
    <row r="2061" spans="1:5" ht="15.75" customHeight="1">
      <c r="A2061" s="10" t="s">
        <v>3495</v>
      </c>
      <c r="B2061" s="12"/>
      <c r="C2061" s="12"/>
      <c r="D2061" s="12"/>
      <c r="E2061" s="12"/>
    </row>
    <row r="2062" spans="1:5" ht="15.75" customHeight="1">
      <c r="A2062" s="10" t="s">
        <v>3496</v>
      </c>
      <c r="B2062" s="12"/>
      <c r="C2062" s="12"/>
      <c r="D2062" s="12"/>
      <c r="E2062" s="12"/>
    </row>
    <row r="2063" spans="1:5" ht="15.75" customHeight="1">
      <c r="A2063" s="10" t="s">
        <v>3497</v>
      </c>
      <c r="B2063" s="12"/>
      <c r="C2063" s="12"/>
      <c r="D2063" s="12"/>
      <c r="E2063" s="12"/>
    </row>
    <row r="2064" spans="1:5" ht="15.75" customHeight="1">
      <c r="A2064" s="10" t="s">
        <v>3498</v>
      </c>
      <c r="B2064" s="12"/>
      <c r="C2064" s="12"/>
      <c r="D2064" s="12"/>
      <c r="E2064" s="12"/>
    </row>
    <row r="2065" spans="1:5" ht="15.75" customHeight="1">
      <c r="A2065" s="10" t="s">
        <v>3499</v>
      </c>
      <c r="B2065" s="12"/>
      <c r="C2065" s="12"/>
      <c r="D2065" s="12"/>
      <c r="E2065" s="12"/>
    </row>
    <row r="2066" spans="1:5" ht="15.75" customHeight="1">
      <c r="A2066" s="10" t="s">
        <v>3500</v>
      </c>
      <c r="B2066" s="12"/>
      <c r="C2066" s="12"/>
      <c r="D2066" s="12"/>
      <c r="E2066" s="12"/>
    </row>
    <row r="2067" spans="1:5" ht="15.75" customHeight="1">
      <c r="A2067" s="10" t="s">
        <v>3501</v>
      </c>
      <c r="B2067" s="12"/>
      <c r="C2067" s="12"/>
      <c r="D2067" s="12"/>
      <c r="E2067" s="12"/>
    </row>
    <row r="2068" spans="1:5" ht="15.75" customHeight="1">
      <c r="A2068" s="10" t="s">
        <v>3502</v>
      </c>
      <c r="B2068" s="12"/>
      <c r="C2068" s="12"/>
      <c r="D2068" s="12"/>
      <c r="E2068" s="12"/>
    </row>
    <row r="2069" spans="1:5" ht="15.75" customHeight="1">
      <c r="A2069" s="10" t="s">
        <v>3503</v>
      </c>
      <c r="B2069" s="12"/>
      <c r="C2069" s="12"/>
      <c r="D2069" s="12"/>
      <c r="E2069" s="12"/>
    </row>
    <row r="2070" spans="1:5" ht="15.75" customHeight="1">
      <c r="A2070" s="10" t="s">
        <v>3504</v>
      </c>
      <c r="B2070" s="12"/>
      <c r="C2070" s="12"/>
      <c r="D2070" s="12"/>
      <c r="E2070" s="12"/>
    </row>
    <row r="2071" spans="1:5" ht="15.75" customHeight="1">
      <c r="A2071" s="10" t="s">
        <v>3505</v>
      </c>
      <c r="B2071" s="12"/>
      <c r="C2071" s="12"/>
      <c r="D2071" s="12"/>
      <c r="E2071" s="12"/>
    </row>
    <row r="2072" spans="1:5" ht="15.75" customHeight="1">
      <c r="A2072" s="10" t="s">
        <v>3506</v>
      </c>
      <c r="B2072" s="12"/>
      <c r="C2072" s="12"/>
      <c r="D2072" s="12"/>
      <c r="E2072" s="12"/>
    </row>
    <row r="2073" spans="1:5" ht="15.75" customHeight="1">
      <c r="A2073" s="10" t="s">
        <v>3507</v>
      </c>
      <c r="B2073" s="12"/>
      <c r="C2073" s="12"/>
      <c r="D2073" s="12"/>
      <c r="E2073" s="12"/>
    </row>
    <row r="2074" spans="1:5" ht="15.75" customHeight="1">
      <c r="A2074" s="10" t="s">
        <v>3508</v>
      </c>
      <c r="B2074" s="12"/>
      <c r="C2074" s="12"/>
      <c r="D2074" s="12"/>
      <c r="E2074" s="12"/>
    </row>
    <row r="2075" spans="1:5" ht="15.75" customHeight="1">
      <c r="A2075" s="10" t="s">
        <v>3509</v>
      </c>
      <c r="B2075" s="12"/>
      <c r="C2075" s="12"/>
      <c r="D2075" s="12"/>
      <c r="E2075" s="12"/>
    </row>
    <row r="2076" spans="1:5" ht="15.75" customHeight="1">
      <c r="A2076" s="10" t="s">
        <v>3510</v>
      </c>
      <c r="B2076" s="12"/>
      <c r="C2076" s="12"/>
      <c r="D2076" s="12"/>
      <c r="E2076" s="12"/>
    </row>
    <row r="2077" spans="1:5" ht="15.75" customHeight="1">
      <c r="A2077" s="10" t="s">
        <v>3511</v>
      </c>
      <c r="B2077" s="12"/>
      <c r="C2077" s="12"/>
      <c r="D2077" s="12"/>
      <c r="E2077" s="12"/>
    </row>
    <row r="2078" spans="1:5" ht="15.75" customHeight="1">
      <c r="A2078" s="10" t="s">
        <v>3512</v>
      </c>
      <c r="B2078" s="12"/>
      <c r="C2078" s="12"/>
      <c r="D2078" s="12"/>
      <c r="E2078" s="12"/>
    </row>
    <row r="2079" spans="1:5" ht="15.75" customHeight="1">
      <c r="A2079" s="10" t="s">
        <v>3513</v>
      </c>
      <c r="B2079" s="12"/>
      <c r="C2079" s="12"/>
      <c r="D2079" s="12"/>
      <c r="E2079" s="12"/>
    </row>
    <row r="2080" spans="1:5" ht="15.75" customHeight="1">
      <c r="A2080" s="10" t="s">
        <v>3514</v>
      </c>
      <c r="B2080" s="12"/>
      <c r="C2080" s="12"/>
      <c r="D2080" s="12"/>
      <c r="E2080" s="12"/>
    </row>
    <row r="2081" spans="1:5" ht="15.75" customHeight="1">
      <c r="A2081" s="10" t="s">
        <v>3515</v>
      </c>
      <c r="B2081" s="12"/>
      <c r="C2081" s="12"/>
      <c r="D2081" s="12"/>
      <c r="E2081" s="12"/>
    </row>
    <row r="2082" spans="1:5" ht="15.75" customHeight="1">
      <c r="A2082" s="10" t="s">
        <v>3516</v>
      </c>
      <c r="B2082" s="12"/>
      <c r="C2082" s="12"/>
      <c r="D2082" s="12"/>
      <c r="E2082" s="12"/>
    </row>
    <row r="2083" spans="1:5" ht="15.75" customHeight="1">
      <c r="A2083" s="10" t="s">
        <v>3517</v>
      </c>
      <c r="B2083" s="12"/>
      <c r="C2083" s="12"/>
      <c r="D2083" s="12"/>
      <c r="E2083" s="12"/>
    </row>
    <row r="2084" spans="1:5" ht="15.75" customHeight="1">
      <c r="A2084" s="10" t="s">
        <v>3518</v>
      </c>
      <c r="B2084" s="12"/>
      <c r="C2084" s="12"/>
      <c r="D2084" s="12"/>
      <c r="E2084" s="12"/>
    </row>
    <row r="2085" spans="1:5" ht="15.75" customHeight="1">
      <c r="A2085" s="10" t="s">
        <v>3519</v>
      </c>
      <c r="B2085" s="12"/>
      <c r="C2085" s="12"/>
      <c r="D2085" s="12"/>
      <c r="E2085" s="12"/>
    </row>
    <row r="2086" spans="1:5" ht="15.75" customHeight="1">
      <c r="A2086" s="10" t="s">
        <v>3520</v>
      </c>
      <c r="B2086" s="12"/>
      <c r="C2086" s="12"/>
      <c r="D2086" s="12"/>
      <c r="E2086" s="12"/>
    </row>
    <row r="2087" spans="1:5" ht="15.75" customHeight="1">
      <c r="A2087" s="10" t="s">
        <v>3521</v>
      </c>
      <c r="B2087" s="12"/>
      <c r="C2087" s="12"/>
      <c r="D2087" s="12"/>
      <c r="E2087" s="12"/>
    </row>
    <row r="2088" spans="1:5" ht="15.75" customHeight="1">
      <c r="A2088" s="10" t="s">
        <v>3522</v>
      </c>
      <c r="B2088" s="12"/>
      <c r="C2088" s="12"/>
      <c r="D2088" s="12"/>
      <c r="E2088" s="12"/>
    </row>
    <row r="2089" spans="1:5" ht="15.75" customHeight="1">
      <c r="A2089" s="10" t="s">
        <v>3523</v>
      </c>
      <c r="B2089" s="12"/>
      <c r="C2089" s="12"/>
      <c r="D2089" s="12"/>
      <c r="E2089" s="12"/>
    </row>
    <row r="2090" spans="1:5" ht="15.75" customHeight="1">
      <c r="A2090" s="10" t="s">
        <v>3524</v>
      </c>
      <c r="B2090" s="12"/>
      <c r="C2090" s="12"/>
      <c r="D2090" s="12"/>
      <c r="E2090" s="12"/>
    </row>
    <row r="2091" spans="1:5" ht="15.75" customHeight="1">
      <c r="A2091" s="10" t="s">
        <v>3525</v>
      </c>
      <c r="B2091" s="12"/>
      <c r="C2091" s="12"/>
      <c r="D2091" s="12"/>
      <c r="E2091" s="12"/>
    </row>
    <row r="2092" spans="1:5" ht="15.75" customHeight="1">
      <c r="A2092" s="10" t="s">
        <v>3526</v>
      </c>
      <c r="B2092" s="12"/>
      <c r="C2092" s="12"/>
      <c r="D2092" s="12"/>
      <c r="E2092" s="12"/>
    </row>
    <row r="2093" spans="1:5" ht="15.75" customHeight="1">
      <c r="A2093" s="10" t="s">
        <v>3527</v>
      </c>
      <c r="B2093" s="12"/>
      <c r="C2093" s="12"/>
      <c r="D2093" s="12"/>
      <c r="E2093" s="12"/>
    </row>
    <row r="2094" spans="1:5" ht="15.75" customHeight="1">
      <c r="A2094" s="10" t="s">
        <v>3528</v>
      </c>
      <c r="B2094" s="12"/>
      <c r="C2094" s="12"/>
      <c r="D2094" s="12"/>
      <c r="E2094" s="12"/>
    </row>
    <row r="2095" spans="1:5" ht="15.75" customHeight="1">
      <c r="A2095" s="10" t="s">
        <v>3529</v>
      </c>
      <c r="B2095" s="12"/>
      <c r="C2095" s="12"/>
      <c r="D2095" s="12"/>
      <c r="E2095" s="12"/>
    </row>
    <row r="2096" spans="1:5" ht="15.75" customHeight="1">
      <c r="A2096" s="10" t="s">
        <v>3530</v>
      </c>
      <c r="B2096" s="12"/>
      <c r="C2096" s="12"/>
      <c r="D2096" s="12"/>
      <c r="E2096" s="12"/>
    </row>
    <row r="2097" spans="1:5" ht="15.75" customHeight="1">
      <c r="A2097" s="10" t="s">
        <v>3531</v>
      </c>
      <c r="B2097" s="12"/>
      <c r="C2097" s="12"/>
      <c r="D2097" s="12"/>
      <c r="E2097" s="12"/>
    </row>
    <row r="2098" spans="1:5" ht="15.75" customHeight="1">
      <c r="A2098" s="10" t="s">
        <v>3532</v>
      </c>
      <c r="B2098" s="12"/>
      <c r="C2098" s="12"/>
      <c r="D2098" s="12"/>
      <c r="E2098" s="12"/>
    </row>
    <row r="2099" spans="1:5" ht="15.75" customHeight="1">
      <c r="A2099" s="10" t="s">
        <v>3533</v>
      </c>
      <c r="B2099" s="12"/>
      <c r="C2099" s="12"/>
      <c r="D2099" s="12"/>
      <c r="E2099" s="12"/>
    </row>
    <row r="2100" spans="1:5" ht="15.75" customHeight="1">
      <c r="A2100" s="10" t="s">
        <v>3534</v>
      </c>
      <c r="B2100" s="12"/>
      <c r="C2100" s="12"/>
      <c r="D2100" s="12"/>
      <c r="E2100" s="12"/>
    </row>
    <row r="2101" spans="1:5" ht="15.75" customHeight="1">
      <c r="A2101" s="10" t="s">
        <v>3535</v>
      </c>
      <c r="B2101" s="12"/>
      <c r="C2101" s="12"/>
      <c r="D2101" s="12"/>
      <c r="E2101" s="12"/>
    </row>
    <row r="2102" spans="1:5" ht="15.75" customHeight="1">
      <c r="A2102" s="10" t="s">
        <v>3536</v>
      </c>
      <c r="B2102" s="12"/>
      <c r="C2102" s="12"/>
      <c r="D2102" s="12"/>
      <c r="E2102" s="12"/>
    </row>
    <row r="2103" spans="1:5" ht="15.75" customHeight="1">
      <c r="A2103" s="10" t="s">
        <v>3537</v>
      </c>
      <c r="B2103" s="12"/>
      <c r="C2103" s="12"/>
      <c r="D2103" s="12"/>
      <c r="E2103" s="12"/>
    </row>
    <row r="2104" spans="1:5" ht="15.75" customHeight="1">
      <c r="A2104" s="10" t="s">
        <v>3538</v>
      </c>
      <c r="B2104" s="12"/>
      <c r="C2104" s="12"/>
      <c r="D2104" s="12"/>
      <c r="E2104" s="12"/>
    </row>
    <row r="2105" spans="1:5" ht="15.75" customHeight="1">
      <c r="A2105" s="10" t="s">
        <v>3539</v>
      </c>
      <c r="B2105" s="12"/>
      <c r="C2105" s="12"/>
      <c r="D2105" s="12"/>
      <c r="E2105" s="12"/>
    </row>
    <row r="2106" spans="1:5" ht="15.75" customHeight="1">
      <c r="A2106" s="10" t="s">
        <v>3540</v>
      </c>
      <c r="B2106" s="12"/>
      <c r="C2106" s="12"/>
      <c r="D2106" s="12"/>
      <c r="E2106" s="12"/>
    </row>
    <row r="2107" spans="1:5" ht="15.75" customHeight="1">
      <c r="A2107" s="10" t="s">
        <v>3541</v>
      </c>
      <c r="B2107" s="12"/>
      <c r="C2107" s="12"/>
      <c r="D2107" s="12"/>
      <c r="E2107" s="12"/>
    </row>
    <row r="2108" spans="1:5" ht="15.75" customHeight="1">
      <c r="A2108" s="10" t="s">
        <v>3542</v>
      </c>
      <c r="B2108" s="12"/>
      <c r="C2108" s="12"/>
      <c r="D2108" s="12"/>
      <c r="E2108" s="12"/>
    </row>
    <row r="2109" spans="1:5" ht="15.75" customHeight="1">
      <c r="A2109" s="10" t="s">
        <v>3543</v>
      </c>
      <c r="B2109" s="12"/>
      <c r="C2109" s="12"/>
      <c r="D2109" s="12"/>
      <c r="E2109" s="12"/>
    </row>
    <row r="2110" spans="1:5" ht="15.75" customHeight="1">
      <c r="A2110" s="10" t="s">
        <v>3544</v>
      </c>
      <c r="B2110" s="12"/>
      <c r="C2110" s="12"/>
      <c r="D2110" s="12"/>
      <c r="E2110" s="12"/>
    </row>
    <row r="2111" spans="1:5" ht="15.75" customHeight="1">
      <c r="A2111" s="10" t="s">
        <v>3545</v>
      </c>
      <c r="B2111" s="12"/>
      <c r="C2111" s="12"/>
      <c r="D2111" s="12"/>
      <c r="E2111" s="12"/>
    </row>
    <row r="2112" spans="1:5" ht="15.75" customHeight="1">
      <c r="A2112" s="10" t="s">
        <v>3546</v>
      </c>
      <c r="B2112" s="12"/>
      <c r="C2112" s="12"/>
      <c r="D2112" s="12"/>
      <c r="E2112" s="12"/>
    </row>
    <row r="2113" spans="1:5" ht="15.75" customHeight="1">
      <c r="A2113" s="10" t="s">
        <v>3547</v>
      </c>
      <c r="B2113" s="12"/>
      <c r="C2113" s="12"/>
      <c r="D2113" s="12"/>
      <c r="E2113" s="12"/>
    </row>
    <row r="2114" spans="1:5" ht="15.75" customHeight="1">
      <c r="A2114" s="10" t="s">
        <v>3548</v>
      </c>
      <c r="B2114" s="12"/>
      <c r="C2114" s="12"/>
      <c r="D2114" s="12"/>
      <c r="E2114" s="12"/>
    </row>
    <row r="2115" spans="1:5" ht="15.75" customHeight="1">
      <c r="A2115" s="10" t="s">
        <v>3549</v>
      </c>
      <c r="B2115" s="12"/>
      <c r="C2115" s="12"/>
      <c r="D2115" s="12"/>
      <c r="E2115" s="12"/>
    </row>
    <row r="2116" spans="1:5" ht="15.75" customHeight="1">
      <c r="A2116" s="10" t="s">
        <v>3550</v>
      </c>
      <c r="B2116" s="12"/>
      <c r="C2116" s="12"/>
      <c r="D2116" s="12"/>
      <c r="E2116" s="12"/>
    </row>
    <row r="2117" spans="1:5" ht="15.75" customHeight="1">
      <c r="A2117" s="10" t="s">
        <v>3551</v>
      </c>
      <c r="B2117" s="12"/>
      <c r="C2117" s="12"/>
      <c r="D2117" s="12"/>
      <c r="E2117" s="12"/>
    </row>
    <row r="2118" spans="1:5" ht="15.75" customHeight="1">
      <c r="A2118" s="10" t="s">
        <v>3552</v>
      </c>
      <c r="B2118" s="12"/>
      <c r="C2118" s="12"/>
      <c r="D2118" s="12"/>
      <c r="E2118" s="12"/>
    </row>
    <row r="2119" spans="1:5" ht="15.75" customHeight="1">
      <c r="A2119" s="10" t="s">
        <v>3553</v>
      </c>
      <c r="B2119" s="12"/>
      <c r="C2119" s="12"/>
      <c r="D2119" s="12"/>
      <c r="E2119" s="12"/>
    </row>
    <row r="2120" spans="1:5" ht="15.75" customHeight="1">
      <c r="A2120" s="10" t="s">
        <v>3554</v>
      </c>
      <c r="B2120" s="12"/>
      <c r="C2120" s="12"/>
      <c r="D2120" s="12"/>
      <c r="E2120" s="12"/>
    </row>
    <row r="2121" spans="1:5" ht="15.75" customHeight="1">
      <c r="A2121" s="10" t="s">
        <v>3555</v>
      </c>
      <c r="B2121" s="12"/>
      <c r="C2121" s="12"/>
      <c r="D2121" s="12"/>
      <c r="E2121" s="12"/>
    </row>
    <row r="2122" spans="1:5" ht="15.75" customHeight="1">
      <c r="A2122" s="10" t="s">
        <v>3556</v>
      </c>
      <c r="B2122" s="12"/>
      <c r="C2122" s="12"/>
      <c r="D2122" s="12"/>
      <c r="E2122" s="12"/>
    </row>
    <row r="2123" spans="1:5" ht="15.75" customHeight="1">
      <c r="A2123" s="10" t="s">
        <v>3557</v>
      </c>
      <c r="B2123" s="12"/>
      <c r="C2123" s="12"/>
      <c r="D2123" s="12"/>
      <c r="E2123" s="12"/>
    </row>
    <row r="2124" spans="1:5" ht="15.75" customHeight="1">
      <c r="A2124" s="10" t="s">
        <v>3558</v>
      </c>
      <c r="B2124" s="12"/>
      <c r="C2124" s="12"/>
      <c r="D2124" s="12"/>
      <c r="E2124" s="12"/>
    </row>
    <row r="2125" spans="1:5" ht="15.75" customHeight="1">
      <c r="A2125" s="10" t="s">
        <v>3559</v>
      </c>
      <c r="B2125" s="12"/>
      <c r="C2125" s="12"/>
      <c r="D2125" s="12"/>
      <c r="E2125" s="12"/>
    </row>
    <row r="2126" spans="1:5" ht="15.75" customHeight="1">
      <c r="A2126" s="10" t="s">
        <v>3560</v>
      </c>
      <c r="B2126" s="12"/>
      <c r="C2126" s="12"/>
      <c r="D2126" s="12"/>
      <c r="E2126" s="12"/>
    </row>
    <row r="2127" spans="1:5" ht="15.75" customHeight="1">
      <c r="A2127" s="10" t="s">
        <v>3561</v>
      </c>
      <c r="B2127" s="12"/>
      <c r="C2127" s="12"/>
      <c r="D2127" s="12"/>
      <c r="E2127" s="12"/>
    </row>
    <row r="2128" spans="1:5" ht="15.75" customHeight="1">
      <c r="A2128" s="10" t="s">
        <v>3562</v>
      </c>
      <c r="B2128" s="12"/>
      <c r="C2128" s="12"/>
      <c r="D2128" s="12"/>
      <c r="E2128" s="12"/>
    </row>
    <row r="2129" spans="1:5" ht="15.75" customHeight="1">
      <c r="A2129" s="10" t="s">
        <v>3563</v>
      </c>
      <c r="B2129" s="12"/>
      <c r="C2129" s="12"/>
      <c r="D2129" s="12"/>
      <c r="E2129" s="12"/>
    </row>
    <row r="2130" spans="1:5" ht="15.75" customHeight="1">
      <c r="A2130" s="10" t="s">
        <v>3564</v>
      </c>
      <c r="B2130" s="12"/>
      <c r="C2130" s="12"/>
      <c r="D2130" s="12"/>
      <c r="E2130" s="12"/>
    </row>
    <row r="2131" spans="1:5" ht="15.75" customHeight="1">
      <c r="A2131" s="10" t="s">
        <v>3565</v>
      </c>
      <c r="B2131" s="12"/>
      <c r="C2131" s="12"/>
      <c r="D2131" s="12"/>
      <c r="E2131" s="12"/>
    </row>
    <row r="2132" spans="1:5" ht="15.75" customHeight="1">
      <c r="A2132" s="10" t="s">
        <v>3566</v>
      </c>
      <c r="B2132" s="12"/>
      <c r="C2132" s="12"/>
      <c r="D2132" s="12"/>
      <c r="E2132" s="12"/>
    </row>
    <row r="2133" spans="1:5" ht="15.75" customHeight="1">
      <c r="A2133" s="10" t="s">
        <v>3567</v>
      </c>
      <c r="B2133" s="12"/>
      <c r="C2133" s="12"/>
      <c r="D2133" s="12"/>
      <c r="E2133" s="12"/>
    </row>
    <row r="2134" spans="1:5" ht="15.75" customHeight="1">
      <c r="A2134" s="10" t="s">
        <v>3568</v>
      </c>
      <c r="B2134" s="12"/>
      <c r="C2134" s="12"/>
      <c r="D2134" s="12"/>
      <c r="E2134" s="12"/>
    </row>
    <row r="2135" spans="1:5" ht="15.75" customHeight="1">
      <c r="A2135" s="10" t="s">
        <v>3569</v>
      </c>
      <c r="B2135" s="12"/>
      <c r="C2135" s="12"/>
      <c r="D2135" s="12"/>
      <c r="E2135" s="12"/>
    </row>
    <row r="2136" spans="1:5" ht="15.75" customHeight="1">
      <c r="A2136" s="10" t="s">
        <v>3570</v>
      </c>
      <c r="B2136" s="12"/>
      <c r="C2136" s="12"/>
      <c r="D2136" s="12"/>
      <c r="E2136" s="12"/>
    </row>
    <row r="2137" spans="1:5" ht="15.75" customHeight="1">
      <c r="A2137" s="10" t="s">
        <v>3571</v>
      </c>
      <c r="B2137" s="12"/>
      <c r="C2137" s="12"/>
      <c r="D2137" s="12"/>
      <c r="E2137" s="12"/>
    </row>
    <row r="2138" spans="1:5" ht="15.75" customHeight="1">
      <c r="A2138" s="10" t="s">
        <v>3572</v>
      </c>
      <c r="B2138" s="12"/>
      <c r="C2138" s="12"/>
      <c r="D2138" s="12"/>
      <c r="E2138" s="12"/>
    </row>
    <row r="2139" spans="1:5" ht="15.75" customHeight="1">
      <c r="A2139" s="10" t="s">
        <v>3573</v>
      </c>
      <c r="B2139" s="12"/>
      <c r="C2139" s="12"/>
      <c r="D2139" s="12"/>
      <c r="E2139" s="12"/>
    </row>
    <row r="2140" spans="1:5" ht="15.75" customHeight="1">
      <c r="A2140" s="10" t="s">
        <v>3574</v>
      </c>
      <c r="B2140" s="12"/>
      <c r="C2140" s="12"/>
      <c r="D2140" s="12"/>
      <c r="E2140" s="12"/>
    </row>
    <row r="2141" spans="1:5" ht="15.75" customHeight="1">
      <c r="A2141" s="10" t="s">
        <v>3575</v>
      </c>
      <c r="B2141" s="12"/>
      <c r="C2141" s="12"/>
      <c r="D2141" s="12"/>
      <c r="E2141" s="12"/>
    </row>
    <row r="2142" spans="1:5" ht="15.75" customHeight="1">
      <c r="A2142" s="10" t="s">
        <v>3576</v>
      </c>
      <c r="B2142" s="12"/>
      <c r="C2142" s="12"/>
      <c r="D2142" s="12"/>
      <c r="E2142" s="12"/>
    </row>
    <row r="2143" spans="1:5" ht="15.75" customHeight="1">
      <c r="A2143" s="10" t="s">
        <v>3577</v>
      </c>
      <c r="B2143" s="12"/>
      <c r="C2143" s="12"/>
      <c r="D2143" s="12"/>
      <c r="E2143" s="12"/>
    </row>
    <row r="2144" spans="1:5" ht="15.75" customHeight="1">
      <c r="A2144" s="10" t="s">
        <v>3578</v>
      </c>
      <c r="B2144" s="12"/>
      <c r="C2144" s="12"/>
      <c r="D2144" s="12"/>
      <c r="E2144" s="12"/>
    </row>
    <row r="2145" spans="1:5" ht="15.75" customHeight="1">
      <c r="A2145" s="10" t="s">
        <v>3579</v>
      </c>
      <c r="B2145" s="12"/>
      <c r="C2145" s="12"/>
      <c r="D2145" s="12"/>
      <c r="E2145" s="12"/>
    </row>
    <row r="2146" spans="1:5" ht="15.75" customHeight="1">
      <c r="A2146" s="10" t="s">
        <v>3580</v>
      </c>
      <c r="B2146" s="12"/>
      <c r="C2146" s="12"/>
      <c r="D2146" s="12"/>
      <c r="E2146" s="12"/>
    </row>
    <row r="2147" spans="1:5" ht="15.75" customHeight="1">
      <c r="A2147" s="10" t="s">
        <v>3581</v>
      </c>
      <c r="B2147" s="12"/>
      <c r="C2147" s="12"/>
      <c r="D2147" s="12"/>
      <c r="E2147" s="12"/>
    </row>
    <row r="2148" spans="1:5" ht="15.75" customHeight="1">
      <c r="A2148" s="10" t="s">
        <v>3582</v>
      </c>
      <c r="B2148" s="12"/>
      <c r="C2148" s="12"/>
      <c r="D2148" s="12"/>
      <c r="E2148" s="12"/>
    </row>
    <row r="2149" spans="1:5" ht="15.75" customHeight="1">
      <c r="A2149" s="10" t="s">
        <v>3583</v>
      </c>
      <c r="B2149" s="12"/>
      <c r="C2149" s="12"/>
      <c r="D2149" s="12"/>
      <c r="E2149" s="12"/>
    </row>
    <row r="2150" spans="1:5" ht="15.75" customHeight="1">
      <c r="A2150" s="10" t="s">
        <v>3584</v>
      </c>
      <c r="B2150" s="12"/>
      <c r="C2150" s="12"/>
      <c r="D2150" s="12"/>
      <c r="E2150" s="12"/>
    </row>
    <row r="2151" spans="1:5" ht="15.75" customHeight="1">
      <c r="A2151" s="10" t="s">
        <v>3585</v>
      </c>
      <c r="B2151" s="12"/>
      <c r="C2151" s="12"/>
      <c r="D2151" s="12"/>
      <c r="E2151" s="12"/>
    </row>
    <row r="2152" spans="1:5" ht="15.75" customHeight="1">
      <c r="A2152" s="10" t="s">
        <v>3586</v>
      </c>
      <c r="B2152" s="12"/>
      <c r="C2152" s="12"/>
      <c r="D2152" s="12"/>
      <c r="E2152" s="12"/>
    </row>
    <row r="2153" spans="1:5" ht="15.75" customHeight="1">
      <c r="A2153" s="10" t="s">
        <v>3587</v>
      </c>
      <c r="B2153" s="12"/>
      <c r="C2153" s="12"/>
      <c r="D2153" s="12"/>
      <c r="E2153" s="12"/>
    </row>
    <row r="2154" spans="1:5" ht="15.75" customHeight="1">
      <c r="A2154" s="10" t="s">
        <v>3588</v>
      </c>
      <c r="B2154" s="12"/>
      <c r="C2154" s="12"/>
      <c r="D2154" s="12"/>
      <c r="E2154" s="12"/>
    </row>
    <row r="2155" spans="1:5" ht="15.75" customHeight="1">
      <c r="A2155" s="10" t="s">
        <v>3589</v>
      </c>
      <c r="B2155" s="12"/>
      <c r="C2155" s="12"/>
      <c r="D2155" s="12"/>
      <c r="E2155" s="12"/>
    </row>
    <row r="2156" spans="1:5" ht="15.75" customHeight="1">
      <c r="A2156" s="10" t="s">
        <v>3590</v>
      </c>
      <c r="B2156" s="12"/>
      <c r="C2156" s="12"/>
      <c r="D2156" s="12"/>
      <c r="E2156" s="12"/>
    </row>
    <row r="2157" spans="1:5" ht="15.75" customHeight="1">
      <c r="A2157" s="10" t="s">
        <v>3591</v>
      </c>
      <c r="B2157" s="12"/>
      <c r="C2157" s="12"/>
      <c r="D2157" s="12"/>
      <c r="E2157" s="12"/>
    </row>
    <row r="2158" spans="1:5" ht="15.75" customHeight="1">
      <c r="A2158" s="10" t="s">
        <v>3592</v>
      </c>
      <c r="B2158" s="12"/>
      <c r="C2158" s="12"/>
      <c r="D2158" s="12"/>
      <c r="E2158" s="12"/>
    </row>
    <row r="2159" spans="1:5" ht="15.75" customHeight="1">
      <c r="A2159" s="10" t="s">
        <v>3593</v>
      </c>
      <c r="B2159" s="12"/>
      <c r="C2159" s="12"/>
      <c r="D2159" s="12"/>
      <c r="E2159" s="12"/>
    </row>
    <row r="2160" spans="1:5" ht="15.75" customHeight="1">
      <c r="A2160" s="10" t="s">
        <v>3594</v>
      </c>
      <c r="B2160" s="12"/>
      <c r="C2160" s="12"/>
      <c r="D2160" s="12"/>
      <c r="E2160" s="12"/>
    </row>
    <row r="2161" spans="1:5" ht="15.75" customHeight="1">
      <c r="A2161" s="10" t="s">
        <v>3595</v>
      </c>
      <c r="B2161" s="12"/>
      <c r="C2161" s="12"/>
      <c r="D2161" s="12"/>
      <c r="E2161" s="12"/>
    </row>
    <row r="2162" spans="1:5" ht="15.75" customHeight="1">
      <c r="A2162" s="10" t="s">
        <v>3596</v>
      </c>
      <c r="B2162" s="12"/>
      <c r="C2162" s="12"/>
      <c r="D2162" s="12"/>
      <c r="E2162" s="12"/>
    </row>
    <row r="2163" spans="1:5" ht="15.75" customHeight="1">
      <c r="A2163" s="10" t="s">
        <v>3597</v>
      </c>
      <c r="B2163" s="12"/>
      <c r="C2163" s="12"/>
      <c r="D2163" s="12"/>
      <c r="E2163" s="12"/>
    </row>
    <row r="2164" spans="1:5" ht="15.75" customHeight="1">
      <c r="A2164" s="10" t="s">
        <v>3598</v>
      </c>
      <c r="B2164" s="12"/>
      <c r="C2164" s="12"/>
      <c r="D2164" s="12"/>
      <c r="E2164" s="12"/>
    </row>
    <row r="2165" spans="1:5" ht="15.75" customHeight="1">
      <c r="A2165" s="10" t="s">
        <v>3599</v>
      </c>
      <c r="B2165" s="12"/>
      <c r="C2165" s="12"/>
      <c r="D2165" s="12"/>
      <c r="E2165" s="12"/>
    </row>
    <row r="2166" spans="1:5" ht="15.75" customHeight="1">
      <c r="A2166" s="10" t="s">
        <v>3600</v>
      </c>
      <c r="B2166" s="12"/>
      <c r="C2166" s="12"/>
      <c r="D2166" s="12"/>
      <c r="E2166" s="12"/>
    </row>
    <row r="2167" spans="1:5" ht="15.75" customHeight="1">
      <c r="A2167" s="10" t="s">
        <v>3601</v>
      </c>
      <c r="B2167" s="12"/>
      <c r="C2167" s="12"/>
      <c r="D2167" s="12"/>
      <c r="E2167" s="12"/>
    </row>
    <row r="2168" spans="1:5" ht="15.75" customHeight="1">
      <c r="A2168" s="10" t="s">
        <v>3602</v>
      </c>
      <c r="B2168" s="12"/>
      <c r="C2168" s="12"/>
      <c r="D2168" s="12"/>
      <c r="E2168" s="12"/>
    </row>
    <row r="2169" spans="1:5" ht="15.75" customHeight="1">
      <c r="A2169" s="10" t="s">
        <v>3603</v>
      </c>
      <c r="B2169" s="12"/>
      <c r="C2169" s="12"/>
      <c r="D2169" s="12"/>
      <c r="E2169" s="12"/>
    </row>
    <row r="2170" spans="1:5" ht="15.75" customHeight="1">
      <c r="A2170" s="10" t="s">
        <v>3604</v>
      </c>
      <c r="B2170" s="12"/>
      <c r="C2170" s="12"/>
      <c r="D2170" s="12"/>
      <c r="E2170" s="12"/>
    </row>
    <row r="2171" spans="1:5" ht="15.75" customHeight="1">
      <c r="A2171" s="10" t="s">
        <v>3605</v>
      </c>
      <c r="B2171" s="12"/>
      <c r="C2171" s="12"/>
      <c r="D2171" s="12"/>
      <c r="E2171" s="12"/>
    </row>
    <row r="2172" spans="1:5" ht="15.75" customHeight="1">
      <c r="A2172" s="10" t="s">
        <v>3606</v>
      </c>
      <c r="B2172" s="12"/>
      <c r="C2172" s="12"/>
      <c r="D2172" s="12"/>
      <c r="E2172" s="12"/>
    </row>
    <row r="2173" spans="1:5" ht="15.75" customHeight="1">
      <c r="A2173" s="10" t="s">
        <v>3607</v>
      </c>
      <c r="B2173" s="12"/>
      <c r="C2173" s="12"/>
      <c r="D2173" s="12"/>
      <c r="E2173" s="12"/>
    </row>
    <row r="2174" spans="1:5" ht="15.75" customHeight="1">
      <c r="A2174" s="10" t="s">
        <v>3608</v>
      </c>
      <c r="B2174" s="12"/>
      <c r="C2174" s="12"/>
      <c r="D2174" s="12"/>
      <c r="E2174" s="12"/>
    </row>
    <row r="2175" spans="1:5" ht="15.75" customHeight="1">
      <c r="A2175" s="10" t="s">
        <v>3609</v>
      </c>
      <c r="B2175" s="12"/>
      <c r="C2175" s="12"/>
      <c r="D2175" s="12"/>
      <c r="E2175" s="12"/>
    </row>
    <row r="2176" spans="1:5" ht="15.75" customHeight="1">
      <c r="A2176" s="10" t="s">
        <v>3610</v>
      </c>
      <c r="B2176" s="12"/>
      <c r="C2176" s="12"/>
      <c r="D2176" s="12"/>
      <c r="E2176" s="12"/>
    </row>
    <row r="2177" spans="1:5" ht="15.75" customHeight="1">
      <c r="A2177" s="10" t="s">
        <v>3611</v>
      </c>
      <c r="B2177" s="12"/>
      <c r="C2177" s="12"/>
      <c r="D2177" s="12"/>
      <c r="E2177" s="12"/>
    </row>
    <row r="2178" spans="1:5" ht="15.75" customHeight="1">
      <c r="A2178" s="10" t="s">
        <v>3612</v>
      </c>
      <c r="B2178" s="12"/>
      <c r="C2178" s="12"/>
      <c r="D2178" s="12"/>
      <c r="E2178" s="12"/>
    </row>
    <row r="2179" spans="1:5" ht="15.75" customHeight="1">
      <c r="A2179" s="10" t="s">
        <v>3613</v>
      </c>
      <c r="B2179" s="12"/>
      <c r="C2179" s="12"/>
      <c r="D2179" s="12"/>
      <c r="E2179" s="12"/>
    </row>
    <row r="2180" spans="1:5" ht="15.75" customHeight="1">
      <c r="A2180" s="10" t="s">
        <v>3614</v>
      </c>
      <c r="B2180" s="12"/>
      <c r="C2180" s="12"/>
      <c r="D2180" s="12"/>
      <c r="E2180" s="12"/>
    </row>
    <row r="2181" spans="1:5" ht="15.75" customHeight="1">
      <c r="A2181" s="10" t="s">
        <v>3615</v>
      </c>
      <c r="B2181" s="12"/>
      <c r="C2181" s="12"/>
      <c r="D2181" s="12"/>
      <c r="E2181" s="12"/>
    </row>
    <row r="2182" spans="1:5" ht="15.75" customHeight="1">
      <c r="A2182" s="10" t="s">
        <v>3616</v>
      </c>
      <c r="B2182" s="12"/>
      <c r="C2182" s="12"/>
      <c r="D2182" s="12"/>
      <c r="E2182" s="12"/>
    </row>
    <row r="2183" spans="1:5" ht="15.75" customHeight="1">
      <c r="A2183" s="10" t="s">
        <v>3617</v>
      </c>
      <c r="B2183" s="12"/>
      <c r="C2183" s="12"/>
      <c r="D2183" s="12"/>
      <c r="E2183" s="12"/>
    </row>
    <row r="2184" spans="1:5" ht="15.75" customHeight="1">
      <c r="A2184" s="10" t="s">
        <v>3618</v>
      </c>
      <c r="B2184" s="12"/>
      <c r="C2184" s="12"/>
      <c r="D2184" s="12"/>
      <c r="E2184" s="12"/>
    </row>
    <row r="2185" spans="1:5" ht="15.75" customHeight="1">
      <c r="A2185" s="10" t="s">
        <v>3619</v>
      </c>
      <c r="B2185" s="12"/>
      <c r="C2185" s="12"/>
      <c r="D2185" s="12"/>
      <c r="E2185" s="12"/>
    </row>
    <row r="2186" spans="1:5" ht="15.75" customHeight="1">
      <c r="A2186" s="10" t="s">
        <v>3620</v>
      </c>
      <c r="B2186" s="12"/>
      <c r="C2186" s="12"/>
      <c r="D2186" s="12"/>
      <c r="E2186" s="12"/>
    </row>
    <row r="2187" spans="1:5" ht="15.75" customHeight="1">
      <c r="A2187" s="10" t="s">
        <v>3621</v>
      </c>
      <c r="B2187" s="12"/>
      <c r="C2187" s="12"/>
      <c r="D2187" s="12"/>
      <c r="E2187" s="12"/>
    </row>
    <row r="2188" spans="1:5" ht="15.75" customHeight="1">
      <c r="A2188" s="10" t="s">
        <v>3622</v>
      </c>
      <c r="B2188" s="12"/>
      <c r="C2188" s="12"/>
      <c r="D2188" s="12"/>
      <c r="E2188" s="12"/>
    </row>
    <row r="2189" spans="1:5" ht="15.75" customHeight="1">
      <c r="A2189" s="10" t="s">
        <v>3623</v>
      </c>
      <c r="B2189" s="12"/>
      <c r="C2189" s="12"/>
      <c r="D2189" s="12"/>
      <c r="E2189" s="12"/>
    </row>
    <row r="2190" spans="1:5" ht="15.75" customHeight="1">
      <c r="A2190" s="10" t="s">
        <v>3624</v>
      </c>
      <c r="B2190" s="12"/>
      <c r="C2190" s="12"/>
      <c r="D2190" s="12"/>
      <c r="E2190" s="12"/>
    </row>
    <row r="2191" spans="1:5" ht="15.75" customHeight="1">
      <c r="A2191" s="10" t="s">
        <v>3625</v>
      </c>
      <c r="B2191" s="12"/>
      <c r="C2191" s="12"/>
      <c r="D2191" s="12"/>
      <c r="E2191" s="12"/>
    </row>
    <row r="2192" spans="1:5" ht="15.75" customHeight="1">
      <c r="A2192" s="10" t="s">
        <v>3626</v>
      </c>
      <c r="B2192" s="12"/>
      <c r="C2192" s="12"/>
      <c r="D2192" s="12"/>
      <c r="E2192" s="12"/>
    </row>
    <row r="2193" spans="1:5" ht="15.75" customHeight="1">
      <c r="A2193" s="10" t="s">
        <v>3627</v>
      </c>
      <c r="B2193" s="12"/>
      <c r="C2193" s="12"/>
      <c r="D2193" s="12"/>
      <c r="E2193" s="12"/>
    </row>
    <row r="2194" spans="1:5" ht="15.75" customHeight="1">
      <c r="A2194" s="10" t="s">
        <v>3628</v>
      </c>
      <c r="B2194" s="12"/>
      <c r="C2194" s="12"/>
      <c r="D2194" s="12"/>
      <c r="E2194" s="12"/>
    </row>
    <row r="2195" spans="1:5" ht="15.75" customHeight="1">
      <c r="A2195" s="10" t="s">
        <v>3629</v>
      </c>
      <c r="B2195" s="12"/>
      <c r="C2195" s="12"/>
      <c r="D2195" s="12"/>
      <c r="E2195" s="12"/>
    </row>
    <row r="2196" spans="1:5" ht="15.75" customHeight="1">
      <c r="A2196" s="10" t="s">
        <v>3630</v>
      </c>
      <c r="B2196" s="12"/>
      <c r="C2196" s="12"/>
      <c r="D2196" s="12"/>
      <c r="E2196" s="12"/>
    </row>
    <row r="2197" spans="1:5" ht="15.75" customHeight="1">
      <c r="A2197" s="10" t="s">
        <v>3631</v>
      </c>
      <c r="B2197" s="12"/>
      <c r="C2197" s="12"/>
      <c r="D2197" s="12"/>
      <c r="E2197" s="12"/>
    </row>
    <row r="2198" spans="1:5" ht="15.75" customHeight="1">
      <c r="A2198" s="10" t="s">
        <v>3632</v>
      </c>
      <c r="B2198" s="12"/>
      <c r="C2198" s="12"/>
      <c r="D2198" s="12"/>
      <c r="E2198" s="12"/>
    </row>
    <row r="2199" spans="1:5" ht="15.75" customHeight="1">
      <c r="A2199" s="10" t="s">
        <v>3633</v>
      </c>
      <c r="B2199" s="12"/>
      <c r="C2199" s="12"/>
      <c r="D2199" s="12"/>
      <c r="E2199" s="12"/>
    </row>
    <row r="2200" spans="1:5" ht="15.75" customHeight="1">
      <c r="A2200" s="10" t="s">
        <v>3634</v>
      </c>
      <c r="B2200" s="12"/>
      <c r="C2200" s="12"/>
      <c r="D2200" s="12"/>
      <c r="E2200" s="12"/>
    </row>
    <row r="2201" spans="1:5" ht="15.75" customHeight="1">
      <c r="A2201" s="10" t="s">
        <v>3635</v>
      </c>
      <c r="B2201" s="12"/>
      <c r="C2201" s="12"/>
      <c r="D2201" s="12"/>
      <c r="E2201" s="12"/>
    </row>
    <row r="2202" spans="1:5" ht="15.75" customHeight="1">
      <c r="A2202" s="10" t="s">
        <v>3636</v>
      </c>
      <c r="B2202" s="12"/>
      <c r="C2202" s="12"/>
      <c r="D2202" s="12"/>
      <c r="E2202" s="12"/>
    </row>
    <row r="2203" spans="1:5" ht="15.75" customHeight="1">
      <c r="A2203" s="10" t="s">
        <v>3637</v>
      </c>
      <c r="B2203" s="12"/>
      <c r="C2203" s="12"/>
      <c r="D2203" s="12"/>
      <c r="E2203" s="12"/>
    </row>
    <row r="2204" spans="1:5" ht="15.75" customHeight="1">
      <c r="A2204" s="10" t="s">
        <v>3638</v>
      </c>
      <c r="B2204" s="12"/>
      <c r="C2204" s="12"/>
      <c r="D2204" s="12"/>
      <c r="E2204" s="12"/>
    </row>
    <row r="2205" spans="1:5" ht="15.75" customHeight="1">
      <c r="A2205" s="10" t="s">
        <v>3639</v>
      </c>
      <c r="B2205" s="12"/>
      <c r="C2205" s="12"/>
      <c r="D2205" s="12"/>
      <c r="E2205" s="12"/>
    </row>
    <row r="2206" spans="1:5" ht="15.75" customHeight="1">
      <c r="A2206" s="10" t="s">
        <v>3640</v>
      </c>
      <c r="B2206" s="12"/>
      <c r="C2206" s="12"/>
      <c r="D2206" s="12"/>
      <c r="E2206" s="12"/>
    </row>
    <row r="2207" spans="1:5" ht="15.75" customHeight="1">
      <c r="A2207" s="10" t="s">
        <v>3641</v>
      </c>
      <c r="B2207" s="12"/>
      <c r="C2207" s="12"/>
      <c r="D2207" s="12"/>
      <c r="E2207" s="12"/>
    </row>
    <row r="2208" spans="1:5" ht="15.75" customHeight="1">
      <c r="A2208" s="10" t="s">
        <v>3642</v>
      </c>
      <c r="B2208" s="12"/>
      <c r="C2208" s="12"/>
      <c r="D2208" s="12"/>
      <c r="E2208" s="12"/>
    </row>
    <row r="2209" spans="1:5" ht="15.75" customHeight="1">
      <c r="A2209" s="10" t="s">
        <v>3643</v>
      </c>
      <c r="B2209" s="12"/>
      <c r="C2209" s="12"/>
      <c r="D2209" s="12"/>
      <c r="E2209" s="12"/>
    </row>
    <row r="2210" spans="1:5" ht="15.75" customHeight="1">
      <c r="A2210" s="10" t="s">
        <v>3644</v>
      </c>
      <c r="B2210" s="12"/>
      <c r="C2210" s="12"/>
      <c r="D2210" s="12"/>
      <c r="E2210" s="12"/>
    </row>
    <row r="2211" spans="1:5" ht="15.75" customHeight="1">
      <c r="A2211" s="10" t="s">
        <v>3645</v>
      </c>
      <c r="B2211" s="12"/>
      <c r="C2211" s="12"/>
      <c r="D2211" s="12"/>
      <c r="E2211" s="12"/>
    </row>
    <row r="2212" spans="1:5" ht="15.75" customHeight="1">
      <c r="A2212" s="10" t="s">
        <v>3646</v>
      </c>
      <c r="B2212" s="12"/>
      <c r="C2212" s="12"/>
      <c r="D2212" s="12"/>
      <c r="E2212" s="12"/>
    </row>
    <row r="2213" spans="1:5" ht="15.75" customHeight="1">
      <c r="A2213" s="10" t="s">
        <v>3647</v>
      </c>
      <c r="B2213" s="12"/>
      <c r="C2213" s="12"/>
      <c r="D2213" s="12"/>
      <c r="E2213" s="12"/>
    </row>
    <row r="2214" spans="1:5" ht="15.75" customHeight="1">
      <c r="A2214" s="10" t="s">
        <v>3648</v>
      </c>
      <c r="B2214" s="12"/>
      <c r="C2214" s="12"/>
      <c r="D2214" s="12"/>
      <c r="E2214" s="12"/>
    </row>
    <row r="2215" spans="1:5" ht="15.75" customHeight="1">
      <c r="A2215" s="10" t="s">
        <v>3649</v>
      </c>
      <c r="B2215" s="12"/>
      <c r="C2215" s="12"/>
      <c r="D2215" s="12"/>
      <c r="E2215" s="12"/>
    </row>
    <row r="2216" spans="1:5" ht="15.75" customHeight="1">
      <c r="A2216" s="10" t="s">
        <v>3650</v>
      </c>
      <c r="B2216" s="12"/>
      <c r="C2216" s="12"/>
      <c r="D2216" s="12"/>
      <c r="E2216" s="12"/>
    </row>
    <row r="2217" spans="1:5" ht="15.75" customHeight="1">
      <c r="A2217" s="10" t="s">
        <v>3651</v>
      </c>
      <c r="B2217" s="12"/>
      <c r="C2217" s="12"/>
      <c r="D2217" s="12"/>
      <c r="E2217" s="12"/>
    </row>
    <row r="2218" spans="1:5" ht="15.75" customHeight="1">
      <c r="A2218" s="10" t="s">
        <v>3652</v>
      </c>
      <c r="B2218" s="12"/>
      <c r="C2218" s="12"/>
      <c r="D2218" s="12"/>
      <c r="E2218" s="12"/>
    </row>
    <row r="2219" spans="1:5" ht="15.75" customHeight="1">
      <c r="A2219" s="10" t="s">
        <v>3653</v>
      </c>
      <c r="B2219" s="12"/>
      <c r="C2219" s="12"/>
      <c r="D2219" s="12"/>
      <c r="E2219" s="12"/>
    </row>
    <row r="2220" spans="1:5" ht="15.75" customHeight="1">
      <c r="A2220" s="10" t="s">
        <v>3654</v>
      </c>
      <c r="B2220" s="12"/>
      <c r="C2220" s="12"/>
      <c r="D2220" s="12"/>
      <c r="E2220" s="12"/>
    </row>
    <row r="2221" spans="1:5" ht="15.75" customHeight="1">
      <c r="A2221" s="10" t="s">
        <v>3655</v>
      </c>
      <c r="B2221" s="12"/>
      <c r="C2221" s="12"/>
      <c r="D2221" s="12"/>
      <c r="E2221" s="12"/>
    </row>
    <row r="2222" spans="1:5" ht="15.75" customHeight="1">
      <c r="A2222" s="10" t="s">
        <v>3656</v>
      </c>
      <c r="B2222" s="12"/>
      <c r="C2222" s="12"/>
      <c r="D2222" s="12"/>
      <c r="E2222" s="12"/>
    </row>
    <row r="2223" spans="1:5" ht="15.75" customHeight="1">
      <c r="A2223" s="10" t="s">
        <v>3657</v>
      </c>
      <c r="B2223" s="12"/>
      <c r="C2223" s="12"/>
      <c r="D2223" s="12"/>
      <c r="E2223" s="12"/>
    </row>
    <row r="2224" spans="1:5" ht="15.75" customHeight="1">
      <c r="A2224" s="10" t="s">
        <v>3658</v>
      </c>
      <c r="B2224" s="12"/>
      <c r="C2224" s="12"/>
      <c r="D2224" s="12"/>
      <c r="E2224" s="12"/>
    </row>
    <row r="2225" spans="1:5" ht="15.75" customHeight="1">
      <c r="A2225" s="10" t="s">
        <v>3659</v>
      </c>
      <c r="B2225" s="12"/>
      <c r="C2225" s="12"/>
      <c r="D2225" s="12"/>
      <c r="E2225" s="12"/>
    </row>
    <row r="2226" spans="1:5" ht="15.75" customHeight="1">
      <c r="A2226" s="10" t="s">
        <v>3660</v>
      </c>
      <c r="B2226" s="12"/>
      <c r="C2226" s="12"/>
      <c r="D2226" s="12"/>
      <c r="E2226" s="12"/>
    </row>
    <row r="2227" spans="1:5" ht="15.75" customHeight="1">
      <c r="A2227" s="10" t="s">
        <v>3661</v>
      </c>
      <c r="B2227" s="12"/>
      <c r="C2227" s="12"/>
      <c r="D2227" s="12"/>
      <c r="E2227" s="12"/>
    </row>
    <row r="2228" spans="1:5" ht="15.75" customHeight="1">
      <c r="A2228" s="10" t="s">
        <v>3662</v>
      </c>
      <c r="B2228" s="12"/>
      <c r="C2228" s="12"/>
      <c r="D2228" s="12"/>
      <c r="E2228" s="12"/>
    </row>
    <row r="2229" spans="1:5" ht="15.75" customHeight="1">
      <c r="A2229" s="10" t="s">
        <v>3663</v>
      </c>
      <c r="B2229" s="12"/>
      <c r="C2229" s="12"/>
      <c r="D2229" s="12"/>
      <c r="E2229" s="12"/>
    </row>
    <row r="2230" spans="1:5" ht="15.75" customHeight="1">
      <c r="A2230" s="10" t="s">
        <v>3664</v>
      </c>
      <c r="B2230" s="12"/>
      <c r="C2230" s="12"/>
      <c r="D2230" s="12"/>
      <c r="E2230" s="12"/>
    </row>
    <row r="2231" spans="1:5" ht="15.75" customHeight="1">
      <c r="A2231" s="10" t="s">
        <v>3665</v>
      </c>
      <c r="B2231" s="12"/>
      <c r="C2231" s="12"/>
      <c r="D2231" s="12"/>
      <c r="E2231" s="12"/>
    </row>
    <row r="2232" spans="1:5" ht="15.75" customHeight="1">
      <c r="A2232" s="10" t="s">
        <v>3666</v>
      </c>
      <c r="B2232" s="12"/>
      <c r="C2232" s="12"/>
      <c r="D2232" s="12"/>
      <c r="E2232" s="12"/>
    </row>
    <row r="2233" spans="1:5" ht="15.75" customHeight="1">
      <c r="A2233" s="10" t="s">
        <v>3667</v>
      </c>
      <c r="B2233" s="12"/>
      <c r="C2233" s="12"/>
      <c r="D2233" s="12"/>
      <c r="E2233" s="12"/>
    </row>
    <row r="2234" spans="1:5" ht="15.75" customHeight="1">
      <c r="A2234" s="10" t="s">
        <v>3668</v>
      </c>
      <c r="B2234" s="12"/>
      <c r="C2234" s="12"/>
      <c r="D2234" s="12"/>
      <c r="E2234" s="12"/>
    </row>
    <row r="2235" spans="1:5" ht="15.75" customHeight="1">
      <c r="A2235" s="10" t="s">
        <v>3669</v>
      </c>
      <c r="B2235" s="12"/>
      <c r="C2235" s="12"/>
      <c r="D2235" s="12"/>
      <c r="E2235" s="12"/>
    </row>
    <row r="2236" spans="1:5" ht="15.75" customHeight="1">
      <c r="A2236" s="10" t="s">
        <v>3670</v>
      </c>
      <c r="B2236" s="12"/>
      <c r="C2236" s="12"/>
      <c r="D2236" s="12"/>
      <c r="E2236" s="12"/>
    </row>
    <row r="2237" spans="1:5" ht="15.75" customHeight="1">
      <c r="A2237" s="10" t="s">
        <v>3671</v>
      </c>
      <c r="B2237" s="12"/>
      <c r="C2237" s="12"/>
      <c r="D2237" s="12"/>
      <c r="E2237" s="12"/>
    </row>
    <row r="2238" spans="1:5" ht="15.75" customHeight="1">
      <c r="A2238" s="10" t="s">
        <v>3672</v>
      </c>
      <c r="B2238" s="12"/>
      <c r="C2238" s="12"/>
      <c r="D2238" s="12"/>
      <c r="E2238" s="12"/>
    </row>
    <row r="2239" spans="1:5" ht="15.75" customHeight="1">
      <c r="A2239" s="10" t="s">
        <v>3673</v>
      </c>
      <c r="B2239" s="12"/>
      <c r="C2239" s="12"/>
      <c r="D2239" s="12"/>
      <c r="E2239" s="12"/>
    </row>
    <row r="2240" spans="1:5" ht="15.75" customHeight="1">
      <c r="A2240" s="10" t="s">
        <v>3674</v>
      </c>
      <c r="B2240" s="12"/>
      <c r="C2240" s="12"/>
      <c r="D2240" s="12"/>
      <c r="E2240" s="12"/>
    </row>
    <row r="2241" spans="1:5" ht="15.75" customHeight="1">
      <c r="A2241" s="10" t="s">
        <v>3675</v>
      </c>
      <c r="B2241" s="12"/>
      <c r="C2241" s="12"/>
      <c r="D2241" s="12"/>
      <c r="E2241" s="12"/>
    </row>
    <row r="2242" spans="1:5" ht="15.75" customHeight="1">
      <c r="A2242" s="10" t="s">
        <v>3676</v>
      </c>
      <c r="B2242" s="12"/>
      <c r="C2242" s="12"/>
      <c r="D2242" s="12"/>
      <c r="E2242" s="12"/>
    </row>
    <row r="2243" spans="1:5" ht="15.75" customHeight="1">
      <c r="A2243" s="10" t="s">
        <v>3677</v>
      </c>
      <c r="B2243" s="12"/>
      <c r="C2243" s="12"/>
      <c r="D2243" s="12"/>
      <c r="E2243" s="12"/>
    </row>
    <row r="2244" spans="1:5" ht="15.75" customHeight="1">
      <c r="A2244" s="10" t="s">
        <v>3678</v>
      </c>
      <c r="B2244" s="12"/>
      <c r="C2244" s="12"/>
      <c r="D2244" s="12"/>
      <c r="E2244" s="12"/>
    </row>
    <row r="2245" spans="1:5" ht="15.75" customHeight="1">
      <c r="A2245" s="10" t="s">
        <v>3679</v>
      </c>
      <c r="B2245" s="12"/>
      <c r="C2245" s="12"/>
      <c r="D2245" s="12"/>
      <c r="E2245" s="12"/>
    </row>
    <row r="2246" spans="1:5" ht="15.75" customHeight="1">
      <c r="A2246" s="10" t="s">
        <v>3680</v>
      </c>
      <c r="B2246" s="12"/>
      <c r="C2246" s="12"/>
      <c r="D2246" s="12"/>
      <c r="E2246" s="12"/>
    </row>
    <row r="2247" spans="1:5" ht="15.75" customHeight="1">
      <c r="A2247" s="10" t="s">
        <v>3681</v>
      </c>
      <c r="B2247" s="12"/>
      <c r="C2247" s="12"/>
      <c r="D2247" s="12"/>
      <c r="E2247" s="12"/>
    </row>
    <row r="2248" spans="1:5" ht="15.75" customHeight="1">
      <c r="A2248" s="10" t="s">
        <v>3682</v>
      </c>
      <c r="B2248" s="12"/>
      <c r="C2248" s="12"/>
      <c r="D2248" s="12"/>
      <c r="E2248" s="12"/>
    </row>
    <row r="2249" spans="1:5" ht="15.75" customHeight="1">
      <c r="A2249" s="10" t="s">
        <v>3683</v>
      </c>
      <c r="B2249" s="12"/>
      <c r="C2249" s="12"/>
      <c r="D2249" s="12"/>
      <c r="E2249" s="12"/>
    </row>
    <row r="2250" spans="1:5" ht="15.75" customHeight="1">
      <c r="A2250" s="10" t="s">
        <v>3684</v>
      </c>
      <c r="B2250" s="12"/>
      <c r="C2250" s="12"/>
      <c r="D2250" s="12"/>
      <c r="E2250" s="12"/>
    </row>
    <row r="2251" spans="1:5" ht="15.75" customHeight="1">
      <c r="A2251" s="10" t="s">
        <v>3685</v>
      </c>
      <c r="B2251" s="12"/>
      <c r="C2251" s="12"/>
      <c r="D2251" s="12"/>
      <c r="E2251" s="12"/>
    </row>
    <row r="2252" spans="1:5" ht="15.75" customHeight="1">
      <c r="A2252" s="10" t="s">
        <v>3686</v>
      </c>
      <c r="B2252" s="12"/>
      <c r="C2252" s="12"/>
      <c r="D2252" s="12"/>
      <c r="E2252" s="12"/>
    </row>
    <row r="2253" spans="1:5" ht="15.75" customHeight="1">
      <c r="A2253" s="10" t="s">
        <v>3687</v>
      </c>
      <c r="B2253" s="12"/>
      <c r="C2253" s="12"/>
      <c r="D2253" s="12"/>
      <c r="E2253" s="12"/>
    </row>
    <row r="2254" spans="1:5" ht="15.75" customHeight="1">
      <c r="A2254" s="10" t="s">
        <v>3688</v>
      </c>
      <c r="B2254" s="12"/>
      <c r="C2254" s="12"/>
      <c r="D2254" s="12"/>
      <c r="E2254" s="12"/>
    </row>
    <row r="2255" spans="1:5" ht="15.75" customHeight="1">
      <c r="A2255" s="10" t="s">
        <v>3689</v>
      </c>
      <c r="B2255" s="12"/>
      <c r="C2255" s="12"/>
      <c r="D2255" s="12"/>
      <c r="E2255" s="12"/>
    </row>
    <row r="2256" spans="1:5" ht="15.75" customHeight="1">
      <c r="A2256" s="10" t="s">
        <v>3690</v>
      </c>
      <c r="B2256" s="12"/>
      <c r="C2256" s="12"/>
      <c r="D2256" s="12"/>
      <c r="E2256" s="12"/>
    </row>
    <row r="2257" spans="1:5" ht="15.75" customHeight="1">
      <c r="A2257" s="10" t="s">
        <v>3691</v>
      </c>
      <c r="B2257" s="12"/>
      <c r="C2257" s="12"/>
      <c r="D2257" s="12"/>
      <c r="E2257" s="12"/>
    </row>
    <row r="2258" spans="1:5" ht="15.75" customHeight="1">
      <c r="A2258" s="10" t="s">
        <v>3692</v>
      </c>
      <c r="B2258" s="12"/>
      <c r="C2258" s="12"/>
      <c r="D2258" s="12"/>
      <c r="E2258" s="12"/>
    </row>
    <row r="2259" spans="1:5" ht="15.75" customHeight="1">
      <c r="A2259" s="10" t="s">
        <v>3693</v>
      </c>
      <c r="B2259" s="12"/>
      <c r="C2259" s="12"/>
      <c r="D2259" s="12"/>
      <c r="E2259" s="12"/>
    </row>
    <row r="2260" spans="1:5" ht="15.75" customHeight="1">
      <c r="A2260" s="10" t="s">
        <v>3694</v>
      </c>
      <c r="B2260" s="12"/>
      <c r="C2260" s="12"/>
      <c r="D2260" s="12"/>
      <c r="E2260" s="12"/>
    </row>
    <row r="2261" spans="1:5" ht="15.75" customHeight="1">
      <c r="A2261" s="10" t="s">
        <v>3695</v>
      </c>
      <c r="B2261" s="12"/>
      <c r="C2261" s="12"/>
      <c r="D2261" s="12"/>
      <c r="E2261" s="12"/>
    </row>
    <row r="2262" spans="1:5" ht="15.75" customHeight="1">
      <c r="A2262" s="10" t="s">
        <v>3696</v>
      </c>
      <c r="B2262" s="12"/>
      <c r="C2262" s="12"/>
      <c r="D2262" s="12"/>
      <c r="E2262" s="12"/>
    </row>
    <row r="2263" spans="1:5" ht="15.75" customHeight="1">
      <c r="A2263" s="10" t="s">
        <v>3697</v>
      </c>
      <c r="B2263" s="12"/>
      <c r="C2263" s="12"/>
      <c r="D2263" s="12"/>
      <c r="E2263" s="12"/>
    </row>
    <row r="2264" spans="1:5" ht="15.75" customHeight="1">
      <c r="A2264" s="10" t="s">
        <v>3698</v>
      </c>
      <c r="B2264" s="12"/>
      <c r="C2264" s="12"/>
      <c r="D2264" s="12"/>
      <c r="E2264" s="12"/>
    </row>
    <row r="2265" spans="1:5" ht="15.75" customHeight="1">
      <c r="A2265" s="10" t="s">
        <v>3699</v>
      </c>
      <c r="B2265" s="12"/>
      <c r="C2265" s="12"/>
      <c r="D2265" s="12"/>
      <c r="E2265" s="12"/>
    </row>
    <row r="2266" spans="1:5" ht="15.75" customHeight="1">
      <c r="A2266" s="10" t="s">
        <v>3700</v>
      </c>
      <c r="B2266" s="12"/>
      <c r="C2266" s="12"/>
      <c r="D2266" s="12"/>
      <c r="E2266" s="12"/>
    </row>
    <row r="2267" spans="1:5" ht="15.75" customHeight="1">
      <c r="A2267" s="10" t="s">
        <v>3701</v>
      </c>
      <c r="B2267" s="12"/>
      <c r="C2267" s="12"/>
      <c r="D2267" s="12"/>
      <c r="E2267" s="12"/>
    </row>
    <row r="2268" spans="1:5" ht="15.75" customHeight="1">
      <c r="A2268" s="10" t="s">
        <v>3702</v>
      </c>
      <c r="B2268" s="12"/>
      <c r="C2268" s="12"/>
      <c r="D2268" s="12"/>
      <c r="E2268" s="12"/>
    </row>
    <row r="2269" spans="1:5" ht="15.75" customHeight="1">
      <c r="A2269" s="10" t="s">
        <v>3703</v>
      </c>
      <c r="B2269" s="12"/>
      <c r="C2269" s="12"/>
      <c r="D2269" s="12"/>
      <c r="E2269" s="12"/>
    </row>
    <row r="2270" spans="1:5" ht="15.75" customHeight="1">
      <c r="A2270" s="10" t="s">
        <v>3704</v>
      </c>
      <c r="B2270" s="12"/>
      <c r="C2270" s="12"/>
      <c r="D2270" s="12"/>
      <c r="E2270" s="12"/>
    </row>
    <row r="2271" spans="1:5" ht="15.75" customHeight="1">
      <c r="A2271" s="10" t="s">
        <v>3705</v>
      </c>
      <c r="B2271" s="12"/>
      <c r="C2271" s="12"/>
      <c r="D2271" s="12"/>
      <c r="E2271" s="12"/>
    </row>
    <row r="2272" spans="1:5" ht="15.75" customHeight="1">
      <c r="A2272" s="10" t="s">
        <v>3706</v>
      </c>
      <c r="B2272" s="12"/>
      <c r="C2272" s="12"/>
      <c r="D2272" s="12"/>
      <c r="E2272" s="12"/>
    </row>
    <row r="2273" spans="1:5" ht="15.75" customHeight="1">
      <c r="A2273" s="10" t="s">
        <v>3707</v>
      </c>
      <c r="B2273" s="12"/>
      <c r="C2273" s="12"/>
      <c r="D2273" s="12"/>
      <c r="E2273" s="12"/>
    </row>
    <row r="2274" spans="1:5" ht="15.75" customHeight="1">
      <c r="A2274" s="10" t="s">
        <v>3708</v>
      </c>
      <c r="B2274" s="12"/>
      <c r="C2274" s="12"/>
      <c r="D2274" s="12"/>
      <c r="E2274" s="12"/>
    </row>
    <row r="2275" spans="1:5" ht="15.75" customHeight="1">
      <c r="A2275" s="10" t="s">
        <v>3709</v>
      </c>
      <c r="B2275" s="12"/>
      <c r="C2275" s="12"/>
      <c r="D2275" s="12"/>
      <c r="E2275" s="12"/>
    </row>
    <row r="2276" spans="1:5" ht="15.75" customHeight="1">
      <c r="A2276" s="10" t="s">
        <v>3710</v>
      </c>
      <c r="B2276" s="12"/>
      <c r="C2276" s="12"/>
      <c r="D2276" s="12"/>
      <c r="E2276" s="12"/>
    </row>
    <row r="2277" spans="1:5" ht="15.75" customHeight="1">
      <c r="A2277" s="10" t="s">
        <v>3711</v>
      </c>
      <c r="B2277" s="12"/>
      <c r="C2277" s="12"/>
      <c r="D2277" s="12"/>
      <c r="E2277" s="12"/>
    </row>
    <row r="2278" spans="1:5" ht="15.75" customHeight="1">
      <c r="A2278" s="10" t="s">
        <v>3712</v>
      </c>
      <c r="B2278" s="12"/>
      <c r="C2278" s="12"/>
      <c r="D2278" s="12"/>
      <c r="E2278" s="12"/>
    </row>
    <row r="2279" spans="1:5" ht="15.75" customHeight="1">
      <c r="A2279" s="10" t="s">
        <v>3713</v>
      </c>
      <c r="B2279" s="12"/>
      <c r="C2279" s="12"/>
      <c r="D2279" s="12"/>
      <c r="E2279" s="12"/>
    </row>
    <row r="2280" spans="1:5" ht="15.75" customHeight="1">
      <c r="A2280" s="10" t="s">
        <v>3714</v>
      </c>
      <c r="B2280" s="12"/>
      <c r="C2280" s="12"/>
      <c r="D2280" s="12"/>
      <c r="E2280" s="12"/>
    </row>
    <row r="2281" spans="1:5" ht="15.75" customHeight="1">
      <c r="A2281" s="10" t="s">
        <v>3715</v>
      </c>
      <c r="B2281" s="12"/>
      <c r="C2281" s="12"/>
      <c r="D2281" s="12"/>
      <c r="E2281" s="12"/>
    </row>
    <row r="2282" spans="1:5" ht="15.75" customHeight="1">
      <c r="A2282" s="10" t="s">
        <v>3716</v>
      </c>
      <c r="B2282" s="12"/>
      <c r="C2282" s="12"/>
      <c r="D2282" s="12"/>
      <c r="E2282" s="12"/>
    </row>
    <row r="2283" spans="1:5" ht="15.75" customHeight="1">
      <c r="A2283" s="10" t="s">
        <v>3717</v>
      </c>
      <c r="B2283" s="12"/>
      <c r="C2283" s="12"/>
      <c r="D2283" s="12"/>
      <c r="E2283" s="12"/>
    </row>
    <row r="2284" spans="1:5" ht="15.75" customHeight="1">
      <c r="A2284" s="10" t="s">
        <v>3718</v>
      </c>
      <c r="B2284" s="12"/>
      <c r="C2284" s="12"/>
      <c r="D2284" s="12"/>
      <c r="E2284" s="12"/>
    </row>
    <row r="2285" spans="1:5" ht="15.75" customHeight="1">
      <c r="A2285" s="10" t="s">
        <v>3719</v>
      </c>
      <c r="B2285" s="12"/>
      <c r="C2285" s="12"/>
      <c r="D2285" s="12"/>
      <c r="E2285" s="12"/>
    </row>
    <row r="2286" spans="1:5" ht="15.75" customHeight="1">
      <c r="A2286" s="10" t="s">
        <v>3720</v>
      </c>
      <c r="B2286" s="12"/>
      <c r="C2286" s="12"/>
      <c r="D2286" s="12"/>
      <c r="E2286" s="12"/>
    </row>
    <row r="2287" spans="1:5" ht="15.75" customHeight="1">
      <c r="A2287" s="10" t="s">
        <v>3721</v>
      </c>
      <c r="B2287" s="12"/>
      <c r="C2287" s="12"/>
      <c r="D2287" s="12"/>
      <c r="E2287" s="12"/>
    </row>
    <row r="2288" spans="1:5" ht="15.75" customHeight="1">
      <c r="A2288" s="10" t="s">
        <v>3722</v>
      </c>
      <c r="B2288" s="12"/>
      <c r="C2288" s="12"/>
      <c r="D2288" s="12"/>
      <c r="E2288" s="12"/>
    </row>
    <row r="2289" spans="1:5" ht="15.75" customHeight="1">
      <c r="A2289" s="10" t="s">
        <v>3723</v>
      </c>
      <c r="B2289" s="12"/>
      <c r="C2289" s="12"/>
      <c r="D2289" s="12"/>
      <c r="E2289" s="12"/>
    </row>
    <row r="2290" spans="1:5" ht="15.75" customHeight="1">
      <c r="A2290" s="10" t="s">
        <v>3724</v>
      </c>
      <c r="B2290" s="12"/>
      <c r="C2290" s="12"/>
      <c r="D2290" s="12"/>
      <c r="E2290" s="12"/>
    </row>
    <row r="2291" spans="1:5" ht="15.75" customHeight="1">
      <c r="A2291" s="10" t="s">
        <v>3725</v>
      </c>
      <c r="B2291" s="12"/>
      <c r="C2291" s="12"/>
      <c r="D2291" s="12"/>
      <c r="E2291" s="12"/>
    </row>
    <row r="2292" spans="1:5" ht="15.75" customHeight="1">
      <c r="A2292" s="10" t="s">
        <v>3726</v>
      </c>
      <c r="B2292" s="12"/>
      <c r="C2292" s="12"/>
      <c r="D2292" s="12"/>
      <c r="E2292" s="12"/>
    </row>
    <row r="2293" spans="1:5" ht="15.75" customHeight="1">
      <c r="A2293" s="10" t="s">
        <v>3727</v>
      </c>
      <c r="B2293" s="12"/>
      <c r="C2293" s="12"/>
      <c r="D2293" s="12"/>
      <c r="E2293" s="12"/>
    </row>
    <row r="2294" spans="1:5" ht="15.75" customHeight="1">
      <c r="A2294" s="10" t="s">
        <v>3728</v>
      </c>
      <c r="B2294" s="12"/>
      <c r="C2294" s="12"/>
      <c r="D2294" s="12"/>
      <c r="E2294" s="12"/>
    </row>
    <row r="2295" spans="1:5" ht="15.75" customHeight="1">
      <c r="A2295" s="10" t="s">
        <v>3729</v>
      </c>
      <c r="B2295" s="12"/>
      <c r="C2295" s="12"/>
      <c r="D2295" s="12"/>
      <c r="E2295" s="12"/>
    </row>
    <row r="2296" spans="1:5" ht="15.75" customHeight="1">
      <c r="A2296" s="10" t="s">
        <v>3730</v>
      </c>
      <c r="B2296" s="12"/>
      <c r="C2296" s="12"/>
      <c r="D2296" s="12"/>
      <c r="E2296" s="12"/>
    </row>
    <row r="2297" spans="1:5" ht="15.75" customHeight="1">
      <c r="A2297" s="10" t="s">
        <v>3731</v>
      </c>
      <c r="B2297" s="12"/>
      <c r="C2297" s="12"/>
      <c r="D2297" s="12"/>
      <c r="E2297" s="12"/>
    </row>
    <row r="2298" spans="1:5" ht="15.75" customHeight="1">
      <c r="A2298" s="10" t="s">
        <v>3732</v>
      </c>
      <c r="B2298" s="12"/>
      <c r="C2298" s="12"/>
      <c r="D2298" s="12"/>
      <c r="E2298" s="12"/>
    </row>
    <row r="2299" spans="1:5" ht="15.75" customHeight="1">
      <c r="A2299" s="10" t="s">
        <v>3733</v>
      </c>
      <c r="B2299" s="12"/>
      <c r="C2299" s="12"/>
      <c r="D2299" s="12"/>
      <c r="E2299" s="12"/>
    </row>
    <row r="2300" spans="1:5" ht="15.75" customHeight="1">
      <c r="A2300" s="10" t="s">
        <v>3734</v>
      </c>
      <c r="B2300" s="12"/>
      <c r="C2300" s="12"/>
      <c r="D2300" s="12"/>
      <c r="E2300" s="12"/>
    </row>
    <row r="2301" spans="1:5" ht="15.75" customHeight="1">
      <c r="A2301" s="10" t="s">
        <v>3735</v>
      </c>
      <c r="B2301" s="12"/>
      <c r="C2301" s="12"/>
      <c r="D2301" s="12"/>
      <c r="E2301" s="12"/>
    </row>
    <row r="2302" spans="1:5" ht="15.75" customHeight="1">
      <c r="A2302" s="10" t="s">
        <v>3736</v>
      </c>
      <c r="B2302" s="12"/>
      <c r="C2302" s="12"/>
      <c r="D2302" s="12"/>
      <c r="E2302" s="12"/>
    </row>
    <row r="2303" spans="1:5" ht="15.75" customHeight="1">
      <c r="A2303" s="10" t="s">
        <v>3737</v>
      </c>
      <c r="B2303" s="12"/>
      <c r="C2303" s="12"/>
      <c r="D2303" s="12"/>
      <c r="E2303" s="12"/>
    </row>
    <row r="2304" spans="1:5" ht="15.75" customHeight="1">
      <c r="A2304" s="10" t="s">
        <v>3738</v>
      </c>
      <c r="B2304" s="12"/>
      <c r="C2304" s="12"/>
      <c r="D2304" s="12"/>
      <c r="E2304" s="12"/>
    </row>
    <row r="2305" spans="1:5" ht="15.75" customHeight="1">
      <c r="A2305" s="10" t="s">
        <v>3739</v>
      </c>
      <c r="B2305" s="12"/>
      <c r="C2305" s="12"/>
      <c r="D2305" s="12"/>
      <c r="E2305" s="12"/>
    </row>
    <row r="2306" spans="1:5" ht="15.75" customHeight="1">
      <c r="A2306" s="10" t="s">
        <v>3740</v>
      </c>
      <c r="B2306" s="12"/>
      <c r="C2306" s="12"/>
      <c r="D2306" s="12"/>
      <c r="E2306" s="12"/>
    </row>
    <row r="2307" spans="1:5" ht="15.75" customHeight="1">
      <c r="A2307" s="10" t="s">
        <v>3741</v>
      </c>
      <c r="B2307" s="12"/>
      <c r="C2307" s="12"/>
      <c r="D2307" s="12"/>
      <c r="E2307" s="12"/>
    </row>
    <row r="2308" spans="1:5" ht="15.75" customHeight="1">
      <c r="A2308" s="10" t="s">
        <v>3742</v>
      </c>
      <c r="B2308" s="12"/>
      <c r="C2308" s="12"/>
      <c r="D2308" s="12"/>
      <c r="E2308" s="12"/>
    </row>
    <row r="2309" spans="1:5" ht="15.75" customHeight="1">
      <c r="A2309" s="10" t="s">
        <v>3743</v>
      </c>
      <c r="B2309" s="12"/>
      <c r="C2309" s="12"/>
      <c r="D2309" s="12"/>
      <c r="E2309" s="12"/>
    </row>
    <row r="2310" spans="1:5" ht="15.75" customHeight="1">
      <c r="A2310" s="10" t="s">
        <v>3744</v>
      </c>
      <c r="B2310" s="12"/>
      <c r="C2310" s="12"/>
      <c r="D2310" s="12"/>
      <c r="E2310" s="12"/>
    </row>
    <row r="2311" spans="1:5" ht="15.75" customHeight="1">
      <c r="A2311" s="10" t="s">
        <v>3745</v>
      </c>
      <c r="B2311" s="12"/>
      <c r="C2311" s="12"/>
      <c r="D2311" s="12"/>
      <c r="E2311" s="12"/>
    </row>
    <row r="2312" spans="1:5" ht="15.75" customHeight="1">
      <c r="A2312" s="10" t="s">
        <v>3746</v>
      </c>
      <c r="B2312" s="12"/>
      <c r="C2312" s="12"/>
      <c r="D2312" s="12"/>
      <c r="E2312" s="12"/>
    </row>
    <row r="2313" spans="1:5" ht="15.75" customHeight="1">
      <c r="A2313" s="10" t="s">
        <v>3747</v>
      </c>
      <c r="B2313" s="12"/>
      <c r="C2313" s="12"/>
      <c r="D2313" s="12"/>
      <c r="E2313" s="12"/>
    </row>
    <row r="2314" spans="1:5" ht="15.75" customHeight="1">
      <c r="A2314" s="10" t="s">
        <v>3748</v>
      </c>
      <c r="B2314" s="12"/>
      <c r="C2314" s="12"/>
      <c r="D2314" s="12"/>
      <c r="E2314" s="12"/>
    </row>
    <row r="2315" spans="1:5" ht="15.75" customHeight="1">
      <c r="A2315" s="10" t="s">
        <v>3749</v>
      </c>
      <c r="B2315" s="12"/>
      <c r="C2315" s="12"/>
      <c r="D2315" s="12"/>
      <c r="E2315" s="12"/>
    </row>
    <row r="2316" spans="1:5" ht="15.75" customHeight="1">
      <c r="A2316" s="10" t="s">
        <v>3750</v>
      </c>
      <c r="B2316" s="12"/>
      <c r="C2316" s="12"/>
      <c r="D2316" s="12"/>
      <c r="E2316" s="12"/>
    </row>
    <row r="2317" spans="1:5" ht="15.75" customHeight="1">
      <c r="A2317" s="10" t="s">
        <v>3751</v>
      </c>
      <c r="B2317" s="12"/>
      <c r="C2317" s="12"/>
      <c r="D2317" s="12"/>
      <c r="E2317" s="12"/>
    </row>
    <row r="2318" spans="1:5" ht="15.75" customHeight="1">
      <c r="A2318" s="10" t="s">
        <v>3752</v>
      </c>
      <c r="B2318" s="12"/>
      <c r="C2318" s="12"/>
      <c r="D2318" s="12"/>
      <c r="E2318" s="12"/>
    </row>
    <row r="2319" spans="1:5" ht="15.75" customHeight="1">
      <c r="A2319" s="10" t="s">
        <v>3753</v>
      </c>
      <c r="B2319" s="12"/>
      <c r="C2319" s="12"/>
      <c r="D2319" s="12"/>
      <c r="E2319" s="12"/>
    </row>
    <row r="2320" spans="1:5" ht="15.75" customHeight="1">
      <c r="A2320" s="10" t="s">
        <v>3754</v>
      </c>
      <c r="B2320" s="12"/>
      <c r="C2320" s="12"/>
      <c r="D2320" s="12"/>
      <c r="E2320" s="12"/>
    </row>
    <row r="2321" spans="1:5" ht="15.75" customHeight="1">
      <c r="A2321" s="10" t="s">
        <v>3755</v>
      </c>
      <c r="B2321" s="12"/>
      <c r="C2321" s="12"/>
      <c r="D2321" s="12"/>
      <c r="E2321" s="12"/>
    </row>
    <row r="2322" spans="1:5" ht="15.75" customHeight="1">
      <c r="A2322" s="10" t="s">
        <v>3756</v>
      </c>
      <c r="B2322" s="12"/>
      <c r="C2322" s="12"/>
      <c r="D2322" s="12"/>
      <c r="E2322" s="12"/>
    </row>
    <row r="2323" spans="1:5" ht="15.75" customHeight="1">
      <c r="A2323" s="10" t="s">
        <v>3757</v>
      </c>
      <c r="B2323" s="12"/>
      <c r="C2323" s="12"/>
      <c r="D2323" s="12"/>
      <c r="E2323" s="12"/>
    </row>
    <row r="2324" spans="1:5" ht="15.75" customHeight="1">
      <c r="A2324" s="10" t="s">
        <v>3758</v>
      </c>
      <c r="B2324" s="12"/>
      <c r="C2324" s="12"/>
      <c r="D2324" s="12"/>
      <c r="E2324" s="12"/>
    </row>
    <row r="2325" spans="1:5" ht="15.75" customHeight="1">
      <c r="A2325" s="10" t="s">
        <v>3759</v>
      </c>
      <c r="B2325" s="12"/>
      <c r="C2325" s="12"/>
      <c r="D2325" s="12"/>
      <c r="E2325" s="12"/>
    </row>
    <row r="2326" spans="1:5" ht="15.75" customHeight="1">
      <c r="A2326" s="10" t="s">
        <v>3760</v>
      </c>
      <c r="B2326" s="12"/>
      <c r="C2326" s="12"/>
      <c r="D2326" s="12"/>
      <c r="E2326" s="12"/>
    </row>
    <row r="2327" spans="1:5" ht="15.75" customHeight="1">
      <c r="A2327" s="10" t="s">
        <v>3761</v>
      </c>
      <c r="B2327" s="12"/>
      <c r="C2327" s="12"/>
      <c r="D2327" s="12"/>
      <c r="E2327" s="12"/>
    </row>
    <row r="2328" spans="1:5" ht="15.75" customHeight="1">
      <c r="A2328" s="10" t="s">
        <v>3762</v>
      </c>
      <c r="B2328" s="12"/>
      <c r="C2328" s="12"/>
      <c r="D2328" s="12"/>
      <c r="E2328" s="12"/>
    </row>
    <row r="2329" spans="1:5" ht="15.75" customHeight="1">
      <c r="A2329" s="10" t="s">
        <v>3763</v>
      </c>
      <c r="B2329" s="12"/>
      <c r="C2329" s="12"/>
      <c r="D2329" s="12"/>
      <c r="E2329" s="12"/>
    </row>
    <row r="2330" spans="1:5" ht="15.75" customHeight="1">
      <c r="A2330" s="10" t="s">
        <v>3764</v>
      </c>
      <c r="B2330" s="12"/>
      <c r="C2330" s="12"/>
      <c r="D2330" s="12"/>
      <c r="E2330" s="12"/>
    </row>
    <row r="2331" spans="1:5" ht="15.75" customHeight="1">
      <c r="A2331" s="10" t="s">
        <v>3765</v>
      </c>
      <c r="B2331" s="12"/>
      <c r="C2331" s="12"/>
      <c r="D2331" s="12"/>
      <c r="E2331" s="12"/>
    </row>
    <row r="2332" spans="1:5" ht="15.75" customHeight="1">
      <c r="A2332" s="10" t="s">
        <v>3766</v>
      </c>
      <c r="B2332" s="12"/>
      <c r="C2332" s="12"/>
      <c r="D2332" s="12"/>
      <c r="E2332" s="12"/>
    </row>
    <row r="2333" spans="1:5" ht="15.75" customHeight="1">
      <c r="A2333" s="10" t="s">
        <v>3767</v>
      </c>
      <c r="B2333" s="12"/>
      <c r="C2333" s="12"/>
      <c r="D2333" s="12"/>
      <c r="E2333" s="12"/>
    </row>
    <row r="2334" spans="1:5" ht="15.75" customHeight="1">
      <c r="A2334" s="10" t="s">
        <v>3768</v>
      </c>
      <c r="B2334" s="12"/>
      <c r="C2334" s="12"/>
      <c r="D2334" s="12"/>
      <c r="E2334" s="12"/>
    </row>
    <row r="2335" spans="1:5" ht="15.75" customHeight="1">
      <c r="A2335" s="10" t="s">
        <v>3769</v>
      </c>
      <c r="B2335" s="12"/>
      <c r="C2335" s="12"/>
      <c r="D2335" s="12"/>
      <c r="E2335" s="12"/>
    </row>
    <row r="2336" spans="1:5" ht="15.75" customHeight="1">
      <c r="A2336" s="10" t="s">
        <v>3770</v>
      </c>
      <c r="B2336" s="12"/>
      <c r="C2336" s="12"/>
      <c r="D2336" s="12"/>
      <c r="E2336" s="12"/>
    </row>
    <row r="2337" spans="1:5" ht="15.75" customHeight="1">
      <c r="A2337" s="10" t="s">
        <v>3771</v>
      </c>
      <c r="B2337" s="12"/>
      <c r="C2337" s="12"/>
      <c r="D2337" s="12"/>
      <c r="E2337" s="12"/>
    </row>
    <row r="2338" spans="1:5" ht="15.75" customHeight="1">
      <c r="A2338" s="10" t="s">
        <v>3772</v>
      </c>
      <c r="B2338" s="12"/>
      <c r="C2338" s="12"/>
      <c r="D2338" s="12"/>
      <c r="E2338" s="12"/>
    </row>
    <row r="2339" spans="1:5" ht="15.75" customHeight="1">
      <c r="A2339" s="10" t="s">
        <v>3773</v>
      </c>
      <c r="B2339" s="12"/>
      <c r="C2339" s="12"/>
      <c r="D2339" s="12"/>
      <c r="E2339" s="12"/>
    </row>
    <row r="2340" spans="1:5" ht="15.75" customHeight="1">
      <c r="A2340" s="10" t="s">
        <v>3774</v>
      </c>
      <c r="B2340" s="12"/>
      <c r="C2340" s="12"/>
      <c r="D2340" s="12"/>
      <c r="E2340" s="12"/>
    </row>
    <row r="2341" spans="1:5" ht="15.75" customHeight="1">
      <c r="A2341" s="10" t="s">
        <v>3775</v>
      </c>
      <c r="B2341" s="12"/>
      <c r="C2341" s="12"/>
      <c r="D2341" s="12"/>
      <c r="E2341" s="12"/>
    </row>
    <row r="2342" spans="1:5" ht="15.75" customHeight="1">
      <c r="A2342" s="10" t="s">
        <v>3776</v>
      </c>
      <c r="B2342" s="12"/>
      <c r="C2342" s="12"/>
      <c r="D2342" s="12"/>
      <c r="E2342" s="12"/>
    </row>
    <row r="2343" spans="1:5" ht="15.75" customHeight="1">
      <c r="A2343" s="10" t="s">
        <v>3777</v>
      </c>
      <c r="B2343" s="12"/>
      <c r="C2343" s="12"/>
      <c r="D2343" s="12"/>
      <c r="E2343" s="12"/>
    </row>
    <row r="2344" spans="1:5" ht="15.75" customHeight="1">
      <c r="A2344" s="10" t="s">
        <v>3778</v>
      </c>
      <c r="B2344" s="12"/>
      <c r="C2344" s="12"/>
      <c r="D2344" s="12"/>
      <c r="E2344" s="12"/>
    </row>
    <row r="2345" spans="1:5" ht="15.75" customHeight="1">
      <c r="A2345" s="10" t="s">
        <v>3779</v>
      </c>
      <c r="B2345" s="12"/>
      <c r="C2345" s="12"/>
      <c r="D2345" s="12"/>
      <c r="E2345" s="12"/>
    </row>
    <row r="2346" spans="1:5" ht="15.75" customHeight="1">
      <c r="A2346" s="10" t="s">
        <v>3780</v>
      </c>
      <c r="B2346" s="12"/>
      <c r="C2346" s="12"/>
      <c r="D2346" s="12"/>
      <c r="E2346" s="12"/>
    </row>
    <row r="2347" spans="1:5" ht="15.75" customHeight="1">
      <c r="A2347" s="10" t="s">
        <v>3781</v>
      </c>
      <c r="B2347" s="12"/>
      <c r="C2347" s="12"/>
      <c r="D2347" s="12"/>
      <c r="E2347" s="12"/>
    </row>
    <row r="2348" spans="1:5" ht="15.75" customHeight="1">
      <c r="A2348" s="10" t="s">
        <v>3782</v>
      </c>
      <c r="B2348" s="12"/>
      <c r="C2348" s="12"/>
      <c r="D2348" s="12"/>
      <c r="E2348" s="12"/>
    </row>
    <row r="2349" spans="1:5" ht="15.75" customHeight="1">
      <c r="A2349" s="10" t="s">
        <v>3783</v>
      </c>
      <c r="B2349" s="12"/>
      <c r="C2349" s="12"/>
      <c r="D2349" s="12"/>
      <c r="E2349" s="12"/>
    </row>
    <row r="2350" spans="1:5" ht="15.75" customHeight="1">
      <c r="A2350" s="10" t="s">
        <v>3784</v>
      </c>
      <c r="B2350" s="12"/>
      <c r="C2350" s="12"/>
      <c r="D2350" s="12"/>
      <c r="E2350" s="12"/>
    </row>
    <row r="2351" spans="1:5" ht="15.75" customHeight="1">
      <c r="A2351" s="10" t="s">
        <v>3785</v>
      </c>
      <c r="B2351" s="12"/>
      <c r="C2351" s="12"/>
      <c r="D2351" s="12"/>
      <c r="E2351" s="12"/>
    </row>
    <row r="2352" spans="1:5" ht="15.75" customHeight="1">
      <c r="A2352" s="10" t="s">
        <v>3786</v>
      </c>
      <c r="B2352" s="12"/>
      <c r="C2352" s="12"/>
      <c r="D2352" s="12"/>
      <c r="E2352" s="12"/>
    </row>
    <row r="2353" spans="1:5" ht="15.75" customHeight="1">
      <c r="A2353" s="10" t="s">
        <v>3787</v>
      </c>
      <c r="B2353" s="12"/>
      <c r="C2353" s="12"/>
      <c r="D2353" s="12"/>
      <c r="E2353" s="12"/>
    </row>
    <row r="2354" spans="1:5" ht="15.75" customHeight="1">
      <c r="A2354" s="10" t="s">
        <v>3788</v>
      </c>
      <c r="B2354" s="12"/>
      <c r="C2354" s="12"/>
      <c r="D2354" s="12"/>
      <c r="E2354" s="12"/>
    </row>
    <row r="2355" spans="1:5" ht="15.75" customHeight="1">
      <c r="A2355" s="10" t="s">
        <v>3789</v>
      </c>
      <c r="B2355" s="12"/>
      <c r="C2355" s="12"/>
      <c r="D2355" s="12"/>
      <c r="E2355" s="12"/>
    </row>
    <row r="2356" spans="1:5" ht="15.75" customHeight="1">
      <c r="A2356" s="10" t="s">
        <v>3790</v>
      </c>
      <c r="B2356" s="12"/>
      <c r="C2356" s="12"/>
      <c r="D2356" s="12"/>
      <c r="E2356" s="12"/>
    </row>
    <row r="2357" spans="1:5" ht="15.75" customHeight="1">
      <c r="A2357" s="10" t="s">
        <v>3791</v>
      </c>
      <c r="B2357" s="12"/>
      <c r="C2357" s="12"/>
      <c r="D2357" s="12"/>
      <c r="E2357" s="12"/>
    </row>
    <row r="2358" spans="1:5" ht="15.75" customHeight="1">
      <c r="A2358" s="10" t="s">
        <v>3792</v>
      </c>
      <c r="B2358" s="12"/>
      <c r="C2358" s="12"/>
      <c r="D2358" s="12"/>
      <c r="E2358" s="12"/>
    </row>
    <row r="2359" spans="1:5" ht="15.75" customHeight="1">
      <c r="A2359" s="10" t="s">
        <v>3793</v>
      </c>
      <c r="B2359" s="12"/>
      <c r="C2359" s="12"/>
      <c r="D2359" s="12"/>
      <c r="E2359" s="12"/>
    </row>
    <row r="2360" spans="1:5" ht="15.75" customHeight="1">
      <c r="A2360" s="10" t="s">
        <v>3794</v>
      </c>
      <c r="B2360" s="12"/>
      <c r="C2360" s="12"/>
      <c r="D2360" s="12"/>
      <c r="E2360" s="12"/>
    </row>
    <row r="2361" spans="1:5" ht="15.75" customHeight="1">
      <c r="A2361" s="10" t="s">
        <v>3795</v>
      </c>
      <c r="B2361" s="12"/>
      <c r="C2361" s="12"/>
      <c r="D2361" s="12"/>
      <c r="E2361" s="12"/>
    </row>
    <row r="2362" spans="1:5" ht="15.75" customHeight="1">
      <c r="A2362" s="10" t="s">
        <v>3796</v>
      </c>
      <c r="B2362" s="12"/>
      <c r="C2362" s="12"/>
      <c r="D2362" s="12"/>
      <c r="E2362" s="12"/>
    </row>
    <row r="2363" spans="1:5" ht="15.75" customHeight="1">
      <c r="A2363" s="10" t="s">
        <v>3797</v>
      </c>
      <c r="B2363" s="12"/>
      <c r="C2363" s="12"/>
      <c r="D2363" s="12"/>
      <c r="E2363" s="12"/>
    </row>
    <row r="2364" spans="1:5" ht="15.75" customHeight="1">
      <c r="A2364" s="10" t="s">
        <v>3798</v>
      </c>
      <c r="B2364" s="12"/>
      <c r="C2364" s="12"/>
      <c r="D2364" s="12"/>
      <c r="E2364" s="12"/>
    </row>
    <row r="2365" spans="1:5" ht="15.75" customHeight="1">
      <c r="A2365" s="10" t="s">
        <v>3799</v>
      </c>
      <c r="B2365" s="12"/>
      <c r="C2365" s="12"/>
      <c r="D2365" s="12"/>
      <c r="E2365" s="12"/>
    </row>
    <row r="2366" spans="1:5" ht="15.75" customHeight="1">
      <c r="A2366" s="10" t="s">
        <v>3800</v>
      </c>
      <c r="B2366" s="12"/>
      <c r="C2366" s="12"/>
      <c r="D2366" s="12"/>
      <c r="E2366" s="12"/>
    </row>
    <row r="2367" spans="1:5" ht="15.75" customHeight="1">
      <c r="A2367" s="10" t="s">
        <v>3801</v>
      </c>
      <c r="B2367" s="12"/>
      <c r="C2367" s="12"/>
      <c r="D2367" s="12"/>
      <c r="E2367" s="12"/>
    </row>
    <row r="2368" spans="1:5" ht="15.75" customHeight="1">
      <c r="A2368" s="10" t="s">
        <v>3802</v>
      </c>
      <c r="B2368" s="12"/>
      <c r="C2368" s="12"/>
      <c r="D2368" s="12"/>
      <c r="E2368" s="12"/>
    </row>
    <row r="2369" spans="1:5" ht="15.75" customHeight="1">
      <c r="A2369" s="10" t="s">
        <v>3803</v>
      </c>
      <c r="B2369" s="12"/>
      <c r="C2369" s="12"/>
      <c r="D2369" s="12"/>
      <c r="E2369" s="12"/>
    </row>
    <row r="2370" spans="1:5" ht="15.75" customHeight="1">
      <c r="A2370" s="10" t="s">
        <v>3804</v>
      </c>
      <c r="B2370" s="12"/>
      <c r="C2370" s="12"/>
      <c r="D2370" s="12"/>
      <c r="E2370" s="12"/>
    </row>
    <row r="2371" spans="1:5" ht="15.75" customHeight="1">
      <c r="A2371" s="10" t="s">
        <v>3805</v>
      </c>
      <c r="B2371" s="12"/>
      <c r="C2371" s="12"/>
      <c r="D2371" s="12"/>
      <c r="E2371" s="12"/>
    </row>
    <row r="2372" spans="1:5" ht="15.75" customHeight="1">
      <c r="A2372" s="10" t="s">
        <v>3806</v>
      </c>
      <c r="B2372" s="12"/>
      <c r="C2372" s="12"/>
      <c r="D2372" s="12"/>
      <c r="E2372" s="12"/>
    </row>
    <row r="2373" spans="1:5" ht="15.75" customHeight="1">
      <c r="A2373" s="10" t="s">
        <v>3807</v>
      </c>
      <c r="B2373" s="12"/>
      <c r="C2373" s="12"/>
      <c r="D2373" s="12"/>
      <c r="E2373" s="12"/>
    </row>
    <row r="2374" spans="1:5" ht="15.75" customHeight="1">
      <c r="A2374" s="10" t="s">
        <v>3808</v>
      </c>
      <c r="B2374" s="12"/>
      <c r="C2374" s="12"/>
      <c r="D2374" s="12"/>
      <c r="E2374" s="12"/>
    </row>
    <row r="2375" spans="1:5" ht="15.75" customHeight="1">
      <c r="A2375" s="10" t="s">
        <v>3809</v>
      </c>
      <c r="B2375" s="12"/>
      <c r="C2375" s="12"/>
      <c r="D2375" s="12"/>
      <c r="E2375" s="12"/>
    </row>
    <row r="2376" spans="1:5" ht="15.75" customHeight="1">
      <c r="A2376" s="10" t="s">
        <v>3810</v>
      </c>
      <c r="B2376" s="12"/>
      <c r="C2376" s="12"/>
      <c r="D2376" s="12"/>
      <c r="E2376" s="12"/>
    </row>
    <row r="2377" spans="1:5" ht="15.75" customHeight="1">
      <c r="A2377" s="10" t="s">
        <v>3811</v>
      </c>
      <c r="B2377" s="12"/>
      <c r="C2377" s="12"/>
      <c r="D2377" s="12"/>
      <c r="E2377" s="12"/>
    </row>
    <row r="2378" spans="1:5" ht="15.75" customHeight="1">
      <c r="A2378" s="10" t="s">
        <v>3812</v>
      </c>
      <c r="B2378" s="12"/>
      <c r="C2378" s="12"/>
      <c r="D2378" s="12"/>
      <c r="E2378" s="12"/>
    </row>
    <row r="2379" spans="1:5" ht="15.75" customHeight="1">
      <c r="A2379" s="10" t="s">
        <v>3813</v>
      </c>
      <c r="B2379" s="12"/>
      <c r="C2379" s="12"/>
      <c r="D2379" s="12"/>
      <c r="E2379" s="12"/>
    </row>
    <row r="2380" spans="1:5" ht="15.75" customHeight="1">
      <c r="A2380" s="10" t="s">
        <v>3814</v>
      </c>
      <c r="B2380" s="12"/>
      <c r="C2380" s="12"/>
      <c r="D2380" s="12"/>
      <c r="E2380" s="12"/>
    </row>
    <row r="2381" spans="1:5" ht="15.75" customHeight="1">
      <c r="A2381" s="10" t="s">
        <v>3815</v>
      </c>
      <c r="B2381" s="12"/>
      <c r="C2381" s="12"/>
      <c r="D2381" s="12"/>
      <c r="E2381" s="12"/>
    </row>
    <row r="2382" spans="1:5" ht="15.75" customHeight="1">
      <c r="A2382" s="10" t="s">
        <v>3816</v>
      </c>
      <c r="B2382" s="12"/>
      <c r="C2382" s="12"/>
      <c r="D2382" s="12"/>
      <c r="E2382" s="12"/>
    </row>
    <row r="2383" spans="1:5" ht="15.75" customHeight="1">
      <c r="A2383" s="10" t="s">
        <v>3817</v>
      </c>
      <c r="B2383" s="12"/>
      <c r="C2383" s="12"/>
      <c r="D2383" s="12"/>
      <c r="E2383" s="12"/>
    </row>
    <row r="2384" spans="1:5" ht="15.75" customHeight="1">
      <c r="A2384" s="10" t="s">
        <v>3818</v>
      </c>
      <c r="B2384" s="12"/>
      <c r="C2384" s="12"/>
      <c r="D2384" s="12"/>
      <c r="E2384" s="12"/>
    </row>
    <row r="2385" spans="1:5" ht="15.75" customHeight="1">
      <c r="A2385" s="10" t="s">
        <v>3819</v>
      </c>
      <c r="B2385" s="12"/>
      <c r="C2385" s="12"/>
      <c r="D2385" s="12"/>
      <c r="E2385" s="12"/>
    </row>
    <row r="2386" spans="1:5" ht="15.75" customHeight="1">
      <c r="A2386" s="10" t="s">
        <v>3820</v>
      </c>
      <c r="B2386" s="12"/>
      <c r="C2386" s="12"/>
      <c r="D2386" s="12"/>
      <c r="E2386" s="12"/>
    </row>
    <row r="2387" spans="1:5" ht="15.75" customHeight="1">
      <c r="A2387" s="10" t="s">
        <v>3821</v>
      </c>
      <c r="B2387" s="12"/>
      <c r="C2387" s="12"/>
      <c r="D2387" s="12"/>
      <c r="E2387" s="12"/>
    </row>
    <row r="2388" spans="1:5" ht="15.75" customHeight="1">
      <c r="A2388" s="10" t="s">
        <v>3822</v>
      </c>
      <c r="B2388" s="12"/>
      <c r="C2388" s="12"/>
      <c r="D2388" s="12"/>
      <c r="E2388" s="12"/>
    </row>
    <row r="2389" spans="1:5" ht="15.75" customHeight="1">
      <c r="A2389" s="10" t="s">
        <v>3823</v>
      </c>
      <c r="B2389" s="12"/>
      <c r="C2389" s="12"/>
      <c r="D2389" s="12"/>
      <c r="E2389" s="12"/>
    </row>
    <row r="2390" spans="1:5" ht="15.75" customHeight="1">
      <c r="A2390" s="10" t="s">
        <v>3824</v>
      </c>
      <c r="B2390" s="12"/>
      <c r="C2390" s="12"/>
      <c r="D2390" s="12"/>
      <c r="E2390" s="12"/>
    </row>
    <row r="2391" spans="1:5" ht="15.75" customHeight="1">
      <c r="A2391" s="10" t="s">
        <v>3825</v>
      </c>
      <c r="B2391" s="12"/>
      <c r="C2391" s="12"/>
      <c r="D2391" s="12"/>
      <c r="E2391" s="12"/>
    </row>
    <row r="2392" spans="1:5" ht="15.75" customHeight="1">
      <c r="A2392" s="10" t="s">
        <v>3826</v>
      </c>
      <c r="B2392" s="12"/>
      <c r="C2392" s="12"/>
      <c r="D2392" s="12"/>
      <c r="E2392" s="12"/>
    </row>
    <row r="2393" spans="1:5" ht="15.75" customHeight="1">
      <c r="A2393" s="10" t="s">
        <v>3827</v>
      </c>
      <c r="B2393" s="12"/>
      <c r="C2393" s="12"/>
      <c r="D2393" s="12"/>
      <c r="E2393" s="12"/>
    </row>
    <row r="2394" spans="1:5" ht="15.75" customHeight="1">
      <c r="A2394" s="10" t="s">
        <v>3828</v>
      </c>
      <c r="B2394" s="12"/>
      <c r="C2394" s="12"/>
      <c r="D2394" s="12"/>
      <c r="E2394" s="12"/>
    </row>
    <row r="2395" spans="1:5" ht="15.75" customHeight="1">
      <c r="A2395" s="10" t="s">
        <v>3829</v>
      </c>
      <c r="B2395" s="12"/>
      <c r="C2395" s="12"/>
      <c r="D2395" s="12"/>
      <c r="E2395" s="12"/>
    </row>
    <row r="2396" spans="1:5" ht="15.75" customHeight="1">
      <c r="A2396" s="10" t="s">
        <v>3830</v>
      </c>
      <c r="B2396" s="12"/>
      <c r="C2396" s="12"/>
      <c r="D2396" s="12"/>
      <c r="E2396" s="12"/>
    </row>
    <row r="2397" spans="1:5" ht="15.75" customHeight="1">
      <c r="A2397" s="10" t="s">
        <v>3831</v>
      </c>
      <c r="B2397" s="12"/>
      <c r="C2397" s="12"/>
      <c r="D2397" s="12"/>
      <c r="E2397" s="12"/>
    </row>
    <row r="2398" spans="1:5" ht="15.75" customHeight="1">
      <c r="A2398" s="10" t="s">
        <v>3832</v>
      </c>
      <c r="B2398" s="12"/>
      <c r="C2398" s="12"/>
      <c r="D2398" s="12"/>
      <c r="E2398" s="12"/>
    </row>
    <row r="2399" spans="1:5" ht="15.75" customHeight="1">
      <c r="A2399" s="10" t="s">
        <v>3833</v>
      </c>
      <c r="B2399" s="12"/>
      <c r="C2399" s="12"/>
      <c r="D2399" s="12"/>
      <c r="E2399" s="12"/>
    </row>
    <row r="2400" spans="1:5" ht="15.75" customHeight="1">
      <c r="A2400" s="10" t="s">
        <v>3834</v>
      </c>
      <c r="B2400" s="12"/>
      <c r="C2400" s="12"/>
      <c r="D2400" s="12"/>
      <c r="E2400" s="12"/>
    </row>
    <row r="2401" spans="1:5" ht="15.75" customHeight="1">
      <c r="A2401" s="10" t="s">
        <v>3835</v>
      </c>
      <c r="B2401" s="12"/>
      <c r="C2401" s="12"/>
      <c r="D2401" s="12"/>
      <c r="E2401" s="12"/>
    </row>
    <row r="2402" spans="1:5" ht="15.75" customHeight="1">
      <c r="A2402" s="10" t="s">
        <v>3836</v>
      </c>
      <c r="B2402" s="12"/>
      <c r="C2402" s="12"/>
      <c r="D2402" s="12"/>
      <c r="E2402" s="12"/>
    </row>
    <row r="2403" spans="1:5" ht="15.75" customHeight="1">
      <c r="A2403" s="10" t="s">
        <v>3837</v>
      </c>
      <c r="B2403" s="12"/>
      <c r="C2403" s="12"/>
      <c r="D2403" s="12"/>
      <c r="E2403" s="12"/>
    </row>
    <row r="2404" spans="1:5" ht="15.75" customHeight="1">
      <c r="A2404" s="10" t="s">
        <v>3838</v>
      </c>
      <c r="B2404" s="12"/>
      <c r="C2404" s="12"/>
      <c r="D2404" s="12"/>
      <c r="E2404" s="12"/>
    </row>
    <row r="2405" spans="1:5" ht="15.75" customHeight="1">
      <c r="A2405" s="10" t="s">
        <v>3839</v>
      </c>
      <c r="B2405" s="12"/>
      <c r="C2405" s="12"/>
      <c r="D2405" s="12"/>
      <c r="E2405" s="12"/>
    </row>
    <row r="2406" spans="1:5" ht="15.75" customHeight="1">
      <c r="A2406" s="10" t="s">
        <v>3840</v>
      </c>
      <c r="B2406" s="12"/>
      <c r="C2406" s="12"/>
      <c r="D2406" s="12"/>
      <c r="E2406" s="12"/>
    </row>
    <row r="2407" spans="1:5" ht="15.75" customHeight="1">
      <c r="A2407" s="10" t="s">
        <v>3841</v>
      </c>
      <c r="B2407" s="12"/>
      <c r="C2407" s="12"/>
      <c r="D2407" s="12"/>
      <c r="E2407" s="12"/>
    </row>
    <row r="2408" spans="1:5" ht="15.75" customHeight="1">
      <c r="A2408" s="10" t="s">
        <v>3842</v>
      </c>
      <c r="B2408" s="12"/>
      <c r="C2408" s="12"/>
      <c r="D2408" s="12"/>
      <c r="E2408" s="12"/>
    </row>
    <row r="2409" spans="1:5" ht="15.75" customHeight="1">
      <c r="A2409" s="10" t="s">
        <v>3843</v>
      </c>
      <c r="B2409" s="12"/>
      <c r="C2409" s="12"/>
      <c r="D2409" s="12"/>
      <c r="E2409" s="12"/>
    </row>
    <row r="2410" spans="1:5" ht="15.75" customHeight="1">
      <c r="A2410" s="10" t="s">
        <v>3844</v>
      </c>
      <c r="B2410" s="12"/>
      <c r="C2410" s="12"/>
      <c r="D2410" s="12"/>
      <c r="E2410" s="12"/>
    </row>
    <row r="2411" spans="1:5" ht="15.75" customHeight="1">
      <c r="A2411" s="10" t="s">
        <v>3845</v>
      </c>
      <c r="B2411" s="12"/>
      <c r="C2411" s="12"/>
      <c r="D2411" s="12"/>
      <c r="E2411" s="12"/>
    </row>
    <row r="2412" spans="1:5" ht="15.75" customHeight="1">
      <c r="A2412" s="10" t="s">
        <v>3846</v>
      </c>
      <c r="B2412" s="12"/>
      <c r="C2412" s="12"/>
      <c r="D2412" s="12"/>
      <c r="E2412" s="12"/>
    </row>
    <row r="2413" spans="1:5" ht="15.75" customHeight="1">
      <c r="A2413" s="10" t="s">
        <v>3847</v>
      </c>
      <c r="B2413" s="12"/>
      <c r="C2413" s="12"/>
      <c r="D2413" s="12"/>
      <c r="E2413" s="12"/>
    </row>
    <row r="2414" spans="1:5" ht="15.75" customHeight="1">
      <c r="A2414" s="10" t="s">
        <v>3848</v>
      </c>
      <c r="B2414" s="12"/>
      <c r="C2414" s="12"/>
      <c r="D2414" s="12"/>
      <c r="E2414" s="12"/>
    </row>
    <row r="2415" spans="1:5" ht="15.75" customHeight="1">
      <c r="A2415" s="10" t="s">
        <v>3849</v>
      </c>
      <c r="B2415" s="12"/>
      <c r="C2415" s="12"/>
      <c r="D2415" s="12"/>
      <c r="E2415" s="12"/>
    </row>
    <row r="2416" spans="1:5" ht="15.75" customHeight="1">
      <c r="A2416" s="10" t="s">
        <v>3850</v>
      </c>
      <c r="B2416" s="12"/>
      <c r="C2416" s="12"/>
      <c r="D2416" s="12"/>
      <c r="E2416" s="12"/>
    </row>
    <row r="2417" spans="1:5" ht="15.75" customHeight="1">
      <c r="A2417" s="10" t="s">
        <v>3851</v>
      </c>
      <c r="B2417" s="12"/>
      <c r="C2417" s="12"/>
      <c r="D2417" s="12"/>
      <c r="E2417" s="12"/>
    </row>
    <row r="2418" spans="1:5" ht="15.75" customHeight="1">
      <c r="A2418" s="10" t="s">
        <v>3852</v>
      </c>
      <c r="B2418" s="12"/>
      <c r="C2418" s="12"/>
      <c r="D2418" s="12"/>
      <c r="E2418" s="12"/>
    </row>
    <row r="2419" spans="1:5" ht="15.75" customHeight="1">
      <c r="A2419" s="10" t="s">
        <v>3853</v>
      </c>
      <c r="B2419" s="12"/>
      <c r="C2419" s="12"/>
      <c r="D2419" s="12"/>
      <c r="E2419" s="12"/>
    </row>
    <row r="2420" spans="1:5" ht="15.75" customHeight="1">
      <c r="A2420" s="10" t="s">
        <v>3854</v>
      </c>
      <c r="B2420" s="12"/>
      <c r="C2420" s="12"/>
      <c r="D2420" s="12"/>
      <c r="E2420" s="12"/>
    </row>
    <row r="2421" spans="1:5" ht="15.75" customHeight="1">
      <c r="A2421" s="10" t="s">
        <v>3855</v>
      </c>
      <c r="B2421" s="12"/>
      <c r="C2421" s="12"/>
      <c r="D2421" s="12"/>
      <c r="E2421" s="12"/>
    </row>
    <row r="2422" spans="1:5" ht="15.75" customHeight="1">
      <c r="A2422" s="10" t="s">
        <v>3856</v>
      </c>
      <c r="B2422" s="12"/>
      <c r="C2422" s="12"/>
      <c r="D2422" s="12"/>
      <c r="E2422" s="12"/>
    </row>
    <row r="2423" spans="1:5" ht="15.75" customHeight="1">
      <c r="A2423" s="10" t="s">
        <v>3857</v>
      </c>
      <c r="B2423" s="12"/>
      <c r="C2423" s="12"/>
      <c r="D2423" s="12"/>
      <c r="E2423" s="12"/>
    </row>
    <row r="2424" spans="1:5" ht="15.75" customHeight="1">
      <c r="A2424" s="10" t="s">
        <v>3858</v>
      </c>
      <c r="B2424" s="12"/>
      <c r="C2424" s="12"/>
      <c r="D2424" s="12"/>
      <c r="E2424" s="12"/>
    </row>
    <row r="2425" spans="1:5" ht="15.75" customHeight="1">
      <c r="A2425" s="10" t="s">
        <v>3859</v>
      </c>
      <c r="B2425" s="12"/>
      <c r="C2425" s="12"/>
      <c r="D2425" s="12"/>
      <c r="E2425" s="12"/>
    </row>
    <row r="2426" spans="1:5" ht="15.75" customHeight="1">
      <c r="A2426" s="10" t="s">
        <v>3860</v>
      </c>
      <c r="B2426" s="12"/>
      <c r="C2426" s="12"/>
      <c r="D2426" s="12"/>
      <c r="E2426" s="12"/>
    </row>
    <row r="2427" spans="1:5" ht="15.75" customHeight="1">
      <c r="A2427" s="10" t="s">
        <v>3861</v>
      </c>
      <c r="B2427" s="12"/>
      <c r="C2427" s="12"/>
      <c r="D2427" s="12"/>
      <c r="E2427" s="12"/>
    </row>
    <row r="2428" spans="1:5" ht="15.75" customHeight="1">
      <c r="A2428" s="10" t="s">
        <v>3862</v>
      </c>
      <c r="B2428" s="12"/>
      <c r="C2428" s="12"/>
      <c r="D2428" s="12"/>
      <c r="E2428" s="12"/>
    </row>
    <row r="2429" spans="1:5" ht="15.75" customHeight="1">
      <c r="A2429" s="10" t="s">
        <v>3863</v>
      </c>
      <c r="B2429" s="12"/>
      <c r="C2429" s="12"/>
      <c r="D2429" s="12"/>
      <c r="E2429" s="12"/>
    </row>
    <row r="2430" spans="1:5" ht="15.75" customHeight="1">
      <c r="A2430" s="10" t="s">
        <v>3864</v>
      </c>
      <c r="B2430" s="12"/>
      <c r="C2430" s="12"/>
      <c r="D2430" s="12"/>
      <c r="E2430" s="12"/>
    </row>
    <row r="2431" spans="1:5" ht="15.75" customHeight="1">
      <c r="A2431" s="10" t="s">
        <v>3865</v>
      </c>
      <c r="B2431" s="12"/>
      <c r="C2431" s="12"/>
      <c r="D2431" s="12"/>
      <c r="E2431" s="12"/>
    </row>
    <row r="2432" spans="1:5" ht="15.75" customHeight="1">
      <c r="A2432" s="10" t="s">
        <v>3866</v>
      </c>
      <c r="B2432" s="12"/>
      <c r="C2432" s="12"/>
      <c r="D2432" s="12"/>
      <c r="E2432" s="12"/>
    </row>
    <row r="2433" spans="1:5" ht="15.75" customHeight="1">
      <c r="A2433" s="10" t="s">
        <v>3867</v>
      </c>
      <c r="B2433" s="12"/>
      <c r="C2433" s="12"/>
      <c r="D2433" s="12"/>
      <c r="E2433" s="12"/>
    </row>
    <row r="2434" spans="1:5" ht="15.75" customHeight="1">
      <c r="A2434" s="10" t="s">
        <v>3868</v>
      </c>
      <c r="B2434" s="12"/>
      <c r="C2434" s="12"/>
      <c r="D2434" s="12"/>
      <c r="E2434" s="12"/>
    </row>
    <row r="2435" spans="1:5" ht="15.75" customHeight="1">
      <c r="A2435" s="10" t="s">
        <v>3869</v>
      </c>
      <c r="B2435" s="12"/>
      <c r="C2435" s="12"/>
      <c r="D2435" s="12"/>
      <c r="E2435" s="12"/>
    </row>
    <row r="2436" spans="1:5" ht="15.75" customHeight="1">
      <c r="A2436" s="10" t="s">
        <v>3870</v>
      </c>
      <c r="B2436" s="12"/>
      <c r="C2436" s="12"/>
      <c r="D2436" s="12"/>
      <c r="E2436" s="12"/>
    </row>
    <row r="2437" spans="1:5" ht="15.75" customHeight="1">
      <c r="A2437" s="10" t="s">
        <v>3871</v>
      </c>
      <c r="B2437" s="12"/>
      <c r="C2437" s="12"/>
      <c r="D2437" s="12"/>
      <c r="E2437" s="12"/>
    </row>
    <row r="2438" spans="1:5" ht="15.75" customHeight="1">
      <c r="A2438" s="10" t="s">
        <v>3872</v>
      </c>
      <c r="B2438" s="12"/>
      <c r="C2438" s="12"/>
      <c r="D2438" s="12"/>
      <c r="E2438" s="12"/>
    </row>
    <row r="2439" spans="1:5" ht="15.75" customHeight="1">
      <c r="A2439" s="10" t="s">
        <v>3873</v>
      </c>
      <c r="B2439" s="12"/>
      <c r="C2439" s="12"/>
      <c r="D2439" s="12"/>
      <c r="E2439" s="12"/>
    </row>
    <row r="2440" spans="1:5" ht="15.75" customHeight="1">
      <c r="A2440" s="10" t="s">
        <v>3874</v>
      </c>
      <c r="B2440" s="12"/>
      <c r="C2440" s="12"/>
      <c r="D2440" s="12"/>
      <c r="E2440" s="12"/>
    </row>
    <row r="2441" spans="1:5" ht="15.75" customHeight="1">
      <c r="A2441" s="10" t="s">
        <v>3875</v>
      </c>
      <c r="B2441" s="12"/>
      <c r="C2441" s="12"/>
      <c r="D2441" s="12"/>
      <c r="E2441" s="12"/>
    </row>
    <row r="2442" spans="1:5" ht="15.75" customHeight="1">
      <c r="A2442" s="10" t="s">
        <v>3876</v>
      </c>
      <c r="B2442" s="12"/>
      <c r="C2442" s="12"/>
      <c r="D2442" s="12"/>
      <c r="E2442" s="12"/>
    </row>
    <row r="2443" spans="1:5" ht="15.75" customHeight="1">
      <c r="A2443" s="10" t="s">
        <v>3877</v>
      </c>
      <c r="B2443" s="12"/>
      <c r="C2443" s="12"/>
      <c r="D2443" s="12"/>
      <c r="E2443" s="12"/>
    </row>
    <row r="2444" spans="1:5" ht="15.75" customHeight="1">
      <c r="A2444" s="10" t="s">
        <v>3878</v>
      </c>
      <c r="B2444" s="12"/>
      <c r="C2444" s="12"/>
      <c r="D2444" s="12"/>
      <c r="E2444" s="12"/>
    </row>
    <row r="2445" spans="1:5" ht="15.75" customHeight="1">
      <c r="A2445" s="10" t="s">
        <v>3879</v>
      </c>
      <c r="B2445" s="12"/>
      <c r="C2445" s="12"/>
      <c r="D2445" s="12"/>
      <c r="E2445" s="12"/>
    </row>
    <row r="2446" spans="1:5" ht="15.75" customHeight="1">
      <c r="A2446" s="10" t="s">
        <v>3880</v>
      </c>
      <c r="B2446" s="12"/>
      <c r="C2446" s="12"/>
      <c r="D2446" s="12"/>
      <c r="E2446" s="12"/>
    </row>
    <row r="2447" spans="1:5" ht="15.75" customHeight="1">
      <c r="A2447" s="10" t="s">
        <v>3881</v>
      </c>
      <c r="B2447" s="12"/>
      <c r="C2447" s="12"/>
      <c r="D2447" s="12"/>
      <c r="E2447" s="12"/>
    </row>
    <row r="2448" spans="1:5" ht="15.75" customHeight="1">
      <c r="A2448" s="10" t="s">
        <v>3882</v>
      </c>
      <c r="B2448" s="12"/>
      <c r="C2448" s="12"/>
      <c r="D2448" s="12"/>
      <c r="E2448" s="12"/>
    </row>
    <row r="2449" spans="1:5" ht="15.75" customHeight="1">
      <c r="A2449" s="10" t="s">
        <v>3883</v>
      </c>
      <c r="B2449" s="12"/>
      <c r="C2449" s="12"/>
      <c r="D2449" s="12"/>
      <c r="E2449" s="12"/>
    </row>
    <row r="2450" spans="1:5" ht="15.75" customHeight="1">
      <c r="A2450" s="10" t="s">
        <v>3884</v>
      </c>
      <c r="B2450" s="12"/>
      <c r="C2450" s="12"/>
      <c r="D2450" s="12"/>
      <c r="E2450" s="12"/>
    </row>
    <row r="2451" spans="1:5" ht="15.75" customHeight="1">
      <c r="A2451" s="10" t="s">
        <v>3885</v>
      </c>
      <c r="B2451" s="12"/>
      <c r="C2451" s="12"/>
      <c r="D2451" s="12"/>
      <c r="E2451" s="12"/>
    </row>
    <row r="2452" spans="1:5" ht="15.75" customHeight="1">
      <c r="A2452" s="10" t="s">
        <v>3886</v>
      </c>
      <c r="B2452" s="12"/>
      <c r="C2452" s="12"/>
      <c r="D2452" s="12"/>
      <c r="E2452" s="12"/>
    </row>
    <row r="2453" spans="1:5" ht="15.75" customHeight="1">
      <c r="A2453" s="10" t="s">
        <v>3887</v>
      </c>
      <c r="B2453" s="12"/>
      <c r="C2453" s="12"/>
      <c r="D2453" s="12"/>
      <c r="E2453" s="12"/>
    </row>
    <row r="2454" spans="1:5" ht="15.75" customHeight="1">
      <c r="A2454" s="10" t="s">
        <v>3888</v>
      </c>
      <c r="B2454" s="12"/>
      <c r="C2454" s="12"/>
      <c r="D2454" s="12"/>
      <c r="E2454" s="12"/>
    </row>
    <row r="2455" spans="1:5" ht="15.75" customHeight="1">
      <c r="A2455" s="10" t="s">
        <v>3889</v>
      </c>
      <c r="B2455" s="12"/>
      <c r="C2455" s="12"/>
      <c r="D2455" s="12"/>
      <c r="E2455" s="12"/>
    </row>
    <row r="2456" spans="1:5" ht="15.75" customHeight="1">
      <c r="A2456" s="10" t="s">
        <v>3890</v>
      </c>
      <c r="B2456" s="12"/>
      <c r="C2456" s="12"/>
      <c r="D2456" s="12"/>
      <c r="E2456" s="12"/>
    </row>
    <row r="2457" spans="1:5" ht="15.75" customHeight="1">
      <c r="A2457" s="10" t="s">
        <v>3891</v>
      </c>
      <c r="B2457" s="12"/>
      <c r="C2457" s="12"/>
      <c r="D2457" s="12"/>
      <c r="E2457" s="12"/>
    </row>
    <row r="2458" spans="1:5" ht="15.75" customHeight="1">
      <c r="A2458" s="10" t="s">
        <v>3892</v>
      </c>
      <c r="B2458" s="12"/>
      <c r="C2458" s="12"/>
      <c r="D2458" s="12"/>
      <c r="E2458" s="12"/>
    </row>
    <row r="2459" spans="1:5" ht="15.75" customHeight="1">
      <c r="A2459" s="10" t="s">
        <v>3893</v>
      </c>
      <c r="B2459" s="12"/>
      <c r="C2459" s="12"/>
      <c r="D2459" s="12"/>
      <c r="E2459" s="12"/>
    </row>
    <row r="2460" spans="1:5" ht="15.75" customHeight="1">
      <c r="A2460" s="10" t="s">
        <v>3894</v>
      </c>
      <c r="B2460" s="12"/>
      <c r="C2460" s="12"/>
      <c r="D2460" s="12"/>
      <c r="E2460" s="12"/>
    </row>
    <row r="2461" spans="1:5" ht="15.75" customHeight="1">
      <c r="A2461" s="10" t="s">
        <v>3895</v>
      </c>
      <c r="B2461" s="12"/>
      <c r="C2461" s="12"/>
      <c r="D2461" s="12"/>
      <c r="E2461" s="12"/>
    </row>
    <row r="2462" spans="1:5" ht="15.75" customHeight="1">
      <c r="A2462" s="10" t="s">
        <v>3896</v>
      </c>
      <c r="B2462" s="12"/>
      <c r="C2462" s="12"/>
      <c r="D2462" s="12"/>
      <c r="E2462" s="12"/>
    </row>
    <row r="2463" spans="1:5" ht="15.75" customHeight="1">
      <c r="A2463" s="10" t="s">
        <v>3897</v>
      </c>
      <c r="B2463" s="12"/>
      <c r="C2463" s="12"/>
      <c r="D2463" s="12"/>
      <c r="E2463" s="12"/>
    </row>
    <row r="2464" spans="1:5" ht="15.75" customHeight="1">
      <c r="A2464" s="10" t="s">
        <v>3898</v>
      </c>
      <c r="B2464" s="12"/>
      <c r="C2464" s="12"/>
      <c r="D2464" s="12"/>
      <c r="E2464" s="12"/>
    </row>
    <row r="2465" spans="1:5" ht="15.75" customHeight="1">
      <c r="A2465" s="10" t="s">
        <v>3899</v>
      </c>
      <c r="B2465" s="12"/>
      <c r="C2465" s="12"/>
      <c r="D2465" s="12"/>
      <c r="E2465" s="12"/>
    </row>
    <row r="2466" spans="1:5" ht="15.75" customHeight="1">
      <c r="A2466" s="10" t="s">
        <v>3900</v>
      </c>
      <c r="B2466" s="12"/>
      <c r="C2466" s="12"/>
      <c r="D2466" s="12"/>
      <c r="E2466" s="12"/>
    </row>
    <row r="2467" spans="1:5" ht="15.75" customHeight="1">
      <c r="A2467" s="10" t="s">
        <v>3901</v>
      </c>
      <c r="B2467" s="12"/>
      <c r="C2467" s="12"/>
      <c r="D2467" s="12"/>
      <c r="E2467" s="12"/>
    </row>
    <row r="2468" spans="1:5" ht="15.75" customHeight="1">
      <c r="A2468" s="10" t="s">
        <v>3902</v>
      </c>
      <c r="B2468" s="12"/>
      <c r="C2468" s="12"/>
      <c r="D2468" s="12"/>
      <c r="E2468" s="12"/>
    </row>
    <row r="2469" spans="1:5" ht="15.75" customHeight="1">
      <c r="A2469" s="10" t="s">
        <v>3903</v>
      </c>
      <c r="B2469" s="12"/>
      <c r="C2469" s="12"/>
      <c r="D2469" s="12"/>
      <c r="E2469" s="12"/>
    </row>
    <row r="2470" spans="1:5" ht="15.75" customHeight="1">
      <c r="A2470" s="10" t="s">
        <v>3904</v>
      </c>
      <c r="B2470" s="12"/>
      <c r="C2470" s="12"/>
      <c r="D2470" s="12"/>
      <c r="E2470" s="12"/>
    </row>
    <row r="2471" spans="1:5" ht="15.75" customHeight="1">
      <c r="A2471" s="10" t="s">
        <v>3905</v>
      </c>
      <c r="B2471" s="12"/>
      <c r="C2471" s="12"/>
      <c r="D2471" s="12"/>
      <c r="E2471" s="12"/>
    </row>
    <row r="2472" spans="1:5" ht="15.75" customHeight="1">
      <c r="A2472" s="10" t="s">
        <v>3906</v>
      </c>
      <c r="B2472" s="12"/>
      <c r="C2472" s="12"/>
      <c r="D2472" s="12"/>
      <c r="E2472" s="12"/>
    </row>
    <row r="2473" spans="1:5" ht="15.75" customHeight="1">
      <c r="A2473" s="10" t="s">
        <v>3907</v>
      </c>
      <c r="B2473" s="12"/>
      <c r="C2473" s="12"/>
      <c r="D2473" s="12"/>
      <c r="E2473" s="12"/>
    </row>
    <row r="2474" spans="1:5" ht="15.75" customHeight="1">
      <c r="A2474" s="10" t="s">
        <v>3908</v>
      </c>
      <c r="B2474" s="12"/>
      <c r="C2474" s="12"/>
      <c r="D2474" s="12"/>
      <c r="E2474" s="12"/>
    </row>
    <row r="2475" spans="1:5" ht="15.75" customHeight="1">
      <c r="A2475" s="10" t="s">
        <v>3909</v>
      </c>
      <c r="B2475" s="12"/>
      <c r="C2475" s="12"/>
      <c r="D2475" s="12"/>
      <c r="E2475" s="12"/>
    </row>
    <row r="2476" spans="1:5" ht="15.75" customHeight="1">
      <c r="A2476" s="10" t="s">
        <v>3910</v>
      </c>
      <c r="B2476" s="12"/>
      <c r="C2476" s="12"/>
      <c r="D2476" s="12"/>
      <c r="E2476" s="12"/>
    </row>
    <row r="2477" spans="1:5" ht="15.75" customHeight="1">
      <c r="A2477" s="10" t="s">
        <v>3911</v>
      </c>
      <c r="B2477" s="12"/>
      <c r="C2477" s="12"/>
      <c r="D2477" s="12"/>
      <c r="E2477" s="12"/>
    </row>
    <row r="2478" spans="1:5" ht="15.75" customHeight="1">
      <c r="A2478" s="10" t="s">
        <v>3912</v>
      </c>
      <c r="B2478" s="12"/>
      <c r="C2478" s="12"/>
      <c r="D2478" s="12"/>
      <c r="E2478" s="12"/>
    </row>
    <row r="2479" spans="1:5" ht="15.75" customHeight="1">
      <c r="A2479" s="10" t="s">
        <v>3913</v>
      </c>
      <c r="B2479" s="12"/>
      <c r="C2479" s="12"/>
      <c r="D2479" s="12"/>
      <c r="E2479" s="12"/>
    </row>
    <row r="2480" spans="1:5" ht="15.75" customHeight="1">
      <c r="A2480" s="10" t="s">
        <v>3914</v>
      </c>
      <c r="B2480" s="12"/>
      <c r="C2480" s="12"/>
      <c r="D2480" s="12"/>
      <c r="E2480" s="12"/>
    </row>
    <row r="2481" spans="1:5" ht="15.75" customHeight="1">
      <c r="A2481" s="10" t="s">
        <v>3915</v>
      </c>
      <c r="B2481" s="12"/>
      <c r="C2481" s="12"/>
      <c r="D2481" s="12"/>
      <c r="E2481" s="12"/>
    </row>
    <row r="2482" spans="1:5" ht="15.75" customHeight="1">
      <c r="A2482" s="10" t="s">
        <v>3916</v>
      </c>
      <c r="B2482" s="12"/>
      <c r="C2482" s="12"/>
      <c r="D2482" s="12"/>
      <c r="E2482" s="12"/>
    </row>
    <row r="2483" spans="1:5" ht="15.75" customHeight="1">
      <c r="A2483" s="10" t="s">
        <v>3917</v>
      </c>
      <c r="B2483" s="12"/>
      <c r="C2483" s="12"/>
      <c r="D2483" s="12"/>
      <c r="E2483" s="12"/>
    </row>
    <row r="2484" spans="1:5" ht="15.75" customHeight="1">
      <c r="A2484" s="10" t="s">
        <v>3918</v>
      </c>
      <c r="B2484" s="12"/>
      <c r="C2484" s="12"/>
      <c r="D2484" s="12"/>
      <c r="E2484" s="12"/>
    </row>
    <row r="2485" spans="1:5" ht="15.75" customHeight="1">
      <c r="A2485" s="10" t="s">
        <v>3919</v>
      </c>
      <c r="B2485" s="12"/>
      <c r="C2485" s="12"/>
      <c r="D2485" s="12"/>
      <c r="E2485" s="12"/>
    </row>
    <row r="2486" spans="1:5" ht="15.75" customHeight="1">
      <c r="A2486" s="10" t="s">
        <v>3920</v>
      </c>
      <c r="B2486" s="12"/>
      <c r="C2486" s="12"/>
      <c r="D2486" s="12"/>
      <c r="E2486" s="12"/>
    </row>
    <row r="2487" spans="1:5" ht="15.75" customHeight="1">
      <c r="A2487" s="10" t="s">
        <v>3921</v>
      </c>
      <c r="B2487" s="12"/>
      <c r="C2487" s="12"/>
      <c r="D2487" s="12"/>
      <c r="E2487" s="12"/>
    </row>
    <row r="2488" spans="1:5" ht="15.75" customHeight="1">
      <c r="A2488" s="10" t="s">
        <v>3922</v>
      </c>
      <c r="B2488" s="12"/>
      <c r="C2488" s="12"/>
      <c r="D2488" s="12"/>
      <c r="E2488" s="12"/>
    </row>
    <row r="2489" spans="1:5" ht="15.75" customHeight="1">
      <c r="A2489" s="10" t="s">
        <v>3923</v>
      </c>
      <c r="B2489" s="12"/>
      <c r="C2489" s="12"/>
      <c r="D2489" s="12"/>
      <c r="E2489" s="12"/>
    </row>
    <row r="2490" spans="1:5" ht="15.75" customHeight="1">
      <c r="A2490" s="10" t="s">
        <v>3924</v>
      </c>
      <c r="B2490" s="12"/>
      <c r="C2490" s="12"/>
      <c r="D2490" s="12"/>
      <c r="E2490" s="12"/>
    </row>
    <row r="2491" spans="1:5" ht="15.75" customHeight="1">
      <c r="A2491" s="10" t="s">
        <v>3925</v>
      </c>
      <c r="B2491" s="12"/>
      <c r="C2491" s="12"/>
      <c r="D2491" s="12"/>
      <c r="E2491" s="12"/>
    </row>
    <row r="2492" spans="1:5" ht="15.75" customHeight="1">
      <c r="A2492" s="10" t="s">
        <v>3926</v>
      </c>
      <c r="B2492" s="12"/>
      <c r="C2492" s="12"/>
      <c r="D2492" s="12"/>
      <c r="E2492" s="12"/>
    </row>
    <row r="2493" spans="1:5" ht="15.75" customHeight="1">
      <c r="A2493" s="10" t="s">
        <v>3927</v>
      </c>
      <c r="B2493" s="12"/>
      <c r="C2493" s="12"/>
      <c r="D2493" s="12"/>
      <c r="E2493" s="12"/>
    </row>
    <row r="2494" spans="1:5" ht="15.75" customHeight="1">
      <c r="A2494" s="10" t="s">
        <v>3928</v>
      </c>
      <c r="B2494" s="12"/>
      <c r="C2494" s="12"/>
      <c r="D2494" s="12"/>
      <c r="E2494" s="12"/>
    </row>
    <row r="2495" spans="1:5" ht="15.75" customHeight="1">
      <c r="A2495" s="10" t="s">
        <v>3929</v>
      </c>
      <c r="B2495" s="12"/>
      <c r="C2495" s="12"/>
      <c r="D2495" s="12"/>
      <c r="E2495" s="12"/>
    </row>
    <row r="2496" spans="1:5" ht="15.75" customHeight="1">
      <c r="A2496" s="10" t="s">
        <v>3930</v>
      </c>
      <c r="B2496" s="12"/>
      <c r="C2496" s="12"/>
      <c r="D2496" s="12"/>
      <c r="E2496" s="12"/>
    </row>
    <row r="2497" spans="1:5" ht="15.75" customHeight="1">
      <c r="A2497" s="10" t="s">
        <v>3931</v>
      </c>
      <c r="B2497" s="12"/>
      <c r="C2497" s="12"/>
      <c r="D2497" s="12"/>
      <c r="E2497" s="12"/>
    </row>
    <row r="2498" spans="1:5" ht="15.75" customHeight="1">
      <c r="A2498" s="10" t="s">
        <v>3932</v>
      </c>
      <c r="B2498" s="12"/>
      <c r="C2498" s="12"/>
      <c r="D2498" s="12"/>
      <c r="E2498" s="12"/>
    </row>
    <row r="2499" spans="1:5" ht="15.75" customHeight="1">
      <c r="A2499" s="10" t="s">
        <v>3933</v>
      </c>
      <c r="B2499" s="12"/>
      <c r="C2499" s="12"/>
      <c r="D2499" s="12"/>
      <c r="E2499" s="12"/>
    </row>
    <row r="2500" spans="1:5" ht="15.75" customHeight="1">
      <c r="A2500" s="10" t="s">
        <v>3934</v>
      </c>
      <c r="B2500" s="12"/>
      <c r="C2500" s="12"/>
      <c r="D2500" s="12"/>
      <c r="E2500" s="12"/>
    </row>
    <row r="2501" spans="1:5" ht="15.75" customHeight="1">
      <c r="A2501" s="10" t="s">
        <v>3935</v>
      </c>
      <c r="B2501" s="12"/>
      <c r="C2501" s="12"/>
      <c r="D2501" s="12"/>
      <c r="E2501" s="12"/>
    </row>
    <row r="2502" spans="1:5" ht="15.75" customHeight="1">
      <c r="A2502" s="10" t="s">
        <v>3936</v>
      </c>
      <c r="B2502" s="12"/>
      <c r="C2502" s="12"/>
      <c r="D2502" s="12"/>
      <c r="E2502" s="12"/>
    </row>
    <row r="2503" spans="1:5" ht="15.75" customHeight="1">
      <c r="A2503" s="10" t="s">
        <v>3937</v>
      </c>
      <c r="B2503" s="12"/>
      <c r="C2503" s="12"/>
      <c r="D2503" s="12"/>
      <c r="E2503" s="12"/>
    </row>
    <row r="2504" spans="1:5" ht="15.75" customHeight="1">
      <c r="A2504" s="10" t="s">
        <v>3938</v>
      </c>
      <c r="B2504" s="12"/>
      <c r="C2504" s="12"/>
      <c r="D2504" s="12"/>
      <c r="E2504" s="12"/>
    </row>
    <row r="2505" spans="1:5" ht="15.75" customHeight="1">
      <c r="A2505" s="10" t="s">
        <v>3939</v>
      </c>
      <c r="B2505" s="12"/>
      <c r="C2505" s="12"/>
      <c r="D2505" s="12"/>
      <c r="E2505" s="12"/>
    </row>
    <row r="2506" spans="1:5" ht="15.75" customHeight="1">
      <c r="A2506" s="10" t="s">
        <v>3940</v>
      </c>
      <c r="B2506" s="12"/>
      <c r="C2506" s="12"/>
      <c r="D2506" s="12"/>
      <c r="E2506" s="12"/>
    </row>
    <row r="2507" spans="1:5" ht="15.75" customHeight="1">
      <c r="A2507" s="10" t="s">
        <v>3941</v>
      </c>
      <c r="B2507" s="12"/>
      <c r="C2507" s="12"/>
      <c r="D2507" s="12"/>
      <c r="E2507" s="12"/>
    </row>
    <row r="2508" spans="1:5" ht="15.75" customHeight="1">
      <c r="A2508" s="10" t="s">
        <v>3942</v>
      </c>
      <c r="B2508" s="12"/>
      <c r="C2508" s="12"/>
      <c r="D2508" s="12"/>
      <c r="E2508" s="12"/>
    </row>
    <row r="2509" spans="1:5" ht="15.75" customHeight="1">
      <c r="A2509" s="10" t="s">
        <v>3943</v>
      </c>
      <c r="B2509" s="12"/>
      <c r="C2509" s="12"/>
      <c r="D2509" s="12"/>
      <c r="E2509" s="12"/>
    </row>
    <row r="2510" spans="1:5" ht="15.75" customHeight="1">
      <c r="A2510" s="10" t="s">
        <v>3944</v>
      </c>
      <c r="B2510" s="12"/>
      <c r="C2510" s="12"/>
      <c r="D2510" s="12"/>
      <c r="E2510" s="12"/>
    </row>
    <row r="2511" spans="1:5" ht="15.75" customHeight="1">
      <c r="A2511" s="10" t="s">
        <v>3945</v>
      </c>
      <c r="B2511" s="12"/>
      <c r="C2511" s="12"/>
      <c r="D2511" s="12"/>
      <c r="E2511" s="12"/>
    </row>
    <row r="2512" spans="1:5" ht="15.75" customHeight="1">
      <c r="A2512" s="10" t="s">
        <v>3946</v>
      </c>
      <c r="B2512" s="12"/>
      <c r="C2512" s="12"/>
      <c r="D2512" s="12"/>
      <c r="E2512" s="12"/>
    </row>
    <row r="2513" spans="1:5" ht="15.75" customHeight="1">
      <c r="A2513" s="10" t="s">
        <v>3947</v>
      </c>
      <c r="B2513" s="12"/>
      <c r="C2513" s="12"/>
      <c r="D2513" s="12"/>
      <c r="E2513" s="12"/>
    </row>
    <row r="2514" spans="1:5" ht="15.75" customHeight="1">
      <c r="A2514" s="10" t="s">
        <v>3948</v>
      </c>
      <c r="B2514" s="12"/>
      <c r="C2514" s="12"/>
      <c r="D2514" s="12"/>
      <c r="E2514" s="12"/>
    </row>
    <row r="2515" spans="1:5" ht="15.75" customHeight="1">
      <c r="A2515" s="10" t="s">
        <v>3949</v>
      </c>
      <c r="B2515" s="12"/>
      <c r="C2515" s="12"/>
      <c r="D2515" s="12"/>
      <c r="E2515" s="12"/>
    </row>
    <row r="2516" spans="1:5" ht="15.75" customHeight="1">
      <c r="A2516" s="10" t="s">
        <v>3950</v>
      </c>
      <c r="B2516" s="12"/>
      <c r="C2516" s="12"/>
      <c r="D2516" s="12"/>
      <c r="E2516" s="12"/>
    </row>
    <row r="2517" spans="1:5" ht="15.75" customHeight="1">
      <c r="A2517" s="10" t="s">
        <v>3951</v>
      </c>
      <c r="B2517" s="12"/>
      <c r="C2517" s="12"/>
      <c r="D2517" s="12"/>
      <c r="E2517" s="12"/>
    </row>
    <row r="2518" spans="1:5" ht="15.75" customHeight="1">
      <c r="A2518" s="10" t="s">
        <v>3952</v>
      </c>
      <c r="B2518" s="12"/>
      <c r="C2518" s="12"/>
      <c r="D2518" s="12"/>
      <c r="E2518" s="12"/>
    </row>
    <row r="2519" spans="1:5" ht="15.75" customHeight="1">
      <c r="A2519" s="10" t="s">
        <v>3953</v>
      </c>
      <c r="B2519" s="12"/>
      <c r="C2519" s="12"/>
      <c r="D2519" s="12"/>
      <c r="E2519" s="12"/>
    </row>
    <row r="2520" spans="1:5" ht="15.75" customHeight="1">
      <c r="A2520" s="10" t="s">
        <v>3954</v>
      </c>
      <c r="B2520" s="12"/>
      <c r="C2520" s="12"/>
      <c r="D2520" s="12"/>
      <c r="E2520" s="12"/>
    </row>
    <row r="2521" spans="1:5" ht="15.75" customHeight="1">
      <c r="A2521" s="10" t="s">
        <v>3955</v>
      </c>
      <c r="B2521" s="12"/>
      <c r="C2521" s="12"/>
      <c r="D2521" s="12"/>
      <c r="E2521" s="12"/>
    </row>
    <row r="2522" spans="1:5" ht="15.75" customHeight="1">
      <c r="A2522" s="10" t="s">
        <v>3956</v>
      </c>
      <c r="B2522" s="12"/>
      <c r="C2522" s="12"/>
      <c r="D2522" s="12"/>
      <c r="E2522" s="12"/>
    </row>
    <row r="2523" spans="1:5" ht="15.75" customHeight="1">
      <c r="A2523" s="10" t="s">
        <v>3957</v>
      </c>
      <c r="B2523" s="12"/>
      <c r="C2523" s="12"/>
      <c r="D2523" s="12"/>
      <c r="E2523" s="12"/>
    </row>
    <row r="2524" spans="1:5" ht="15.75" customHeight="1">
      <c r="A2524" s="10" t="s">
        <v>3958</v>
      </c>
      <c r="B2524" s="12"/>
      <c r="C2524" s="12"/>
      <c r="D2524" s="12"/>
      <c r="E2524" s="12"/>
    </row>
    <row r="2525" spans="1:5" ht="15.75" customHeight="1">
      <c r="A2525" s="10" t="s">
        <v>3959</v>
      </c>
      <c r="B2525" s="12"/>
      <c r="C2525" s="12"/>
      <c r="D2525" s="12"/>
      <c r="E2525" s="12"/>
    </row>
    <row r="2526" spans="1:5" ht="15.75" customHeight="1">
      <c r="A2526" s="10" t="s">
        <v>3960</v>
      </c>
      <c r="B2526" s="12"/>
      <c r="C2526" s="12"/>
      <c r="D2526" s="12"/>
      <c r="E2526" s="12"/>
    </row>
    <row r="2527" spans="1:5" ht="15.75" customHeight="1">
      <c r="A2527" s="10" t="s">
        <v>3961</v>
      </c>
      <c r="B2527" s="12"/>
      <c r="C2527" s="12"/>
      <c r="D2527" s="12"/>
      <c r="E2527" s="12"/>
    </row>
    <row r="2528" spans="1:5" ht="15.75" customHeight="1">
      <c r="A2528" s="10" t="s">
        <v>3962</v>
      </c>
      <c r="B2528" s="12"/>
      <c r="C2528" s="12"/>
      <c r="D2528" s="12"/>
      <c r="E2528" s="12"/>
    </row>
    <row r="2529" spans="1:5" ht="15.75" customHeight="1">
      <c r="A2529" s="10" t="s">
        <v>3963</v>
      </c>
      <c r="B2529" s="12"/>
      <c r="C2529" s="12"/>
      <c r="D2529" s="12"/>
      <c r="E2529" s="12"/>
    </row>
    <row r="2530" spans="1:5" ht="15.75" customHeight="1">
      <c r="A2530" s="10" t="s">
        <v>3964</v>
      </c>
      <c r="B2530" s="12"/>
      <c r="C2530" s="12"/>
      <c r="D2530" s="12"/>
      <c r="E2530" s="12"/>
    </row>
    <row r="2531" spans="1:5" ht="15.75" customHeight="1">
      <c r="A2531" s="10" t="s">
        <v>3965</v>
      </c>
      <c r="B2531" s="12"/>
      <c r="C2531" s="12"/>
      <c r="D2531" s="12"/>
      <c r="E2531" s="12"/>
    </row>
    <row r="2532" spans="1:5" ht="15.75" customHeight="1">
      <c r="A2532" s="10" t="s">
        <v>3966</v>
      </c>
      <c r="B2532" s="12"/>
      <c r="C2532" s="12"/>
      <c r="D2532" s="12"/>
      <c r="E2532" s="12"/>
    </row>
    <row r="2533" spans="1:5" ht="15.75" customHeight="1">
      <c r="A2533" s="10" t="s">
        <v>3967</v>
      </c>
      <c r="B2533" s="12"/>
      <c r="C2533" s="12"/>
      <c r="D2533" s="12"/>
      <c r="E2533" s="12"/>
    </row>
    <row r="2534" spans="1:5" ht="15.75" customHeight="1">
      <c r="A2534" s="10" t="s">
        <v>3968</v>
      </c>
      <c r="B2534" s="12"/>
      <c r="C2534" s="12"/>
      <c r="D2534" s="12"/>
      <c r="E2534" s="12"/>
    </row>
    <row r="2535" spans="1:5" ht="15.75" customHeight="1">
      <c r="A2535" s="10" t="s">
        <v>3969</v>
      </c>
      <c r="B2535" s="12"/>
      <c r="C2535" s="12"/>
      <c r="D2535" s="12"/>
      <c r="E2535" s="12"/>
    </row>
    <row r="2536" spans="1:5" ht="15.75" customHeight="1">
      <c r="A2536" s="10" t="s">
        <v>3970</v>
      </c>
      <c r="B2536" s="12"/>
      <c r="C2536" s="12"/>
      <c r="D2536" s="12"/>
      <c r="E2536" s="12"/>
    </row>
    <row r="2537" spans="1:5" ht="15.75" customHeight="1">
      <c r="A2537" s="10" t="s">
        <v>3971</v>
      </c>
      <c r="B2537" s="12"/>
      <c r="C2537" s="12"/>
      <c r="D2537" s="12"/>
      <c r="E2537" s="12"/>
    </row>
    <row r="2538" spans="1:5" ht="15.75" customHeight="1">
      <c r="A2538" s="10" t="s">
        <v>3972</v>
      </c>
      <c r="B2538" s="12"/>
      <c r="C2538" s="12"/>
      <c r="D2538" s="12"/>
      <c r="E2538" s="12"/>
    </row>
    <row r="2539" spans="1:5" ht="15.75" customHeight="1">
      <c r="A2539" s="10" t="s">
        <v>3973</v>
      </c>
      <c r="B2539" s="12"/>
      <c r="C2539" s="12"/>
      <c r="D2539" s="12"/>
      <c r="E2539" s="12"/>
    </row>
    <row r="2540" spans="1:5" ht="15.75" customHeight="1">
      <c r="A2540" s="10" t="s">
        <v>3974</v>
      </c>
      <c r="B2540" s="12"/>
      <c r="C2540" s="12"/>
      <c r="D2540" s="12"/>
      <c r="E2540" s="12"/>
    </row>
    <row r="2541" spans="1:5" ht="15.75" customHeight="1">
      <c r="A2541" s="10" t="s">
        <v>3975</v>
      </c>
      <c r="B2541" s="12"/>
      <c r="C2541" s="12"/>
      <c r="D2541" s="12"/>
      <c r="E2541" s="12"/>
    </row>
    <row r="2542" spans="1:5" ht="15.75" customHeight="1">
      <c r="A2542" s="10" t="s">
        <v>3976</v>
      </c>
      <c r="B2542" s="12"/>
      <c r="C2542" s="12"/>
      <c r="D2542" s="12"/>
      <c r="E2542" s="12"/>
    </row>
    <row r="2543" spans="1:5" ht="15.75" customHeight="1">
      <c r="A2543" s="10" t="s">
        <v>3977</v>
      </c>
      <c r="B2543" s="12"/>
      <c r="C2543" s="12"/>
      <c r="D2543" s="12"/>
      <c r="E2543" s="12"/>
    </row>
    <row r="2544" spans="1:5" ht="15.75" customHeight="1">
      <c r="A2544" s="10" t="s">
        <v>3978</v>
      </c>
      <c r="B2544" s="12"/>
      <c r="C2544" s="12"/>
      <c r="D2544" s="12"/>
      <c r="E2544" s="12"/>
    </row>
    <row r="2545" spans="1:5" ht="15.75" customHeight="1">
      <c r="A2545" s="10" t="s">
        <v>3979</v>
      </c>
      <c r="B2545" s="12"/>
      <c r="C2545" s="12"/>
      <c r="D2545" s="12"/>
      <c r="E2545" s="12"/>
    </row>
    <row r="2546" spans="1:5" ht="15.75" customHeight="1">
      <c r="A2546" s="10" t="s">
        <v>3980</v>
      </c>
      <c r="B2546" s="12"/>
      <c r="C2546" s="12"/>
      <c r="D2546" s="12"/>
      <c r="E2546" s="12"/>
    </row>
    <row r="2547" spans="1:5" ht="15.75" customHeight="1">
      <c r="A2547" s="10" t="s">
        <v>3981</v>
      </c>
      <c r="B2547" s="12"/>
      <c r="C2547" s="12"/>
      <c r="D2547" s="12"/>
      <c r="E2547" s="12"/>
    </row>
    <row r="2548" spans="1:5" ht="15.75" customHeight="1">
      <c r="A2548" s="10" t="s">
        <v>3982</v>
      </c>
      <c r="B2548" s="12"/>
      <c r="C2548" s="12"/>
      <c r="D2548" s="12"/>
      <c r="E2548" s="12"/>
    </row>
    <row r="2549" spans="1:5" ht="15.75" customHeight="1">
      <c r="A2549" s="10" t="s">
        <v>3983</v>
      </c>
      <c r="B2549" s="12"/>
      <c r="C2549" s="12"/>
      <c r="D2549" s="12"/>
      <c r="E2549" s="12"/>
    </row>
    <row r="2550" spans="1:5" ht="15.75" customHeight="1">
      <c r="A2550" s="10" t="s">
        <v>3984</v>
      </c>
      <c r="B2550" s="12"/>
      <c r="C2550" s="12"/>
      <c r="D2550" s="12"/>
      <c r="E2550" s="12"/>
    </row>
    <row r="2551" spans="1:5" ht="15.75" customHeight="1">
      <c r="A2551" s="10" t="s">
        <v>3985</v>
      </c>
      <c r="B2551" s="12"/>
      <c r="C2551" s="12"/>
      <c r="D2551" s="12"/>
      <c r="E2551" s="12"/>
    </row>
    <row r="2552" spans="1:5" ht="15.75" customHeight="1">
      <c r="A2552" s="10" t="s">
        <v>3986</v>
      </c>
      <c r="B2552" s="12"/>
      <c r="C2552" s="12"/>
      <c r="D2552" s="12"/>
      <c r="E2552" s="12"/>
    </row>
    <row r="2553" spans="1:5" ht="15.75" customHeight="1">
      <c r="A2553" s="10" t="s">
        <v>3987</v>
      </c>
      <c r="B2553" s="12"/>
      <c r="C2553" s="12"/>
      <c r="D2553" s="12"/>
      <c r="E2553" s="12"/>
    </row>
    <row r="2554" spans="1:5" ht="15.75" customHeight="1">
      <c r="A2554" s="10" t="s">
        <v>3988</v>
      </c>
      <c r="B2554" s="12"/>
      <c r="C2554" s="12"/>
      <c r="D2554" s="12"/>
      <c r="E2554" s="12"/>
    </row>
    <row r="2555" spans="1:5" ht="15.75" customHeight="1">
      <c r="A2555" s="10" t="s">
        <v>3989</v>
      </c>
      <c r="B2555" s="12"/>
      <c r="C2555" s="12"/>
      <c r="D2555" s="12"/>
      <c r="E2555" s="12"/>
    </row>
    <row r="2556" spans="1:5" ht="15.75" customHeight="1">
      <c r="A2556" s="10" t="s">
        <v>3990</v>
      </c>
      <c r="B2556" s="12"/>
      <c r="C2556" s="12"/>
      <c r="D2556" s="12"/>
      <c r="E2556" s="12"/>
    </row>
    <row r="2557" spans="1:5" ht="15.75" customHeight="1">
      <c r="A2557" s="10" t="s">
        <v>3991</v>
      </c>
      <c r="B2557" s="12"/>
      <c r="C2557" s="12"/>
      <c r="D2557" s="12"/>
      <c r="E2557" s="12"/>
    </row>
    <row r="2558" spans="1:5" ht="15.75" customHeight="1">
      <c r="A2558" s="10" t="s">
        <v>3992</v>
      </c>
      <c r="B2558" s="12"/>
      <c r="C2558" s="12"/>
      <c r="D2558" s="12"/>
      <c r="E2558" s="12"/>
    </row>
    <row r="2559" spans="1:5" ht="15.75" customHeight="1">
      <c r="A2559" s="10" t="s">
        <v>3993</v>
      </c>
      <c r="B2559" s="12"/>
      <c r="C2559" s="12"/>
      <c r="D2559" s="12"/>
      <c r="E2559" s="12"/>
    </row>
    <row r="2560" spans="1:5" ht="15.75" customHeight="1">
      <c r="A2560" s="10" t="s">
        <v>3994</v>
      </c>
      <c r="B2560" s="12"/>
      <c r="C2560" s="12"/>
      <c r="D2560" s="12"/>
      <c r="E2560" s="12"/>
    </row>
    <row r="2561" spans="1:5" ht="15.75" customHeight="1">
      <c r="A2561" s="10" t="s">
        <v>3995</v>
      </c>
      <c r="B2561" s="12"/>
      <c r="C2561" s="12"/>
      <c r="D2561" s="12"/>
      <c r="E2561" s="12"/>
    </row>
    <row r="2562" spans="1:5" ht="15.75" customHeight="1">
      <c r="A2562" s="10" t="s">
        <v>3996</v>
      </c>
      <c r="B2562" s="12"/>
      <c r="C2562" s="12"/>
      <c r="D2562" s="12"/>
      <c r="E2562" s="12"/>
    </row>
    <row r="2563" spans="1:5" ht="15.75" customHeight="1">
      <c r="A2563" s="10" t="s">
        <v>3997</v>
      </c>
      <c r="B2563" s="12"/>
      <c r="C2563" s="12"/>
      <c r="D2563" s="12"/>
      <c r="E2563" s="12"/>
    </row>
    <row r="2564" spans="1:5" ht="15.75" customHeight="1">
      <c r="A2564" s="10" t="s">
        <v>3998</v>
      </c>
      <c r="B2564" s="12"/>
      <c r="C2564" s="12"/>
      <c r="D2564" s="12"/>
      <c r="E2564" s="12"/>
    </row>
    <row r="2565" spans="1:5" ht="15.75" customHeight="1">
      <c r="A2565" s="10" t="s">
        <v>3999</v>
      </c>
      <c r="B2565" s="12"/>
      <c r="C2565" s="12"/>
      <c r="D2565" s="12"/>
      <c r="E2565" s="12"/>
    </row>
    <row r="2566" spans="1:5" ht="15.75" customHeight="1">
      <c r="A2566" s="10" t="s">
        <v>4000</v>
      </c>
      <c r="B2566" s="12"/>
      <c r="C2566" s="12"/>
      <c r="D2566" s="12"/>
      <c r="E2566" s="12"/>
    </row>
    <row r="2567" spans="1:5" ht="15.75" customHeight="1">
      <c r="A2567" s="10" t="s">
        <v>4001</v>
      </c>
      <c r="B2567" s="12"/>
      <c r="C2567" s="12"/>
      <c r="D2567" s="12"/>
      <c r="E2567" s="12"/>
    </row>
    <row r="2568" spans="1:5" ht="15.75" customHeight="1">
      <c r="A2568" s="10" t="s">
        <v>4002</v>
      </c>
      <c r="B2568" s="12"/>
      <c r="C2568" s="12"/>
      <c r="D2568" s="12"/>
      <c r="E2568" s="12"/>
    </row>
    <row r="2569" spans="1:5" ht="15.75" customHeight="1">
      <c r="A2569" s="10" t="s">
        <v>4003</v>
      </c>
      <c r="B2569" s="12"/>
      <c r="C2569" s="12"/>
      <c r="D2569" s="12"/>
      <c r="E2569" s="12"/>
    </row>
    <row r="2570" spans="1:5" ht="15.75" customHeight="1">
      <c r="A2570" s="10" t="s">
        <v>4004</v>
      </c>
      <c r="B2570" s="12"/>
      <c r="C2570" s="12"/>
      <c r="D2570" s="12"/>
      <c r="E2570" s="12"/>
    </row>
    <row r="2571" spans="1:5" ht="15.75" customHeight="1">
      <c r="A2571" s="10" t="s">
        <v>4005</v>
      </c>
      <c r="B2571" s="12"/>
      <c r="C2571" s="12"/>
      <c r="D2571" s="12"/>
      <c r="E2571" s="12"/>
    </row>
    <row r="2572" spans="1:5" ht="15.75" customHeight="1">
      <c r="A2572" s="10" t="s">
        <v>4006</v>
      </c>
      <c r="B2572" s="12"/>
      <c r="C2572" s="12"/>
      <c r="D2572" s="12"/>
      <c r="E2572" s="12"/>
    </row>
    <row r="2573" spans="1:5" ht="15.75" customHeight="1">
      <c r="A2573" s="10" t="s">
        <v>4007</v>
      </c>
      <c r="B2573" s="12"/>
      <c r="C2573" s="12"/>
      <c r="D2573" s="12"/>
      <c r="E2573" s="12"/>
    </row>
    <row r="2574" spans="1:5" ht="15.75" customHeight="1">
      <c r="A2574" s="10" t="s">
        <v>4008</v>
      </c>
      <c r="B2574" s="12"/>
      <c r="C2574" s="12"/>
      <c r="D2574" s="12"/>
      <c r="E2574" s="12"/>
    </row>
    <row r="2575" spans="1:5" ht="15.75" customHeight="1">
      <c r="A2575" s="10" t="s">
        <v>4009</v>
      </c>
      <c r="B2575" s="12"/>
      <c r="C2575" s="12"/>
      <c r="D2575" s="12"/>
      <c r="E2575" s="12"/>
    </row>
    <row r="2576" spans="1:5" ht="15.75" customHeight="1">
      <c r="A2576" s="10" t="s">
        <v>4010</v>
      </c>
      <c r="B2576" s="12"/>
      <c r="C2576" s="12"/>
      <c r="D2576" s="12"/>
      <c r="E2576" s="12"/>
    </row>
    <row r="2577" spans="1:5" ht="15.75" customHeight="1">
      <c r="A2577" s="10" t="s">
        <v>4011</v>
      </c>
      <c r="B2577" s="12"/>
      <c r="C2577" s="12"/>
      <c r="D2577" s="12"/>
      <c r="E2577" s="12"/>
    </row>
    <row r="2578" spans="1:5" ht="15.75" customHeight="1">
      <c r="A2578" s="10" t="s">
        <v>4012</v>
      </c>
      <c r="B2578" s="12"/>
      <c r="C2578" s="12"/>
      <c r="D2578" s="12"/>
      <c r="E2578" s="12"/>
    </row>
    <row r="2579" spans="1:5" ht="15.75" customHeight="1">
      <c r="A2579" s="10" t="s">
        <v>4013</v>
      </c>
      <c r="B2579" s="12"/>
      <c r="C2579" s="12"/>
      <c r="D2579" s="12"/>
      <c r="E2579" s="12"/>
    </row>
    <row r="2580" spans="1:5" ht="15.75" customHeight="1">
      <c r="A2580" s="10" t="s">
        <v>4014</v>
      </c>
      <c r="B2580" s="12"/>
      <c r="C2580" s="12"/>
      <c r="D2580" s="12"/>
      <c r="E2580" s="12"/>
    </row>
    <row r="2581" spans="1:5" ht="15.75" customHeight="1">
      <c r="A2581" s="10" t="s">
        <v>4015</v>
      </c>
      <c r="B2581" s="12"/>
      <c r="C2581" s="12"/>
      <c r="D2581" s="12"/>
      <c r="E2581" s="12"/>
    </row>
    <row r="2582" spans="1:5" ht="15.75" customHeight="1">
      <c r="A2582" s="10" t="s">
        <v>4016</v>
      </c>
      <c r="B2582" s="12"/>
      <c r="C2582" s="12"/>
      <c r="D2582" s="12"/>
      <c r="E2582" s="12"/>
    </row>
    <row r="2583" spans="1:5" ht="15.75" customHeight="1">
      <c r="A2583" s="10" t="s">
        <v>4017</v>
      </c>
      <c r="B2583" s="12"/>
      <c r="C2583" s="12"/>
      <c r="D2583" s="12"/>
      <c r="E2583" s="12"/>
    </row>
    <row r="2584" spans="1:5" ht="15.75" customHeight="1">
      <c r="A2584" s="10" t="s">
        <v>4018</v>
      </c>
      <c r="B2584" s="12"/>
      <c r="C2584" s="12"/>
      <c r="D2584" s="12"/>
      <c r="E2584" s="12"/>
    </row>
    <row r="2585" spans="1:5" ht="15.75" customHeight="1">
      <c r="A2585" s="10" t="s">
        <v>4019</v>
      </c>
      <c r="B2585" s="12"/>
      <c r="C2585" s="12"/>
      <c r="D2585" s="12"/>
      <c r="E2585" s="12"/>
    </row>
    <row r="2586" spans="1:5" ht="15.75" customHeight="1">
      <c r="A2586" s="10" t="s">
        <v>4020</v>
      </c>
      <c r="B2586" s="12"/>
      <c r="C2586" s="12"/>
      <c r="D2586" s="12"/>
      <c r="E2586" s="12"/>
    </row>
    <row r="2587" spans="1:5" ht="15.75" customHeight="1">
      <c r="A2587" s="10" t="s">
        <v>4021</v>
      </c>
      <c r="B2587" s="12"/>
      <c r="C2587" s="12"/>
      <c r="D2587" s="12"/>
      <c r="E2587" s="12"/>
    </row>
    <row r="2588" spans="1:5" ht="15.75" customHeight="1">
      <c r="A2588" s="10" t="s">
        <v>4022</v>
      </c>
      <c r="B2588" s="12"/>
      <c r="C2588" s="12"/>
      <c r="D2588" s="12"/>
      <c r="E2588" s="12"/>
    </row>
    <row r="2589" spans="1:5" ht="15.75" customHeight="1">
      <c r="A2589" s="10" t="s">
        <v>4023</v>
      </c>
      <c r="B2589" s="12"/>
      <c r="C2589" s="12"/>
      <c r="D2589" s="12"/>
      <c r="E2589" s="12"/>
    </row>
    <row r="2590" spans="1:5" ht="15.75" customHeight="1">
      <c r="A2590" s="10" t="s">
        <v>4024</v>
      </c>
      <c r="B2590" s="12"/>
      <c r="C2590" s="12"/>
      <c r="D2590" s="12"/>
      <c r="E2590" s="12"/>
    </row>
    <row r="2591" spans="1:5" ht="15.75" customHeight="1">
      <c r="A2591" s="10" t="s">
        <v>4025</v>
      </c>
      <c r="B2591" s="12"/>
      <c r="C2591" s="12"/>
      <c r="D2591" s="12"/>
      <c r="E2591" s="12"/>
    </row>
    <row r="2592" spans="1:5" ht="15.75" customHeight="1">
      <c r="A2592" s="10" t="s">
        <v>4026</v>
      </c>
      <c r="B2592" s="12"/>
      <c r="C2592" s="12"/>
      <c r="D2592" s="12"/>
      <c r="E2592" s="12"/>
    </row>
    <row r="2593" spans="1:5" ht="15.75" customHeight="1">
      <c r="A2593" s="10" t="s">
        <v>4027</v>
      </c>
      <c r="B2593" s="12"/>
      <c r="C2593" s="12"/>
      <c r="D2593" s="12"/>
      <c r="E2593" s="12"/>
    </row>
    <row r="2594" spans="1:5" ht="15.75" customHeight="1">
      <c r="A2594" s="10" t="s">
        <v>4028</v>
      </c>
      <c r="B2594" s="12"/>
      <c r="C2594" s="12"/>
      <c r="D2594" s="12"/>
      <c r="E2594" s="12"/>
    </row>
    <row r="2595" spans="1:5" ht="15.75" customHeight="1">
      <c r="A2595" s="10" t="s">
        <v>4029</v>
      </c>
      <c r="B2595" s="12"/>
      <c r="C2595" s="12"/>
      <c r="D2595" s="12"/>
      <c r="E2595" s="12"/>
    </row>
    <row r="2596" spans="1:5" ht="15.75" customHeight="1">
      <c r="A2596" s="10" t="s">
        <v>4030</v>
      </c>
      <c r="B2596" s="12"/>
      <c r="C2596" s="12"/>
      <c r="D2596" s="12"/>
      <c r="E2596" s="12"/>
    </row>
    <row r="2597" spans="1:5" ht="15.75" customHeight="1">
      <c r="A2597" s="10" t="s">
        <v>4031</v>
      </c>
      <c r="B2597" s="12"/>
      <c r="C2597" s="12"/>
      <c r="D2597" s="12"/>
      <c r="E2597" s="12"/>
    </row>
    <row r="2598" spans="1:5" ht="15.75" customHeight="1">
      <c r="A2598" s="10" t="s">
        <v>4032</v>
      </c>
      <c r="B2598" s="12"/>
      <c r="C2598" s="12"/>
      <c r="D2598" s="12"/>
      <c r="E2598" s="12"/>
    </row>
    <row r="2599" spans="1:5" ht="15.75" customHeight="1">
      <c r="A2599" s="10" t="s">
        <v>4033</v>
      </c>
      <c r="B2599" s="12"/>
      <c r="C2599" s="12"/>
      <c r="D2599" s="12"/>
      <c r="E2599" s="12"/>
    </row>
    <row r="2600" spans="1:5" ht="15.75" customHeight="1">
      <c r="A2600" s="10" t="s">
        <v>4034</v>
      </c>
      <c r="B2600" s="12"/>
      <c r="C2600" s="12"/>
      <c r="D2600" s="12"/>
      <c r="E2600" s="12"/>
    </row>
    <row r="2601" spans="1:5" ht="15.75" customHeight="1">
      <c r="A2601" s="10" t="s">
        <v>4035</v>
      </c>
      <c r="B2601" s="12"/>
      <c r="C2601" s="12"/>
      <c r="D2601" s="12"/>
      <c r="E2601" s="12"/>
    </row>
    <row r="2602" spans="1:5" ht="15.75" customHeight="1">
      <c r="A2602" s="10" t="s">
        <v>4036</v>
      </c>
      <c r="B2602" s="12"/>
      <c r="C2602" s="12"/>
      <c r="D2602" s="12"/>
      <c r="E2602" s="12"/>
    </row>
    <row r="2603" spans="1:5" ht="15.75" customHeight="1">
      <c r="A2603" s="10" t="s">
        <v>4037</v>
      </c>
      <c r="B2603" s="12"/>
      <c r="C2603" s="12"/>
      <c r="D2603" s="12"/>
      <c r="E2603" s="12"/>
    </row>
    <row r="2604" spans="1:5" ht="15.75" customHeight="1">
      <c r="A2604" s="10" t="s">
        <v>4038</v>
      </c>
      <c r="B2604" s="12"/>
      <c r="C2604" s="12"/>
      <c r="D2604" s="12"/>
      <c r="E2604" s="12"/>
    </row>
    <row r="2605" spans="1:5" ht="15.75" customHeight="1">
      <c r="A2605" s="10" t="s">
        <v>4039</v>
      </c>
      <c r="B2605" s="12"/>
      <c r="C2605" s="12"/>
      <c r="D2605" s="12"/>
      <c r="E2605" s="12"/>
    </row>
    <row r="2606" spans="1:5" ht="15.75" customHeight="1">
      <c r="A2606" s="10" t="s">
        <v>4040</v>
      </c>
      <c r="B2606" s="12"/>
      <c r="C2606" s="12"/>
      <c r="D2606" s="12"/>
      <c r="E2606" s="12"/>
    </row>
    <row r="2607" spans="1:5" ht="15.75" customHeight="1">
      <c r="A2607" s="10" t="s">
        <v>4041</v>
      </c>
      <c r="B2607" s="12"/>
      <c r="C2607" s="12"/>
      <c r="D2607" s="12"/>
      <c r="E2607" s="12"/>
    </row>
    <row r="2608" spans="1:5" ht="15.75" customHeight="1">
      <c r="A2608" s="10" t="s">
        <v>4042</v>
      </c>
      <c r="B2608" s="12"/>
      <c r="C2608" s="12"/>
      <c r="D2608" s="12"/>
      <c r="E2608" s="12"/>
    </row>
    <row r="2609" spans="1:5" ht="15.75" customHeight="1">
      <c r="A2609" s="10" t="s">
        <v>4043</v>
      </c>
      <c r="B2609" s="12"/>
      <c r="C2609" s="12"/>
      <c r="D2609" s="12"/>
      <c r="E2609" s="12"/>
    </row>
    <row r="2610" spans="1:5" ht="15.75" customHeight="1">
      <c r="A2610" s="10" t="s">
        <v>4044</v>
      </c>
      <c r="B2610" s="12"/>
      <c r="C2610" s="12"/>
      <c r="D2610" s="12"/>
      <c r="E2610" s="12"/>
    </row>
    <row r="2611" spans="1:5" ht="15.75" customHeight="1">
      <c r="A2611" s="10" t="s">
        <v>4045</v>
      </c>
      <c r="B2611" s="12"/>
      <c r="C2611" s="12"/>
      <c r="D2611" s="12"/>
      <c r="E2611" s="12"/>
    </row>
    <row r="2612" spans="1:5" ht="15.75" customHeight="1">
      <c r="A2612" s="10" t="s">
        <v>4046</v>
      </c>
      <c r="B2612" s="12"/>
      <c r="C2612" s="12"/>
      <c r="D2612" s="12"/>
      <c r="E2612" s="12"/>
    </row>
    <row r="2613" spans="1:5" ht="15.75" customHeight="1">
      <c r="A2613" s="10" t="s">
        <v>4047</v>
      </c>
      <c r="B2613" s="12"/>
      <c r="C2613" s="12"/>
      <c r="D2613" s="12"/>
      <c r="E2613" s="12"/>
    </row>
    <row r="2614" spans="1:5" ht="15.75" customHeight="1">
      <c r="A2614" s="10" t="s">
        <v>4048</v>
      </c>
      <c r="B2614" s="12"/>
      <c r="C2614" s="12"/>
      <c r="D2614" s="12"/>
      <c r="E2614" s="12"/>
    </row>
    <row r="2615" spans="1:5" ht="15.75" customHeight="1">
      <c r="A2615" s="10" t="s">
        <v>4049</v>
      </c>
      <c r="B2615" s="12"/>
      <c r="C2615" s="12"/>
      <c r="D2615" s="12"/>
      <c r="E2615" s="12"/>
    </row>
    <row r="2616" spans="1:5" ht="15.75" customHeight="1">
      <c r="A2616" s="10" t="s">
        <v>4050</v>
      </c>
      <c r="B2616" s="12"/>
      <c r="C2616" s="12"/>
      <c r="D2616" s="12"/>
      <c r="E2616" s="12"/>
    </row>
    <row r="2617" spans="1:5" ht="15.75" customHeight="1">
      <c r="A2617" s="10" t="s">
        <v>4051</v>
      </c>
      <c r="B2617" s="12"/>
      <c r="C2617" s="12"/>
      <c r="D2617" s="12"/>
      <c r="E2617" s="12"/>
    </row>
    <row r="2618" spans="1:5" ht="15.75" customHeight="1">
      <c r="A2618" s="10" t="s">
        <v>4052</v>
      </c>
      <c r="B2618" s="12"/>
      <c r="C2618" s="12"/>
      <c r="D2618" s="12"/>
      <c r="E2618" s="12"/>
    </row>
    <row r="2619" spans="1:5" ht="15.75" customHeight="1">
      <c r="A2619" s="10" t="s">
        <v>4053</v>
      </c>
      <c r="B2619" s="12"/>
      <c r="C2619" s="12"/>
      <c r="D2619" s="12"/>
      <c r="E2619" s="12"/>
    </row>
    <row r="2620" spans="1:5" ht="15.75" customHeight="1">
      <c r="A2620" s="10" t="s">
        <v>4054</v>
      </c>
      <c r="B2620" s="12"/>
      <c r="C2620" s="12"/>
      <c r="D2620" s="12"/>
      <c r="E2620" s="12"/>
    </row>
    <row r="2621" spans="1:5" ht="15.75" customHeight="1">
      <c r="A2621" s="10" t="s">
        <v>4055</v>
      </c>
      <c r="B2621" s="12"/>
      <c r="C2621" s="12"/>
      <c r="D2621" s="12"/>
      <c r="E2621" s="12"/>
    </row>
    <row r="2622" spans="1:5" ht="15.75" customHeight="1">
      <c r="A2622" s="10" t="s">
        <v>4056</v>
      </c>
      <c r="B2622" s="12"/>
      <c r="C2622" s="12"/>
      <c r="D2622" s="12"/>
      <c r="E2622" s="12"/>
    </row>
    <row r="2623" spans="1:5" ht="15.75" customHeight="1">
      <c r="A2623" s="10" t="s">
        <v>4057</v>
      </c>
      <c r="B2623" s="12"/>
      <c r="C2623" s="12"/>
      <c r="D2623" s="12"/>
      <c r="E2623" s="12"/>
    </row>
    <row r="2624" spans="1:5" ht="15.75" customHeight="1">
      <c r="A2624" s="10" t="s">
        <v>4058</v>
      </c>
      <c r="B2624" s="12"/>
      <c r="C2624" s="12"/>
      <c r="D2624" s="12"/>
      <c r="E2624" s="12"/>
    </row>
    <row r="2625" spans="1:5" ht="15.75" customHeight="1">
      <c r="A2625" s="10" t="s">
        <v>4059</v>
      </c>
      <c r="B2625" s="12"/>
      <c r="C2625" s="12"/>
      <c r="D2625" s="12"/>
      <c r="E2625" s="12"/>
    </row>
    <row r="2626" spans="1:5" ht="15.75" customHeight="1">
      <c r="A2626" s="10" t="s">
        <v>4060</v>
      </c>
      <c r="B2626" s="12"/>
      <c r="C2626" s="12"/>
      <c r="D2626" s="12"/>
      <c r="E2626" s="12"/>
    </row>
    <row r="2627" spans="1:5" ht="15.75" customHeight="1">
      <c r="A2627" s="10" t="s">
        <v>4061</v>
      </c>
      <c r="B2627" s="12"/>
      <c r="C2627" s="12"/>
      <c r="D2627" s="12"/>
      <c r="E2627" s="12"/>
    </row>
    <row r="2628" spans="1:5" ht="15.75" customHeight="1">
      <c r="A2628" s="10" t="s">
        <v>4062</v>
      </c>
      <c r="B2628" s="12"/>
      <c r="C2628" s="12"/>
      <c r="D2628" s="12"/>
      <c r="E2628" s="12"/>
    </row>
    <row r="2629" spans="1:5" ht="15.75" customHeight="1">
      <c r="A2629" s="10" t="s">
        <v>4063</v>
      </c>
      <c r="B2629" s="12"/>
      <c r="C2629" s="12"/>
      <c r="D2629" s="12"/>
      <c r="E2629" s="12"/>
    </row>
    <row r="2630" spans="1:5" ht="15.75" customHeight="1">
      <c r="A2630" s="10" t="s">
        <v>4064</v>
      </c>
      <c r="B2630" s="12"/>
      <c r="C2630" s="12"/>
      <c r="D2630" s="12"/>
      <c r="E2630" s="12"/>
    </row>
    <row r="2631" spans="1:5" ht="15.75" customHeight="1">
      <c r="A2631" s="10" t="s">
        <v>4065</v>
      </c>
      <c r="B2631" s="12"/>
      <c r="C2631" s="12"/>
      <c r="D2631" s="12"/>
      <c r="E2631" s="12"/>
    </row>
    <row r="2632" spans="1:5" ht="15.75" customHeight="1">
      <c r="A2632" s="10" t="s">
        <v>4066</v>
      </c>
      <c r="B2632" s="12"/>
      <c r="C2632" s="12"/>
      <c r="D2632" s="12"/>
      <c r="E2632" s="12"/>
    </row>
    <row r="2633" spans="1:5" ht="15.75" customHeight="1">
      <c r="A2633" s="10" t="s">
        <v>4067</v>
      </c>
      <c r="B2633" s="12"/>
      <c r="C2633" s="12"/>
      <c r="D2633" s="12"/>
      <c r="E2633" s="12"/>
    </row>
    <row r="2634" spans="1:5" ht="15.75" customHeight="1">
      <c r="A2634" s="10" t="s">
        <v>4068</v>
      </c>
      <c r="B2634" s="12"/>
      <c r="C2634" s="12"/>
      <c r="D2634" s="12"/>
      <c r="E2634" s="12"/>
    </row>
    <row r="2635" spans="1:5" ht="15.75" customHeight="1">
      <c r="A2635" s="10" t="s">
        <v>4069</v>
      </c>
      <c r="B2635" s="12"/>
      <c r="C2635" s="12"/>
      <c r="D2635" s="12"/>
      <c r="E2635" s="12"/>
    </row>
    <row r="2636" spans="1:5" ht="15.75" customHeight="1">
      <c r="A2636" s="10" t="s">
        <v>4070</v>
      </c>
      <c r="B2636" s="12"/>
      <c r="C2636" s="12"/>
      <c r="D2636" s="12"/>
      <c r="E2636" s="12"/>
    </row>
    <row r="2637" spans="1:5" ht="15.75" customHeight="1">
      <c r="A2637" s="10" t="s">
        <v>4071</v>
      </c>
      <c r="B2637" s="12"/>
      <c r="C2637" s="12"/>
      <c r="D2637" s="12"/>
      <c r="E2637" s="12"/>
    </row>
    <row r="2638" spans="1:5" ht="15.75" customHeight="1">
      <c r="A2638" s="10" t="s">
        <v>4072</v>
      </c>
      <c r="B2638" s="12"/>
      <c r="C2638" s="12"/>
      <c r="D2638" s="12"/>
      <c r="E2638" s="12"/>
    </row>
    <row r="2639" spans="1:5" ht="15.75" customHeight="1">
      <c r="A2639" s="10" t="s">
        <v>4073</v>
      </c>
      <c r="B2639" s="12"/>
      <c r="C2639" s="12"/>
      <c r="D2639" s="12"/>
      <c r="E2639" s="12"/>
    </row>
    <row r="2640" spans="1:5" ht="15.75" customHeight="1">
      <c r="A2640" s="10" t="s">
        <v>4074</v>
      </c>
      <c r="B2640" s="12"/>
      <c r="C2640" s="12"/>
      <c r="D2640" s="12"/>
      <c r="E2640" s="12"/>
    </row>
    <row r="2641" spans="1:5" ht="15.75" customHeight="1">
      <c r="A2641" s="10" t="s">
        <v>4075</v>
      </c>
      <c r="B2641" s="12"/>
      <c r="C2641" s="12"/>
      <c r="D2641" s="12"/>
      <c r="E2641" s="12"/>
    </row>
    <row r="2642" spans="1:5" ht="15.75" customHeight="1">
      <c r="A2642" s="10" t="s">
        <v>4076</v>
      </c>
      <c r="B2642" s="12"/>
      <c r="C2642" s="12"/>
      <c r="D2642" s="12"/>
      <c r="E2642" s="12"/>
    </row>
    <row r="2643" spans="1:5" ht="15.75" customHeight="1">
      <c r="A2643" s="10" t="s">
        <v>4077</v>
      </c>
      <c r="B2643" s="12"/>
      <c r="C2643" s="12"/>
      <c r="D2643" s="12"/>
      <c r="E2643" s="12"/>
    </row>
    <row r="2644" spans="1:5" ht="15.75" customHeight="1">
      <c r="A2644" s="10" t="s">
        <v>4078</v>
      </c>
      <c r="B2644" s="12"/>
      <c r="C2644" s="12"/>
      <c r="D2644" s="12"/>
      <c r="E2644" s="12"/>
    </row>
    <row r="2645" spans="1:5" ht="15.75" customHeight="1">
      <c r="A2645" s="10" t="s">
        <v>4079</v>
      </c>
      <c r="B2645" s="12"/>
      <c r="C2645" s="12"/>
      <c r="D2645" s="12"/>
      <c r="E2645" s="12"/>
    </row>
    <row r="2646" spans="1:5" ht="15.75" customHeight="1">
      <c r="A2646" s="10" t="s">
        <v>4080</v>
      </c>
      <c r="B2646" s="12"/>
      <c r="C2646" s="12"/>
      <c r="D2646" s="12"/>
      <c r="E2646" s="12"/>
    </row>
    <row r="2647" spans="1:5" ht="15.75" customHeight="1">
      <c r="A2647" s="10" t="s">
        <v>4081</v>
      </c>
      <c r="B2647" s="12"/>
      <c r="C2647" s="12"/>
      <c r="D2647" s="12"/>
      <c r="E2647" s="12"/>
    </row>
    <row r="2648" spans="1:5" ht="15.75" customHeight="1">
      <c r="A2648" s="10" t="s">
        <v>4082</v>
      </c>
      <c r="B2648" s="12"/>
      <c r="C2648" s="12"/>
      <c r="D2648" s="12"/>
      <c r="E2648" s="12"/>
    </row>
    <row r="2649" spans="1:5" ht="15.75" customHeight="1">
      <c r="A2649" s="10" t="s">
        <v>4083</v>
      </c>
      <c r="B2649" s="12"/>
      <c r="C2649" s="12"/>
      <c r="D2649" s="12"/>
      <c r="E2649" s="12"/>
    </row>
    <row r="2650" spans="1:5" ht="15.75" customHeight="1">
      <c r="A2650" s="10" t="s">
        <v>4084</v>
      </c>
      <c r="B2650" s="12"/>
      <c r="C2650" s="12"/>
      <c r="D2650" s="12"/>
      <c r="E2650" s="12"/>
    </row>
    <row r="2651" spans="1:5" ht="15.75" customHeight="1">
      <c r="A2651" s="10" t="s">
        <v>4085</v>
      </c>
      <c r="B2651" s="12"/>
      <c r="C2651" s="12"/>
      <c r="D2651" s="12"/>
      <c r="E2651" s="12"/>
    </row>
    <row r="2652" spans="1:5" ht="15.75" customHeight="1">
      <c r="A2652" s="10" t="s">
        <v>4086</v>
      </c>
      <c r="B2652" s="12"/>
      <c r="C2652" s="12"/>
      <c r="D2652" s="12"/>
      <c r="E2652" s="12"/>
    </row>
    <row r="2653" spans="1:5" ht="15.75" customHeight="1">
      <c r="A2653" s="10" t="s">
        <v>4087</v>
      </c>
      <c r="B2653" s="12"/>
      <c r="C2653" s="12"/>
      <c r="D2653" s="12"/>
      <c r="E2653" s="12"/>
    </row>
    <row r="2654" spans="1:5" ht="15.75" customHeight="1">
      <c r="A2654" s="10" t="s">
        <v>4088</v>
      </c>
      <c r="B2654" s="12"/>
      <c r="C2654" s="12"/>
      <c r="D2654" s="12"/>
      <c r="E2654" s="12"/>
    </row>
    <row r="2655" spans="1:5" ht="15.75" customHeight="1">
      <c r="A2655" s="10" t="s">
        <v>4089</v>
      </c>
      <c r="B2655" s="12"/>
      <c r="C2655" s="12"/>
      <c r="D2655" s="12"/>
      <c r="E2655" s="12"/>
    </row>
    <row r="2656" spans="1:5" ht="15.75" customHeight="1">
      <c r="A2656" s="10" t="s">
        <v>4090</v>
      </c>
      <c r="B2656" s="12"/>
      <c r="C2656" s="12"/>
      <c r="D2656" s="12"/>
      <c r="E2656" s="12"/>
    </row>
    <row r="2657" spans="1:5" ht="15.75" customHeight="1">
      <c r="A2657" s="10" t="s">
        <v>4091</v>
      </c>
      <c r="B2657" s="12"/>
      <c r="C2657" s="12"/>
      <c r="D2657" s="12"/>
      <c r="E2657" s="12"/>
    </row>
    <row r="2658" spans="1:5" ht="15.75" customHeight="1">
      <c r="A2658" s="10" t="s">
        <v>4092</v>
      </c>
      <c r="B2658" s="12"/>
      <c r="C2658" s="12"/>
      <c r="D2658" s="12"/>
      <c r="E2658" s="12"/>
    </row>
    <row r="2659" spans="1:5" ht="15.75" customHeight="1">
      <c r="A2659" s="10" t="s">
        <v>4093</v>
      </c>
      <c r="B2659" s="12"/>
      <c r="C2659" s="12"/>
      <c r="D2659" s="12"/>
      <c r="E2659" s="12"/>
    </row>
    <row r="2660" spans="1:5" ht="15.75" customHeight="1">
      <c r="A2660" s="10" t="s">
        <v>4094</v>
      </c>
      <c r="B2660" s="12"/>
      <c r="C2660" s="12"/>
      <c r="D2660" s="12"/>
      <c r="E2660" s="12"/>
    </row>
    <row r="2661" spans="1:5" ht="15.75" customHeight="1">
      <c r="A2661" s="10" t="s">
        <v>4095</v>
      </c>
      <c r="B2661" s="12"/>
      <c r="C2661" s="12"/>
      <c r="D2661" s="12"/>
      <c r="E2661" s="12"/>
    </row>
    <row r="2662" spans="1:5" ht="15.75" customHeight="1">
      <c r="A2662" s="10" t="s">
        <v>4096</v>
      </c>
      <c r="B2662" s="12"/>
      <c r="C2662" s="12"/>
      <c r="D2662" s="12"/>
      <c r="E2662" s="12"/>
    </row>
    <row r="2663" spans="1:5" ht="15.75" customHeight="1">
      <c r="A2663" s="10" t="s">
        <v>4097</v>
      </c>
      <c r="B2663" s="12"/>
      <c r="C2663" s="12"/>
      <c r="D2663" s="12"/>
      <c r="E2663" s="12"/>
    </row>
    <row r="2664" spans="1:5" ht="15.75" customHeight="1">
      <c r="A2664" s="10" t="s">
        <v>4098</v>
      </c>
      <c r="B2664" s="12"/>
      <c r="C2664" s="12"/>
      <c r="D2664" s="12"/>
      <c r="E2664" s="12"/>
    </row>
    <row r="2665" spans="1:5" ht="15.75" customHeight="1">
      <c r="A2665" s="10" t="s">
        <v>4099</v>
      </c>
      <c r="B2665" s="12"/>
      <c r="C2665" s="12"/>
      <c r="D2665" s="12"/>
      <c r="E2665" s="12"/>
    </row>
    <row r="2666" spans="1:5" ht="15.75" customHeight="1">
      <c r="A2666" s="10" t="s">
        <v>4100</v>
      </c>
      <c r="B2666" s="12"/>
      <c r="C2666" s="12"/>
      <c r="D2666" s="12"/>
      <c r="E2666" s="12"/>
    </row>
    <row r="2667" spans="1:5" ht="15.75" customHeight="1">
      <c r="A2667" s="10" t="s">
        <v>4101</v>
      </c>
      <c r="B2667" s="12"/>
      <c r="C2667" s="12"/>
      <c r="D2667" s="12"/>
      <c r="E2667" s="12"/>
    </row>
    <row r="2668" spans="1:5" ht="15.75" customHeight="1">
      <c r="A2668" s="10" t="s">
        <v>4102</v>
      </c>
      <c r="B2668" s="12"/>
      <c r="C2668" s="12"/>
      <c r="D2668" s="12"/>
      <c r="E2668" s="12"/>
    </row>
    <row r="2669" spans="1:5" ht="15.75" customHeight="1">
      <c r="A2669" s="10" t="s">
        <v>4103</v>
      </c>
      <c r="B2669" s="12"/>
      <c r="C2669" s="12"/>
      <c r="D2669" s="12"/>
      <c r="E2669" s="12"/>
    </row>
    <row r="2670" spans="1:5" ht="15.75" customHeight="1">
      <c r="A2670" s="10" t="s">
        <v>4104</v>
      </c>
      <c r="B2670" s="12"/>
      <c r="C2670" s="12"/>
      <c r="D2670" s="12"/>
      <c r="E2670" s="12"/>
    </row>
    <row r="2671" spans="1:5" ht="15.75" customHeight="1">
      <c r="A2671" s="10" t="s">
        <v>4105</v>
      </c>
      <c r="B2671" s="12"/>
      <c r="C2671" s="12"/>
      <c r="D2671" s="12"/>
      <c r="E2671" s="12"/>
    </row>
    <row r="2672" spans="1:5" ht="15.75" customHeight="1">
      <c r="A2672" s="10" t="s">
        <v>4106</v>
      </c>
      <c r="B2672" s="12"/>
      <c r="C2672" s="12"/>
      <c r="D2672" s="12"/>
      <c r="E2672" s="12"/>
    </row>
    <row r="2673" spans="1:5" ht="15.75" customHeight="1">
      <c r="A2673" s="10" t="s">
        <v>4107</v>
      </c>
      <c r="B2673" s="12"/>
      <c r="C2673" s="12"/>
      <c r="D2673" s="12"/>
      <c r="E2673" s="12"/>
    </row>
    <row r="2674" spans="1:5" ht="15.75" customHeight="1">
      <c r="A2674" s="10" t="s">
        <v>4108</v>
      </c>
      <c r="B2674" s="12"/>
      <c r="C2674" s="12"/>
      <c r="D2674" s="12"/>
      <c r="E2674" s="12"/>
    </row>
    <row r="2675" spans="1:5" ht="15.75" customHeight="1">
      <c r="A2675" s="10" t="s">
        <v>4109</v>
      </c>
      <c r="B2675" s="12"/>
      <c r="C2675" s="12"/>
      <c r="D2675" s="12"/>
      <c r="E2675" s="12"/>
    </row>
    <row r="2676" spans="1:5" ht="15.75" customHeight="1">
      <c r="A2676" s="10" t="s">
        <v>4110</v>
      </c>
      <c r="B2676" s="12"/>
      <c r="C2676" s="12"/>
      <c r="D2676" s="12"/>
      <c r="E2676" s="12"/>
    </row>
    <row r="2677" spans="1:5" ht="15.75" customHeight="1">
      <c r="A2677" s="10" t="s">
        <v>4111</v>
      </c>
      <c r="B2677" s="12"/>
      <c r="C2677" s="12"/>
      <c r="D2677" s="12"/>
      <c r="E2677" s="12"/>
    </row>
    <row r="2678" spans="1:5" ht="15.75" customHeight="1">
      <c r="A2678" s="10" t="s">
        <v>4112</v>
      </c>
      <c r="B2678" s="12"/>
      <c r="C2678" s="12"/>
      <c r="D2678" s="12"/>
      <c r="E2678" s="12"/>
    </row>
    <row r="2679" spans="1:5" ht="15.75" customHeight="1">
      <c r="A2679" s="10" t="s">
        <v>4113</v>
      </c>
      <c r="B2679" s="12"/>
      <c r="C2679" s="12"/>
      <c r="D2679" s="12"/>
      <c r="E2679" s="12"/>
    </row>
    <row r="2680" spans="1:5" ht="15.75" customHeight="1">
      <c r="A2680" s="10" t="s">
        <v>4114</v>
      </c>
      <c r="B2680" s="12"/>
      <c r="C2680" s="12"/>
      <c r="D2680" s="12"/>
      <c r="E2680" s="12"/>
    </row>
    <row r="2681" spans="1:5" ht="15.75" customHeight="1">
      <c r="A2681" s="10" t="s">
        <v>4115</v>
      </c>
      <c r="B2681" s="12"/>
      <c r="C2681" s="12"/>
      <c r="D2681" s="12"/>
      <c r="E2681" s="12"/>
    </row>
    <row r="2682" spans="1:5" ht="15.75" customHeight="1">
      <c r="A2682" s="10" t="s">
        <v>4116</v>
      </c>
      <c r="B2682" s="12"/>
      <c r="C2682" s="12"/>
      <c r="D2682" s="12"/>
      <c r="E2682" s="12"/>
    </row>
    <row r="2683" spans="1:5" ht="15.75" customHeight="1">
      <c r="A2683" s="10" t="s">
        <v>4117</v>
      </c>
      <c r="B2683" s="12"/>
      <c r="C2683" s="12"/>
      <c r="D2683" s="12"/>
      <c r="E2683" s="12"/>
    </row>
    <row r="2684" spans="1:5" ht="15.75" customHeight="1">
      <c r="A2684" s="10" t="s">
        <v>4118</v>
      </c>
      <c r="B2684" s="12"/>
      <c r="C2684" s="12"/>
      <c r="D2684" s="12"/>
      <c r="E2684" s="12"/>
    </row>
    <row r="2685" spans="1:5" ht="15.75" customHeight="1">
      <c r="A2685" s="10" t="s">
        <v>4119</v>
      </c>
      <c r="B2685" s="12"/>
      <c r="C2685" s="12"/>
      <c r="D2685" s="12"/>
      <c r="E2685" s="12"/>
    </row>
    <row r="2686" spans="1:5" ht="15.75" customHeight="1">
      <c r="A2686" s="10" t="s">
        <v>4120</v>
      </c>
      <c r="B2686" s="12"/>
      <c r="C2686" s="12"/>
      <c r="D2686" s="12"/>
      <c r="E2686" s="12"/>
    </row>
    <row r="2687" spans="1:5" ht="15.75" customHeight="1">
      <c r="A2687" s="10" t="s">
        <v>4121</v>
      </c>
      <c r="B2687" s="12"/>
      <c r="C2687" s="12"/>
      <c r="D2687" s="12"/>
      <c r="E2687" s="12"/>
    </row>
    <row r="2688" spans="1:5" ht="15.75" customHeight="1">
      <c r="A2688" s="10" t="s">
        <v>4122</v>
      </c>
      <c r="B2688" s="12"/>
      <c r="C2688" s="12"/>
      <c r="D2688" s="12"/>
      <c r="E2688" s="12"/>
    </row>
    <row r="2689" spans="1:5" ht="15.75" customHeight="1">
      <c r="A2689" s="10" t="s">
        <v>4123</v>
      </c>
      <c r="B2689" s="12"/>
      <c r="C2689" s="12"/>
      <c r="D2689" s="12"/>
      <c r="E2689" s="12"/>
    </row>
    <row r="2690" spans="1:5" ht="15.75" customHeight="1">
      <c r="A2690" s="10" t="s">
        <v>4124</v>
      </c>
      <c r="B2690" s="12"/>
      <c r="C2690" s="12"/>
      <c r="D2690" s="12"/>
      <c r="E2690" s="12"/>
    </row>
    <row r="2691" spans="1:5" ht="15.75" customHeight="1">
      <c r="A2691" s="10" t="s">
        <v>4125</v>
      </c>
      <c r="B2691" s="12"/>
      <c r="C2691" s="12"/>
      <c r="D2691" s="12"/>
      <c r="E2691" s="12"/>
    </row>
    <row r="2692" spans="1:5" ht="15.75" customHeight="1">
      <c r="A2692" s="10" t="s">
        <v>4126</v>
      </c>
      <c r="B2692" s="12"/>
      <c r="C2692" s="12"/>
      <c r="D2692" s="12"/>
      <c r="E2692" s="12"/>
    </row>
    <row r="2693" spans="1:5" ht="15.75" customHeight="1">
      <c r="A2693" s="10" t="s">
        <v>4127</v>
      </c>
      <c r="B2693" s="12"/>
      <c r="C2693" s="12"/>
      <c r="D2693" s="12"/>
      <c r="E2693" s="12"/>
    </row>
    <row r="2694" spans="1:5" ht="15.75" customHeight="1">
      <c r="A2694" s="10" t="s">
        <v>4128</v>
      </c>
      <c r="B2694" s="12"/>
      <c r="C2694" s="12"/>
      <c r="D2694" s="12"/>
      <c r="E2694" s="12"/>
    </row>
    <row r="2695" spans="1:5" ht="15.75" customHeight="1">
      <c r="A2695" s="10" t="s">
        <v>4129</v>
      </c>
      <c r="B2695" s="12"/>
      <c r="C2695" s="12"/>
      <c r="D2695" s="12"/>
      <c r="E2695" s="12"/>
    </row>
    <row r="2696" spans="1:5" ht="15.75" customHeight="1">
      <c r="A2696" s="10" t="s">
        <v>4130</v>
      </c>
      <c r="B2696" s="12"/>
      <c r="C2696" s="12"/>
      <c r="D2696" s="12"/>
      <c r="E2696" s="12"/>
    </row>
    <row r="2697" spans="1:5" ht="15.75" customHeight="1">
      <c r="A2697" s="10" t="s">
        <v>4131</v>
      </c>
      <c r="B2697" s="12"/>
      <c r="C2697" s="12"/>
      <c r="D2697" s="12"/>
      <c r="E2697" s="12"/>
    </row>
    <row r="2698" spans="1:5" ht="15.75" customHeight="1">
      <c r="A2698" s="10" t="s">
        <v>4132</v>
      </c>
      <c r="B2698" s="12"/>
      <c r="C2698" s="12"/>
      <c r="D2698" s="12"/>
      <c r="E2698" s="12"/>
    </row>
    <row r="2699" spans="1:5" ht="15.75" customHeight="1">
      <c r="A2699" s="10" t="s">
        <v>4133</v>
      </c>
      <c r="B2699" s="12"/>
      <c r="C2699" s="12"/>
      <c r="D2699" s="12"/>
      <c r="E2699" s="12"/>
    </row>
    <row r="2700" spans="1:5" ht="15.75" customHeight="1">
      <c r="A2700" s="10" t="s">
        <v>4134</v>
      </c>
      <c r="B2700" s="12"/>
      <c r="C2700" s="12"/>
      <c r="D2700" s="12"/>
      <c r="E2700" s="12"/>
    </row>
    <row r="2701" spans="1:5" ht="15.75" customHeight="1">
      <c r="A2701" s="10" t="s">
        <v>4135</v>
      </c>
      <c r="B2701" s="12"/>
      <c r="C2701" s="12"/>
      <c r="D2701" s="12"/>
      <c r="E2701" s="12"/>
    </row>
    <row r="2702" spans="1:5" ht="15.75" customHeight="1">
      <c r="A2702" s="10" t="s">
        <v>4136</v>
      </c>
      <c r="B2702" s="12"/>
      <c r="C2702" s="12"/>
      <c r="D2702" s="12"/>
      <c r="E2702" s="12"/>
    </row>
    <row r="2703" spans="1:5" ht="15.75" customHeight="1">
      <c r="A2703" s="10" t="s">
        <v>4137</v>
      </c>
      <c r="B2703" s="12"/>
      <c r="C2703" s="12"/>
      <c r="D2703" s="12"/>
      <c r="E2703" s="12"/>
    </row>
    <row r="2704" spans="1:5" ht="15.75" customHeight="1">
      <c r="A2704" s="10" t="s">
        <v>4138</v>
      </c>
      <c r="B2704" s="12"/>
      <c r="C2704" s="12"/>
      <c r="D2704" s="12"/>
      <c r="E2704" s="12"/>
    </row>
    <row r="2705" spans="1:5" ht="15.75" customHeight="1">
      <c r="A2705" s="10" t="s">
        <v>4139</v>
      </c>
      <c r="B2705" s="12"/>
      <c r="C2705" s="12"/>
      <c r="D2705" s="12"/>
      <c r="E2705" s="12"/>
    </row>
    <row r="2706" spans="1:5" ht="15.75" customHeight="1">
      <c r="A2706" s="10" t="s">
        <v>4140</v>
      </c>
      <c r="B2706" s="12"/>
      <c r="C2706" s="12"/>
      <c r="D2706" s="12"/>
      <c r="E2706" s="12"/>
    </row>
    <row r="2707" spans="1:5" ht="15.75" customHeight="1">
      <c r="A2707" s="10" t="s">
        <v>4141</v>
      </c>
      <c r="B2707" s="12"/>
      <c r="C2707" s="12"/>
      <c r="D2707" s="12"/>
      <c r="E2707" s="12"/>
    </row>
    <row r="2708" spans="1:5" ht="15.75" customHeight="1">
      <c r="A2708" s="10" t="s">
        <v>4142</v>
      </c>
      <c r="B2708" s="12"/>
      <c r="C2708" s="12"/>
      <c r="D2708" s="12"/>
      <c r="E2708" s="12"/>
    </row>
    <row r="2709" spans="1:5" ht="15.75" customHeight="1">
      <c r="A2709" s="10" t="s">
        <v>4143</v>
      </c>
      <c r="B2709" s="12"/>
      <c r="C2709" s="12"/>
      <c r="D2709" s="12"/>
      <c r="E2709" s="12"/>
    </row>
    <row r="2710" spans="1:5" ht="15.75" customHeight="1">
      <c r="A2710" s="10" t="s">
        <v>4144</v>
      </c>
      <c r="B2710" s="12"/>
      <c r="C2710" s="12"/>
      <c r="D2710" s="12"/>
      <c r="E2710" s="12"/>
    </row>
    <row r="2711" spans="1:5" ht="15.75" customHeight="1">
      <c r="A2711" s="10" t="s">
        <v>4145</v>
      </c>
      <c r="B2711" s="12"/>
      <c r="C2711" s="12"/>
      <c r="D2711" s="12"/>
      <c r="E2711" s="12"/>
    </row>
    <row r="2712" spans="1:5" ht="15.75" customHeight="1">
      <c r="A2712" s="10" t="s">
        <v>4146</v>
      </c>
      <c r="B2712" s="12"/>
      <c r="C2712" s="12"/>
      <c r="D2712" s="12"/>
      <c r="E2712" s="12"/>
    </row>
    <row r="2713" spans="1:5" ht="15.75" customHeight="1">
      <c r="A2713" s="10" t="s">
        <v>4147</v>
      </c>
      <c r="B2713" s="12"/>
      <c r="C2713" s="12"/>
      <c r="D2713" s="12"/>
      <c r="E2713" s="12"/>
    </row>
    <row r="2714" spans="1:5" ht="15.75" customHeight="1">
      <c r="A2714" s="10" t="s">
        <v>4148</v>
      </c>
      <c r="B2714" s="12"/>
      <c r="C2714" s="12"/>
      <c r="D2714" s="12"/>
      <c r="E2714" s="12"/>
    </row>
    <row r="2715" spans="1:5" ht="15.75" customHeight="1">
      <c r="A2715" s="10" t="s">
        <v>4149</v>
      </c>
      <c r="B2715" s="12"/>
      <c r="C2715" s="12"/>
      <c r="D2715" s="12"/>
      <c r="E2715" s="12"/>
    </row>
    <row r="2716" spans="1:5" ht="15.75" customHeight="1">
      <c r="A2716" s="10" t="s">
        <v>4150</v>
      </c>
      <c r="B2716" s="12"/>
      <c r="C2716" s="12"/>
      <c r="D2716" s="12"/>
      <c r="E2716" s="12"/>
    </row>
    <row r="2717" spans="1:5" ht="15.75" customHeight="1">
      <c r="A2717" s="10" t="s">
        <v>4151</v>
      </c>
      <c r="B2717" s="12"/>
      <c r="C2717" s="12"/>
      <c r="D2717" s="12"/>
      <c r="E2717" s="12"/>
    </row>
    <row r="2718" spans="1:5" ht="15.75" customHeight="1">
      <c r="A2718" s="10" t="s">
        <v>4152</v>
      </c>
      <c r="B2718" s="12"/>
      <c r="C2718" s="12"/>
      <c r="D2718" s="12"/>
      <c r="E2718" s="12"/>
    </row>
    <row r="2719" spans="1:5" ht="15.75" customHeight="1">
      <c r="A2719" s="10" t="s">
        <v>4153</v>
      </c>
      <c r="B2719" s="12"/>
      <c r="C2719" s="12"/>
      <c r="D2719" s="12"/>
      <c r="E2719" s="12"/>
    </row>
    <row r="2720" spans="1:5" ht="15.75" customHeight="1">
      <c r="A2720" s="10" t="s">
        <v>4154</v>
      </c>
      <c r="B2720" s="12"/>
      <c r="C2720" s="12"/>
      <c r="D2720" s="12"/>
      <c r="E2720" s="12"/>
    </row>
    <row r="2721" spans="1:5" ht="15.75" customHeight="1">
      <c r="A2721" s="10" t="s">
        <v>4155</v>
      </c>
      <c r="B2721" s="12"/>
      <c r="C2721" s="12"/>
      <c r="D2721" s="12"/>
      <c r="E2721" s="12"/>
    </row>
    <row r="2722" spans="1:5" ht="15.75" customHeight="1">
      <c r="A2722" s="10" t="s">
        <v>4156</v>
      </c>
      <c r="B2722" s="12"/>
      <c r="C2722" s="12"/>
      <c r="D2722" s="12"/>
      <c r="E2722" s="12"/>
    </row>
    <row r="2723" spans="1:5" ht="15.75" customHeight="1">
      <c r="A2723" s="10" t="s">
        <v>4157</v>
      </c>
      <c r="B2723" s="12"/>
      <c r="C2723" s="12"/>
      <c r="D2723" s="12"/>
      <c r="E2723" s="12"/>
    </row>
    <row r="2724" spans="1:5" ht="15.75" customHeight="1">
      <c r="A2724" s="10" t="s">
        <v>4158</v>
      </c>
      <c r="B2724" s="12"/>
      <c r="C2724" s="12"/>
      <c r="D2724" s="12"/>
      <c r="E2724" s="12"/>
    </row>
    <row r="2725" spans="1:5" ht="15.75" customHeight="1">
      <c r="A2725" s="10" t="s">
        <v>4159</v>
      </c>
      <c r="B2725" s="12"/>
      <c r="C2725" s="12"/>
      <c r="D2725" s="12"/>
      <c r="E2725" s="12"/>
    </row>
    <row r="2726" spans="1:5" ht="15.75" customHeight="1">
      <c r="A2726" s="10" t="s">
        <v>4160</v>
      </c>
      <c r="B2726" s="12"/>
      <c r="C2726" s="12"/>
      <c r="D2726" s="12"/>
      <c r="E2726" s="12"/>
    </row>
    <row r="2727" spans="1:5" ht="15.75" customHeight="1">
      <c r="A2727" s="10" t="s">
        <v>4161</v>
      </c>
      <c r="B2727" s="12"/>
      <c r="C2727" s="12"/>
      <c r="D2727" s="12"/>
      <c r="E2727" s="12"/>
    </row>
    <row r="2728" spans="1:5" ht="15.75" customHeight="1">
      <c r="A2728" s="10" t="s">
        <v>4162</v>
      </c>
      <c r="B2728" s="12"/>
      <c r="C2728" s="12"/>
      <c r="D2728" s="12"/>
      <c r="E2728" s="12"/>
    </row>
    <row r="2729" spans="1:5" ht="15.75" customHeight="1">
      <c r="A2729" s="10" t="s">
        <v>4163</v>
      </c>
      <c r="B2729" s="12"/>
      <c r="C2729" s="12"/>
      <c r="D2729" s="12"/>
      <c r="E2729" s="12"/>
    </row>
    <row r="2730" spans="1:5" ht="15.75" customHeight="1">
      <c r="A2730" s="10" t="s">
        <v>4164</v>
      </c>
      <c r="B2730" s="12"/>
      <c r="C2730" s="12"/>
      <c r="D2730" s="12"/>
      <c r="E2730" s="12"/>
    </row>
    <row r="2731" spans="1:5" ht="15.75" customHeight="1">
      <c r="A2731" s="10" t="s">
        <v>4165</v>
      </c>
      <c r="B2731" s="12"/>
      <c r="C2731" s="12"/>
      <c r="D2731" s="12"/>
      <c r="E2731" s="12"/>
    </row>
    <row r="2732" spans="1:5" ht="15.75" customHeight="1">
      <c r="A2732" s="10" t="s">
        <v>4166</v>
      </c>
      <c r="B2732" s="12"/>
      <c r="C2732" s="12"/>
      <c r="D2732" s="12"/>
      <c r="E2732" s="12"/>
    </row>
    <row r="2733" spans="1:5" ht="15.75" customHeight="1">
      <c r="A2733" s="10" t="s">
        <v>4167</v>
      </c>
      <c r="B2733" s="12"/>
      <c r="C2733" s="12"/>
      <c r="D2733" s="12"/>
      <c r="E2733" s="12"/>
    </row>
    <row r="2734" spans="1:5" ht="15.75" customHeight="1">
      <c r="A2734" s="10" t="s">
        <v>4168</v>
      </c>
      <c r="B2734" s="12"/>
      <c r="C2734" s="12"/>
      <c r="D2734" s="12"/>
      <c r="E2734" s="12"/>
    </row>
    <row r="2735" spans="1:5" ht="15.75" customHeight="1">
      <c r="A2735" s="10" t="s">
        <v>4169</v>
      </c>
      <c r="B2735" s="12"/>
      <c r="C2735" s="12"/>
      <c r="D2735" s="12"/>
      <c r="E2735" s="12"/>
    </row>
    <row r="2736" spans="1:5" ht="15.75" customHeight="1">
      <c r="A2736" s="10" t="s">
        <v>4170</v>
      </c>
      <c r="B2736" s="12"/>
      <c r="C2736" s="12"/>
      <c r="D2736" s="12"/>
      <c r="E2736" s="12"/>
    </row>
    <row r="2737" spans="1:5" ht="15.75" customHeight="1">
      <c r="A2737" s="10" t="s">
        <v>4171</v>
      </c>
      <c r="B2737" s="12"/>
      <c r="C2737" s="12"/>
      <c r="D2737" s="12"/>
      <c r="E2737" s="12"/>
    </row>
    <row r="2738" spans="1:5" ht="15.75" customHeight="1">
      <c r="A2738" s="10" t="s">
        <v>4172</v>
      </c>
      <c r="B2738" s="12"/>
      <c r="C2738" s="12"/>
      <c r="D2738" s="12"/>
      <c r="E2738" s="12"/>
    </row>
    <row r="2739" spans="1:5" ht="15.75" customHeight="1">
      <c r="A2739" s="10" t="s">
        <v>4173</v>
      </c>
      <c r="B2739" s="12"/>
      <c r="C2739" s="12"/>
      <c r="D2739" s="12"/>
      <c r="E2739" s="12"/>
    </row>
    <row r="2740" spans="1:5" ht="15.75" customHeight="1">
      <c r="A2740" s="10" t="s">
        <v>4174</v>
      </c>
      <c r="B2740" s="12"/>
      <c r="C2740" s="12"/>
      <c r="D2740" s="12"/>
      <c r="E2740" s="12"/>
    </row>
    <row r="2741" spans="1:5" ht="15.75" customHeight="1">
      <c r="A2741" s="10" t="s">
        <v>4175</v>
      </c>
      <c r="B2741" s="12"/>
      <c r="C2741" s="12"/>
      <c r="D2741" s="12"/>
      <c r="E2741" s="12"/>
    </row>
    <row r="2742" spans="1:5" ht="15.75" customHeight="1">
      <c r="A2742" s="10" t="s">
        <v>4176</v>
      </c>
      <c r="B2742" s="12"/>
      <c r="C2742" s="12"/>
      <c r="D2742" s="12"/>
      <c r="E2742" s="12"/>
    </row>
    <row r="2743" spans="1:5" ht="15.75" customHeight="1">
      <c r="A2743" s="10" t="s">
        <v>4177</v>
      </c>
      <c r="B2743" s="12"/>
      <c r="C2743" s="12"/>
      <c r="D2743" s="12"/>
      <c r="E2743" s="12"/>
    </row>
    <row r="2744" spans="1:5" ht="15.75" customHeight="1">
      <c r="A2744" s="10" t="s">
        <v>4178</v>
      </c>
      <c r="B2744" s="12"/>
      <c r="C2744" s="12"/>
      <c r="D2744" s="12"/>
      <c r="E2744" s="12"/>
    </row>
    <row r="2745" spans="1:5" ht="15.75" customHeight="1">
      <c r="A2745" s="10" t="s">
        <v>4179</v>
      </c>
      <c r="B2745" s="12"/>
      <c r="C2745" s="12"/>
      <c r="D2745" s="12"/>
      <c r="E2745" s="12"/>
    </row>
    <row r="2746" spans="1:5" ht="15.75" customHeight="1">
      <c r="A2746" s="10" t="s">
        <v>4180</v>
      </c>
      <c r="B2746" s="12"/>
      <c r="C2746" s="12"/>
      <c r="D2746" s="12"/>
      <c r="E2746" s="12"/>
    </row>
    <row r="2747" spans="1:5" ht="15.75" customHeight="1">
      <c r="A2747" s="10" t="s">
        <v>4181</v>
      </c>
      <c r="B2747" s="12"/>
      <c r="C2747" s="12"/>
      <c r="D2747" s="12"/>
      <c r="E2747" s="12"/>
    </row>
    <row r="2748" spans="1:5" ht="15.75" customHeight="1">
      <c r="A2748" s="10" t="s">
        <v>4182</v>
      </c>
      <c r="B2748" s="12"/>
      <c r="C2748" s="12"/>
      <c r="D2748" s="12"/>
      <c r="E2748" s="12"/>
    </row>
    <row r="2749" spans="1:5" ht="15.75" customHeight="1">
      <c r="A2749" s="10" t="s">
        <v>4183</v>
      </c>
      <c r="B2749" s="12"/>
      <c r="C2749" s="12"/>
      <c r="D2749" s="12"/>
      <c r="E2749" s="12"/>
    </row>
    <row r="2750" spans="1:5" ht="15.75" customHeight="1">
      <c r="A2750" s="10" t="s">
        <v>4184</v>
      </c>
      <c r="B2750" s="12"/>
      <c r="C2750" s="12"/>
      <c r="D2750" s="12"/>
      <c r="E2750" s="12"/>
    </row>
    <row r="2751" spans="1:5" ht="15.75" customHeight="1">
      <c r="A2751" s="10" t="s">
        <v>4185</v>
      </c>
      <c r="B2751" s="12"/>
      <c r="C2751" s="12"/>
      <c r="D2751" s="12"/>
      <c r="E2751" s="12"/>
    </row>
    <row r="2752" spans="1:5" ht="15.75" customHeight="1">
      <c r="A2752" s="10" t="s">
        <v>4186</v>
      </c>
      <c r="B2752" s="12"/>
      <c r="C2752" s="12"/>
      <c r="D2752" s="12"/>
      <c r="E2752" s="12"/>
    </row>
    <row r="2753" spans="1:5" ht="15.75" customHeight="1">
      <c r="A2753" s="10" t="s">
        <v>4187</v>
      </c>
      <c r="B2753" s="12"/>
      <c r="C2753" s="12"/>
      <c r="D2753" s="12"/>
      <c r="E2753" s="12"/>
    </row>
    <row r="2754" spans="1:5" ht="15.75" customHeight="1">
      <c r="A2754" s="10" t="s">
        <v>4188</v>
      </c>
      <c r="B2754" s="12"/>
      <c r="C2754" s="12"/>
      <c r="D2754" s="12"/>
      <c r="E2754" s="12"/>
    </row>
    <row r="2755" spans="1:5" ht="15.75" customHeight="1">
      <c r="A2755" s="10" t="s">
        <v>4189</v>
      </c>
      <c r="B2755" s="12"/>
      <c r="C2755" s="12"/>
      <c r="D2755" s="12"/>
      <c r="E2755" s="12"/>
    </row>
    <row r="2756" spans="1:5" ht="15.75" customHeight="1">
      <c r="A2756" s="10" t="s">
        <v>4190</v>
      </c>
      <c r="B2756" s="12"/>
      <c r="C2756" s="12"/>
      <c r="D2756" s="12"/>
      <c r="E2756" s="12"/>
    </row>
    <row r="2757" spans="1:5" ht="15.75" customHeight="1">
      <c r="A2757" s="10" t="s">
        <v>4191</v>
      </c>
      <c r="B2757" s="12"/>
      <c r="C2757" s="12"/>
      <c r="D2757" s="12"/>
      <c r="E2757" s="12"/>
    </row>
    <row r="2758" spans="1:5" ht="15.75" customHeight="1">
      <c r="A2758" s="10" t="s">
        <v>4192</v>
      </c>
      <c r="B2758" s="12"/>
      <c r="C2758" s="12"/>
      <c r="D2758" s="12"/>
      <c r="E2758" s="12"/>
    </row>
    <row r="2759" spans="1:5" ht="15.75" customHeight="1">
      <c r="A2759" s="10" t="s">
        <v>4193</v>
      </c>
      <c r="B2759" s="12"/>
      <c r="C2759" s="12"/>
      <c r="D2759" s="12"/>
      <c r="E2759" s="12"/>
    </row>
    <row r="2760" spans="1:5" ht="15.75" customHeight="1">
      <c r="A2760" s="10" t="s">
        <v>4194</v>
      </c>
      <c r="B2760" s="12"/>
      <c r="C2760" s="12"/>
      <c r="D2760" s="12"/>
      <c r="E2760" s="12"/>
    </row>
    <row r="2761" spans="1:5" ht="15.75" customHeight="1">
      <c r="A2761" s="10" t="s">
        <v>4195</v>
      </c>
      <c r="B2761" s="12"/>
      <c r="C2761" s="12"/>
      <c r="D2761" s="12"/>
      <c r="E2761" s="12"/>
    </row>
    <row r="2762" spans="1:5" ht="15.75" customHeight="1">
      <c r="A2762" s="10" t="s">
        <v>4196</v>
      </c>
      <c r="B2762" s="12"/>
      <c r="C2762" s="12"/>
      <c r="D2762" s="12"/>
      <c r="E2762" s="12"/>
    </row>
    <row r="2763" spans="1:5" ht="15.75" customHeight="1">
      <c r="A2763" s="10" t="s">
        <v>4197</v>
      </c>
      <c r="B2763" s="12"/>
      <c r="C2763" s="12"/>
      <c r="D2763" s="12"/>
      <c r="E2763" s="12"/>
    </row>
    <row r="2764" spans="1:5" ht="15.75" customHeight="1">
      <c r="A2764" s="10" t="s">
        <v>4198</v>
      </c>
      <c r="B2764" s="12"/>
      <c r="C2764" s="12"/>
      <c r="D2764" s="12"/>
      <c r="E2764" s="12"/>
    </row>
    <row r="2765" spans="1:5" ht="15.75" customHeight="1">
      <c r="A2765" s="10" t="s">
        <v>4199</v>
      </c>
      <c r="B2765" s="12"/>
      <c r="C2765" s="12"/>
      <c r="D2765" s="12"/>
      <c r="E2765" s="12"/>
    </row>
    <row r="2766" spans="1:5" ht="15.75" customHeight="1">
      <c r="A2766" s="10" t="s">
        <v>4200</v>
      </c>
      <c r="B2766" s="12"/>
      <c r="C2766" s="12"/>
      <c r="D2766" s="12"/>
      <c r="E2766" s="12"/>
    </row>
    <row r="2767" spans="1:5" ht="15.75" customHeight="1">
      <c r="A2767" s="10" t="s">
        <v>4201</v>
      </c>
      <c r="B2767" s="12"/>
      <c r="C2767" s="12"/>
      <c r="D2767" s="12"/>
      <c r="E2767" s="12"/>
    </row>
    <row r="2768" spans="1:5" ht="15.75" customHeight="1">
      <c r="A2768" s="10" t="s">
        <v>4202</v>
      </c>
      <c r="B2768" s="12"/>
      <c r="C2768" s="12"/>
      <c r="D2768" s="12"/>
      <c r="E2768" s="12"/>
    </row>
    <row r="2769" spans="1:5" ht="15.75" customHeight="1">
      <c r="A2769" s="10" t="s">
        <v>4203</v>
      </c>
      <c r="B2769" s="12"/>
      <c r="C2769" s="12"/>
      <c r="D2769" s="12"/>
      <c r="E2769" s="12"/>
    </row>
    <row r="2770" spans="1:5" ht="15.75" customHeight="1">
      <c r="A2770" s="10" t="s">
        <v>4204</v>
      </c>
      <c r="B2770" s="12"/>
      <c r="C2770" s="12"/>
      <c r="D2770" s="12"/>
      <c r="E2770" s="12"/>
    </row>
    <row r="2771" spans="1:5" ht="15.75" customHeight="1">
      <c r="A2771" s="10" t="s">
        <v>4205</v>
      </c>
      <c r="B2771" s="12"/>
      <c r="C2771" s="12"/>
      <c r="D2771" s="12"/>
      <c r="E2771" s="12"/>
    </row>
    <row r="2772" spans="1:5" ht="15.75" customHeight="1">
      <c r="A2772" s="10" t="s">
        <v>4206</v>
      </c>
      <c r="B2772" s="12"/>
      <c r="C2772" s="12"/>
      <c r="D2772" s="12"/>
      <c r="E2772" s="12"/>
    </row>
    <row r="2773" spans="1:5" ht="15.75" customHeight="1">
      <c r="A2773" s="10" t="s">
        <v>4207</v>
      </c>
      <c r="B2773" s="12"/>
      <c r="C2773" s="12"/>
      <c r="D2773" s="12"/>
      <c r="E2773" s="12"/>
    </row>
    <row r="2774" spans="1:5" ht="15.75" customHeight="1">
      <c r="A2774" s="10" t="s">
        <v>4208</v>
      </c>
      <c r="B2774" s="12"/>
      <c r="C2774" s="12"/>
      <c r="D2774" s="12"/>
      <c r="E2774" s="12"/>
    </row>
    <row r="2775" spans="1:5" ht="15.75" customHeight="1">
      <c r="A2775" s="10" t="s">
        <v>4209</v>
      </c>
      <c r="B2775" s="12"/>
      <c r="C2775" s="12"/>
      <c r="D2775" s="12"/>
      <c r="E2775" s="12"/>
    </row>
    <row r="2776" spans="1:5" ht="15.75" customHeight="1">
      <c r="A2776" s="10" t="s">
        <v>4210</v>
      </c>
      <c r="B2776" s="12"/>
      <c r="C2776" s="12"/>
      <c r="D2776" s="12"/>
      <c r="E2776" s="12"/>
    </row>
    <row r="2777" spans="1:5" ht="15.75" customHeight="1">
      <c r="A2777" s="10" t="s">
        <v>4211</v>
      </c>
      <c r="B2777" s="12"/>
      <c r="C2777" s="12"/>
      <c r="D2777" s="12"/>
      <c r="E2777" s="12"/>
    </row>
    <row r="2778" spans="1:5" ht="15.75" customHeight="1">
      <c r="A2778" s="10" t="s">
        <v>4212</v>
      </c>
      <c r="B2778" s="12"/>
      <c r="C2778" s="12"/>
      <c r="D2778" s="12"/>
      <c r="E2778" s="12"/>
    </row>
    <row r="2779" spans="1:5" ht="15.75" customHeight="1">
      <c r="A2779" s="10" t="s">
        <v>4213</v>
      </c>
      <c r="B2779" s="12"/>
      <c r="C2779" s="12"/>
      <c r="D2779" s="12"/>
      <c r="E2779" s="12"/>
    </row>
    <row r="2780" spans="1:5" ht="15.75" customHeight="1">
      <c r="A2780" s="10" t="s">
        <v>4214</v>
      </c>
      <c r="B2780" s="12"/>
      <c r="C2780" s="12"/>
      <c r="D2780" s="12"/>
      <c r="E2780" s="12"/>
    </row>
    <row r="2781" spans="1:5" ht="15.75" customHeight="1">
      <c r="A2781" s="10" t="s">
        <v>4215</v>
      </c>
      <c r="B2781" s="12"/>
      <c r="C2781" s="12"/>
      <c r="D2781" s="12"/>
      <c r="E2781" s="12"/>
    </row>
    <row r="2782" spans="1:5" ht="15.75" customHeight="1">
      <c r="A2782" s="10" t="s">
        <v>4216</v>
      </c>
      <c r="B2782" s="12"/>
      <c r="C2782" s="12"/>
      <c r="D2782" s="12"/>
      <c r="E2782" s="12"/>
    </row>
    <row r="2783" spans="1:5" ht="15.75" customHeight="1">
      <c r="A2783" s="10" t="s">
        <v>4217</v>
      </c>
      <c r="B2783" s="12"/>
      <c r="C2783" s="12"/>
      <c r="D2783" s="12"/>
      <c r="E2783" s="12"/>
    </row>
    <row r="2784" spans="1:5" ht="15.75" customHeight="1">
      <c r="A2784" s="10" t="s">
        <v>4218</v>
      </c>
      <c r="B2784" s="12"/>
      <c r="C2784" s="12"/>
      <c r="D2784" s="12"/>
      <c r="E2784" s="12"/>
    </row>
    <row r="2785" spans="1:5" ht="15.75" customHeight="1">
      <c r="A2785" s="10" t="s">
        <v>4219</v>
      </c>
      <c r="B2785" s="12"/>
      <c r="C2785" s="12"/>
      <c r="D2785" s="12"/>
      <c r="E2785" s="12"/>
    </row>
    <row r="2786" spans="1:5" ht="15.75" customHeight="1">
      <c r="A2786" s="10" t="s">
        <v>4220</v>
      </c>
      <c r="B2786" s="12"/>
      <c r="C2786" s="12"/>
      <c r="D2786" s="12"/>
      <c r="E2786" s="12"/>
    </row>
    <row r="2787" spans="1:5" ht="15.75" customHeight="1">
      <c r="A2787" s="10" t="s">
        <v>4221</v>
      </c>
      <c r="B2787" s="12"/>
      <c r="C2787" s="12"/>
      <c r="D2787" s="12"/>
      <c r="E2787" s="12"/>
    </row>
    <row r="2788" spans="1:5" ht="15.75" customHeight="1">
      <c r="A2788" s="10" t="s">
        <v>4222</v>
      </c>
      <c r="B2788" s="12"/>
      <c r="C2788" s="12"/>
      <c r="D2788" s="12"/>
      <c r="E2788" s="12"/>
    </row>
    <row r="2789" spans="1:5" ht="15.75" customHeight="1">
      <c r="A2789" s="10" t="s">
        <v>4223</v>
      </c>
      <c r="B2789" s="12"/>
      <c r="C2789" s="12"/>
      <c r="D2789" s="12"/>
      <c r="E2789" s="12"/>
    </row>
    <row r="2790" spans="1:5" ht="15.75" customHeight="1">
      <c r="A2790" s="10" t="s">
        <v>4224</v>
      </c>
      <c r="B2790" s="12"/>
      <c r="C2790" s="12"/>
      <c r="D2790" s="12"/>
      <c r="E2790" s="12"/>
    </row>
    <row r="2791" spans="1:5" ht="15.75" customHeight="1">
      <c r="A2791" s="10" t="s">
        <v>4225</v>
      </c>
      <c r="B2791" s="12"/>
      <c r="C2791" s="12"/>
      <c r="D2791" s="12"/>
      <c r="E2791" s="12"/>
    </row>
    <row r="2792" spans="1:5" ht="15.75" customHeight="1">
      <c r="A2792" s="10" t="s">
        <v>4226</v>
      </c>
      <c r="B2792" s="12"/>
      <c r="C2792" s="12"/>
      <c r="D2792" s="12"/>
      <c r="E2792" s="12"/>
    </row>
    <row r="2793" spans="1:5" ht="15.75" customHeight="1">
      <c r="A2793" s="10" t="s">
        <v>4227</v>
      </c>
      <c r="B2793" s="12"/>
      <c r="C2793" s="12"/>
      <c r="D2793" s="12"/>
      <c r="E2793" s="12"/>
    </row>
    <row r="2794" spans="1:5" ht="15.75" customHeight="1">
      <c r="A2794" s="10" t="s">
        <v>4228</v>
      </c>
      <c r="B2794" s="12"/>
      <c r="C2794" s="12"/>
      <c r="D2794" s="12"/>
      <c r="E2794" s="12"/>
    </row>
    <row r="2795" spans="1:5" ht="15.75" customHeight="1">
      <c r="A2795" s="10" t="s">
        <v>4229</v>
      </c>
      <c r="B2795" s="12"/>
      <c r="C2795" s="12"/>
      <c r="D2795" s="12"/>
      <c r="E2795" s="12"/>
    </row>
    <row r="2796" spans="1:5" ht="15.75" customHeight="1">
      <c r="A2796" s="10" t="s">
        <v>4230</v>
      </c>
      <c r="B2796" s="12"/>
      <c r="C2796" s="12"/>
      <c r="D2796" s="12"/>
      <c r="E2796" s="12"/>
    </row>
    <row r="2797" spans="1:5" ht="15.75" customHeight="1">
      <c r="A2797" s="10" t="s">
        <v>4231</v>
      </c>
      <c r="B2797" s="12"/>
      <c r="C2797" s="12"/>
      <c r="D2797" s="12"/>
      <c r="E2797" s="12"/>
    </row>
    <row r="2798" spans="1:5" ht="15.75" customHeight="1">
      <c r="A2798" s="10" t="s">
        <v>4232</v>
      </c>
      <c r="B2798" s="12"/>
      <c r="C2798" s="12"/>
      <c r="D2798" s="12"/>
      <c r="E2798" s="12"/>
    </row>
    <row r="2799" spans="1:5" ht="15.75" customHeight="1">
      <c r="A2799" s="10" t="s">
        <v>4233</v>
      </c>
      <c r="B2799" s="12"/>
      <c r="C2799" s="12"/>
      <c r="D2799" s="12"/>
      <c r="E2799" s="12"/>
    </row>
    <row r="2800" spans="1:5" ht="15.75" customHeight="1">
      <c r="A2800" s="10" t="s">
        <v>4234</v>
      </c>
      <c r="B2800" s="12"/>
      <c r="C2800" s="12"/>
      <c r="D2800" s="12"/>
      <c r="E2800" s="12"/>
    </row>
    <row r="2801" spans="1:5" ht="15.75" customHeight="1">
      <c r="A2801" s="10" t="s">
        <v>4235</v>
      </c>
      <c r="B2801" s="12"/>
      <c r="C2801" s="12"/>
      <c r="D2801" s="12"/>
      <c r="E2801" s="12"/>
    </row>
    <row r="2802" spans="1:5" ht="15.75" customHeight="1">
      <c r="A2802" s="10" t="s">
        <v>4236</v>
      </c>
      <c r="B2802" s="12"/>
      <c r="C2802" s="12"/>
      <c r="D2802" s="12"/>
      <c r="E2802" s="12"/>
    </row>
    <row r="2803" spans="1:5" ht="15.75" customHeight="1">
      <c r="A2803" s="10" t="s">
        <v>4237</v>
      </c>
      <c r="B2803" s="12"/>
      <c r="C2803" s="12"/>
      <c r="D2803" s="12"/>
      <c r="E2803" s="12"/>
    </row>
    <row r="2804" spans="1:5" ht="15.75" customHeight="1">
      <c r="A2804" s="10" t="s">
        <v>4238</v>
      </c>
      <c r="B2804" s="12"/>
      <c r="C2804" s="12"/>
      <c r="D2804" s="12"/>
      <c r="E2804" s="12"/>
    </row>
    <row r="2805" spans="1:5" ht="15.75" customHeight="1">
      <c r="A2805" s="10" t="s">
        <v>4239</v>
      </c>
      <c r="B2805" s="12"/>
      <c r="C2805" s="12"/>
      <c r="D2805" s="12"/>
      <c r="E2805" s="12"/>
    </row>
    <row r="2806" spans="1:5" ht="15.75" customHeight="1">
      <c r="A2806" s="10" t="s">
        <v>4240</v>
      </c>
      <c r="B2806" s="12"/>
      <c r="C2806" s="12"/>
      <c r="D2806" s="12"/>
      <c r="E2806" s="12"/>
    </row>
    <row r="2807" spans="1:5" ht="15.75" customHeight="1">
      <c r="A2807" s="10" t="s">
        <v>4241</v>
      </c>
      <c r="B2807" s="12"/>
      <c r="C2807" s="12"/>
      <c r="D2807" s="12"/>
      <c r="E2807" s="12"/>
    </row>
    <row r="2808" spans="1:5" ht="15.75" customHeight="1">
      <c r="A2808" s="10" t="s">
        <v>4242</v>
      </c>
      <c r="B2808" s="12"/>
      <c r="C2808" s="12"/>
      <c r="D2808" s="12"/>
      <c r="E2808" s="12"/>
    </row>
    <row r="2809" spans="1:5" ht="15.75" customHeight="1">
      <c r="A2809" s="10" t="s">
        <v>4243</v>
      </c>
      <c r="B2809" s="12"/>
      <c r="C2809" s="12"/>
      <c r="D2809" s="12"/>
      <c r="E2809" s="12"/>
    </row>
    <row r="2810" spans="1:5" ht="15.75" customHeight="1">
      <c r="A2810" s="10" t="s">
        <v>4244</v>
      </c>
      <c r="B2810" s="12"/>
      <c r="C2810" s="12"/>
      <c r="D2810" s="12"/>
      <c r="E2810" s="12"/>
    </row>
    <row r="2811" spans="1:5" ht="15.75" customHeight="1">
      <c r="A2811" s="10" t="s">
        <v>4245</v>
      </c>
      <c r="B2811" s="12"/>
      <c r="C2811" s="12"/>
      <c r="D2811" s="12"/>
      <c r="E2811" s="12"/>
    </row>
    <row r="2812" spans="1:5" ht="15.75" customHeight="1">
      <c r="A2812" s="10" t="s">
        <v>4246</v>
      </c>
      <c r="B2812" s="12"/>
      <c r="C2812" s="12"/>
      <c r="D2812" s="12"/>
      <c r="E2812" s="12"/>
    </row>
    <row r="2813" spans="1:5" ht="15.75" customHeight="1">
      <c r="A2813" s="10" t="s">
        <v>4247</v>
      </c>
      <c r="B2813" s="12"/>
      <c r="C2813" s="12"/>
      <c r="D2813" s="12"/>
      <c r="E2813" s="12"/>
    </row>
    <row r="2814" spans="1:5" ht="15.75" customHeight="1">
      <c r="A2814" s="10" t="s">
        <v>4248</v>
      </c>
      <c r="B2814" s="12"/>
      <c r="C2814" s="12"/>
      <c r="D2814" s="12"/>
      <c r="E2814" s="12"/>
    </row>
    <row r="2815" spans="1:5" ht="15.75" customHeight="1">
      <c r="A2815" s="10" t="s">
        <v>4249</v>
      </c>
      <c r="B2815" s="12"/>
      <c r="C2815" s="12"/>
      <c r="D2815" s="12"/>
      <c r="E2815" s="12"/>
    </row>
    <row r="2816" spans="1:5" ht="15.75" customHeight="1">
      <c r="A2816" s="10" t="s">
        <v>4250</v>
      </c>
      <c r="B2816" s="12"/>
      <c r="C2816" s="12"/>
      <c r="D2816" s="12"/>
      <c r="E2816" s="12"/>
    </row>
    <row r="2817" spans="1:5" ht="15.75" customHeight="1">
      <c r="A2817" s="10" t="s">
        <v>4251</v>
      </c>
      <c r="B2817" s="12"/>
      <c r="C2817" s="12"/>
      <c r="D2817" s="12"/>
      <c r="E2817" s="12"/>
    </row>
    <row r="2818" spans="1:5" ht="15.75" customHeight="1">
      <c r="A2818" s="10" t="s">
        <v>4252</v>
      </c>
      <c r="B2818" s="12"/>
      <c r="C2818" s="12"/>
      <c r="D2818" s="12"/>
      <c r="E2818" s="12"/>
    </row>
    <row r="2819" spans="1:5" ht="15.75" customHeight="1">
      <c r="A2819" s="10" t="s">
        <v>4253</v>
      </c>
      <c r="B2819" s="12"/>
      <c r="C2819" s="12"/>
      <c r="D2819" s="12"/>
      <c r="E2819" s="12"/>
    </row>
    <row r="2820" spans="1:5" ht="15.75" customHeight="1">
      <c r="A2820" s="10" t="s">
        <v>4254</v>
      </c>
      <c r="B2820" s="12"/>
      <c r="C2820" s="12"/>
      <c r="D2820" s="12"/>
      <c r="E2820" s="12"/>
    </row>
    <row r="2821" spans="1:5" ht="15.75" customHeight="1">
      <c r="A2821" s="10" t="s">
        <v>4255</v>
      </c>
      <c r="B2821" s="12"/>
      <c r="C2821" s="12"/>
      <c r="D2821" s="12"/>
      <c r="E2821" s="12"/>
    </row>
    <row r="2822" spans="1:5" ht="15.75" customHeight="1">
      <c r="A2822" s="10" t="s">
        <v>4256</v>
      </c>
      <c r="B2822" s="12"/>
      <c r="C2822" s="12"/>
      <c r="D2822" s="12"/>
      <c r="E2822" s="12"/>
    </row>
    <row r="2823" spans="1:5" ht="15.75" customHeight="1">
      <c r="A2823" s="10" t="s">
        <v>4257</v>
      </c>
      <c r="B2823" s="12"/>
      <c r="C2823" s="12"/>
      <c r="D2823" s="12"/>
      <c r="E2823" s="12"/>
    </row>
    <row r="2824" spans="1:5" ht="15.75" customHeight="1">
      <c r="A2824" s="10" t="s">
        <v>4258</v>
      </c>
      <c r="B2824" s="12"/>
      <c r="C2824" s="12"/>
      <c r="D2824" s="12"/>
      <c r="E2824" s="12"/>
    </row>
    <row r="2825" spans="1:5" ht="15.75" customHeight="1">
      <c r="A2825" s="10" t="s">
        <v>4259</v>
      </c>
      <c r="B2825" s="12"/>
      <c r="C2825" s="12"/>
      <c r="D2825" s="12"/>
      <c r="E2825" s="12"/>
    </row>
    <row r="2826" spans="1:5" ht="15.75" customHeight="1">
      <c r="A2826" s="10" t="s">
        <v>4260</v>
      </c>
      <c r="B2826" s="12"/>
      <c r="C2826" s="12"/>
      <c r="D2826" s="12"/>
      <c r="E2826" s="12"/>
    </row>
    <row r="2827" spans="1:5" ht="15.75" customHeight="1">
      <c r="A2827" s="10" t="s">
        <v>4261</v>
      </c>
      <c r="B2827" s="12"/>
      <c r="C2827" s="12"/>
      <c r="D2827" s="12"/>
      <c r="E2827" s="12"/>
    </row>
    <row r="2828" spans="1:5" ht="15.75" customHeight="1">
      <c r="A2828" s="10" t="s">
        <v>4262</v>
      </c>
      <c r="B2828" s="12"/>
      <c r="C2828" s="12"/>
      <c r="D2828" s="12"/>
      <c r="E2828" s="12"/>
    </row>
    <row r="2829" spans="1:5" ht="15.75" customHeight="1">
      <c r="A2829" s="10" t="s">
        <v>4263</v>
      </c>
      <c r="B2829" s="12"/>
      <c r="C2829" s="12"/>
      <c r="D2829" s="12"/>
      <c r="E2829" s="12"/>
    </row>
    <row r="2830" spans="1:5" ht="15.75" customHeight="1">
      <c r="A2830" s="10" t="s">
        <v>4264</v>
      </c>
      <c r="B2830" s="12"/>
      <c r="C2830" s="12"/>
      <c r="D2830" s="12"/>
      <c r="E2830" s="12"/>
    </row>
    <row r="2831" spans="1:5" ht="15.75" customHeight="1">
      <c r="A2831" s="10" t="s">
        <v>4265</v>
      </c>
      <c r="B2831" s="12"/>
      <c r="C2831" s="12"/>
      <c r="D2831" s="12"/>
      <c r="E2831" s="12"/>
    </row>
    <row r="2832" spans="1:5" ht="15.75" customHeight="1">
      <c r="A2832" s="10" t="s">
        <v>4266</v>
      </c>
      <c r="B2832" s="12"/>
      <c r="C2832" s="12"/>
      <c r="D2832" s="12"/>
      <c r="E2832" s="12"/>
    </row>
    <row r="2833" spans="1:5" ht="15.75" customHeight="1">
      <c r="A2833" s="10" t="s">
        <v>4267</v>
      </c>
      <c r="B2833" s="12"/>
      <c r="C2833" s="12"/>
      <c r="D2833" s="12"/>
      <c r="E2833" s="12"/>
    </row>
    <row r="2834" spans="1:5" ht="15.75" customHeight="1">
      <c r="A2834" s="10" t="s">
        <v>4268</v>
      </c>
      <c r="B2834" s="12"/>
      <c r="C2834" s="12"/>
      <c r="D2834" s="12"/>
      <c r="E2834" s="12"/>
    </row>
    <row r="2835" spans="1:5" ht="15.75" customHeight="1">
      <c r="A2835" s="10" t="s">
        <v>4269</v>
      </c>
      <c r="B2835" s="12"/>
      <c r="C2835" s="12"/>
      <c r="D2835" s="12"/>
      <c r="E2835" s="12"/>
    </row>
    <row r="2836" spans="1:5" ht="15.75" customHeight="1">
      <c r="A2836" s="10" t="s">
        <v>4270</v>
      </c>
      <c r="B2836" s="12"/>
      <c r="C2836" s="12"/>
      <c r="D2836" s="12"/>
      <c r="E2836" s="12"/>
    </row>
    <row r="2837" spans="1:5" ht="15.75" customHeight="1">
      <c r="A2837" s="10" t="s">
        <v>4271</v>
      </c>
      <c r="B2837" s="12"/>
      <c r="C2837" s="12"/>
      <c r="D2837" s="12"/>
      <c r="E2837" s="12"/>
    </row>
    <row r="2838" spans="1:5" ht="15.75" customHeight="1">
      <c r="A2838" s="10" t="s">
        <v>4272</v>
      </c>
      <c r="B2838" s="12"/>
      <c r="C2838" s="12"/>
      <c r="D2838" s="12"/>
      <c r="E2838" s="12"/>
    </row>
    <row r="2839" spans="1:5" ht="15.75" customHeight="1">
      <c r="A2839" s="10" t="s">
        <v>4273</v>
      </c>
      <c r="B2839" s="12"/>
      <c r="C2839" s="12"/>
      <c r="D2839" s="12"/>
      <c r="E2839" s="12"/>
    </row>
    <row r="2840" spans="1:5" ht="15.75" customHeight="1">
      <c r="A2840" s="10" t="s">
        <v>4274</v>
      </c>
      <c r="B2840" s="12"/>
      <c r="C2840" s="12"/>
      <c r="D2840" s="12"/>
      <c r="E2840" s="12"/>
    </row>
    <row r="2841" spans="1:5" ht="15.75" customHeight="1">
      <c r="A2841" s="10" t="s">
        <v>4275</v>
      </c>
      <c r="B2841" s="12"/>
      <c r="C2841" s="12"/>
      <c r="D2841" s="12"/>
      <c r="E2841" s="12"/>
    </row>
    <row r="2842" spans="1:5" ht="15.75" customHeight="1">
      <c r="A2842" s="10" t="s">
        <v>4276</v>
      </c>
      <c r="B2842" s="12"/>
      <c r="C2842" s="12"/>
      <c r="D2842" s="12"/>
      <c r="E2842" s="12"/>
    </row>
    <row r="2843" spans="1:5" ht="15.75" customHeight="1">
      <c r="A2843" s="10" t="s">
        <v>4277</v>
      </c>
      <c r="B2843" s="12"/>
      <c r="C2843" s="12"/>
      <c r="D2843" s="12"/>
      <c r="E2843" s="12"/>
    </row>
    <row r="2844" spans="1:5" ht="15.75" customHeight="1">
      <c r="A2844" s="10" t="s">
        <v>4278</v>
      </c>
      <c r="B2844" s="12"/>
      <c r="C2844" s="12"/>
      <c r="D2844" s="12"/>
      <c r="E2844" s="12"/>
    </row>
    <row r="2845" spans="1:5" ht="15.75" customHeight="1">
      <c r="A2845" s="10" t="s">
        <v>4279</v>
      </c>
      <c r="B2845" s="12"/>
      <c r="C2845" s="12"/>
      <c r="D2845" s="12"/>
      <c r="E2845" s="12"/>
    </row>
    <row r="2846" spans="1:5" ht="15.75" customHeight="1">
      <c r="A2846" s="10" t="s">
        <v>4280</v>
      </c>
      <c r="B2846" s="12"/>
      <c r="C2846" s="12"/>
      <c r="D2846" s="12"/>
      <c r="E2846" s="12"/>
    </row>
    <row r="2847" spans="1:5" ht="15.75" customHeight="1">
      <c r="A2847" s="10" t="s">
        <v>4281</v>
      </c>
      <c r="B2847" s="12"/>
      <c r="C2847" s="12"/>
      <c r="D2847" s="12"/>
      <c r="E2847" s="12"/>
    </row>
    <row r="2848" spans="1:5" ht="15.75" customHeight="1">
      <c r="A2848" s="10" t="s">
        <v>4282</v>
      </c>
      <c r="B2848" s="12"/>
      <c r="C2848" s="12"/>
      <c r="D2848" s="12"/>
      <c r="E2848" s="12"/>
    </row>
    <row r="2849" spans="1:5" ht="15.75" customHeight="1">
      <c r="A2849" s="10" t="s">
        <v>4283</v>
      </c>
      <c r="B2849" s="12"/>
      <c r="C2849" s="12"/>
      <c r="D2849" s="12"/>
      <c r="E2849" s="12"/>
    </row>
    <row r="2850" spans="1:5" ht="15.75" customHeight="1">
      <c r="A2850" s="10" t="s">
        <v>4284</v>
      </c>
      <c r="B2850" s="12"/>
      <c r="C2850" s="12"/>
      <c r="D2850" s="12"/>
      <c r="E2850" s="12"/>
    </row>
    <row r="2851" spans="1:5" ht="15.75" customHeight="1">
      <c r="A2851" s="10" t="s">
        <v>4285</v>
      </c>
      <c r="B2851" s="12"/>
      <c r="C2851" s="12"/>
      <c r="D2851" s="12"/>
      <c r="E2851" s="12"/>
    </row>
    <row r="2852" spans="1:5" ht="15.75" customHeight="1">
      <c r="A2852" s="10" t="s">
        <v>4286</v>
      </c>
      <c r="B2852" s="12"/>
      <c r="C2852" s="12"/>
      <c r="D2852" s="12"/>
      <c r="E2852" s="12"/>
    </row>
    <row r="2853" spans="1:5" ht="15.75" customHeight="1">
      <c r="A2853" s="10" t="s">
        <v>4287</v>
      </c>
      <c r="B2853" s="12"/>
      <c r="C2853" s="12"/>
      <c r="D2853" s="12"/>
      <c r="E2853" s="12"/>
    </row>
    <row r="2854" spans="1:5" ht="15.75" customHeight="1">
      <c r="A2854" s="10" t="s">
        <v>4288</v>
      </c>
      <c r="B2854" s="12"/>
      <c r="C2854" s="12"/>
      <c r="D2854" s="12"/>
      <c r="E2854" s="12"/>
    </row>
    <row r="2855" spans="1:5" ht="15.75" customHeight="1">
      <c r="A2855" s="10" t="s">
        <v>4289</v>
      </c>
      <c r="B2855" s="12"/>
      <c r="C2855" s="12"/>
      <c r="D2855" s="12"/>
      <c r="E2855" s="12"/>
    </row>
    <row r="2856" spans="1:5" ht="15.75" customHeight="1">
      <c r="A2856" s="10" t="s">
        <v>4290</v>
      </c>
      <c r="B2856" s="12"/>
      <c r="C2856" s="12"/>
      <c r="D2856" s="12"/>
      <c r="E2856" s="12"/>
    </row>
    <row r="2857" spans="1:5" ht="15.75" customHeight="1">
      <c r="A2857" s="10" t="s">
        <v>4291</v>
      </c>
      <c r="B2857" s="12"/>
      <c r="C2857" s="12"/>
      <c r="D2857" s="12"/>
      <c r="E2857" s="12"/>
    </row>
    <row r="2858" spans="1:5" ht="15.75" customHeight="1">
      <c r="A2858" s="10" t="s">
        <v>4292</v>
      </c>
      <c r="B2858" s="12"/>
      <c r="C2858" s="12"/>
      <c r="D2858" s="12"/>
      <c r="E2858" s="12"/>
    </row>
    <row r="2859" spans="1:5" ht="15.75" customHeight="1">
      <c r="A2859" s="10" t="s">
        <v>4293</v>
      </c>
      <c r="B2859" s="12"/>
      <c r="C2859" s="12"/>
      <c r="D2859" s="12"/>
      <c r="E2859" s="12"/>
    </row>
    <row r="2860" spans="1:5" ht="15.75" customHeight="1">
      <c r="A2860" s="10" t="s">
        <v>4294</v>
      </c>
      <c r="B2860" s="12"/>
      <c r="C2860" s="12"/>
      <c r="D2860" s="12"/>
      <c r="E2860" s="12"/>
    </row>
    <row r="2861" spans="1:5" ht="15.75" customHeight="1">
      <c r="A2861" s="10" t="s">
        <v>4295</v>
      </c>
      <c r="B2861" s="12"/>
      <c r="C2861" s="12"/>
      <c r="D2861" s="12"/>
      <c r="E2861" s="12"/>
    </row>
    <row r="2862" spans="1:5" ht="15.75" customHeight="1">
      <c r="A2862" s="10" t="s">
        <v>4296</v>
      </c>
      <c r="B2862" s="12"/>
      <c r="C2862" s="12"/>
      <c r="D2862" s="12"/>
      <c r="E2862" s="12"/>
    </row>
    <row r="2863" spans="1:5" ht="15.75" customHeight="1">
      <c r="A2863" s="10" t="s">
        <v>4297</v>
      </c>
      <c r="B2863" s="12"/>
      <c r="C2863" s="12"/>
      <c r="D2863" s="12"/>
      <c r="E2863" s="12"/>
    </row>
    <row r="2864" spans="1:5" ht="15.75" customHeight="1">
      <c r="A2864" s="10" t="s">
        <v>4298</v>
      </c>
      <c r="B2864" s="12"/>
      <c r="C2864" s="12"/>
      <c r="D2864" s="12"/>
      <c r="E2864" s="12"/>
    </row>
    <row r="2865" spans="1:5" ht="15.75" customHeight="1">
      <c r="A2865" s="10" t="s">
        <v>4299</v>
      </c>
      <c r="B2865" s="12"/>
      <c r="C2865" s="12"/>
      <c r="D2865" s="12"/>
      <c r="E2865" s="12"/>
    </row>
    <row r="2866" spans="1:5" ht="15.75" customHeight="1">
      <c r="A2866" s="10" t="s">
        <v>4300</v>
      </c>
      <c r="B2866" s="12"/>
      <c r="C2866" s="12"/>
      <c r="D2866" s="12"/>
      <c r="E2866" s="12"/>
    </row>
    <row r="2867" spans="1:5" ht="15.75" customHeight="1">
      <c r="A2867" s="10" t="s">
        <v>4301</v>
      </c>
      <c r="B2867" s="12"/>
      <c r="C2867" s="12"/>
      <c r="D2867" s="12"/>
      <c r="E2867" s="12"/>
    </row>
    <row r="2868" spans="1:5" ht="15.75" customHeight="1">
      <c r="A2868" s="10" t="s">
        <v>4302</v>
      </c>
      <c r="B2868" s="12"/>
      <c r="C2868" s="12"/>
      <c r="D2868" s="12"/>
      <c r="E2868" s="12"/>
    </row>
    <row r="2869" spans="1:5" ht="15.75" customHeight="1">
      <c r="A2869" s="10" t="s">
        <v>4303</v>
      </c>
      <c r="B2869" s="12"/>
      <c r="C2869" s="12"/>
      <c r="D2869" s="12"/>
      <c r="E2869" s="12"/>
    </row>
    <row r="2870" spans="1:5" ht="15.75" customHeight="1">
      <c r="A2870" s="10" t="s">
        <v>4304</v>
      </c>
      <c r="B2870" s="12"/>
      <c r="C2870" s="12"/>
      <c r="D2870" s="12"/>
      <c r="E2870" s="12"/>
    </row>
    <row r="2871" spans="1:5" ht="15.75" customHeight="1">
      <c r="A2871" s="10" t="s">
        <v>4305</v>
      </c>
      <c r="B2871" s="12"/>
      <c r="C2871" s="12"/>
      <c r="D2871" s="12"/>
      <c r="E2871" s="12"/>
    </row>
    <row r="2872" spans="1:5" ht="15.75" customHeight="1">
      <c r="A2872" s="10" t="s">
        <v>4306</v>
      </c>
      <c r="B2872" s="12"/>
      <c r="C2872" s="12"/>
      <c r="D2872" s="12"/>
      <c r="E2872" s="12"/>
    </row>
    <row r="2873" spans="1:5" ht="15.75" customHeight="1">
      <c r="A2873" s="10" t="s">
        <v>4307</v>
      </c>
      <c r="B2873" s="12"/>
      <c r="C2873" s="12"/>
      <c r="D2873" s="12"/>
      <c r="E2873" s="12"/>
    </row>
    <row r="2874" spans="1:5" ht="15.75" customHeight="1">
      <c r="A2874" s="10" t="s">
        <v>4308</v>
      </c>
      <c r="B2874" s="12"/>
      <c r="C2874" s="12"/>
      <c r="D2874" s="12"/>
      <c r="E2874" s="12"/>
    </row>
    <row r="2875" spans="1:5" ht="15.75" customHeight="1">
      <c r="A2875" s="10" t="s">
        <v>4309</v>
      </c>
      <c r="B2875" s="12"/>
      <c r="C2875" s="12"/>
      <c r="D2875" s="12"/>
      <c r="E2875" s="12"/>
    </row>
    <row r="2876" spans="1:5" ht="15.75" customHeight="1">
      <c r="A2876" s="10" t="s">
        <v>4310</v>
      </c>
      <c r="B2876" s="12"/>
      <c r="C2876" s="12"/>
      <c r="D2876" s="12"/>
      <c r="E2876" s="12"/>
    </row>
    <row r="2877" spans="1:5" ht="15.75" customHeight="1">
      <c r="A2877" s="10" t="s">
        <v>4311</v>
      </c>
      <c r="B2877" s="12"/>
      <c r="C2877" s="12"/>
      <c r="D2877" s="12"/>
      <c r="E2877" s="12"/>
    </row>
    <row r="2878" spans="1:5" ht="15.75" customHeight="1">
      <c r="A2878" s="10" t="s">
        <v>4312</v>
      </c>
      <c r="B2878" s="12"/>
      <c r="C2878" s="12"/>
      <c r="D2878" s="12"/>
      <c r="E2878" s="12"/>
    </row>
    <row r="2879" spans="1:5" ht="15.75" customHeight="1">
      <c r="A2879" s="10" t="s">
        <v>4313</v>
      </c>
      <c r="B2879" s="12"/>
      <c r="C2879" s="12"/>
      <c r="D2879" s="12"/>
      <c r="E2879" s="12"/>
    </row>
    <row r="2880" spans="1:5" ht="15.75" customHeight="1">
      <c r="A2880" s="10" t="s">
        <v>4314</v>
      </c>
      <c r="B2880" s="12"/>
      <c r="C2880" s="12"/>
      <c r="D2880" s="12"/>
      <c r="E2880" s="12"/>
    </row>
    <row r="2881" spans="1:5" ht="15.75" customHeight="1">
      <c r="A2881" s="10" t="s">
        <v>4315</v>
      </c>
      <c r="B2881" s="12"/>
      <c r="C2881" s="12"/>
      <c r="D2881" s="12"/>
      <c r="E2881" s="12"/>
    </row>
    <row r="2882" spans="1:5" ht="15.75" customHeight="1">
      <c r="A2882" s="10" t="s">
        <v>4316</v>
      </c>
      <c r="B2882" s="12"/>
      <c r="C2882" s="12"/>
      <c r="D2882" s="12"/>
      <c r="E2882" s="12"/>
    </row>
    <row r="2883" spans="1:5" ht="15.75" customHeight="1">
      <c r="A2883" s="10" t="s">
        <v>4317</v>
      </c>
      <c r="B2883" s="12"/>
      <c r="C2883" s="12"/>
      <c r="D2883" s="12"/>
      <c r="E2883" s="12"/>
    </row>
    <row r="2884" spans="1:5" ht="15.75" customHeight="1">
      <c r="A2884" s="10" t="s">
        <v>4318</v>
      </c>
      <c r="B2884" s="12"/>
      <c r="C2884" s="12"/>
      <c r="D2884" s="12"/>
      <c r="E2884" s="12"/>
    </row>
    <row r="2885" spans="1:5" ht="15.75" customHeight="1">
      <c r="A2885" s="10" t="s">
        <v>4319</v>
      </c>
      <c r="B2885" s="12"/>
      <c r="C2885" s="12"/>
      <c r="D2885" s="12"/>
      <c r="E2885" s="12"/>
    </row>
    <row r="2886" spans="1:5" ht="15.75" customHeight="1">
      <c r="A2886" s="10" t="s">
        <v>4320</v>
      </c>
      <c r="B2886" s="12"/>
      <c r="C2886" s="12"/>
      <c r="D2886" s="12"/>
      <c r="E2886" s="12"/>
    </row>
    <row r="2887" spans="1:5" ht="15.75" customHeight="1">
      <c r="A2887" s="10" t="s">
        <v>4321</v>
      </c>
      <c r="B2887" s="12"/>
      <c r="C2887" s="12"/>
      <c r="D2887" s="12"/>
      <c r="E2887" s="12"/>
    </row>
    <row r="2888" spans="1:5" ht="15.75" customHeight="1">
      <c r="A2888" s="10" t="s">
        <v>4322</v>
      </c>
      <c r="B2888" s="12"/>
      <c r="C2888" s="12"/>
      <c r="D2888" s="12"/>
      <c r="E2888" s="12"/>
    </row>
    <row r="2889" spans="1:5" ht="15.75" customHeight="1">
      <c r="A2889" s="10" t="s">
        <v>4323</v>
      </c>
      <c r="B2889" s="12"/>
      <c r="C2889" s="12"/>
      <c r="D2889" s="12"/>
      <c r="E2889" s="12"/>
    </row>
    <row r="2890" spans="1:5" ht="15.75" customHeight="1">
      <c r="A2890" s="10" t="s">
        <v>4324</v>
      </c>
      <c r="B2890" s="12"/>
      <c r="C2890" s="12"/>
      <c r="D2890" s="12"/>
      <c r="E2890" s="12"/>
    </row>
    <row r="2891" spans="1:5" ht="15.75" customHeight="1">
      <c r="A2891" s="10" t="s">
        <v>4325</v>
      </c>
      <c r="B2891" s="12"/>
      <c r="C2891" s="12"/>
      <c r="D2891" s="12"/>
      <c r="E2891" s="12"/>
    </row>
    <row r="2892" spans="1:5" ht="15.75" customHeight="1">
      <c r="A2892" s="10" t="s">
        <v>4326</v>
      </c>
      <c r="B2892" s="12"/>
      <c r="C2892" s="12"/>
      <c r="D2892" s="12"/>
      <c r="E2892" s="12"/>
    </row>
    <row r="2893" spans="1:5" ht="15.75" customHeight="1">
      <c r="A2893" s="10" t="s">
        <v>4327</v>
      </c>
      <c r="B2893" s="12"/>
      <c r="C2893" s="12"/>
      <c r="D2893" s="12"/>
      <c r="E2893" s="12"/>
    </row>
    <row r="2894" spans="1:5" ht="15.75" customHeight="1">
      <c r="A2894" s="10" t="s">
        <v>4328</v>
      </c>
      <c r="B2894" s="12"/>
      <c r="C2894" s="12"/>
      <c r="D2894" s="12"/>
      <c r="E2894" s="12"/>
    </row>
    <row r="2895" spans="1:5" ht="15.75" customHeight="1">
      <c r="A2895" s="10" t="s">
        <v>4329</v>
      </c>
      <c r="B2895" s="12"/>
      <c r="C2895" s="12"/>
      <c r="D2895" s="12"/>
      <c r="E2895" s="12"/>
    </row>
    <row r="2896" spans="1:5" ht="15.75" customHeight="1">
      <c r="A2896" s="10" t="s">
        <v>4330</v>
      </c>
      <c r="B2896" s="12"/>
      <c r="C2896" s="12"/>
      <c r="D2896" s="12"/>
      <c r="E2896" s="12"/>
    </row>
    <row r="2897" spans="1:5" ht="15.75" customHeight="1">
      <c r="A2897" s="10" t="s">
        <v>4331</v>
      </c>
      <c r="B2897" s="12"/>
      <c r="C2897" s="12"/>
      <c r="D2897" s="12"/>
      <c r="E2897" s="12"/>
    </row>
    <row r="2898" spans="1:5" ht="15.75" customHeight="1">
      <c r="A2898" s="10" t="s">
        <v>4332</v>
      </c>
      <c r="B2898" s="12"/>
      <c r="C2898" s="12"/>
      <c r="D2898" s="12"/>
      <c r="E2898" s="12"/>
    </row>
    <row r="2899" spans="1:5" ht="15.75" customHeight="1">
      <c r="A2899" s="10" t="s">
        <v>4333</v>
      </c>
      <c r="B2899" s="12"/>
      <c r="C2899" s="12"/>
      <c r="D2899" s="12"/>
      <c r="E2899" s="12"/>
    </row>
    <row r="2900" spans="1:5" ht="15.75" customHeight="1">
      <c r="A2900" s="10" t="s">
        <v>4334</v>
      </c>
      <c r="B2900" s="12"/>
      <c r="C2900" s="12"/>
      <c r="D2900" s="12"/>
      <c r="E2900" s="12"/>
    </row>
    <row r="2901" spans="1:5" ht="15.75" customHeight="1">
      <c r="A2901" s="10" t="s">
        <v>4335</v>
      </c>
      <c r="B2901" s="12"/>
      <c r="C2901" s="12"/>
      <c r="D2901" s="12"/>
      <c r="E2901" s="12"/>
    </row>
    <row r="2902" spans="1:5" ht="15.75" customHeight="1">
      <c r="A2902" s="10" t="s">
        <v>4336</v>
      </c>
      <c r="B2902" s="12"/>
      <c r="C2902" s="12"/>
      <c r="D2902" s="12"/>
      <c r="E2902" s="12"/>
    </row>
    <row r="2903" spans="1:5" ht="15.75" customHeight="1">
      <c r="A2903" s="10" t="s">
        <v>4337</v>
      </c>
      <c r="B2903" s="12"/>
      <c r="C2903" s="12"/>
      <c r="D2903" s="12"/>
      <c r="E2903" s="12"/>
    </row>
    <row r="2904" spans="1:5" ht="15.75" customHeight="1">
      <c r="A2904" s="10" t="s">
        <v>4338</v>
      </c>
      <c r="B2904" s="12"/>
      <c r="C2904" s="12"/>
      <c r="D2904" s="12"/>
      <c r="E2904" s="12"/>
    </row>
    <row r="2905" spans="1:5" ht="15.75" customHeight="1">
      <c r="A2905" s="10" t="s">
        <v>4339</v>
      </c>
      <c r="B2905" s="12"/>
      <c r="C2905" s="12"/>
      <c r="D2905" s="12"/>
      <c r="E2905" s="12"/>
    </row>
    <row r="2906" spans="1:5" ht="15.75" customHeight="1">
      <c r="A2906" s="10" t="s">
        <v>4340</v>
      </c>
      <c r="B2906" s="12"/>
      <c r="C2906" s="12"/>
      <c r="D2906" s="12"/>
      <c r="E2906" s="12"/>
    </row>
    <row r="2907" spans="1:5" ht="15.75" customHeight="1">
      <c r="A2907" s="10" t="s">
        <v>4341</v>
      </c>
      <c r="B2907" s="12"/>
      <c r="C2907" s="12"/>
      <c r="D2907" s="12"/>
      <c r="E2907" s="12"/>
    </row>
    <row r="2908" spans="1:5" ht="15.75" customHeight="1">
      <c r="A2908" s="10" t="s">
        <v>4342</v>
      </c>
      <c r="B2908" s="12"/>
      <c r="C2908" s="12"/>
      <c r="D2908" s="12"/>
      <c r="E2908" s="12"/>
    </row>
    <row r="2909" spans="1:5" ht="15.75" customHeight="1">
      <c r="A2909" s="10" t="s">
        <v>4343</v>
      </c>
      <c r="B2909" s="12"/>
      <c r="C2909" s="12"/>
      <c r="D2909" s="12"/>
      <c r="E2909" s="12"/>
    </row>
    <row r="2910" spans="1:5" ht="15.75" customHeight="1">
      <c r="A2910" s="10" t="s">
        <v>4344</v>
      </c>
      <c r="B2910" s="12"/>
      <c r="C2910" s="12"/>
      <c r="D2910" s="12"/>
      <c r="E2910" s="12"/>
    </row>
    <row r="2911" spans="1:5" ht="15.75" customHeight="1">
      <c r="A2911" s="10" t="s">
        <v>4345</v>
      </c>
      <c r="B2911" s="12"/>
      <c r="C2911" s="12"/>
      <c r="D2911" s="12"/>
      <c r="E2911" s="12"/>
    </row>
    <row r="2912" spans="1:5" ht="15.75" customHeight="1">
      <c r="A2912" s="10" t="s">
        <v>4346</v>
      </c>
      <c r="B2912" s="12"/>
      <c r="C2912" s="12"/>
      <c r="D2912" s="12"/>
      <c r="E2912" s="12"/>
    </row>
    <row r="2913" spans="1:5" ht="15.75" customHeight="1">
      <c r="A2913" s="10" t="s">
        <v>4347</v>
      </c>
      <c r="B2913" s="12"/>
      <c r="C2913" s="12"/>
      <c r="D2913" s="12"/>
      <c r="E2913" s="12"/>
    </row>
    <row r="2914" spans="1:5" ht="15.75" customHeight="1">
      <c r="A2914" s="10" t="s">
        <v>4348</v>
      </c>
      <c r="B2914" s="12"/>
      <c r="C2914" s="12"/>
      <c r="D2914" s="12"/>
      <c r="E2914" s="12"/>
    </row>
    <row r="2915" spans="1:5" ht="15.75" customHeight="1">
      <c r="A2915" s="10" t="s">
        <v>4349</v>
      </c>
      <c r="B2915" s="12"/>
      <c r="C2915" s="12"/>
      <c r="D2915" s="12"/>
      <c r="E2915" s="12"/>
    </row>
    <row r="2916" spans="1:5" ht="15.75" customHeight="1">
      <c r="A2916" s="10" t="s">
        <v>4350</v>
      </c>
      <c r="B2916" s="12"/>
      <c r="C2916" s="12"/>
      <c r="D2916" s="12"/>
      <c r="E2916" s="12"/>
    </row>
    <row r="2917" spans="1:5" ht="15.75" customHeight="1">
      <c r="A2917" s="10" t="s">
        <v>4351</v>
      </c>
      <c r="B2917" s="12"/>
      <c r="C2917" s="12"/>
      <c r="D2917" s="12"/>
      <c r="E2917" s="12"/>
    </row>
    <row r="2918" spans="1:5" ht="15.75" customHeight="1">
      <c r="A2918" s="10" t="s">
        <v>4352</v>
      </c>
      <c r="B2918" s="12"/>
      <c r="C2918" s="12"/>
      <c r="D2918" s="12"/>
      <c r="E2918" s="12"/>
    </row>
    <row r="2919" spans="1:5" ht="15.75" customHeight="1">
      <c r="A2919" s="10" t="s">
        <v>4353</v>
      </c>
      <c r="B2919" s="12"/>
      <c r="C2919" s="12"/>
      <c r="D2919" s="12"/>
      <c r="E2919" s="12"/>
    </row>
    <row r="2920" spans="1:5" ht="15.75" customHeight="1">
      <c r="A2920" s="10" t="s">
        <v>4354</v>
      </c>
      <c r="B2920" s="12"/>
      <c r="C2920" s="12"/>
      <c r="D2920" s="12"/>
      <c r="E2920" s="12"/>
    </row>
    <row r="2921" spans="1:5" ht="15.75" customHeight="1">
      <c r="A2921" s="10" t="s">
        <v>4355</v>
      </c>
      <c r="B2921" s="12"/>
      <c r="C2921" s="12"/>
      <c r="D2921" s="12"/>
      <c r="E2921" s="12"/>
    </row>
    <row r="2922" spans="1:5" ht="15.75" customHeight="1">
      <c r="A2922" s="10" t="s">
        <v>4356</v>
      </c>
      <c r="B2922" s="12"/>
      <c r="C2922" s="12"/>
      <c r="D2922" s="12"/>
      <c r="E2922" s="12"/>
    </row>
    <row r="2923" spans="1:5" ht="15.75" customHeight="1">
      <c r="A2923" s="10" t="s">
        <v>4357</v>
      </c>
      <c r="B2923" s="12"/>
      <c r="C2923" s="12"/>
      <c r="D2923" s="12"/>
      <c r="E2923" s="12"/>
    </row>
    <row r="2924" spans="1:5" ht="15.75" customHeight="1">
      <c r="A2924" s="10" t="s">
        <v>4358</v>
      </c>
      <c r="B2924" s="12"/>
      <c r="C2924" s="12"/>
      <c r="D2924" s="12"/>
      <c r="E2924" s="12"/>
    </row>
    <row r="2925" spans="1:5" ht="15.75" customHeight="1">
      <c r="A2925" s="10" t="s">
        <v>4359</v>
      </c>
      <c r="B2925" s="12"/>
      <c r="C2925" s="12"/>
      <c r="D2925" s="12"/>
      <c r="E2925" s="12"/>
    </row>
    <row r="2926" spans="1:5" ht="15.75" customHeight="1">
      <c r="A2926" s="10" t="s">
        <v>4360</v>
      </c>
      <c r="B2926" s="12"/>
      <c r="C2926" s="12"/>
      <c r="D2926" s="12"/>
      <c r="E2926" s="12"/>
    </row>
    <row r="2927" spans="1:5" ht="15.75" customHeight="1">
      <c r="A2927" s="10" t="s">
        <v>4361</v>
      </c>
      <c r="B2927" s="12"/>
      <c r="C2927" s="12"/>
      <c r="D2927" s="12"/>
      <c r="E2927" s="12"/>
    </row>
    <row r="2928" spans="1:5" ht="15.75" customHeight="1">
      <c r="A2928" s="10" t="s">
        <v>4362</v>
      </c>
      <c r="B2928" s="12"/>
      <c r="C2928" s="12"/>
      <c r="D2928" s="12"/>
      <c r="E2928" s="12"/>
    </row>
    <row r="2929" spans="1:5" ht="15.75" customHeight="1">
      <c r="A2929" s="10" t="s">
        <v>4363</v>
      </c>
      <c r="B2929" s="12"/>
      <c r="C2929" s="12"/>
      <c r="D2929" s="12"/>
      <c r="E2929" s="12"/>
    </row>
    <row r="2930" spans="1:5" ht="15.75" customHeight="1">
      <c r="A2930" s="10" t="s">
        <v>4364</v>
      </c>
      <c r="B2930" s="12"/>
      <c r="C2930" s="12"/>
      <c r="D2930" s="12"/>
      <c r="E2930" s="12"/>
    </row>
    <row r="2931" spans="1:5" ht="15.75" customHeight="1">
      <c r="A2931" s="10" t="s">
        <v>4365</v>
      </c>
      <c r="B2931" s="12"/>
      <c r="C2931" s="12"/>
      <c r="D2931" s="12"/>
      <c r="E2931" s="12"/>
    </row>
    <row r="2932" spans="1:5" ht="15.75" customHeight="1">
      <c r="A2932" s="10" t="s">
        <v>4366</v>
      </c>
      <c r="B2932" s="12"/>
      <c r="C2932" s="12"/>
      <c r="D2932" s="12"/>
      <c r="E2932" s="12"/>
    </row>
    <row r="2933" spans="1:5" ht="15.75" customHeight="1">
      <c r="A2933" s="10" t="s">
        <v>4367</v>
      </c>
      <c r="B2933" s="12"/>
      <c r="C2933" s="12"/>
      <c r="D2933" s="12"/>
      <c r="E2933" s="12"/>
    </row>
    <row r="2934" spans="1:5" ht="15.75" customHeight="1">
      <c r="A2934" s="10" t="s">
        <v>4368</v>
      </c>
      <c r="B2934" s="12"/>
      <c r="C2934" s="12"/>
      <c r="D2934" s="12"/>
      <c r="E2934" s="12"/>
    </row>
    <row r="2935" spans="1:5" ht="15.75" customHeight="1">
      <c r="A2935" s="10" t="s">
        <v>4369</v>
      </c>
      <c r="B2935" s="12"/>
      <c r="C2935" s="12"/>
      <c r="D2935" s="12"/>
      <c r="E2935" s="12"/>
    </row>
    <row r="2936" spans="1:5" ht="15.75" customHeight="1">
      <c r="A2936" s="10" t="s">
        <v>4370</v>
      </c>
      <c r="B2936" s="12"/>
      <c r="C2936" s="12"/>
      <c r="D2936" s="12"/>
      <c r="E2936" s="12"/>
    </row>
    <row r="2937" spans="1:5" ht="15.75" customHeight="1">
      <c r="A2937" s="10" t="s">
        <v>4371</v>
      </c>
      <c r="B2937" s="12"/>
      <c r="C2937" s="12"/>
      <c r="D2937" s="12"/>
      <c r="E2937" s="12"/>
    </row>
    <row r="2938" spans="1:5" ht="15.75" customHeight="1">
      <c r="A2938" s="10" t="s">
        <v>4372</v>
      </c>
      <c r="B2938" s="12"/>
      <c r="C2938" s="12"/>
      <c r="D2938" s="12"/>
      <c r="E2938" s="12"/>
    </row>
    <row r="2939" spans="1:5" ht="15.75" customHeight="1">
      <c r="A2939" s="10" t="s">
        <v>4373</v>
      </c>
      <c r="B2939" s="12"/>
      <c r="C2939" s="12"/>
      <c r="D2939" s="12"/>
      <c r="E2939" s="12"/>
    </row>
    <row r="2940" spans="1:5" ht="15.75" customHeight="1">
      <c r="A2940" s="10" t="s">
        <v>4374</v>
      </c>
      <c r="B2940" s="12"/>
      <c r="C2940" s="12"/>
      <c r="D2940" s="12"/>
      <c r="E2940" s="12"/>
    </row>
    <row r="2941" spans="1:5" ht="15.75" customHeight="1">
      <c r="A2941" s="10" t="s">
        <v>4375</v>
      </c>
      <c r="B2941" s="12"/>
      <c r="C2941" s="12"/>
      <c r="D2941" s="12"/>
      <c r="E2941" s="12"/>
    </row>
    <row r="2942" spans="1:5" ht="15.75" customHeight="1">
      <c r="A2942" s="10" t="s">
        <v>4376</v>
      </c>
      <c r="B2942" s="12"/>
      <c r="C2942" s="12"/>
      <c r="D2942" s="12"/>
      <c r="E2942" s="12"/>
    </row>
    <row r="2943" spans="1:5" ht="15.75" customHeight="1">
      <c r="A2943" s="10" t="s">
        <v>4377</v>
      </c>
      <c r="B2943" s="12"/>
      <c r="C2943" s="12"/>
      <c r="D2943" s="12"/>
      <c r="E2943" s="12"/>
    </row>
    <row r="2944" spans="1:5" ht="15.75" customHeight="1">
      <c r="A2944" s="10" t="s">
        <v>4378</v>
      </c>
      <c r="B2944" s="12"/>
      <c r="C2944" s="12"/>
      <c r="D2944" s="12"/>
      <c r="E2944" s="12"/>
    </row>
    <row r="2945" spans="1:5" ht="15.75" customHeight="1">
      <c r="A2945" s="10" t="s">
        <v>4379</v>
      </c>
      <c r="B2945" s="12"/>
      <c r="C2945" s="12"/>
      <c r="D2945" s="12"/>
      <c r="E2945" s="12"/>
    </row>
    <row r="2946" spans="1:5" ht="15.75" customHeight="1">
      <c r="A2946" s="10" t="s">
        <v>4380</v>
      </c>
      <c r="B2946" s="12"/>
      <c r="C2946" s="12"/>
      <c r="D2946" s="12"/>
      <c r="E2946" s="12"/>
    </row>
    <row r="2947" spans="1:5" ht="15.75" customHeight="1">
      <c r="A2947" s="10" t="s">
        <v>4381</v>
      </c>
      <c r="B2947" s="12"/>
      <c r="C2947" s="12"/>
      <c r="D2947" s="12"/>
      <c r="E2947" s="12"/>
    </row>
    <row r="2948" spans="1:5" ht="15.75" customHeight="1">
      <c r="A2948" s="10" t="s">
        <v>4382</v>
      </c>
      <c r="B2948" s="12"/>
      <c r="C2948" s="12"/>
      <c r="D2948" s="12"/>
      <c r="E2948" s="12"/>
    </row>
    <row r="2949" spans="1:5" ht="15.75" customHeight="1">
      <c r="A2949" s="10" t="s">
        <v>4383</v>
      </c>
      <c r="B2949" s="12"/>
      <c r="C2949" s="12"/>
      <c r="D2949" s="12"/>
      <c r="E2949" s="12"/>
    </row>
    <row r="2950" spans="1:5" ht="15.75" customHeight="1">
      <c r="A2950" s="10" t="s">
        <v>4384</v>
      </c>
      <c r="B2950" s="12"/>
      <c r="C2950" s="12"/>
      <c r="D2950" s="12"/>
      <c r="E2950" s="12"/>
    </row>
    <row r="2951" spans="1:5" ht="15.75" customHeight="1">
      <c r="A2951" s="10" t="s">
        <v>4385</v>
      </c>
      <c r="B2951" s="12"/>
      <c r="C2951" s="12"/>
      <c r="D2951" s="12"/>
      <c r="E2951" s="12"/>
    </row>
    <row r="2952" spans="1:5" ht="15.75" customHeight="1">
      <c r="A2952" s="10" t="s">
        <v>4386</v>
      </c>
      <c r="B2952" s="12"/>
      <c r="C2952" s="12"/>
      <c r="D2952" s="12"/>
      <c r="E2952" s="12"/>
    </row>
    <row r="2953" spans="1:5" ht="15.75" customHeight="1">
      <c r="A2953" s="10" t="s">
        <v>4387</v>
      </c>
      <c r="B2953" s="12"/>
      <c r="C2953" s="12"/>
      <c r="D2953" s="12"/>
      <c r="E2953" s="12"/>
    </row>
    <row r="2954" spans="1:5" ht="15.75" customHeight="1">
      <c r="A2954" s="10" t="s">
        <v>4388</v>
      </c>
      <c r="B2954" s="12"/>
      <c r="C2954" s="12"/>
      <c r="D2954" s="12"/>
      <c r="E2954" s="12"/>
    </row>
    <row r="2955" spans="1:5" ht="15.75" customHeight="1">
      <c r="A2955" s="10" t="s">
        <v>4389</v>
      </c>
      <c r="B2955" s="12"/>
      <c r="C2955" s="12"/>
      <c r="D2955" s="12"/>
      <c r="E2955" s="12"/>
    </row>
    <row r="2956" spans="1:5" ht="15.75" customHeight="1">
      <c r="A2956" s="10" t="s">
        <v>4390</v>
      </c>
      <c r="B2956" s="12"/>
      <c r="C2956" s="12"/>
      <c r="D2956" s="12"/>
      <c r="E2956" s="12"/>
    </row>
    <row r="2957" spans="1:5" ht="15.75" customHeight="1">
      <c r="A2957" s="10" t="s">
        <v>4391</v>
      </c>
      <c r="B2957" s="12"/>
      <c r="C2957" s="12"/>
      <c r="D2957" s="12"/>
      <c r="E2957" s="12"/>
    </row>
    <row r="2958" spans="1:5" ht="15.75" customHeight="1">
      <c r="A2958" s="10" t="s">
        <v>4392</v>
      </c>
      <c r="B2958" s="12"/>
      <c r="C2958" s="12"/>
      <c r="D2958" s="12"/>
      <c r="E2958" s="12"/>
    </row>
    <row r="2959" spans="1:5" ht="15.75" customHeight="1">
      <c r="A2959" s="10" t="s">
        <v>4393</v>
      </c>
      <c r="B2959" s="12"/>
      <c r="C2959" s="12"/>
      <c r="D2959" s="12"/>
      <c r="E2959" s="12"/>
    </row>
    <row r="2960" spans="1:5" ht="15.75" customHeight="1">
      <c r="A2960" s="10" t="s">
        <v>4394</v>
      </c>
      <c r="B2960" s="12"/>
      <c r="C2960" s="12"/>
      <c r="D2960" s="12"/>
      <c r="E2960" s="12"/>
    </row>
    <row r="2961" spans="1:5" ht="15.75" customHeight="1">
      <c r="A2961" s="10" t="s">
        <v>4395</v>
      </c>
      <c r="B2961" s="12"/>
      <c r="C2961" s="12"/>
      <c r="D2961" s="12"/>
      <c r="E2961" s="12"/>
    </row>
    <row r="2962" spans="1:5" ht="15.75" customHeight="1">
      <c r="A2962" s="10" t="s">
        <v>4396</v>
      </c>
      <c r="B2962" s="12"/>
      <c r="C2962" s="12"/>
      <c r="D2962" s="12"/>
      <c r="E2962" s="12"/>
    </row>
    <row r="2963" spans="1:5" ht="15.75" customHeight="1">
      <c r="A2963" s="10" t="s">
        <v>4397</v>
      </c>
      <c r="B2963" s="12"/>
      <c r="C2963" s="12"/>
      <c r="D2963" s="12"/>
      <c r="E2963" s="12"/>
    </row>
    <row r="2964" spans="1:5" ht="15.75" customHeight="1">
      <c r="A2964" s="10" t="s">
        <v>4398</v>
      </c>
      <c r="B2964" s="12"/>
      <c r="C2964" s="12"/>
      <c r="D2964" s="12"/>
      <c r="E2964" s="12"/>
    </row>
    <row r="2965" spans="1:5" ht="15.75" customHeight="1">
      <c r="A2965" s="10" t="s">
        <v>4399</v>
      </c>
      <c r="B2965" s="12"/>
      <c r="C2965" s="12"/>
      <c r="D2965" s="12"/>
      <c r="E2965" s="12"/>
    </row>
    <row r="2966" spans="1:5" ht="15.75" customHeight="1">
      <c r="A2966" s="10" t="s">
        <v>4400</v>
      </c>
      <c r="B2966" s="12"/>
      <c r="C2966" s="12"/>
      <c r="D2966" s="12"/>
      <c r="E2966" s="12"/>
    </row>
    <row r="2967" spans="1:5" ht="15.75" customHeight="1">
      <c r="A2967" s="10" t="s">
        <v>4401</v>
      </c>
      <c r="B2967" s="12"/>
      <c r="C2967" s="12"/>
      <c r="D2967" s="12"/>
      <c r="E2967" s="12"/>
    </row>
    <row r="2968" spans="1:5" ht="15.75" customHeight="1">
      <c r="A2968" s="10" t="s">
        <v>4402</v>
      </c>
      <c r="B2968" s="12"/>
      <c r="C2968" s="12"/>
      <c r="D2968" s="12"/>
      <c r="E2968" s="12"/>
    </row>
    <row r="2969" spans="1:5" ht="15.75" customHeight="1">
      <c r="A2969" s="10" t="s">
        <v>4403</v>
      </c>
      <c r="B2969" s="12"/>
      <c r="C2969" s="12"/>
      <c r="D2969" s="12"/>
      <c r="E2969" s="12"/>
    </row>
    <row r="2970" spans="1:5" ht="15.75" customHeight="1">
      <c r="A2970" s="10" t="s">
        <v>4404</v>
      </c>
      <c r="B2970" s="12"/>
      <c r="C2970" s="12"/>
      <c r="D2970" s="12"/>
      <c r="E2970" s="12"/>
    </row>
    <row r="2971" spans="1:5" ht="15.75" customHeight="1">
      <c r="A2971" s="10" t="s">
        <v>4405</v>
      </c>
      <c r="B2971" s="12"/>
      <c r="C2971" s="12"/>
      <c r="D2971" s="12"/>
      <c r="E2971" s="12"/>
    </row>
    <row r="2972" spans="1:5" ht="15.75" customHeight="1">
      <c r="A2972" s="10" t="s">
        <v>4406</v>
      </c>
      <c r="B2972" s="12"/>
      <c r="C2972" s="12"/>
      <c r="D2972" s="12"/>
      <c r="E2972" s="12"/>
    </row>
    <row r="2973" spans="1:5" ht="15.75" customHeight="1">
      <c r="A2973" s="10" t="s">
        <v>4407</v>
      </c>
      <c r="B2973" s="12"/>
      <c r="C2973" s="12"/>
      <c r="D2973" s="12"/>
      <c r="E2973" s="12"/>
    </row>
    <row r="2974" spans="1:5" ht="15.75" customHeight="1">
      <c r="A2974" s="10" t="s">
        <v>4408</v>
      </c>
      <c r="B2974" s="12"/>
      <c r="C2974" s="12"/>
      <c r="D2974" s="12"/>
      <c r="E2974" s="12"/>
    </row>
    <row r="2975" spans="1:5" ht="15.75" customHeight="1">
      <c r="A2975" s="10" t="s">
        <v>4409</v>
      </c>
      <c r="B2975" s="12"/>
      <c r="C2975" s="12"/>
      <c r="D2975" s="12"/>
      <c r="E2975" s="12"/>
    </row>
    <row r="2976" spans="1:5" ht="15.75" customHeight="1">
      <c r="A2976" s="10" t="s">
        <v>4410</v>
      </c>
      <c r="B2976" s="12"/>
      <c r="C2976" s="12"/>
      <c r="D2976" s="12"/>
      <c r="E2976" s="12"/>
    </row>
    <row r="2977" spans="1:5" ht="15.75" customHeight="1">
      <c r="A2977" s="10" t="s">
        <v>4411</v>
      </c>
      <c r="B2977" s="12"/>
      <c r="C2977" s="12"/>
      <c r="D2977" s="12"/>
      <c r="E2977" s="12"/>
    </row>
    <row r="2978" spans="1:5" ht="15.75" customHeight="1">
      <c r="A2978" s="10" t="s">
        <v>4412</v>
      </c>
      <c r="B2978" s="12"/>
      <c r="C2978" s="12"/>
      <c r="D2978" s="12"/>
      <c r="E2978" s="12"/>
    </row>
    <row r="2979" spans="1:5" ht="15.75" customHeight="1">
      <c r="A2979" s="10" t="s">
        <v>4413</v>
      </c>
      <c r="B2979" s="12"/>
      <c r="C2979" s="12"/>
      <c r="D2979" s="12"/>
      <c r="E2979" s="12"/>
    </row>
    <row r="2980" spans="1:5" ht="15.75" customHeight="1">
      <c r="A2980" s="10" t="s">
        <v>4414</v>
      </c>
      <c r="B2980" s="12"/>
      <c r="C2980" s="12"/>
      <c r="D2980" s="12"/>
      <c r="E2980" s="12"/>
    </row>
    <row r="2981" spans="1:5" ht="15.75" customHeight="1">
      <c r="A2981" s="10" t="s">
        <v>4415</v>
      </c>
      <c r="B2981" s="12"/>
      <c r="C2981" s="12"/>
      <c r="D2981" s="12"/>
      <c r="E2981" s="12"/>
    </row>
    <row r="2982" spans="1:5" ht="15.75" customHeight="1">
      <c r="A2982" s="10" t="s">
        <v>4416</v>
      </c>
      <c r="B2982" s="12"/>
      <c r="C2982" s="12"/>
      <c r="D2982" s="12"/>
      <c r="E2982" s="12"/>
    </row>
    <row r="2983" spans="1:5" ht="15.75" customHeight="1">
      <c r="A2983" s="10" t="s">
        <v>4417</v>
      </c>
      <c r="B2983" s="12"/>
      <c r="C2983" s="12"/>
      <c r="D2983" s="12"/>
      <c r="E2983" s="12"/>
    </row>
    <row r="2984" spans="1:5" ht="15.75" customHeight="1">
      <c r="A2984" s="10" t="s">
        <v>4418</v>
      </c>
      <c r="B2984" s="12"/>
      <c r="C2984" s="12"/>
      <c r="D2984" s="12"/>
      <c r="E2984" s="12"/>
    </row>
    <row r="2985" spans="1:5" ht="15.75" customHeight="1">
      <c r="A2985" s="10" t="s">
        <v>4419</v>
      </c>
      <c r="B2985" s="12"/>
      <c r="C2985" s="12"/>
      <c r="D2985" s="12"/>
      <c r="E2985" s="12"/>
    </row>
    <row r="2986" spans="1:5" ht="15.75" customHeight="1">
      <c r="A2986" s="10" t="s">
        <v>4420</v>
      </c>
      <c r="B2986" s="12"/>
      <c r="C2986" s="12"/>
      <c r="D2986" s="12"/>
      <c r="E2986" s="12"/>
    </row>
    <row r="2987" spans="1:5" ht="15.75" customHeight="1">
      <c r="A2987" s="10" t="s">
        <v>4421</v>
      </c>
      <c r="B2987" s="12"/>
      <c r="C2987" s="12"/>
      <c r="D2987" s="12"/>
      <c r="E2987" s="12"/>
    </row>
    <row r="2988" spans="1:5" ht="15.75" customHeight="1">
      <c r="A2988" s="10" t="s">
        <v>4422</v>
      </c>
      <c r="B2988" s="12"/>
      <c r="C2988" s="12"/>
      <c r="D2988" s="12"/>
      <c r="E2988" s="12"/>
    </row>
    <row r="2989" spans="1:5" ht="15.75" customHeight="1">
      <c r="A2989" s="10" t="s">
        <v>4423</v>
      </c>
      <c r="B2989" s="12"/>
      <c r="C2989" s="12"/>
      <c r="D2989" s="12"/>
      <c r="E2989" s="12"/>
    </row>
    <row r="2990" spans="1:5" ht="15.75" customHeight="1">
      <c r="A2990" s="10" t="s">
        <v>4424</v>
      </c>
      <c r="B2990" s="12"/>
      <c r="C2990" s="12"/>
      <c r="D2990" s="12"/>
      <c r="E2990" s="12"/>
    </row>
    <row r="2991" spans="1:5" ht="15.75" customHeight="1">
      <c r="A2991" s="10" t="s">
        <v>4425</v>
      </c>
      <c r="B2991" s="12"/>
      <c r="C2991" s="12"/>
      <c r="D2991" s="12"/>
      <c r="E2991" s="12"/>
    </row>
    <row r="2992" spans="1:5" ht="15.75" customHeight="1">
      <c r="A2992" s="10" t="s">
        <v>4426</v>
      </c>
      <c r="B2992" s="12"/>
      <c r="C2992" s="12"/>
      <c r="D2992" s="12"/>
      <c r="E2992" s="12"/>
    </row>
    <row r="2993" spans="1:5" ht="15.75" customHeight="1">
      <c r="A2993" s="10" t="s">
        <v>4427</v>
      </c>
      <c r="B2993" s="12"/>
      <c r="C2993" s="12"/>
      <c r="D2993" s="12"/>
      <c r="E2993" s="12"/>
    </row>
    <row r="2994" spans="1:5" ht="15.75" customHeight="1">
      <c r="A2994" s="10" t="s">
        <v>4428</v>
      </c>
      <c r="B2994" s="12"/>
      <c r="C2994" s="12"/>
      <c r="D2994" s="12"/>
      <c r="E2994" s="12"/>
    </row>
    <row r="2995" spans="1:5" ht="15.75" customHeight="1">
      <c r="A2995" s="10" t="s">
        <v>4429</v>
      </c>
      <c r="B2995" s="12"/>
      <c r="C2995" s="12"/>
      <c r="D2995" s="12"/>
      <c r="E2995" s="12"/>
    </row>
    <row r="2996" spans="1:5" ht="15.75" customHeight="1">
      <c r="A2996" s="10" t="s">
        <v>4430</v>
      </c>
      <c r="B2996" s="12"/>
      <c r="C2996" s="12"/>
      <c r="D2996" s="12"/>
      <c r="E2996" s="12"/>
    </row>
    <row r="2997" spans="1:5" ht="15.75" customHeight="1">
      <c r="A2997" s="10" t="s">
        <v>4431</v>
      </c>
      <c r="B2997" s="12"/>
      <c r="C2997" s="12"/>
      <c r="D2997" s="12"/>
      <c r="E2997" s="12"/>
    </row>
    <row r="2998" spans="1:5" ht="15.75" customHeight="1">
      <c r="A2998" s="10" t="s">
        <v>4432</v>
      </c>
      <c r="B2998" s="12"/>
      <c r="C2998" s="12"/>
      <c r="D2998" s="12"/>
      <c r="E2998" s="12"/>
    </row>
    <row r="2999" spans="1:5" ht="15.75" customHeight="1">
      <c r="A2999" s="10" t="s">
        <v>4433</v>
      </c>
      <c r="B2999" s="12"/>
      <c r="C2999" s="12"/>
      <c r="D2999" s="12"/>
      <c r="E2999" s="12"/>
    </row>
    <row r="3000" spans="1:5" ht="15.75" customHeight="1">
      <c r="A3000" s="10" t="s">
        <v>4434</v>
      </c>
      <c r="B3000" s="12"/>
      <c r="C3000" s="12"/>
      <c r="D3000" s="12"/>
      <c r="E3000" s="12"/>
    </row>
    <row r="3001" spans="1:5" ht="15.75" customHeight="1">
      <c r="A3001" s="10" t="s">
        <v>4435</v>
      </c>
      <c r="B3001" s="12"/>
      <c r="C3001" s="12"/>
      <c r="D3001" s="12"/>
      <c r="E3001" s="12"/>
    </row>
    <row r="3002" spans="1:5" ht="15.75" customHeight="1">
      <c r="A3002" s="10" t="s">
        <v>4436</v>
      </c>
      <c r="B3002" s="12"/>
      <c r="C3002" s="12"/>
      <c r="D3002" s="12"/>
      <c r="E3002" s="12"/>
    </row>
    <row r="3003" spans="1:5" ht="15.75" customHeight="1">
      <c r="A3003" s="10" t="s">
        <v>4437</v>
      </c>
      <c r="B3003" s="12"/>
      <c r="C3003" s="12"/>
      <c r="D3003" s="12"/>
      <c r="E3003" s="12"/>
    </row>
    <row r="3004" spans="1:5" ht="15.75" customHeight="1">
      <c r="A3004" s="10" t="s">
        <v>4438</v>
      </c>
      <c r="B3004" s="12"/>
      <c r="C3004" s="12"/>
      <c r="D3004" s="12"/>
      <c r="E3004" s="12"/>
    </row>
    <row r="3005" spans="1:5" ht="15.75" customHeight="1">
      <c r="A3005" s="10" t="s">
        <v>4439</v>
      </c>
      <c r="B3005" s="12"/>
      <c r="C3005" s="12"/>
      <c r="D3005" s="12"/>
      <c r="E3005" s="12"/>
    </row>
    <row r="3006" spans="1:5" ht="15.75" customHeight="1">
      <c r="A3006" s="10" t="s">
        <v>4440</v>
      </c>
      <c r="B3006" s="12"/>
      <c r="C3006" s="12"/>
      <c r="D3006" s="12"/>
      <c r="E3006" s="12"/>
    </row>
    <row r="3007" spans="1:5" ht="15.75" customHeight="1">
      <c r="A3007" s="10" t="s">
        <v>4441</v>
      </c>
      <c r="B3007" s="12"/>
      <c r="C3007" s="12"/>
      <c r="D3007" s="12"/>
      <c r="E3007" s="12"/>
    </row>
    <row r="3008" spans="1:5" ht="15.75" customHeight="1">
      <c r="A3008" s="10" t="s">
        <v>4442</v>
      </c>
      <c r="B3008" s="12"/>
      <c r="C3008" s="12"/>
      <c r="D3008" s="12"/>
      <c r="E3008" s="12"/>
    </row>
    <row r="3009" spans="1:5" ht="15.75" customHeight="1">
      <c r="A3009" s="10" t="s">
        <v>4443</v>
      </c>
      <c r="B3009" s="12"/>
      <c r="C3009" s="12"/>
      <c r="D3009" s="12"/>
      <c r="E3009" s="12"/>
    </row>
    <row r="3010" spans="1:5" ht="15.75" customHeight="1">
      <c r="A3010" s="10" t="s">
        <v>4444</v>
      </c>
      <c r="B3010" s="12"/>
      <c r="C3010" s="12"/>
      <c r="D3010" s="12"/>
      <c r="E3010" s="12"/>
    </row>
    <row r="3011" spans="1:5" ht="15.75" customHeight="1">
      <c r="A3011" s="10" t="s">
        <v>4445</v>
      </c>
      <c r="B3011" s="12"/>
      <c r="C3011" s="12"/>
      <c r="D3011" s="12"/>
      <c r="E3011" s="12"/>
    </row>
    <row r="3012" spans="1:5" ht="15.75" customHeight="1">
      <c r="A3012" s="10" t="s">
        <v>4446</v>
      </c>
      <c r="B3012" s="12"/>
      <c r="C3012" s="12"/>
      <c r="D3012" s="12"/>
      <c r="E3012" s="12"/>
    </row>
    <row r="3013" spans="1:5" ht="15.75" customHeight="1">
      <c r="A3013" s="10" t="s">
        <v>4447</v>
      </c>
      <c r="B3013" s="12"/>
      <c r="C3013" s="12"/>
      <c r="D3013" s="12"/>
      <c r="E3013" s="12"/>
    </row>
    <row r="3014" spans="1:5" ht="15.75" customHeight="1">
      <c r="A3014" s="10" t="s">
        <v>4448</v>
      </c>
      <c r="B3014" s="12"/>
      <c r="C3014" s="12"/>
      <c r="D3014" s="12"/>
      <c r="E3014" s="12"/>
    </row>
    <row r="3015" spans="1:5" ht="15.75" customHeight="1">
      <c r="A3015" s="10" t="s">
        <v>4449</v>
      </c>
      <c r="B3015" s="12"/>
      <c r="C3015" s="12"/>
      <c r="D3015" s="12"/>
      <c r="E3015" s="12"/>
    </row>
    <row r="3016" spans="1:5" ht="15.75" customHeight="1">
      <c r="A3016" s="10" t="s">
        <v>4450</v>
      </c>
      <c r="B3016" s="12"/>
      <c r="C3016" s="12"/>
      <c r="D3016" s="12"/>
      <c r="E3016" s="12"/>
    </row>
    <row r="3017" spans="1:5" ht="15.75" customHeight="1">
      <c r="A3017" s="10" t="s">
        <v>4451</v>
      </c>
      <c r="B3017" s="12"/>
      <c r="C3017" s="12"/>
      <c r="D3017" s="12"/>
      <c r="E3017" s="12"/>
    </row>
    <row r="3018" spans="1:5" ht="15.75" customHeight="1">
      <c r="A3018" s="10" t="s">
        <v>4452</v>
      </c>
      <c r="B3018" s="12"/>
      <c r="C3018" s="12"/>
      <c r="D3018" s="12"/>
      <c r="E3018" s="12"/>
    </row>
    <row r="3019" spans="1:5" ht="15.75" customHeight="1">
      <c r="A3019" s="10" t="s">
        <v>4453</v>
      </c>
      <c r="B3019" s="12"/>
      <c r="C3019" s="12"/>
      <c r="D3019" s="12"/>
      <c r="E3019" s="12"/>
    </row>
    <row r="3020" spans="1:5" ht="15.75" customHeight="1">
      <c r="A3020" s="10" t="s">
        <v>4454</v>
      </c>
      <c r="B3020" s="12"/>
      <c r="C3020" s="12"/>
      <c r="D3020" s="12"/>
      <c r="E3020" s="12"/>
    </row>
    <row r="3021" spans="1:5" ht="15.75" customHeight="1">
      <c r="A3021" s="10" t="s">
        <v>4455</v>
      </c>
      <c r="B3021" s="12"/>
      <c r="C3021" s="12"/>
      <c r="D3021" s="12"/>
      <c r="E3021" s="12"/>
    </row>
    <row r="3022" spans="1:5" ht="15.75" customHeight="1">
      <c r="A3022" s="10" t="s">
        <v>4456</v>
      </c>
      <c r="B3022" s="12"/>
      <c r="C3022" s="12"/>
      <c r="D3022" s="12"/>
      <c r="E3022" s="12"/>
    </row>
    <row r="3023" spans="1:5" ht="15.75" customHeight="1">
      <c r="A3023" s="10" t="s">
        <v>4457</v>
      </c>
      <c r="B3023" s="12"/>
      <c r="C3023" s="12"/>
      <c r="D3023" s="12"/>
      <c r="E3023" s="12"/>
    </row>
    <row r="3024" spans="1:5" ht="15.75" customHeight="1">
      <c r="A3024" s="10" t="s">
        <v>4458</v>
      </c>
      <c r="B3024" s="12"/>
      <c r="C3024" s="12"/>
      <c r="D3024" s="12"/>
      <c r="E3024" s="12"/>
    </row>
    <row r="3025" spans="1:5" ht="15.75" customHeight="1">
      <c r="A3025" s="10" t="s">
        <v>4459</v>
      </c>
      <c r="B3025" s="12"/>
      <c r="C3025" s="12"/>
      <c r="D3025" s="12"/>
      <c r="E3025" s="12"/>
    </row>
    <row r="3026" spans="1:5" ht="15.75" customHeight="1">
      <c r="A3026" s="10" t="s">
        <v>4460</v>
      </c>
      <c r="B3026" s="12"/>
      <c r="C3026" s="12"/>
      <c r="D3026" s="12"/>
      <c r="E3026" s="12"/>
    </row>
    <row r="3027" spans="1:5" ht="15.75" customHeight="1">
      <c r="A3027" s="10" t="s">
        <v>4461</v>
      </c>
      <c r="B3027" s="12"/>
      <c r="C3027" s="12"/>
      <c r="D3027" s="12"/>
      <c r="E3027" s="12"/>
    </row>
    <row r="3028" spans="1:5" ht="15.75" customHeight="1">
      <c r="A3028" s="10" t="s">
        <v>4462</v>
      </c>
      <c r="B3028" s="12"/>
      <c r="C3028" s="12"/>
      <c r="D3028" s="12"/>
      <c r="E3028" s="12"/>
    </row>
    <row r="3029" spans="1:5" ht="15.75" customHeight="1">
      <c r="A3029" s="10" t="s">
        <v>4463</v>
      </c>
      <c r="B3029" s="12"/>
      <c r="C3029" s="12"/>
      <c r="D3029" s="12"/>
      <c r="E3029" s="12"/>
    </row>
    <row r="3030" spans="1:5" ht="15.75" customHeight="1">
      <c r="A3030" s="10" t="s">
        <v>4464</v>
      </c>
      <c r="B3030" s="12"/>
      <c r="C3030" s="12"/>
      <c r="D3030" s="12"/>
      <c r="E3030" s="12"/>
    </row>
    <row r="3031" spans="1:5" ht="15.75" customHeight="1">
      <c r="A3031" s="10" t="s">
        <v>4465</v>
      </c>
      <c r="B3031" s="12"/>
      <c r="C3031" s="12"/>
      <c r="D3031" s="12"/>
      <c r="E3031" s="12"/>
    </row>
    <row r="3032" spans="1:5" ht="15.75" customHeight="1">
      <c r="A3032" s="10" t="s">
        <v>4466</v>
      </c>
      <c r="B3032" s="12"/>
      <c r="C3032" s="12"/>
      <c r="D3032" s="12"/>
      <c r="E3032" s="12"/>
    </row>
    <row r="3033" spans="1:5" ht="15.75" customHeight="1">
      <c r="A3033" s="10" t="s">
        <v>4467</v>
      </c>
      <c r="B3033" s="12"/>
      <c r="C3033" s="12"/>
      <c r="D3033" s="12"/>
      <c r="E3033" s="12"/>
    </row>
    <row r="3034" spans="1:5" ht="15.75" customHeight="1">
      <c r="A3034" s="10" t="s">
        <v>4468</v>
      </c>
      <c r="B3034" s="12"/>
      <c r="C3034" s="12"/>
      <c r="D3034" s="12"/>
      <c r="E3034" s="12"/>
    </row>
    <row r="3035" spans="1:5" ht="15.75" customHeight="1">
      <c r="A3035" s="10" t="s">
        <v>4469</v>
      </c>
      <c r="B3035" s="12"/>
      <c r="C3035" s="12"/>
      <c r="D3035" s="12"/>
      <c r="E3035" s="12"/>
    </row>
    <row r="3036" spans="1:5" ht="15.75" customHeight="1">
      <c r="A3036" s="10" t="s">
        <v>4470</v>
      </c>
      <c r="B3036" s="12"/>
      <c r="C3036" s="12"/>
      <c r="D3036" s="12"/>
      <c r="E3036" s="12"/>
    </row>
    <row r="3037" spans="1:5" ht="15.75" customHeight="1">
      <c r="A3037" s="10" t="s">
        <v>4471</v>
      </c>
      <c r="B3037" s="12"/>
      <c r="C3037" s="12"/>
      <c r="D3037" s="12"/>
      <c r="E3037" s="12"/>
    </row>
    <row r="3038" spans="1:5" ht="15.75" customHeight="1">
      <c r="A3038" s="10" t="s">
        <v>4472</v>
      </c>
      <c r="B3038" s="12"/>
      <c r="C3038" s="12"/>
      <c r="D3038" s="12"/>
      <c r="E3038" s="12"/>
    </row>
    <row r="3039" spans="1:5" ht="15.75" customHeight="1">
      <c r="A3039" s="10" t="s">
        <v>4473</v>
      </c>
      <c r="B3039" s="12"/>
      <c r="C3039" s="12"/>
      <c r="D3039" s="12"/>
      <c r="E3039" s="12"/>
    </row>
    <row r="3040" spans="1:5" ht="15.75" customHeight="1">
      <c r="A3040" s="10" t="s">
        <v>4474</v>
      </c>
      <c r="B3040" s="12"/>
      <c r="C3040" s="12"/>
      <c r="D3040" s="12"/>
      <c r="E3040" s="12"/>
    </row>
    <row r="3041" spans="1:5" ht="15.75" customHeight="1">
      <c r="A3041" s="10" t="s">
        <v>4475</v>
      </c>
      <c r="B3041" s="12"/>
      <c r="C3041" s="12"/>
      <c r="D3041" s="12"/>
      <c r="E3041" s="12"/>
    </row>
    <row r="3042" spans="1:5" ht="15.75" customHeight="1">
      <c r="A3042" s="10" t="s">
        <v>4476</v>
      </c>
      <c r="B3042" s="12"/>
      <c r="C3042" s="12"/>
      <c r="D3042" s="12"/>
      <c r="E3042" s="12"/>
    </row>
    <row r="3043" spans="1:5" ht="15.75" customHeight="1">
      <c r="A3043" s="10" t="s">
        <v>4477</v>
      </c>
      <c r="B3043" s="12"/>
      <c r="C3043" s="12"/>
      <c r="D3043" s="12"/>
      <c r="E3043" s="12"/>
    </row>
    <row r="3044" spans="1:5" ht="15.75" customHeight="1">
      <c r="A3044" s="10" t="s">
        <v>4478</v>
      </c>
      <c r="B3044" s="12"/>
      <c r="C3044" s="12"/>
      <c r="D3044" s="12"/>
      <c r="E3044" s="12"/>
    </row>
    <row r="3045" spans="1:5" ht="15.75" customHeight="1">
      <c r="A3045" s="10" t="s">
        <v>4479</v>
      </c>
      <c r="B3045" s="12"/>
      <c r="C3045" s="12"/>
      <c r="D3045" s="12"/>
      <c r="E3045" s="12"/>
    </row>
    <row r="3046" spans="1:5" ht="15.75" customHeight="1">
      <c r="A3046" s="10" t="s">
        <v>4480</v>
      </c>
      <c r="B3046" s="12"/>
      <c r="C3046" s="12"/>
      <c r="D3046" s="12"/>
      <c r="E3046" s="12"/>
    </row>
    <row r="3047" spans="1:5" ht="15.75" customHeight="1">
      <c r="A3047" s="10" t="s">
        <v>4481</v>
      </c>
      <c r="B3047" s="12"/>
      <c r="C3047" s="12"/>
      <c r="D3047" s="12"/>
      <c r="E3047" s="12"/>
    </row>
    <row r="3048" spans="1:5" ht="15.75" customHeight="1">
      <c r="A3048" s="10" t="s">
        <v>4482</v>
      </c>
      <c r="B3048" s="12"/>
      <c r="C3048" s="12"/>
      <c r="D3048" s="12"/>
      <c r="E3048" s="12"/>
    </row>
    <row r="3049" spans="1:5" ht="15.75" customHeight="1">
      <c r="A3049" s="10" t="s">
        <v>4483</v>
      </c>
      <c r="B3049" s="12"/>
      <c r="C3049" s="12"/>
      <c r="D3049" s="12"/>
      <c r="E3049" s="12"/>
    </row>
    <row r="3050" spans="1:5" ht="15.75" customHeight="1">
      <c r="A3050" s="10" t="s">
        <v>4484</v>
      </c>
      <c r="B3050" s="12"/>
      <c r="C3050" s="12"/>
      <c r="D3050" s="12"/>
      <c r="E3050" s="12"/>
    </row>
    <row r="3051" spans="1:5" ht="15.75" customHeight="1">
      <c r="A3051" s="10" t="s">
        <v>4485</v>
      </c>
      <c r="B3051" s="12"/>
      <c r="C3051" s="12"/>
      <c r="D3051" s="12"/>
      <c r="E3051" s="12"/>
    </row>
    <row r="3052" spans="1:5" ht="15.75" customHeight="1">
      <c r="A3052" s="10" t="s">
        <v>4486</v>
      </c>
      <c r="B3052" s="12"/>
      <c r="C3052" s="12"/>
      <c r="D3052" s="12"/>
      <c r="E3052" s="12"/>
    </row>
    <row r="3053" spans="1:5" ht="15.75" customHeight="1">
      <c r="A3053" s="10" t="s">
        <v>4487</v>
      </c>
      <c r="B3053" s="12"/>
      <c r="C3053" s="12"/>
      <c r="D3053" s="12"/>
      <c r="E3053" s="12"/>
    </row>
    <row r="3054" spans="1:5" ht="15.75" customHeight="1">
      <c r="A3054" s="10" t="s">
        <v>4488</v>
      </c>
      <c r="B3054" s="12"/>
      <c r="C3054" s="12"/>
      <c r="D3054" s="12"/>
      <c r="E3054" s="12"/>
    </row>
    <row r="3055" spans="1:5" ht="15.75" customHeight="1">
      <c r="A3055" s="10" t="s">
        <v>4489</v>
      </c>
      <c r="B3055" s="12"/>
      <c r="C3055" s="12"/>
      <c r="D3055" s="12"/>
      <c r="E3055" s="12"/>
    </row>
    <row r="3056" spans="1:5" ht="15.75" customHeight="1">
      <c r="A3056" s="10" t="s">
        <v>4490</v>
      </c>
      <c r="B3056" s="12"/>
      <c r="C3056" s="12"/>
      <c r="D3056" s="12"/>
      <c r="E3056" s="12"/>
    </row>
    <row r="3057" spans="1:5" ht="15.75" customHeight="1">
      <c r="A3057" s="10" t="s">
        <v>4491</v>
      </c>
      <c r="B3057" s="12"/>
      <c r="C3057" s="12"/>
      <c r="D3057" s="12"/>
      <c r="E3057" s="12"/>
    </row>
    <row r="3058" spans="1:5" ht="15.75" customHeight="1">
      <c r="A3058" s="10" t="s">
        <v>4492</v>
      </c>
      <c r="B3058" s="12"/>
      <c r="C3058" s="12"/>
      <c r="D3058" s="12"/>
      <c r="E3058" s="12"/>
    </row>
    <row r="3059" spans="1:5" ht="15.75" customHeight="1">
      <c r="A3059" s="10" t="s">
        <v>4493</v>
      </c>
      <c r="B3059" s="12"/>
      <c r="C3059" s="12"/>
      <c r="D3059" s="12"/>
      <c r="E3059" s="12"/>
    </row>
    <row r="3060" spans="1:5" ht="15.75" customHeight="1">
      <c r="A3060" s="10" t="s">
        <v>4494</v>
      </c>
      <c r="B3060" s="12"/>
      <c r="C3060" s="12"/>
      <c r="D3060" s="12"/>
      <c r="E3060" s="12"/>
    </row>
    <row r="3061" spans="1:5" ht="15.75" customHeight="1">
      <c r="A3061" s="10" t="s">
        <v>4495</v>
      </c>
      <c r="B3061" s="12"/>
      <c r="C3061" s="12"/>
      <c r="D3061" s="12"/>
      <c r="E3061" s="12"/>
    </row>
    <row r="3062" spans="1:5" ht="15.75" customHeight="1">
      <c r="A3062" s="10" t="s">
        <v>4496</v>
      </c>
      <c r="B3062" s="12"/>
      <c r="C3062" s="12"/>
      <c r="D3062" s="12"/>
      <c r="E3062" s="12"/>
    </row>
    <row r="3063" spans="1:5" ht="15.75" customHeight="1">
      <c r="A3063" s="10" t="s">
        <v>4497</v>
      </c>
      <c r="B3063" s="12"/>
      <c r="C3063" s="12"/>
      <c r="D3063" s="12"/>
      <c r="E3063" s="12"/>
    </row>
    <row r="3064" spans="1:5" ht="15.75" customHeight="1">
      <c r="A3064" s="10" t="s">
        <v>4498</v>
      </c>
      <c r="B3064" s="12"/>
      <c r="C3064" s="12"/>
      <c r="D3064" s="12"/>
      <c r="E3064" s="12"/>
    </row>
    <row r="3065" spans="1:5" ht="15.75" customHeight="1">
      <c r="A3065" s="10" t="s">
        <v>4499</v>
      </c>
      <c r="B3065" s="12"/>
      <c r="C3065" s="12"/>
      <c r="D3065" s="12"/>
      <c r="E3065" s="12"/>
    </row>
    <row r="3066" spans="1:5" ht="15.75" customHeight="1">
      <c r="A3066" s="10" t="s">
        <v>4500</v>
      </c>
      <c r="B3066" s="12"/>
      <c r="C3066" s="12"/>
      <c r="D3066" s="12"/>
      <c r="E3066" s="12"/>
    </row>
    <row r="3067" spans="1:5" ht="15.75" customHeight="1">
      <c r="A3067" s="10" t="s">
        <v>4501</v>
      </c>
      <c r="B3067" s="12"/>
      <c r="C3067" s="12"/>
      <c r="D3067" s="12"/>
      <c r="E3067" s="12"/>
    </row>
    <row r="3068" spans="1:5" ht="15.75" customHeight="1">
      <c r="A3068" s="10" t="s">
        <v>4502</v>
      </c>
      <c r="B3068" s="12"/>
      <c r="C3068" s="12"/>
      <c r="D3068" s="12"/>
      <c r="E3068" s="12"/>
    </row>
    <row r="3069" spans="1:5" ht="15.75" customHeight="1">
      <c r="A3069" s="10" t="s">
        <v>4503</v>
      </c>
      <c r="B3069" s="12"/>
      <c r="C3069" s="12"/>
      <c r="D3069" s="12"/>
      <c r="E3069" s="12"/>
    </row>
    <row r="3070" spans="1:5" ht="15.75" customHeight="1">
      <c r="A3070" s="10" t="s">
        <v>4504</v>
      </c>
      <c r="B3070" s="12"/>
      <c r="C3070" s="12"/>
      <c r="D3070" s="12"/>
      <c r="E3070" s="12"/>
    </row>
    <row r="3071" spans="1:5" ht="15.75" customHeight="1">
      <c r="A3071" s="10" t="s">
        <v>4505</v>
      </c>
      <c r="B3071" s="12"/>
      <c r="C3071" s="12"/>
      <c r="D3071" s="12"/>
      <c r="E3071" s="12"/>
    </row>
    <row r="3072" spans="1:5" ht="15.75" customHeight="1">
      <c r="A3072" s="10" t="s">
        <v>4506</v>
      </c>
      <c r="B3072" s="12"/>
      <c r="C3072" s="12"/>
      <c r="D3072" s="12"/>
      <c r="E3072" s="12"/>
    </row>
    <row r="3073" spans="1:5" ht="15.75" customHeight="1">
      <c r="A3073" s="10" t="s">
        <v>4507</v>
      </c>
      <c r="B3073" s="12"/>
      <c r="C3073" s="12"/>
      <c r="D3073" s="12"/>
      <c r="E3073" s="12"/>
    </row>
    <row r="3074" spans="1:5" ht="15.75" customHeight="1">
      <c r="A3074" s="10" t="s">
        <v>4508</v>
      </c>
      <c r="B3074" s="12"/>
      <c r="C3074" s="12"/>
      <c r="D3074" s="12"/>
      <c r="E3074" s="12"/>
    </row>
    <row r="3075" spans="1:5" ht="15.75" customHeight="1">
      <c r="A3075" s="10" t="s">
        <v>4509</v>
      </c>
      <c r="B3075" s="12"/>
      <c r="C3075" s="12"/>
      <c r="D3075" s="12"/>
      <c r="E3075" s="12"/>
    </row>
    <row r="3076" spans="1:5" ht="15.75" customHeight="1">
      <c r="A3076" s="10" t="s">
        <v>4510</v>
      </c>
      <c r="B3076" s="12"/>
      <c r="C3076" s="12"/>
      <c r="D3076" s="12"/>
      <c r="E3076" s="12"/>
    </row>
    <row r="3077" spans="1:5" ht="15.75" customHeight="1">
      <c r="A3077" s="10" t="s">
        <v>4511</v>
      </c>
      <c r="B3077" s="12"/>
      <c r="C3077" s="12"/>
      <c r="D3077" s="12"/>
      <c r="E3077" s="12"/>
    </row>
    <row r="3078" spans="1:5" ht="15.75" customHeight="1">
      <c r="A3078" s="10" t="s">
        <v>4512</v>
      </c>
      <c r="B3078" s="12"/>
      <c r="C3078" s="12"/>
      <c r="D3078" s="12"/>
      <c r="E3078" s="12"/>
    </row>
    <row r="3079" spans="1:5" ht="15.75" customHeight="1">
      <c r="A3079" s="10" t="s">
        <v>4513</v>
      </c>
      <c r="B3079" s="12"/>
      <c r="C3079" s="12"/>
      <c r="D3079" s="12"/>
      <c r="E3079" s="12"/>
    </row>
    <row r="3080" spans="1:5" ht="15.75" customHeight="1">
      <c r="A3080" s="10" t="s">
        <v>4514</v>
      </c>
      <c r="B3080" s="12"/>
      <c r="C3080" s="12"/>
      <c r="D3080" s="12"/>
      <c r="E3080" s="12"/>
    </row>
    <row r="3081" spans="1:5" ht="15.75" customHeight="1">
      <c r="A3081" s="10" t="s">
        <v>4515</v>
      </c>
      <c r="B3081" s="12"/>
      <c r="C3081" s="12"/>
      <c r="D3081" s="12"/>
      <c r="E3081" s="12"/>
    </row>
    <row r="3082" spans="1:5" ht="15.75" customHeight="1">
      <c r="A3082" s="10" t="s">
        <v>4516</v>
      </c>
      <c r="B3082" s="12"/>
      <c r="C3082" s="12"/>
      <c r="D3082" s="12"/>
      <c r="E3082" s="12"/>
    </row>
    <row r="3083" spans="1:5" ht="15.75" customHeight="1">
      <c r="A3083" s="10" t="s">
        <v>4517</v>
      </c>
      <c r="B3083" s="12"/>
      <c r="C3083" s="12"/>
      <c r="D3083" s="12"/>
      <c r="E3083" s="12"/>
    </row>
    <row r="3084" spans="1:5" ht="15.75" customHeight="1">
      <c r="A3084" s="10" t="s">
        <v>4518</v>
      </c>
      <c r="B3084" s="12"/>
      <c r="C3084" s="12"/>
      <c r="D3084" s="12"/>
      <c r="E3084" s="12"/>
    </row>
    <row r="3085" spans="1:5" ht="15.75" customHeight="1">
      <c r="A3085" s="10" t="s">
        <v>4519</v>
      </c>
      <c r="B3085" s="12"/>
      <c r="C3085" s="12"/>
      <c r="D3085" s="12"/>
      <c r="E3085" s="12"/>
    </row>
    <row r="3086" spans="1:5" ht="15.75" customHeight="1">
      <c r="A3086" s="10" t="s">
        <v>4520</v>
      </c>
      <c r="B3086" s="12"/>
      <c r="C3086" s="12"/>
      <c r="D3086" s="12"/>
      <c r="E3086" s="12"/>
    </row>
    <row r="3087" spans="1:5" ht="15.75" customHeight="1">
      <c r="A3087" s="10" t="s">
        <v>4521</v>
      </c>
      <c r="B3087" s="12"/>
      <c r="C3087" s="12"/>
      <c r="D3087" s="12"/>
      <c r="E3087" s="12"/>
    </row>
    <row r="3088" spans="1:5" ht="15.75" customHeight="1">
      <c r="A3088" s="10" t="s">
        <v>4522</v>
      </c>
      <c r="B3088" s="12"/>
      <c r="C3088" s="12"/>
      <c r="D3088" s="12"/>
      <c r="E3088" s="12"/>
    </row>
    <row r="3089" spans="1:5" ht="15.75" customHeight="1">
      <c r="A3089" s="10" t="s">
        <v>4523</v>
      </c>
      <c r="B3089" s="12"/>
      <c r="C3089" s="12"/>
      <c r="D3089" s="12"/>
      <c r="E3089" s="12"/>
    </row>
    <row r="3090" spans="1:5" ht="15.75" customHeight="1">
      <c r="A3090" s="10" t="s">
        <v>4524</v>
      </c>
      <c r="B3090" s="12"/>
      <c r="C3090" s="12"/>
      <c r="D3090" s="12"/>
      <c r="E3090" s="12"/>
    </row>
    <row r="3091" spans="1:5" ht="15.75" customHeight="1">
      <c r="A3091" s="10" t="s">
        <v>4525</v>
      </c>
      <c r="B3091" s="12"/>
      <c r="C3091" s="12"/>
      <c r="D3091" s="12"/>
      <c r="E3091" s="12"/>
    </row>
    <row r="3092" spans="1:5" ht="15.75" customHeight="1">
      <c r="A3092" s="10" t="s">
        <v>4526</v>
      </c>
      <c r="B3092" s="12"/>
      <c r="C3092" s="12"/>
      <c r="D3092" s="12"/>
      <c r="E3092" s="12"/>
    </row>
    <row r="3093" spans="1:5" ht="15.75" customHeight="1">
      <c r="A3093" s="10" t="s">
        <v>4527</v>
      </c>
      <c r="B3093" s="12"/>
      <c r="C3093" s="12"/>
      <c r="D3093" s="12"/>
      <c r="E3093" s="12"/>
    </row>
    <row r="3094" spans="1:5" ht="15.75" customHeight="1">
      <c r="A3094" s="10" t="s">
        <v>4528</v>
      </c>
      <c r="B3094" s="12"/>
      <c r="C3094" s="12"/>
      <c r="D3094" s="12"/>
      <c r="E3094" s="12"/>
    </row>
    <row r="3095" spans="1:5" ht="15.75" customHeight="1">
      <c r="A3095" s="10" t="s">
        <v>4529</v>
      </c>
      <c r="B3095" s="12"/>
      <c r="C3095" s="12"/>
      <c r="D3095" s="12"/>
      <c r="E3095" s="12"/>
    </row>
    <row r="3096" spans="1:5" ht="15.75" customHeight="1">
      <c r="A3096" s="10" t="s">
        <v>4530</v>
      </c>
      <c r="B3096" s="12"/>
      <c r="C3096" s="12"/>
      <c r="D3096" s="12"/>
      <c r="E3096" s="12"/>
    </row>
    <row r="3097" spans="1:5" ht="15.75" customHeight="1">
      <c r="A3097" s="10" t="s">
        <v>4531</v>
      </c>
      <c r="B3097" s="12"/>
      <c r="C3097" s="12"/>
      <c r="D3097" s="12"/>
      <c r="E3097" s="12"/>
    </row>
    <row r="3098" spans="1:5" ht="15.75" customHeight="1">
      <c r="A3098" s="10" t="s">
        <v>4532</v>
      </c>
      <c r="B3098" s="12"/>
      <c r="C3098" s="12"/>
      <c r="D3098" s="12"/>
      <c r="E3098" s="12"/>
    </row>
    <row r="3099" spans="1:5" ht="15.75" customHeight="1">
      <c r="A3099" s="10" t="s">
        <v>4533</v>
      </c>
      <c r="B3099" s="12"/>
      <c r="C3099" s="12"/>
      <c r="D3099" s="12"/>
      <c r="E3099" s="12"/>
    </row>
    <row r="3100" spans="1:5" ht="15.75" customHeight="1">
      <c r="A3100" s="10" t="s">
        <v>4534</v>
      </c>
      <c r="B3100" s="12"/>
      <c r="C3100" s="12"/>
      <c r="D3100" s="12"/>
      <c r="E3100" s="12"/>
    </row>
    <row r="3101" spans="1:5" ht="15.75" customHeight="1">
      <c r="A3101" s="10" t="s">
        <v>4535</v>
      </c>
      <c r="B3101" s="12"/>
      <c r="C3101" s="12"/>
      <c r="D3101" s="12"/>
      <c r="E3101" s="12"/>
    </row>
    <row r="3102" spans="1:5" ht="15.75" customHeight="1">
      <c r="A3102" s="10" t="s">
        <v>4536</v>
      </c>
      <c r="B3102" s="12"/>
      <c r="C3102" s="12"/>
      <c r="D3102" s="12"/>
      <c r="E3102" s="12"/>
    </row>
    <row r="3103" spans="1:5" ht="15.75" customHeight="1">
      <c r="A3103" s="10" t="s">
        <v>4537</v>
      </c>
      <c r="B3103" s="12"/>
      <c r="C3103" s="12"/>
      <c r="D3103" s="12"/>
      <c r="E3103" s="12"/>
    </row>
    <row r="3104" spans="1:5" ht="15.75" customHeight="1">
      <c r="A3104" s="10" t="s">
        <v>4538</v>
      </c>
      <c r="B3104" s="12"/>
      <c r="C3104" s="12"/>
      <c r="D3104" s="12"/>
      <c r="E3104" s="12"/>
    </row>
    <row r="3105" spans="1:5" ht="15.75" customHeight="1">
      <c r="A3105" s="10" t="s">
        <v>4539</v>
      </c>
      <c r="B3105" s="12"/>
      <c r="C3105" s="12"/>
      <c r="D3105" s="12"/>
      <c r="E3105" s="12"/>
    </row>
    <row r="3106" spans="1:5" ht="15.75" customHeight="1">
      <c r="A3106" s="10" t="s">
        <v>4540</v>
      </c>
      <c r="B3106" s="12"/>
      <c r="C3106" s="12"/>
      <c r="D3106" s="12"/>
      <c r="E3106" s="12"/>
    </row>
    <row r="3107" spans="1:5" ht="15.75" customHeight="1">
      <c r="A3107" s="10" t="s">
        <v>4541</v>
      </c>
      <c r="B3107" s="12"/>
      <c r="C3107" s="12"/>
      <c r="D3107" s="12"/>
      <c r="E3107" s="12"/>
    </row>
    <row r="3108" spans="1:5" ht="15.75" customHeight="1">
      <c r="A3108" s="10" t="s">
        <v>4542</v>
      </c>
      <c r="B3108" s="12"/>
      <c r="C3108" s="12"/>
      <c r="D3108" s="12"/>
      <c r="E3108" s="12"/>
    </row>
    <row r="3109" spans="1:5" ht="15.75" customHeight="1">
      <c r="A3109" s="10" t="s">
        <v>4543</v>
      </c>
      <c r="B3109" s="12"/>
      <c r="C3109" s="12"/>
      <c r="D3109" s="12"/>
      <c r="E3109" s="12"/>
    </row>
    <row r="3110" spans="1:5" ht="15.75" customHeight="1">
      <c r="A3110" s="10" t="s">
        <v>4544</v>
      </c>
      <c r="B3110" s="12"/>
      <c r="C3110" s="12"/>
      <c r="D3110" s="12"/>
      <c r="E3110" s="12"/>
    </row>
    <row r="3111" spans="1:5" ht="15.75" customHeight="1">
      <c r="A3111" s="10" t="s">
        <v>4545</v>
      </c>
      <c r="B3111" s="12"/>
      <c r="C3111" s="12"/>
      <c r="D3111" s="12"/>
      <c r="E3111" s="12"/>
    </row>
    <row r="3112" spans="1:5" ht="15.75" customHeight="1">
      <c r="A3112" s="10" t="s">
        <v>4546</v>
      </c>
      <c r="B3112" s="12"/>
      <c r="C3112" s="12"/>
      <c r="D3112" s="12"/>
      <c r="E3112" s="12"/>
    </row>
    <row r="3113" spans="1:5" ht="15.75" customHeight="1">
      <c r="A3113" s="10" t="s">
        <v>4547</v>
      </c>
      <c r="B3113" s="12"/>
      <c r="C3113" s="12"/>
      <c r="D3113" s="12"/>
      <c r="E3113" s="12"/>
    </row>
    <row r="3114" spans="1:5" ht="15.75" customHeight="1">
      <c r="A3114" s="10" t="s">
        <v>4548</v>
      </c>
      <c r="B3114" s="12"/>
      <c r="C3114" s="12"/>
      <c r="D3114" s="12"/>
      <c r="E3114" s="12"/>
    </row>
    <row r="3115" spans="1:5" ht="15.75" customHeight="1">
      <c r="A3115" s="10" t="s">
        <v>4549</v>
      </c>
      <c r="B3115" s="12"/>
      <c r="C3115" s="12"/>
      <c r="D3115" s="12"/>
      <c r="E3115" s="12"/>
    </row>
    <row r="3116" spans="1:5" ht="15.75" customHeight="1">
      <c r="A3116" s="10" t="s">
        <v>4550</v>
      </c>
      <c r="B3116" s="12"/>
      <c r="C3116" s="12"/>
      <c r="D3116" s="12"/>
      <c r="E3116" s="12"/>
    </row>
    <row r="3117" spans="1:5" ht="15.75" customHeight="1">
      <c r="A3117" s="10" t="s">
        <v>4551</v>
      </c>
      <c r="B3117" s="12"/>
      <c r="C3117" s="12"/>
      <c r="D3117" s="12"/>
      <c r="E3117" s="12"/>
    </row>
    <row r="3118" spans="1:5" ht="15.75" customHeight="1">
      <c r="A3118" s="10" t="s">
        <v>4552</v>
      </c>
      <c r="B3118" s="12"/>
      <c r="C3118" s="12"/>
      <c r="D3118" s="12"/>
      <c r="E3118" s="12"/>
    </row>
    <row r="3119" spans="1:5" ht="15.75" customHeight="1">
      <c r="A3119" s="10" t="s">
        <v>4553</v>
      </c>
      <c r="B3119" s="12"/>
      <c r="C3119" s="12"/>
      <c r="D3119" s="12"/>
      <c r="E3119" s="12"/>
    </row>
    <row r="3120" spans="1:5" ht="15.75" customHeight="1">
      <c r="A3120" s="10" t="s">
        <v>4554</v>
      </c>
      <c r="B3120" s="12"/>
      <c r="C3120" s="12"/>
      <c r="D3120" s="12"/>
      <c r="E3120" s="12"/>
    </row>
    <row r="3121" spans="1:5" ht="15.75" customHeight="1">
      <c r="A3121" s="10" t="s">
        <v>4555</v>
      </c>
      <c r="B3121" s="12"/>
      <c r="C3121" s="12"/>
      <c r="D3121" s="12"/>
      <c r="E3121" s="12"/>
    </row>
    <row r="3122" spans="1:5" ht="15.75" customHeight="1">
      <c r="A3122" s="10" t="s">
        <v>4556</v>
      </c>
      <c r="B3122" s="12"/>
      <c r="C3122" s="12"/>
      <c r="D3122" s="12"/>
      <c r="E3122" s="12"/>
    </row>
    <row r="3123" spans="1:5" ht="15.75" customHeight="1">
      <c r="A3123" s="10" t="s">
        <v>4557</v>
      </c>
      <c r="B3123" s="12"/>
      <c r="C3123" s="12"/>
      <c r="D3123" s="12"/>
      <c r="E3123" s="12"/>
    </row>
    <row r="3124" spans="1:5" ht="15.75" customHeight="1">
      <c r="A3124" s="10" t="s">
        <v>4558</v>
      </c>
      <c r="B3124" s="12"/>
      <c r="C3124" s="12"/>
      <c r="D3124" s="12"/>
      <c r="E3124" s="12"/>
    </row>
    <row r="3125" spans="1:5" ht="15.75" customHeight="1">
      <c r="A3125" s="10" t="s">
        <v>4559</v>
      </c>
      <c r="B3125" s="12"/>
      <c r="C3125" s="12"/>
      <c r="D3125" s="12"/>
      <c r="E3125" s="12"/>
    </row>
    <row r="3126" spans="1:5" ht="15.75" customHeight="1">
      <c r="A3126" s="10" t="s">
        <v>4560</v>
      </c>
      <c r="B3126" s="12"/>
      <c r="C3126" s="12"/>
      <c r="D3126" s="12"/>
      <c r="E3126" s="12"/>
    </row>
    <row r="3127" spans="1:5" ht="15.75" customHeight="1">
      <c r="A3127" s="10" t="s">
        <v>4561</v>
      </c>
      <c r="B3127" s="12"/>
      <c r="C3127" s="12"/>
      <c r="D3127" s="12"/>
      <c r="E3127" s="12"/>
    </row>
    <row r="3128" spans="1:5" ht="15.75" customHeight="1">
      <c r="A3128" s="10" t="s">
        <v>4562</v>
      </c>
      <c r="B3128" s="12"/>
      <c r="C3128" s="12"/>
      <c r="D3128" s="12"/>
      <c r="E3128" s="12"/>
    </row>
    <row r="3129" spans="1:5" ht="15.75" customHeight="1">
      <c r="A3129" s="10" t="s">
        <v>4563</v>
      </c>
      <c r="B3129" s="12"/>
      <c r="C3129" s="12"/>
      <c r="D3129" s="12"/>
      <c r="E3129" s="12"/>
    </row>
    <row r="3130" spans="1:5" ht="15.75" customHeight="1">
      <c r="A3130" s="10" t="s">
        <v>4564</v>
      </c>
      <c r="B3130" s="12"/>
      <c r="C3130" s="12"/>
      <c r="D3130" s="12"/>
      <c r="E3130" s="12"/>
    </row>
    <row r="3131" spans="1:5" ht="15.75" customHeight="1">
      <c r="A3131" s="10" t="s">
        <v>4565</v>
      </c>
      <c r="B3131" s="12"/>
      <c r="C3131" s="12"/>
      <c r="D3131" s="12"/>
      <c r="E3131" s="12"/>
    </row>
    <row r="3132" spans="1:5" ht="15.75" customHeight="1">
      <c r="A3132" s="10" t="s">
        <v>4566</v>
      </c>
      <c r="B3132" s="12"/>
      <c r="C3132" s="12"/>
      <c r="D3132" s="12"/>
      <c r="E3132" s="12"/>
    </row>
    <row r="3133" spans="1:5" ht="15.75" customHeight="1">
      <c r="A3133" s="10" t="s">
        <v>4567</v>
      </c>
      <c r="B3133" s="12"/>
      <c r="C3133" s="12"/>
      <c r="D3133" s="12"/>
      <c r="E3133" s="12"/>
    </row>
    <row r="3134" spans="1:5" ht="15.75" customHeight="1">
      <c r="A3134" s="10" t="s">
        <v>4568</v>
      </c>
      <c r="B3134" s="12"/>
      <c r="C3134" s="12"/>
      <c r="D3134" s="12"/>
      <c r="E3134" s="12"/>
    </row>
    <row r="3135" spans="1:5" ht="15.75" customHeight="1">
      <c r="A3135" s="10" t="s">
        <v>4569</v>
      </c>
      <c r="B3135" s="12"/>
      <c r="C3135" s="12"/>
      <c r="D3135" s="12"/>
      <c r="E3135" s="12"/>
    </row>
    <row r="3136" spans="1:5" ht="15.75" customHeight="1">
      <c r="A3136" s="10" t="s">
        <v>4570</v>
      </c>
      <c r="B3136" s="12"/>
      <c r="C3136" s="12"/>
      <c r="D3136" s="12"/>
      <c r="E3136" s="12"/>
    </row>
    <row r="3137" spans="1:5" ht="15.75" customHeight="1">
      <c r="A3137" s="10" t="s">
        <v>4571</v>
      </c>
      <c r="B3137" s="12"/>
      <c r="C3137" s="12"/>
      <c r="D3137" s="12"/>
      <c r="E3137" s="12"/>
    </row>
    <row r="3138" spans="1:5" ht="15.75" customHeight="1">
      <c r="A3138" s="10" t="s">
        <v>4572</v>
      </c>
      <c r="B3138" s="12"/>
      <c r="C3138" s="12"/>
      <c r="D3138" s="12"/>
      <c r="E3138" s="12"/>
    </row>
    <row r="3139" spans="1:5" ht="15.75" customHeight="1">
      <c r="A3139" s="10" t="s">
        <v>4573</v>
      </c>
      <c r="B3139" s="12"/>
      <c r="C3139" s="12"/>
      <c r="D3139" s="12"/>
      <c r="E3139" s="12"/>
    </row>
    <row r="3140" spans="1:5" ht="15.75" customHeight="1">
      <c r="A3140" s="10" t="s">
        <v>4574</v>
      </c>
      <c r="B3140" s="12"/>
      <c r="C3140" s="12"/>
      <c r="D3140" s="12"/>
      <c r="E3140" s="12"/>
    </row>
    <row r="3141" spans="1:5" ht="15.75" customHeight="1">
      <c r="A3141" s="10" t="s">
        <v>4575</v>
      </c>
      <c r="B3141" s="12"/>
      <c r="C3141" s="12"/>
      <c r="D3141" s="12"/>
      <c r="E3141" s="12"/>
    </row>
    <row r="3142" spans="1:5" ht="15.75" customHeight="1">
      <c r="A3142" s="10" t="s">
        <v>4576</v>
      </c>
      <c r="B3142" s="12"/>
      <c r="C3142" s="12"/>
      <c r="D3142" s="12"/>
      <c r="E3142" s="12"/>
    </row>
    <row r="3143" spans="1:5" ht="15.75" customHeight="1">
      <c r="A3143" s="10" t="s">
        <v>4577</v>
      </c>
      <c r="B3143" s="12"/>
      <c r="C3143" s="12"/>
      <c r="D3143" s="12"/>
      <c r="E3143" s="12"/>
    </row>
    <row r="3144" spans="1:5" ht="15.75" customHeight="1">
      <c r="A3144" s="10" t="s">
        <v>4578</v>
      </c>
      <c r="B3144" s="12"/>
      <c r="C3144" s="12"/>
      <c r="D3144" s="12"/>
      <c r="E3144" s="12"/>
    </row>
    <row r="3145" spans="1:5" ht="15.75" customHeight="1">
      <c r="A3145" s="10" t="s">
        <v>4579</v>
      </c>
      <c r="B3145" s="12"/>
      <c r="C3145" s="12"/>
      <c r="D3145" s="12"/>
      <c r="E3145" s="12"/>
    </row>
    <row r="3146" spans="1:5" ht="15.75" customHeight="1">
      <c r="A3146" s="10" t="s">
        <v>4580</v>
      </c>
      <c r="B3146" s="12"/>
      <c r="C3146" s="12"/>
      <c r="D3146" s="12"/>
      <c r="E3146" s="12"/>
    </row>
    <row r="3147" spans="1:5" ht="15.75" customHeight="1">
      <c r="A3147" s="10" t="s">
        <v>4581</v>
      </c>
      <c r="B3147" s="12"/>
      <c r="C3147" s="12"/>
      <c r="D3147" s="12"/>
      <c r="E3147" s="12"/>
    </row>
    <row r="3148" spans="1:5" ht="15.75" customHeight="1">
      <c r="A3148" s="10" t="s">
        <v>4582</v>
      </c>
      <c r="B3148" s="12"/>
      <c r="C3148" s="12"/>
      <c r="D3148" s="12"/>
      <c r="E3148" s="12"/>
    </row>
    <row r="3149" spans="1:5" ht="15.75" customHeight="1">
      <c r="A3149" s="10" t="s">
        <v>4583</v>
      </c>
      <c r="B3149" s="12"/>
      <c r="C3149" s="12"/>
      <c r="D3149" s="12"/>
      <c r="E3149" s="12"/>
    </row>
    <row r="3150" spans="1:5" ht="15.75" customHeight="1">
      <c r="A3150" s="10" t="s">
        <v>4584</v>
      </c>
      <c r="B3150" s="12"/>
      <c r="C3150" s="12"/>
      <c r="D3150" s="12"/>
      <c r="E3150" s="12"/>
    </row>
    <row r="3151" spans="1:5" ht="15.75" customHeight="1">
      <c r="A3151" s="10" t="s">
        <v>4585</v>
      </c>
      <c r="B3151" s="12"/>
      <c r="C3151" s="12"/>
      <c r="D3151" s="12"/>
      <c r="E3151" s="12"/>
    </row>
    <row r="3152" spans="1:5" ht="15.75" customHeight="1">
      <c r="A3152" s="10" t="s">
        <v>4586</v>
      </c>
      <c r="B3152" s="12"/>
      <c r="C3152" s="12"/>
      <c r="D3152" s="12"/>
      <c r="E3152" s="12"/>
    </row>
    <row r="3153" spans="1:5" ht="15.75" customHeight="1">
      <c r="A3153" s="10" t="s">
        <v>4587</v>
      </c>
      <c r="B3153" s="12"/>
      <c r="C3153" s="12"/>
      <c r="D3153" s="12"/>
      <c r="E3153" s="12"/>
    </row>
    <row r="3154" spans="1:5" ht="15.75" customHeight="1">
      <c r="A3154" s="10" t="s">
        <v>4588</v>
      </c>
      <c r="B3154" s="12"/>
      <c r="C3154" s="12"/>
      <c r="D3154" s="12"/>
      <c r="E3154" s="12"/>
    </row>
    <row r="3155" spans="1:5" ht="15.75" customHeight="1">
      <c r="A3155" s="10" t="s">
        <v>4589</v>
      </c>
      <c r="B3155" s="12"/>
      <c r="C3155" s="12"/>
      <c r="D3155" s="12"/>
      <c r="E3155" s="12"/>
    </row>
    <row r="3156" spans="1:5" ht="15.75" customHeight="1">
      <c r="A3156" s="10" t="s">
        <v>4590</v>
      </c>
      <c r="B3156" s="12"/>
      <c r="C3156" s="12"/>
      <c r="D3156" s="12"/>
      <c r="E3156" s="12"/>
    </row>
    <row r="3157" spans="1:5" ht="15.75" customHeight="1">
      <c r="A3157" s="10" t="s">
        <v>4591</v>
      </c>
      <c r="B3157" s="12"/>
      <c r="C3157" s="12"/>
      <c r="D3157" s="12"/>
      <c r="E3157" s="12"/>
    </row>
    <row r="3158" spans="1:5" ht="15.75" customHeight="1">
      <c r="A3158" s="10" t="s">
        <v>4592</v>
      </c>
      <c r="B3158" s="12"/>
      <c r="C3158" s="12"/>
      <c r="D3158" s="12"/>
      <c r="E3158" s="12"/>
    </row>
    <row r="3159" spans="1:5" ht="15.75" customHeight="1">
      <c r="A3159" s="10" t="s">
        <v>4593</v>
      </c>
      <c r="B3159" s="12"/>
      <c r="C3159" s="12"/>
      <c r="D3159" s="12"/>
      <c r="E3159" s="12"/>
    </row>
    <row r="3160" spans="1:5" ht="15.75" customHeight="1">
      <c r="A3160" s="10" t="s">
        <v>4594</v>
      </c>
      <c r="B3160" s="12"/>
      <c r="C3160" s="12"/>
      <c r="D3160" s="12"/>
      <c r="E3160" s="12"/>
    </row>
    <row r="3161" spans="1:5" ht="15.75" customHeight="1">
      <c r="A3161" s="10" t="s">
        <v>4595</v>
      </c>
      <c r="B3161" s="12"/>
      <c r="C3161" s="12"/>
      <c r="D3161" s="12"/>
      <c r="E3161" s="12"/>
    </row>
    <row r="3162" spans="1:5" ht="15.75" customHeight="1">
      <c r="A3162" s="10" t="s">
        <v>4596</v>
      </c>
      <c r="B3162" s="12"/>
      <c r="C3162" s="12"/>
      <c r="D3162" s="12"/>
      <c r="E3162" s="12"/>
    </row>
    <row r="3163" spans="1:5" ht="15.75" customHeight="1">
      <c r="A3163" s="10" t="s">
        <v>4597</v>
      </c>
      <c r="B3163" s="12"/>
      <c r="C3163" s="12"/>
      <c r="D3163" s="12"/>
      <c r="E3163" s="12"/>
    </row>
    <row r="3164" spans="1:5" ht="15.75" customHeight="1">
      <c r="A3164" s="10" t="s">
        <v>4598</v>
      </c>
      <c r="B3164" s="12"/>
      <c r="C3164" s="12"/>
      <c r="D3164" s="12"/>
      <c r="E3164" s="12"/>
    </row>
    <row r="3165" spans="1:5" ht="15.75" customHeight="1">
      <c r="A3165" s="10" t="s">
        <v>4599</v>
      </c>
      <c r="B3165" s="12"/>
      <c r="C3165" s="12"/>
      <c r="D3165" s="12"/>
      <c r="E3165" s="12"/>
    </row>
    <row r="3166" spans="1:5" ht="15.75" customHeight="1">
      <c r="A3166" s="10" t="s">
        <v>4600</v>
      </c>
      <c r="B3166" s="12"/>
      <c r="C3166" s="12"/>
      <c r="D3166" s="12"/>
      <c r="E3166" s="12"/>
    </row>
    <row r="3167" spans="1:5" ht="15.75" customHeight="1">
      <c r="A3167" s="10" t="s">
        <v>4601</v>
      </c>
      <c r="B3167" s="12"/>
      <c r="C3167" s="12"/>
      <c r="D3167" s="12"/>
      <c r="E3167" s="12"/>
    </row>
    <row r="3168" spans="1:5" ht="15.75" customHeight="1">
      <c r="A3168" s="10" t="s">
        <v>4602</v>
      </c>
      <c r="B3168" s="12"/>
      <c r="C3168" s="12"/>
      <c r="D3168" s="12"/>
      <c r="E3168" s="12"/>
    </row>
    <row r="3169" spans="1:5" ht="15.75" customHeight="1">
      <c r="A3169" s="10" t="s">
        <v>4603</v>
      </c>
      <c r="B3169" s="12"/>
      <c r="C3169" s="12"/>
      <c r="D3169" s="12"/>
      <c r="E3169" s="12"/>
    </row>
    <row r="3170" spans="1:5" ht="15.75" customHeight="1">
      <c r="A3170" s="10" t="s">
        <v>4604</v>
      </c>
      <c r="B3170" s="12"/>
      <c r="C3170" s="12"/>
      <c r="D3170" s="12"/>
      <c r="E3170" s="12"/>
    </row>
    <row r="3171" spans="1:5" ht="15.75" customHeight="1">
      <c r="A3171" s="10" t="s">
        <v>4605</v>
      </c>
      <c r="B3171" s="12"/>
      <c r="C3171" s="12"/>
      <c r="D3171" s="12"/>
      <c r="E3171" s="12"/>
    </row>
    <row r="3172" spans="1:5" ht="15.75" customHeight="1">
      <c r="A3172" s="10" t="s">
        <v>4606</v>
      </c>
      <c r="B3172" s="12"/>
      <c r="C3172" s="12"/>
      <c r="D3172" s="12"/>
      <c r="E3172" s="12"/>
    </row>
    <row r="3173" spans="1:5" ht="15.75" customHeight="1">
      <c r="A3173" s="10" t="s">
        <v>4607</v>
      </c>
      <c r="B3173" s="12"/>
      <c r="C3173" s="12"/>
      <c r="D3173" s="12"/>
      <c r="E3173" s="12"/>
    </row>
    <row r="3174" spans="1:5" ht="15.75" customHeight="1">
      <c r="A3174" s="10" t="s">
        <v>4608</v>
      </c>
      <c r="B3174" s="12"/>
      <c r="C3174" s="12"/>
      <c r="D3174" s="12"/>
      <c r="E3174" s="12"/>
    </row>
    <row r="3175" spans="1:5" ht="15.75" customHeight="1">
      <c r="A3175" s="10" t="s">
        <v>4609</v>
      </c>
      <c r="B3175" s="12"/>
      <c r="C3175" s="12"/>
      <c r="D3175" s="12"/>
      <c r="E3175" s="12"/>
    </row>
    <row r="3176" spans="1:5" ht="15.75" customHeight="1">
      <c r="A3176" s="10" t="s">
        <v>4610</v>
      </c>
      <c r="B3176" s="12"/>
      <c r="C3176" s="12"/>
      <c r="D3176" s="12"/>
      <c r="E3176" s="12"/>
    </row>
    <row r="3177" spans="1:5" ht="15.75" customHeight="1">
      <c r="A3177" s="10" t="s">
        <v>4611</v>
      </c>
      <c r="B3177" s="12"/>
      <c r="C3177" s="12"/>
      <c r="D3177" s="12"/>
      <c r="E3177" s="12"/>
    </row>
    <row r="3178" spans="1:5" ht="15.75" customHeight="1">
      <c r="A3178" s="10" t="s">
        <v>4612</v>
      </c>
      <c r="B3178" s="12"/>
      <c r="C3178" s="12"/>
      <c r="D3178" s="12"/>
      <c r="E3178" s="12"/>
    </row>
    <row r="3179" spans="1:5" ht="15.75" customHeight="1">
      <c r="A3179" s="10" t="s">
        <v>4613</v>
      </c>
      <c r="B3179" s="12"/>
      <c r="C3179" s="12"/>
      <c r="D3179" s="12"/>
      <c r="E3179" s="12"/>
    </row>
    <row r="3180" spans="1:5" ht="15.75" customHeight="1">
      <c r="A3180" s="10" t="s">
        <v>4614</v>
      </c>
      <c r="B3180" s="12"/>
      <c r="C3180" s="12"/>
      <c r="D3180" s="12"/>
      <c r="E3180" s="12"/>
    </row>
    <row r="3181" spans="1:5" ht="15.75" customHeight="1">
      <c r="A3181" s="10" t="s">
        <v>4615</v>
      </c>
      <c r="B3181" s="12"/>
      <c r="C3181" s="12"/>
      <c r="D3181" s="12"/>
      <c r="E3181" s="12"/>
    </row>
    <row r="3182" spans="1:5" ht="15.75" customHeight="1">
      <c r="A3182" s="10" t="s">
        <v>4616</v>
      </c>
      <c r="B3182" s="12"/>
      <c r="C3182" s="12"/>
      <c r="D3182" s="12"/>
      <c r="E3182" s="12"/>
    </row>
    <row r="3183" spans="1:5" ht="15.75" customHeight="1">
      <c r="A3183" s="10" t="s">
        <v>4617</v>
      </c>
      <c r="B3183" s="12"/>
      <c r="C3183" s="12"/>
      <c r="D3183" s="12"/>
      <c r="E3183" s="12"/>
    </row>
    <row r="3184" spans="1:5" ht="15.75" customHeight="1">
      <c r="A3184" s="10" t="s">
        <v>4618</v>
      </c>
      <c r="B3184" s="12"/>
      <c r="C3184" s="12"/>
      <c r="D3184" s="12"/>
      <c r="E3184" s="12"/>
    </row>
    <row r="3185" spans="1:5" ht="15.75" customHeight="1">
      <c r="A3185" s="10" t="s">
        <v>4619</v>
      </c>
      <c r="B3185" s="12"/>
      <c r="C3185" s="12"/>
      <c r="D3185" s="12"/>
      <c r="E3185" s="12"/>
    </row>
    <row r="3186" spans="1:5" ht="15.75" customHeight="1">
      <c r="A3186" s="10" t="s">
        <v>4620</v>
      </c>
      <c r="B3186" s="12"/>
      <c r="C3186" s="12"/>
      <c r="D3186" s="12"/>
      <c r="E3186" s="12"/>
    </row>
    <row r="3187" spans="1:5" ht="15.75" customHeight="1">
      <c r="A3187" s="10" t="s">
        <v>4621</v>
      </c>
      <c r="B3187" s="12"/>
      <c r="C3187" s="12"/>
      <c r="D3187" s="12"/>
      <c r="E3187" s="12"/>
    </row>
    <row r="3188" spans="1:5" ht="15.75" customHeight="1">
      <c r="A3188" s="10" t="s">
        <v>4622</v>
      </c>
      <c r="B3188" s="12"/>
      <c r="C3188" s="12"/>
      <c r="D3188" s="12"/>
      <c r="E3188" s="12"/>
    </row>
    <row r="3189" spans="1:5" ht="15.75" customHeight="1">
      <c r="A3189" s="10" t="s">
        <v>4623</v>
      </c>
      <c r="B3189" s="12"/>
      <c r="C3189" s="12"/>
      <c r="D3189" s="12"/>
      <c r="E3189" s="12"/>
    </row>
    <row r="3190" spans="1:5" ht="15.75" customHeight="1">
      <c r="A3190" s="10" t="s">
        <v>4624</v>
      </c>
      <c r="B3190" s="12"/>
      <c r="C3190" s="12"/>
      <c r="D3190" s="12"/>
      <c r="E3190" s="12"/>
    </row>
    <row r="3191" spans="1:5" ht="15.75" customHeight="1">
      <c r="A3191" s="10" t="s">
        <v>4625</v>
      </c>
      <c r="B3191" s="12"/>
      <c r="C3191" s="12"/>
      <c r="D3191" s="12"/>
      <c r="E3191" s="12"/>
    </row>
    <row r="3192" spans="1:5" ht="15.75" customHeight="1">
      <c r="A3192" s="10" t="s">
        <v>4626</v>
      </c>
      <c r="B3192" s="12"/>
      <c r="C3192" s="12"/>
      <c r="D3192" s="12"/>
      <c r="E3192" s="12"/>
    </row>
    <row r="3193" spans="1:5" ht="15.75" customHeight="1">
      <c r="A3193" s="10" t="s">
        <v>4627</v>
      </c>
      <c r="B3193" s="12"/>
      <c r="C3193" s="12"/>
      <c r="D3193" s="12"/>
      <c r="E3193" s="12"/>
    </row>
    <row r="3194" spans="1:5" ht="15.75" customHeight="1">
      <c r="A3194" s="10" t="s">
        <v>4628</v>
      </c>
      <c r="B3194" s="12"/>
      <c r="C3194" s="12"/>
      <c r="D3194" s="12"/>
      <c r="E3194" s="12"/>
    </row>
    <row r="3195" spans="1:5" ht="15.75" customHeight="1">
      <c r="A3195" s="10" t="s">
        <v>4629</v>
      </c>
      <c r="B3195" s="12"/>
      <c r="C3195" s="12"/>
      <c r="D3195" s="12"/>
      <c r="E3195" s="12"/>
    </row>
    <row r="3196" spans="1:5" ht="15.75" customHeight="1">
      <c r="A3196" s="10" t="s">
        <v>4630</v>
      </c>
      <c r="B3196" s="12"/>
      <c r="C3196" s="12"/>
      <c r="D3196" s="12"/>
      <c r="E3196" s="12"/>
    </row>
    <row r="3197" spans="1:5" ht="15.75" customHeight="1">
      <c r="A3197" s="10" t="s">
        <v>4631</v>
      </c>
      <c r="B3197" s="12"/>
      <c r="C3197" s="12"/>
      <c r="D3197" s="12"/>
      <c r="E3197" s="12"/>
    </row>
    <row r="3198" spans="1:5" ht="15.75" customHeight="1">
      <c r="A3198" s="10" t="s">
        <v>4632</v>
      </c>
      <c r="B3198" s="12"/>
      <c r="C3198" s="12"/>
      <c r="D3198" s="12"/>
      <c r="E3198" s="12"/>
    </row>
    <row r="3199" spans="1:5" ht="15.75" customHeight="1">
      <c r="A3199" s="10" t="s">
        <v>4633</v>
      </c>
      <c r="B3199" s="12"/>
      <c r="C3199" s="12"/>
      <c r="D3199" s="12"/>
      <c r="E3199" s="12"/>
    </row>
    <row r="3200" spans="1:5" ht="15.75" customHeight="1">
      <c r="A3200" s="10" t="s">
        <v>4634</v>
      </c>
      <c r="B3200" s="12"/>
      <c r="C3200" s="12"/>
      <c r="D3200" s="12"/>
      <c r="E3200" s="12"/>
    </row>
    <row r="3201" spans="1:5" ht="15.75" customHeight="1">
      <c r="A3201" s="10" t="s">
        <v>4635</v>
      </c>
      <c r="B3201" s="12"/>
      <c r="C3201" s="12"/>
      <c r="D3201" s="12"/>
      <c r="E3201" s="12"/>
    </row>
    <row r="3202" spans="1:5" ht="15.75" customHeight="1">
      <c r="A3202" s="10" t="s">
        <v>4636</v>
      </c>
      <c r="B3202" s="12"/>
      <c r="C3202" s="12"/>
      <c r="D3202" s="12"/>
      <c r="E3202" s="12"/>
    </row>
    <row r="3203" spans="1:5" ht="15.75" customHeight="1">
      <c r="A3203" s="10" t="s">
        <v>4637</v>
      </c>
      <c r="B3203" s="12"/>
      <c r="C3203" s="12"/>
      <c r="D3203" s="12"/>
      <c r="E3203" s="12"/>
    </row>
    <row r="3204" spans="1:5" ht="15.75" customHeight="1">
      <c r="A3204" s="10" t="s">
        <v>4638</v>
      </c>
      <c r="B3204" s="12"/>
      <c r="C3204" s="12"/>
      <c r="D3204" s="12"/>
      <c r="E3204" s="12"/>
    </row>
    <row r="3205" spans="1:5" ht="15.75" customHeight="1">
      <c r="A3205" s="10" t="s">
        <v>4639</v>
      </c>
      <c r="B3205" s="12"/>
      <c r="C3205" s="12"/>
      <c r="D3205" s="12"/>
      <c r="E3205" s="12"/>
    </row>
    <row r="3206" spans="1:5" ht="15.75" customHeight="1">
      <c r="A3206" s="10" t="s">
        <v>4640</v>
      </c>
      <c r="B3206" s="12"/>
      <c r="C3206" s="12"/>
      <c r="D3206" s="12"/>
      <c r="E3206" s="12"/>
    </row>
    <row r="3207" spans="1:5" ht="15.75" customHeight="1">
      <c r="A3207" s="10" t="s">
        <v>4641</v>
      </c>
      <c r="B3207" s="12"/>
      <c r="C3207" s="12"/>
      <c r="D3207" s="12"/>
      <c r="E3207" s="12"/>
    </row>
    <row r="3208" spans="1:5" ht="15.75" customHeight="1">
      <c r="A3208" s="10" t="s">
        <v>4642</v>
      </c>
      <c r="B3208" s="12"/>
      <c r="C3208" s="12"/>
      <c r="D3208" s="12"/>
      <c r="E3208" s="12"/>
    </row>
    <row r="3209" spans="1:5" ht="15.75" customHeight="1">
      <c r="A3209" s="10" t="s">
        <v>4643</v>
      </c>
      <c r="B3209" s="12"/>
      <c r="C3209" s="12"/>
      <c r="D3209" s="12"/>
      <c r="E3209" s="12"/>
    </row>
    <row r="3210" spans="1:5" ht="15.75" customHeight="1">
      <c r="A3210" s="10" t="s">
        <v>4644</v>
      </c>
      <c r="B3210" s="12"/>
      <c r="C3210" s="12"/>
      <c r="D3210" s="12"/>
      <c r="E3210" s="12"/>
    </row>
    <row r="3211" spans="1:5" ht="15.75" customHeight="1">
      <c r="A3211" s="10" t="s">
        <v>4645</v>
      </c>
      <c r="B3211" s="12"/>
      <c r="C3211" s="12"/>
      <c r="D3211" s="12"/>
      <c r="E3211" s="12"/>
    </row>
    <row r="3212" spans="1:5" ht="15.75" customHeight="1">
      <c r="A3212" s="10" t="s">
        <v>4646</v>
      </c>
      <c r="B3212" s="12"/>
      <c r="C3212" s="12"/>
      <c r="D3212" s="12"/>
      <c r="E3212" s="12"/>
    </row>
    <row r="3213" spans="1:5" ht="15.75" customHeight="1">
      <c r="A3213" s="10" t="s">
        <v>4647</v>
      </c>
      <c r="B3213" s="12"/>
      <c r="C3213" s="12"/>
      <c r="D3213" s="12"/>
      <c r="E3213" s="12"/>
    </row>
    <row r="3214" spans="1:5" ht="15.75" customHeight="1">
      <c r="A3214" s="10" t="s">
        <v>4648</v>
      </c>
      <c r="B3214" s="12"/>
      <c r="C3214" s="12"/>
      <c r="D3214" s="12"/>
      <c r="E3214" s="12"/>
    </row>
    <row r="3215" spans="1:5" ht="15.75" customHeight="1">
      <c r="A3215" s="10" t="s">
        <v>4649</v>
      </c>
      <c r="B3215" s="12"/>
      <c r="C3215" s="12"/>
      <c r="D3215" s="12"/>
      <c r="E3215" s="12"/>
    </row>
    <row r="3216" spans="1:5" ht="15.75" customHeight="1">
      <c r="A3216" s="10" t="s">
        <v>4650</v>
      </c>
      <c r="B3216" s="12"/>
      <c r="C3216" s="12"/>
      <c r="D3216" s="12"/>
      <c r="E3216" s="12"/>
    </row>
    <row r="3217" spans="1:5" ht="15.75" customHeight="1">
      <c r="A3217" s="10" t="s">
        <v>4651</v>
      </c>
      <c r="B3217" s="12"/>
      <c r="C3217" s="12"/>
      <c r="D3217" s="12"/>
      <c r="E3217" s="12"/>
    </row>
    <row r="3218" spans="1:5" ht="15.75" customHeight="1">
      <c r="A3218" s="10" t="s">
        <v>4652</v>
      </c>
      <c r="B3218" s="12"/>
      <c r="C3218" s="12"/>
      <c r="D3218" s="12"/>
      <c r="E3218" s="12"/>
    </row>
    <row r="3219" spans="1:5" ht="15.75" customHeight="1">
      <c r="A3219" s="10" t="s">
        <v>4653</v>
      </c>
      <c r="B3219" s="12"/>
      <c r="C3219" s="12"/>
      <c r="D3219" s="12"/>
      <c r="E3219" s="12"/>
    </row>
    <row r="3220" spans="1:5" ht="15.75" customHeight="1">
      <c r="A3220" s="10" t="s">
        <v>4654</v>
      </c>
      <c r="B3220" s="12"/>
      <c r="C3220" s="12"/>
      <c r="D3220" s="12"/>
      <c r="E3220" s="12"/>
    </row>
    <row r="3221" spans="1:5" ht="15.75" customHeight="1">
      <c r="A3221" s="10" t="s">
        <v>4655</v>
      </c>
      <c r="B3221" s="12"/>
      <c r="C3221" s="12"/>
      <c r="D3221" s="12"/>
      <c r="E3221" s="12"/>
    </row>
    <row r="3222" spans="1:5" ht="15.75" customHeight="1">
      <c r="A3222" s="10" t="s">
        <v>4656</v>
      </c>
      <c r="B3222" s="12"/>
      <c r="C3222" s="12"/>
      <c r="D3222" s="12"/>
      <c r="E3222" s="12"/>
    </row>
    <row r="3223" spans="1:5" ht="15.75" customHeight="1">
      <c r="A3223" s="10" t="s">
        <v>4657</v>
      </c>
      <c r="B3223" s="12"/>
      <c r="C3223" s="12"/>
      <c r="D3223" s="12"/>
      <c r="E3223" s="12"/>
    </row>
    <row r="3224" spans="1:5" ht="15.75" customHeight="1">
      <c r="A3224" s="10" t="s">
        <v>4658</v>
      </c>
      <c r="B3224" s="12"/>
      <c r="C3224" s="12"/>
      <c r="D3224" s="12"/>
      <c r="E3224" s="12"/>
    </row>
    <row r="3225" spans="1:5" ht="15.75" customHeight="1">
      <c r="A3225" s="10" t="s">
        <v>4659</v>
      </c>
      <c r="B3225" s="12"/>
      <c r="C3225" s="12"/>
      <c r="D3225" s="12"/>
      <c r="E3225" s="12"/>
    </row>
    <row r="3226" spans="1:5" ht="15.75" customHeight="1">
      <c r="A3226" s="10" t="s">
        <v>4660</v>
      </c>
      <c r="B3226" s="12"/>
      <c r="C3226" s="12"/>
      <c r="D3226" s="12"/>
      <c r="E3226" s="12"/>
    </row>
    <row r="3227" spans="1:5" ht="15.75" customHeight="1">
      <c r="A3227" s="10" t="s">
        <v>4661</v>
      </c>
      <c r="B3227" s="12"/>
      <c r="C3227" s="12"/>
      <c r="D3227" s="12"/>
      <c r="E3227" s="12"/>
    </row>
    <row r="3228" spans="1:5" ht="15.75" customHeight="1">
      <c r="A3228" s="10" t="s">
        <v>4662</v>
      </c>
      <c r="B3228" s="12"/>
      <c r="C3228" s="12"/>
      <c r="D3228" s="12"/>
      <c r="E3228" s="12"/>
    </row>
    <row r="3229" spans="1:5" ht="15.75" customHeight="1">
      <c r="A3229" s="10" t="s">
        <v>4663</v>
      </c>
      <c r="B3229" s="12"/>
      <c r="C3229" s="12"/>
      <c r="D3229" s="12"/>
      <c r="E3229" s="12"/>
    </row>
    <row r="3230" spans="1:5" ht="15.75" customHeight="1">
      <c r="A3230" s="10" t="s">
        <v>4664</v>
      </c>
      <c r="B3230" s="12"/>
      <c r="C3230" s="12"/>
      <c r="D3230" s="12"/>
      <c r="E3230" s="12"/>
    </row>
    <row r="3231" spans="1:5" ht="15.75" customHeight="1">
      <c r="A3231" s="10" t="s">
        <v>4665</v>
      </c>
      <c r="B3231" s="12"/>
      <c r="C3231" s="12"/>
      <c r="D3231" s="12"/>
      <c r="E3231" s="12"/>
    </row>
    <row r="3232" spans="1:5" ht="15.75" customHeight="1">
      <c r="A3232" s="10" t="s">
        <v>4666</v>
      </c>
      <c r="B3232" s="12"/>
      <c r="C3232" s="12"/>
      <c r="D3232" s="12"/>
      <c r="E3232" s="12"/>
    </row>
    <row r="3233" spans="1:5" ht="15.75" customHeight="1">
      <c r="A3233" s="10" t="s">
        <v>4667</v>
      </c>
      <c r="B3233" s="12"/>
      <c r="C3233" s="12"/>
      <c r="D3233" s="12"/>
      <c r="E3233" s="12"/>
    </row>
    <row r="3234" spans="1:5" ht="15.75" customHeight="1">
      <c r="A3234" s="10" t="s">
        <v>4668</v>
      </c>
      <c r="B3234" s="12"/>
      <c r="C3234" s="12"/>
      <c r="D3234" s="12"/>
      <c r="E3234" s="12"/>
    </row>
    <row r="3235" spans="1:5" ht="15.75" customHeight="1">
      <c r="A3235" s="10" t="s">
        <v>4669</v>
      </c>
      <c r="B3235" s="12"/>
      <c r="C3235" s="12"/>
      <c r="D3235" s="12"/>
      <c r="E3235" s="12"/>
    </row>
    <row r="3236" spans="1:5" ht="15.75" customHeight="1">
      <c r="A3236" s="10" t="s">
        <v>4670</v>
      </c>
      <c r="B3236" s="12"/>
      <c r="C3236" s="12"/>
      <c r="D3236" s="12"/>
      <c r="E3236" s="12"/>
    </row>
    <row r="3237" spans="1:5" ht="15.75" customHeight="1">
      <c r="A3237" s="10" t="s">
        <v>4671</v>
      </c>
      <c r="B3237" s="12"/>
      <c r="C3237" s="12"/>
      <c r="D3237" s="12"/>
      <c r="E3237" s="12"/>
    </row>
    <row r="3238" spans="1:5" ht="15.75" customHeight="1">
      <c r="A3238" s="10" t="s">
        <v>4672</v>
      </c>
      <c r="B3238" s="12"/>
      <c r="C3238" s="12"/>
      <c r="D3238" s="12"/>
      <c r="E3238" s="12"/>
    </row>
    <row r="3239" spans="1:5" ht="15.75" customHeight="1">
      <c r="A3239" s="10" t="s">
        <v>4673</v>
      </c>
      <c r="B3239" s="12"/>
      <c r="C3239" s="12"/>
      <c r="D3239" s="12"/>
      <c r="E3239" s="12"/>
    </row>
    <row r="3240" spans="1:5" ht="15.75" customHeight="1">
      <c r="A3240" s="10" t="s">
        <v>4674</v>
      </c>
      <c r="B3240" s="12"/>
      <c r="C3240" s="12"/>
      <c r="D3240" s="12"/>
      <c r="E3240" s="12"/>
    </row>
    <row r="3241" spans="1:5" ht="15.75" customHeight="1">
      <c r="A3241" s="10" t="s">
        <v>4675</v>
      </c>
      <c r="B3241" s="12"/>
      <c r="C3241" s="12"/>
      <c r="D3241" s="12"/>
      <c r="E3241" s="12"/>
    </row>
    <row r="3242" spans="1:5" ht="15.75" customHeight="1">
      <c r="A3242" s="10" t="s">
        <v>4676</v>
      </c>
      <c r="B3242" s="12"/>
      <c r="C3242" s="12"/>
      <c r="D3242" s="12"/>
      <c r="E3242" s="12"/>
    </row>
    <row r="3243" spans="1:5" ht="15.75" customHeight="1">
      <c r="A3243" s="10" t="s">
        <v>4677</v>
      </c>
      <c r="B3243" s="12"/>
      <c r="C3243" s="12"/>
      <c r="D3243" s="12"/>
      <c r="E3243" s="12"/>
    </row>
    <row r="3244" spans="1:5" ht="15.75" customHeight="1">
      <c r="A3244" s="10" t="s">
        <v>4678</v>
      </c>
      <c r="B3244" s="12"/>
      <c r="C3244" s="12"/>
      <c r="D3244" s="12"/>
      <c r="E3244" s="12"/>
    </row>
    <row r="3245" spans="1:5" ht="15.75" customHeight="1">
      <c r="A3245" s="10" t="s">
        <v>4679</v>
      </c>
      <c r="B3245" s="12"/>
      <c r="C3245" s="12"/>
      <c r="D3245" s="12"/>
      <c r="E3245" s="12"/>
    </row>
    <row r="3246" spans="1:5" ht="15.75" customHeight="1">
      <c r="A3246" s="10" t="s">
        <v>4680</v>
      </c>
      <c r="B3246" s="12"/>
      <c r="C3246" s="12"/>
      <c r="D3246" s="12"/>
      <c r="E3246" s="12"/>
    </row>
    <row r="3247" spans="1:5" ht="15.75" customHeight="1">
      <c r="A3247" s="10" t="s">
        <v>4681</v>
      </c>
      <c r="B3247" s="12"/>
      <c r="C3247" s="12"/>
      <c r="D3247" s="12"/>
      <c r="E3247" s="12"/>
    </row>
    <row r="3248" spans="1:5" ht="15.75" customHeight="1">
      <c r="A3248" s="10" t="s">
        <v>4682</v>
      </c>
      <c r="B3248" s="12"/>
      <c r="C3248" s="12"/>
      <c r="D3248" s="12"/>
      <c r="E3248" s="12"/>
    </row>
    <row r="3249" spans="1:5" ht="15.75" customHeight="1">
      <c r="A3249" s="10" t="s">
        <v>4683</v>
      </c>
      <c r="B3249" s="12"/>
      <c r="C3249" s="12"/>
      <c r="D3249" s="12"/>
      <c r="E3249" s="12"/>
    </row>
    <row r="3250" spans="1:5" ht="15.75" customHeight="1">
      <c r="A3250" s="10" t="s">
        <v>4684</v>
      </c>
      <c r="B3250" s="12"/>
      <c r="C3250" s="12"/>
      <c r="D3250" s="12"/>
      <c r="E3250" s="12"/>
    </row>
    <row r="3251" spans="1:5" ht="15.75" customHeight="1">
      <c r="A3251" s="10" t="s">
        <v>4685</v>
      </c>
      <c r="B3251" s="12"/>
      <c r="C3251" s="12"/>
      <c r="D3251" s="12"/>
      <c r="E3251" s="12"/>
    </row>
    <row r="3252" spans="1:5" ht="15.75" customHeight="1">
      <c r="A3252" s="10" t="s">
        <v>4686</v>
      </c>
      <c r="B3252" s="12"/>
      <c r="C3252" s="12"/>
      <c r="D3252" s="12"/>
      <c r="E3252" s="12"/>
    </row>
    <row r="3253" spans="1:5" ht="15.75" customHeight="1">
      <c r="A3253" s="10" t="s">
        <v>4687</v>
      </c>
      <c r="B3253" s="12"/>
      <c r="C3253" s="12"/>
      <c r="D3253" s="12"/>
      <c r="E3253" s="12"/>
    </row>
    <row r="3254" spans="1:5" ht="15.75" customHeight="1">
      <c r="A3254" s="10" t="s">
        <v>4688</v>
      </c>
      <c r="B3254" s="12"/>
      <c r="C3254" s="12"/>
      <c r="D3254" s="12"/>
      <c r="E3254" s="12"/>
    </row>
    <row r="3255" spans="1:5" ht="15.75" customHeight="1">
      <c r="A3255" s="10" t="s">
        <v>4689</v>
      </c>
      <c r="B3255" s="12"/>
      <c r="C3255" s="12"/>
      <c r="D3255" s="12"/>
      <c r="E3255" s="12"/>
    </row>
    <row r="3256" spans="1:5" ht="15.75" customHeight="1">
      <c r="A3256" s="10" t="s">
        <v>4690</v>
      </c>
      <c r="B3256" s="12"/>
      <c r="C3256" s="12"/>
      <c r="D3256" s="12"/>
      <c r="E3256" s="12"/>
    </row>
    <row r="3257" spans="1:5" ht="15.75" customHeight="1">
      <c r="A3257" s="10" t="s">
        <v>4691</v>
      </c>
      <c r="B3257" s="12"/>
      <c r="C3257" s="12"/>
      <c r="D3257" s="12"/>
      <c r="E3257" s="12"/>
    </row>
    <row r="3258" spans="1:5" ht="15.75" customHeight="1">
      <c r="A3258" s="10" t="s">
        <v>4692</v>
      </c>
      <c r="B3258" s="12"/>
      <c r="C3258" s="12"/>
      <c r="D3258" s="12"/>
      <c r="E3258" s="12"/>
    </row>
    <row r="3259" spans="1:5" ht="15.75" customHeight="1">
      <c r="A3259" s="10" t="s">
        <v>4693</v>
      </c>
      <c r="B3259" s="12"/>
      <c r="C3259" s="12"/>
      <c r="D3259" s="12"/>
      <c r="E3259" s="12"/>
    </row>
    <row r="3260" spans="1:5" ht="15.75" customHeight="1">
      <c r="A3260" s="10" t="s">
        <v>4694</v>
      </c>
      <c r="B3260" s="12"/>
      <c r="C3260" s="12"/>
      <c r="D3260" s="12"/>
      <c r="E3260" s="12"/>
    </row>
    <row r="3261" spans="1:5" ht="15.75" customHeight="1">
      <c r="A3261" s="10" t="s">
        <v>4695</v>
      </c>
      <c r="B3261" s="12"/>
      <c r="C3261" s="12"/>
      <c r="D3261" s="12"/>
      <c r="E3261" s="12"/>
    </row>
    <row r="3262" spans="1:5" ht="15.75" customHeight="1">
      <c r="A3262" s="10" t="s">
        <v>4696</v>
      </c>
      <c r="B3262" s="12"/>
      <c r="C3262" s="12"/>
      <c r="D3262" s="12"/>
      <c r="E3262" s="12"/>
    </row>
    <row r="3263" spans="1:5" ht="15.75" customHeight="1">
      <c r="A3263" s="10" t="s">
        <v>4697</v>
      </c>
      <c r="B3263" s="12"/>
      <c r="C3263" s="12"/>
      <c r="D3263" s="12"/>
      <c r="E3263" s="12"/>
    </row>
    <row r="3264" spans="1:5" ht="15.75" customHeight="1">
      <c r="A3264" s="10" t="s">
        <v>4698</v>
      </c>
      <c r="B3264" s="12"/>
      <c r="C3264" s="12"/>
      <c r="D3264" s="12"/>
      <c r="E3264" s="12"/>
    </row>
    <row r="3265" spans="1:5" ht="15.75" customHeight="1">
      <c r="A3265" s="10" t="s">
        <v>4699</v>
      </c>
      <c r="B3265" s="12"/>
      <c r="C3265" s="12"/>
      <c r="D3265" s="12"/>
      <c r="E3265" s="12"/>
    </row>
    <row r="3266" spans="1:5" ht="15.75" customHeight="1">
      <c r="A3266" s="10" t="s">
        <v>4700</v>
      </c>
      <c r="B3266" s="12"/>
      <c r="C3266" s="12"/>
      <c r="D3266" s="12"/>
      <c r="E3266" s="12"/>
    </row>
    <row r="3267" spans="1:5" ht="15.75" customHeight="1">
      <c r="A3267" s="10" t="s">
        <v>4701</v>
      </c>
      <c r="B3267" s="12"/>
      <c r="C3267" s="12"/>
      <c r="D3267" s="12"/>
      <c r="E3267" s="12"/>
    </row>
    <row r="3268" spans="1:5" ht="15.75" customHeight="1">
      <c r="A3268" s="10" t="s">
        <v>4702</v>
      </c>
      <c r="B3268" s="12"/>
      <c r="C3268" s="12"/>
      <c r="D3268" s="12"/>
      <c r="E3268" s="12"/>
    </row>
    <row r="3269" spans="1:5" ht="15.75" customHeight="1">
      <c r="A3269" s="10" t="s">
        <v>4703</v>
      </c>
      <c r="B3269" s="12"/>
      <c r="C3269" s="12"/>
      <c r="D3269" s="12"/>
      <c r="E3269" s="12"/>
    </row>
    <row r="3270" spans="1:5" ht="15.75" customHeight="1">
      <c r="A3270" s="10" t="s">
        <v>4704</v>
      </c>
      <c r="B3270" s="12"/>
      <c r="C3270" s="12"/>
      <c r="D3270" s="12"/>
      <c r="E3270" s="12"/>
    </row>
    <row r="3271" spans="1:5" ht="15.75" customHeight="1">
      <c r="A3271" s="10" t="s">
        <v>4705</v>
      </c>
      <c r="B3271" s="12"/>
      <c r="C3271" s="12"/>
      <c r="D3271" s="12"/>
      <c r="E3271" s="12"/>
    </row>
    <row r="3272" spans="1:5" ht="15.75" customHeight="1">
      <c r="A3272" s="10" t="s">
        <v>4706</v>
      </c>
      <c r="B3272" s="12"/>
      <c r="C3272" s="12"/>
      <c r="D3272" s="12"/>
      <c r="E3272" s="12"/>
    </row>
    <row r="3273" spans="1:5" ht="15.75" customHeight="1">
      <c r="A3273" s="10" t="s">
        <v>4707</v>
      </c>
      <c r="B3273" s="12"/>
      <c r="C3273" s="12"/>
      <c r="D3273" s="12"/>
      <c r="E3273" s="12"/>
    </row>
    <row r="3274" spans="1:5" ht="15.75" customHeight="1">
      <c r="A3274" s="10" t="s">
        <v>4708</v>
      </c>
      <c r="B3274" s="12"/>
      <c r="C3274" s="12"/>
      <c r="D3274" s="12"/>
      <c r="E3274" s="12"/>
    </row>
    <row r="3275" spans="1:5" ht="15.75" customHeight="1">
      <c r="A3275" s="10" t="s">
        <v>4709</v>
      </c>
      <c r="B3275" s="12"/>
      <c r="C3275" s="12"/>
      <c r="D3275" s="12"/>
      <c r="E3275" s="12"/>
    </row>
    <row r="3276" spans="1:5" ht="15.75" customHeight="1">
      <c r="A3276" s="10" t="s">
        <v>4710</v>
      </c>
      <c r="B3276" s="12"/>
      <c r="C3276" s="12"/>
      <c r="D3276" s="12"/>
      <c r="E3276" s="12"/>
    </row>
    <row r="3277" spans="1:5" ht="15.75" customHeight="1">
      <c r="A3277" s="10" t="s">
        <v>4711</v>
      </c>
      <c r="B3277" s="12"/>
      <c r="C3277" s="12"/>
      <c r="D3277" s="12"/>
      <c r="E3277" s="12"/>
    </row>
    <row r="3278" spans="1:5" ht="15.75" customHeight="1">
      <c r="A3278" s="10" t="s">
        <v>4712</v>
      </c>
      <c r="B3278" s="12"/>
      <c r="C3278" s="12"/>
      <c r="D3278" s="12"/>
      <c r="E3278" s="12"/>
    </row>
    <row r="3279" spans="1:5" ht="15.75" customHeight="1">
      <c r="A3279" s="10" t="s">
        <v>4713</v>
      </c>
      <c r="B3279" s="12"/>
      <c r="C3279" s="12"/>
      <c r="D3279" s="12"/>
      <c r="E3279" s="12"/>
    </row>
    <row r="3280" spans="1:5" ht="15.75" customHeight="1">
      <c r="A3280" s="10" t="s">
        <v>4714</v>
      </c>
      <c r="B3280" s="12"/>
      <c r="C3280" s="12"/>
      <c r="D3280" s="12"/>
      <c r="E3280" s="12"/>
    </row>
    <row r="3281" spans="1:5" ht="15.75" customHeight="1">
      <c r="A3281" s="10" t="s">
        <v>4715</v>
      </c>
      <c r="B3281" s="12"/>
      <c r="C3281" s="12"/>
      <c r="D3281" s="12"/>
      <c r="E3281" s="12"/>
    </row>
    <row r="3282" spans="1:5" ht="15.75" customHeight="1">
      <c r="A3282" s="10" t="s">
        <v>4716</v>
      </c>
      <c r="B3282" s="12"/>
      <c r="C3282" s="12"/>
      <c r="D3282" s="12"/>
      <c r="E3282" s="12"/>
    </row>
    <row r="3283" spans="1:5" ht="15.75" customHeight="1">
      <c r="A3283" s="10" t="s">
        <v>4717</v>
      </c>
      <c r="B3283" s="12"/>
      <c r="C3283" s="12"/>
      <c r="D3283" s="12"/>
      <c r="E3283" s="12"/>
    </row>
    <row r="3284" spans="1:5" ht="15.75" customHeight="1">
      <c r="A3284" s="10" t="s">
        <v>4718</v>
      </c>
      <c r="B3284" s="12"/>
      <c r="C3284" s="12"/>
      <c r="D3284" s="12"/>
      <c r="E3284" s="12"/>
    </row>
    <row r="3285" spans="1:5" ht="15.75" customHeight="1">
      <c r="A3285" s="10" t="s">
        <v>4719</v>
      </c>
      <c r="B3285" s="12"/>
      <c r="C3285" s="12"/>
      <c r="D3285" s="12"/>
      <c r="E3285" s="12"/>
    </row>
    <row r="3286" spans="1:5" ht="15.75" customHeight="1">
      <c r="A3286" s="10" t="s">
        <v>4720</v>
      </c>
      <c r="B3286" s="12"/>
      <c r="C3286" s="12"/>
      <c r="D3286" s="12"/>
      <c r="E3286" s="12"/>
    </row>
    <row r="3287" spans="1:5" ht="15.75" customHeight="1">
      <c r="A3287" s="10" t="s">
        <v>4721</v>
      </c>
      <c r="B3287" s="12"/>
      <c r="C3287" s="12"/>
      <c r="D3287" s="12"/>
      <c r="E3287" s="12"/>
    </row>
    <row r="3288" spans="1:5" ht="15.75" customHeight="1">
      <c r="A3288" s="10" t="s">
        <v>4722</v>
      </c>
      <c r="B3288" s="12"/>
      <c r="C3288" s="12"/>
      <c r="D3288" s="12"/>
      <c r="E3288" s="12"/>
    </row>
    <row r="3289" spans="1:5" ht="15.75" customHeight="1">
      <c r="A3289" s="10" t="s">
        <v>4723</v>
      </c>
      <c r="B3289" s="12"/>
      <c r="C3289" s="12"/>
      <c r="D3289" s="12"/>
      <c r="E3289" s="12"/>
    </row>
    <row r="3290" spans="1:5" ht="15.75" customHeight="1">
      <c r="A3290" s="10" t="s">
        <v>4724</v>
      </c>
      <c r="B3290" s="12"/>
      <c r="C3290" s="12"/>
      <c r="D3290" s="12"/>
      <c r="E3290" s="12"/>
    </row>
    <row r="3291" spans="1:5" ht="15.75" customHeight="1">
      <c r="A3291" s="10" t="s">
        <v>4725</v>
      </c>
      <c r="B3291" s="12"/>
      <c r="C3291" s="12"/>
      <c r="D3291" s="12"/>
      <c r="E3291" s="12"/>
    </row>
    <row r="3292" spans="1:5" ht="15.75" customHeight="1">
      <c r="A3292" s="10" t="s">
        <v>4726</v>
      </c>
      <c r="B3292" s="12"/>
      <c r="C3292" s="12"/>
      <c r="D3292" s="12"/>
      <c r="E3292" s="12"/>
    </row>
    <row r="3293" spans="1:5" ht="15.75" customHeight="1">
      <c r="A3293" s="10" t="s">
        <v>4727</v>
      </c>
      <c r="B3293" s="12"/>
      <c r="C3293" s="12"/>
      <c r="D3293" s="12"/>
      <c r="E3293" s="12"/>
    </row>
    <row r="3294" spans="1:5" ht="15.75" customHeight="1">
      <c r="A3294" s="10" t="s">
        <v>4728</v>
      </c>
      <c r="B3294" s="12"/>
      <c r="C3294" s="12"/>
      <c r="D3294" s="12"/>
      <c r="E3294" s="12"/>
    </row>
    <row r="3295" spans="1:5" ht="15.75" customHeight="1">
      <c r="A3295" s="10" t="s">
        <v>4729</v>
      </c>
      <c r="B3295" s="12"/>
      <c r="C3295" s="12"/>
      <c r="D3295" s="12"/>
      <c r="E3295" s="12"/>
    </row>
    <row r="3296" spans="1:5" ht="15.75" customHeight="1">
      <c r="A3296" s="10" t="s">
        <v>4730</v>
      </c>
      <c r="B3296" s="12"/>
      <c r="C3296" s="12"/>
      <c r="D3296" s="12"/>
      <c r="E3296" s="12"/>
    </row>
    <row r="3297" spans="1:5" ht="15.75" customHeight="1">
      <c r="A3297" s="10" t="s">
        <v>4731</v>
      </c>
      <c r="B3297" s="12"/>
      <c r="C3297" s="12"/>
      <c r="D3297" s="12"/>
      <c r="E3297" s="12"/>
    </row>
    <row r="3298" spans="1:5" ht="15.75" customHeight="1">
      <c r="A3298" s="10" t="s">
        <v>4732</v>
      </c>
      <c r="B3298" s="12"/>
      <c r="C3298" s="12"/>
      <c r="D3298" s="12"/>
      <c r="E3298" s="12"/>
    </row>
    <row r="3299" spans="1:5" ht="15.75" customHeight="1">
      <c r="A3299" s="10" t="s">
        <v>4733</v>
      </c>
      <c r="B3299" s="12"/>
      <c r="C3299" s="12"/>
      <c r="D3299" s="12"/>
      <c r="E3299" s="12"/>
    </row>
    <row r="3300" spans="1:5" ht="15.75" customHeight="1">
      <c r="A3300" s="10" t="s">
        <v>4734</v>
      </c>
      <c r="B3300" s="12"/>
      <c r="C3300" s="12"/>
      <c r="D3300" s="12"/>
      <c r="E3300" s="12"/>
    </row>
    <row r="3301" spans="1:5" ht="15.75" customHeight="1">
      <c r="A3301" s="10" t="s">
        <v>4735</v>
      </c>
      <c r="B3301" s="12"/>
      <c r="C3301" s="12"/>
      <c r="D3301" s="12"/>
      <c r="E3301" s="12"/>
    </row>
    <row r="3302" spans="1:5" ht="15.75" customHeight="1">
      <c r="A3302" s="10" t="s">
        <v>4736</v>
      </c>
      <c r="B3302" s="12"/>
      <c r="C3302" s="12"/>
      <c r="D3302" s="12"/>
      <c r="E3302" s="12"/>
    </row>
    <row r="3303" spans="1:5" ht="15.75" customHeight="1">
      <c r="A3303" s="10" t="s">
        <v>4737</v>
      </c>
      <c r="B3303" s="12"/>
      <c r="C3303" s="12"/>
      <c r="D3303" s="12"/>
      <c r="E3303" s="12"/>
    </row>
    <row r="3304" spans="1:5" ht="15.75" customHeight="1">
      <c r="A3304" s="10" t="s">
        <v>4738</v>
      </c>
      <c r="B3304" s="12"/>
      <c r="C3304" s="12"/>
      <c r="D3304" s="12"/>
      <c r="E3304" s="12"/>
    </row>
    <row r="3305" spans="1:5" ht="15.75" customHeight="1">
      <c r="A3305" s="10" t="s">
        <v>4739</v>
      </c>
      <c r="B3305" s="12"/>
      <c r="C3305" s="12"/>
      <c r="D3305" s="12"/>
      <c r="E3305" s="12"/>
    </row>
    <row r="3306" spans="1:5" ht="15.75" customHeight="1">
      <c r="A3306" s="10" t="s">
        <v>4740</v>
      </c>
      <c r="B3306" s="12"/>
      <c r="C3306" s="12"/>
      <c r="D3306" s="12"/>
      <c r="E3306" s="12"/>
    </row>
    <row r="3307" spans="1:5" ht="15.75" customHeight="1">
      <c r="A3307" s="10" t="s">
        <v>4741</v>
      </c>
      <c r="B3307" s="12"/>
      <c r="C3307" s="12"/>
      <c r="D3307" s="12"/>
      <c r="E3307" s="12"/>
    </row>
    <row r="3308" spans="1:5" ht="15.75" customHeight="1">
      <c r="A3308" s="10" t="s">
        <v>4742</v>
      </c>
      <c r="B3308" s="12"/>
      <c r="C3308" s="12"/>
      <c r="D3308" s="12"/>
      <c r="E3308" s="12"/>
    </row>
    <row r="3309" spans="1:5" ht="15.75" customHeight="1">
      <c r="A3309" s="10" t="s">
        <v>4743</v>
      </c>
      <c r="B3309" s="12"/>
      <c r="C3309" s="12"/>
      <c r="D3309" s="12"/>
      <c r="E3309" s="12"/>
    </row>
    <row r="3310" spans="1:5" ht="15.75" customHeight="1">
      <c r="A3310" s="10" t="s">
        <v>4744</v>
      </c>
      <c r="B3310" s="12"/>
      <c r="C3310" s="12"/>
      <c r="D3310" s="12"/>
      <c r="E3310" s="12"/>
    </row>
    <row r="3311" spans="1:5" ht="15.75" customHeight="1">
      <c r="A3311" s="10" t="s">
        <v>4745</v>
      </c>
      <c r="B3311" s="12"/>
      <c r="C3311" s="12"/>
      <c r="D3311" s="12"/>
      <c r="E3311" s="12"/>
    </row>
    <row r="3312" spans="1:5" ht="15.75" customHeight="1">
      <c r="A3312" s="10" t="s">
        <v>4746</v>
      </c>
      <c r="B3312" s="12"/>
      <c r="C3312" s="12"/>
      <c r="D3312" s="12"/>
      <c r="E3312" s="12"/>
    </row>
    <row r="3313" spans="1:5" ht="15.75" customHeight="1">
      <c r="A3313" s="10" t="s">
        <v>4747</v>
      </c>
      <c r="B3313" s="12"/>
      <c r="C3313" s="12"/>
      <c r="D3313" s="12"/>
      <c r="E3313" s="12"/>
    </row>
    <row r="3314" spans="1:5" ht="15.75" customHeight="1">
      <c r="A3314" s="10" t="s">
        <v>4748</v>
      </c>
      <c r="B3314" s="12"/>
      <c r="C3314" s="12"/>
      <c r="D3314" s="12"/>
      <c r="E3314" s="12"/>
    </row>
    <row r="3315" spans="1:5" ht="15.75" customHeight="1">
      <c r="A3315" s="10" t="s">
        <v>4749</v>
      </c>
      <c r="B3315" s="12"/>
      <c r="C3315" s="12"/>
      <c r="D3315" s="12"/>
      <c r="E3315" s="12"/>
    </row>
    <row r="3316" spans="1:5" ht="15.75" customHeight="1">
      <c r="A3316" s="10" t="s">
        <v>4750</v>
      </c>
      <c r="B3316" s="12"/>
      <c r="C3316" s="12"/>
      <c r="D3316" s="12"/>
      <c r="E3316" s="12"/>
    </row>
    <row r="3317" spans="1:5" ht="15.75" customHeight="1">
      <c r="A3317" s="10" t="s">
        <v>4751</v>
      </c>
      <c r="B3317" s="12"/>
      <c r="C3317" s="12"/>
      <c r="D3317" s="12"/>
      <c r="E3317" s="12"/>
    </row>
    <row r="3318" spans="1:5" ht="15.75" customHeight="1">
      <c r="A3318" s="10" t="s">
        <v>4752</v>
      </c>
      <c r="B3318" s="12"/>
      <c r="C3318" s="12"/>
      <c r="D3318" s="12"/>
      <c r="E3318" s="12"/>
    </row>
    <row r="3319" spans="1:5" ht="15.75" customHeight="1">
      <c r="A3319" s="10" t="s">
        <v>4753</v>
      </c>
      <c r="B3319" s="12"/>
      <c r="C3319" s="12"/>
      <c r="D3319" s="12"/>
      <c r="E3319" s="12"/>
    </row>
    <row r="3320" spans="1:5" ht="15.75" customHeight="1">
      <c r="A3320" s="10" t="s">
        <v>4754</v>
      </c>
      <c r="B3320" s="12"/>
      <c r="C3320" s="12"/>
      <c r="D3320" s="12"/>
      <c r="E3320" s="12"/>
    </row>
    <row r="3321" spans="1:5" ht="15.75" customHeight="1">
      <c r="A3321" s="10" t="s">
        <v>4755</v>
      </c>
      <c r="B3321" s="12"/>
      <c r="C3321" s="12"/>
      <c r="D3321" s="12"/>
      <c r="E3321" s="12"/>
    </row>
    <row r="3322" spans="1:5" ht="15.75" customHeight="1">
      <c r="A3322" s="10" t="s">
        <v>4756</v>
      </c>
      <c r="B3322" s="12"/>
      <c r="C3322" s="12"/>
      <c r="D3322" s="12"/>
      <c r="E3322" s="12"/>
    </row>
    <row r="3323" spans="1:5" ht="15.75" customHeight="1">
      <c r="A3323" s="10" t="s">
        <v>4757</v>
      </c>
      <c r="B3323" s="12"/>
      <c r="C3323" s="12"/>
      <c r="D3323" s="12"/>
      <c r="E3323" s="12"/>
    </row>
    <row r="3324" spans="1:5" ht="15.75" customHeight="1">
      <c r="A3324" s="10" t="s">
        <v>4758</v>
      </c>
      <c r="B3324" s="12"/>
      <c r="C3324" s="12"/>
      <c r="D3324" s="12"/>
      <c r="E3324" s="12"/>
    </row>
    <row r="3325" spans="1:5" ht="15.75" customHeight="1">
      <c r="A3325" s="10" t="s">
        <v>4759</v>
      </c>
      <c r="B3325" s="12"/>
      <c r="C3325" s="12"/>
      <c r="D3325" s="12"/>
      <c r="E3325" s="12"/>
    </row>
    <row r="3326" spans="1:5" ht="15.75" customHeight="1">
      <c r="A3326" s="10" t="s">
        <v>4760</v>
      </c>
      <c r="B3326" s="12"/>
      <c r="C3326" s="12"/>
      <c r="D3326" s="12"/>
      <c r="E3326" s="12"/>
    </row>
    <row r="3327" spans="1:5" ht="15.75" customHeight="1">
      <c r="A3327" s="10" t="s">
        <v>4761</v>
      </c>
      <c r="B3327" s="12"/>
      <c r="C3327" s="12"/>
      <c r="D3327" s="12"/>
      <c r="E3327" s="12"/>
    </row>
    <row r="3328" spans="1:5" ht="15.75" customHeight="1">
      <c r="A3328" s="10" t="s">
        <v>4762</v>
      </c>
      <c r="B3328" s="12"/>
      <c r="C3328" s="12"/>
      <c r="D3328" s="12"/>
      <c r="E3328" s="12"/>
    </row>
    <row r="3329" spans="1:5" ht="15.75" customHeight="1">
      <c r="A3329" s="10" t="s">
        <v>4763</v>
      </c>
      <c r="B3329" s="12"/>
      <c r="C3329" s="12"/>
      <c r="D3329" s="12"/>
      <c r="E3329" s="12"/>
    </row>
    <row r="3330" spans="1:5" ht="15.75" customHeight="1">
      <c r="A3330" s="10" t="s">
        <v>4764</v>
      </c>
      <c r="B3330" s="12"/>
      <c r="C3330" s="12"/>
      <c r="D3330" s="12"/>
      <c r="E3330" s="12"/>
    </row>
    <row r="3331" spans="1:5" ht="15.75" customHeight="1">
      <c r="A3331" s="10" t="s">
        <v>4765</v>
      </c>
      <c r="B3331" s="12"/>
      <c r="C3331" s="12"/>
      <c r="D3331" s="12"/>
      <c r="E3331" s="12"/>
    </row>
    <row r="3332" spans="1:5" ht="15.75" customHeight="1">
      <c r="A3332" s="10" t="s">
        <v>4766</v>
      </c>
      <c r="B3332" s="12"/>
      <c r="C3332" s="12"/>
      <c r="D3332" s="12"/>
      <c r="E3332" s="12"/>
    </row>
    <row r="3333" spans="1:5" ht="15.75" customHeight="1">
      <c r="A3333" s="10" t="s">
        <v>4767</v>
      </c>
      <c r="B3333" s="12"/>
      <c r="C3333" s="12"/>
      <c r="D3333" s="12"/>
      <c r="E3333" s="12"/>
    </row>
    <row r="3334" spans="1:5" ht="15.75" customHeight="1">
      <c r="A3334" s="10" t="s">
        <v>4768</v>
      </c>
      <c r="B3334" s="12"/>
      <c r="C3334" s="12"/>
      <c r="D3334" s="12"/>
      <c r="E3334" s="12"/>
    </row>
    <row r="3335" spans="1:5" ht="15.75" customHeight="1">
      <c r="A3335" s="10" t="s">
        <v>4769</v>
      </c>
      <c r="B3335" s="12"/>
      <c r="C3335" s="12"/>
      <c r="D3335" s="12"/>
      <c r="E3335" s="12"/>
    </row>
    <row r="3336" spans="1:5" ht="15.75" customHeight="1">
      <c r="A3336" s="10" t="s">
        <v>4770</v>
      </c>
      <c r="B3336" s="12"/>
      <c r="C3336" s="12"/>
      <c r="D3336" s="12"/>
      <c r="E3336" s="12"/>
    </row>
    <row r="3337" spans="1:5" ht="15.75" customHeight="1">
      <c r="A3337" s="10" t="s">
        <v>4771</v>
      </c>
      <c r="B3337" s="12"/>
      <c r="C3337" s="12"/>
      <c r="D3337" s="12"/>
      <c r="E3337" s="12"/>
    </row>
    <row r="3338" spans="1:5" ht="15.75" customHeight="1">
      <c r="A3338" s="10" t="s">
        <v>4772</v>
      </c>
      <c r="B3338" s="12"/>
      <c r="C3338" s="12"/>
      <c r="D3338" s="12"/>
      <c r="E3338" s="12"/>
    </row>
    <row r="3339" spans="1:5" ht="15.75" customHeight="1">
      <c r="A3339" s="10" t="s">
        <v>4773</v>
      </c>
      <c r="B3339" s="12"/>
      <c r="C3339" s="12"/>
      <c r="D3339" s="12"/>
      <c r="E3339" s="12"/>
    </row>
    <row r="3340" spans="1:5" ht="15.75" customHeight="1">
      <c r="A3340" s="10" t="s">
        <v>4774</v>
      </c>
      <c r="B3340" s="12"/>
      <c r="C3340" s="12"/>
      <c r="D3340" s="12"/>
      <c r="E3340" s="12"/>
    </row>
    <row r="3341" spans="1:5" ht="15.75" customHeight="1">
      <c r="A3341" s="10" t="s">
        <v>4775</v>
      </c>
      <c r="B3341" s="12"/>
      <c r="C3341" s="12"/>
      <c r="D3341" s="12"/>
      <c r="E3341" s="12"/>
    </row>
    <row r="3342" spans="1:5" ht="15.75" customHeight="1">
      <c r="A3342" s="10" t="s">
        <v>4776</v>
      </c>
      <c r="B3342" s="12"/>
      <c r="C3342" s="12"/>
      <c r="D3342" s="12"/>
      <c r="E3342" s="12"/>
    </row>
    <row r="3343" spans="1:5" ht="15.75" customHeight="1">
      <c r="A3343" s="10" t="s">
        <v>4777</v>
      </c>
      <c r="B3343" s="12"/>
      <c r="C3343" s="12"/>
      <c r="D3343" s="12"/>
      <c r="E3343" s="12"/>
    </row>
    <row r="3344" spans="1:5" ht="15.75" customHeight="1">
      <c r="A3344" s="10" t="s">
        <v>4778</v>
      </c>
      <c r="B3344" s="12"/>
      <c r="C3344" s="12"/>
      <c r="D3344" s="12"/>
      <c r="E3344" s="12"/>
    </row>
    <row r="3345" spans="1:5" ht="15.75" customHeight="1">
      <c r="A3345" s="10" t="s">
        <v>4779</v>
      </c>
      <c r="B3345" s="12"/>
      <c r="C3345" s="12"/>
      <c r="D3345" s="12"/>
      <c r="E3345" s="12"/>
    </row>
    <row r="3346" spans="1:5" ht="15.75" customHeight="1">
      <c r="A3346" s="10" t="s">
        <v>4780</v>
      </c>
      <c r="B3346" s="12"/>
      <c r="C3346" s="12"/>
      <c r="D3346" s="12"/>
      <c r="E3346" s="12"/>
    </row>
    <row r="3347" spans="1:5" ht="15.75" customHeight="1">
      <c r="A3347" s="10" t="s">
        <v>4781</v>
      </c>
      <c r="B3347" s="12"/>
      <c r="C3347" s="12"/>
      <c r="D3347" s="12"/>
      <c r="E3347" s="12"/>
    </row>
    <row r="3348" spans="1:5" ht="15.75" customHeight="1">
      <c r="A3348" s="10" t="s">
        <v>4782</v>
      </c>
      <c r="B3348" s="12"/>
      <c r="C3348" s="12"/>
      <c r="D3348" s="12"/>
      <c r="E3348" s="12"/>
    </row>
    <row r="3349" spans="1:5" ht="15.75" customHeight="1">
      <c r="A3349" s="10" t="s">
        <v>4783</v>
      </c>
      <c r="B3349" s="12"/>
      <c r="C3349" s="12"/>
      <c r="D3349" s="12"/>
      <c r="E3349" s="12"/>
    </row>
    <row r="3350" spans="1:5" ht="15.75" customHeight="1">
      <c r="A3350" s="10" t="s">
        <v>4784</v>
      </c>
      <c r="B3350" s="12"/>
      <c r="C3350" s="12"/>
      <c r="D3350" s="12"/>
      <c r="E3350" s="12"/>
    </row>
    <row r="3351" spans="1:5" ht="15.75" customHeight="1">
      <c r="A3351" s="10" t="s">
        <v>4785</v>
      </c>
      <c r="B3351" s="12"/>
      <c r="C3351" s="12"/>
      <c r="D3351" s="12"/>
      <c r="E3351" s="12"/>
    </row>
    <row r="3352" spans="1:5" ht="15.75" customHeight="1">
      <c r="A3352" s="10" t="s">
        <v>4786</v>
      </c>
      <c r="B3352" s="12"/>
      <c r="C3352" s="12"/>
      <c r="D3352" s="12"/>
      <c r="E3352" s="12"/>
    </row>
    <row r="3353" spans="1:5" ht="15.75" customHeight="1">
      <c r="A3353" s="10" t="s">
        <v>4787</v>
      </c>
      <c r="B3353" s="12"/>
      <c r="C3353" s="12"/>
      <c r="D3353" s="12"/>
      <c r="E3353" s="12"/>
    </row>
    <row r="3354" spans="1:5" ht="15.75" customHeight="1">
      <c r="A3354" s="10" t="s">
        <v>4788</v>
      </c>
      <c r="B3354" s="12"/>
      <c r="C3354" s="12"/>
      <c r="D3354" s="12"/>
      <c r="E3354" s="12"/>
    </row>
    <row r="3355" spans="1:5" ht="15.75" customHeight="1">
      <c r="A3355" s="10" t="s">
        <v>4789</v>
      </c>
      <c r="B3355" s="12"/>
      <c r="C3355" s="12"/>
      <c r="D3355" s="12"/>
      <c r="E3355" s="12"/>
    </row>
    <row r="3356" spans="1:5" ht="15.75" customHeight="1">
      <c r="A3356" s="10" t="s">
        <v>4790</v>
      </c>
      <c r="B3356" s="12"/>
      <c r="C3356" s="12"/>
      <c r="D3356" s="12"/>
      <c r="E3356" s="12"/>
    </row>
    <row r="3357" spans="1:5" ht="15.75" customHeight="1">
      <c r="A3357" s="10" t="s">
        <v>4791</v>
      </c>
      <c r="B3357" s="12"/>
      <c r="C3357" s="12"/>
      <c r="D3357" s="12"/>
      <c r="E3357" s="12"/>
    </row>
    <row r="3358" spans="1:5" ht="15.75" customHeight="1">
      <c r="A3358" s="10" t="s">
        <v>4792</v>
      </c>
      <c r="B3358" s="12"/>
      <c r="C3358" s="12"/>
      <c r="D3358" s="12"/>
      <c r="E3358" s="12"/>
    </row>
    <row r="3359" spans="1:5" ht="15.75" customHeight="1">
      <c r="A3359" s="10" t="s">
        <v>4793</v>
      </c>
      <c r="B3359" s="12"/>
      <c r="C3359" s="12"/>
      <c r="D3359" s="12"/>
      <c r="E3359" s="12"/>
    </row>
    <row r="3360" spans="1:5" ht="15.75" customHeight="1">
      <c r="A3360" s="10" t="s">
        <v>4794</v>
      </c>
      <c r="B3360" s="12"/>
      <c r="C3360" s="12"/>
      <c r="D3360" s="12"/>
      <c r="E3360" s="12"/>
    </row>
    <row r="3361" spans="1:5" ht="15.75" customHeight="1">
      <c r="A3361" s="10" t="s">
        <v>4795</v>
      </c>
      <c r="B3361" s="12"/>
      <c r="C3361" s="12"/>
      <c r="D3361" s="12"/>
      <c r="E3361" s="12"/>
    </row>
    <row r="3362" spans="1:5" ht="15.75" customHeight="1">
      <c r="A3362" s="10" t="s">
        <v>4796</v>
      </c>
      <c r="B3362" s="12"/>
      <c r="C3362" s="12"/>
      <c r="D3362" s="12"/>
      <c r="E3362" s="12"/>
    </row>
    <row r="3363" spans="1:5" ht="15.75" customHeight="1">
      <c r="A3363" s="10" t="s">
        <v>4797</v>
      </c>
      <c r="B3363" s="12"/>
      <c r="C3363" s="12"/>
      <c r="D3363" s="12"/>
      <c r="E3363" s="12"/>
    </row>
    <row r="3364" spans="1:5" ht="15.75" customHeight="1">
      <c r="A3364" s="10" t="s">
        <v>4798</v>
      </c>
      <c r="B3364" s="12"/>
      <c r="C3364" s="12"/>
      <c r="D3364" s="12"/>
      <c r="E3364" s="12"/>
    </row>
    <row r="3365" spans="1:5" ht="15.75" customHeight="1">
      <c r="A3365" s="10" t="s">
        <v>4799</v>
      </c>
      <c r="B3365" s="12"/>
      <c r="C3365" s="12"/>
      <c r="D3365" s="12"/>
      <c r="E3365" s="12"/>
    </row>
    <row r="3366" spans="1:5" ht="15.75" customHeight="1">
      <c r="A3366" s="10" t="s">
        <v>4800</v>
      </c>
      <c r="B3366" s="12"/>
      <c r="C3366" s="12"/>
      <c r="D3366" s="12"/>
      <c r="E3366" s="12"/>
    </row>
    <row r="3367" spans="1:5" ht="15.75" customHeight="1">
      <c r="A3367" s="10" t="s">
        <v>4801</v>
      </c>
      <c r="B3367" s="12"/>
      <c r="C3367" s="12"/>
      <c r="D3367" s="12"/>
      <c r="E3367" s="12"/>
    </row>
    <row r="3368" spans="1:5" ht="15.75" customHeight="1">
      <c r="A3368" s="10" t="s">
        <v>4802</v>
      </c>
      <c r="B3368" s="12"/>
      <c r="C3368" s="12"/>
      <c r="D3368" s="12"/>
      <c r="E3368" s="12"/>
    </row>
    <row r="3369" spans="1:5" ht="15.75" customHeight="1">
      <c r="A3369" s="10" t="s">
        <v>4803</v>
      </c>
      <c r="B3369" s="12"/>
      <c r="C3369" s="12"/>
      <c r="D3369" s="12"/>
      <c r="E3369" s="12"/>
    </row>
    <row r="3370" spans="1:5" ht="15.75" customHeight="1">
      <c r="A3370" s="10" t="s">
        <v>4804</v>
      </c>
      <c r="B3370" s="12"/>
      <c r="C3370" s="12"/>
      <c r="D3370" s="12"/>
      <c r="E3370" s="12"/>
    </row>
    <row r="3371" spans="1:5" ht="15.75" customHeight="1">
      <c r="A3371" s="10" t="s">
        <v>4805</v>
      </c>
      <c r="B3371" s="12"/>
      <c r="C3371" s="12"/>
      <c r="D3371" s="12"/>
      <c r="E3371" s="12"/>
    </row>
    <row r="3372" spans="1:5" ht="15.75" customHeight="1">
      <c r="A3372" s="10" t="s">
        <v>4806</v>
      </c>
      <c r="B3372" s="12"/>
      <c r="C3372" s="12"/>
      <c r="D3372" s="12"/>
      <c r="E3372" s="12"/>
    </row>
    <row r="3373" spans="1:5" ht="15.75" customHeight="1">
      <c r="A3373" s="10" t="s">
        <v>4807</v>
      </c>
      <c r="B3373" s="12"/>
      <c r="C3373" s="12"/>
      <c r="D3373" s="12"/>
      <c r="E3373" s="12"/>
    </row>
    <row r="3374" spans="1:5" ht="15.75" customHeight="1">
      <c r="A3374" s="10" t="s">
        <v>4808</v>
      </c>
      <c r="B3374" s="12"/>
      <c r="C3374" s="12"/>
      <c r="D3374" s="12"/>
      <c r="E3374" s="12"/>
    </row>
    <row r="3375" spans="1:5" ht="15.75" customHeight="1">
      <c r="A3375" s="10" t="s">
        <v>4809</v>
      </c>
      <c r="B3375" s="12"/>
      <c r="C3375" s="12"/>
      <c r="D3375" s="12"/>
      <c r="E3375" s="12"/>
    </row>
    <row r="3376" spans="1:5" ht="15.75" customHeight="1">
      <c r="A3376" s="10" t="s">
        <v>4810</v>
      </c>
      <c r="B3376" s="12"/>
      <c r="C3376" s="12"/>
      <c r="D3376" s="12"/>
      <c r="E3376" s="12"/>
    </row>
    <row r="3377" spans="1:5" ht="15.75" customHeight="1">
      <c r="A3377" s="10" t="s">
        <v>4811</v>
      </c>
      <c r="B3377" s="12"/>
      <c r="C3377" s="12"/>
      <c r="D3377" s="12"/>
      <c r="E3377" s="12"/>
    </row>
    <row r="3378" spans="1:5" ht="15.75" customHeight="1">
      <c r="A3378" s="10" t="s">
        <v>4812</v>
      </c>
      <c r="B3378" s="12"/>
      <c r="C3378" s="12"/>
      <c r="D3378" s="12"/>
      <c r="E3378" s="12"/>
    </row>
    <row r="3379" spans="1:5" ht="15.75" customHeight="1">
      <c r="A3379" s="10" t="s">
        <v>4813</v>
      </c>
      <c r="B3379" s="12"/>
      <c r="C3379" s="12"/>
      <c r="D3379" s="12"/>
      <c r="E3379" s="12"/>
    </row>
    <row r="3380" spans="1:5" ht="15.75" customHeight="1">
      <c r="A3380" s="10" t="s">
        <v>4814</v>
      </c>
      <c r="B3380" s="12"/>
      <c r="C3380" s="12"/>
      <c r="D3380" s="12"/>
      <c r="E3380" s="12"/>
    </row>
    <row r="3381" spans="1:5" ht="15.75" customHeight="1">
      <c r="A3381" s="10" t="s">
        <v>4815</v>
      </c>
      <c r="B3381" s="12"/>
      <c r="C3381" s="12"/>
      <c r="D3381" s="12"/>
      <c r="E3381" s="12"/>
    </row>
    <row r="3382" spans="1:5" ht="15.75" customHeight="1">
      <c r="A3382" s="10" t="s">
        <v>4816</v>
      </c>
      <c r="B3382" s="12"/>
      <c r="C3382" s="12"/>
      <c r="D3382" s="12"/>
      <c r="E3382" s="12"/>
    </row>
    <row r="3383" spans="1:5" ht="15.75" customHeight="1">
      <c r="A3383" s="10" t="s">
        <v>4817</v>
      </c>
      <c r="B3383" s="12"/>
      <c r="C3383" s="12"/>
      <c r="D3383" s="12"/>
      <c r="E3383" s="12"/>
    </row>
    <row r="3384" spans="1:5" ht="15.75" customHeight="1">
      <c r="A3384" s="10" t="s">
        <v>4818</v>
      </c>
      <c r="B3384" s="12"/>
      <c r="C3384" s="12"/>
      <c r="D3384" s="12"/>
      <c r="E3384" s="12"/>
    </row>
    <row r="3385" spans="1:5" ht="15.75" customHeight="1">
      <c r="A3385" s="10" t="s">
        <v>4819</v>
      </c>
      <c r="B3385" s="12"/>
      <c r="C3385" s="12"/>
      <c r="D3385" s="12"/>
      <c r="E3385" s="12"/>
    </row>
    <row r="3386" spans="1:5" ht="15.75" customHeight="1">
      <c r="A3386" s="10" t="s">
        <v>4820</v>
      </c>
      <c r="B3386" s="12"/>
      <c r="C3386" s="12"/>
      <c r="D3386" s="12"/>
      <c r="E3386" s="12"/>
    </row>
    <row r="3387" spans="1:5" ht="15.75" customHeight="1">
      <c r="A3387" s="10" t="s">
        <v>4821</v>
      </c>
      <c r="B3387" s="12"/>
      <c r="C3387" s="12"/>
      <c r="D3387" s="12"/>
      <c r="E3387" s="12"/>
    </row>
    <row r="3388" spans="1:5" ht="15.75" customHeight="1">
      <c r="A3388" s="10" t="s">
        <v>4822</v>
      </c>
      <c r="B3388" s="12"/>
      <c r="C3388" s="12"/>
      <c r="D3388" s="12"/>
      <c r="E3388" s="12"/>
    </row>
    <row r="3389" spans="1:5" ht="15.75" customHeight="1">
      <c r="A3389" s="10" t="s">
        <v>4823</v>
      </c>
      <c r="B3389" s="12"/>
      <c r="C3389" s="12"/>
      <c r="D3389" s="12"/>
      <c r="E3389" s="12"/>
    </row>
    <row r="3390" spans="1:5" ht="15.75" customHeight="1">
      <c r="A3390" s="10" t="s">
        <v>4824</v>
      </c>
      <c r="B3390" s="12"/>
      <c r="C3390" s="12"/>
      <c r="D3390" s="12"/>
      <c r="E3390" s="12"/>
    </row>
    <row r="3391" spans="1:5" ht="15.75" customHeight="1">
      <c r="A3391" s="10" t="s">
        <v>4825</v>
      </c>
      <c r="B3391" s="12"/>
      <c r="C3391" s="12"/>
      <c r="D3391" s="12"/>
      <c r="E3391" s="12"/>
    </row>
    <row r="3392" spans="1:5" ht="15.75" customHeight="1">
      <c r="A3392" s="10" t="s">
        <v>4826</v>
      </c>
      <c r="B3392" s="12"/>
      <c r="C3392" s="12"/>
      <c r="D3392" s="12"/>
      <c r="E3392" s="12"/>
    </row>
    <row r="3393" spans="1:5" ht="15.75" customHeight="1">
      <c r="A3393" s="10" t="s">
        <v>4827</v>
      </c>
      <c r="B3393" s="12"/>
      <c r="C3393" s="12"/>
      <c r="D3393" s="12"/>
      <c r="E3393" s="12"/>
    </row>
    <row r="3394" spans="1:5" ht="15.75" customHeight="1">
      <c r="A3394" s="10" t="s">
        <v>4828</v>
      </c>
      <c r="B3394" s="12"/>
      <c r="C3394" s="12"/>
      <c r="D3394" s="12"/>
      <c r="E3394" s="12"/>
    </row>
    <row r="3395" spans="1:5" ht="15.75" customHeight="1">
      <c r="A3395" s="10" t="s">
        <v>4829</v>
      </c>
      <c r="B3395" s="12"/>
      <c r="C3395" s="12"/>
      <c r="D3395" s="12"/>
      <c r="E3395" s="12"/>
    </row>
    <row r="3396" spans="1:5" ht="15.75" customHeight="1">
      <c r="A3396" s="10" t="s">
        <v>4830</v>
      </c>
      <c r="B3396" s="12"/>
      <c r="C3396" s="12"/>
      <c r="D3396" s="12"/>
      <c r="E3396" s="12"/>
    </row>
    <row r="3397" spans="1:5" ht="15.75" customHeight="1">
      <c r="A3397" s="10" t="s">
        <v>4831</v>
      </c>
      <c r="B3397" s="12"/>
      <c r="C3397" s="12"/>
      <c r="D3397" s="12"/>
      <c r="E3397" s="12"/>
    </row>
    <row r="3398" spans="1:5" ht="15.75" customHeight="1">
      <c r="A3398" s="10" t="s">
        <v>4832</v>
      </c>
      <c r="B3398" s="12"/>
      <c r="C3398" s="12"/>
      <c r="D3398" s="12"/>
      <c r="E3398" s="12"/>
    </row>
    <row r="3399" spans="1:5" ht="15.75" customHeight="1">
      <c r="A3399" s="10" t="s">
        <v>4833</v>
      </c>
      <c r="B3399" s="12"/>
      <c r="C3399" s="12"/>
      <c r="D3399" s="12"/>
      <c r="E3399" s="12"/>
    </row>
    <row r="3400" spans="1:5" ht="15.75" customHeight="1">
      <c r="A3400" s="10" t="s">
        <v>4834</v>
      </c>
      <c r="B3400" s="12"/>
      <c r="C3400" s="12"/>
      <c r="D3400" s="12"/>
      <c r="E3400" s="12"/>
    </row>
    <row r="3401" spans="1:5" ht="15.75" customHeight="1">
      <c r="A3401" s="10" t="s">
        <v>4835</v>
      </c>
      <c r="B3401" s="12"/>
      <c r="C3401" s="12"/>
      <c r="D3401" s="12"/>
      <c r="E3401" s="12"/>
    </row>
    <row r="3402" spans="1:5" ht="15.75" customHeight="1">
      <c r="A3402" s="10" t="s">
        <v>4836</v>
      </c>
      <c r="B3402" s="12"/>
      <c r="C3402" s="12"/>
      <c r="D3402" s="12"/>
      <c r="E3402" s="12"/>
    </row>
    <row r="3403" spans="1:5" ht="15.75" customHeight="1">
      <c r="A3403" s="10" t="s">
        <v>4837</v>
      </c>
      <c r="B3403" s="12"/>
      <c r="C3403" s="12"/>
      <c r="D3403" s="12"/>
      <c r="E3403" s="12"/>
    </row>
    <row r="3404" spans="1:5" ht="15.75" customHeight="1">
      <c r="A3404" s="10" t="s">
        <v>4838</v>
      </c>
      <c r="B3404" s="12"/>
      <c r="C3404" s="12"/>
      <c r="D3404" s="12"/>
      <c r="E3404" s="12"/>
    </row>
    <row r="3405" spans="1:5" ht="15.75" customHeight="1">
      <c r="A3405" s="10" t="s">
        <v>4839</v>
      </c>
      <c r="B3405" s="12"/>
      <c r="C3405" s="12"/>
      <c r="D3405" s="12"/>
      <c r="E3405" s="12"/>
    </row>
    <row r="3406" spans="1:5" ht="15.75" customHeight="1">
      <c r="A3406" s="10" t="s">
        <v>4840</v>
      </c>
      <c r="B3406" s="12"/>
      <c r="C3406" s="12"/>
      <c r="D3406" s="12"/>
      <c r="E3406" s="12"/>
    </row>
    <row r="3407" spans="1:5" ht="15.75" customHeight="1">
      <c r="A3407" s="10" t="s">
        <v>4841</v>
      </c>
      <c r="B3407" s="12"/>
      <c r="C3407" s="12"/>
      <c r="D3407" s="12"/>
      <c r="E3407" s="12"/>
    </row>
    <row r="3408" spans="1:5" ht="15.75" customHeight="1">
      <c r="A3408" s="10" t="s">
        <v>4842</v>
      </c>
      <c r="B3408" s="12"/>
      <c r="C3408" s="12"/>
      <c r="D3408" s="12"/>
      <c r="E3408" s="12"/>
    </row>
    <row r="3409" spans="1:5" ht="15.75" customHeight="1">
      <c r="A3409" s="10" t="s">
        <v>4843</v>
      </c>
      <c r="B3409" s="12"/>
      <c r="C3409" s="12"/>
      <c r="D3409" s="12"/>
      <c r="E3409" s="12"/>
    </row>
    <row r="3410" spans="1:5" ht="15.75" customHeight="1">
      <c r="A3410" s="10" t="s">
        <v>4844</v>
      </c>
      <c r="B3410" s="12"/>
      <c r="C3410" s="12"/>
      <c r="D3410" s="12"/>
      <c r="E3410" s="12"/>
    </row>
    <row r="3411" spans="1:5" ht="15.75" customHeight="1">
      <c r="A3411" s="10" t="s">
        <v>4845</v>
      </c>
      <c r="B3411" s="12"/>
      <c r="C3411" s="12"/>
      <c r="D3411" s="12"/>
      <c r="E3411" s="12"/>
    </row>
    <row r="3412" spans="1:5" ht="15.75" customHeight="1">
      <c r="A3412" s="10" t="s">
        <v>4846</v>
      </c>
      <c r="B3412" s="12"/>
      <c r="C3412" s="12"/>
      <c r="D3412" s="12"/>
      <c r="E3412" s="12"/>
    </row>
    <row r="3413" spans="1:5" ht="15.75" customHeight="1">
      <c r="A3413" s="10" t="s">
        <v>4847</v>
      </c>
      <c r="B3413" s="12"/>
      <c r="C3413" s="12"/>
      <c r="D3413" s="12"/>
      <c r="E3413" s="12"/>
    </row>
    <row r="3414" spans="1:5" ht="15.75" customHeight="1">
      <c r="A3414" s="10" t="s">
        <v>4848</v>
      </c>
      <c r="B3414" s="12"/>
      <c r="C3414" s="12"/>
      <c r="D3414" s="12"/>
      <c r="E3414" s="12"/>
    </row>
    <row r="3415" spans="1:5" ht="15.75" customHeight="1">
      <c r="A3415" s="10" t="s">
        <v>4849</v>
      </c>
      <c r="B3415" s="12"/>
      <c r="C3415" s="12"/>
      <c r="D3415" s="12"/>
      <c r="E3415" s="12"/>
    </row>
    <row r="3416" spans="1:5" ht="15.75" customHeight="1">
      <c r="A3416" s="10" t="s">
        <v>4850</v>
      </c>
      <c r="B3416" s="12"/>
      <c r="C3416" s="12"/>
      <c r="D3416" s="12"/>
      <c r="E3416" s="12"/>
    </row>
    <row r="3417" spans="1:5" ht="15.75" customHeight="1">
      <c r="A3417" s="10" t="s">
        <v>4851</v>
      </c>
      <c r="B3417" s="12"/>
      <c r="C3417" s="12"/>
      <c r="D3417" s="12"/>
      <c r="E3417" s="12"/>
    </row>
    <row r="3418" spans="1:5" ht="15.75" customHeight="1">
      <c r="A3418" s="10" t="s">
        <v>4852</v>
      </c>
      <c r="B3418" s="12"/>
      <c r="C3418" s="12"/>
      <c r="D3418" s="12"/>
      <c r="E3418" s="12"/>
    </row>
    <row r="3419" spans="1:5" ht="15.75" customHeight="1">
      <c r="A3419" s="10" t="s">
        <v>4853</v>
      </c>
      <c r="B3419" s="12"/>
      <c r="C3419" s="12"/>
      <c r="D3419" s="12"/>
      <c r="E3419" s="12"/>
    </row>
    <row r="3420" spans="1:5" ht="15.75" customHeight="1">
      <c r="A3420" s="10" t="s">
        <v>4854</v>
      </c>
      <c r="B3420" s="12"/>
      <c r="C3420" s="12"/>
      <c r="D3420" s="12"/>
      <c r="E3420" s="12"/>
    </row>
    <row r="3421" spans="1:5" ht="15.75" customHeight="1">
      <c r="A3421" s="10" t="s">
        <v>4855</v>
      </c>
      <c r="B3421" s="12"/>
      <c r="C3421" s="12"/>
      <c r="D3421" s="12"/>
      <c r="E3421" s="12"/>
    </row>
    <row r="3422" spans="1:5" ht="15.75" customHeight="1">
      <c r="A3422" s="10" t="s">
        <v>4856</v>
      </c>
      <c r="B3422" s="12"/>
      <c r="C3422" s="12"/>
      <c r="D3422" s="12"/>
      <c r="E3422" s="12"/>
    </row>
    <row r="3423" spans="1:5" ht="15.75" customHeight="1">
      <c r="A3423" s="10" t="s">
        <v>4857</v>
      </c>
      <c r="B3423" s="12"/>
      <c r="C3423" s="12"/>
      <c r="D3423" s="12"/>
      <c r="E3423" s="12"/>
    </row>
    <row r="3424" spans="1:5" ht="15.75" customHeight="1">
      <c r="A3424" s="10" t="s">
        <v>4858</v>
      </c>
      <c r="B3424" s="12"/>
      <c r="C3424" s="12"/>
      <c r="D3424" s="12"/>
      <c r="E3424" s="12"/>
    </row>
    <row r="3425" spans="1:5" ht="15.75" customHeight="1">
      <c r="A3425" s="10" t="s">
        <v>4859</v>
      </c>
      <c r="B3425" s="12"/>
      <c r="C3425" s="12"/>
      <c r="D3425" s="12"/>
      <c r="E3425" s="12"/>
    </row>
    <row r="3426" spans="1:5" ht="15.75" customHeight="1">
      <c r="A3426" s="10" t="s">
        <v>4860</v>
      </c>
      <c r="B3426" s="12"/>
      <c r="C3426" s="12"/>
      <c r="D3426" s="12"/>
      <c r="E3426" s="12"/>
    </row>
    <row r="3427" spans="1:5" ht="15.75" customHeight="1">
      <c r="A3427" s="10" t="s">
        <v>4861</v>
      </c>
      <c r="B3427" s="12"/>
      <c r="C3427" s="12"/>
      <c r="D3427" s="12"/>
      <c r="E3427" s="12"/>
    </row>
    <row r="3428" spans="1:5" ht="15.75" customHeight="1">
      <c r="A3428" s="10" t="s">
        <v>4862</v>
      </c>
      <c r="B3428" s="12"/>
      <c r="C3428" s="12"/>
      <c r="D3428" s="12"/>
      <c r="E3428" s="12"/>
    </row>
    <row r="3429" spans="1:5" ht="15.75" customHeight="1">
      <c r="A3429" s="10" t="s">
        <v>4863</v>
      </c>
      <c r="B3429" s="12"/>
      <c r="C3429" s="12"/>
      <c r="D3429" s="12"/>
      <c r="E3429" s="12"/>
    </row>
    <row r="3430" spans="1:5" ht="15.75" customHeight="1">
      <c r="A3430" s="10" t="s">
        <v>4864</v>
      </c>
      <c r="B3430" s="12"/>
      <c r="C3430" s="12"/>
      <c r="D3430" s="12"/>
      <c r="E3430" s="12"/>
    </row>
    <row r="3431" spans="1:5" ht="15.75" customHeight="1">
      <c r="A3431" s="10" t="s">
        <v>4865</v>
      </c>
      <c r="B3431" s="12"/>
      <c r="C3431" s="12"/>
      <c r="D3431" s="12"/>
      <c r="E3431" s="12"/>
    </row>
    <row r="3432" spans="1:5" ht="15.75" customHeight="1">
      <c r="A3432" s="10" t="s">
        <v>4866</v>
      </c>
      <c r="B3432" s="12"/>
      <c r="C3432" s="12"/>
      <c r="D3432" s="12"/>
      <c r="E3432" s="12"/>
    </row>
    <row r="3433" spans="1:5" ht="15.75" customHeight="1">
      <c r="A3433" s="10" t="s">
        <v>4867</v>
      </c>
      <c r="B3433" s="12"/>
      <c r="C3433" s="12"/>
      <c r="D3433" s="12"/>
      <c r="E3433" s="12"/>
    </row>
    <row r="3434" spans="1:5" ht="15.75" customHeight="1">
      <c r="A3434" s="10" t="s">
        <v>4868</v>
      </c>
      <c r="B3434" s="12"/>
      <c r="C3434" s="12"/>
      <c r="D3434" s="12"/>
      <c r="E3434" s="12"/>
    </row>
    <row r="3435" spans="1:5" ht="15.75" customHeight="1">
      <c r="A3435" s="10" t="s">
        <v>4869</v>
      </c>
      <c r="B3435" s="12"/>
      <c r="C3435" s="12"/>
      <c r="D3435" s="12"/>
      <c r="E3435" s="12"/>
    </row>
    <row r="3436" spans="1:5" ht="15.75" customHeight="1">
      <c r="A3436" s="10" t="s">
        <v>4870</v>
      </c>
      <c r="B3436" s="12"/>
      <c r="C3436" s="12"/>
      <c r="D3436" s="12"/>
      <c r="E3436" s="12"/>
    </row>
    <row r="3437" spans="1:5" ht="15.75" customHeight="1">
      <c r="A3437" s="10" t="s">
        <v>4871</v>
      </c>
      <c r="B3437" s="12"/>
      <c r="C3437" s="12"/>
      <c r="D3437" s="12"/>
      <c r="E3437" s="12"/>
    </row>
    <row r="3438" spans="1:5" ht="15.75" customHeight="1">
      <c r="A3438" s="10" t="s">
        <v>4872</v>
      </c>
      <c r="B3438" s="12"/>
      <c r="C3438" s="12"/>
      <c r="D3438" s="12"/>
      <c r="E3438" s="12"/>
    </row>
    <row r="3439" spans="1:5" ht="15.75" customHeight="1">
      <c r="A3439" s="10" t="s">
        <v>4873</v>
      </c>
      <c r="B3439" s="12"/>
      <c r="C3439" s="12"/>
      <c r="D3439" s="12"/>
      <c r="E3439" s="12"/>
    </row>
    <row r="3440" spans="1:5" ht="15.75" customHeight="1">
      <c r="A3440" s="10" t="s">
        <v>4874</v>
      </c>
      <c r="B3440" s="12"/>
      <c r="C3440" s="12"/>
      <c r="D3440" s="12"/>
      <c r="E3440" s="12"/>
    </row>
    <row r="3441" spans="1:5" ht="15.75" customHeight="1">
      <c r="A3441" s="10" t="s">
        <v>4875</v>
      </c>
      <c r="B3441" s="12"/>
      <c r="C3441" s="12"/>
      <c r="D3441" s="12"/>
      <c r="E3441" s="12"/>
    </row>
    <row r="3442" spans="1:5" ht="15.75" customHeight="1">
      <c r="A3442" s="10" t="s">
        <v>4876</v>
      </c>
      <c r="B3442" s="12"/>
      <c r="C3442" s="12"/>
      <c r="D3442" s="12"/>
      <c r="E3442" s="12"/>
    </row>
    <row r="3443" spans="1:5" ht="15.75" customHeight="1">
      <c r="A3443" s="10" t="s">
        <v>4877</v>
      </c>
      <c r="B3443" s="12"/>
      <c r="C3443" s="12"/>
      <c r="D3443" s="12"/>
      <c r="E3443" s="12"/>
    </row>
    <row r="3444" spans="1:5" ht="15.75" customHeight="1">
      <c r="A3444" s="10" t="s">
        <v>4878</v>
      </c>
      <c r="B3444" s="12"/>
      <c r="C3444" s="12"/>
      <c r="D3444" s="12"/>
      <c r="E3444" s="12"/>
    </row>
    <row r="3445" spans="1:5" ht="15.75" customHeight="1">
      <c r="A3445" s="10" t="s">
        <v>4879</v>
      </c>
      <c r="B3445" s="12"/>
      <c r="C3445" s="12"/>
      <c r="D3445" s="12"/>
      <c r="E3445" s="12"/>
    </row>
    <row r="3446" spans="1:5" ht="15.75" customHeight="1">
      <c r="A3446" s="10" t="s">
        <v>4880</v>
      </c>
      <c r="B3446" s="12"/>
      <c r="C3446" s="12"/>
      <c r="D3446" s="12"/>
      <c r="E3446" s="12"/>
    </row>
    <row r="3447" spans="1:5" ht="15.75" customHeight="1">
      <c r="A3447" s="10" t="s">
        <v>4881</v>
      </c>
      <c r="B3447" s="12"/>
      <c r="C3447" s="12"/>
      <c r="D3447" s="12"/>
      <c r="E3447" s="12"/>
    </row>
    <row r="3448" spans="1:5" ht="15.75" customHeight="1">
      <c r="A3448" s="10" t="s">
        <v>4882</v>
      </c>
      <c r="B3448" s="12"/>
      <c r="C3448" s="12"/>
      <c r="D3448" s="12"/>
      <c r="E3448" s="12"/>
    </row>
    <row r="3449" spans="1:5" ht="15.75" customHeight="1">
      <c r="A3449" s="10" t="s">
        <v>4883</v>
      </c>
      <c r="B3449" s="12"/>
      <c r="C3449" s="12"/>
      <c r="D3449" s="12"/>
      <c r="E3449" s="12"/>
    </row>
    <row r="3450" spans="1:5" ht="15.75" customHeight="1">
      <c r="A3450" s="10" t="s">
        <v>4884</v>
      </c>
      <c r="B3450" s="12"/>
      <c r="C3450" s="12"/>
      <c r="D3450" s="12"/>
      <c r="E3450" s="12"/>
    </row>
    <row r="3451" spans="1:5" ht="15.75" customHeight="1">
      <c r="A3451" s="10" t="s">
        <v>4885</v>
      </c>
      <c r="B3451" s="12"/>
      <c r="C3451" s="12"/>
      <c r="D3451" s="12"/>
      <c r="E3451" s="12"/>
    </row>
    <row r="3452" spans="1:5" ht="15.75" customHeight="1">
      <c r="A3452" s="10" t="s">
        <v>4886</v>
      </c>
      <c r="B3452" s="12"/>
      <c r="C3452" s="12"/>
      <c r="D3452" s="12"/>
      <c r="E3452" s="12"/>
    </row>
    <row r="3453" spans="1:5" ht="15.75" customHeight="1">
      <c r="A3453" s="10" t="s">
        <v>4887</v>
      </c>
      <c r="B3453" s="12"/>
      <c r="C3453" s="12"/>
      <c r="D3453" s="12"/>
      <c r="E3453" s="12"/>
    </row>
    <row r="3454" spans="1:5" ht="15.75" customHeight="1">
      <c r="A3454" s="10" t="s">
        <v>4888</v>
      </c>
      <c r="B3454" s="12"/>
      <c r="C3454" s="12"/>
      <c r="D3454" s="12"/>
      <c r="E3454" s="12"/>
    </row>
    <row r="3455" spans="1:5" ht="15.75" customHeight="1">
      <c r="A3455" s="10" t="s">
        <v>4889</v>
      </c>
      <c r="B3455" s="12"/>
      <c r="C3455" s="12"/>
      <c r="D3455" s="12"/>
      <c r="E3455" s="12"/>
    </row>
    <row r="3456" spans="1:5" ht="15.75" customHeight="1">
      <c r="A3456" s="10" t="s">
        <v>4890</v>
      </c>
      <c r="B3456" s="12"/>
      <c r="C3456" s="12"/>
      <c r="D3456" s="12"/>
      <c r="E3456" s="12"/>
    </row>
    <row r="3457" spans="1:5" ht="15.75" customHeight="1">
      <c r="A3457" s="10" t="s">
        <v>4891</v>
      </c>
      <c r="B3457" s="12"/>
      <c r="C3457" s="12"/>
      <c r="D3457" s="12"/>
      <c r="E3457" s="12"/>
    </row>
    <row r="3458" spans="1:5" ht="15.75" customHeight="1">
      <c r="A3458" s="10" t="s">
        <v>4892</v>
      </c>
      <c r="B3458" s="12"/>
      <c r="C3458" s="12"/>
      <c r="D3458" s="12"/>
      <c r="E3458" s="12"/>
    </row>
    <row r="3459" spans="1:5" ht="15.75" customHeight="1">
      <c r="A3459" s="10" t="s">
        <v>4893</v>
      </c>
      <c r="B3459" s="12"/>
      <c r="C3459" s="12"/>
      <c r="D3459" s="12"/>
      <c r="E3459" s="12"/>
    </row>
    <row r="3460" spans="1:5" ht="15.75" customHeight="1">
      <c r="A3460" s="10" t="s">
        <v>4894</v>
      </c>
      <c r="B3460" s="12"/>
      <c r="C3460" s="12"/>
      <c r="D3460" s="12"/>
      <c r="E3460" s="12"/>
    </row>
    <row r="3461" spans="1:5" ht="15.75" customHeight="1">
      <c r="A3461" s="10" t="s">
        <v>4895</v>
      </c>
      <c r="B3461" s="12"/>
      <c r="C3461" s="12"/>
      <c r="D3461" s="12"/>
      <c r="E3461" s="12"/>
    </row>
    <row r="3462" spans="1:5" ht="15.75" customHeight="1">
      <c r="A3462" s="10" t="s">
        <v>4896</v>
      </c>
      <c r="B3462" s="12"/>
      <c r="C3462" s="12"/>
      <c r="D3462" s="12"/>
      <c r="E3462" s="12"/>
    </row>
    <row r="3463" spans="1:5" ht="15.75" customHeight="1">
      <c r="A3463" s="10" t="s">
        <v>4897</v>
      </c>
      <c r="B3463" s="12"/>
      <c r="C3463" s="12"/>
      <c r="D3463" s="12"/>
      <c r="E3463" s="12"/>
    </row>
    <row r="3464" spans="1:5" ht="15.75" customHeight="1">
      <c r="A3464" s="10" t="s">
        <v>4898</v>
      </c>
      <c r="B3464" s="12"/>
      <c r="C3464" s="12"/>
      <c r="D3464" s="12"/>
      <c r="E3464" s="12"/>
    </row>
    <row r="3465" spans="1:5" ht="15.75" customHeight="1">
      <c r="A3465" s="10" t="s">
        <v>4899</v>
      </c>
      <c r="B3465" s="12"/>
      <c r="C3465" s="12"/>
      <c r="D3465" s="12"/>
      <c r="E3465" s="12"/>
    </row>
    <row r="3466" spans="1:5" ht="15.75" customHeight="1">
      <c r="A3466" s="10" t="s">
        <v>4900</v>
      </c>
      <c r="B3466" s="12"/>
      <c r="C3466" s="12"/>
      <c r="D3466" s="12"/>
      <c r="E3466" s="12"/>
    </row>
    <row r="3467" spans="1:5" ht="15.75" customHeight="1">
      <c r="A3467" s="10" t="s">
        <v>4901</v>
      </c>
      <c r="B3467" s="12"/>
      <c r="C3467" s="12"/>
      <c r="D3467" s="12"/>
      <c r="E3467" s="12"/>
    </row>
    <row r="3468" spans="1:5" ht="15.75" customHeight="1">
      <c r="A3468" s="10" t="s">
        <v>4902</v>
      </c>
      <c r="B3468" s="12"/>
      <c r="C3468" s="12"/>
      <c r="D3468" s="12"/>
      <c r="E3468" s="12"/>
    </row>
    <row r="3469" spans="1:5" ht="15.75" customHeight="1">
      <c r="A3469" s="10" t="s">
        <v>4903</v>
      </c>
      <c r="B3469" s="12"/>
      <c r="C3469" s="12"/>
      <c r="D3469" s="12"/>
      <c r="E3469" s="12"/>
    </row>
    <row r="3470" spans="1:5" ht="15.75" customHeight="1">
      <c r="A3470" s="10" t="s">
        <v>4904</v>
      </c>
      <c r="B3470" s="12"/>
      <c r="C3470" s="12"/>
      <c r="D3470" s="12"/>
      <c r="E3470" s="12"/>
    </row>
    <row r="3471" spans="1:5" ht="15.75" customHeight="1">
      <c r="A3471" s="10" t="s">
        <v>4905</v>
      </c>
      <c r="B3471" s="12"/>
      <c r="C3471" s="12"/>
      <c r="D3471" s="12"/>
      <c r="E3471" s="12"/>
    </row>
    <row r="3472" spans="1:5" ht="15.75" customHeight="1">
      <c r="A3472" s="10" t="s">
        <v>4906</v>
      </c>
      <c r="B3472" s="12"/>
      <c r="C3472" s="12"/>
      <c r="D3472" s="12"/>
      <c r="E3472" s="12"/>
    </row>
    <row r="3473" spans="1:5" ht="15.75" customHeight="1">
      <c r="A3473" s="10" t="s">
        <v>4907</v>
      </c>
      <c r="B3473" s="12"/>
      <c r="C3473" s="12"/>
      <c r="D3473" s="12"/>
      <c r="E3473" s="12"/>
    </row>
    <row r="3474" spans="1:5" ht="15.75" customHeight="1">
      <c r="A3474" s="10" t="s">
        <v>4908</v>
      </c>
      <c r="B3474" s="12"/>
      <c r="C3474" s="12"/>
      <c r="D3474" s="12"/>
      <c r="E3474" s="12"/>
    </row>
    <row r="3475" spans="1:5" ht="15.75" customHeight="1">
      <c r="A3475" s="10" t="s">
        <v>4909</v>
      </c>
      <c r="B3475" s="12"/>
      <c r="C3475" s="12"/>
      <c r="D3475" s="12"/>
      <c r="E3475" s="12"/>
    </row>
    <row r="3476" spans="1:5" ht="15.75" customHeight="1">
      <c r="A3476" s="10" t="s">
        <v>4910</v>
      </c>
      <c r="B3476" s="12"/>
      <c r="C3476" s="12"/>
      <c r="D3476" s="12"/>
      <c r="E3476" s="12"/>
    </row>
    <row r="3477" spans="1:5" ht="15.75" customHeight="1">
      <c r="A3477" s="10" t="s">
        <v>4911</v>
      </c>
      <c r="B3477" s="12"/>
      <c r="C3477" s="12"/>
      <c r="D3477" s="12"/>
      <c r="E3477" s="12"/>
    </row>
    <row r="3478" spans="1:5" ht="15.75" customHeight="1">
      <c r="A3478" s="10" t="s">
        <v>4912</v>
      </c>
      <c r="B3478" s="12"/>
      <c r="C3478" s="12"/>
      <c r="D3478" s="12"/>
      <c r="E3478" s="12"/>
    </row>
    <row r="3479" spans="1:5" ht="15.75" customHeight="1">
      <c r="A3479" s="10" t="s">
        <v>4913</v>
      </c>
      <c r="B3479" s="12"/>
      <c r="C3479" s="12"/>
      <c r="D3479" s="12"/>
      <c r="E3479" s="12"/>
    </row>
    <row r="3480" spans="1:5" ht="15.75" customHeight="1">
      <c r="A3480" s="10" t="s">
        <v>4914</v>
      </c>
      <c r="B3480" s="12"/>
      <c r="C3480" s="12"/>
      <c r="D3480" s="12"/>
      <c r="E3480" s="12"/>
    </row>
    <row r="3481" spans="1:5" ht="15.75" customHeight="1">
      <c r="A3481" s="10" t="s">
        <v>4915</v>
      </c>
      <c r="B3481" s="12"/>
      <c r="C3481" s="12"/>
      <c r="D3481" s="12"/>
      <c r="E3481" s="12"/>
    </row>
    <row r="3482" spans="1:5" ht="15.75" customHeight="1">
      <c r="A3482" s="10" t="s">
        <v>4916</v>
      </c>
      <c r="B3482" s="12"/>
      <c r="C3482" s="12"/>
      <c r="D3482" s="12"/>
      <c r="E3482" s="12"/>
    </row>
    <row r="3483" spans="1:5" ht="15.75" customHeight="1">
      <c r="A3483" s="10" t="s">
        <v>4917</v>
      </c>
      <c r="B3483" s="12"/>
      <c r="C3483" s="12"/>
      <c r="D3483" s="12"/>
      <c r="E3483" s="12"/>
    </row>
    <row r="3484" spans="1:5" ht="15.75" customHeight="1">
      <c r="A3484" s="10" t="s">
        <v>4918</v>
      </c>
      <c r="B3484" s="12"/>
      <c r="C3484" s="12"/>
      <c r="D3484" s="12"/>
      <c r="E3484" s="12"/>
    </row>
    <row r="3485" spans="1:5" ht="15.75" customHeight="1">
      <c r="A3485" s="10" t="s">
        <v>4919</v>
      </c>
      <c r="B3485" s="12"/>
      <c r="C3485" s="12"/>
      <c r="D3485" s="12"/>
      <c r="E3485" s="12"/>
    </row>
    <row r="3486" spans="1:5" ht="15.75" customHeight="1">
      <c r="A3486" s="10" t="s">
        <v>4920</v>
      </c>
      <c r="B3486" s="12"/>
      <c r="C3486" s="12"/>
      <c r="D3486" s="12"/>
      <c r="E3486" s="12"/>
    </row>
    <row r="3487" spans="1:5" ht="15.75" customHeight="1">
      <c r="A3487" s="10" t="s">
        <v>4921</v>
      </c>
      <c r="B3487" s="12"/>
      <c r="C3487" s="12"/>
      <c r="D3487" s="12"/>
      <c r="E3487" s="12"/>
    </row>
    <row r="3488" spans="1:5" ht="15.75" customHeight="1">
      <c r="A3488" s="10" t="s">
        <v>4922</v>
      </c>
      <c r="B3488" s="12"/>
      <c r="C3488" s="12"/>
      <c r="D3488" s="12"/>
      <c r="E3488" s="12"/>
    </row>
    <row r="3489" spans="1:5" ht="15.75" customHeight="1">
      <c r="A3489" s="10" t="s">
        <v>4923</v>
      </c>
      <c r="B3489" s="12"/>
      <c r="C3489" s="12"/>
      <c r="D3489" s="12"/>
      <c r="E3489" s="12"/>
    </row>
    <row r="3490" spans="1:5" ht="15.75" customHeight="1">
      <c r="A3490" s="10" t="s">
        <v>4924</v>
      </c>
      <c r="B3490" s="12"/>
      <c r="C3490" s="12"/>
      <c r="D3490" s="12"/>
      <c r="E3490" s="12"/>
    </row>
    <row r="3491" spans="1:5" ht="15.75" customHeight="1">
      <c r="A3491" s="10" t="s">
        <v>4925</v>
      </c>
      <c r="B3491" s="12"/>
      <c r="C3491" s="12"/>
      <c r="D3491" s="12"/>
      <c r="E3491" s="12"/>
    </row>
    <row r="3492" spans="1:5" ht="15.75" customHeight="1">
      <c r="A3492" s="10" t="s">
        <v>4926</v>
      </c>
      <c r="B3492" s="12"/>
      <c r="C3492" s="12"/>
      <c r="D3492" s="12"/>
      <c r="E3492" s="12"/>
    </row>
    <row r="3493" spans="1:5" ht="15.75" customHeight="1">
      <c r="A3493" s="10" t="s">
        <v>4927</v>
      </c>
      <c r="B3493" s="12"/>
      <c r="C3493" s="12"/>
      <c r="D3493" s="12"/>
      <c r="E3493" s="12"/>
    </row>
    <row r="3494" spans="1:5" ht="15.75" customHeight="1">
      <c r="A3494" s="10" t="s">
        <v>4928</v>
      </c>
      <c r="B3494" s="12"/>
      <c r="C3494" s="12"/>
      <c r="D3494" s="12"/>
      <c r="E3494" s="12"/>
    </row>
    <row r="3495" spans="1:5" ht="15.75" customHeight="1">
      <c r="A3495" s="10" t="s">
        <v>4929</v>
      </c>
      <c r="B3495" s="12"/>
      <c r="C3495" s="12"/>
      <c r="D3495" s="12"/>
      <c r="E3495" s="12"/>
    </row>
    <row r="3496" spans="1:5" ht="15.75" customHeight="1">
      <c r="A3496" s="10" t="s">
        <v>4930</v>
      </c>
      <c r="B3496" s="12"/>
      <c r="C3496" s="12"/>
      <c r="D3496" s="12"/>
      <c r="E3496" s="12"/>
    </row>
    <row r="3497" spans="1:5" ht="15.75" customHeight="1">
      <c r="A3497" s="10" t="s">
        <v>4931</v>
      </c>
      <c r="B3497" s="12"/>
      <c r="C3497" s="12"/>
      <c r="D3497" s="12"/>
      <c r="E3497" s="12"/>
    </row>
    <row r="3498" spans="1:5" ht="15.75" customHeight="1">
      <c r="A3498" s="10" t="s">
        <v>4932</v>
      </c>
      <c r="B3498" s="12"/>
      <c r="C3498" s="12"/>
      <c r="D3498" s="12"/>
      <c r="E3498" s="12"/>
    </row>
    <row r="3499" spans="1:5" ht="15.75" customHeight="1">
      <c r="A3499" s="10" t="s">
        <v>4933</v>
      </c>
      <c r="B3499" s="12"/>
      <c r="C3499" s="12"/>
      <c r="D3499" s="12"/>
      <c r="E3499" s="12"/>
    </row>
    <row r="3500" spans="1:5" ht="15.75" customHeight="1">
      <c r="A3500" s="10" t="s">
        <v>4934</v>
      </c>
      <c r="B3500" s="12"/>
      <c r="C3500" s="12"/>
      <c r="D3500" s="12"/>
      <c r="E3500" s="12"/>
    </row>
    <row r="3501" spans="1:5" ht="15.75" customHeight="1">
      <c r="A3501" s="10" t="s">
        <v>4935</v>
      </c>
      <c r="B3501" s="12"/>
      <c r="C3501" s="12"/>
      <c r="D3501" s="12"/>
      <c r="E3501" s="12"/>
    </row>
    <row r="3502" spans="1:5" ht="15.75" customHeight="1">
      <c r="A3502" s="10" t="s">
        <v>4936</v>
      </c>
      <c r="B3502" s="12"/>
      <c r="C3502" s="12"/>
      <c r="D3502" s="12"/>
      <c r="E3502" s="12"/>
    </row>
    <row r="3503" spans="1:5" ht="15.75" customHeight="1">
      <c r="A3503" s="10" t="s">
        <v>4937</v>
      </c>
      <c r="B3503" s="12"/>
      <c r="C3503" s="12"/>
      <c r="D3503" s="12"/>
      <c r="E3503" s="12"/>
    </row>
    <row r="3504" spans="1:5" ht="15.75" customHeight="1">
      <c r="A3504" s="10" t="s">
        <v>4938</v>
      </c>
      <c r="B3504" s="12"/>
      <c r="C3504" s="12"/>
      <c r="D3504" s="12"/>
      <c r="E3504" s="12"/>
    </row>
    <row r="3505" spans="1:5" ht="15.75" customHeight="1">
      <c r="A3505" s="10" t="s">
        <v>4939</v>
      </c>
      <c r="B3505" s="12"/>
      <c r="C3505" s="12"/>
      <c r="D3505" s="12"/>
      <c r="E3505" s="12"/>
    </row>
    <row r="3506" spans="1:5" ht="15.75" customHeight="1">
      <c r="A3506" s="10" t="s">
        <v>4940</v>
      </c>
      <c r="B3506" s="12"/>
      <c r="C3506" s="12"/>
      <c r="D3506" s="12"/>
      <c r="E3506" s="12"/>
    </row>
    <row r="3507" spans="1:5" ht="15.75" customHeight="1">
      <c r="A3507" s="10" t="s">
        <v>4941</v>
      </c>
      <c r="B3507" s="12"/>
      <c r="C3507" s="12"/>
      <c r="D3507" s="12"/>
      <c r="E3507" s="12"/>
    </row>
    <row r="3508" spans="1:5" ht="15.75" customHeight="1">
      <c r="A3508" s="10" t="s">
        <v>4942</v>
      </c>
      <c r="B3508" s="12"/>
      <c r="C3508" s="12"/>
      <c r="D3508" s="12"/>
      <c r="E3508" s="12"/>
    </row>
    <row r="3509" spans="1:5" ht="15.75" customHeight="1">
      <c r="A3509" s="10" t="s">
        <v>4943</v>
      </c>
      <c r="B3509" s="12"/>
      <c r="C3509" s="12"/>
      <c r="D3509" s="12"/>
      <c r="E3509" s="12"/>
    </row>
    <row r="3510" spans="1:5" ht="15.75" customHeight="1">
      <c r="A3510" s="10" t="s">
        <v>4944</v>
      </c>
      <c r="B3510" s="12"/>
      <c r="C3510" s="12"/>
      <c r="D3510" s="12"/>
      <c r="E3510" s="12"/>
    </row>
    <row r="3511" spans="1:5" ht="15.75" customHeight="1">
      <c r="A3511" s="10" t="s">
        <v>4945</v>
      </c>
      <c r="B3511" s="12"/>
      <c r="C3511" s="12"/>
      <c r="D3511" s="12"/>
      <c r="E3511" s="12"/>
    </row>
    <row r="3512" spans="1:5" ht="15.75" customHeight="1">
      <c r="A3512" s="10" t="s">
        <v>4946</v>
      </c>
      <c r="B3512" s="12"/>
      <c r="C3512" s="12"/>
      <c r="D3512" s="12"/>
      <c r="E3512" s="12"/>
    </row>
    <row r="3513" spans="1:5" ht="15.75" customHeight="1">
      <c r="A3513" s="10" t="s">
        <v>4947</v>
      </c>
      <c r="B3513" s="12"/>
      <c r="C3513" s="12"/>
      <c r="D3513" s="12"/>
      <c r="E3513" s="12"/>
    </row>
    <row r="3514" spans="1:5" ht="15.75" customHeight="1">
      <c r="A3514" s="10" t="s">
        <v>4948</v>
      </c>
      <c r="B3514" s="12"/>
      <c r="C3514" s="12"/>
      <c r="D3514" s="12"/>
      <c r="E3514" s="12"/>
    </row>
    <row r="3515" spans="1:5" ht="15.75" customHeight="1">
      <c r="A3515" s="10" t="s">
        <v>4949</v>
      </c>
      <c r="B3515" s="12"/>
      <c r="C3515" s="12"/>
      <c r="D3515" s="12"/>
      <c r="E3515" s="12"/>
    </row>
    <row r="3516" spans="1:5" ht="15.75" customHeight="1">
      <c r="A3516" s="10" t="s">
        <v>4950</v>
      </c>
      <c r="B3516" s="12"/>
      <c r="C3516" s="12"/>
      <c r="D3516" s="12"/>
      <c r="E3516" s="12"/>
    </row>
    <row r="3517" spans="1:5" ht="15.75" customHeight="1">
      <c r="A3517" s="10" t="s">
        <v>4951</v>
      </c>
      <c r="B3517" s="12"/>
      <c r="C3517" s="12"/>
      <c r="D3517" s="12"/>
      <c r="E3517" s="12"/>
    </row>
    <row r="3518" spans="1:5" ht="15.75" customHeight="1">
      <c r="A3518" s="10" t="s">
        <v>4952</v>
      </c>
      <c r="B3518" s="12"/>
      <c r="C3518" s="12"/>
      <c r="D3518" s="12"/>
      <c r="E3518" s="12"/>
    </row>
    <row r="3519" spans="1:5" ht="15.75" customHeight="1">
      <c r="A3519" s="10" t="s">
        <v>4953</v>
      </c>
      <c r="B3519" s="12"/>
      <c r="C3519" s="12"/>
      <c r="D3519" s="12"/>
      <c r="E3519" s="12"/>
    </row>
    <row r="3520" spans="1:5" ht="15.75" customHeight="1">
      <c r="A3520" s="10" t="s">
        <v>4954</v>
      </c>
      <c r="B3520" s="12"/>
      <c r="C3520" s="12"/>
      <c r="D3520" s="12"/>
      <c r="E3520" s="12"/>
    </row>
    <row r="3521" spans="1:5" ht="15.75" customHeight="1">
      <c r="A3521" s="10" t="s">
        <v>4955</v>
      </c>
      <c r="B3521" s="12"/>
      <c r="C3521" s="12"/>
      <c r="D3521" s="12"/>
      <c r="E3521" s="12"/>
    </row>
    <row r="3522" spans="1:5" ht="15.75" customHeight="1">
      <c r="A3522" s="10" t="s">
        <v>4956</v>
      </c>
      <c r="B3522" s="12"/>
      <c r="C3522" s="12"/>
      <c r="D3522" s="12"/>
      <c r="E3522" s="12"/>
    </row>
    <row r="3523" spans="1:5" ht="15.75" customHeight="1">
      <c r="A3523" s="10" t="s">
        <v>4957</v>
      </c>
      <c r="B3523" s="12"/>
      <c r="C3523" s="12"/>
      <c r="D3523" s="12"/>
      <c r="E3523" s="12"/>
    </row>
    <row r="3524" spans="1:5" ht="15.75" customHeight="1">
      <c r="A3524" s="10" t="s">
        <v>4958</v>
      </c>
      <c r="B3524" s="12"/>
      <c r="C3524" s="12"/>
      <c r="D3524" s="12"/>
      <c r="E3524" s="12"/>
    </row>
    <row r="3525" spans="1:5" ht="15.75" customHeight="1">
      <c r="A3525" s="10" t="s">
        <v>4959</v>
      </c>
      <c r="B3525" s="12"/>
      <c r="C3525" s="12"/>
      <c r="D3525" s="12"/>
      <c r="E3525" s="12"/>
    </row>
    <row r="3526" spans="1:5" ht="15.75" customHeight="1">
      <c r="A3526" s="10" t="s">
        <v>4960</v>
      </c>
      <c r="B3526" s="12"/>
      <c r="C3526" s="12"/>
      <c r="D3526" s="12"/>
      <c r="E3526" s="12"/>
    </row>
    <row r="3527" spans="1:5" ht="15.75" customHeight="1">
      <c r="A3527" s="10" t="s">
        <v>4961</v>
      </c>
      <c r="B3527" s="12"/>
      <c r="C3527" s="12"/>
      <c r="D3527" s="12"/>
      <c r="E3527" s="12"/>
    </row>
    <row r="3528" spans="1:5" ht="15.75" customHeight="1">
      <c r="A3528" s="10" t="s">
        <v>4962</v>
      </c>
      <c r="B3528" s="12"/>
      <c r="C3528" s="12"/>
      <c r="D3528" s="12"/>
      <c r="E3528" s="12"/>
    </row>
    <row r="3529" spans="1:5" ht="15.75" customHeight="1">
      <c r="A3529" s="10" t="s">
        <v>4963</v>
      </c>
      <c r="B3529" s="12"/>
      <c r="C3529" s="12"/>
      <c r="D3529" s="12"/>
      <c r="E3529" s="12"/>
    </row>
    <row r="3530" spans="1:5" ht="15.75" customHeight="1">
      <c r="A3530" s="10" t="s">
        <v>4964</v>
      </c>
      <c r="B3530" s="12"/>
      <c r="C3530" s="12"/>
      <c r="D3530" s="12"/>
      <c r="E3530" s="12"/>
    </row>
    <row r="3531" spans="1:5" ht="15.75" customHeight="1">
      <c r="A3531" s="10" t="s">
        <v>4965</v>
      </c>
      <c r="B3531" s="12"/>
      <c r="C3531" s="12"/>
      <c r="D3531" s="12"/>
      <c r="E3531" s="12"/>
    </row>
    <row r="3532" spans="1:5" ht="15.75" customHeight="1">
      <c r="A3532" s="10" t="s">
        <v>4966</v>
      </c>
      <c r="B3532" s="12"/>
      <c r="C3532" s="12"/>
      <c r="D3532" s="12"/>
      <c r="E3532" s="12"/>
    </row>
    <row r="3533" spans="1:5" ht="15.75" customHeight="1">
      <c r="A3533" s="10" t="s">
        <v>4967</v>
      </c>
      <c r="B3533" s="12"/>
      <c r="C3533" s="12"/>
      <c r="D3533" s="12"/>
      <c r="E3533" s="12"/>
    </row>
    <row r="3534" spans="1:5" ht="15.75" customHeight="1">
      <c r="A3534" s="10" t="s">
        <v>4968</v>
      </c>
      <c r="B3534" s="12"/>
      <c r="C3534" s="12"/>
      <c r="D3534" s="12"/>
      <c r="E3534" s="12"/>
    </row>
    <row r="3535" spans="1:5" ht="15.75" customHeight="1">
      <c r="A3535" s="10" t="s">
        <v>4969</v>
      </c>
      <c r="B3535" s="12"/>
      <c r="C3535" s="12"/>
      <c r="D3535" s="12"/>
      <c r="E3535" s="12"/>
    </row>
    <row r="3536" spans="1:5" ht="15.75" customHeight="1">
      <c r="A3536" s="10" t="s">
        <v>4970</v>
      </c>
      <c r="B3536" s="12"/>
      <c r="C3536" s="12"/>
      <c r="D3536" s="12"/>
      <c r="E3536" s="12"/>
    </row>
    <row r="3537" spans="1:5" ht="15.75" customHeight="1">
      <c r="A3537" s="10" t="s">
        <v>4971</v>
      </c>
      <c r="B3537" s="12"/>
      <c r="C3537" s="12"/>
      <c r="D3537" s="12"/>
      <c r="E3537" s="12"/>
    </row>
    <row r="3538" spans="1:5" ht="15.75" customHeight="1">
      <c r="A3538" s="10" t="s">
        <v>4972</v>
      </c>
      <c r="B3538" s="12"/>
      <c r="C3538" s="12"/>
      <c r="D3538" s="12"/>
      <c r="E3538" s="12"/>
    </row>
    <row r="3539" spans="1:5" ht="15.75" customHeight="1">
      <c r="A3539" s="10" t="s">
        <v>4973</v>
      </c>
      <c r="B3539" s="12"/>
      <c r="C3539" s="12"/>
      <c r="D3539" s="12"/>
      <c r="E3539" s="12"/>
    </row>
    <row r="3540" spans="1:5" ht="15.75" customHeight="1">
      <c r="A3540" s="10" t="s">
        <v>4974</v>
      </c>
      <c r="B3540" s="12"/>
      <c r="C3540" s="12"/>
      <c r="D3540" s="12"/>
      <c r="E3540" s="12"/>
    </row>
    <row r="3541" spans="1:5" ht="15.75" customHeight="1">
      <c r="A3541" s="10" t="s">
        <v>4975</v>
      </c>
      <c r="B3541" s="12"/>
      <c r="C3541" s="12"/>
      <c r="D3541" s="12"/>
      <c r="E3541" s="12"/>
    </row>
    <row r="3542" spans="1:5" ht="15.75" customHeight="1">
      <c r="A3542" s="10" t="s">
        <v>4976</v>
      </c>
      <c r="B3542" s="12"/>
      <c r="C3542" s="12"/>
      <c r="D3542" s="12"/>
      <c r="E3542" s="12"/>
    </row>
    <row r="3543" spans="1:5" ht="15.75" customHeight="1">
      <c r="A3543" s="10" t="s">
        <v>4977</v>
      </c>
      <c r="B3543" s="12"/>
      <c r="C3543" s="12"/>
      <c r="D3543" s="12"/>
      <c r="E3543" s="12"/>
    </row>
    <row r="3544" spans="1:5" ht="15.75" customHeight="1">
      <c r="A3544" s="10" t="s">
        <v>4978</v>
      </c>
      <c r="B3544" s="12"/>
      <c r="C3544" s="12"/>
      <c r="D3544" s="12"/>
      <c r="E3544" s="12"/>
    </row>
    <row r="3545" spans="1:5" ht="15.75" customHeight="1">
      <c r="A3545" s="10" t="s">
        <v>4979</v>
      </c>
      <c r="B3545" s="12"/>
      <c r="C3545" s="12"/>
      <c r="D3545" s="12"/>
      <c r="E3545" s="12"/>
    </row>
    <row r="3546" spans="1:5" ht="15.75" customHeight="1">
      <c r="A3546" s="10" t="s">
        <v>4980</v>
      </c>
      <c r="B3546" s="12"/>
      <c r="C3546" s="12"/>
      <c r="D3546" s="12"/>
      <c r="E3546" s="12"/>
    </row>
    <row r="3547" spans="1:5" ht="15.75" customHeight="1">
      <c r="A3547" s="10" t="s">
        <v>4981</v>
      </c>
      <c r="B3547" s="12"/>
      <c r="C3547" s="12"/>
      <c r="D3547" s="12"/>
      <c r="E3547" s="12"/>
    </row>
    <row r="3548" spans="1:5" ht="15.75" customHeight="1">
      <c r="A3548" s="10" t="s">
        <v>4982</v>
      </c>
      <c r="B3548" s="12"/>
      <c r="C3548" s="12"/>
      <c r="D3548" s="12"/>
      <c r="E3548" s="12"/>
    </row>
    <row r="3549" spans="1:5" ht="15.75" customHeight="1">
      <c r="A3549" s="10" t="s">
        <v>4983</v>
      </c>
      <c r="B3549" s="12"/>
      <c r="C3549" s="12"/>
      <c r="D3549" s="12"/>
      <c r="E3549" s="12"/>
    </row>
    <row r="3550" spans="1:5" ht="15.75" customHeight="1">
      <c r="A3550" s="10" t="s">
        <v>4984</v>
      </c>
      <c r="B3550" s="12"/>
      <c r="C3550" s="12"/>
      <c r="D3550" s="12"/>
      <c r="E3550" s="12"/>
    </row>
    <row r="3551" spans="1:5" ht="15.75" customHeight="1">
      <c r="A3551" s="10" t="s">
        <v>4985</v>
      </c>
      <c r="B3551" s="12"/>
      <c r="C3551" s="12"/>
      <c r="D3551" s="12"/>
      <c r="E3551" s="12"/>
    </row>
    <row r="3552" spans="1:5" ht="15.75" customHeight="1">
      <c r="A3552" s="10" t="s">
        <v>4986</v>
      </c>
      <c r="B3552" s="12"/>
      <c r="C3552" s="12"/>
      <c r="D3552" s="12"/>
      <c r="E3552" s="12"/>
    </row>
    <row r="3553" spans="1:5" ht="15.75" customHeight="1">
      <c r="A3553" s="10" t="s">
        <v>4987</v>
      </c>
      <c r="B3553" s="12"/>
      <c r="C3553" s="12"/>
      <c r="D3553" s="12"/>
      <c r="E3553" s="12"/>
    </row>
    <row r="3554" spans="1:5" ht="15.75" customHeight="1">
      <c r="A3554" s="10" t="s">
        <v>4988</v>
      </c>
      <c r="B3554" s="12"/>
      <c r="C3554" s="12"/>
      <c r="D3554" s="12"/>
      <c r="E3554" s="12"/>
    </row>
    <row r="3555" spans="1:5" ht="15.75" customHeight="1">
      <c r="A3555" s="10" t="s">
        <v>4989</v>
      </c>
      <c r="B3555" s="12"/>
      <c r="C3555" s="12"/>
      <c r="D3555" s="12"/>
      <c r="E3555" s="12"/>
    </row>
    <row r="3556" spans="1:5" ht="15.75" customHeight="1">
      <c r="A3556" s="10" t="s">
        <v>4990</v>
      </c>
      <c r="B3556" s="12"/>
      <c r="C3556" s="12"/>
      <c r="D3556" s="12"/>
      <c r="E3556" s="12"/>
    </row>
    <row r="3557" spans="1:5" ht="15.75" customHeight="1">
      <c r="A3557" s="10" t="s">
        <v>4991</v>
      </c>
      <c r="B3557" s="12"/>
      <c r="C3557" s="12"/>
      <c r="D3557" s="12"/>
      <c r="E3557" s="12"/>
    </row>
    <row r="3558" spans="1:5" ht="15.75" customHeight="1">
      <c r="A3558" s="10" t="s">
        <v>4992</v>
      </c>
      <c r="B3558" s="12"/>
      <c r="C3558" s="12"/>
      <c r="D3558" s="12"/>
      <c r="E3558" s="12"/>
    </row>
    <row r="3559" spans="1:5" ht="15.75" customHeight="1">
      <c r="A3559" s="10" t="s">
        <v>4993</v>
      </c>
      <c r="B3559" s="12"/>
      <c r="C3559" s="12"/>
      <c r="D3559" s="12"/>
      <c r="E3559" s="12"/>
    </row>
    <row r="3560" spans="1:5" ht="15.75" customHeight="1">
      <c r="A3560" s="10" t="s">
        <v>4994</v>
      </c>
      <c r="B3560" s="12"/>
      <c r="C3560" s="12"/>
      <c r="D3560" s="12"/>
      <c r="E3560" s="12"/>
    </row>
    <row r="3561" spans="1:5" ht="15.75" customHeight="1">
      <c r="A3561" s="10" t="s">
        <v>4995</v>
      </c>
      <c r="B3561" s="12"/>
      <c r="C3561" s="12"/>
      <c r="D3561" s="12"/>
      <c r="E3561" s="12"/>
    </row>
    <row r="3562" spans="1:5" ht="15.75" customHeight="1">
      <c r="A3562" s="10" t="s">
        <v>4996</v>
      </c>
      <c r="B3562" s="12"/>
      <c r="C3562" s="12"/>
      <c r="D3562" s="12"/>
      <c r="E3562" s="12"/>
    </row>
    <row r="3563" spans="1:5" ht="15.75" customHeight="1">
      <c r="A3563" s="10" t="s">
        <v>4997</v>
      </c>
      <c r="B3563" s="12"/>
      <c r="C3563" s="12"/>
      <c r="D3563" s="12"/>
      <c r="E3563" s="12"/>
    </row>
    <row r="3564" spans="1:5" ht="15.75" customHeight="1">
      <c r="A3564" s="10" t="s">
        <v>4998</v>
      </c>
      <c r="B3564" s="12"/>
      <c r="C3564" s="12"/>
      <c r="D3564" s="12"/>
      <c r="E3564" s="12"/>
    </row>
    <row r="3565" spans="1:5" ht="15.75" customHeight="1">
      <c r="A3565" s="10" t="s">
        <v>4999</v>
      </c>
      <c r="B3565" s="12"/>
      <c r="C3565" s="12"/>
      <c r="D3565" s="12"/>
      <c r="E3565" s="12"/>
    </row>
    <row r="3566" spans="1:5" ht="15.75" customHeight="1">
      <c r="A3566" s="10" t="s">
        <v>5000</v>
      </c>
      <c r="B3566" s="12"/>
      <c r="C3566" s="12"/>
      <c r="D3566" s="12"/>
      <c r="E3566" s="12"/>
    </row>
    <row r="3567" spans="1:5" ht="15.75" customHeight="1">
      <c r="A3567" s="10" t="s">
        <v>5001</v>
      </c>
      <c r="B3567" s="12"/>
      <c r="C3567" s="12"/>
      <c r="D3567" s="12"/>
      <c r="E3567" s="12"/>
    </row>
    <row r="3568" spans="1:5" ht="15.75" customHeight="1">
      <c r="A3568" s="10" t="s">
        <v>5002</v>
      </c>
      <c r="B3568" s="12"/>
      <c r="C3568" s="12"/>
      <c r="D3568" s="12"/>
      <c r="E3568" s="12"/>
    </row>
    <row r="3569" spans="1:5" ht="15.75" customHeight="1">
      <c r="A3569" s="10" t="s">
        <v>5003</v>
      </c>
      <c r="B3569" s="12"/>
      <c r="C3569" s="12"/>
      <c r="D3569" s="12"/>
      <c r="E3569" s="12"/>
    </row>
    <row r="3570" spans="1:5" ht="15.75" customHeight="1">
      <c r="A3570" s="10" t="s">
        <v>5004</v>
      </c>
      <c r="B3570" s="12"/>
      <c r="C3570" s="12"/>
      <c r="D3570" s="12"/>
      <c r="E3570" s="12"/>
    </row>
    <row r="3571" spans="1:5" ht="15.75" customHeight="1">
      <c r="A3571" s="10" t="s">
        <v>5005</v>
      </c>
      <c r="B3571" s="12"/>
      <c r="C3571" s="12"/>
      <c r="D3571" s="12"/>
      <c r="E3571" s="12"/>
    </row>
    <row r="3572" spans="1:5" ht="15.75" customHeight="1">
      <c r="A3572" s="10" t="s">
        <v>5006</v>
      </c>
      <c r="B3572" s="12"/>
      <c r="C3572" s="12"/>
      <c r="D3572" s="12"/>
      <c r="E3572" s="12"/>
    </row>
    <row r="3573" spans="1:5" ht="15.75" customHeight="1">
      <c r="A3573" s="10" t="s">
        <v>5007</v>
      </c>
      <c r="B3573" s="12"/>
      <c r="C3573" s="12"/>
      <c r="D3573" s="12"/>
      <c r="E3573" s="12"/>
    </row>
    <row r="3574" spans="1:5" ht="15.75" customHeight="1">
      <c r="A3574" s="10" t="s">
        <v>5008</v>
      </c>
      <c r="B3574" s="12"/>
      <c r="C3574" s="12"/>
      <c r="D3574" s="12"/>
      <c r="E3574" s="12"/>
    </row>
    <row r="3575" spans="1:5" ht="15.75" customHeight="1">
      <c r="A3575" s="10" t="s">
        <v>5009</v>
      </c>
      <c r="B3575" s="12"/>
      <c r="C3575" s="12"/>
      <c r="D3575" s="12"/>
      <c r="E3575" s="12"/>
    </row>
    <row r="3576" spans="1:5" ht="15.75" customHeight="1">
      <c r="A3576" s="10" t="s">
        <v>5010</v>
      </c>
      <c r="B3576" s="12"/>
      <c r="C3576" s="12"/>
      <c r="D3576" s="12"/>
      <c r="E3576" s="12"/>
    </row>
    <row r="3577" spans="1:5" ht="15.75" customHeight="1">
      <c r="A3577" s="10" t="s">
        <v>5011</v>
      </c>
      <c r="B3577" s="12"/>
      <c r="C3577" s="12"/>
      <c r="D3577" s="12"/>
      <c r="E3577" s="12"/>
    </row>
    <row r="3578" spans="1:5" ht="15.75" customHeight="1">
      <c r="A3578" s="10" t="s">
        <v>5012</v>
      </c>
      <c r="B3578" s="12"/>
      <c r="C3578" s="12"/>
      <c r="D3578" s="12"/>
      <c r="E3578" s="12"/>
    </row>
    <row r="3579" spans="1:5" ht="15.75" customHeight="1">
      <c r="A3579" s="10" t="s">
        <v>5013</v>
      </c>
      <c r="B3579" s="12"/>
      <c r="C3579" s="12"/>
      <c r="D3579" s="12"/>
      <c r="E3579" s="12"/>
    </row>
    <row r="3580" spans="1:5" ht="15.75" customHeight="1">
      <c r="A3580" s="10" t="s">
        <v>5014</v>
      </c>
      <c r="B3580" s="12"/>
      <c r="C3580" s="12"/>
      <c r="D3580" s="12"/>
      <c r="E3580" s="12"/>
    </row>
    <row r="3581" spans="1:5" ht="15.75" customHeight="1">
      <c r="A3581" s="10" t="s">
        <v>5015</v>
      </c>
      <c r="B3581" s="12"/>
      <c r="C3581" s="12"/>
      <c r="D3581" s="12"/>
      <c r="E3581" s="12"/>
    </row>
    <row r="3582" spans="1:5" ht="15.75" customHeight="1">
      <c r="A3582" s="10" t="s">
        <v>5016</v>
      </c>
      <c r="B3582" s="12"/>
      <c r="C3582" s="12"/>
      <c r="D3582" s="12"/>
      <c r="E3582" s="12"/>
    </row>
    <row r="3583" spans="1:5" ht="15.75" customHeight="1">
      <c r="A3583" s="10" t="s">
        <v>5017</v>
      </c>
      <c r="B3583" s="12"/>
      <c r="C3583" s="12"/>
      <c r="D3583" s="12"/>
      <c r="E3583" s="12"/>
    </row>
    <row r="3584" spans="1:5" ht="15.75" customHeight="1">
      <c r="A3584" s="10" t="s">
        <v>5018</v>
      </c>
      <c r="B3584" s="12"/>
      <c r="C3584" s="12"/>
      <c r="D3584" s="12"/>
      <c r="E3584" s="12"/>
    </row>
    <row r="3585" spans="1:5" ht="15.75" customHeight="1">
      <c r="A3585" s="10" t="s">
        <v>5019</v>
      </c>
      <c r="B3585" s="12"/>
      <c r="C3585" s="12"/>
      <c r="D3585" s="12"/>
      <c r="E3585" s="12"/>
    </row>
    <row r="3586" spans="1:5" ht="15.75" customHeight="1">
      <c r="A3586" s="10" t="s">
        <v>5020</v>
      </c>
      <c r="B3586" s="12"/>
      <c r="C3586" s="12"/>
      <c r="D3586" s="12"/>
      <c r="E3586" s="12"/>
    </row>
    <row r="3587" spans="1:5" ht="15.75" customHeight="1">
      <c r="A3587" s="10" t="s">
        <v>5021</v>
      </c>
      <c r="B3587" s="12"/>
      <c r="C3587" s="12"/>
      <c r="D3587" s="12"/>
      <c r="E3587" s="12"/>
    </row>
    <row r="3588" spans="1:5" ht="15.75" customHeight="1">
      <c r="A3588" s="10" t="s">
        <v>5022</v>
      </c>
      <c r="B3588" s="12"/>
      <c r="C3588" s="12"/>
      <c r="D3588" s="12"/>
      <c r="E3588" s="12"/>
    </row>
    <row r="3589" spans="1:5" ht="15.75" customHeight="1">
      <c r="A3589" s="10" t="s">
        <v>5023</v>
      </c>
      <c r="B3589" s="12"/>
      <c r="C3589" s="12"/>
      <c r="D3589" s="12"/>
      <c r="E3589" s="12"/>
    </row>
    <row r="3590" spans="1:5" ht="15.75" customHeight="1">
      <c r="A3590" s="10" t="s">
        <v>5024</v>
      </c>
      <c r="B3590" s="12"/>
      <c r="C3590" s="12"/>
      <c r="D3590" s="12"/>
      <c r="E3590" s="12"/>
    </row>
    <row r="3591" spans="1:5" ht="15.75" customHeight="1">
      <c r="A3591" s="10" t="s">
        <v>5025</v>
      </c>
      <c r="B3591" s="12"/>
      <c r="C3591" s="12"/>
      <c r="D3591" s="12"/>
      <c r="E3591" s="12"/>
    </row>
    <row r="3592" spans="1:5" ht="15.75" customHeight="1">
      <c r="A3592" s="10" t="s">
        <v>5026</v>
      </c>
      <c r="B3592" s="12"/>
      <c r="C3592" s="12"/>
      <c r="D3592" s="12"/>
      <c r="E3592" s="12"/>
    </row>
    <row r="3593" spans="1:5" ht="15.75" customHeight="1">
      <c r="A3593" s="10" t="s">
        <v>5027</v>
      </c>
      <c r="B3593" s="12"/>
      <c r="C3593" s="12"/>
      <c r="D3593" s="12"/>
      <c r="E3593" s="12"/>
    </row>
    <row r="3594" spans="1:5" ht="15.75" customHeight="1">
      <c r="A3594" s="10" t="s">
        <v>5028</v>
      </c>
      <c r="B3594" s="12"/>
      <c r="C3594" s="12"/>
      <c r="D3594" s="12"/>
      <c r="E3594" s="12"/>
    </row>
    <row r="3595" spans="1:5" ht="15.75" customHeight="1">
      <c r="A3595" s="10" t="s">
        <v>5029</v>
      </c>
      <c r="B3595" s="12"/>
      <c r="C3595" s="12"/>
      <c r="D3595" s="12"/>
      <c r="E3595" s="12"/>
    </row>
    <row r="3596" spans="1:5" ht="15.75" customHeight="1">
      <c r="A3596" s="10" t="s">
        <v>5030</v>
      </c>
      <c r="B3596" s="12"/>
      <c r="C3596" s="12"/>
      <c r="D3596" s="12"/>
      <c r="E3596" s="12"/>
    </row>
    <row r="3597" spans="1:5" ht="15.75" customHeight="1">
      <c r="A3597" s="10" t="s">
        <v>5031</v>
      </c>
      <c r="B3597" s="12"/>
      <c r="C3597" s="12"/>
      <c r="D3597" s="12"/>
      <c r="E3597" s="12"/>
    </row>
    <row r="3598" spans="1:5" ht="15.75" customHeight="1">
      <c r="A3598" s="10" t="s">
        <v>5032</v>
      </c>
      <c r="B3598" s="12"/>
      <c r="C3598" s="12"/>
      <c r="D3598" s="12"/>
      <c r="E3598" s="12"/>
    </row>
    <row r="3599" spans="1:5" ht="15.75" customHeight="1">
      <c r="A3599" s="10" t="s">
        <v>5033</v>
      </c>
      <c r="B3599" s="12"/>
      <c r="C3599" s="12"/>
      <c r="D3599" s="12"/>
      <c r="E3599" s="12"/>
    </row>
    <row r="3600" spans="1:5" ht="15.75" customHeight="1">
      <c r="A3600" s="10" t="s">
        <v>5034</v>
      </c>
      <c r="B3600" s="12"/>
      <c r="C3600" s="12"/>
      <c r="D3600" s="12"/>
      <c r="E3600" s="12"/>
    </row>
    <row r="3601" spans="1:5" ht="15.75" customHeight="1">
      <c r="A3601" s="10" t="s">
        <v>5035</v>
      </c>
      <c r="B3601" s="12"/>
      <c r="C3601" s="12"/>
      <c r="D3601" s="12"/>
      <c r="E3601" s="12"/>
    </row>
    <row r="3602" spans="1:5" ht="15.75" customHeight="1">
      <c r="A3602" s="10" t="s">
        <v>5036</v>
      </c>
      <c r="B3602" s="12"/>
      <c r="C3602" s="12"/>
      <c r="D3602" s="12"/>
      <c r="E3602" s="12"/>
    </row>
    <row r="3603" spans="1:5" ht="15.75" customHeight="1">
      <c r="A3603" s="10" t="s">
        <v>5037</v>
      </c>
      <c r="B3603" s="12"/>
      <c r="C3603" s="12"/>
      <c r="D3603" s="12"/>
      <c r="E3603" s="12"/>
    </row>
    <row r="3604" spans="1:5" ht="15.75" customHeight="1">
      <c r="A3604" s="10" t="s">
        <v>5038</v>
      </c>
      <c r="B3604" s="12"/>
      <c r="C3604" s="12"/>
      <c r="D3604" s="12"/>
      <c r="E3604" s="12"/>
    </row>
    <row r="3605" spans="1:5" ht="15.75" customHeight="1">
      <c r="A3605" s="10" t="s">
        <v>5039</v>
      </c>
      <c r="B3605" s="12"/>
      <c r="C3605" s="12"/>
      <c r="D3605" s="12"/>
      <c r="E3605" s="12"/>
    </row>
    <row r="3606" spans="1:5" ht="15.75" customHeight="1">
      <c r="A3606" s="10" t="s">
        <v>5040</v>
      </c>
      <c r="B3606" s="12"/>
      <c r="C3606" s="12"/>
      <c r="D3606" s="12"/>
      <c r="E3606" s="12"/>
    </row>
    <row r="3607" spans="1:5" ht="15.75" customHeight="1">
      <c r="A3607" s="10" t="s">
        <v>5041</v>
      </c>
      <c r="B3607" s="12"/>
      <c r="C3607" s="12"/>
      <c r="D3607" s="12"/>
      <c r="E3607" s="12"/>
    </row>
    <row r="3608" spans="1:5" ht="15.75" customHeight="1">
      <c r="A3608" s="10" t="s">
        <v>5042</v>
      </c>
      <c r="B3608" s="12"/>
      <c r="C3608" s="12"/>
      <c r="D3608" s="12"/>
      <c r="E3608" s="12"/>
    </row>
    <row r="3609" spans="1:5" ht="15.75" customHeight="1">
      <c r="A3609" s="10" t="s">
        <v>5043</v>
      </c>
      <c r="B3609" s="12"/>
      <c r="C3609" s="12"/>
      <c r="D3609" s="12"/>
      <c r="E3609" s="12"/>
    </row>
    <row r="3610" spans="1:5" ht="15.75" customHeight="1">
      <c r="A3610" s="10" t="s">
        <v>5044</v>
      </c>
      <c r="B3610" s="12"/>
      <c r="C3610" s="12"/>
      <c r="D3610" s="12"/>
      <c r="E3610" s="12"/>
    </row>
    <row r="3611" spans="1:5" ht="15.75" customHeight="1">
      <c r="A3611" s="10" t="s">
        <v>5045</v>
      </c>
      <c r="B3611" s="12"/>
      <c r="C3611" s="12"/>
      <c r="D3611" s="12"/>
      <c r="E3611" s="12"/>
    </row>
    <row r="3612" spans="1:5" ht="15.75" customHeight="1">
      <c r="A3612" s="10" t="s">
        <v>5046</v>
      </c>
      <c r="B3612" s="12"/>
      <c r="C3612" s="12"/>
      <c r="D3612" s="12"/>
      <c r="E3612" s="12"/>
    </row>
    <row r="3613" spans="1:5" ht="15.75" customHeight="1">
      <c r="A3613" s="10" t="s">
        <v>5047</v>
      </c>
      <c r="B3613" s="12"/>
      <c r="C3613" s="12"/>
      <c r="D3613" s="12"/>
      <c r="E3613" s="12"/>
    </row>
    <row r="3614" spans="1:5" ht="15.75" customHeight="1">
      <c r="A3614" s="10" t="s">
        <v>5048</v>
      </c>
      <c r="B3614" s="12"/>
      <c r="C3614" s="12"/>
      <c r="D3614" s="12"/>
      <c r="E3614" s="12"/>
    </row>
    <row r="3615" spans="1:5" ht="15.75" customHeight="1">
      <c r="A3615" s="10" t="s">
        <v>5049</v>
      </c>
      <c r="B3615" s="12"/>
      <c r="C3615" s="12"/>
      <c r="D3615" s="12"/>
      <c r="E3615" s="12"/>
    </row>
    <row r="3616" spans="1:5" ht="15.75" customHeight="1">
      <c r="A3616" s="10" t="s">
        <v>5050</v>
      </c>
      <c r="B3616" s="12"/>
      <c r="C3616" s="12"/>
      <c r="D3616" s="12"/>
      <c r="E3616" s="12"/>
    </row>
    <row r="3617" spans="1:5" ht="15.75" customHeight="1">
      <c r="A3617" s="10" t="s">
        <v>5051</v>
      </c>
      <c r="B3617" s="12"/>
      <c r="C3617" s="12"/>
      <c r="D3617" s="12"/>
      <c r="E3617" s="12"/>
    </row>
    <row r="3618" spans="1:5" ht="15.75" customHeight="1">
      <c r="A3618" s="10" t="s">
        <v>5052</v>
      </c>
      <c r="B3618" s="12"/>
      <c r="C3618" s="12"/>
      <c r="D3618" s="12"/>
      <c r="E3618" s="12"/>
    </row>
    <row r="3619" spans="1:5" ht="15.75" customHeight="1">
      <c r="A3619" s="10" t="s">
        <v>5053</v>
      </c>
      <c r="B3619" s="12"/>
      <c r="C3619" s="12"/>
      <c r="D3619" s="12"/>
      <c r="E3619" s="12"/>
    </row>
    <row r="3620" spans="1:5" ht="15.75" customHeight="1">
      <c r="A3620" s="10" t="s">
        <v>5054</v>
      </c>
      <c r="B3620" s="12"/>
      <c r="C3620" s="12"/>
      <c r="D3620" s="12"/>
      <c r="E3620" s="12"/>
    </row>
    <row r="3621" spans="1:5" ht="15.75" customHeight="1">
      <c r="A3621" s="10" t="s">
        <v>5055</v>
      </c>
      <c r="B3621" s="12"/>
      <c r="C3621" s="12"/>
      <c r="D3621" s="12"/>
      <c r="E3621" s="12"/>
    </row>
    <row r="3622" spans="1:5" ht="15.75" customHeight="1">
      <c r="A3622" s="10" t="s">
        <v>5056</v>
      </c>
      <c r="B3622" s="12"/>
      <c r="C3622" s="12"/>
      <c r="D3622" s="12"/>
      <c r="E3622" s="12"/>
    </row>
    <row r="3623" spans="1:5" ht="15.75" customHeight="1">
      <c r="A3623" s="10" t="s">
        <v>5057</v>
      </c>
      <c r="B3623" s="12"/>
      <c r="C3623" s="12"/>
      <c r="D3623" s="12"/>
      <c r="E3623" s="12"/>
    </row>
    <row r="3624" spans="1:5" ht="15.75" customHeight="1">
      <c r="A3624" s="10" t="s">
        <v>5058</v>
      </c>
      <c r="B3624" s="12"/>
      <c r="C3624" s="12"/>
      <c r="D3624" s="12"/>
      <c r="E3624" s="12"/>
    </row>
    <row r="3625" spans="1:5" ht="15.75" customHeight="1">
      <c r="A3625" s="10" t="s">
        <v>5059</v>
      </c>
      <c r="B3625" s="12"/>
      <c r="C3625" s="12"/>
      <c r="D3625" s="12"/>
      <c r="E3625" s="12"/>
    </row>
    <row r="3626" spans="1:5" ht="15.75" customHeight="1">
      <c r="A3626" s="10" t="s">
        <v>5060</v>
      </c>
      <c r="B3626" s="12"/>
      <c r="C3626" s="12"/>
      <c r="D3626" s="12"/>
      <c r="E3626" s="12"/>
    </row>
    <row r="3627" spans="1:5" ht="15.75" customHeight="1">
      <c r="A3627" s="10" t="s">
        <v>5061</v>
      </c>
      <c r="B3627" s="12"/>
      <c r="C3627" s="12"/>
      <c r="D3627" s="12"/>
      <c r="E3627" s="12"/>
    </row>
    <row r="3628" spans="1:5" ht="15.75" customHeight="1">
      <c r="A3628" s="10" t="s">
        <v>5062</v>
      </c>
      <c r="B3628" s="12"/>
      <c r="C3628" s="12"/>
      <c r="D3628" s="12"/>
      <c r="E3628" s="12"/>
    </row>
    <row r="3629" spans="1:5" ht="15.75" customHeight="1">
      <c r="A3629" s="10" t="s">
        <v>5063</v>
      </c>
      <c r="B3629" s="12"/>
      <c r="C3629" s="12"/>
      <c r="D3629" s="12"/>
      <c r="E3629" s="12"/>
    </row>
    <row r="3630" spans="1:5" ht="15.75" customHeight="1">
      <c r="A3630" s="10" t="s">
        <v>5064</v>
      </c>
      <c r="B3630" s="12"/>
      <c r="C3630" s="12"/>
      <c r="D3630" s="12"/>
      <c r="E3630" s="12"/>
    </row>
    <row r="3631" spans="1:5" ht="15.75" customHeight="1">
      <c r="A3631" s="10" t="s">
        <v>5065</v>
      </c>
      <c r="B3631" s="12"/>
      <c r="C3631" s="12"/>
      <c r="D3631" s="12"/>
      <c r="E3631" s="12"/>
    </row>
    <row r="3632" spans="1:5" ht="15.75" customHeight="1">
      <c r="A3632" s="10" t="s">
        <v>5066</v>
      </c>
      <c r="B3632" s="12"/>
      <c r="C3632" s="12"/>
      <c r="D3632" s="12"/>
      <c r="E3632" s="12"/>
    </row>
    <row r="3633" spans="1:5" ht="15.75" customHeight="1">
      <c r="A3633" s="10" t="s">
        <v>5067</v>
      </c>
      <c r="B3633" s="12"/>
      <c r="C3633" s="12"/>
      <c r="D3633" s="12"/>
      <c r="E3633" s="12"/>
    </row>
    <row r="3634" spans="1:5" ht="15.75" customHeight="1">
      <c r="A3634" s="10" t="s">
        <v>5068</v>
      </c>
      <c r="B3634" s="12"/>
      <c r="C3634" s="12"/>
      <c r="D3634" s="12"/>
      <c r="E3634" s="12"/>
    </row>
    <row r="3635" spans="1:5" ht="15.75" customHeight="1">
      <c r="A3635" s="10" t="s">
        <v>5069</v>
      </c>
      <c r="B3635" s="12"/>
      <c r="C3635" s="12"/>
      <c r="D3635" s="12"/>
      <c r="E3635" s="12"/>
    </row>
    <row r="3636" spans="1:5" ht="15.75" customHeight="1">
      <c r="A3636" s="10" t="s">
        <v>5070</v>
      </c>
      <c r="B3636" s="12"/>
      <c r="C3636" s="12"/>
      <c r="D3636" s="12"/>
      <c r="E3636" s="12"/>
    </row>
    <row r="3637" spans="1:5" ht="15.75" customHeight="1">
      <c r="A3637" s="10" t="s">
        <v>5071</v>
      </c>
      <c r="B3637" s="12"/>
      <c r="C3637" s="12"/>
      <c r="D3637" s="12"/>
      <c r="E3637" s="12"/>
    </row>
    <row r="3638" spans="1:5" ht="15.75" customHeight="1">
      <c r="A3638" s="10" t="s">
        <v>5072</v>
      </c>
      <c r="B3638" s="12"/>
      <c r="C3638" s="12"/>
      <c r="D3638" s="12"/>
      <c r="E3638" s="12"/>
    </row>
    <row r="3639" spans="1:5" ht="15.75" customHeight="1">
      <c r="A3639" s="10" t="s">
        <v>5073</v>
      </c>
      <c r="B3639" s="12"/>
      <c r="C3639" s="12"/>
      <c r="D3639" s="12"/>
      <c r="E3639" s="12"/>
    </row>
    <row r="3640" spans="1:5" ht="15.75" customHeight="1">
      <c r="A3640" s="10" t="s">
        <v>5074</v>
      </c>
      <c r="B3640" s="12"/>
      <c r="C3640" s="12"/>
      <c r="D3640" s="12"/>
      <c r="E3640" s="12"/>
    </row>
    <row r="3641" spans="1:5" ht="15.75" customHeight="1">
      <c r="A3641" s="10" t="s">
        <v>5075</v>
      </c>
      <c r="B3641" s="12"/>
      <c r="C3641" s="12"/>
      <c r="D3641" s="12"/>
      <c r="E3641" s="12"/>
    </row>
    <row r="3642" spans="1:5" ht="15.75" customHeight="1">
      <c r="A3642" s="10" t="s">
        <v>5076</v>
      </c>
      <c r="B3642" s="12"/>
      <c r="C3642" s="12"/>
      <c r="D3642" s="12"/>
      <c r="E3642" s="12"/>
    </row>
    <row r="3643" spans="1:5" ht="15.75" customHeight="1">
      <c r="A3643" s="10" t="s">
        <v>5077</v>
      </c>
      <c r="B3643" s="12"/>
      <c r="C3643" s="12"/>
      <c r="D3643" s="12"/>
      <c r="E3643" s="12"/>
    </row>
    <row r="3644" spans="1:5" ht="15.75" customHeight="1">
      <c r="A3644" s="10" t="s">
        <v>5078</v>
      </c>
      <c r="B3644" s="12"/>
      <c r="C3644" s="12"/>
      <c r="D3644" s="12"/>
      <c r="E3644" s="12"/>
    </row>
    <row r="3645" spans="1:5" ht="15.75" customHeight="1">
      <c r="A3645" s="10" t="s">
        <v>5079</v>
      </c>
      <c r="B3645" s="12"/>
      <c r="C3645" s="12"/>
      <c r="D3645" s="12"/>
      <c r="E3645" s="12"/>
    </row>
    <row r="3646" spans="1:5" ht="15.75" customHeight="1">
      <c r="A3646" s="10" t="s">
        <v>5080</v>
      </c>
      <c r="B3646" s="12"/>
      <c r="C3646" s="12"/>
      <c r="D3646" s="12"/>
      <c r="E3646" s="12"/>
    </row>
    <row r="3647" spans="1:5" ht="15.75" customHeight="1">
      <c r="A3647" s="10" t="s">
        <v>5081</v>
      </c>
      <c r="B3647" s="12"/>
      <c r="C3647" s="12"/>
      <c r="D3647" s="12"/>
      <c r="E3647" s="12"/>
    </row>
    <row r="3648" spans="1:5" ht="15.75" customHeight="1">
      <c r="A3648" s="10" t="s">
        <v>5082</v>
      </c>
      <c r="B3648" s="12"/>
      <c r="C3648" s="12"/>
      <c r="D3648" s="12"/>
      <c r="E3648" s="12"/>
    </row>
    <row r="3649" spans="1:5" ht="15.75" customHeight="1">
      <c r="A3649" s="10" t="s">
        <v>5083</v>
      </c>
      <c r="B3649" s="12"/>
      <c r="C3649" s="12"/>
      <c r="D3649" s="12"/>
      <c r="E3649" s="12"/>
    </row>
    <row r="3650" spans="1:5" ht="15.75" customHeight="1">
      <c r="A3650" s="10" t="s">
        <v>5084</v>
      </c>
      <c r="B3650" s="12"/>
      <c r="C3650" s="12"/>
      <c r="D3650" s="12"/>
      <c r="E3650" s="12"/>
    </row>
    <row r="3651" spans="1:5" ht="15.75" customHeight="1">
      <c r="A3651" s="10" t="s">
        <v>5085</v>
      </c>
      <c r="B3651" s="12"/>
      <c r="C3651" s="12"/>
      <c r="D3651" s="12"/>
      <c r="E3651" s="12"/>
    </row>
    <row r="3652" spans="1:5" ht="15.75" customHeight="1">
      <c r="A3652" s="10" t="s">
        <v>5086</v>
      </c>
      <c r="B3652" s="12"/>
      <c r="C3652" s="12"/>
      <c r="D3652" s="12"/>
      <c r="E3652" s="12"/>
    </row>
    <row r="3653" spans="1:5" ht="15.75" customHeight="1">
      <c r="A3653" s="10" t="s">
        <v>5087</v>
      </c>
      <c r="B3653" s="12"/>
      <c r="C3653" s="12"/>
      <c r="D3653" s="12"/>
      <c r="E3653" s="12"/>
    </row>
    <row r="3654" spans="1:5" ht="15.75" customHeight="1">
      <c r="A3654" s="10" t="s">
        <v>5088</v>
      </c>
      <c r="B3654" s="12"/>
      <c r="C3654" s="12"/>
      <c r="D3654" s="12"/>
      <c r="E3654" s="12"/>
    </row>
    <row r="3655" spans="1:5" ht="15.75" customHeight="1">
      <c r="A3655" s="10" t="s">
        <v>5089</v>
      </c>
      <c r="B3655" s="12"/>
      <c r="C3655" s="12"/>
      <c r="D3655" s="12"/>
      <c r="E3655" s="12"/>
    </row>
    <row r="3656" spans="1:5" ht="15.75" customHeight="1">
      <c r="A3656" s="10" t="s">
        <v>5090</v>
      </c>
      <c r="B3656" s="12"/>
      <c r="C3656" s="12"/>
      <c r="D3656" s="12"/>
      <c r="E3656" s="12"/>
    </row>
    <row r="3657" spans="1:5" ht="15.75" customHeight="1">
      <c r="A3657" s="10" t="s">
        <v>5091</v>
      </c>
      <c r="B3657" s="12"/>
      <c r="C3657" s="12"/>
      <c r="D3657" s="12"/>
      <c r="E3657" s="12"/>
    </row>
    <row r="3658" spans="1:5" ht="15.75" customHeight="1">
      <c r="A3658" s="10" t="s">
        <v>5092</v>
      </c>
      <c r="B3658" s="12"/>
      <c r="C3658" s="12"/>
      <c r="D3658" s="12"/>
      <c r="E3658" s="12"/>
    </row>
    <row r="3659" spans="1:5" ht="15.75" customHeight="1">
      <c r="A3659" s="10" t="s">
        <v>5093</v>
      </c>
      <c r="B3659" s="12"/>
      <c r="C3659" s="12"/>
      <c r="D3659" s="12"/>
      <c r="E3659" s="12"/>
    </row>
    <row r="3660" spans="1:5" ht="15.75" customHeight="1">
      <c r="A3660" s="10" t="s">
        <v>5094</v>
      </c>
      <c r="B3660" s="12"/>
      <c r="C3660" s="12"/>
      <c r="D3660" s="12"/>
      <c r="E3660" s="12"/>
    </row>
    <row r="3661" spans="1:5" ht="15.75" customHeight="1">
      <c r="A3661" s="10" t="s">
        <v>5095</v>
      </c>
      <c r="B3661" s="12"/>
      <c r="C3661" s="12"/>
      <c r="D3661" s="12"/>
      <c r="E3661" s="12"/>
    </row>
    <row r="3662" spans="1:5" ht="15.75" customHeight="1">
      <c r="A3662" s="10" t="s">
        <v>5096</v>
      </c>
      <c r="B3662" s="12"/>
      <c r="C3662" s="12"/>
      <c r="D3662" s="12"/>
      <c r="E3662" s="12"/>
    </row>
    <row r="3663" spans="1:5" ht="15.75" customHeight="1">
      <c r="A3663" s="10" t="s">
        <v>5097</v>
      </c>
      <c r="B3663" s="12"/>
      <c r="C3663" s="12"/>
      <c r="D3663" s="12"/>
      <c r="E3663" s="12"/>
    </row>
    <row r="3664" spans="1:5" ht="15.75" customHeight="1">
      <c r="A3664" s="10" t="s">
        <v>5098</v>
      </c>
      <c r="B3664" s="12"/>
      <c r="C3664" s="12"/>
      <c r="D3664" s="12"/>
      <c r="E3664" s="12"/>
    </row>
    <row r="3665" spans="1:5" ht="15.75" customHeight="1">
      <c r="A3665" s="10" t="s">
        <v>5099</v>
      </c>
      <c r="B3665" s="12"/>
      <c r="C3665" s="12"/>
      <c r="D3665" s="12"/>
      <c r="E3665" s="12"/>
    </row>
    <row r="3666" spans="1:5" ht="15.75" customHeight="1">
      <c r="A3666" s="10" t="s">
        <v>5100</v>
      </c>
      <c r="B3666" s="12"/>
      <c r="C3666" s="12"/>
      <c r="D3666" s="12"/>
      <c r="E3666" s="12"/>
    </row>
    <row r="3667" spans="1:5" ht="15.75" customHeight="1">
      <c r="A3667" s="10" t="s">
        <v>5101</v>
      </c>
      <c r="B3667" s="12"/>
      <c r="C3667" s="12"/>
      <c r="D3667" s="12"/>
      <c r="E3667" s="12"/>
    </row>
    <row r="3668" spans="1:5" ht="15.75" customHeight="1">
      <c r="A3668" s="10" t="s">
        <v>5102</v>
      </c>
      <c r="B3668" s="12"/>
      <c r="C3668" s="12"/>
      <c r="D3668" s="12"/>
      <c r="E3668" s="12"/>
    </row>
    <row r="3669" spans="1:5" ht="15.75" customHeight="1">
      <c r="A3669" s="10" t="s">
        <v>5103</v>
      </c>
      <c r="B3669" s="12"/>
      <c r="C3669" s="12"/>
      <c r="D3669" s="12"/>
      <c r="E3669" s="12"/>
    </row>
    <row r="3670" spans="1:5" ht="15.75" customHeight="1">
      <c r="A3670" s="10" t="s">
        <v>5104</v>
      </c>
      <c r="B3670" s="12"/>
      <c r="C3670" s="12"/>
      <c r="D3670" s="12"/>
      <c r="E3670" s="12"/>
    </row>
    <row r="3671" spans="1:5" ht="15.75" customHeight="1">
      <c r="A3671" s="10" t="s">
        <v>5105</v>
      </c>
      <c r="B3671" s="12"/>
      <c r="C3671" s="12"/>
      <c r="D3671" s="12"/>
      <c r="E3671" s="12"/>
    </row>
    <row r="3672" spans="1:5" ht="15.75" customHeight="1">
      <c r="A3672" s="10" t="s">
        <v>5106</v>
      </c>
      <c r="B3672" s="12"/>
      <c r="C3672" s="12"/>
      <c r="D3672" s="12"/>
      <c r="E3672" s="12"/>
    </row>
    <row r="3673" spans="1:5" ht="15.75" customHeight="1">
      <c r="A3673" s="10" t="s">
        <v>5107</v>
      </c>
      <c r="B3673" s="12"/>
      <c r="C3673" s="12"/>
      <c r="D3673" s="12"/>
      <c r="E3673" s="12"/>
    </row>
    <row r="3674" spans="1:5" ht="15.75" customHeight="1">
      <c r="A3674" s="10" t="s">
        <v>5108</v>
      </c>
      <c r="B3674" s="12"/>
      <c r="C3674" s="12"/>
      <c r="D3674" s="12"/>
      <c r="E3674" s="12"/>
    </row>
    <row r="3675" spans="1:5" ht="15.75" customHeight="1">
      <c r="A3675" s="10" t="s">
        <v>5109</v>
      </c>
      <c r="B3675" s="12"/>
      <c r="C3675" s="12"/>
      <c r="D3675" s="12"/>
      <c r="E3675" s="12"/>
    </row>
    <row r="3676" spans="1:5" ht="15.75" customHeight="1">
      <c r="A3676" s="10" t="s">
        <v>5110</v>
      </c>
      <c r="B3676" s="12"/>
      <c r="C3676" s="12"/>
      <c r="D3676" s="12"/>
      <c r="E3676" s="12"/>
    </row>
    <row r="3677" spans="1:5" ht="15.75" customHeight="1">
      <c r="A3677" s="10" t="s">
        <v>5111</v>
      </c>
      <c r="B3677" s="12"/>
      <c r="C3677" s="12"/>
      <c r="D3677" s="12"/>
      <c r="E3677" s="12"/>
    </row>
    <row r="3678" spans="1:5" ht="15.75" customHeight="1">
      <c r="A3678" s="10" t="s">
        <v>5112</v>
      </c>
      <c r="B3678" s="12"/>
      <c r="C3678" s="12"/>
      <c r="D3678" s="12"/>
      <c r="E3678" s="12"/>
    </row>
    <row r="3679" spans="1:5" ht="15.75" customHeight="1">
      <c r="A3679" s="10" t="s">
        <v>5113</v>
      </c>
      <c r="B3679" s="12"/>
      <c r="C3679" s="12"/>
      <c r="D3679" s="12"/>
      <c r="E3679" s="12"/>
    </row>
    <row r="3680" spans="1:5" ht="15.75" customHeight="1">
      <c r="A3680" s="10" t="s">
        <v>5114</v>
      </c>
      <c r="B3680" s="12"/>
      <c r="C3680" s="12"/>
      <c r="D3680" s="12"/>
      <c r="E3680" s="12"/>
    </row>
    <row r="3681" spans="1:5" ht="15.75" customHeight="1">
      <c r="A3681" s="10" t="s">
        <v>5115</v>
      </c>
      <c r="B3681" s="12"/>
      <c r="C3681" s="12"/>
      <c r="D3681" s="12"/>
      <c r="E3681" s="12"/>
    </row>
    <row r="3682" spans="1:5" ht="15.75" customHeight="1">
      <c r="A3682" s="10" t="s">
        <v>5116</v>
      </c>
      <c r="B3682" s="12"/>
      <c r="C3682" s="12"/>
      <c r="D3682" s="12"/>
      <c r="E3682" s="12"/>
    </row>
    <row r="3683" spans="1:5" ht="15.75" customHeight="1">
      <c r="A3683" s="10" t="s">
        <v>5117</v>
      </c>
      <c r="B3683" s="12"/>
      <c r="C3683" s="12"/>
      <c r="D3683" s="12"/>
      <c r="E3683" s="12"/>
    </row>
    <row r="3684" spans="1:5" ht="15.75" customHeight="1">
      <c r="A3684" s="10" t="s">
        <v>5118</v>
      </c>
      <c r="B3684" s="12"/>
      <c r="C3684" s="12"/>
      <c r="D3684" s="12"/>
      <c r="E3684" s="12"/>
    </row>
    <row r="3685" spans="1:5" ht="15.75" customHeight="1">
      <c r="A3685" s="10" t="s">
        <v>5119</v>
      </c>
      <c r="B3685" s="12"/>
      <c r="C3685" s="12"/>
      <c r="D3685" s="12"/>
      <c r="E3685" s="12"/>
    </row>
    <row r="3686" spans="1:5" ht="15.75" customHeight="1">
      <c r="A3686" s="10" t="s">
        <v>5120</v>
      </c>
      <c r="B3686" s="12"/>
      <c r="C3686" s="12"/>
      <c r="D3686" s="12"/>
      <c r="E3686" s="12"/>
    </row>
    <row r="3687" spans="1:5" ht="15.75" customHeight="1">
      <c r="A3687" s="10" t="s">
        <v>5121</v>
      </c>
      <c r="B3687" s="12"/>
      <c r="C3687" s="12"/>
      <c r="D3687" s="12"/>
      <c r="E3687" s="12"/>
    </row>
    <row r="3688" spans="1:5" ht="15.75" customHeight="1">
      <c r="A3688" s="10" t="s">
        <v>5122</v>
      </c>
      <c r="B3688" s="12"/>
      <c r="C3688" s="12"/>
      <c r="D3688" s="12"/>
      <c r="E3688" s="12"/>
    </row>
    <row r="3689" spans="1:5" ht="15.75" customHeight="1">
      <c r="A3689" s="10" t="s">
        <v>5123</v>
      </c>
      <c r="B3689" s="12"/>
      <c r="C3689" s="12"/>
      <c r="D3689" s="12"/>
      <c r="E3689" s="12"/>
    </row>
    <row r="3690" spans="1:5" ht="15.75" customHeight="1">
      <c r="A3690" s="10" t="s">
        <v>5124</v>
      </c>
      <c r="B3690" s="12"/>
      <c r="C3690" s="12"/>
      <c r="D3690" s="12"/>
      <c r="E3690" s="12"/>
    </row>
    <row r="3691" spans="1:5" ht="15.75" customHeight="1">
      <c r="A3691" s="10" t="s">
        <v>5125</v>
      </c>
      <c r="B3691" s="12"/>
      <c r="C3691" s="12"/>
      <c r="D3691" s="12"/>
      <c r="E3691" s="12"/>
    </row>
    <row r="3692" spans="1:5" ht="15.75" customHeight="1">
      <c r="A3692" s="10" t="s">
        <v>5126</v>
      </c>
      <c r="B3692" s="12"/>
      <c r="C3692" s="12"/>
      <c r="D3692" s="12"/>
      <c r="E3692" s="12"/>
    </row>
    <row r="3693" spans="1:5" ht="15.75" customHeight="1">
      <c r="A3693" s="10" t="s">
        <v>5127</v>
      </c>
      <c r="B3693" s="12"/>
      <c r="C3693" s="12"/>
      <c r="D3693" s="12"/>
      <c r="E3693" s="12"/>
    </row>
    <row r="3694" spans="1:5" ht="15.75" customHeight="1">
      <c r="A3694" s="10" t="s">
        <v>5128</v>
      </c>
      <c r="B3694" s="12"/>
      <c r="C3694" s="12"/>
      <c r="D3694" s="12"/>
      <c r="E3694" s="12"/>
    </row>
    <row r="3695" spans="1:5" ht="15.75" customHeight="1">
      <c r="A3695" s="10" t="s">
        <v>5129</v>
      </c>
      <c r="B3695" s="12"/>
      <c r="C3695" s="12"/>
      <c r="D3695" s="12"/>
      <c r="E3695" s="12"/>
    </row>
    <row r="3696" spans="1:5" ht="15.75" customHeight="1">
      <c r="A3696" s="10" t="s">
        <v>5130</v>
      </c>
      <c r="B3696" s="12"/>
      <c r="C3696" s="12"/>
      <c r="D3696" s="12"/>
      <c r="E3696" s="12"/>
    </row>
    <row r="3697" spans="1:5" ht="15.75" customHeight="1">
      <c r="A3697" s="10" t="s">
        <v>5131</v>
      </c>
      <c r="B3697" s="12"/>
      <c r="C3697" s="12"/>
      <c r="D3697" s="12"/>
      <c r="E3697" s="12"/>
    </row>
    <row r="3698" spans="1:5" ht="15.75" customHeight="1">
      <c r="A3698" s="10" t="s">
        <v>5132</v>
      </c>
      <c r="B3698" s="12"/>
      <c r="C3698" s="12"/>
      <c r="D3698" s="12"/>
      <c r="E3698" s="12"/>
    </row>
    <row r="3699" spans="1:5" ht="15.75" customHeight="1">
      <c r="A3699" s="10" t="s">
        <v>5133</v>
      </c>
      <c r="B3699" s="12"/>
      <c r="C3699" s="12"/>
      <c r="D3699" s="12"/>
      <c r="E3699" s="12"/>
    </row>
    <row r="3700" spans="1:5" ht="15.75" customHeight="1">
      <c r="A3700" s="10" t="s">
        <v>5134</v>
      </c>
      <c r="B3700" s="12"/>
      <c r="C3700" s="12"/>
      <c r="D3700" s="12"/>
      <c r="E3700" s="12"/>
    </row>
    <row r="3701" spans="1:5" ht="15.75" customHeight="1">
      <c r="A3701" s="10" t="s">
        <v>5135</v>
      </c>
      <c r="B3701" s="12"/>
      <c r="C3701" s="12"/>
      <c r="D3701" s="12"/>
      <c r="E3701" s="12"/>
    </row>
    <row r="3702" spans="1:5" ht="15.75" customHeight="1">
      <c r="A3702" s="10" t="s">
        <v>5136</v>
      </c>
      <c r="B3702" s="12"/>
      <c r="C3702" s="12"/>
      <c r="D3702" s="12"/>
      <c r="E3702" s="12"/>
    </row>
    <row r="3703" spans="1:5" ht="15.75" customHeight="1">
      <c r="A3703" s="10" t="s">
        <v>5137</v>
      </c>
      <c r="B3703" s="12"/>
      <c r="C3703" s="12"/>
      <c r="D3703" s="12"/>
      <c r="E3703" s="12"/>
    </row>
    <row r="3704" spans="1:5" ht="15.75" customHeight="1">
      <c r="A3704" s="10" t="s">
        <v>5138</v>
      </c>
      <c r="B3704" s="12"/>
      <c r="C3704" s="12"/>
      <c r="D3704" s="12"/>
      <c r="E3704" s="12"/>
    </row>
    <row r="3705" spans="1:5" ht="15.75" customHeight="1">
      <c r="A3705" s="10" t="s">
        <v>5139</v>
      </c>
      <c r="B3705" s="12"/>
      <c r="C3705" s="12"/>
      <c r="D3705" s="12"/>
      <c r="E3705" s="12"/>
    </row>
    <row r="3706" spans="1:5" ht="15.75" customHeight="1">
      <c r="A3706" s="10" t="s">
        <v>5140</v>
      </c>
      <c r="B3706" s="12"/>
      <c r="C3706" s="12"/>
      <c r="D3706" s="12"/>
      <c r="E3706" s="12"/>
    </row>
    <row r="3707" spans="1:5" ht="15.75" customHeight="1">
      <c r="A3707" s="10" t="s">
        <v>5141</v>
      </c>
      <c r="B3707" s="12"/>
      <c r="C3707" s="12"/>
      <c r="D3707" s="12"/>
      <c r="E3707" s="12"/>
    </row>
    <row r="3708" spans="1:5" ht="15.75" customHeight="1">
      <c r="A3708" s="10" t="s">
        <v>5142</v>
      </c>
      <c r="B3708" s="12"/>
      <c r="C3708" s="12"/>
      <c r="D3708" s="12"/>
      <c r="E3708" s="12"/>
    </row>
    <row r="3709" spans="1:5" ht="15.75" customHeight="1">
      <c r="A3709" s="10" t="s">
        <v>5143</v>
      </c>
      <c r="B3709" s="12"/>
      <c r="C3709" s="12"/>
      <c r="D3709" s="12"/>
      <c r="E3709" s="12"/>
    </row>
    <row r="3710" spans="1:5" ht="15.75" customHeight="1">
      <c r="A3710" s="10" t="s">
        <v>5144</v>
      </c>
      <c r="B3710" s="12"/>
      <c r="C3710" s="12"/>
      <c r="D3710" s="12"/>
      <c r="E3710" s="12"/>
    </row>
    <row r="3711" spans="1:5" ht="15.75" customHeight="1">
      <c r="A3711" s="10" t="s">
        <v>5145</v>
      </c>
      <c r="B3711" s="12"/>
      <c r="C3711" s="12"/>
      <c r="D3711" s="12"/>
      <c r="E3711" s="12"/>
    </row>
    <row r="3712" spans="1:5" ht="15.75" customHeight="1">
      <c r="A3712" s="10" t="s">
        <v>5146</v>
      </c>
      <c r="B3712" s="12"/>
      <c r="C3712" s="12"/>
      <c r="D3712" s="12"/>
      <c r="E3712" s="12"/>
    </row>
    <row r="3713" spans="1:5" ht="15.75" customHeight="1">
      <c r="A3713" s="10" t="s">
        <v>5147</v>
      </c>
      <c r="B3713" s="12"/>
      <c r="C3713" s="12"/>
      <c r="D3713" s="12"/>
      <c r="E3713" s="12"/>
    </row>
    <row r="3714" spans="1:5" ht="15.75" customHeight="1">
      <c r="A3714" s="10" t="s">
        <v>5148</v>
      </c>
      <c r="B3714" s="12"/>
      <c r="C3714" s="12"/>
      <c r="D3714" s="12"/>
      <c r="E3714" s="12"/>
    </row>
    <row r="3715" spans="1:5" ht="15.75" customHeight="1">
      <c r="A3715" s="10" t="s">
        <v>5149</v>
      </c>
      <c r="B3715" s="12"/>
      <c r="C3715" s="12"/>
      <c r="D3715" s="12"/>
      <c r="E3715" s="12"/>
    </row>
    <row r="3716" spans="1:5" ht="15.75" customHeight="1">
      <c r="A3716" s="10" t="s">
        <v>5150</v>
      </c>
      <c r="B3716" s="12"/>
      <c r="C3716" s="12"/>
      <c r="D3716" s="12"/>
      <c r="E3716" s="12"/>
    </row>
    <row r="3717" spans="1:5" ht="15.75" customHeight="1">
      <c r="A3717" s="10" t="s">
        <v>5151</v>
      </c>
      <c r="B3717" s="12"/>
      <c r="C3717" s="12"/>
      <c r="D3717" s="12"/>
      <c r="E3717" s="12"/>
    </row>
    <row r="3718" spans="1:5" ht="15.75" customHeight="1">
      <c r="A3718" s="10" t="s">
        <v>5152</v>
      </c>
      <c r="B3718" s="12"/>
      <c r="C3718" s="12"/>
      <c r="D3718" s="12"/>
      <c r="E3718" s="12"/>
    </row>
    <row r="3719" spans="1:5" ht="15.75" customHeight="1">
      <c r="A3719" s="10" t="s">
        <v>5153</v>
      </c>
      <c r="B3719" s="12"/>
      <c r="C3719" s="12"/>
      <c r="D3719" s="12"/>
      <c r="E3719" s="12"/>
    </row>
    <row r="3720" spans="1:5" ht="15.75" customHeight="1">
      <c r="A3720" s="10" t="s">
        <v>5154</v>
      </c>
      <c r="B3720" s="12"/>
      <c r="C3720" s="12"/>
      <c r="D3720" s="12"/>
      <c r="E3720" s="12"/>
    </row>
    <row r="3721" spans="1:5" ht="15.75" customHeight="1">
      <c r="A3721" s="10" t="s">
        <v>5155</v>
      </c>
      <c r="B3721" s="12"/>
      <c r="C3721" s="12"/>
      <c r="D3721" s="12"/>
      <c r="E3721" s="12"/>
    </row>
    <row r="3722" spans="1:5" ht="15.75" customHeight="1">
      <c r="A3722" s="10" t="s">
        <v>5156</v>
      </c>
      <c r="B3722" s="12"/>
      <c r="C3722" s="12"/>
      <c r="D3722" s="12"/>
      <c r="E3722" s="12"/>
    </row>
    <row r="3723" spans="1:5" ht="15.75" customHeight="1">
      <c r="A3723" s="10" t="s">
        <v>5157</v>
      </c>
      <c r="B3723" s="12"/>
      <c r="C3723" s="12"/>
      <c r="D3723" s="12"/>
      <c r="E3723" s="12"/>
    </row>
    <row r="3724" spans="1:5" ht="15.75" customHeight="1">
      <c r="A3724" s="10" t="s">
        <v>5158</v>
      </c>
      <c r="B3724" s="12"/>
      <c r="C3724" s="12"/>
      <c r="D3724" s="12"/>
      <c r="E3724" s="12"/>
    </row>
    <row r="3725" spans="1:5" ht="15.75" customHeight="1">
      <c r="A3725" s="10" t="s">
        <v>5159</v>
      </c>
      <c r="B3725" s="12"/>
      <c r="C3725" s="12"/>
      <c r="D3725" s="12"/>
      <c r="E3725" s="12"/>
    </row>
    <row r="3726" spans="1:5" ht="15.75" customHeight="1">
      <c r="A3726" s="10" t="s">
        <v>5160</v>
      </c>
      <c r="B3726" s="12"/>
      <c r="C3726" s="12"/>
      <c r="D3726" s="12"/>
      <c r="E3726" s="12"/>
    </row>
    <row r="3727" spans="1:5" ht="15.75" customHeight="1">
      <c r="A3727" s="10" t="s">
        <v>5161</v>
      </c>
      <c r="B3727" s="12"/>
      <c r="C3727" s="12"/>
      <c r="D3727" s="12"/>
      <c r="E3727" s="12"/>
    </row>
    <row r="3728" spans="1:5" ht="15.75" customHeight="1">
      <c r="A3728" s="10" t="s">
        <v>5162</v>
      </c>
      <c r="B3728" s="12"/>
      <c r="C3728" s="12"/>
      <c r="D3728" s="12"/>
      <c r="E3728" s="12"/>
    </row>
    <row r="3729" spans="1:5" ht="15.75" customHeight="1">
      <c r="A3729" s="10" t="s">
        <v>5163</v>
      </c>
      <c r="B3729" s="12"/>
      <c r="C3729" s="12"/>
      <c r="D3729" s="12"/>
      <c r="E3729" s="12"/>
    </row>
    <row r="3730" spans="1:5" ht="15.75" customHeight="1">
      <c r="A3730" s="10" t="s">
        <v>5164</v>
      </c>
      <c r="B3730" s="12"/>
      <c r="C3730" s="12"/>
      <c r="D3730" s="12"/>
      <c r="E3730" s="12"/>
    </row>
    <row r="3731" spans="1:5" ht="15.75" customHeight="1">
      <c r="A3731" s="10" t="s">
        <v>5165</v>
      </c>
      <c r="B3731" s="12"/>
      <c r="C3731" s="12"/>
      <c r="D3731" s="12"/>
      <c r="E3731" s="12"/>
    </row>
    <row r="3732" spans="1:5" ht="15.75" customHeight="1">
      <c r="A3732" s="10" t="s">
        <v>5166</v>
      </c>
      <c r="B3732" s="12"/>
      <c r="C3732" s="12"/>
      <c r="D3732" s="12"/>
      <c r="E3732" s="12"/>
    </row>
    <row r="3733" spans="1:5" ht="15.75" customHeight="1">
      <c r="A3733" s="10" t="s">
        <v>5167</v>
      </c>
      <c r="B3733" s="12"/>
      <c r="C3733" s="12"/>
      <c r="D3733" s="12"/>
      <c r="E3733" s="12"/>
    </row>
    <row r="3734" spans="1:5" ht="15.75" customHeight="1">
      <c r="A3734" s="10" t="s">
        <v>5168</v>
      </c>
      <c r="B3734" s="12"/>
      <c r="C3734" s="12"/>
      <c r="D3734" s="12"/>
      <c r="E3734" s="12"/>
    </row>
    <row r="3735" spans="1:5" ht="15.75" customHeight="1">
      <c r="A3735" s="10" t="s">
        <v>5169</v>
      </c>
      <c r="B3735" s="12"/>
      <c r="C3735" s="12"/>
      <c r="D3735" s="12"/>
      <c r="E3735" s="12"/>
    </row>
    <row r="3736" spans="1:5" ht="15.75" customHeight="1">
      <c r="A3736" s="10" t="s">
        <v>5170</v>
      </c>
      <c r="B3736" s="12"/>
      <c r="C3736" s="12"/>
      <c r="D3736" s="12"/>
      <c r="E3736" s="12"/>
    </row>
    <row r="3737" spans="1:5" ht="15.75" customHeight="1">
      <c r="A3737" s="10" t="s">
        <v>5171</v>
      </c>
      <c r="B3737" s="12"/>
      <c r="C3737" s="12"/>
      <c r="D3737" s="12"/>
      <c r="E3737" s="12"/>
    </row>
    <row r="3738" spans="1:5" ht="15.75" customHeight="1">
      <c r="A3738" s="10" t="s">
        <v>5172</v>
      </c>
      <c r="B3738" s="12"/>
      <c r="C3738" s="12"/>
      <c r="D3738" s="12"/>
      <c r="E3738" s="12"/>
    </row>
    <row r="3739" spans="1:5" ht="15.75" customHeight="1">
      <c r="A3739" s="10" t="s">
        <v>5173</v>
      </c>
      <c r="B3739" s="12"/>
      <c r="C3739" s="12"/>
      <c r="D3739" s="12"/>
      <c r="E3739" s="12"/>
    </row>
    <row r="3740" spans="1:5" ht="15.75" customHeight="1">
      <c r="A3740" s="10" t="s">
        <v>5174</v>
      </c>
      <c r="B3740" s="12"/>
      <c r="C3740" s="12"/>
      <c r="D3740" s="12"/>
      <c r="E3740" s="12"/>
    </row>
    <row r="3741" spans="1:5" ht="15.75" customHeight="1">
      <c r="A3741" s="10" t="s">
        <v>5175</v>
      </c>
      <c r="B3741" s="12"/>
      <c r="C3741" s="12"/>
      <c r="D3741" s="12"/>
      <c r="E3741" s="12"/>
    </row>
    <row r="3742" spans="1:5" ht="15.75" customHeight="1">
      <c r="A3742" s="10" t="s">
        <v>5176</v>
      </c>
      <c r="B3742" s="12"/>
      <c r="C3742" s="12"/>
      <c r="D3742" s="12"/>
      <c r="E3742" s="12"/>
    </row>
    <row r="3743" spans="1:5" ht="15.75" customHeight="1">
      <c r="A3743" s="10" t="s">
        <v>5177</v>
      </c>
      <c r="B3743" s="12"/>
      <c r="C3743" s="12"/>
      <c r="D3743" s="12"/>
      <c r="E3743" s="12"/>
    </row>
    <row r="3744" spans="1:5" ht="15.75" customHeight="1">
      <c r="A3744" s="10" t="s">
        <v>5178</v>
      </c>
      <c r="B3744" s="12"/>
      <c r="C3744" s="12"/>
      <c r="D3744" s="12"/>
      <c r="E3744" s="12"/>
    </row>
    <row r="3745" spans="1:5" ht="15.75" customHeight="1">
      <c r="A3745" s="10" t="s">
        <v>5179</v>
      </c>
      <c r="B3745" s="12"/>
      <c r="C3745" s="12"/>
      <c r="D3745" s="12"/>
      <c r="E3745" s="12"/>
    </row>
    <row r="3746" spans="1:5" ht="15.75" customHeight="1">
      <c r="A3746" s="10" t="s">
        <v>5180</v>
      </c>
      <c r="B3746" s="12"/>
      <c r="C3746" s="12"/>
      <c r="D3746" s="12"/>
      <c r="E3746" s="12"/>
    </row>
    <row r="3747" spans="1:5" ht="15.75" customHeight="1">
      <c r="A3747" s="10" t="s">
        <v>5181</v>
      </c>
      <c r="B3747" s="12"/>
      <c r="C3747" s="12"/>
      <c r="D3747" s="12"/>
      <c r="E3747" s="12"/>
    </row>
    <row r="3748" spans="1:5" ht="15.75" customHeight="1">
      <c r="A3748" s="10" t="s">
        <v>5182</v>
      </c>
      <c r="B3748" s="12"/>
      <c r="C3748" s="12"/>
      <c r="D3748" s="12"/>
      <c r="E3748" s="12"/>
    </row>
    <row r="3749" spans="1:5" ht="15.75" customHeight="1">
      <c r="A3749" s="10" t="s">
        <v>5183</v>
      </c>
      <c r="B3749" s="12"/>
      <c r="C3749" s="12"/>
      <c r="D3749" s="12"/>
      <c r="E3749" s="12"/>
    </row>
    <row r="3750" spans="1:5" ht="15.75" customHeight="1">
      <c r="A3750" s="10" t="s">
        <v>5184</v>
      </c>
      <c r="B3750" s="12"/>
      <c r="C3750" s="12"/>
      <c r="D3750" s="12"/>
      <c r="E3750" s="12"/>
    </row>
    <row r="3751" spans="1:5" ht="15.75" customHeight="1">
      <c r="A3751" s="10" t="s">
        <v>5185</v>
      </c>
      <c r="B3751" s="12"/>
      <c r="C3751" s="12"/>
      <c r="D3751" s="12"/>
      <c r="E3751" s="12"/>
    </row>
    <row r="3752" spans="1:5" ht="15.75" customHeight="1">
      <c r="A3752" s="10" t="s">
        <v>5186</v>
      </c>
      <c r="B3752" s="12"/>
      <c r="C3752" s="12"/>
      <c r="D3752" s="12"/>
      <c r="E3752" s="12"/>
    </row>
    <row r="3753" spans="1:5" ht="15.75" customHeight="1">
      <c r="A3753" s="10" t="s">
        <v>5187</v>
      </c>
      <c r="B3753" s="12"/>
      <c r="C3753" s="12"/>
      <c r="D3753" s="12"/>
      <c r="E3753" s="12"/>
    </row>
    <row r="3754" spans="1:5" ht="15.75" customHeight="1">
      <c r="A3754" s="10" t="s">
        <v>5188</v>
      </c>
      <c r="B3754" s="12"/>
      <c r="C3754" s="12"/>
      <c r="D3754" s="12"/>
      <c r="E3754" s="12"/>
    </row>
    <row r="3755" spans="1:5" ht="15.75" customHeight="1">
      <c r="A3755" s="10" t="s">
        <v>5189</v>
      </c>
      <c r="B3755" s="12"/>
      <c r="C3755" s="12"/>
      <c r="D3755" s="12"/>
      <c r="E3755" s="12"/>
    </row>
    <row r="3756" spans="1:5" ht="15.75" customHeight="1">
      <c r="A3756" s="10" t="s">
        <v>5190</v>
      </c>
      <c r="B3756" s="12"/>
      <c r="C3756" s="12"/>
      <c r="D3756" s="12"/>
      <c r="E3756" s="12"/>
    </row>
    <row r="3757" spans="1:5" ht="15.75" customHeight="1">
      <c r="A3757" s="10" t="s">
        <v>5191</v>
      </c>
      <c r="B3757" s="12"/>
      <c r="C3757" s="12"/>
      <c r="D3757" s="12"/>
      <c r="E3757" s="12"/>
    </row>
    <row r="3758" spans="1:5" ht="15.75" customHeight="1">
      <c r="A3758" s="10" t="s">
        <v>5192</v>
      </c>
      <c r="B3758" s="12"/>
      <c r="C3758" s="12"/>
      <c r="D3758" s="12"/>
      <c r="E3758" s="12"/>
    </row>
    <row r="3759" spans="1:5" ht="15.75" customHeight="1">
      <c r="A3759" s="10" t="s">
        <v>5193</v>
      </c>
      <c r="B3759" s="12"/>
      <c r="C3759" s="12"/>
      <c r="D3759" s="12"/>
      <c r="E3759" s="12"/>
    </row>
    <row r="3760" spans="1:5" ht="15.75" customHeight="1">
      <c r="A3760" s="10" t="s">
        <v>5194</v>
      </c>
      <c r="B3760" s="12"/>
      <c r="C3760" s="12"/>
      <c r="D3760" s="12"/>
      <c r="E3760" s="12"/>
    </row>
    <row r="3761" spans="1:5" ht="15.75" customHeight="1">
      <c r="A3761" s="10" t="s">
        <v>5195</v>
      </c>
      <c r="B3761" s="12"/>
      <c r="C3761" s="12"/>
      <c r="D3761" s="12"/>
      <c r="E3761" s="12"/>
    </row>
    <row r="3762" spans="1:5" ht="15.75" customHeight="1">
      <c r="A3762" s="10" t="s">
        <v>5196</v>
      </c>
      <c r="B3762" s="12"/>
      <c r="C3762" s="12"/>
      <c r="D3762" s="12"/>
      <c r="E3762" s="12"/>
    </row>
    <row r="3763" spans="1:5" ht="15.75" customHeight="1">
      <c r="A3763" s="10" t="s">
        <v>5197</v>
      </c>
      <c r="B3763" s="12"/>
      <c r="C3763" s="12"/>
      <c r="D3763" s="12"/>
      <c r="E3763" s="12"/>
    </row>
    <row r="3764" spans="1:5" ht="15.75" customHeight="1">
      <c r="A3764" s="10" t="s">
        <v>5198</v>
      </c>
      <c r="B3764" s="12"/>
      <c r="C3764" s="12"/>
      <c r="D3764" s="12"/>
      <c r="E3764" s="12"/>
    </row>
    <row r="3765" spans="1:5" ht="15.75" customHeight="1">
      <c r="A3765" s="10" t="s">
        <v>5199</v>
      </c>
      <c r="B3765" s="12"/>
      <c r="C3765" s="12"/>
      <c r="D3765" s="12"/>
      <c r="E3765" s="12"/>
    </row>
    <row r="3766" spans="1:5" ht="15.75" customHeight="1">
      <c r="A3766" s="10" t="s">
        <v>5200</v>
      </c>
      <c r="B3766" s="12"/>
      <c r="C3766" s="12"/>
      <c r="D3766" s="12"/>
      <c r="E3766" s="12"/>
    </row>
    <row r="3767" spans="1:5" ht="15.75" customHeight="1">
      <c r="A3767" s="10" t="s">
        <v>5201</v>
      </c>
      <c r="B3767" s="12"/>
      <c r="C3767" s="12"/>
      <c r="D3767" s="12"/>
      <c r="E3767" s="12"/>
    </row>
    <row r="3768" spans="1:5" ht="15.75" customHeight="1">
      <c r="A3768" s="10" t="s">
        <v>5202</v>
      </c>
      <c r="B3768" s="12"/>
      <c r="C3768" s="12"/>
      <c r="D3768" s="12"/>
      <c r="E3768" s="12"/>
    </row>
    <row r="3769" spans="1:5" ht="15.75" customHeight="1">
      <c r="A3769" s="10" t="s">
        <v>5203</v>
      </c>
      <c r="B3769" s="12"/>
      <c r="C3769" s="12"/>
      <c r="D3769" s="12"/>
      <c r="E3769" s="12"/>
    </row>
    <row r="3770" spans="1:5" ht="15.75" customHeight="1">
      <c r="A3770" s="10" t="s">
        <v>5204</v>
      </c>
      <c r="B3770" s="12"/>
      <c r="C3770" s="12"/>
      <c r="D3770" s="12"/>
      <c r="E3770" s="12"/>
    </row>
    <row r="3771" spans="1:5" ht="15.75" customHeight="1">
      <c r="A3771" s="10" t="s">
        <v>5205</v>
      </c>
      <c r="B3771" s="12"/>
      <c r="C3771" s="12"/>
      <c r="D3771" s="12"/>
      <c r="E3771" s="12"/>
    </row>
    <row r="3772" spans="1:5" ht="15.75" customHeight="1">
      <c r="A3772" s="10" t="s">
        <v>5206</v>
      </c>
      <c r="B3772" s="12"/>
      <c r="C3772" s="12"/>
      <c r="D3772" s="12"/>
      <c r="E3772" s="12"/>
    </row>
    <row r="3773" spans="1:5" ht="15.75" customHeight="1">
      <c r="A3773" s="10" t="s">
        <v>5207</v>
      </c>
      <c r="B3773" s="12"/>
      <c r="C3773" s="12"/>
      <c r="D3773" s="12"/>
      <c r="E3773" s="12"/>
    </row>
    <row r="3774" spans="1:5" ht="15.75" customHeight="1">
      <c r="A3774" s="10" t="s">
        <v>5208</v>
      </c>
      <c r="B3774" s="12"/>
      <c r="C3774" s="12"/>
      <c r="D3774" s="12"/>
      <c r="E3774" s="12"/>
    </row>
    <row r="3775" spans="1:5" ht="15.75" customHeight="1">
      <c r="A3775" s="10" t="s">
        <v>5209</v>
      </c>
      <c r="B3775" s="12"/>
      <c r="C3775" s="12"/>
      <c r="D3775" s="12"/>
      <c r="E3775" s="12"/>
    </row>
    <row r="3776" spans="1:5" ht="15.75" customHeight="1">
      <c r="A3776" s="10" t="s">
        <v>5210</v>
      </c>
      <c r="B3776" s="12"/>
      <c r="C3776" s="12"/>
      <c r="D3776" s="12"/>
      <c r="E3776" s="12"/>
    </row>
    <row r="3777" spans="1:5" ht="15.75" customHeight="1">
      <c r="A3777" s="10" t="s">
        <v>5211</v>
      </c>
      <c r="B3777" s="12"/>
      <c r="C3777" s="12"/>
      <c r="D3777" s="12"/>
      <c r="E3777" s="12"/>
    </row>
    <row r="3778" spans="1:5" ht="15.75" customHeight="1">
      <c r="A3778" s="10" t="s">
        <v>5212</v>
      </c>
      <c r="B3778" s="12"/>
      <c r="C3778" s="12"/>
      <c r="D3778" s="12"/>
      <c r="E3778" s="12"/>
    </row>
    <row r="3779" spans="1:5" ht="15.75" customHeight="1">
      <c r="A3779" s="10" t="s">
        <v>5213</v>
      </c>
      <c r="B3779" s="12"/>
      <c r="C3779" s="12"/>
      <c r="D3779" s="12"/>
      <c r="E3779" s="12"/>
    </row>
    <row r="3780" spans="1:5" ht="15.75" customHeight="1">
      <c r="A3780" s="10" t="s">
        <v>5214</v>
      </c>
      <c r="B3780" s="12"/>
      <c r="C3780" s="12"/>
      <c r="D3780" s="12"/>
      <c r="E3780" s="12"/>
    </row>
    <row r="3781" spans="1:5" ht="15.75" customHeight="1">
      <c r="A3781" s="10" t="s">
        <v>5215</v>
      </c>
      <c r="B3781" s="12"/>
      <c r="C3781" s="12"/>
      <c r="D3781" s="12"/>
      <c r="E3781" s="12"/>
    </row>
    <row r="3782" spans="1:5" ht="15.75" customHeight="1">
      <c r="A3782" s="10" t="s">
        <v>5216</v>
      </c>
      <c r="B3782" s="12"/>
      <c r="C3782" s="12"/>
      <c r="D3782" s="12"/>
      <c r="E3782" s="12"/>
    </row>
    <row r="3783" spans="1:5" ht="15.75" customHeight="1">
      <c r="A3783" s="10" t="s">
        <v>5217</v>
      </c>
      <c r="B3783" s="12"/>
      <c r="C3783" s="12"/>
      <c r="D3783" s="12"/>
      <c r="E3783" s="12"/>
    </row>
    <row r="3784" spans="1:5" ht="15.75" customHeight="1">
      <c r="A3784" s="10" t="s">
        <v>5218</v>
      </c>
      <c r="B3784" s="12"/>
      <c r="C3784" s="12"/>
      <c r="D3784" s="12"/>
      <c r="E3784" s="12"/>
    </row>
    <row r="3785" spans="1:5" ht="15.75" customHeight="1">
      <c r="A3785" s="10" t="s">
        <v>5219</v>
      </c>
      <c r="B3785" s="12"/>
      <c r="C3785" s="12"/>
      <c r="D3785" s="12"/>
      <c r="E3785" s="12"/>
    </row>
    <row r="3786" spans="1:5" ht="15.75" customHeight="1">
      <c r="A3786" s="10" t="s">
        <v>5220</v>
      </c>
      <c r="B3786" s="12"/>
      <c r="C3786" s="12"/>
      <c r="D3786" s="12"/>
      <c r="E3786" s="12"/>
    </row>
    <row r="3787" spans="1:5" ht="15.75" customHeight="1">
      <c r="A3787" s="10" t="s">
        <v>5221</v>
      </c>
      <c r="B3787" s="12"/>
      <c r="C3787" s="12"/>
      <c r="D3787" s="12"/>
      <c r="E3787" s="12"/>
    </row>
    <row r="3788" spans="1:5" ht="15.75" customHeight="1">
      <c r="A3788" s="10" t="s">
        <v>5222</v>
      </c>
      <c r="B3788" s="12"/>
      <c r="C3788" s="12"/>
      <c r="D3788" s="12"/>
      <c r="E3788" s="12"/>
    </row>
    <row r="3789" spans="1:5" ht="15.75" customHeight="1">
      <c r="A3789" s="10" t="s">
        <v>5223</v>
      </c>
      <c r="B3789" s="12"/>
      <c r="C3789" s="12"/>
      <c r="D3789" s="12"/>
      <c r="E3789" s="12"/>
    </row>
    <row r="3790" spans="1:5" ht="15.75" customHeight="1">
      <c r="A3790" s="10" t="s">
        <v>5224</v>
      </c>
      <c r="B3790" s="12"/>
      <c r="C3790" s="12"/>
      <c r="D3790" s="12"/>
      <c r="E3790" s="12"/>
    </row>
    <row r="3791" spans="1:5" ht="15.75" customHeight="1">
      <c r="A3791" s="10" t="s">
        <v>5225</v>
      </c>
      <c r="B3791" s="12"/>
      <c r="C3791" s="12"/>
      <c r="D3791" s="12"/>
      <c r="E3791" s="12"/>
    </row>
    <row r="3792" spans="1:5" ht="15.75" customHeight="1">
      <c r="A3792" s="10" t="s">
        <v>5226</v>
      </c>
      <c r="B3792" s="12"/>
      <c r="C3792" s="12"/>
      <c r="D3792" s="12"/>
      <c r="E3792" s="12"/>
    </row>
    <row r="3793" spans="1:5" ht="15.75" customHeight="1">
      <c r="A3793" s="10" t="s">
        <v>5227</v>
      </c>
      <c r="B3793" s="12"/>
      <c r="C3793" s="12"/>
      <c r="D3793" s="12"/>
      <c r="E3793" s="12"/>
    </row>
    <row r="3794" spans="1:5" ht="15.75" customHeight="1">
      <c r="A3794" s="10" t="s">
        <v>5228</v>
      </c>
      <c r="B3794" s="12"/>
      <c r="C3794" s="12"/>
      <c r="D3794" s="12"/>
      <c r="E3794" s="12"/>
    </row>
    <row r="3795" spans="1:5" ht="15.75" customHeight="1">
      <c r="A3795" s="10" t="s">
        <v>5229</v>
      </c>
      <c r="B3795" s="12"/>
      <c r="C3795" s="12"/>
      <c r="D3795" s="12"/>
      <c r="E3795" s="12"/>
    </row>
    <row r="3796" spans="1:5" ht="15.75" customHeight="1">
      <c r="A3796" s="10" t="s">
        <v>5230</v>
      </c>
      <c r="B3796" s="12"/>
      <c r="C3796" s="12"/>
      <c r="D3796" s="12"/>
      <c r="E3796" s="12"/>
    </row>
    <row r="3797" spans="1:5" ht="15.75" customHeight="1">
      <c r="A3797" s="10" t="s">
        <v>5231</v>
      </c>
      <c r="B3797" s="12"/>
      <c r="C3797" s="12"/>
      <c r="D3797" s="12"/>
      <c r="E3797" s="12"/>
    </row>
    <row r="3798" spans="1:5" ht="15.75" customHeight="1">
      <c r="A3798" s="10" t="s">
        <v>5232</v>
      </c>
      <c r="B3798" s="12"/>
      <c r="C3798" s="12"/>
      <c r="D3798" s="12"/>
      <c r="E3798" s="12"/>
    </row>
    <row r="3799" spans="1:5" ht="15.75" customHeight="1">
      <c r="A3799" s="10" t="s">
        <v>5233</v>
      </c>
      <c r="B3799" s="12"/>
      <c r="C3799" s="12"/>
      <c r="D3799" s="12"/>
      <c r="E3799" s="12"/>
    </row>
    <row r="3800" spans="1:5" ht="15.75" customHeight="1">
      <c r="A3800" s="10" t="s">
        <v>5234</v>
      </c>
      <c r="B3800" s="12"/>
      <c r="C3800" s="12"/>
      <c r="D3800" s="12"/>
      <c r="E3800" s="12"/>
    </row>
    <row r="3801" spans="1:5" ht="15.75" customHeight="1">
      <c r="A3801" s="10" t="s">
        <v>5235</v>
      </c>
      <c r="B3801" s="12"/>
      <c r="C3801" s="12"/>
      <c r="D3801" s="12"/>
      <c r="E3801" s="12"/>
    </row>
    <row r="3802" spans="1:5" ht="15.75" customHeight="1">
      <c r="A3802" s="10" t="s">
        <v>5236</v>
      </c>
      <c r="B3802" s="12"/>
      <c r="C3802" s="12"/>
      <c r="D3802" s="12"/>
      <c r="E3802" s="12"/>
    </row>
    <row r="3803" spans="1:5" ht="15.75" customHeight="1">
      <c r="A3803" s="10" t="s">
        <v>5237</v>
      </c>
      <c r="B3803" s="12"/>
      <c r="C3803" s="12"/>
      <c r="D3803" s="12"/>
      <c r="E3803" s="12"/>
    </row>
    <row r="3804" spans="1:5" ht="15.75" customHeight="1">
      <c r="A3804" s="10" t="s">
        <v>5238</v>
      </c>
      <c r="B3804" s="12"/>
      <c r="C3804" s="12"/>
      <c r="D3804" s="12"/>
      <c r="E3804" s="12"/>
    </row>
    <row r="3805" spans="1:5" ht="15.75" customHeight="1">
      <c r="A3805" s="10" t="s">
        <v>5239</v>
      </c>
      <c r="B3805" s="12"/>
      <c r="C3805" s="12"/>
      <c r="D3805" s="12"/>
      <c r="E3805" s="12"/>
    </row>
    <row r="3806" spans="1:5" ht="15.75" customHeight="1">
      <c r="A3806" s="10" t="s">
        <v>5240</v>
      </c>
      <c r="B3806" s="12"/>
      <c r="C3806" s="12"/>
      <c r="D3806" s="12"/>
      <c r="E3806" s="12"/>
    </row>
    <row r="3807" spans="1:5" ht="15.75" customHeight="1">
      <c r="A3807" s="10" t="s">
        <v>5241</v>
      </c>
      <c r="B3807" s="12"/>
      <c r="C3807" s="12"/>
      <c r="D3807" s="12"/>
      <c r="E3807" s="12"/>
    </row>
    <row r="3808" spans="1:5" ht="15.75" customHeight="1">
      <c r="A3808" s="10" t="s">
        <v>5242</v>
      </c>
      <c r="B3808" s="12"/>
      <c r="C3808" s="12"/>
      <c r="D3808" s="12"/>
      <c r="E3808" s="12"/>
    </row>
    <row r="3809" spans="1:5" ht="15.75" customHeight="1">
      <c r="A3809" s="10" t="s">
        <v>5243</v>
      </c>
      <c r="B3809" s="12"/>
      <c r="C3809" s="12"/>
      <c r="D3809" s="12"/>
      <c r="E3809" s="12"/>
    </row>
    <row r="3810" spans="1:5" ht="15.75" customHeight="1">
      <c r="A3810" s="10" t="s">
        <v>5244</v>
      </c>
      <c r="B3810" s="12"/>
      <c r="C3810" s="12"/>
      <c r="D3810" s="12"/>
      <c r="E3810" s="12"/>
    </row>
    <row r="3811" spans="1:5" ht="15.75" customHeight="1">
      <c r="A3811" s="10" t="s">
        <v>5245</v>
      </c>
      <c r="B3811" s="12"/>
      <c r="C3811" s="12"/>
      <c r="D3811" s="12"/>
      <c r="E3811" s="12"/>
    </row>
    <row r="3812" spans="1:5" ht="15.75" customHeight="1">
      <c r="A3812" s="10" t="s">
        <v>5246</v>
      </c>
      <c r="B3812" s="12"/>
      <c r="C3812" s="12"/>
      <c r="D3812" s="12"/>
      <c r="E3812" s="12"/>
    </row>
    <row r="3813" spans="1:5" ht="15.75" customHeight="1">
      <c r="A3813" s="10" t="s">
        <v>5247</v>
      </c>
      <c r="B3813" s="12"/>
      <c r="C3813" s="12"/>
      <c r="D3813" s="12"/>
      <c r="E3813" s="12"/>
    </row>
    <row r="3814" spans="1:5" ht="15.75" customHeight="1">
      <c r="A3814" s="10" t="s">
        <v>5248</v>
      </c>
      <c r="B3814" s="12"/>
      <c r="C3814" s="12"/>
      <c r="D3814" s="12"/>
      <c r="E3814" s="12"/>
    </row>
    <row r="3815" spans="1:5" ht="15.75" customHeight="1">
      <c r="A3815" s="10" t="s">
        <v>5249</v>
      </c>
      <c r="B3815" s="12"/>
      <c r="C3815" s="12"/>
      <c r="D3815" s="12"/>
      <c r="E3815" s="12"/>
    </row>
    <row r="3816" spans="1:5" ht="15.75" customHeight="1">
      <c r="A3816" s="10" t="s">
        <v>5250</v>
      </c>
      <c r="B3816" s="12"/>
      <c r="C3816" s="12"/>
      <c r="D3816" s="12"/>
      <c r="E3816" s="12"/>
    </row>
    <row r="3817" spans="1:5" ht="15.75" customHeight="1">
      <c r="A3817" s="10" t="s">
        <v>5251</v>
      </c>
      <c r="B3817" s="12"/>
      <c r="C3817" s="12"/>
      <c r="D3817" s="12"/>
      <c r="E3817" s="12"/>
    </row>
    <row r="3818" spans="1:5" ht="15.75" customHeight="1">
      <c r="A3818" s="10" t="s">
        <v>5252</v>
      </c>
      <c r="B3818" s="12"/>
      <c r="C3818" s="12"/>
      <c r="D3818" s="12"/>
      <c r="E3818" s="12"/>
    </row>
    <row r="3819" spans="1:5" ht="15.75" customHeight="1">
      <c r="A3819" s="10" t="s">
        <v>5253</v>
      </c>
      <c r="B3819" s="12"/>
      <c r="C3819" s="12"/>
      <c r="D3819" s="12"/>
      <c r="E3819" s="12"/>
    </row>
    <row r="3820" spans="1:5" ht="15.75" customHeight="1">
      <c r="A3820" s="10" t="s">
        <v>5254</v>
      </c>
      <c r="B3820" s="12"/>
      <c r="C3820" s="12"/>
      <c r="D3820" s="12"/>
      <c r="E3820" s="12"/>
    </row>
    <row r="3821" spans="1:5" ht="15.75" customHeight="1">
      <c r="A3821" s="10" t="s">
        <v>5255</v>
      </c>
      <c r="B3821" s="12"/>
      <c r="C3821" s="12"/>
      <c r="D3821" s="12"/>
      <c r="E3821" s="12"/>
    </row>
    <row r="3822" spans="1:5" ht="15.75" customHeight="1">
      <c r="A3822" s="10" t="s">
        <v>5256</v>
      </c>
      <c r="B3822" s="12"/>
      <c r="C3822" s="12"/>
      <c r="D3822" s="12"/>
      <c r="E3822" s="12"/>
    </row>
    <row r="3823" spans="1:5" ht="15.75" customHeight="1">
      <c r="A3823" s="10" t="s">
        <v>5257</v>
      </c>
      <c r="B3823" s="12"/>
      <c r="C3823" s="12"/>
      <c r="D3823" s="12"/>
      <c r="E3823" s="12"/>
    </row>
    <row r="3824" spans="1:5" ht="15.75" customHeight="1">
      <c r="A3824" s="10" t="s">
        <v>5258</v>
      </c>
      <c r="B3824" s="12"/>
      <c r="C3824" s="12"/>
      <c r="D3824" s="12"/>
      <c r="E3824" s="12"/>
    </row>
    <row r="3825" spans="1:5" ht="15.75" customHeight="1">
      <c r="A3825" s="10" t="s">
        <v>5259</v>
      </c>
      <c r="B3825" s="12"/>
      <c r="C3825" s="12"/>
      <c r="D3825" s="12"/>
      <c r="E3825" s="12"/>
    </row>
    <row r="3826" spans="1:5" ht="15.75" customHeight="1">
      <c r="A3826" s="10" t="s">
        <v>5260</v>
      </c>
      <c r="B3826" s="12"/>
      <c r="C3826" s="12"/>
      <c r="D3826" s="12"/>
      <c r="E3826" s="12"/>
    </row>
    <row r="3827" spans="1:5" ht="15.75" customHeight="1">
      <c r="A3827" s="10" t="s">
        <v>5261</v>
      </c>
      <c r="B3827" s="12"/>
      <c r="C3827" s="12"/>
      <c r="D3827" s="12"/>
      <c r="E3827" s="12"/>
    </row>
    <row r="3828" spans="1:5" ht="15.75" customHeight="1">
      <c r="A3828" s="10" t="s">
        <v>5262</v>
      </c>
      <c r="B3828" s="12"/>
      <c r="C3828" s="12"/>
      <c r="D3828" s="12"/>
      <c r="E3828" s="12"/>
    </row>
    <row r="3829" spans="1:5" ht="15.75" customHeight="1">
      <c r="A3829" s="10" t="s">
        <v>5263</v>
      </c>
      <c r="B3829" s="12"/>
      <c r="C3829" s="12"/>
      <c r="D3829" s="12"/>
      <c r="E3829" s="12"/>
    </row>
    <row r="3830" spans="1:5" ht="15.75" customHeight="1">
      <c r="A3830" s="10" t="s">
        <v>5264</v>
      </c>
      <c r="B3830" s="12"/>
      <c r="C3830" s="12"/>
      <c r="D3830" s="12"/>
      <c r="E3830" s="12"/>
    </row>
    <row r="3831" spans="1:5" ht="15.75" customHeight="1">
      <c r="A3831" s="10" t="s">
        <v>5265</v>
      </c>
      <c r="B3831" s="12"/>
      <c r="C3831" s="12"/>
      <c r="D3831" s="12"/>
      <c r="E3831" s="12"/>
    </row>
    <row r="3832" spans="1:5" ht="15.75" customHeight="1">
      <c r="A3832" s="10" t="s">
        <v>5266</v>
      </c>
      <c r="B3832" s="12"/>
      <c r="C3832" s="12"/>
      <c r="D3832" s="12"/>
      <c r="E3832" s="12"/>
    </row>
    <row r="3833" spans="1:5" ht="15.75" customHeight="1">
      <c r="A3833" s="10" t="s">
        <v>5267</v>
      </c>
      <c r="B3833" s="12"/>
      <c r="C3833" s="12"/>
      <c r="D3833" s="12"/>
      <c r="E3833" s="12"/>
    </row>
    <row r="3834" spans="1:5" ht="15.75" customHeight="1">
      <c r="A3834" s="10" t="s">
        <v>5268</v>
      </c>
      <c r="B3834" s="12"/>
      <c r="C3834" s="12"/>
      <c r="D3834" s="12"/>
      <c r="E3834" s="12"/>
    </row>
    <row r="3835" spans="1:5" ht="15.75" customHeight="1">
      <c r="A3835" s="10" t="s">
        <v>5269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A4335"/>
    <outlinePr summaryBelow="0" summaryRight="0"/>
  </sheetPr>
  <dimension ref="A1:AH1000"/>
  <sheetViews>
    <sheetView workbookViewId="0"/>
  </sheetViews>
  <sheetFormatPr defaultColWidth="14.42578125" defaultRowHeight="15" customHeight="1"/>
  <cols>
    <col min="1" max="5" width="8.140625" customWidth="1"/>
    <col min="6" max="6" width="11" customWidth="1"/>
    <col min="8" max="8" width="29.28515625" customWidth="1"/>
    <col min="9" max="9" width="42.140625" customWidth="1"/>
    <col min="10" max="12" width="29" customWidth="1"/>
    <col min="13" max="13" width="26.85546875" customWidth="1"/>
    <col min="16" max="16" width="15.85546875" customWidth="1"/>
    <col min="17" max="17" width="17.140625" customWidth="1"/>
    <col min="18" max="18" width="14.7109375" customWidth="1"/>
    <col min="19" max="19" width="16.85546875" customWidth="1"/>
    <col min="20" max="20" width="16.42578125" customWidth="1"/>
    <col min="21" max="21" width="17" customWidth="1"/>
    <col min="22" max="22" width="19.28515625" customWidth="1"/>
  </cols>
  <sheetData>
    <row r="1" spans="1:34" ht="77.25" customHeight="1">
      <c r="A1" s="146"/>
      <c r="B1" s="146"/>
      <c r="C1" s="146"/>
      <c r="D1" s="146"/>
      <c r="E1" s="146"/>
      <c r="F1" s="146"/>
      <c r="G1" s="147" t="s">
        <v>5270</v>
      </c>
      <c r="H1" s="147" t="s">
        <v>25</v>
      </c>
      <c r="I1" s="147" t="s">
        <v>5271</v>
      </c>
      <c r="J1" s="146"/>
      <c r="K1" s="146"/>
      <c r="L1" s="146"/>
      <c r="M1" s="146"/>
      <c r="N1" s="146"/>
      <c r="O1" s="146"/>
      <c r="P1" s="146"/>
      <c r="Q1" s="146"/>
      <c r="R1" s="146"/>
      <c r="S1" s="146"/>
      <c r="T1" s="146"/>
      <c r="U1" s="148"/>
      <c r="V1" s="149"/>
      <c r="W1" s="150"/>
      <c r="X1" s="150"/>
      <c r="Y1" s="150"/>
      <c r="Z1" s="150"/>
      <c r="AA1" s="150"/>
      <c r="AB1" s="150"/>
      <c r="AC1" s="150"/>
      <c r="AD1" s="150"/>
      <c r="AE1" s="150"/>
      <c r="AF1" s="150"/>
      <c r="AG1" s="150"/>
      <c r="AH1" s="150"/>
    </row>
    <row r="2" spans="1:34" ht="15.75" customHeight="1">
      <c r="A2" s="151" t="s">
        <v>412</v>
      </c>
      <c r="B2" s="151" t="s">
        <v>5272</v>
      </c>
      <c r="C2" s="151" t="s">
        <v>5273</v>
      </c>
      <c r="D2" s="151" t="s">
        <v>5274</v>
      </c>
      <c r="E2" s="151" t="s">
        <v>5275</v>
      </c>
      <c r="F2" s="151" t="s">
        <v>5276</v>
      </c>
      <c r="G2" s="151" t="s">
        <v>5277</v>
      </c>
      <c r="H2" s="151" t="s">
        <v>5278</v>
      </c>
      <c r="I2" s="151" t="s">
        <v>5279</v>
      </c>
      <c r="J2" s="151" t="s">
        <v>5280</v>
      </c>
      <c r="K2" s="151" t="s">
        <v>5281</v>
      </c>
      <c r="L2" s="151" t="s">
        <v>5282</v>
      </c>
      <c r="M2" s="151" t="s">
        <v>5283</v>
      </c>
      <c r="N2" s="151" t="s">
        <v>5284</v>
      </c>
      <c r="O2" s="151" t="s">
        <v>5285</v>
      </c>
      <c r="P2" s="151" t="s">
        <v>5286</v>
      </c>
      <c r="Q2" s="151" t="s">
        <v>5287</v>
      </c>
      <c r="R2" s="151" t="s">
        <v>5288</v>
      </c>
      <c r="S2" s="151" t="s">
        <v>5289</v>
      </c>
      <c r="T2" s="151" t="s">
        <v>5290</v>
      </c>
      <c r="U2" s="152" t="s">
        <v>5291</v>
      </c>
      <c r="V2" s="152" t="s">
        <v>5292</v>
      </c>
      <c r="W2" s="153" t="s">
        <v>35</v>
      </c>
      <c r="X2" s="154" t="s">
        <v>5293</v>
      </c>
      <c r="Y2" s="154" t="s">
        <v>5294</v>
      </c>
      <c r="Z2" s="155" t="s">
        <v>5295</v>
      </c>
      <c r="AA2" s="155" t="s">
        <v>5296</v>
      </c>
      <c r="AB2" s="155" t="s">
        <v>5297</v>
      </c>
      <c r="AC2" s="154" t="s">
        <v>5298</v>
      </c>
      <c r="AD2" s="154" t="s">
        <v>5299</v>
      </c>
      <c r="AE2" s="154" t="s">
        <v>5300</v>
      </c>
      <c r="AF2" s="154" t="s">
        <v>5301</v>
      </c>
      <c r="AG2" s="154" t="s">
        <v>5302</v>
      </c>
      <c r="AH2" s="153"/>
    </row>
    <row r="3" spans="1:34" ht="15.75" customHeight="1">
      <c r="A3" s="156">
        <v>1</v>
      </c>
      <c r="B3" s="92" t="s">
        <v>5303</v>
      </c>
      <c r="C3" s="157"/>
      <c r="D3" s="157"/>
      <c r="E3" s="157"/>
      <c r="F3" s="158" t="str">
        <f>CONCATENATE(COUNTIF(C4:C28,"A"),"A","/",COUNTIF(D4:D28,"A"),"A","/",COUNTIF(E4:E28,"A"),"A")</f>
        <v>7A/8A/8A</v>
      </c>
      <c r="G3" s="159"/>
      <c r="H3" s="160" t="s">
        <v>5304</v>
      </c>
      <c r="I3" s="159"/>
      <c r="J3" s="159"/>
      <c r="K3" s="157"/>
      <c r="L3" s="157"/>
      <c r="M3" s="157"/>
      <c r="N3" s="157"/>
      <c r="O3" s="157"/>
      <c r="P3" s="157"/>
      <c r="Q3" s="157"/>
      <c r="R3" s="157"/>
      <c r="S3" s="157"/>
      <c r="T3" s="157"/>
      <c r="U3" s="161" t="s">
        <v>1086</v>
      </c>
      <c r="V3" s="157"/>
      <c r="W3" s="20"/>
      <c r="X3" s="20"/>
      <c r="Y3" s="20"/>
      <c r="Z3" s="20"/>
      <c r="AA3" s="20"/>
      <c r="AB3" s="20"/>
      <c r="AC3" s="20"/>
      <c r="AD3" s="20"/>
      <c r="AE3" s="20"/>
      <c r="AF3" s="20"/>
      <c r="AG3" s="20"/>
      <c r="AH3" s="42"/>
    </row>
    <row r="4" spans="1:34" ht="15.75" customHeight="1">
      <c r="A4" s="162">
        <v>1</v>
      </c>
      <c r="B4" s="92" t="s">
        <v>5305</v>
      </c>
      <c r="C4" s="163" t="s">
        <v>5306</v>
      </c>
      <c r="D4" s="163" t="s">
        <v>5306</v>
      </c>
      <c r="E4" s="164" t="s">
        <v>5307</v>
      </c>
      <c r="F4" s="157" t="str">
        <f t="shared" ref="F4:F29" si="0">CONCATENATE(C4,"/",D4,"/",E4)</f>
        <v>A/A/B</v>
      </c>
      <c r="G4" s="157" t="s">
        <v>187</v>
      </c>
      <c r="H4" s="157"/>
      <c r="I4" s="165" t="s">
        <v>5308</v>
      </c>
      <c r="J4" s="165" t="s">
        <v>5309</v>
      </c>
      <c r="K4" s="165" t="s">
        <v>5310</v>
      </c>
      <c r="L4" s="165" t="s">
        <v>5311</v>
      </c>
      <c r="M4" s="165" t="s">
        <v>5312</v>
      </c>
      <c r="N4" s="157"/>
      <c r="O4" s="157"/>
      <c r="P4" s="157"/>
      <c r="Q4" s="157" t="s">
        <v>25</v>
      </c>
      <c r="R4" s="165" t="s">
        <v>5313</v>
      </c>
      <c r="S4" s="165" t="s">
        <v>5314</v>
      </c>
      <c r="T4" s="157"/>
      <c r="U4" s="157"/>
      <c r="V4" s="157"/>
      <c r="W4" s="166" t="s">
        <v>42</v>
      </c>
      <c r="X4" s="92" t="s">
        <v>5315</v>
      </c>
      <c r="Y4" s="92" t="s">
        <v>5316</v>
      </c>
      <c r="Z4" s="92" t="s">
        <v>5317</v>
      </c>
      <c r="AA4" s="92" t="s">
        <v>5318</v>
      </c>
      <c r="AB4" s="92" t="s">
        <v>5319</v>
      </c>
      <c r="AC4" s="92" t="s">
        <v>5320</v>
      </c>
      <c r="AD4" s="92" t="s">
        <v>5321</v>
      </c>
      <c r="AE4" s="167" t="s">
        <v>5322</v>
      </c>
      <c r="AF4" s="20"/>
      <c r="AG4" s="20"/>
      <c r="AH4" s="42"/>
    </row>
    <row r="5" spans="1:34" ht="15.75" customHeight="1">
      <c r="A5" s="162">
        <v>1</v>
      </c>
      <c r="B5" s="92" t="s">
        <v>5323</v>
      </c>
      <c r="C5" s="163" t="s">
        <v>5306</v>
      </c>
      <c r="D5" s="163" t="s">
        <v>5306</v>
      </c>
      <c r="E5" s="164" t="s">
        <v>5307</v>
      </c>
      <c r="F5" s="157" t="str">
        <f t="shared" si="0"/>
        <v>A/A/B</v>
      </c>
      <c r="G5" s="157" t="s">
        <v>187</v>
      </c>
      <c r="H5" s="157"/>
      <c r="I5" s="165" t="s">
        <v>5308</v>
      </c>
      <c r="J5" s="165" t="s">
        <v>5324</v>
      </c>
      <c r="K5" s="165" t="s">
        <v>5325</v>
      </c>
      <c r="L5" s="165" t="s">
        <v>5326</v>
      </c>
      <c r="M5" s="165" t="s">
        <v>5327</v>
      </c>
      <c r="N5" s="157"/>
      <c r="O5" s="157"/>
      <c r="P5" s="157"/>
      <c r="Q5" s="157" t="s">
        <v>25</v>
      </c>
      <c r="R5" s="165" t="s">
        <v>5313</v>
      </c>
      <c r="S5" s="165" t="s">
        <v>5314</v>
      </c>
      <c r="T5" s="157"/>
      <c r="U5" s="157"/>
      <c r="V5" s="157"/>
      <c r="W5" s="166" t="s">
        <v>42</v>
      </c>
      <c r="X5" s="92" t="s">
        <v>5328</v>
      </c>
      <c r="Y5" s="92" t="s">
        <v>5329</v>
      </c>
      <c r="Z5" s="92" t="s">
        <v>5317</v>
      </c>
      <c r="AA5" s="92" t="s">
        <v>5330</v>
      </c>
      <c r="AB5" s="92" t="s">
        <v>5331</v>
      </c>
      <c r="AC5" s="92" t="s">
        <v>5332</v>
      </c>
      <c r="AD5" s="92" t="s">
        <v>5321</v>
      </c>
      <c r="AE5" s="167" t="s">
        <v>5333</v>
      </c>
      <c r="AF5" s="20"/>
      <c r="AG5" s="20"/>
      <c r="AH5" s="42"/>
    </row>
    <row r="6" spans="1:34" ht="15.75" customHeight="1">
      <c r="A6" s="162">
        <v>1</v>
      </c>
      <c r="B6" s="92" t="s">
        <v>5334</v>
      </c>
      <c r="C6" s="164" t="s">
        <v>5307</v>
      </c>
      <c r="D6" s="163" t="s">
        <v>5306</v>
      </c>
      <c r="E6" s="164" t="s">
        <v>5307</v>
      </c>
      <c r="F6" s="157" t="str">
        <f t="shared" si="0"/>
        <v>B/A/B</v>
      </c>
      <c r="G6" s="157" t="s">
        <v>187</v>
      </c>
      <c r="H6" s="157"/>
      <c r="I6" s="165" t="s">
        <v>5335</v>
      </c>
      <c r="J6" s="165" t="s">
        <v>5336</v>
      </c>
      <c r="K6" s="165" t="s">
        <v>5337</v>
      </c>
      <c r="L6" s="165" t="s">
        <v>5338</v>
      </c>
      <c r="M6" s="157"/>
      <c r="N6" s="157"/>
      <c r="O6" s="157"/>
      <c r="P6" s="157"/>
      <c r="Q6" s="157" t="s">
        <v>25</v>
      </c>
      <c r="R6" s="165" t="s">
        <v>5339</v>
      </c>
      <c r="S6" s="165" t="s">
        <v>42</v>
      </c>
      <c r="T6" s="157"/>
      <c r="U6" s="157"/>
      <c r="V6" s="157"/>
      <c r="W6" s="166" t="s">
        <v>42</v>
      </c>
      <c r="X6" s="20"/>
      <c r="Y6" s="20"/>
      <c r="Z6" s="20"/>
      <c r="AA6" s="20"/>
      <c r="AB6" s="20"/>
      <c r="AC6" s="20"/>
      <c r="AD6" s="20"/>
      <c r="AE6" s="20"/>
      <c r="AF6" s="20"/>
      <c r="AG6" s="20"/>
      <c r="AH6" s="42"/>
    </row>
    <row r="7" spans="1:34" ht="15.75" customHeight="1">
      <c r="A7" s="162">
        <v>1</v>
      </c>
      <c r="B7" s="92" t="s">
        <v>5340</v>
      </c>
      <c r="C7" s="164" t="s">
        <v>5307</v>
      </c>
      <c r="D7" s="164" t="s">
        <v>5307</v>
      </c>
      <c r="E7" s="164" t="s">
        <v>5307</v>
      </c>
      <c r="F7" s="157" t="str">
        <f t="shared" si="0"/>
        <v>B/B/B</v>
      </c>
      <c r="G7" s="157" t="s">
        <v>187</v>
      </c>
      <c r="H7" s="157"/>
      <c r="I7" s="165" t="s">
        <v>5341</v>
      </c>
      <c r="J7" s="165" t="s">
        <v>5342</v>
      </c>
      <c r="K7" s="165" t="s">
        <v>5343</v>
      </c>
      <c r="L7" s="165" t="s">
        <v>5344</v>
      </c>
      <c r="M7" s="165" t="s">
        <v>5345</v>
      </c>
      <c r="N7" s="157"/>
      <c r="O7" s="157"/>
      <c r="P7" s="157"/>
      <c r="Q7" s="157" t="s">
        <v>25</v>
      </c>
      <c r="R7" s="165" t="s">
        <v>5339</v>
      </c>
      <c r="S7" s="165" t="s">
        <v>42</v>
      </c>
      <c r="T7" s="157"/>
      <c r="U7" s="157"/>
      <c r="V7" s="157"/>
      <c r="W7" s="166" t="s">
        <v>21</v>
      </c>
      <c r="X7" s="20"/>
      <c r="Y7" s="20"/>
      <c r="Z7" s="20"/>
      <c r="AA7" s="20"/>
      <c r="AB7" s="20"/>
      <c r="AC7" s="20"/>
      <c r="AD7" s="20"/>
      <c r="AE7" s="20"/>
      <c r="AF7" s="20"/>
      <c r="AG7" s="20"/>
      <c r="AH7" s="42"/>
    </row>
    <row r="8" spans="1:34" ht="15.75" customHeight="1">
      <c r="A8" s="162">
        <v>1</v>
      </c>
      <c r="B8" s="92" t="s">
        <v>5346</v>
      </c>
      <c r="C8" s="164" t="s">
        <v>5307</v>
      </c>
      <c r="D8" s="163" t="s">
        <v>5306</v>
      </c>
      <c r="E8" s="164" t="s">
        <v>5307</v>
      </c>
      <c r="F8" s="157" t="str">
        <f t="shared" si="0"/>
        <v>B/A/B</v>
      </c>
      <c r="G8" s="157" t="s">
        <v>187</v>
      </c>
      <c r="H8" s="157"/>
      <c r="I8" s="165" t="s">
        <v>5347</v>
      </c>
      <c r="J8" s="165" t="s">
        <v>5348</v>
      </c>
      <c r="K8" s="165" t="s">
        <v>5349</v>
      </c>
      <c r="L8" s="165" t="s">
        <v>5350</v>
      </c>
      <c r="M8" s="157"/>
      <c r="N8" s="157"/>
      <c r="O8" s="157"/>
      <c r="P8" s="157"/>
      <c r="Q8" s="157" t="s">
        <v>25</v>
      </c>
      <c r="R8" s="165" t="s">
        <v>5313</v>
      </c>
      <c r="S8" s="165" t="s">
        <v>5314</v>
      </c>
      <c r="T8" s="157"/>
      <c r="U8" s="157"/>
      <c r="V8" s="157"/>
      <c r="W8" s="166" t="s">
        <v>1428</v>
      </c>
      <c r="X8" s="92" t="s">
        <v>5351</v>
      </c>
      <c r="Y8" s="92" t="s">
        <v>5352</v>
      </c>
      <c r="Z8" s="92" t="s">
        <v>5317</v>
      </c>
      <c r="AA8" s="92" t="s">
        <v>5353</v>
      </c>
      <c r="AB8" s="168">
        <v>100</v>
      </c>
      <c r="AC8" s="92" t="s">
        <v>5332</v>
      </c>
      <c r="AD8" s="92" t="s">
        <v>5321</v>
      </c>
      <c r="AE8" s="167" t="s">
        <v>5354</v>
      </c>
      <c r="AF8" s="20"/>
      <c r="AG8" s="20"/>
      <c r="AH8" s="42"/>
    </row>
    <row r="9" spans="1:34" ht="15.75" customHeight="1">
      <c r="A9" s="162">
        <v>1</v>
      </c>
      <c r="B9" s="92" t="s">
        <v>5355</v>
      </c>
      <c r="C9" s="164" t="s">
        <v>5307</v>
      </c>
      <c r="D9" s="164" t="s">
        <v>5307</v>
      </c>
      <c r="E9" s="163" t="s">
        <v>5306</v>
      </c>
      <c r="F9" s="157" t="str">
        <f t="shared" si="0"/>
        <v>B/B/A</v>
      </c>
      <c r="G9" s="157" t="s">
        <v>187</v>
      </c>
      <c r="H9" s="157"/>
      <c r="I9" s="157" t="s">
        <v>5356</v>
      </c>
      <c r="J9" s="165" t="s">
        <v>5357</v>
      </c>
      <c r="K9" s="165" t="s">
        <v>5358</v>
      </c>
      <c r="L9" s="165" t="s">
        <v>5359</v>
      </c>
      <c r="M9" s="157"/>
      <c r="N9" s="157"/>
      <c r="O9" s="157"/>
      <c r="P9" s="157"/>
      <c r="Q9" s="157" t="s">
        <v>25</v>
      </c>
      <c r="R9" s="165" t="s">
        <v>5313</v>
      </c>
      <c r="S9" s="165" t="s">
        <v>5314</v>
      </c>
      <c r="T9" s="157"/>
      <c r="U9" s="157"/>
      <c r="V9" s="165" t="s">
        <v>5360</v>
      </c>
      <c r="W9" s="166" t="s">
        <v>21</v>
      </c>
      <c r="X9" s="92" t="s">
        <v>5361</v>
      </c>
      <c r="Y9" s="92" t="s">
        <v>5362</v>
      </c>
      <c r="Z9" s="92" t="s">
        <v>5317</v>
      </c>
      <c r="AA9" s="92" t="s">
        <v>5363</v>
      </c>
      <c r="AB9" s="168">
        <v>100</v>
      </c>
      <c r="AC9" s="92" t="s">
        <v>5320</v>
      </c>
      <c r="AD9" s="92" t="s">
        <v>5364</v>
      </c>
      <c r="AE9" s="167" t="s">
        <v>5365</v>
      </c>
      <c r="AF9" s="20"/>
      <c r="AG9" s="20"/>
      <c r="AH9" s="42"/>
    </row>
    <row r="10" spans="1:34" ht="15.75" customHeight="1">
      <c r="A10" s="162">
        <v>1</v>
      </c>
      <c r="B10" s="92" t="s">
        <v>5366</v>
      </c>
      <c r="C10" s="164" t="s">
        <v>5307</v>
      </c>
      <c r="D10" s="163" t="s">
        <v>5306</v>
      </c>
      <c r="E10" s="164" t="s">
        <v>5307</v>
      </c>
      <c r="F10" s="157" t="str">
        <f t="shared" si="0"/>
        <v>B/A/B</v>
      </c>
      <c r="G10" s="157" t="s">
        <v>187</v>
      </c>
      <c r="H10" s="157"/>
      <c r="I10" s="157" t="s">
        <v>5356</v>
      </c>
      <c r="J10" s="165" t="s">
        <v>5367</v>
      </c>
      <c r="K10" s="165" t="s">
        <v>5368</v>
      </c>
      <c r="L10" s="165" t="s">
        <v>5369</v>
      </c>
      <c r="M10" s="157"/>
      <c r="N10" s="157"/>
      <c r="O10" s="157"/>
      <c r="P10" s="157"/>
      <c r="Q10" s="157" t="s">
        <v>25</v>
      </c>
      <c r="R10" s="165" t="s">
        <v>5313</v>
      </c>
      <c r="S10" s="165" t="s">
        <v>5314</v>
      </c>
      <c r="T10" s="157"/>
      <c r="U10" s="157"/>
      <c r="V10" s="157"/>
      <c r="W10" s="166" t="s">
        <v>21</v>
      </c>
      <c r="X10" s="92" t="s">
        <v>5370</v>
      </c>
      <c r="Y10" s="92" t="s">
        <v>5371</v>
      </c>
      <c r="Z10" s="20"/>
      <c r="AA10" s="20"/>
      <c r="AB10" s="20"/>
      <c r="AC10" s="92" t="s">
        <v>5320</v>
      </c>
      <c r="AD10" s="92" t="s">
        <v>5364</v>
      </c>
      <c r="AE10" s="167" t="s">
        <v>5372</v>
      </c>
      <c r="AF10" s="20"/>
      <c r="AG10" s="20"/>
      <c r="AH10" s="42"/>
    </row>
    <row r="11" spans="1:34" ht="15.75" customHeight="1">
      <c r="A11" s="162">
        <v>1</v>
      </c>
      <c r="B11" s="92" t="s">
        <v>5373</v>
      </c>
      <c r="C11" s="164" t="s">
        <v>5307</v>
      </c>
      <c r="D11" s="169" t="s">
        <v>5374</v>
      </c>
      <c r="E11" s="169" t="s">
        <v>5374</v>
      </c>
      <c r="F11" s="157" t="str">
        <f t="shared" si="0"/>
        <v>B/C/C</v>
      </c>
      <c r="G11" s="157" t="s">
        <v>187</v>
      </c>
      <c r="H11" s="157"/>
      <c r="I11" s="157" t="s">
        <v>5356</v>
      </c>
      <c r="J11" s="157" t="s">
        <v>5375</v>
      </c>
      <c r="K11" s="165" t="s">
        <v>5376</v>
      </c>
      <c r="L11" s="165" t="s">
        <v>5377</v>
      </c>
      <c r="M11" s="157"/>
      <c r="N11" s="157"/>
      <c r="O11" s="157"/>
      <c r="P11" s="157"/>
      <c r="Q11" s="157" t="s">
        <v>25</v>
      </c>
      <c r="R11" s="165" t="s">
        <v>5313</v>
      </c>
      <c r="S11" s="165" t="s">
        <v>5378</v>
      </c>
      <c r="T11" s="157"/>
      <c r="U11" s="157"/>
      <c r="V11" s="157"/>
      <c r="W11" s="166" t="s">
        <v>21</v>
      </c>
      <c r="X11" s="92" t="s">
        <v>5379</v>
      </c>
      <c r="Y11" s="92" t="s">
        <v>5371</v>
      </c>
      <c r="Z11" s="20"/>
      <c r="AA11" s="20"/>
      <c r="AB11" s="20"/>
      <c r="AC11" s="92" t="s">
        <v>5320</v>
      </c>
      <c r="AD11" s="92" t="s">
        <v>5364</v>
      </c>
      <c r="AE11" s="167" t="s">
        <v>5380</v>
      </c>
      <c r="AF11" s="20"/>
      <c r="AG11" s="20"/>
      <c r="AH11" s="42"/>
    </row>
    <row r="12" spans="1:34" ht="15.75" customHeight="1">
      <c r="A12" s="162">
        <v>1</v>
      </c>
      <c r="B12" s="92" t="s">
        <v>5381</v>
      </c>
      <c r="C12" s="163" t="s">
        <v>5306</v>
      </c>
      <c r="D12" s="164" t="s">
        <v>5307</v>
      </c>
      <c r="E12" s="163" t="s">
        <v>5306</v>
      </c>
      <c r="F12" s="157" t="str">
        <f t="shared" si="0"/>
        <v>A/B/A</v>
      </c>
      <c r="G12" s="157" t="s">
        <v>187</v>
      </c>
      <c r="H12" s="157"/>
      <c r="I12" s="165" t="s">
        <v>5382</v>
      </c>
      <c r="J12" s="157" t="s">
        <v>5383</v>
      </c>
      <c r="K12" s="165" t="s">
        <v>5384</v>
      </c>
      <c r="L12" s="165" t="s">
        <v>5385</v>
      </c>
      <c r="M12" s="157"/>
      <c r="N12" s="157"/>
      <c r="O12" s="157"/>
      <c r="P12" s="157"/>
      <c r="Q12" s="157" t="s">
        <v>25</v>
      </c>
      <c r="R12" s="165" t="s">
        <v>5313</v>
      </c>
      <c r="S12" s="165" t="s">
        <v>5314</v>
      </c>
      <c r="T12" s="157"/>
      <c r="U12" s="157"/>
      <c r="V12" s="157"/>
      <c r="W12" s="166" t="s">
        <v>21</v>
      </c>
      <c r="X12" s="92" t="s">
        <v>5386</v>
      </c>
      <c r="Y12" s="92" t="s">
        <v>5362</v>
      </c>
      <c r="Z12" s="92" t="s">
        <v>5317</v>
      </c>
      <c r="AA12" s="92" t="s">
        <v>5387</v>
      </c>
      <c r="AB12" s="168">
        <v>100</v>
      </c>
      <c r="AC12" s="92" t="s">
        <v>5332</v>
      </c>
      <c r="AD12" s="92" t="s">
        <v>5321</v>
      </c>
      <c r="AE12" s="167" t="s">
        <v>5388</v>
      </c>
      <c r="AF12" s="20"/>
      <c r="AG12" s="20"/>
      <c r="AH12" s="42"/>
    </row>
    <row r="13" spans="1:34" ht="15.75" customHeight="1">
      <c r="A13" s="162">
        <v>1</v>
      </c>
      <c r="B13" s="92" t="s">
        <v>5389</v>
      </c>
      <c r="C13" s="163" t="s">
        <v>5306</v>
      </c>
      <c r="D13" s="164" t="s">
        <v>5307</v>
      </c>
      <c r="E13" s="163" t="s">
        <v>5306</v>
      </c>
      <c r="F13" s="157" t="str">
        <f t="shared" si="0"/>
        <v>A/B/A</v>
      </c>
      <c r="G13" s="157" t="s">
        <v>187</v>
      </c>
      <c r="H13" s="157"/>
      <c r="I13" s="165" t="s">
        <v>5382</v>
      </c>
      <c r="J13" s="165" t="s">
        <v>5390</v>
      </c>
      <c r="K13" s="165" t="s">
        <v>5391</v>
      </c>
      <c r="L13" s="165" t="s">
        <v>5392</v>
      </c>
      <c r="M13" s="157"/>
      <c r="N13" s="157"/>
      <c r="O13" s="157"/>
      <c r="P13" s="157"/>
      <c r="Q13" s="157" t="s">
        <v>25</v>
      </c>
      <c r="R13" s="165" t="s">
        <v>5313</v>
      </c>
      <c r="S13" s="165" t="s">
        <v>5314</v>
      </c>
      <c r="T13" s="157"/>
      <c r="U13" s="157"/>
      <c r="V13" s="157"/>
      <c r="W13" s="166" t="s">
        <v>21</v>
      </c>
      <c r="X13" s="92" t="s">
        <v>5386</v>
      </c>
      <c r="Y13" s="92" t="s">
        <v>5393</v>
      </c>
      <c r="Z13" s="92" t="s">
        <v>5317</v>
      </c>
      <c r="AA13" s="92" t="s">
        <v>5394</v>
      </c>
      <c r="AB13" s="92" t="s">
        <v>5395</v>
      </c>
      <c r="AC13" s="92" t="s">
        <v>5332</v>
      </c>
      <c r="AD13" s="92" t="s">
        <v>5321</v>
      </c>
      <c r="AE13" s="167" t="s">
        <v>5396</v>
      </c>
      <c r="AF13" s="20"/>
      <c r="AG13" s="20"/>
      <c r="AH13" s="42"/>
    </row>
    <row r="14" spans="1:34" ht="15.75" customHeight="1">
      <c r="A14" s="162">
        <v>1</v>
      </c>
      <c r="B14" s="92" t="s">
        <v>5397</v>
      </c>
      <c r="C14" s="163" t="s">
        <v>5306</v>
      </c>
      <c r="D14" s="164" t="s">
        <v>5307</v>
      </c>
      <c r="E14" s="164" t="s">
        <v>5307</v>
      </c>
      <c r="F14" s="157" t="str">
        <f t="shared" si="0"/>
        <v>A/B/B</v>
      </c>
      <c r="G14" s="157" t="s">
        <v>187</v>
      </c>
      <c r="H14" s="157"/>
      <c r="I14" s="165" t="s">
        <v>5382</v>
      </c>
      <c r="J14" s="165" t="s">
        <v>5398</v>
      </c>
      <c r="K14" s="165" t="s">
        <v>5399</v>
      </c>
      <c r="L14" s="165" t="s">
        <v>5400</v>
      </c>
      <c r="M14" s="165" t="s">
        <v>5401</v>
      </c>
      <c r="N14" s="157"/>
      <c r="O14" s="157"/>
      <c r="P14" s="157"/>
      <c r="Q14" s="157" t="s">
        <v>25</v>
      </c>
      <c r="R14" s="165" t="s">
        <v>5313</v>
      </c>
      <c r="S14" s="165" t="s">
        <v>5378</v>
      </c>
      <c r="T14" s="157"/>
      <c r="U14" s="157"/>
      <c r="V14" s="157"/>
      <c r="W14" s="166" t="s">
        <v>21</v>
      </c>
      <c r="X14" s="92" t="s">
        <v>5402</v>
      </c>
      <c r="Y14" s="92" t="s">
        <v>5371</v>
      </c>
      <c r="Z14" s="92" t="s">
        <v>5317</v>
      </c>
      <c r="AA14" s="92" t="s">
        <v>5353</v>
      </c>
      <c r="AB14" s="168">
        <v>100</v>
      </c>
      <c r="AC14" s="92" t="s">
        <v>5332</v>
      </c>
      <c r="AD14" s="92" t="s">
        <v>5364</v>
      </c>
      <c r="AE14" s="167" t="s">
        <v>5403</v>
      </c>
      <c r="AF14" s="20"/>
      <c r="AG14" s="20"/>
      <c r="AH14" s="42"/>
    </row>
    <row r="15" spans="1:34" ht="15.75" customHeight="1">
      <c r="A15" s="162">
        <v>1</v>
      </c>
      <c r="B15" s="92" t="s">
        <v>5404</v>
      </c>
      <c r="C15" s="163" t="s">
        <v>5306</v>
      </c>
      <c r="D15" s="164" t="s">
        <v>5307</v>
      </c>
      <c r="E15" s="163" t="s">
        <v>5306</v>
      </c>
      <c r="F15" s="157" t="str">
        <f t="shared" si="0"/>
        <v>A/B/A</v>
      </c>
      <c r="G15" s="157" t="s">
        <v>187</v>
      </c>
      <c r="H15" s="157"/>
      <c r="I15" s="165" t="s">
        <v>5382</v>
      </c>
      <c r="J15" s="165" t="s">
        <v>5405</v>
      </c>
      <c r="K15" s="165" t="s">
        <v>5406</v>
      </c>
      <c r="L15" s="165" t="s">
        <v>5407</v>
      </c>
      <c r="M15" s="157"/>
      <c r="N15" s="157"/>
      <c r="O15" s="157"/>
      <c r="P15" s="157"/>
      <c r="Q15" s="157" t="s">
        <v>25</v>
      </c>
      <c r="R15" s="165" t="s">
        <v>5339</v>
      </c>
      <c r="S15" s="165" t="s">
        <v>42</v>
      </c>
      <c r="T15" s="157"/>
      <c r="U15" s="157"/>
      <c r="V15" s="157"/>
      <c r="W15" s="166" t="s">
        <v>21</v>
      </c>
      <c r="X15" s="20"/>
      <c r="Y15" s="20"/>
      <c r="Z15" s="20"/>
      <c r="AA15" s="20"/>
      <c r="AB15" s="20"/>
      <c r="AC15" s="20"/>
      <c r="AD15" s="20"/>
      <c r="AE15" s="20"/>
      <c r="AF15" s="20"/>
      <c r="AG15" s="20"/>
      <c r="AH15" s="42"/>
    </row>
    <row r="16" spans="1:34" ht="15.75" customHeight="1">
      <c r="A16" s="162">
        <v>1</v>
      </c>
      <c r="B16" s="92" t="s">
        <v>5408</v>
      </c>
      <c r="C16" s="164" t="s">
        <v>5307</v>
      </c>
      <c r="D16" s="164" t="s">
        <v>5307</v>
      </c>
      <c r="E16" s="164" t="s">
        <v>5307</v>
      </c>
      <c r="F16" s="157" t="str">
        <f t="shared" si="0"/>
        <v>B/B/B</v>
      </c>
      <c r="G16" s="157" t="s">
        <v>187</v>
      </c>
      <c r="H16" s="157"/>
      <c r="I16" s="165" t="s">
        <v>5347</v>
      </c>
      <c r="J16" s="165" t="s">
        <v>5409</v>
      </c>
      <c r="K16" s="165" t="s">
        <v>5410</v>
      </c>
      <c r="L16" s="165" t="s">
        <v>5411</v>
      </c>
      <c r="M16" s="157"/>
      <c r="N16" s="157"/>
      <c r="O16" s="157"/>
      <c r="P16" s="157"/>
      <c r="Q16" s="157" t="s">
        <v>25</v>
      </c>
      <c r="R16" s="165" t="s">
        <v>5339</v>
      </c>
      <c r="S16" s="165" t="s">
        <v>42</v>
      </c>
      <c r="T16" s="157"/>
      <c r="U16" s="157"/>
      <c r="V16" s="157"/>
      <c r="W16" s="166" t="s">
        <v>21</v>
      </c>
      <c r="X16" s="20"/>
      <c r="Y16" s="20"/>
      <c r="Z16" s="20"/>
      <c r="AA16" s="20"/>
      <c r="AB16" s="20"/>
      <c r="AC16" s="20"/>
      <c r="AD16" s="20"/>
      <c r="AE16" s="20"/>
      <c r="AF16" s="20"/>
      <c r="AG16" s="20"/>
      <c r="AH16" s="42"/>
    </row>
    <row r="17" spans="1:34" ht="15.75" customHeight="1">
      <c r="A17" s="162">
        <v>1</v>
      </c>
      <c r="B17" s="92" t="s">
        <v>5412</v>
      </c>
      <c r="C17" s="164" t="s">
        <v>5307</v>
      </c>
      <c r="D17" s="164" t="s">
        <v>5307</v>
      </c>
      <c r="E17" s="163" t="s">
        <v>5306</v>
      </c>
      <c r="F17" s="157" t="str">
        <f t="shared" si="0"/>
        <v>B/B/A</v>
      </c>
      <c r="G17" s="157" t="s">
        <v>187</v>
      </c>
      <c r="H17" s="157"/>
      <c r="I17" s="165" t="s">
        <v>5347</v>
      </c>
      <c r="J17" s="165" t="s">
        <v>5413</v>
      </c>
      <c r="K17" s="165" t="s">
        <v>5414</v>
      </c>
      <c r="L17" s="165" t="s">
        <v>5415</v>
      </c>
      <c r="M17" s="157"/>
      <c r="N17" s="157"/>
      <c r="O17" s="157"/>
      <c r="P17" s="157"/>
      <c r="Q17" s="157" t="s">
        <v>25</v>
      </c>
      <c r="R17" s="165" t="s">
        <v>5313</v>
      </c>
      <c r="S17" s="165" t="s">
        <v>5378</v>
      </c>
      <c r="T17" s="157"/>
      <c r="U17" s="157"/>
      <c r="V17" s="157"/>
      <c r="W17" s="166" t="s">
        <v>21</v>
      </c>
      <c r="X17" s="92" t="s">
        <v>5416</v>
      </c>
      <c r="Y17" s="92" t="s">
        <v>5417</v>
      </c>
      <c r="Z17" s="92" t="s">
        <v>5317</v>
      </c>
      <c r="AA17" s="92" t="s">
        <v>5418</v>
      </c>
      <c r="AB17" s="168">
        <v>100</v>
      </c>
      <c r="AC17" s="92" t="s">
        <v>5332</v>
      </c>
      <c r="AD17" s="92" t="s">
        <v>5321</v>
      </c>
      <c r="AE17" s="167" t="s">
        <v>5419</v>
      </c>
      <c r="AF17" s="20"/>
      <c r="AG17" s="20"/>
      <c r="AH17" s="42"/>
    </row>
    <row r="18" spans="1:34" ht="15.75" customHeight="1">
      <c r="A18" s="162">
        <v>1</v>
      </c>
      <c r="B18" s="92" t="s">
        <v>5420</v>
      </c>
      <c r="C18" s="164" t="s">
        <v>5307</v>
      </c>
      <c r="D18" s="164" t="s">
        <v>5307</v>
      </c>
      <c r="E18" s="164" t="s">
        <v>5307</v>
      </c>
      <c r="F18" s="157" t="str">
        <f t="shared" si="0"/>
        <v>B/B/B</v>
      </c>
      <c r="G18" s="157" t="s">
        <v>187</v>
      </c>
      <c r="H18" s="157"/>
      <c r="I18" s="165" t="s">
        <v>5347</v>
      </c>
      <c r="J18" s="165" t="s">
        <v>5421</v>
      </c>
      <c r="K18" s="165" t="s">
        <v>5422</v>
      </c>
      <c r="L18" s="165" t="s">
        <v>5423</v>
      </c>
      <c r="M18" s="157"/>
      <c r="N18" s="157"/>
      <c r="O18" s="157"/>
      <c r="P18" s="157"/>
      <c r="Q18" s="157" t="s">
        <v>25</v>
      </c>
      <c r="R18" s="165" t="s">
        <v>5339</v>
      </c>
      <c r="S18" s="165" t="s">
        <v>42</v>
      </c>
      <c r="T18" s="157"/>
      <c r="U18" s="157"/>
      <c r="V18" s="157"/>
      <c r="W18" s="166" t="s">
        <v>21</v>
      </c>
      <c r="X18" s="20"/>
      <c r="Y18" s="20"/>
      <c r="Z18" s="20"/>
      <c r="AA18" s="20"/>
      <c r="AB18" s="20"/>
      <c r="AC18" s="20"/>
      <c r="AD18" s="20"/>
      <c r="AE18" s="20"/>
      <c r="AF18" s="20"/>
      <c r="AG18" s="20"/>
      <c r="AH18" s="42"/>
    </row>
    <row r="19" spans="1:34" ht="15.75" customHeight="1">
      <c r="A19" s="162">
        <v>1</v>
      </c>
      <c r="B19" s="92" t="s">
        <v>5424</v>
      </c>
      <c r="C19" s="164" t="s">
        <v>5307</v>
      </c>
      <c r="D19" s="164" t="s">
        <v>5307</v>
      </c>
      <c r="E19" s="164" t="s">
        <v>5307</v>
      </c>
      <c r="F19" s="157" t="str">
        <f t="shared" si="0"/>
        <v>B/B/B</v>
      </c>
      <c r="G19" s="157" t="s">
        <v>187</v>
      </c>
      <c r="H19" s="157"/>
      <c r="I19" s="165" t="s">
        <v>5308</v>
      </c>
      <c r="J19" s="165" t="s">
        <v>5425</v>
      </c>
      <c r="K19" s="165" t="s">
        <v>5426</v>
      </c>
      <c r="L19" s="165" t="s">
        <v>5427</v>
      </c>
      <c r="M19" s="165" t="s">
        <v>5428</v>
      </c>
      <c r="N19" s="157"/>
      <c r="O19" s="157"/>
      <c r="P19" s="157"/>
      <c r="Q19" s="157" t="s">
        <v>25</v>
      </c>
      <c r="R19" s="165" t="s">
        <v>5339</v>
      </c>
      <c r="S19" s="165" t="s">
        <v>42</v>
      </c>
      <c r="T19" s="157"/>
      <c r="U19" s="157"/>
      <c r="V19" s="157"/>
      <c r="W19" s="166" t="s">
        <v>21</v>
      </c>
      <c r="X19" s="20"/>
      <c r="Y19" s="20"/>
      <c r="Z19" s="20"/>
      <c r="AA19" s="20"/>
      <c r="AB19" s="20"/>
      <c r="AC19" s="20"/>
      <c r="AD19" s="20"/>
      <c r="AE19" s="20"/>
      <c r="AF19" s="20"/>
      <c r="AG19" s="20"/>
      <c r="AH19" s="42"/>
    </row>
    <row r="20" spans="1:34" ht="15.75" customHeight="1">
      <c r="A20" s="162">
        <v>1</v>
      </c>
      <c r="B20" s="92" t="s">
        <v>5429</v>
      </c>
      <c r="C20" s="164" t="s">
        <v>5307</v>
      </c>
      <c r="D20" s="164" t="s">
        <v>5307</v>
      </c>
      <c r="E20" s="163" t="s">
        <v>5306</v>
      </c>
      <c r="F20" s="157" t="str">
        <f t="shared" si="0"/>
        <v>B/B/A</v>
      </c>
      <c r="G20" s="157" t="s">
        <v>193</v>
      </c>
      <c r="H20" s="157"/>
      <c r="I20" s="165" t="s">
        <v>5308</v>
      </c>
      <c r="J20" s="165" t="s">
        <v>5430</v>
      </c>
      <c r="K20" s="165" t="s">
        <v>5431</v>
      </c>
      <c r="L20" s="165" t="s">
        <v>5432</v>
      </c>
      <c r="M20" s="157"/>
      <c r="N20" s="157"/>
      <c r="O20" s="157"/>
      <c r="P20" s="157"/>
      <c r="Q20" s="157" t="s">
        <v>25</v>
      </c>
      <c r="R20" s="165" t="s">
        <v>5339</v>
      </c>
      <c r="S20" s="165" t="s">
        <v>42</v>
      </c>
      <c r="T20" s="157"/>
      <c r="U20" s="157"/>
      <c r="V20" s="157"/>
      <c r="W20" s="166" t="s">
        <v>21</v>
      </c>
      <c r="X20" s="20"/>
      <c r="Y20" s="20"/>
      <c r="Z20" s="20"/>
      <c r="AA20" s="20"/>
      <c r="AB20" s="20"/>
      <c r="AC20" s="20"/>
      <c r="AD20" s="20"/>
      <c r="AE20" s="20"/>
      <c r="AF20" s="20"/>
      <c r="AG20" s="20"/>
      <c r="AH20" s="42"/>
    </row>
    <row r="21" spans="1:34" ht="15.75" customHeight="1">
      <c r="A21" s="162">
        <v>1</v>
      </c>
      <c r="B21" s="92" t="s">
        <v>5433</v>
      </c>
      <c r="C21" s="164" t="s">
        <v>5307</v>
      </c>
      <c r="D21" s="163" t="s">
        <v>5306</v>
      </c>
      <c r="E21" s="164" t="s">
        <v>5307</v>
      </c>
      <c r="F21" s="157" t="str">
        <f t="shared" si="0"/>
        <v>B/A/B</v>
      </c>
      <c r="G21" s="157" t="s">
        <v>193</v>
      </c>
      <c r="H21" s="157"/>
      <c r="I21" s="165" t="s">
        <v>5308</v>
      </c>
      <c r="J21" s="165" t="s">
        <v>5434</v>
      </c>
      <c r="K21" s="165" t="s">
        <v>5435</v>
      </c>
      <c r="L21" s="165" t="s">
        <v>5436</v>
      </c>
      <c r="M21" s="165" t="s">
        <v>5437</v>
      </c>
      <c r="N21" s="157"/>
      <c r="O21" s="157"/>
      <c r="P21" s="157"/>
      <c r="Q21" s="157" t="s">
        <v>25</v>
      </c>
      <c r="R21" s="165" t="s">
        <v>5339</v>
      </c>
      <c r="S21" s="165" t="s">
        <v>42</v>
      </c>
      <c r="T21" s="157"/>
      <c r="U21" s="157"/>
      <c r="V21" s="157"/>
      <c r="W21" s="166" t="s">
        <v>21</v>
      </c>
      <c r="X21" s="20"/>
      <c r="Y21" s="20"/>
      <c r="Z21" s="20"/>
      <c r="AA21" s="20"/>
      <c r="AB21" s="20"/>
      <c r="AC21" s="20"/>
      <c r="AD21" s="20"/>
      <c r="AE21" s="20"/>
      <c r="AF21" s="20"/>
      <c r="AG21" s="20"/>
      <c r="AH21" s="42"/>
    </row>
    <row r="22" spans="1:34" ht="15.75" customHeight="1">
      <c r="A22" s="162">
        <v>1</v>
      </c>
      <c r="B22" s="92" t="s">
        <v>5438</v>
      </c>
      <c r="C22" s="164" t="s">
        <v>5307</v>
      </c>
      <c r="D22" s="164" t="s">
        <v>5307</v>
      </c>
      <c r="E22" s="164" t="s">
        <v>5307</v>
      </c>
      <c r="F22" s="157" t="str">
        <f t="shared" si="0"/>
        <v>B/B/B</v>
      </c>
      <c r="G22" s="157" t="s">
        <v>193</v>
      </c>
      <c r="H22" s="157"/>
      <c r="I22" s="165" t="s">
        <v>5439</v>
      </c>
      <c r="J22" s="165" t="s">
        <v>5440</v>
      </c>
      <c r="K22" s="165" t="s">
        <v>5441</v>
      </c>
      <c r="L22" s="165" t="s">
        <v>5442</v>
      </c>
      <c r="M22" s="157"/>
      <c r="N22" s="157"/>
      <c r="O22" s="157"/>
      <c r="P22" s="157"/>
      <c r="Q22" s="157" t="s">
        <v>25</v>
      </c>
      <c r="R22" s="165" t="s">
        <v>5339</v>
      </c>
      <c r="S22" s="165" t="s">
        <v>42</v>
      </c>
      <c r="T22" s="157"/>
      <c r="U22" s="157"/>
      <c r="V22" s="157"/>
      <c r="W22" s="166" t="s">
        <v>5443</v>
      </c>
      <c r="X22" s="20"/>
      <c r="Y22" s="20"/>
      <c r="Z22" s="20"/>
      <c r="AA22" s="20"/>
      <c r="AB22" s="20"/>
      <c r="AC22" s="20"/>
      <c r="AD22" s="20"/>
      <c r="AE22" s="20"/>
      <c r="AF22" s="20"/>
      <c r="AG22" s="20"/>
      <c r="AH22" s="42"/>
    </row>
    <row r="23" spans="1:34" ht="15.75" customHeight="1">
      <c r="A23" s="162">
        <v>1</v>
      </c>
      <c r="B23" s="92" t="s">
        <v>5444</v>
      </c>
      <c r="C23" s="164" t="s">
        <v>5307</v>
      </c>
      <c r="D23" s="164" t="s">
        <v>5307</v>
      </c>
      <c r="E23" s="163" t="s">
        <v>5306</v>
      </c>
      <c r="F23" s="157" t="str">
        <f t="shared" si="0"/>
        <v>B/B/A</v>
      </c>
      <c r="G23" s="157" t="s">
        <v>193</v>
      </c>
      <c r="H23" s="157"/>
      <c r="I23" s="165" t="s">
        <v>5341</v>
      </c>
      <c r="J23" s="165" t="s">
        <v>5445</v>
      </c>
      <c r="K23" s="165" t="s">
        <v>5446</v>
      </c>
      <c r="L23" s="165" t="s">
        <v>5447</v>
      </c>
      <c r="M23" s="157"/>
      <c r="N23" s="157"/>
      <c r="O23" s="157"/>
      <c r="P23" s="157"/>
      <c r="Q23" s="157" t="s">
        <v>25</v>
      </c>
      <c r="R23" s="165" t="s">
        <v>5313</v>
      </c>
      <c r="S23" s="165" t="s">
        <v>5314</v>
      </c>
      <c r="T23" s="157"/>
      <c r="U23" s="157"/>
      <c r="V23" s="157"/>
      <c r="W23" s="166" t="s">
        <v>5448</v>
      </c>
      <c r="X23" s="92" t="s">
        <v>5449</v>
      </c>
      <c r="Y23" s="92" t="s">
        <v>5450</v>
      </c>
      <c r="Z23" s="92" t="s">
        <v>5317</v>
      </c>
      <c r="AA23" s="92" t="s">
        <v>5418</v>
      </c>
      <c r="AB23" s="168">
        <v>100</v>
      </c>
      <c r="AC23" s="92" t="s">
        <v>5320</v>
      </c>
      <c r="AD23" s="92" t="s">
        <v>5321</v>
      </c>
      <c r="AE23" s="167" t="s">
        <v>5451</v>
      </c>
      <c r="AF23" s="20"/>
      <c r="AG23" s="20"/>
      <c r="AH23" s="42"/>
    </row>
    <row r="24" spans="1:34" ht="15.75" customHeight="1">
      <c r="A24" s="162">
        <v>1</v>
      </c>
      <c r="B24" s="92" t="s">
        <v>5452</v>
      </c>
      <c r="C24" s="164" t="s">
        <v>5307</v>
      </c>
      <c r="D24" s="169" t="s">
        <v>5374</v>
      </c>
      <c r="E24" s="164" t="s">
        <v>5307</v>
      </c>
      <c r="F24" s="157" t="str">
        <f t="shared" si="0"/>
        <v>B/C/B</v>
      </c>
      <c r="G24" s="157" t="s">
        <v>193</v>
      </c>
      <c r="H24" s="157"/>
      <c r="I24" s="165" t="s">
        <v>5341</v>
      </c>
      <c r="J24" s="165" t="s">
        <v>5453</v>
      </c>
      <c r="K24" s="165" t="s">
        <v>5454</v>
      </c>
      <c r="L24" s="165" t="s">
        <v>5455</v>
      </c>
      <c r="M24" s="157"/>
      <c r="N24" s="157"/>
      <c r="O24" s="157"/>
      <c r="P24" s="157"/>
      <c r="Q24" s="157" t="s">
        <v>25</v>
      </c>
      <c r="R24" s="165" t="s">
        <v>5313</v>
      </c>
      <c r="S24" s="165" t="s">
        <v>5314</v>
      </c>
      <c r="T24" s="157"/>
      <c r="U24" s="157"/>
      <c r="V24" s="157"/>
      <c r="W24" s="166" t="s">
        <v>5448</v>
      </c>
      <c r="X24" s="92" t="s">
        <v>5456</v>
      </c>
      <c r="Y24" s="92" t="s">
        <v>5457</v>
      </c>
      <c r="Z24" s="92" t="s">
        <v>5317</v>
      </c>
      <c r="AA24" s="92" t="s">
        <v>5418</v>
      </c>
      <c r="AB24" s="168">
        <v>100</v>
      </c>
      <c r="AC24" s="92" t="s">
        <v>5320</v>
      </c>
      <c r="AD24" s="92" t="s">
        <v>5321</v>
      </c>
      <c r="AE24" s="167" t="s">
        <v>5458</v>
      </c>
      <c r="AF24" s="20"/>
      <c r="AG24" s="20"/>
      <c r="AH24" s="42"/>
    </row>
    <row r="25" spans="1:34" ht="15.75" customHeight="1">
      <c r="A25" s="162">
        <v>1</v>
      </c>
      <c r="B25" s="92" t="s">
        <v>5459</v>
      </c>
      <c r="C25" s="163" t="s">
        <v>5306</v>
      </c>
      <c r="D25" s="163" t="s">
        <v>5306</v>
      </c>
      <c r="E25" s="164" t="s">
        <v>5307</v>
      </c>
      <c r="F25" s="157" t="str">
        <f t="shared" si="0"/>
        <v>A/A/B</v>
      </c>
      <c r="G25" s="157" t="s">
        <v>193</v>
      </c>
      <c r="H25" s="157"/>
      <c r="I25" s="165" t="s">
        <v>5341</v>
      </c>
      <c r="J25" s="165" t="s">
        <v>5460</v>
      </c>
      <c r="K25" s="165" t="s">
        <v>5461</v>
      </c>
      <c r="L25" s="165" t="s">
        <v>5462</v>
      </c>
      <c r="M25" s="157"/>
      <c r="N25" s="157"/>
      <c r="O25" s="157"/>
      <c r="P25" s="157"/>
      <c r="Q25" s="157" t="s">
        <v>25</v>
      </c>
      <c r="R25" s="165" t="s">
        <v>5313</v>
      </c>
      <c r="S25" s="165" t="s">
        <v>5314</v>
      </c>
      <c r="T25" s="157"/>
      <c r="U25" s="157"/>
      <c r="V25" s="157"/>
      <c r="W25" s="166" t="s">
        <v>42</v>
      </c>
      <c r="X25" s="92" t="s">
        <v>5463</v>
      </c>
      <c r="Y25" s="92" t="s">
        <v>5464</v>
      </c>
      <c r="Z25" s="92" t="s">
        <v>5317</v>
      </c>
      <c r="AA25" s="92" t="s">
        <v>5465</v>
      </c>
      <c r="AB25" s="168">
        <v>100</v>
      </c>
      <c r="AC25" s="92" t="s">
        <v>5320</v>
      </c>
      <c r="AD25" s="92" t="s">
        <v>5321</v>
      </c>
      <c r="AE25" s="167" t="s">
        <v>5466</v>
      </c>
      <c r="AF25" s="20"/>
      <c r="AG25" s="20"/>
      <c r="AH25" s="42"/>
    </row>
    <row r="26" spans="1:34" ht="15.75" customHeight="1">
      <c r="A26" s="162">
        <v>1</v>
      </c>
      <c r="B26" s="92" t="s">
        <v>5467</v>
      </c>
      <c r="C26" s="164" t="s">
        <v>5307</v>
      </c>
      <c r="D26" s="164" t="s">
        <v>5307</v>
      </c>
      <c r="E26" s="164" t="s">
        <v>5307</v>
      </c>
      <c r="F26" s="157" t="str">
        <f t="shared" si="0"/>
        <v>B/B/B</v>
      </c>
      <c r="G26" s="157" t="s">
        <v>193</v>
      </c>
      <c r="H26" s="157"/>
      <c r="I26" s="165" t="s">
        <v>5341</v>
      </c>
      <c r="J26" s="165" t="s">
        <v>5468</v>
      </c>
      <c r="K26" s="165" t="s">
        <v>5469</v>
      </c>
      <c r="L26" s="165" t="s">
        <v>5470</v>
      </c>
      <c r="M26" s="157"/>
      <c r="N26" s="157"/>
      <c r="O26" s="157"/>
      <c r="P26" s="157"/>
      <c r="Q26" s="157" t="s">
        <v>25</v>
      </c>
      <c r="R26" s="165" t="s">
        <v>5339</v>
      </c>
      <c r="S26" s="165" t="s">
        <v>42</v>
      </c>
      <c r="T26" s="157"/>
      <c r="U26" s="157"/>
      <c r="V26" s="157"/>
      <c r="W26" s="166" t="s">
        <v>42</v>
      </c>
      <c r="X26" s="20"/>
      <c r="Y26" s="20"/>
      <c r="Z26" s="20"/>
      <c r="AA26" s="20"/>
      <c r="AB26" s="20"/>
      <c r="AC26" s="20"/>
      <c r="AD26" s="20"/>
      <c r="AE26" s="20"/>
      <c r="AF26" s="20"/>
      <c r="AG26" s="20"/>
      <c r="AH26" s="42"/>
    </row>
    <row r="27" spans="1:34" ht="15.75" customHeight="1">
      <c r="A27" s="162">
        <v>1</v>
      </c>
      <c r="B27" s="92" t="s">
        <v>5471</v>
      </c>
      <c r="C27" s="164" t="s">
        <v>5307</v>
      </c>
      <c r="D27" s="163" t="s">
        <v>5306</v>
      </c>
      <c r="E27" s="164" t="s">
        <v>5307</v>
      </c>
      <c r="F27" s="157" t="str">
        <f t="shared" si="0"/>
        <v>B/A/B</v>
      </c>
      <c r="G27" s="157" t="s">
        <v>193</v>
      </c>
      <c r="H27" s="157"/>
      <c r="I27" s="165" t="s">
        <v>5472</v>
      </c>
      <c r="J27" s="165" t="s">
        <v>5473</v>
      </c>
      <c r="K27" s="165" t="s">
        <v>5474</v>
      </c>
      <c r="L27" s="165" t="s">
        <v>5475</v>
      </c>
      <c r="M27" s="165" t="s">
        <v>5476</v>
      </c>
      <c r="N27" s="157"/>
      <c r="O27" s="157"/>
      <c r="P27" s="157"/>
      <c r="Q27" s="157" t="s">
        <v>25</v>
      </c>
      <c r="R27" s="165" t="s">
        <v>5313</v>
      </c>
      <c r="S27" s="165" t="s">
        <v>5314</v>
      </c>
      <c r="T27" s="157"/>
      <c r="U27" s="157"/>
      <c r="V27" s="157"/>
      <c r="W27" s="166" t="s">
        <v>21</v>
      </c>
      <c r="X27" s="92" t="s">
        <v>5477</v>
      </c>
      <c r="Y27" s="92" t="s">
        <v>5478</v>
      </c>
      <c r="Z27" s="92" t="s">
        <v>5317</v>
      </c>
      <c r="AA27" s="92" t="s">
        <v>5479</v>
      </c>
      <c r="AB27" s="92" t="s">
        <v>5480</v>
      </c>
      <c r="AC27" s="92" t="s">
        <v>5320</v>
      </c>
      <c r="AD27" s="92" t="s">
        <v>5321</v>
      </c>
      <c r="AE27" s="167" t="s">
        <v>5481</v>
      </c>
      <c r="AF27" s="20"/>
      <c r="AG27" s="20"/>
      <c r="AH27" s="42"/>
    </row>
    <row r="28" spans="1:34" ht="15.75" customHeight="1">
      <c r="A28" s="162">
        <v>1</v>
      </c>
      <c r="B28" s="92" t="s">
        <v>5482</v>
      </c>
      <c r="C28" s="164" t="s">
        <v>5307</v>
      </c>
      <c r="D28" s="164" t="s">
        <v>5307</v>
      </c>
      <c r="E28" s="163" t="s">
        <v>5306</v>
      </c>
      <c r="F28" s="157" t="str">
        <f t="shared" si="0"/>
        <v>B/B/A</v>
      </c>
      <c r="G28" s="157" t="s">
        <v>193</v>
      </c>
      <c r="H28" s="157"/>
      <c r="I28" s="165" t="s">
        <v>5483</v>
      </c>
      <c r="J28" s="157" t="s">
        <v>5484</v>
      </c>
      <c r="K28" s="165" t="s">
        <v>5485</v>
      </c>
      <c r="L28" s="165" t="s">
        <v>5486</v>
      </c>
      <c r="M28" s="157"/>
      <c r="N28" s="157"/>
      <c r="O28" s="157"/>
      <c r="P28" s="157"/>
      <c r="Q28" s="157" t="s">
        <v>25</v>
      </c>
      <c r="R28" s="165" t="s">
        <v>5313</v>
      </c>
      <c r="S28" s="165" t="s">
        <v>5314</v>
      </c>
      <c r="T28" s="157"/>
      <c r="U28" s="157"/>
      <c r="V28" s="157"/>
      <c r="W28" s="166" t="s">
        <v>21</v>
      </c>
      <c r="X28" s="92" t="s">
        <v>5487</v>
      </c>
      <c r="Y28" s="92" t="s">
        <v>5488</v>
      </c>
      <c r="Z28" s="92" t="s">
        <v>5317</v>
      </c>
      <c r="AA28" s="92" t="s">
        <v>5465</v>
      </c>
      <c r="AB28" s="168">
        <v>100</v>
      </c>
      <c r="AC28" s="92" t="s">
        <v>5332</v>
      </c>
      <c r="AD28" s="92" t="s">
        <v>5321</v>
      </c>
      <c r="AE28" s="167" t="s">
        <v>5372</v>
      </c>
      <c r="AF28" s="20"/>
      <c r="AG28" s="20"/>
      <c r="AH28" s="42"/>
    </row>
    <row r="29" spans="1:34" ht="15.75" customHeight="1">
      <c r="A29" s="170">
        <v>1</v>
      </c>
      <c r="B29" s="171" t="s">
        <v>5489</v>
      </c>
      <c r="C29" s="163" t="s">
        <v>5306</v>
      </c>
      <c r="D29" s="163" t="s">
        <v>5306</v>
      </c>
      <c r="E29" s="163" t="s">
        <v>5306</v>
      </c>
      <c r="F29" s="165" t="str">
        <f t="shared" si="0"/>
        <v>A/A/A</v>
      </c>
      <c r="G29" s="165" t="s">
        <v>193</v>
      </c>
      <c r="H29" s="165"/>
      <c r="I29" s="165" t="s">
        <v>5347</v>
      </c>
      <c r="J29" s="172" t="s">
        <v>5490</v>
      </c>
      <c r="K29" s="172" t="s">
        <v>5491</v>
      </c>
      <c r="L29" s="165" t="s">
        <v>5492</v>
      </c>
      <c r="M29" s="165"/>
      <c r="N29" s="165"/>
      <c r="O29" s="165"/>
      <c r="P29" s="165"/>
      <c r="Q29" s="165" t="s">
        <v>25</v>
      </c>
      <c r="R29" s="165" t="s">
        <v>5313</v>
      </c>
      <c r="S29" s="165" t="s">
        <v>5314</v>
      </c>
      <c r="T29" s="165"/>
      <c r="U29" s="165"/>
      <c r="V29" s="165" t="s">
        <v>5360</v>
      </c>
      <c r="W29" s="166" t="s">
        <v>21</v>
      </c>
      <c r="X29" s="92" t="s">
        <v>5493</v>
      </c>
      <c r="Y29" s="92" t="s">
        <v>5494</v>
      </c>
      <c r="Z29" s="92" t="s">
        <v>5317</v>
      </c>
      <c r="AA29" s="92" t="s">
        <v>5495</v>
      </c>
      <c r="AB29" s="168">
        <v>100</v>
      </c>
      <c r="AC29" s="92" t="s">
        <v>5320</v>
      </c>
      <c r="AD29" s="92" t="s">
        <v>5321</v>
      </c>
      <c r="AE29" s="167" t="s">
        <v>5372</v>
      </c>
      <c r="AF29" s="20"/>
      <c r="AG29" s="20"/>
      <c r="AH29" s="42"/>
    </row>
    <row r="30" spans="1:34" ht="15.75" customHeight="1">
      <c r="A30" s="162">
        <v>2</v>
      </c>
      <c r="B30" s="92" t="s">
        <v>5496</v>
      </c>
      <c r="C30" s="165"/>
      <c r="D30" s="165"/>
      <c r="E30" s="165"/>
      <c r="F30" s="158" t="str">
        <f>CONCATENATE(COUNTIF(C31:C39,"A"),"A","/",COUNTIF(D31:D39,"A"),"A","/",COUNTIF(E31:E39,"A"),"A")</f>
        <v>5A/7A/3A</v>
      </c>
      <c r="G30" s="158"/>
      <c r="H30" s="158" t="s">
        <v>5497</v>
      </c>
      <c r="I30" s="158"/>
      <c r="J30" s="157"/>
      <c r="K30" s="157"/>
      <c r="L30" s="157"/>
      <c r="M30" s="157"/>
      <c r="N30" s="157"/>
      <c r="O30" s="157"/>
      <c r="P30" s="157"/>
      <c r="Q30" s="157" t="s">
        <v>25</v>
      </c>
      <c r="R30" s="157"/>
      <c r="S30" s="157"/>
      <c r="T30" s="157"/>
      <c r="U30" s="161" t="s">
        <v>1086</v>
      </c>
      <c r="V30" s="157"/>
      <c r="W30" s="20"/>
      <c r="X30" s="20"/>
      <c r="Y30" s="20"/>
      <c r="Z30" s="20"/>
      <c r="AA30" s="20"/>
      <c r="AB30" s="20"/>
      <c r="AC30" s="20"/>
      <c r="AD30" s="20"/>
      <c r="AE30" s="20"/>
      <c r="AF30" s="20"/>
      <c r="AG30" s="20"/>
      <c r="AH30" s="42"/>
    </row>
    <row r="31" spans="1:34" ht="15.75" customHeight="1">
      <c r="A31" s="162">
        <v>2</v>
      </c>
      <c r="B31" s="92" t="s">
        <v>5498</v>
      </c>
      <c r="C31" s="163" t="s">
        <v>5306</v>
      </c>
      <c r="D31" s="163" t="s">
        <v>5306</v>
      </c>
      <c r="E31" s="164" t="s">
        <v>5307</v>
      </c>
      <c r="F31" s="157" t="str">
        <f t="shared" ref="F31:F39" si="1">CONCATENATE(C31,"/",D31,"/",E31)</f>
        <v>A/A/B</v>
      </c>
      <c r="G31" s="157" t="s">
        <v>193</v>
      </c>
      <c r="H31" s="157"/>
      <c r="I31" s="165" t="s">
        <v>5499</v>
      </c>
      <c r="J31" s="165" t="s">
        <v>5500</v>
      </c>
      <c r="K31" s="165" t="s">
        <v>5501</v>
      </c>
      <c r="L31" s="165" t="s">
        <v>5502</v>
      </c>
      <c r="M31" s="157"/>
      <c r="N31" s="157"/>
      <c r="O31" s="157"/>
      <c r="P31" s="157"/>
      <c r="Q31" s="157" t="s">
        <v>25</v>
      </c>
      <c r="R31" s="165" t="s">
        <v>5313</v>
      </c>
      <c r="S31" s="165" t="s">
        <v>5314</v>
      </c>
      <c r="T31" s="157"/>
      <c r="U31" s="157"/>
      <c r="V31" s="157"/>
      <c r="W31" s="166" t="s">
        <v>42</v>
      </c>
      <c r="X31" s="92" t="s">
        <v>5503</v>
      </c>
      <c r="Y31" s="92" t="s">
        <v>5478</v>
      </c>
      <c r="Z31" s="92" t="s">
        <v>5317</v>
      </c>
      <c r="AA31" s="92" t="s">
        <v>5504</v>
      </c>
      <c r="AB31" s="92" t="s">
        <v>5505</v>
      </c>
      <c r="AC31" s="92" t="s">
        <v>5320</v>
      </c>
      <c r="AD31" s="92" t="s">
        <v>5506</v>
      </c>
      <c r="AE31" s="167" t="s">
        <v>5507</v>
      </c>
      <c r="AF31" s="20"/>
      <c r="AG31" s="20"/>
      <c r="AH31" s="42"/>
    </row>
    <row r="32" spans="1:34" ht="15.75" customHeight="1">
      <c r="A32" s="162">
        <v>2</v>
      </c>
      <c r="B32" s="92" t="s">
        <v>5508</v>
      </c>
      <c r="C32" s="163" t="s">
        <v>5306</v>
      </c>
      <c r="D32" s="163" t="s">
        <v>5306</v>
      </c>
      <c r="E32" s="164" t="s">
        <v>5307</v>
      </c>
      <c r="F32" s="157" t="str">
        <f t="shared" si="1"/>
        <v>A/A/B</v>
      </c>
      <c r="G32" s="157" t="s">
        <v>193</v>
      </c>
      <c r="H32" s="157"/>
      <c r="I32" s="165" t="s">
        <v>5341</v>
      </c>
      <c r="J32" s="165" t="s">
        <v>5509</v>
      </c>
      <c r="K32" s="165" t="s">
        <v>5510</v>
      </c>
      <c r="L32" s="165" t="s">
        <v>5511</v>
      </c>
      <c r="M32" s="157"/>
      <c r="N32" s="157"/>
      <c r="O32" s="157"/>
      <c r="P32" s="157"/>
      <c r="Q32" s="157" t="s">
        <v>25</v>
      </c>
      <c r="R32" s="165" t="s">
        <v>5313</v>
      </c>
      <c r="S32" s="165" t="s">
        <v>5314</v>
      </c>
      <c r="T32" s="157"/>
      <c r="U32" s="157"/>
      <c r="V32" s="157"/>
      <c r="W32" s="166" t="s">
        <v>42</v>
      </c>
      <c r="X32" s="92" t="s">
        <v>5512</v>
      </c>
      <c r="Y32" s="92" t="s">
        <v>5478</v>
      </c>
      <c r="Z32" s="92" t="s">
        <v>5317</v>
      </c>
      <c r="AA32" s="92" t="s">
        <v>5465</v>
      </c>
      <c r="AB32" s="168">
        <v>100</v>
      </c>
      <c r="AC32" s="92" t="s">
        <v>5320</v>
      </c>
      <c r="AD32" s="92" t="s">
        <v>5321</v>
      </c>
      <c r="AE32" s="167" t="s">
        <v>5513</v>
      </c>
      <c r="AF32" s="20"/>
      <c r="AG32" s="20"/>
      <c r="AH32" s="42"/>
    </row>
    <row r="33" spans="1:34" ht="15.75" customHeight="1">
      <c r="A33" s="162">
        <v>2</v>
      </c>
      <c r="B33" s="92" t="s">
        <v>5514</v>
      </c>
      <c r="C33" s="163" t="s">
        <v>5306</v>
      </c>
      <c r="D33" s="163" t="s">
        <v>5306</v>
      </c>
      <c r="E33" s="163" t="s">
        <v>5306</v>
      </c>
      <c r="F33" s="157" t="str">
        <f t="shared" si="1"/>
        <v>A/A/A</v>
      </c>
      <c r="G33" s="157" t="s">
        <v>193</v>
      </c>
      <c r="H33" s="157"/>
      <c r="I33" s="165" t="s">
        <v>5341</v>
      </c>
      <c r="J33" s="165" t="s">
        <v>5515</v>
      </c>
      <c r="K33" s="165" t="s">
        <v>5516</v>
      </c>
      <c r="L33" s="165" t="s">
        <v>5517</v>
      </c>
      <c r="M33" s="157"/>
      <c r="N33" s="157"/>
      <c r="O33" s="157"/>
      <c r="P33" s="157"/>
      <c r="Q33" s="157" t="s">
        <v>25</v>
      </c>
      <c r="R33" s="165" t="s">
        <v>5313</v>
      </c>
      <c r="S33" s="165" t="s">
        <v>5314</v>
      </c>
      <c r="T33" s="157"/>
      <c r="U33" s="157"/>
      <c r="V33" s="157"/>
      <c r="W33" s="166" t="s">
        <v>42</v>
      </c>
      <c r="X33" s="92" t="s">
        <v>5518</v>
      </c>
      <c r="Y33" s="92" t="s">
        <v>5478</v>
      </c>
      <c r="Z33" s="92" t="s">
        <v>5317</v>
      </c>
      <c r="AA33" s="92" t="s">
        <v>5465</v>
      </c>
      <c r="AB33" s="168">
        <v>100</v>
      </c>
      <c r="AC33" s="92" t="s">
        <v>5320</v>
      </c>
      <c r="AD33" s="92" t="s">
        <v>5506</v>
      </c>
      <c r="AE33" s="167" t="s">
        <v>5519</v>
      </c>
      <c r="AF33" s="20"/>
      <c r="AG33" s="20"/>
      <c r="AH33" s="42"/>
    </row>
    <row r="34" spans="1:34" ht="15.75" customHeight="1">
      <c r="A34" s="162">
        <v>2</v>
      </c>
      <c r="B34" s="92" t="s">
        <v>5520</v>
      </c>
      <c r="C34" s="163" t="s">
        <v>5306</v>
      </c>
      <c r="D34" s="163" t="s">
        <v>5306</v>
      </c>
      <c r="E34" s="164" t="s">
        <v>5307</v>
      </c>
      <c r="F34" s="157" t="str">
        <f t="shared" si="1"/>
        <v>A/A/B</v>
      </c>
      <c r="G34" s="157" t="s">
        <v>193</v>
      </c>
      <c r="H34" s="157"/>
      <c r="I34" s="165" t="s">
        <v>5521</v>
      </c>
      <c r="J34" s="165" t="s">
        <v>5522</v>
      </c>
      <c r="K34" s="165" t="s">
        <v>5523</v>
      </c>
      <c r="L34" s="165" t="s">
        <v>5524</v>
      </c>
      <c r="M34" s="157"/>
      <c r="N34" s="157"/>
      <c r="O34" s="157"/>
      <c r="P34" s="157"/>
      <c r="Q34" s="157" t="s">
        <v>25</v>
      </c>
      <c r="R34" s="165" t="s">
        <v>5313</v>
      </c>
      <c r="S34" s="165" t="s">
        <v>5314</v>
      </c>
      <c r="T34" s="157"/>
      <c r="U34" s="157"/>
      <c r="V34" s="165" t="s">
        <v>5360</v>
      </c>
      <c r="W34" s="166" t="s">
        <v>42</v>
      </c>
      <c r="X34" s="92" t="s">
        <v>5525</v>
      </c>
      <c r="Y34" s="92" t="s">
        <v>5478</v>
      </c>
      <c r="Z34" s="92" t="s">
        <v>5317</v>
      </c>
      <c r="AA34" s="92" t="s">
        <v>5526</v>
      </c>
      <c r="AB34" s="92" t="s">
        <v>5505</v>
      </c>
      <c r="AC34" s="92" t="s">
        <v>5320</v>
      </c>
      <c r="AD34" s="92" t="s">
        <v>5506</v>
      </c>
      <c r="AE34" s="167" t="s">
        <v>5527</v>
      </c>
      <c r="AF34" s="20"/>
      <c r="AG34" s="20"/>
      <c r="AH34" s="42"/>
    </row>
    <row r="35" spans="1:34" ht="15.75" customHeight="1">
      <c r="A35" s="162">
        <v>2</v>
      </c>
      <c r="B35" s="92" t="s">
        <v>5528</v>
      </c>
      <c r="C35" s="164" t="s">
        <v>5307</v>
      </c>
      <c r="D35" s="163" t="s">
        <v>5306</v>
      </c>
      <c r="E35" s="164" t="s">
        <v>5307</v>
      </c>
      <c r="F35" s="157" t="str">
        <f t="shared" si="1"/>
        <v>B/A/B</v>
      </c>
      <c r="G35" s="173" t="s">
        <v>193</v>
      </c>
      <c r="H35" s="157"/>
      <c r="I35" s="157"/>
      <c r="J35" s="165" t="s">
        <v>5529</v>
      </c>
      <c r="K35" s="165" t="s">
        <v>5530</v>
      </c>
      <c r="L35" s="165" t="s">
        <v>5531</v>
      </c>
      <c r="M35" s="157"/>
      <c r="N35" s="157"/>
      <c r="O35" s="157"/>
      <c r="P35" s="157"/>
      <c r="Q35" s="157" t="s">
        <v>25</v>
      </c>
      <c r="R35" s="165" t="s">
        <v>5339</v>
      </c>
      <c r="S35" s="165" t="s">
        <v>42</v>
      </c>
      <c r="T35" s="157"/>
      <c r="U35" s="157"/>
      <c r="V35" s="157"/>
      <c r="W35" s="166" t="s">
        <v>5443</v>
      </c>
      <c r="X35" s="20"/>
      <c r="Y35" s="20"/>
      <c r="Z35" s="20"/>
      <c r="AA35" s="20"/>
      <c r="AB35" s="20"/>
      <c r="AC35" s="20"/>
      <c r="AD35" s="20"/>
      <c r="AE35" s="20"/>
      <c r="AF35" s="20"/>
      <c r="AG35" s="20"/>
      <c r="AH35" s="42"/>
    </row>
    <row r="36" spans="1:34" ht="15.75" customHeight="1">
      <c r="A36" s="162">
        <v>2</v>
      </c>
      <c r="B36" s="92" t="s">
        <v>5532</v>
      </c>
      <c r="C36" s="164" t="s">
        <v>5307</v>
      </c>
      <c r="D36" s="163" t="s">
        <v>5306</v>
      </c>
      <c r="E36" s="164" t="s">
        <v>5307</v>
      </c>
      <c r="F36" s="157" t="str">
        <f t="shared" si="1"/>
        <v>B/A/B</v>
      </c>
      <c r="G36" s="157" t="s">
        <v>193</v>
      </c>
      <c r="H36" s="157"/>
      <c r="I36" s="165" t="s">
        <v>5533</v>
      </c>
      <c r="J36" s="165" t="s">
        <v>5534</v>
      </c>
      <c r="K36" s="165" t="s">
        <v>5535</v>
      </c>
      <c r="L36" s="165" t="s">
        <v>5536</v>
      </c>
      <c r="M36" s="157"/>
      <c r="N36" s="157"/>
      <c r="O36" s="157"/>
      <c r="P36" s="157"/>
      <c r="Q36" s="157" t="s">
        <v>25</v>
      </c>
      <c r="R36" s="165" t="s">
        <v>5339</v>
      </c>
      <c r="S36" s="165" t="s">
        <v>42</v>
      </c>
      <c r="T36" s="157"/>
      <c r="U36" s="157"/>
      <c r="V36" s="157"/>
      <c r="W36" s="166" t="s">
        <v>42</v>
      </c>
      <c r="X36" s="20"/>
      <c r="Y36" s="20"/>
      <c r="Z36" s="20"/>
      <c r="AA36" s="20"/>
      <c r="AB36" s="20"/>
      <c r="AC36" s="20"/>
      <c r="AD36" s="20"/>
      <c r="AE36" s="20"/>
      <c r="AF36" s="20"/>
      <c r="AG36" s="20"/>
      <c r="AH36" s="42"/>
    </row>
    <row r="37" spans="1:34" ht="15.75" customHeight="1">
      <c r="A37" s="162">
        <v>2</v>
      </c>
      <c r="B37" s="92" t="s">
        <v>5537</v>
      </c>
      <c r="C37" s="163" t="s">
        <v>5306</v>
      </c>
      <c r="D37" s="164" t="s">
        <v>5307</v>
      </c>
      <c r="E37" s="163" t="s">
        <v>5306</v>
      </c>
      <c r="F37" s="157" t="str">
        <f t="shared" si="1"/>
        <v>A/B/A</v>
      </c>
      <c r="G37" s="157" t="s">
        <v>193</v>
      </c>
      <c r="H37" s="157"/>
      <c r="I37" s="165" t="s">
        <v>5538</v>
      </c>
      <c r="J37" s="165" t="s">
        <v>5539</v>
      </c>
      <c r="K37" s="165" t="s">
        <v>5540</v>
      </c>
      <c r="L37" s="165" t="s">
        <v>5541</v>
      </c>
      <c r="M37" s="157"/>
      <c r="N37" s="157"/>
      <c r="O37" s="157"/>
      <c r="P37" s="157"/>
      <c r="Q37" s="157" t="s">
        <v>25</v>
      </c>
      <c r="R37" s="165" t="s">
        <v>5339</v>
      </c>
      <c r="S37" s="165" t="s">
        <v>42</v>
      </c>
      <c r="T37" s="157"/>
      <c r="U37" s="157"/>
      <c r="V37" s="157"/>
      <c r="W37" s="166" t="s">
        <v>5443</v>
      </c>
      <c r="X37" s="20"/>
      <c r="Y37" s="20"/>
      <c r="Z37" s="20"/>
      <c r="AA37" s="20"/>
      <c r="AB37" s="20"/>
      <c r="AC37" s="20"/>
      <c r="AD37" s="20"/>
      <c r="AE37" s="20"/>
      <c r="AF37" s="20"/>
      <c r="AG37" s="20"/>
      <c r="AH37" s="42"/>
    </row>
    <row r="38" spans="1:34" ht="15.75" customHeight="1">
      <c r="A38" s="162">
        <v>2</v>
      </c>
      <c r="B38" s="92" t="s">
        <v>5542</v>
      </c>
      <c r="C38" s="164" t="s">
        <v>5307</v>
      </c>
      <c r="D38" s="164" t="s">
        <v>5307</v>
      </c>
      <c r="E38" s="163" t="s">
        <v>5306</v>
      </c>
      <c r="F38" s="157" t="str">
        <f t="shared" si="1"/>
        <v>B/B/A</v>
      </c>
      <c r="G38" s="157" t="s">
        <v>193</v>
      </c>
      <c r="H38" s="157"/>
      <c r="I38" s="165" t="s">
        <v>5538</v>
      </c>
      <c r="J38" s="165" t="s">
        <v>5543</v>
      </c>
      <c r="K38" s="165" t="s">
        <v>5544</v>
      </c>
      <c r="L38" s="165" t="s">
        <v>5545</v>
      </c>
      <c r="M38" s="157"/>
      <c r="N38" s="157"/>
      <c r="O38" s="157"/>
      <c r="P38" s="157"/>
      <c r="Q38" s="157" t="s">
        <v>25</v>
      </c>
      <c r="R38" s="165" t="s">
        <v>5313</v>
      </c>
      <c r="S38" s="165" t="s">
        <v>5314</v>
      </c>
      <c r="T38" s="157"/>
      <c r="U38" s="157"/>
      <c r="V38" s="157"/>
      <c r="W38" s="166" t="s">
        <v>21</v>
      </c>
      <c r="X38" s="92" t="s">
        <v>5546</v>
      </c>
      <c r="Y38" s="92" t="s">
        <v>5547</v>
      </c>
      <c r="Z38" s="92" t="s">
        <v>5317</v>
      </c>
      <c r="AA38" s="92" t="s">
        <v>5387</v>
      </c>
      <c r="AB38" s="168">
        <v>100</v>
      </c>
      <c r="AC38" s="92" t="s">
        <v>5332</v>
      </c>
      <c r="AD38" s="92" t="s">
        <v>5321</v>
      </c>
      <c r="AE38" s="167" t="s">
        <v>5372</v>
      </c>
      <c r="AF38" s="20"/>
      <c r="AG38" s="20"/>
      <c r="AH38" s="42"/>
    </row>
    <row r="39" spans="1:34" ht="15.75" customHeight="1">
      <c r="A39" s="162">
        <v>2</v>
      </c>
      <c r="B39" s="92" t="s">
        <v>5548</v>
      </c>
      <c r="C39" s="164" t="s">
        <v>5307</v>
      </c>
      <c r="D39" s="163" t="s">
        <v>5306</v>
      </c>
      <c r="E39" s="164" t="s">
        <v>5307</v>
      </c>
      <c r="F39" s="157" t="str">
        <f t="shared" si="1"/>
        <v>B/A/B</v>
      </c>
      <c r="G39" s="157" t="s">
        <v>193</v>
      </c>
      <c r="H39" s="157"/>
      <c r="I39" s="165" t="s">
        <v>5549</v>
      </c>
      <c r="J39" s="165" t="s">
        <v>5550</v>
      </c>
      <c r="K39" s="165" t="s">
        <v>5551</v>
      </c>
      <c r="L39" s="165" t="s">
        <v>5552</v>
      </c>
      <c r="M39" s="157"/>
      <c r="N39" s="157"/>
      <c r="O39" s="157"/>
      <c r="P39" s="157"/>
      <c r="Q39" s="157" t="s">
        <v>25</v>
      </c>
      <c r="R39" s="165" t="s">
        <v>5339</v>
      </c>
      <c r="S39" s="165" t="s">
        <v>42</v>
      </c>
      <c r="T39" s="157"/>
      <c r="U39" s="157"/>
      <c r="V39" s="157"/>
      <c r="W39" s="166" t="s">
        <v>1393</v>
      </c>
      <c r="X39" s="20"/>
      <c r="Y39" s="20"/>
      <c r="Z39" s="20"/>
      <c r="AA39" s="20"/>
      <c r="AB39" s="20"/>
      <c r="AC39" s="20"/>
      <c r="AD39" s="20"/>
      <c r="AE39" s="20"/>
      <c r="AF39" s="20"/>
      <c r="AG39" s="20"/>
      <c r="AH39" s="42"/>
    </row>
    <row r="40" spans="1:34" ht="15.75" customHeight="1">
      <c r="A40" s="162">
        <v>3</v>
      </c>
      <c r="B40" s="92" t="s">
        <v>5553</v>
      </c>
      <c r="C40" s="165"/>
      <c r="D40" s="165"/>
      <c r="E40" s="165"/>
      <c r="F40" s="158" t="str">
        <f>CONCATENATE(COUNTIF(C41:C53,"A"),"A","/",COUNTIF(D41:D53,"A"),"A","/",COUNTIF(E41:E53,"A"),"A")</f>
        <v>4A/2A/8A</v>
      </c>
      <c r="G40" s="158"/>
      <c r="H40" s="158" t="s">
        <v>5554</v>
      </c>
      <c r="I40" s="158"/>
      <c r="J40" s="157"/>
      <c r="K40" s="157"/>
      <c r="L40" s="157"/>
      <c r="M40" s="157"/>
      <c r="N40" s="157"/>
      <c r="O40" s="157"/>
      <c r="P40" s="157"/>
      <c r="Q40" s="157" t="s">
        <v>25</v>
      </c>
      <c r="R40" s="157"/>
      <c r="S40" s="157"/>
      <c r="T40" s="157"/>
      <c r="U40" s="161" t="s">
        <v>1086</v>
      </c>
      <c r="V40" s="157"/>
      <c r="W40" s="20"/>
      <c r="X40" s="20"/>
      <c r="Y40" s="20"/>
      <c r="Z40" s="20"/>
      <c r="AA40" s="20"/>
      <c r="AB40" s="20"/>
      <c r="AC40" s="20"/>
      <c r="AD40" s="20"/>
      <c r="AE40" s="20"/>
      <c r="AF40" s="20"/>
      <c r="AG40" s="20"/>
      <c r="AH40" s="42"/>
    </row>
    <row r="41" spans="1:34" ht="15.75" customHeight="1">
      <c r="A41" s="162">
        <v>3</v>
      </c>
      <c r="B41" s="92" t="s">
        <v>5555</v>
      </c>
      <c r="C41" s="163" t="s">
        <v>5306</v>
      </c>
      <c r="D41" s="169" t="s">
        <v>5374</v>
      </c>
      <c r="E41" s="164" t="s">
        <v>5307</v>
      </c>
      <c r="F41" s="157" t="str">
        <f t="shared" ref="F41:F54" si="2">CONCATENATE(C41,"/",D41,"/",E41)</f>
        <v>A/C/B</v>
      </c>
      <c r="G41" s="157" t="s">
        <v>187</v>
      </c>
      <c r="H41" s="157"/>
      <c r="I41" s="165" t="s">
        <v>5556</v>
      </c>
      <c r="J41" s="165" t="s">
        <v>5557</v>
      </c>
      <c r="K41" s="165" t="s">
        <v>5558</v>
      </c>
      <c r="L41" s="165" t="s">
        <v>5559</v>
      </c>
      <c r="M41" s="157"/>
      <c r="N41" s="157"/>
      <c r="O41" s="157"/>
      <c r="P41" s="157"/>
      <c r="Q41" s="157" t="s">
        <v>25</v>
      </c>
      <c r="R41" s="165" t="s">
        <v>5313</v>
      </c>
      <c r="S41" s="165" t="s">
        <v>5314</v>
      </c>
      <c r="T41" s="157"/>
      <c r="U41" s="157"/>
      <c r="V41" s="157"/>
      <c r="W41" s="166" t="s">
        <v>5443</v>
      </c>
      <c r="X41" s="92" t="s">
        <v>5560</v>
      </c>
      <c r="Y41" s="92" t="s">
        <v>5561</v>
      </c>
      <c r="Z41" s="92" t="s">
        <v>5317</v>
      </c>
      <c r="AA41" s="92" t="s">
        <v>5465</v>
      </c>
      <c r="AB41" s="168">
        <v>100</v>
      </c>
      <c r="AC41" s="92" t="s">
        <v>5562</v>
      </c>
      <c r="AD41" s="92" t="s">
        <v>5364</v>
      </c>
      <c r="AE41" s="167" t="s">
        <v>5563</v>
      </c>
      <c r="AF41" s="20"/>
      <c r="AG41" s="20"/>
      <c r="AH41" s="42"/>
    </row>
    <row r="42" spans="1:34" ht="15.75" customHeight="1">
      <c r="A42" s="162">
        <v>3</v>
      </c>
      <c r="B42" s="92" t="s">
        <v>5564</v>
      </c>
      <c r="C42" s="163" t="s">
        <v>5306</v>
      </c>
      <c r="D42" s="164" t="s">
        <v>5307</v>
      </c>
      <c r="E42" s="164" t="s">
        <v>5307</v>
      </c>
      <c r="F42" s="157" t="str">
        <f t="shared" si="2"/>
        <v>A/B/B</v>
      </c>
      <c r="G42" s="157" t="s">
        <v>187</v>
      </c>
      <c r="H42" s="157"/>
      <c r="I42" s="165" t="s">
        <v>5565</v>
      </c>
      <c r="J42" s="157" t="s">
        <v>5566</v>
      </c>
      <c r="K42" s="165" t="s">
        <v>5567</v>
      </c>
      <c r="L42" s="165" t="s">
        <v>5568</v>
      </c>
      <c r="M42" s="165" t="s">
        <v>5569</v>
      </c>
      <c r="N42" s="157"/>
      <c r="O42" s="157"/>
      <c r="P42" s="157"/>
      <c r="Q42" s="157" t="s">
        <v>25</v>
      </c>
      <c r="R42" s="165" t="s">
        <v>5313</v>
      </c>
      <c r="S42" s="165" t="s">
        <v>5378</v>
      </c>
      <c r="T42" s="157"/>
      <c r="U42" s="157"/>
      <c r="V42" s="157"/>
      <c r="W42" s="166" t="s">
        <v>5443</v>
      </c>
      <c r="X42" s="92" t="s">
        <v>5560</v>
      </c>
      <c r="Y42" s="92" t="s">
        <v>5561</v>
      </c>
      <c r="Z42" s="92" t="s">
        <v>5317</v>
      </c>
      <c r="AA42" s="92" t="s">
        <v>5465</v>
      </c>
      <c r="AB42" s="168">
        <v>100</v>
      </c>
      <c r="AC42" s="92" t="s">
        <v>5562</v>
      </c>
      <c r="AD42" s="92" t="s">
        <v>5364</v>
      </c>
      <c r="AE42" s="167" t="s">
        <v>5570</v>
      </c>
      <c r="AF42" s="20"/>
      <c r="AG42" s="20"/>
      <c r="AH42" s="42"/>
    </row>
    <row r="43" spans="1:34" ht="15.75" customHeight="1">
      <c r="A43" s="162">
        <v>3</v>
      </c>
      <c r="B43" s="92" t="s">
        <v>5571</v>
      </c>
      <c r="C43" s="164" t="s">
        <v>5307</v>
      </c>
      <c r="D43" s="164" t="s">
        <v>5307</v>
      </c>
      <c r="E43" s="163" t="s">
        <v>5306</v>
      </c>
      <c r="F43" s="157" t="str">
        <f t="shared" si="2"/>
        <v>B/B/A</v>
      </c>
      <c r="G43" s="157" t="s">
        <v>187</v>
      </c>
      <c r="H43" s="157"/>
      <c r="I43" s="165" t="s">
        <v>5347</v>
      </c>
      <c r="J43" s="165" t="s">
        <v>5572</v>
      </c>
      <c r="K43" s="165" t="s">
        <v>5573</v>
      </c>
      <c r="L43" s="165" t="s">
        <v>5574</v>
      </c>
      <c r="M43" s="165" t="s">
        <v>5575</v>
      </c>
      <c r="N43" s="157"/>
      <c r="O43" s="157"/>
      <c r="P43" s="157"/>
      <c r="Q43" s="157" t="s">
        <v>25</v>
      </c>
      <c r="R43" s="165" t="s">
        <v>5313</v>
      </c>
      <c r="S43" s="165" t="s">
        <v>5314</v>
      </c>
      <c r="T43" s="157"/>
      <c r="U43" s="157"/>
      <c r="V43" s="157"/>
      <c r="W43" s="166" t="s">
        <v>5443</v>
      </c>
      <c r="X43" s="92" t="s">
        <v>5576</v>
      </c>
      <c r="Y43" s="92" t="s">
        <v>5488</v>
      </c>
      <c r="Z43" s="92" t="s">
        <v>5317</v>
      </c>
      <c r="AA43" s="92" t="s">
        <v>5577</v>
      </c>
      <c r="AB43" s="92" t="s">
        <v>5578</v>
      </c>
      <c r="AC43" s="92" t="s">
        <v>5332</v>
      </c>
      <c r="AD43" s="92" t="s">
        <v>5364</v>
      </c>
      <c r="AE43" s="167" t="s">
        <v>5419</v>
      </c>
      <c r="AF43" s="20"/>
      <c r="AG43" s="20"/>
      <c r="AH43" s="42"/>
    </row>
    <row r="44" spans="1:34" ht="15.75" customHeight="1">
      <c r="A44" s="162">
        <v>3</v>
      </c>
      <c r="B44" s="92" t="s">
        <v>5579</v>
      </c>
      <c r="C44" s="164" t="s">
        <v>5307</v>
      </c>
      <c r="D44" s="164" t="s">
        <v>5307</v>
      </c>
      <c r="E44" s="163" t="s">
        <v>5306</v>
      </c>
      <c r="F44" s="157" t="str">
        <f t="shared" si="2"/>
        <v>B/B/A</v>
      </c>
      <c r="G44" s="157" t="s">
        <v>187</v>
      </c>
      <c r="H44" s="157"/>
      <c r="I44" s="165" t="s">
        <v>5347</v>
      </c>
      <c r="J44" s="165" t="s">
        <v>5580</v>
      </c>
      <c r="K44" s="165" t="s">
        <v>5581</v>
      </c>
      <c r="L44" s="165" t="s">
        <v>5582</v>
      </c>
      <c r="M44" s="165" t="s">
        <v>5583</v>
      </c>
      <c r="N44" s="157"/>
      <c r="O44" s="157"/>
      <c r="P44" s="157"/>
      <c r="Q44" s="157" t="s">
        <v>25</v>
      </c>
      <c r="R44" s="165" t="s">
        <v>5313</v>
      </c>
      <c r="S44" s="165" t="s">
        <v>5314</v>
      </c>
      <c r="T44" s="157"/>
      <c r="U44" s="157"/>
      <c r="V44" s="157"/>
      <c r="W44" s="166" t="s">
        <v>5443</v>
      </c>
      <c r="X44" s="92" t="s">
        <v>5584</v>
      </c>
      <c r="Y44" s="92" t="s">
        <v>5585</v>
      </c>
      <c r="Z44" s="92" t="s">
        <v>5317</v>
      </c>
      <c r="AA44" s="92" t="s">
        <v>5577</v>
      </c>
      <c r="AB44" s="92" t="s">
        <v>5586</v>
      </c>
      <c r="AC44" s="92" t="s">
        <v>5332</v>
      </c>
      <c r="AD44" s="92" t="s">
        <v>5364</v>
      </c>
      <c r="AE44" s="167" t="s">
        <v>5372</v>
      </c>
      <c r="AF44" s="20"/>
      <c r="AG44" s="20"/>
      <c r="AH44" s="42"/>
    </row>
    <row r="45" spans="1:34" ht="15.75" customHeight="1">
      <c r="A45" s="162">
        <v>3</v>
      </c>
      <c r="B45" s="92" t="s">
        <v>5587</v>
      </c>
      <c r="C45" s="164" t="s">
        <v>5307</v>
      </c>
      <c r="D45" s="169" t="s">
        <v>5374</v>
      </c>
      <c r="E45" s="164" t="s">
        <v>5307</v>
      </c>
      <c r="F45" s="157" t="str">
        <f t="shared" si="2"/>
        <v>B/C/B</v>
      </c>
      <c r="G45" s="157" t="s">
        <v>187</v>
      </c>
      <c r="H45" s="157"/>
      <c r="I45" s="165" t="s">
        <v>5347</v>
      </c>
      <c r="J45" s="165" t="s">
        <v>5588</v>
      </c>
      <c r="K45" s="165" t="s">
        <v>5589</v>
      </c>
      <c r="L45" s="165" t="s">
        <v>5590</v>
      </c>
      <c r="M45" s="165" t="s">
        <v>5591</v>
      </c>
      <c r="N45" s="157"/>
      <c r="O45" s="157"/>
      <c r="P45" s="157"/>
      <c r="Q45" s="157" t="s">
        <v>25</v>
      </c>
      <c r="R45" s="165" t="s">
        <v>5339</v>
      </c>
      <c r="S45" s="165" t="s">
        <v>42</v>
      </c>
      <c r="T45" s="157"/>
      <c r="U45" s="157"/>
      <c r="V45" s="157"/>
      <c r="W45" s="166" t="s">
        <v>5592</v>
      </c>
      <c r="X45" s="20"/>
      <c r="Y45" s="20"/>
      <c r="Z45" s="20"/>
      <c r="AA45" s="20"/>
      <c r="AB45" s="20"/>
      <c r="AC45" s="20"/>
      <c r="AD45" s="20"/>
      <c r="AE45" s="20"/>
      <c r="AF45" s="20"/>
      <c r="AG45" s="20"/>
      <c r="AH45" s="42"/>
    </row>
    <row r="46" spans="1:34" ht="15.75" customHeight="1">
      <c r="A46" s="162">
        <v>3</v>
      </c>
      <c r="B46" s="92" t="s">
        <v>5593</v>
      </c>
      <c r="C46" s="169" t="s">
        <v>5374</v>
      </c>
      <c r="D46" s="169" t="s">
        <v>5374</v>
      </c>
      <c r="E46" s="163" t="s">
        <v>5306</v>
      </c>
      <c r="F46" s="157" t="str">
        <f t="shared" si="2"/>
        <v>C/C/A</v>
      </c>
      <c r="G46" s="157" t="s">
        <v>187</v>
      </c>
      <c r="H46" s="157"/>
      <c r="I46" s="165" t="s">
        <v>5347</v>
      </c>
      <c r="J46" s="165" t="s">
        <v>5594</v>
      </c>
      <c r="K46" s="165" t="s">
        <v>5595</v>
      </c>
      <c r="L46" s="165" t="s">
        <v>5596</v>
      </c>
      <c r="M46" s="157"/>
      <c r="N46" s="157"/>
      <c r="O46" s="157"/>
      <c r="P46" s="157"/>
      <c r="Q46" s="157" t="s">
        <v>25</v>
      </c>
      <c r="R46" s="165" t="s">
        <v>5339</v>
      </c>
      <c r="S46" s="165" t="s">
        <v>42</v>
      </c>
      <c r="T46" s="157"/>
      <c r="U46" s="157"/>
      <c r="V46" s="157"/>
      <c r="W46" s="166" t="s">
        <v>5597</v>
      </c>
      <c r="X46" s="20"/>
      <c r="Y46" s="20"/>
      <c r="Z46" s="20"/>
      <c r="AA46" s="20"/>
      <c r="AB46" s="20"/>
      <c r="AC46" s="20"/>
      <c r="AD46" s="20"/>
      <c r="AE46" s="20"/>
      <c r="AF46" s="20"/>
      <c r="AG46" s="20"/>
      <c r="AH46" s="42"/>
    </row>
    <row r="47" spans="1:34" ht="15.75" customHeight="1">
      <c r="A47" s="162">
        <v>3</v>
      </c>
      <c r="B47" s="92" t="s">
        <v>5598</v>
      </c>
      <c r="C47" s="163" t="s">
        <v>5306</v>
      </c>
      <c r="D47" s="164" t="s">
        <v>5307</v>
      </c>
      <c r="E47" s="164" t="s">
        <v>5307</v>
      </c>
      <c r="F47" s="157" t="str">
        <f t="shared" si="2"/>
        <v>A/B/B</v>
      </c>
      <c r="G47" s="157" t="s">
        <v>187</v>
      </c>
      <c r="H47" s="157"/>
      <c r="I47" s="165" t="s">
        <v>5308</v>
      </c>
      <c r="J47" s="165" t="s">
        <v>5599</v>
      </c>
      <c r="K47" s="165" t="s">
        <v>5600</v>
      </c>
      <c r="L47" s="165" t="s">
        <v>5601</v>
      </c>
      <c r="M47" s="157"/>
      <c r="N47" s="157"/>
      <c r="O47" s="157"/>
      <c r="P47" s="157"/>
      <c r="Q47" s="157" t="s">
        <v>25</v>
      </c>
      <c r="R47" s="165" t="s">
        <v>5313</v>
      </c>
      <c r="S47" s="165" t="s">
        <v>5378</v>
      </c>
      <c r="T47" s="157"/>
      <c r="U47" s="157"/>
      <c r="V47" s="157"/>
      <c r="W47" s="166" t="s">
        <v>1393</v>
      </c>
      <c r="X47" s="92" t="s">
        <v>5602</v>
      </c>
      <c r="Y47" s="92" t="s">
        <v>5603</v>
      </c>
      <c r="Z47" s="92" t="s">
        <v>5317</v>
      </c>
      <c r="AA47" s="92" t="s">
        <v>5604</v>
      </c>
      <c r="AB47" s="92" t="s">
        <v>5605</v>
      </c>
      <c r="AC47" s="92" t="s">
        <v>5332</v>
      </c>
      <c r="AD47" s="92" t="s">
        <v>5364</v>
      </c>
      <c r="AE47" s="167" t="s">
        <v>5606</v>
      </c>
      <c r="AF47" s="20"/>
      <c r="AG47" s="20"/>
      <c r="AH47" s="42"/>
    </row>
    <row r="48" spans="1:34" ht="15.75" customHeight="1">
      <c r="A48" s="162">
        <v>3</v>
      </c>
      <c r="B48" s="92" t="s">
        <v>5607</v>
      </c>
      <c r="C48" s="163" t="s">
        <v>5306</v>
      </c>
      <c r="D48" s="164" t="s">
        <v>5307</v>
      </c>
      <c r="E48" s="163" t="s">
        <v>5306</v>
      </c>
      <c r="F48" s="157" t="str">
        <f t="shared" si="2"/>
        <v>A/B/A</v>
      </c>
      <c r="G48" s="157" t="s">
        <v>193</v>
      </c>
      <c r="H48" s="157"/>
      <c r="I48" s="157" t="s">
        <v>5608</v>
      </c>
      <c r="J48" s="165" t="s">
        <v>5609</v>
      </c>
      <c r="K48" s="165" t="s">
        <v>5610</v>
      </c>
      <c r="L48" s="165" t="s">
        <v>5611</v>
      </c>
      <c r="M48" s="157"/>
      <c r="N48" s="157"/>
      <c r="O48" s="157"/>
      <c r="P48" s="157"/>
      <c r="Q48" s="157" t="s">
        <v>25</v>
      </c>
      <c r="R48" s="165" t="s">
        <v>5313</v>
      </c>
      <c r="S48" s="165" t="s">
        <v>5378</v>
      </c>
      <c r="T48" s="157"/>
      <c r="U48" s="157"/>
      <c r="V48" s="157"/>
      <c r="W48" s="166" t="s">
        <v>5597</v>
      </c>
      <c r="X48" s="92" t="s">
        <v>5612</v>
      </c>
      <c r="Y48" s="92" t="s">
        <v>5613</v>
      </c>
      <c r="Z48" s="92" t="s">
        <v>5317</v>
      </c>
      <c r="AA48" s="92" t="s">
        <v>5465</v>
      </c>
      <c r="AB48" s="168">
        <v>100</v>
      </c>
      <c r="AC48" s="92" t="s">
        <v>5320</v>
      </c>
      <c r="AD48" s="92" t="s">
        <v>5506</v>
      </c>
      <c r="AE48" s="167" t="s">
        <v>5614</v>
      </c>
      <c r="AF48" s="20"/>
      <c r="AG48" s="20"/>
      <c r="AH48" s="42"/>
    </row>
    <row r="49" spans="1:34" ht="15.75" customHeight="1">
      <c r="A49" s="162">
        <v>3</v>
      </c>
      <c r="B49" s="92" t="s">
        <v>5615</v>
      </c>
      <c r="C49" s="164" t="s">
        <v>5307</v>
      </c>
      <c r="D49" s="164" t="s">
        <v>5307</v>
      </c>
      <c r="E49" s="163" t="s">
        <v>5306</v>
      </c>
      <c r="F49" s="157" t="str">
        <f t="shared" si="2"/>
        <v>B/B/A</v>
      </c>
      <c r="G49" s="157" t="s">
        <v>193</v>
      </c>
      <c r="H49" s="157"/>
      <c r="I49" s="157" t="s">
        <v>5608</v>
      </c>
      <c r="J49" s="165" t="s">
        <v>5616</v>
      </c>
      <c r="K49" s="165" t="s">
        <v>5617</v>
      </c>
      <c r="L49" s="165" t="s">
        <v>5618</v>
      </c>
      <c r="M49" s="157"/>
      <c r="N49" s="157"/>
      <c r="O49" s="157"/>
      <c r="P49" s="157"/>
      <c r="Q49" s="157" t="s">
        <v>25</v>
      </c>
      <c r="R49" s="165" t="s">
        <v>5339</v>
      </c>
      <c r="S49" s="165" t="s">
        <v>42</v>
      </c>
      <c r="T49" s="157"/>
      <c r="U49" s="157"/>
      <c r="V49" s="157"/>
      <c r="W49" s="166" t="s">
        <v>5597</v>
      </c>
      <c r="X49" s="20"/>
      <c r="Y49" s="20"/>
      <c r="Z49" s="20"/>
      <c r="AA49" s="20"/>
      <c r="AB49" s="20"/>
      <c r="AC49" s="20"/>
      <c r="AD49" s="20"/>
      <c r="AE49" s="20"/>
      <c r="AF49" s="20"/>
      <c r="AG49" s="20"/>
      <c r="AH49" s="42"/>
    </row>
    <row r="50" spans="1:34" ht="15.75" customHeight="1">
      <c r="A50" s="162">
        <v>3</v>
      </c>
      <c r="B50" s="92" t="s">
        <v>5619</v>
      </c>
      <c r="C50" s="164" t="s">
        <v>5307</v>
      </c>
      <c r="D50" s="164" t="s">
        <v>5307</v>
      </c>
      <c r="E50" s="164" t="s">
        <v>5307</v>
      </c>
      <c r="F50" s="157" t="str">
        <f t="shared" si="2"/>
        <v>B/B/B</v>
      </c>
      <c r="G50" s="157" t="s">
        <v>193</v>
      </c>
      <c r="H50" s="157"/>
      <c r="I50" s="165" t="s">
        <v>5620</v>
      </c>
      <c r="J50" s="157" t="s">
        <v>5621</v>
      </c>
      <c r="K50" s="165" t="s">
        <v>5622</v>
      </c>
      <c r="L50" s="165" t="s">
        <v>5623</v>
      </c>
      <c r="M50" s="157"/>
      <c r="N50" s="157"/>
      <c r="O50" s="157"/>
      <c r="P50" s="157"/>
      <c r="Q50" s="157" t="s">
        <v>25</v>
      </c>
      <c r="R50" s="165" t="s">
        <v>5313</v>
      </c>
      <c r="S50" s="165" t="s">
        <v>5314</v>
      </c>
      <c r="T50" s="157"/>
      <c r="U50" s="157"/>
      <c r="V50" s="157"/>
      <c r="W50" s="166" t="s">
        <v>5592</v>
      </c>
      <c r="X50" s="92" t="s">
        <v>5624</v>
      </c>
      <c r="Y50" s="92" t="s">
        <v>5625</v>
      </c>
      <c r="Z50" s="20"/>
      <c r="AA50" s="20"/>
      <c r="AB50" s="20"/>
      <c r="AC50" s="92" t="s">
        <v>5332</v>
      </c>
      <c r="AD50" s="92" t="s">
        <v>5321</v>
      </c>
      <c r="AE50" s="167" t="s">
        <v>5372</v>
      </c>
      <c r="AF50" s="20"/>
      <c r="AG50" s="20"/>
      <c r="AH50" s="42"/>
    </row>
    <row r="51" spans="1:34" ht="15.75" customHeight="1">
      <c r="A51" s="162">
        <v>3</v>
      </c>
      <c r="B51" s="92" t="s">
        <v>5626</v>
      </c>
      <c r="C51" s="164" t="s">
        <v>5307</v>
      </c>
      <c r="D51" s="163" t="s">
        <v>5306</v>
      </c>
      <c r="E51" s="163" t="s">
        <v>5306</v>
      </c>
      <c r="F51" s="157" t="str">
        <f t="shared" si="2"/>
        <v>B/A/A</v>
      </c>
      <c r="G51" s="157" t="s">
        <v>193</v>
      </c>
      <c r="H51" s="157"/>
      <c r="I51" s="165" t="s">
        <v>5627</v>
      </c>
      <c r="J51" s="165" t="s">
        <v>5628</v>
      </c>
      <c r="K51" s="165" t="s">
        <v>5629</v>
      </c>
      <c r="L51" s="165" t="s">
        <v>5630</v>
      </c>
      <c r="M51" s="157"/>
      <c r="N51" s="157"/>
      <c r="O51" s="157"/>
      <c r="P51" s="157"/>
      <c r="Q51" s="157" t="s">
        <v>25</v>
      </c>
      <c r="R51" s="165" t="s">
        <v>5339</v>
      </c>
      <c r="S51" s="165" t="s">
        <v>42</v>
      </c>
      <c r="T51" s="157"/>
      <c r="U51" s="157"/>
      <c r="V51" s="157"/>
      <c r="W51" s="166" t="s">
        <v>5443</v>
      </c>
      <c r="X51" s="20"/>
      <c r="Y51" s="20"/>
      <c r="Z51" s="20"/>
      <c r="AA51" s="20"/>
      <c r="AB51" s="20"/>
      <c r="AC51" s="20"/>
      <c r="AD51" s="20"/>
      <c r="AE51" s="20"/>
      <c r="AF51" s="20"/>
      <c r="AG51" s="20"/>
      <c r="AH51" s="42"/>
    </row>
    <row r="52" spans="1:34" ht="15.75" customHeight="1">
      <c r="A52" s="162">
        <v>3</v>
      </c>
      <c r="B52" s="92" t="s">
        <v>5631</v>
      </c>
      <c r="C52" s="164" t="s">
        <v>5307</v>
      </c>
      <c r="D52" s="163" t="s">
        <v>5306</v>
      </c>
      <c r="E52" s="163" t="s">
        <v>5306</v>
      </c>
      <c r="F52" s="157" t="str">
        <f t="shared" si="2"/>
        <v>B/A/A</v>
      </c>
      <c r="G52" s="157" t="s">
        <v>193</v>
      </c>
      <c r="H52" s="157"/>
      <c r="I52" s="165" t="s">
        <v>5627</v>
      </c>
      <c r="J52" s="165" t="s">
        <v>5632</v>
      </c>
      <c r="K52" s="165" t="s">
        <v>5633</v>
      </c>
      <c r="L52" s="165" t="s">
        <v>5634</v>
      </c>
      <c r="M52" s="157"/>
      <c r="N52" s="157"/>
      <c r="O52" s="157"/>
      <c r="P52" s="157"/>
      <c r="Q52" s="157" t="s">
        <v>25</v>
      </c>
      <c r="R52" s="165" t="s">
        <v>5339</v>
      </c>
      <c r="S52" s="165" t="s">
        <v>42</v>
      </c>
      <c r="T52" s="157"/>
      <c r="U52" s="157"/>
      <c r="V52" s="157"/>
      <c r="W52" s="166" t="s">
        <v>5443</v>
      </c>
      <c r="X52" s="20"/>
      <c r="Y52" s="20"/>
      <c r="Z52" s="20"/>
      <c r="AA52" s="20"/>
      <c r="AB52" s="20"/>
      <c r="AC52" s="20"/>
      <c r="AD52" s="20"/>
      <c r="AE52" s="20"/>
      <c r="AF52" s="20"/>
      <c r="AG52" s="20"/>
      <c r="AH52" s="42"/>
    </row>
    <row r="53" spans="1:34" ht="15.75" customHeight="1">
      <c r="A53" s="162">
        <v>3</v>
      </c>
      <c r="B53" s="92" t="s">
        <v>5635</v>
      </c>
      <c r="C53" s="164" t="s">
        <v>5307</v>
      </c>
      <c r="D53" s="164" t="s">
        <v>5307</v>
      </c>
      <c r="E53" s="163" t="s">
        <v>5306</v>
      </c>
      <c r="F53" s="157" t="str">
        <f t="shared" si="2"/>
        <v>B/B/A</v>
      </c>
      <c r="G53" s="157" t="s">
        <v>193</v>
      </c>
      <c r="H53" s="157"/>
      <c r="I53" s="157" t="s">
        <v>5608</v>
      </c>
      <c r="J53" s="165" t="s">
        <v>5636</v>
      </c>
      <c r="K53" s="165" t="s">
        <v>5637</v>
      </c>
      <c r="L53" s="165" t="s">
        <v>5638</v>
      </c>
      <c r="M53" s="157"/>
      <c r="N53" s="157"/>
      <c r="O53" s="157"/>
      <c r="P53" s="157"/>
      <c r="Q53" s="157" t="s">
        <v>25</v>
      </c>
      <c r="R53" s="165" t="s">
        <v>5339</v>
      </c>
      <c r="S53" s="165" t="s">
        <v>42</v>
      </c>
      <c r="T53" s="157"/>
      <c r="U53" s="157"/>
      <c r="V53" s="157"/>
      <c r="W53" s="166" t="s">
        <v>5597</v>
      </c>
      <c r="X53" s="20"/>
      <c r="Y53" s="20"/>
      <c r="Z53" s="20"/>
      <c r="AA53" s="20"/>
      <c r="AB53" s="20"/>
      <c r="AC53" s="20"/>
      <c r="AD53" s="20"/>
      <c r="AE53" s="20"/>
      <c r="AF53" s="20"/>
      <c r="AG53" s="20"/>
      <c r="AH53" s="42"/>
    </row>
    <row r="54" spans="1:34" ht="15.75" customHeight="1">
      <c r="A54" s="42">
        <v>3</v>
      </c>
      <c r="B54" s="171" t="s">
        <v>5639</v>
      </c>
      <c r="C54" s="163" t="s">
        <v>5306</v>
      </c>
      <c r="D54" s="163" t="s">
        <v>5306</v>
      </c>
      <c r="E54" s="164" t="s">
        <v>5307</v>
      </c>
      <c r="F54" s="157" t="str">
        <f t="shared" si="2"/>
        <v>A/A/B</v>
      </c>
      <c r="G54" s="157" t="s">
        <v>193</v>
      </c>
      <c r="H54" s="157"/>
      <c r="I54" s="165" t="s">
        <v>5308</v>
      </c>
      <c r="J54" s="165" t="s">
        <v>5640</v>
      </c>
      <c r="K54" s="165" t="s">
        <v>5641</v>
      </c>
      <c r="L54" s="165" t="s">
        <v>5642</v>
      </c>
      <c r="M54" s="157"/>
      <c r="N54" s="157"/>
      <c r="O54" s="157"/>
      <c r="P54" s="157"/>
      <c r="Q54" s="157" t="s">
        <v>25</v>
      </c>
      <c r="R54" s="165" t="s">
        <v>5313</v>
      </c>
      <c r="S54" s="165" t="s">
        <v>5314</v>
      </c>
      <c r="T54" s="157"/>
      <c r="U54" s="157"/>
      <c r="V54" s="165" t="s">
        <v>5360</v>
      </c>
      <c r="W54" s="166" t="s">
        <v>21</v>
      </c>
      <c r="X54" s="92" t="s">
        <v>5493</v>
      </c>
      <c r="Y54" s="92" t="s">
        <v>5494</v>
      </c>
      <c r="Z54" s="92" t="s">
        <v>5317</v>
      </c>
      <c r="AA54" s="92" t="s">
        <v>5643</v>
      </c>
      <c r="AB54" s="168">
        <v>100</v>
      </c>
      <c r="AC54" s="92" t="s">
        <v>5320</v>
      </c>
      <c r="AD54" s="92" t="s">
        <v>5321</v>
      </c>
      <c r="AE54" s="167" t="s">
        <v>5644</v>
      </c>
      <c r="AF54" s="20"/>
      <c r="AG54" s="20"/>
      <c r="AH54" s="42"/>
    </row>
    <row r="55" spans="1:34" ht="15.75" customHeight="1">
      <c r="A55" s="162">
        <v>4</v>
      </c>
      <c r="B55" s="92" t="s">
        <v>5645</v>
      </c>
      <c r="C55" s="165"/>
      <c r="D55" s="165"/>
      <c r="E55" s="165"/>
      <c r="F55" s="158" t="str">
        <f>CONCATENATE(COUNTIF(C56:C64,"A"),"A","/",COUNTIF(D56:D64,"A"),"A","/",COUNTIF(E56:E64,"A"),"A")</f>
        <v>1A/0A/2A</v>
      </c>
      <c r="G55" s="158"/>
      <c r="H55" s="158" t="s">
        <v>5646</v>
      </c>
      <c r="I55" s="158"/>
      <c r="J55" s="157"/>
      <c r="K55" s="157"/>
      <c r="L55" s="157"/>
      <c r="M55" s="157"/>
      <c r="N55" s="157"/>
      <c r="O55" s="157"/>
      <c r="P55" s="157"/>
      <c r="Q55" s="157" t="s">
        <v>25</v>
      </c>
      <c r="R55" s="157"/>
      <c r="S55" s="157"/>
      <c r="T55" s="157"/>
      <c r="U55" s="161" t="s">
        <v>5647</v>
      </c>
      <c r="V55" s="157"/>
      <c r="W55" s="20"/>
      <c r="X55" s="20"/>
      <c r="Y55" s="20"/>
      <c r="Z55" s="20"/>
      <c r="AA55" s="20"/>
      <c r="AB55" s="20"/>
      <c r="AC55" s="20"/>
      <c r="AD55" s="20"/>
      <c r="AE55" s="20"/>
      <c r="AF55" s="20"/>
      <c r="AG55" s="20"/>
      <c r="AH55" s="42"/>
    </row>
    <row r="56" spans="1:34" ht="15.75" customHeight="1">
      <c r="A56" s="162">
        <v>4</v>
      </c>
      <c r="B56" s="92" t="s">
        <v>5648</v>
      </c>
      <c r="C56" s="164" t="s">
        <v>5307</v>
      </c>
      <c r="D56" s="164" t="s">
        <v>5307</v>
      </c>
      <c r="E56" s="164" t="s">
        <v>5307</v>
      </c>
      <c r="F56" s="157" t="str">
        <f t="shared" ref="F56:F64" si="3">CONCATENATE(C56,"/",D56,"/",E56)</f>
        <v>B/B/B</v>
      </c>
      <c r="G56" s="157" t="s">
        <v>193</v>
      </c>
      <c r="H56" s="157"/>
      <c r="I56" s="165" t="s">
        <v>5382</v>
      </c>
      <c r="J56" s="165" t="s">
        <v>5649</v>
      </c>
      <c r="K56" s="165" t="s">
        <v>5650</v>
      </c>
      <c r="L56" s="165" t="s">
        <v>5651</v>
      </c>
      <c r="M56" s="157"/>
      <c r="N56" s="157"/>
      <c r="O56" s="157"/>
      <c r="P56" s="157"/>
      <c r="Q56" s="157" t="s">
        <v>25</v>
      </c>
      <c r="R56" s="165" t="s">
        <v>5339</v>
      </c>
      <c r="S56" s="165" t="s">
        <v>42</v>
      </c>
      <c r="T56" s="157"/>
      <c r="U56" s="157"/>
      <c r="V56" s="157"/>
      <c r="W56" s="166" t="s">
        <v>5448</v>
      </c>
      <c r="X56" s="20"/>
      <c r="Y56" s="20"/>
      <c r="Z56" s="20"/>
      <c r="AA56" s="20"/>
      <c r="AB56" s="20"/>
      <c r="AC56" s="20"/>
      <c r="AD56" s="20"/>
      <c r="AE56" s="20"/>
      <c r="AF56" s="20"/>
      <c r="AG56" s="20"/>
      <c r="AH56" s="42"/>
    </row>
    <row r="57" spans="1:34" ht="15.75" customHeight="1">
      <c r="A57" s="162">
        <v>4</v>
      </c>
      <c r="B57" s="92" t="s">
        <v>5652</v>
      </c>
      <c r="C57" s="163" t="s">
        <v>5306</v>
      </c>
      <c r="D57" s="164" t="s">
        <v>5307</v>
      </c>
      <c r="E57" s="164" t="s">
        <v>5307</v>
      </c>
      <c r="F57" s="157" t="str">
        <f t="shared" si="3"/>
        <v>A/B/B</v>
      </c>
      <c r="G57" s="157" t="s">
        <v>187</v>
      </c>
      <c r="H57" s="157"/>
      <c r="I57" s="157" t="s">
        <v>5653</v>
      </c>
      <c r="J57" s="157" t="s">
        <v>5654</v>
      </c>
      <c r="K57" s="165" t="s">
        <v>5655</v>
      </c>
      <c r="L57" s="165" t="s">
        <v>5656</v>
      </c>
      <c r="M57" s="157"/>
      <c r="N57" s="157"/>
      <c r="O57" s="157"/>
      <c r="P57" s="157"/>
      <c r="Q57" s="157" t="s">
        <v>25</v>
      </c>
      <c r="R57" s="165" t="s">
        <v>5339</v>
      </c>
      <c r="S57" s="165" t="s">
        <v>42</v>
      </c>
      <c r="T57" s="157"/>
      <c r="U57" s="157"/>
      <c r="V57" s="157"/>
      <c r="W57" s="166" t="s">
        <v>21</v>
      </c>
      <c r="X57" s="20"/>
      <c r="Y57" s="20"/>
      <c r="Z57" s="20"/>
      <c r="AA57" s="20"/>
      <c r="AB57" s="20"/>
      <c r="AC57" s="20"/>
      <c r="AD57" s="20"/>
      <c r="AE57" s="20"/>
      <c r="AF57" s="20"/>
      <c r="AG57" s="20"/>
      <c r="AH57" s="42"/>
    </row>
    <row r="58" spans="1:34" ht="15.75" customHeight="1">
      <c r="A58" s="162">
        <v>4</v>
      </c>
      <c r="B58" s="92" t="s">
        <v>5657</v>
      </c>
      <c r="C58" s="169" t="s">
        <v>5374</v>
      </c>
      <c r="D58" s="169" t="s">
        <v>5374</v>
      </c>
      <c r="E58" s="164" t="s">
        <v>5307</v>
      </c>
      <c r="F58" s="157" t="str">
        <f t="shared" si="3"/>
        <v>C/C/B</v>
      </c>
      <c r="G58" s="157" t="s">
        <v>187</v>
      </c>
      <c r="H58" s="157"/>
      <c r="I58" s="157" t="s">
        <v>5658</v>
      </c>
      <c r="J58" s="165" t="s">
        <v>5659</v>
      </c>
      <c r="K58" s="165" t="s">
        <v>5660</v>
      </c>
      <c r="L58" s="165" t="s">
        <v>5661</v>
      </c>
      <c r="M58" s="157"/>
      <c r="N58" s="157"/>
      <c r="O58" s="157"/>
      <c r="P58" s="157"/>
      <c r="Q58" s="157" t="s">
        <v>25</v>
      </c>
      <c r="R58" s="165" t="s">
        <v>5313</v>
      </c>
      <c r="S58" s="165" t="s">
        <v>5314</v>
      </c>
      <c r="T58" s="157"/>
      <c r="U58" s="157"/>
      <c r="V58" s="157"/>
      <c r="W58" s="166" t="s">
        <v>21</v>
      </c>
      <c r="X58" s="92" t="s">
        <v>5662</v>
      </c>
      <c r="Y58" s="92" t="s">
        <v>5362</v>
      </c>
      <c r="Z58" s="92" t="s">
        <v>5317</v>
      </c>
      <c r="AA58" s="92" t="s">
        <v>5465</v>
      </c>
      <c r="AB58" s="168">
        <v>100</v>
      </c>
      <c r="AC58" s="92" t="s">
        <v>5320</v>
      </c>
      <c r="AD58" s="92" t="s">
        <v>5321</v>
      </c>
      <c r="AE58" s="167" t="s">
        <v>5663</v>
      </c>
      <c r="AF58" s="20"/>
      <c r="AG58" s="20"/>
      <c r="AH58" s="42"/>
    </row>
    <row r="59" spans="1:34" ht="15.75" customHeight="1">
      <c r="A59" s="162">
        <v>4</v>
      </c>
      <c r="B59" s="92" t="s">
        <v>5664</v>
      </c>
      <c r="C59" s="169" t="s">
        <v>5374</v>
      </c>
      <c r="D59" s="169" t="s">
        <v>5374</v>
      </c>
      <c r="E59" s="164" t="s">
        <v>5307</v>
      </c>
      <c r="F59" s="157" t="str">
        <f t="shared" si="3"/>
        <v>C/C/B</v>
      </c>
      <c r="G59" s="157" t="s">
        <v>187</v>
      </c>
      <c r="H59" s="157"/>
      <c r="I59" s="157"/>
      <c r="J59" s="165" t="s">
        <v>5665</v>
      </c>
      <c r="K59" s="165" t="s">
        <v>5666</v>
      </c>
      <c r="L59" s="165" t="s">
        <v>5667</v>
      </c>
      <c r="M59" s="157"/>
      <c r="N59" s="157"/>
      <c r="O59" s="157"/>
      <c r="P59" s="157"/>
      <c r="Q59" s="157" t="s">
        <v>25</v>
      </c>
      <c r="R59" s="165" t="s">
        <v>5313</v>
      </c>
      <c r="S59" s="165" t="s">
        <v>5314</v>
      </c>
      <c r="T59" s="157"/>
      <c r="U59" s="157"/>
      <c r="V59" s="157"/>
      <c r="W59" s="166" t="s">
        <v>21</v>
      </c>
      <c r="X59" s="92" t="s">
        <v>5662</v>
      </c>
      <c r="Y59" s="92" t="s">
        <v>5362</v>
      </c>
      <c r="Z59" s="20"/>
      <c r="AA59" s="20"/>
      <c r="AB59" s="20"/>
      <c r="AC59" s="92" t="s">
        <v>5320</v>
      </c>
      <c r="AD59" s="92" t="s">
        <v>5321</v>
      </c>
      <c r="AE59" s="167" t="s">
        <v>5663</v>
      </c>
      <c r="AF59" s="20"/>
      <c r="AG59" s="20"/>
      <c r="AH59" s="42"/>
    </row>
    <row r="60" spans="1:34" ht="15.75" customHeight="1">
      <c r="A60" s="162">
        <v>4</v>
      </c>
      <c r="B60" s="92" t="s">
        <v>5668</v>
      </c>
      <c r="C60" s="164" t="s">
        <v>5307</v>
      </c>
      <c r="D60" s="164" t="s">
        <v>5307</v>
      </c>
      <c r="E60" s="164" t="s">
        <v>5307</v>
      </c>
      <c r="F60" s="157" t="str">
        <f t="shared" si="3"/>
        <v>B/B/B</v>
      </c>
      <c r="G60" s="157" t="s">
        <v>193</v>
      </c>
      <c r="H60" s="157"/>
      <c r="I60" s="165" t="s">
        <v>5669</v>
      </c>
      <c r="J60" s="165" t="s">
        <v>5670</v>
      </c>
      <c r="K60" s="165" t="s">
        <v>5671</v>
      </c>
      <c r="L60" s="165" t="s">
        <v>5672</v>
      </c>
      <c r="M60" s="157"/>
      <c r="N60" s="157"/>
      <c r="O60" s="157"/>
      <c r="P60" s="157"/>
      <c r="Q60" s="157" t="s">
        <v>25</v>
      </c>
      <c r="R60" s="165" t="s">
        <v>5339</v>
      </c>
      <c r="S60" s="165" t="s">
        <v>42</v>
      </c>
      <c r="T60" s="157"/>
      <c r="U60" s="157"/>
      <c r="V60" s="157"/>
      <c r="W60" s="166" t="s">
        <v>5448</v>
      </c>
      <c r="X60" s="20"/>
      <c r="Y60" s="20"/>
      <c r="Z60" s="20"/>
      <c r="AA60" s="20"/>
      <c r="AB60" s="20"/>
      <c r="AC60" s="20"/>
      <c r="AD60" s="20"/>
      <c r="AE60" s="20"/>
      <c r="AF60" s="20"/>
      <c r="AG60" s="20"/>
      <c r="AH60" s="42"/>
    </row>
    <row r="61" spans="1:34" ht="15.75" customHeight="1">
      <c r="A61" s="162">
        <v>4</v>
      </c>
      <c r="B61" s="92" t="s">
        <v>5673</v>
      </c>
      <c r="C61" s="164" t="s">
        <v>5307</v>
      </c>
      <c r="D61" s="164" t="s">
        <v>5307</v>
      </c>
      <c r="E61" s="164" t="s">
        <v>5307</v>
      </c>
      <c r="F61" s="157" t="str">
        <f t="shared" si="3"/>
        <v>B/B/B</v>
      </c>
      <c r="G61" s="157" t="s">
        <v>193</v>
      </c>
      <c r="H61" s="157"/>
      <c r="I61" s="157" t="s">
        <v>5308</v>
      </c>
      <c r="J61" s="165" t="s">
        <v>5674</v>
      </c>
      <c r="K61" s="165" t="s">
        <v>5675</v>
      </c>
      <c r="L61" s="165" t="s">
        <v>5676</v>
      </c>
      <c r="M61" s="165" t="s">
        <v>5677</v>
      </c>
      <c r="N61" s="157"/>
      <c r="O61" s="157"/>
      <c r="P61" s="157"/>
      <c r="Q61" s="165" t="s">
        <v>5678</v>
      </c>
      <c r="R61" s="165" t="s">
        <v>5339</v>
      </c>
      <c r="S61" s="165" t="s">
        <v>42</v>
      </c>
      <c r="T61" s="157"/>
      <c r="U61" s="157"/>
      <c r="V61" s="157"/>
      <c r="W61" s="166" t="s">
        <v>5448</v>
      </c>
      <c r="X61" s="20"/>
      <c r="Y61" s="20"/>
      <c r="Z61" s="20"/>
      <c r="AA61" s="20"/>
      <c r="AB61" s="20"/>
      <c r="AC61" s="20"/>
      <c r="AD61" s="20"/>
      <c r="AE61" s="20"/>
      <c r="AF61" s="20"/>
      <c r="AG61" s="20"/>
      <c r="AH61" s="42"/>
    </row>
    <row r="62" spans="1:34" ht="15.75" customHeight="1">
      <c r="A62" s="162">
        <v>4</v>
      </c>
      <c r="B62" s="92" t="s">
        <v>5679</v>
      </c>
      <c r="C62" s="164" t="s">
        <v>5307</v>
      </c>
      <c r="D62" s="164" t="s">
        <v>5307</v>
      </c>
      <c r="E62" s="164" t="s">
        <v>5307</v>
      </c>
      <c r="F62" s="157" t="str">
        <f t="shared" si="3"/>
        <v>B/B/B</v>
      </c>
      <c r="G62" s="157" t="s">
        <v>193</v>
      </c>
      <c r="H62" s="157"/>
      <c r="I62" s="157" t="s">
        <v>5308</v>
      </c>
      <c r="J62" s="165" t="s">
        <v>5680</v>
      </c>
      <c r="K62" s="165" t="s">
        <v>5681</v>
      </c>
      <c r="L62" s="165" t="s">
        <v>5682</v>
      </c>
      <c r="M62" s="157"/>
      <c r="N62" s="157"/>
      <c r="O62" s="157"/>
      <c r="P62" s="157"/>
      <c r="Q62" s="165" t="s">
        <v>5678</v>
      </c>
      <c r="R62" s="165" t="s">
        <v>5339</v>
      </c>
      <c r="S62" s="165" t="s">
        <v>42</v>
      </c>
      <c r="T62" s="157"/>
      <c r="U62" s="157"/>
      <c r="V62" s="157"/>
      <c r="W62" s="166" t="s">
        <v>5448</v>
      </c>
      <c r="X62" s="20"/>
      <c r="Y62" s="20"/>
      <c r="Z62" s="20"/>
      <c r="AA62" s="20"/>
      <c r="AB62" s="20"/>
      <c r="AC62" s="20"/>
      <c r="AD62" s="20"/>
      <c r="AE62" s="20"/>
      <c r="AF62" s="20"/>
      <c r="AG62" s="20"/>
      <c r="AH62" s="42"/>
    </row>
    <row r="63" spans="1:34" ht="15.75" customHeight="1">
      <c r="A63" s="162">
        <v>4</v>
      </c>
      <c r="B63" s="92" t="s">
        <v>5683</v>
      </c>
      <c r="C63" s="164" t="s">
        <v>5307</v>
      </c>
      <c r="D63" s="164" t="s">
        <v>5307</v>
      </c>
      <c r="E63" s="163" t="s">
        <v>5306</v>
      </c>
      <c r="F63" s="157" t="str">
        <f t="shared" si="3"/>
        <v>B/B/A</v>
      </c>
      <c r="G63" s="157" t="s">
        <v>193</v>
      </c>
      <c r="H63" s="157"/>
      <c r="I63" s="157" t="s">
        <v>5308</v>
      </c>
      <c r="J63" s="165" t="s">
        <v>5684</v>
      </c>
      <c r="K63" s="165" t="s">
        <v>5685</v>
      </c>
      <c r="L63" s="165" t="s">
        <v>5686</v>
      </c>
      <c r="M63" s="157"/>
      <c r="N63" s="157"/>
      <c r="O63" s="157"/>
      <c r="P63" s="157"/>
      <c r="Q63" s="165" t="s">
        <v>5678</v>
      </c>
      <c r="R63" s="165" t="s">
        <v>5339</v>
      </c>
      <c r="S63" s="165" t="s">
        <v>42</v>
      </c>
      <c r="T63" s="157"/>
      <c r="U63" s="157"/>
      <c r="V63" s="157"/>
      <c r="W63" s="166" t="s">
        <v>5448</v>
      </c>
      <c r="X63" s="20"/>
      <c r="Y63" s="20"/>
      <c r="Z63" s="20"/>
      <c r="AA63" s="20"/>
      <c r="AB63" s="20"/>
      <c r="AC63" s="20"/>
      <c r="AD63" s="20"/>
      <c r="AE63" s="20"/>
      <c r="AF63" s="20"/>
      <c r="AG63" s="20"/>
      <c r="AH63" s="42"/>
    </row>
    <row r="64" spans="1:34" ht="15.75" customHeight="1">
      <c r="A64" s="162">
        <v>4</v>
      </c>
      <c r="B64" s="92" t="s">
        <v>5687</v>
      </c>
      <c r="C64" s="164" t="s">
        <v>5307</v>
      </c>
      <c r="D64" s="164" t="s">
        <v>5307</v>
      </c>
      <c r="E64" s="163" t="s">
        <v>5306</v>
      </c>
      <c r="F64" s="157" t="str">
        <f t="shared" si="3"/>
        <v>B/B/A</v>
      </c>
      <c r="G64" s="157" t="s">
        <v>193</v>
      </c>
      <c r="H64" s="157"/>
      <c r="I64" s="157" t="s">
        <v>5308</v>
      </c>
      <c r="J64" s="165" t="s">
        <v>5688</v>
      </c>
      <c r="K64" s="165" t="s">
        <v>5689</v>
      </c>
      <c r="L64" s="165" t="s">
        <v>5690</v>
      </c>
      <c r="M64" s="157"/>
      <c r="N64" s="157"/>
      <c r="O64" s="157"/>
      <c r="P64" s="157"/>
      <c r="Q64" s="165" t="s">
        <v>5678</v>
      </c>
      <c r="R64" s="165" t="s">
        <v>5339</v>
      </c>
      <c r="S64" s="165" t="s">
        <v>42</v>
      </c>
      <c r="T64" s="157"/>
      <c r="U64" s="157"/>
      <c r="V64" s="157"/>
      <c r="W64" s="166" t="s">
        <v>5448</v>
      </c>
      <c r="X64" s="20"/>
      <c r="Y64" s="20"/>
      <c r="Z64" s="20"/>
      <c r="AA64" s="20"/>
      <c r="AB64" s="20"/>
      <c r="AC64" s="20"/>
      <c r="AD64" s="20"/>
      <c r="AE64" s="20"/>
      <c r="AF64" s="20"/>
      <c r="AG64" s="20"/>
      <c r="AH64" s="42"/>
    </row>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B4:E64">
    <cfRule type="cellIs" dxfId="2" priority="1" operator="equal">
      <formula>"A"</formula>
    </cfRule>
  </conditionalFormatting>
  <conditionalFormatting sqref="B4:E64">
    <cfRule type="cellIs" dxfId="1" priority="2" operator="equal">
      <formula>"B"</formula>
    </cfRule>
  </conditionalFormatting>
  <conditionalFormatting sqref="B4:E64">
    <cfRule type="cellIs" dxfId="0" priority="3" operator="equal">
      <formula>"C"</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EA4335"/>
    <outlinePr summaryBelow="0" summaryRight="0"/>
  </sheetPr>
  <dimension ref="A1:U1000"/>
  <sheetViews>
    <sheetView workbookViewId="0">
      <pane ySplit="2" topLeftCell="A3" activePane="bottomLeft" state="frozen"/>
      <selection pane="bottomLeft" activeCell="B4" sqref="B4"/>
    </sheetView>
  </sheetViews>
  <sheetFormatPr defaultColWidth="14.42578125" defaultRowHeight="15" customHeight="1"/>
  <cols>
    <col min="1" max="1" width="8" customWidth="1"/>
    <col min="2" max="4" width="8.28515625" customWidth="1"/>
    <col min="5" max="5" width="11.42578125" customWidth="1"/>
    <col min="6" max="6" width="29" customWidth="1"/>
    <col min="8" max="8" width="39.7109375" customWidth="1"/>
    <col min="9" max="9" width="30.140625" customWidth="1"/>
    <col min="10" max="10" width="50.28515625" customWidth="1"/>
    <col min="11" max="11" width="24" customWidth="1"/>
    <col min="12" max="12" width="27.5703125" customWidth="1"/>
    <col min="13" max="13" width="11" customWidth="1"/>
    <col min="14" max="14" width="22.28515625" customWidth="1"/>
    <col min="15" max="15" width="22.140625" customWidth="1"/>
    <col min="17" max="17" width="16.85546875" customWidth="1"/>
    <col min="18" max="18" width="22.140625" customWidth="1"/>
    <col min="21" max="21" width="16.42578125" customWidth="1"/>
  </cols>
  <sheetData>
    <row r="1" spans="1:21" ht="15.75" customHeight="1">
      <c r="A1" s="174" t="s">
        <v>5691</v>
      </c>
      <c r="B1" s="174" t="s">
        <v>5691</v>
      </c>
      <c r="C1" s="174" t="s">
        <v>5691</v>
      </c>
      <c r="D1" s="174" t="s">
        <v>5691</v>
      </c>
      <c r="E1" s="174" t="s">
        <v>5691</v>
      </c>
      <c r="F1" s="175" t="s">
        <v>5692</v>
      </c>
      <c r="G1" s="175" t="s">
        <v>5693</v>
      </c>
      <c r="H1" s="175" t="s">
        <v>5694</v>
      </c>
      <c r="I1" s="176"/>
      <c r="J1" s="176"/>
      <c r="K1" s="176"/>
      <c r="L1" s="176"/>
      <c r="M1" s="176"/>
      <c r="N1" s="176"/>
      <c r="O1" s="176"/>
      <c r="P1" s="176"/>
      <c r="Q1" s="176"/>
      <c r="R1" s="176"/>
      <c r="S1" s="176"/>
      <c r="T1" s="176"/>
      <c r="U1" s="176"/>
    </row>
    <row r="2" spans="1:21" ht="15.75" customHeight="1">
      <c r="A2" s="177" t="s">
        <v>5695</v>
      </c>
      <c r="B2" s="177" t="s">
        <v>5273</v>
      </c>
      <c r="C2" s="177" t="s">
        <v>5274</v>
      </c>
      <c r="D2" s="177" t="s">
        <v>5275</v>
      </c>
      <c r="E2" s="177" t="str">
        <f>IF(ISBLANK('0. STRATEGIE-WiP'!F2),"",SUBSTITUTE('0. STRATEGIE-WiP'!F2,"NR","IT Soutenable"))</f>
        <v>Niveau A,B,C
Planet/ People/ prosperity
ex A/B/A</v>
      </c>
      <c r="F2" s="178" t="s">
        <v>5696</v>
      </c>
      <c r="G2" s="179" t="s">
        <v>5697</v>
      </c>
      <c r="H2" s="180" t="s">
        <v>5698</v>
      </c>
      <c r="I2" s="181" t="s">
        <v>5699</v>
      </c>
      <c r="J2" s="181" t="s">
        <v>5700</v>
      </c>
      <c r="K2" s="181" t="s">
        <v>5701</v>
      </c>
      <c r="L2" s="181" t="s">
        <v>5283</v>
      </c>
      <c r="M2" s="181" t="s">
        <v>5284</v>
      </c>
      <c r="N2" s="181" t="s">
        <v>5702</v>
      </c>
      <c r="O2" s="180" t="s">
        <v>5703</v>
      </c>
      <c r="P2" s="178" t="s">
        <v>5704</v>
      </c>
      <c r="Q2" s="182" t="s">
        <v>5705</v>
      </c>
      <c r="R2" s="180" t="s">
        <v>5706</v>
      </c>
      <c r="S2" s="180" t="s">
        <v>5707</v>
      </c>
      <c r="T2" s="180" t="s">
        <v>5291</v>
      </c>
      <c r="U2" s="180" t="s">
        <v>5292</v>
      </c>
    </row>
    <row r="3" spans="1:21" ht="15.75" customHeight="1">
      <c r="A3" s="183">
        <f>'0. STRATEGIE-WiP'!A3</f>
        <v>1</v>
      </c>
      <c r="B3" s="183">
        <f>'0. STRATEGIE-WiP'!C3</f>
        <v>0</v>
      </c>
      <c r="C3" s="183">
        <f>'0. STRATEGIE-WiP'!D3</f>
        <v>0</v>
      </c>
      <c r="D3" s="183">
        <f>'0. STRATEGIE-WiP'!E3</f>
        <v>0</v>
      </c>
      <c r="E3" s="183" t="str">
        <f>'0. STRATEGIE-WiP'!F3</f>
        <v>7A/8A/8A</v>
      </c>
      <c r="F3" s="184"/>
      <c r="G3" s="185" t="str">
        <f>SUBSTITUTE(SUBSTITUTE(SUBSTITUTE('2. STRATEGIE-EN-trad-GOOGLE'!G3,"sustainable IT profit","sustainable IT benefit"),"charges","load"),"environmental impact","environmental footprint")</f>
        <v>Define and validate the needs and challenges of the project in order to anticipate the impacts</v>
      </c>
      <c r="H3" s="185" t="str">
        <f>SUBSTITUTE(SUBSTITUTE(SUBSTITUTE('2. STRATEGIE-EN-trad-GOOGLE'!H3,"sustainable IT profit","sustainable IT benefit"),"charges","load"),"environmental impact","environmental footprint")</f>
        <v/>
      </c>
      <c r="I3" s="185" t="str">
        <f>SUBSTITUTE(SUBSTITUTE(SUBSTITUTE('2. STRATEGIE-EN-trad-GOOGLE'!I3,"sustainable IT profit","sustainable IT benefit"),"charges","load"),"environmental impact","environmental footprint")</f>
        <v/>
      </c>
      <c r="J3" s="185" t="str">
        <f>SUBSTITUTE(SUBSTITUTE(SUBSTITUTE('2. STRATEGIE-EN-trad-GOOGLE'!J3,"sustainable IT profit","sustainable IT benefit"),"charges","load"),"environmental impact","environmental footprint")</f>
        <v/>
      </c>
      <c r="K3" s="185" t="str">
        <f>SUBSTITUTE(SUBSTITUTE(SUBSTITUTE('2. STRATEGIE-EN-trad-GOOGLE'!K3,"sustainable IT profit","sustainable IT benefit"),"charges","load"),"environmental impact","environmental footprint")</f>
        <v/>
      </c>
      <c r="L3" s="185" t="str">
        <f>SUBSTITUTE(SUBSTITUTE(SUBSTITUTE('2. STRATEGIE-EN-trad-GOOGLE'!L3,"sustainable IT profit","sustainable IT benefit"),"charges","load"),"environmental impact","environmental footprint")</f>
        <v/>
      </c>
      <c r="M3" s="185" t="str">
        <f>SUBSTITUTE(SUBSTITUTE(SUBSTITUTE('2. STRATEGIE-EN-trad-GOOGLE'!M3,"sustainable IT profit","sustainable IT benefit"),"charges","load"),"environmental impact","environmental footprint")</f>
        <v/>
      </c>
      <c r="N3" s="185" t="str">
        <f>SUBSTITUTE(SUBSTITUTE(SUBSTITUTE('2. STRATEGIE-EN-trad-GOOGLE'!N3,"sustainable IT profit","sustainable IT benefit"),"charges","load"),"environmental impact","environmental footprint")</f>
        <v/>
      </c>
      <c r="O3" s="183">
        <f>'0. STRATEGIE-WiP'!P3</f>
        <v>0</v>
      </c>
      <c r="P3" s="183">
        <f>'0. STRATEGIE-WiP'!Q3</f>
        <v>0</v>
      </c>
      <c r="Q3" s="183">
        <f>'0. STRATEGIE-WiP'!R3</f>
        <v>0</v>
      </c>
      <c r="R3" s="183">
        <f>'0. STRATEGIE-WiP'!S3</f>
        <v>0</v>
      </c>
      <c r="S3" s="183">
        <f>'0. SPECIFICATIONS-WiP'!T3</f>
        <v>0</v>
      </c>
      <c r="T3" s="183" t="str">
        <f>'0. UXUI-WiP'!U3</f>
        <v xml:space="preserve">ODD#5 ; ODD#8 ; ODD#9 ; ODD#10 ; ODD#12 ; ODD#13 </v>
      </c>
      <c r="U3" s="183">
        <f>'0. STRATEGIE-WiP'!V3</f>
        <v>0</v>
      </c>
    </row>
    <row r="4" spans="1:21" ht="15.75" customHeight="1">
      <c r="A4" s="183">
        <f>'0. STRATEGIE-WiP'!A4</f>
        <v>1</v>
      </c>
      <c r="B4" s="183" t="str">
        <f>'0. STRATEGIE-WiP'!C4</f>
        <v>A</v>
      </c>
      <c r="C4" s="183" t="str">
        <f>'0. STRATEGIE-WiP'!D4</f>
        <v>A</v>
      </c>
      <c r="D4" s="183" t="str">
        <f>'0. STRATEGIE-WiP'!E4</f>
        <v>B</v>
      </c>
      <c r="E4" s="183" t="str">
        <f>'0. STRATEGIE-WiP'!F4</f>
        <v>A/A/B</v>
      </c>
      <c r="F4" s="185" t="str">
        <f>SUBSTITUTE(SUBSTITUTE(SUBSTITUTE('2. STRATEGIE-EN-trad-GOOGLE'!F4,"sustainable IT profit","sustainable IT benefit"),"charges","load"),"environmental impact","environmental footprint")</f>
        <v>Project framing</v>
      </c>
      <c r="G4" s="185" t="str">
        <f>SUBSTITUTE(SUBSTITUTE(SUBSTITUTE('2. STRATEGIE-EN-trad-GOOGLE'!G4,"sustainable IT profit","sustainable IT benefit"),"charges","load"),"environmental impact","environmental footprint")</f>
        <v/>
      </c>
      <c r="H4" s="185" t="str">
        <f>SUBSTITUTE(SUBSTITUTE(SUBSTITUTE('2. STRATEGIE-EN-trad-GOOGLE'!H4,"sustainable IT profit","sustainable IT benefit"),"charges","load"),"environmental impact","environmental footprint")</f>
        <v>Anticipate the impacts</v>
      </c>
      <c r="I4" s="185" t="str">
        <f>SUBSTITUTE(SUBSTITUTE(SUBSTITUTE('2. STRATEGIE-EN-trad-GOOGLE'!I4,"sustainable IT profit","sustainable IT benefit"),"charges","load"),"environmental impact","environmental footprint")</f>
        <v>Are meetings limited to the strict minimum, favoring distance, when meetings require physical travel?</v>
      </c>
      <c r="J4" s="186" t="s">
        <v>5708</v>
      </c>
      <c r="K4" s="185" t="str">
        <f>SUBSTITUTE(SUBSTITUTE(SUBSTITUTE('2. STRATEGIE-EN-trad-GOOGLE'!K4,"sustainable IT profit","sustainable IT benefit"),"charges","load"),"environmental impact","environmental footprint")</f>
        <v>Do the tools exist in the company to allow remote meetings in good conditions?</v>
      </c>
      <c r="L4" s="185" t="str">
        <f>SUBSTITUTE(SUBSTITUTE(SUBSTITUTE('2. STRATEGIE-EN-trad-GOOGLE'!L4,"sustainable IT profit","sustainable IT benefit"),"charges","load"),"environmental impact","environmental footprint")</f>
        <v>Are all scheduled meetings useful?</v>
      </c>
      <c r="M4" s="185" t="str">
        <f>SUBSTITUTE(SUBSTITUTE(SUBSTITUTE('2. STRATEGIE-EN-trad-GOOGLE'!M4,"sustainable IT profit","sustainable IT benefit"),"charges","load"),"environmental impact","environmental footprint")</f>
        <v/>
      </c>
      <c r="N4" s="185" t="str">
        <f>SUBSTITUTE(SUBSTITUTE(SUBSTITUTE('2. STRATEGIE-EN-trad-GOOGLE'!N4,"sustainable IT profit","sustainable IT benefit"),"charges","load"),"environmental impact","environmental footprint")</f>
        <v/>
      </c>
      <c r="O4" s="183">
        <f>'0. STRATEGIE-WiP'!P4</f>
        <v>0</v>
      </c>
      <c r="P4" s="183" t="str">
        <f>'0. STRATEGIE-WiP'!Q4</f>
        <v>Stratégie</v>
      </c>
      <c r="Q4" s="183" t="str">
        <f>'0. STRATEGIE-WiP'!R4</f>
        <v>RECO</v>
      </c>
      <c r="R4" s="183" t="str">
        <f>'0. STRATEGIE-WiP'!S4</f>
        <v>*</v>
      </c>
      <c r="S4" s="183">
        <f>'0. STRATEGIE-WiP'!T4</f>
        <v>0</v>
      </c>
      <c r="T4" s="183">
        <f>'0. STRATEGIE-WiP'!U4</f>
        <v>0</v>
      </c>
      <c r="U4" s="183">
        <f>'0. STRATEGIE-WiP'!V4</f>
        <v>0</v>
      </c>
    </row>
    <row r="5" spans="1:21" ht="15.75" customHeight="1">
      <c r="A5" s="183">
        <f>'0. STRATEGIE-WiP'!A5</f>
        <v>1</v>
      </c>
      <c r="B5" s="183" t="str">
        <f>'0. STRATEGIE-WiP'!C5</f>
        <v>A</v>
      </c>
      <c r="C5" s="183" t="str">
        <f>'0. STRATEGIE-WiP'!D5</f>
        <v>A</v>
      </c>
      <c r="D5" s="183" t="str">
        <f>'0. STRATEGIE-WiP'!E5</f>
        <v>B</v>
      </c>
      <c r="E5" s="183" t="str">
        <f>'0. STRATEGIE-WiP'!F5</f>
        <v>A/A/B</v>
      </c>
      <c r="F5" s="185" t="str">
        <f>SUBSTITUTE(SUBSTITUTE(SUBSTITUTE('2. STRATEGIE-EN-trad-GOOGLE'!F5,"sustainable IT profit","sustainable IT benefit"),"charges","load"),"environmental impact","environmental footprint")</f>
        <v>Project framing</v>
      </c>
      <c r="G5" s="185" t="str">
        <f>SUBSTITUTE(SUBSTITUTE(SUBSTITUTE('2. STRATEGIE-EN-trad-GOOGLE'!G5,"sustainable IT profit","sustainable IT benefit"),"charges","load"),"environmental impact","environmental footprint")</f>
        <v/>
      </c>
      <c r="H5" s="185" t="str">
        <f>SUBSTITUTE(SUBSTITUTE(SUBSTITUTE('2. STRATEGIE-EN-trad-GOOGLE'!H5,"sustainable IT profit","sustainable IT benefit"),"charges","load"),"environmental impact","environmental footprint")</f>
        <v>Anticipate the impacts</v>
      </c>
      <c r="I5" s="185" t="str">
        <f>SUBSTITUTE(SUBSTITUTE(SUBSTITUTE('2. STRATEGIE-EN-trad-GOOGLE'!I5,"sustainable IT profit","sustainable IT benefit"),"charges","load"),"environmental impact","environmental footprint")</f>
        <v>Is teleworking allowed, without limits, to employees who want it and whose activity allows it?</v>
      </c>
      <c r="J5" s="186" t="s">
        <v>5709</v>
      </c>
      <c r="K5" s="185" t="str">
        <f>SUBSTITUTE(SUBSTITUTE(SUBSTITUTE('2. STRATEGIE-EN-trad-GOOGLE'!K5,"sustainable IT profit","sustainable IT benefit"),"charges","load"),"environmental impact","environmental footprint")</f>
        <v>Does the company offer a framework for teleworking?</v>
      </c>
      <c r="L5" s="186" t="s">
        <v>5710</v>
      </c>
      <c r="M5" s="185" t="str">
        <f>SUBSTITUTE(SUBSTITUTE(SUBSTITUTE('2. STRATEGIE-EN-trad-GOOGLE'!M5,"sustainable IT profit","sustainable IT benefit"),"charges","load"),"environmental impact","environmental footprint")</f>
        <v/>
      </c>
      <c r="N5" s="185" t="str">
        <f>SUBSTITUTE(SUBSTITUTE(SUBSTITUTE('2. STRATEGIE-EN-trad-GOOGLE'!N5,"sustainable IT profit","sustainable IT benefit"),"charges","load"),"environmental impact","environmental footprint")</f>
        <v/>
      </c>
      <c r="O5" s="183">
        <f>'0. STRATEGIE-WiP'!P5</f>
        <v>0</v>
      </c>
      <c r="P5" s="183" t="str">
        <f>'0. STRATEGIE-WiP'!Q5</f>
        <v>Stratégie</v>
      </c>
      <c r="Q5" s="183" t="str">
        <f>'0. STRATEGIE-WiP'!R5</f>
        <v>RECO</v>
      </c>
      <c r="R5" s="183" t="str">
        <f>'0. STRATEGIE-WiP'!S5</f>
        <v>*</v>
      </c>
      <c r="S5" s="183">
        <f>'0. STRATEGIE-WiP'!T5</f>
        <v>0</v>
      </c>
      <c r="T5" s="183">
        <f>'0. STRATEGIE-WiP'!U5</f>
        <v>0</v>
      </c>
      <c r="U5" s="183">
        <f>'0. STRATEGIE-WiP'!V5</f>
        <v>0</v>
      </c>
    </row>
    <row r="6" spans="1:21" ht="15.75" customHeight="1">
      <c r="A6" s="183">
        <f>'0. STRATEGIE-WiP'!A6</f>
        <v>1</v>
      </c>
      <c r="B6" s="183" t="str">
        <f>'0. STRATEGIE-WiP'!C6</f>
        <v>B</v>
      </c>
      <c r="C6" s="183" t="str">
        <f>'0. STRATEGIE-WiP'!D6</f>
        <v>A</v>
      </c>
      <c r="D6" s="183" t="str">
        <f>'0. STRATEGIE-WiP'!E6</f>
        <v>B</v>
      </c>
      <c r="E6" s="183" t="str">
        <f>'0. STRATEGIE-WiP'!F6</f>
        <v>B/A/B</v>
      </c>
      <c r="F6" s="185" t="str">
        <f>SUBSTITUTE(SUBSTITUTE(SUBSTITUTE('2. STRATEGIE-EN-trad-GOOGLE'!F6,"sustainable IT profit","sustainable IT benefit"),"charges","load"),"environmental impact","environmental footprint")</f>
        <v>Project framing</v>
      </c>
      <c r="G6" s="185" t="str">
        <f>SUBSTITUTE(SUBSTITUTE(SUBSTITUTE('2. STRATEGIE-EN-trad-GOOGLE'!G6,"sustainable IT profit","sustainable IT benefit"),"charges","load"),"environmental impact","environmental footprint")</f>
        <v/>
      </c>
      <c r="H6" s="185" t="str">
        <f>SUBSTITUTE(SUBSTITUTE(SUBSTITUTE('2. STRATEGIE-EN-trad-GOOGLE'!H6,"sustainable IT profit","sustainable IT benefit"),"charges","load"),"environmental impact","environmental footprint")</f>
        <v>Know your stage of maturity, identify the interests of the company</v>
      </c>
      <c r="I6" s="186" t="s">
        <v>5711</v>
      </c>
      <c r="J6" s="185" t="s">
        <v>5712</v>
      </c>
      <c r="K6" s="185" t="str">
        <f>SUBSTITUTE(SUBSTITUTE(SUBSTITUTE('2. STRATEGIE-EN-trad-GOOGLE'!K6,"sustainable IT profit","sustainable IT benefit"),"charges","load"),"environmental impact","environmental footprint")</f>
        <v>Do managers have a free hand to initiate the Sustainable IT approach in projects?</v>
      </c>
      <c r="L6" s="185" t="str">
        <f>SUBSTITUTE(SUBSTITUTE(SUBSTITUTE('2. STRATEGIE-EN-trad-GOOGLE'!L6,"sustainable IT profit","sustainable IT benefit"),"charges","load"),"environmental impact","environmental footprint")</f>
        <v/>
      </c>
      <c r="M6" s="185" t="str">
        <f>SUBSTITUTE(SUBSTITUTE(SUBSTITUTE('2. STRATEGIE-EN-trad-GOOGLE'!M6,"sustainable IT profit","sustainable IT benefit"),"charges","load"),"environmental impact","environmental footprint")</f>
        <v/>
      </c>
      <c r="N6" s="185" t="str">
        <f>SUBSTITUTE(SUBSTITUTE(SUBSTITUTE('2. STRATEGIE-EN-trad-GOOGLE'!N6,"sustainable IT profit","sustainable IT benefit"),"charges","load"),"environmental impact","environmental footprint")</f>
        <v/>
      </c>
      <c r="O6" s="183">
        <f>'0. STRATEGIE-WiP'!P6</f>
        <v>0</v>
      </c>
      <c r="P6" s="183" t="str">
        <f>'0. STRATEGIE-WiP'!Q6</f>
        <v>Stratégie</v>
      </c>
      <c r="Q6" s="183" t="str">
        <f>'0. STRATEGIE-WiP'!R6</f>
        <v>CONSEIL</v>
      </c>
      <c r="R6" s="183" t="str">
        <f>'0. STRATEGIE-WiP'!S6</f>
        <v>N/A</v>
      </c>
      <c r="S6" s="183">
        <f>'0. STRATEGIE-WiP'!T6</f>
        <v>0</v>
      </c>
      <c r="T6" s="183">
        <f>'0. STRATEGIE-WiP'!U6</f>
        <v>0</v>
      </c>
      <c r="U6" s="183">
        <f>'0. STRATEGIE-WiP'!V6</f>
        <v>0</v>
      </c>
    </row>
    <row r="7" spans="1:21" ht="15.75" customHeight="1">
      <c r="A7" s="183">
        <f>'0. STRATEGIE-WiP'!A7</f>
        <v>1</v>
      </c>
      <c r="B7" s="183" t="str">
        <f>'0. STRATEGIE-WiP'!C7</f>
        <v>B</v>
      </c>
      <c r="C7" s="183" t="str">
        <f>'0. STRATEGIE-WiP'!D7</f>
        <v>B</v>
      </c>
      <c r="D7" s="183" t="str">
        <f>'0. STRATEGIE-WiP'!E7</f>
        <v>B</v>
      </c>
      <c r="E7" s="183" t="str">
        <f>'0. STRATEGIE-WiP'!F7</f>
        <v>B/B/B</v>
      </c>
      <c r="F7" s="185" t="str">
        <f>SUBSTITUTE(SUBSTITUTE(SUBSTITUTE('2. STRATEGIE-EN-trad-GOOGLE'!F7,"sustainable IT profit","sustainable IT benefit"),"charges","load"),"environmental impact","environmental footprint")</f>
        <v>Project framing</v>
      </c>
      <c r="G7" s="185" t="str">
        <f>SUBSTITUTE(SUBSTITUTE(SUBSTITUTE('2. STRATEGIE-EN-trad-GOOGLE'!G7,"sustainable IT profit","sustainable IT benefit"),"charges","load"),"environmental impact","environmental footprint")</f>
        <v/>
      </c>
      <c r="H7" s="185" t="str">
        <f>SUBSTITUTE(SUBSTITUTE(SUBSTITUTE('2. STRATEGIE-EN-trad-GOOGLE'!H7,"sustainable IT profit","sustainable IT benefit"),"charges","load"),"environmental impact","environmental footprint")</f>
        <v>Know your stage of maturity</v>
      </c>
      <c r="I7" s="185" t="str">
        <f>SUBSTITUTE(SUBSTITUTE(SUBSTITUTE('2. STRATEGIE-EN-trad-GOOGLE'!I7,"sustainable IT profit","sustainable IT benefit"),"charges","load"),"environmental impact","environmental footprint")</f>
        <v>Are the CSR and Sustainable IT strategies associated and systematically implemented in all projects?</v>
      </c>
      <c r="J7" s="186" t="s">
        <v>5713</v>
      </c>
      <c r="K7" s="185" t="s">
        <v>5714</v>
      </c>
      <c r="L7" s="186" t="s">
        <v>5715</v>
      </c>
      <c r="M7" s="185" t="str">
        <f>SUBSTITUTE(SUBSTITUTE(SUBSTITUTE('2. STRATEGIE-EN-trad-GOOGLE'!M7,"sustainable IT profit","sustainable IT benefit"),"charges","load"),"environmental impact","environmental footprint")</f>
        <v/>
      </c>
      <c r="N7" s="185" t="str">
        <f>SUBSTITUTE(SUBSTITUTE(SUBSTITUTE('2. STRATEGIE-EN-trad-GOOGLE'!N7,"sustainable IT profit","sustainable IT benefit"),"charges","load"),"environmental impact","environmental footprint")</f>
        <v/>
      </c>
      <c r="O7" s="183">
        <f>'0. STRATEGIE-WiP'!P7</f>
        <v>0</v>
      </c>
      <c r="P7" s="183" t="str">
        <f>'0. STRATEGIE-WiP'!Q7</f>
        <v>Stratégie</v>
      </c>
      <c r="Q7" s="183" t="str">
        <f>'0. STRATEGIE-WiP'!R7</f>
        <v>CONSEIL</v>
      </c>
      <c r="R7" s="183" t="str">
        <f>'0. STRATEGIE-WiP'!S7</f>
        <v>N/A</v>
      </c>
      <c r="S7" s="183">
        <f>'0. STRATEGIE-WiP'!T7</f>
        <v>0</v>
      </c>
      <c r="T7" s="183">
        <f>'0. STRATEGIE-WiP'!U7</f>
        <v>0</v>
      </c>
      <c r="U7" s="183">
        <f>'0. STRATEGIE-WiP'!V7</f>
        <v>0</v>
      </c>
    </row>
    <row r="8" spans="1:21" ht="15.75" customHeight="1">
      <c r="A8" s="183">
        <f>'0. STRATEGIE-WiP'!A8</f>
        <v>1</v>
      </c>
      <c r="B8" s="183" t="str">
        <f>'0. STRATEGIE-WiP'!C8</f>
        <v>B</v>
      </c>
      <c r="C8" s="183" t="str">
        <f>'0. STRATEGIE-WiP'!D8</f>
        <v>A</v>
      </c>
      <c r="D8" s="183" t="str">
        <f>'0. STRATEGIE-WiP'!E8</f>
        <v>B</v>
      </c>
      <c r="E8" s="183" t="str">
        <f>'0. STRATEGIE-WiP'!F8</f>
        <v>B/A/B</v>
      </c>
      <c r="F8" s="185" t="str">
        <f>SUBSTITUTE(SUBSTITUTE(SUBSTITUTE('2. STRATEGIE-EN-trad-GOOGLE'!F8,"sustainable IT profit","sustainable IT benefit"),"charges","load"),"environmental impact","environmental footprint")</f>
        <v>Project framing</v>
      </c>
      <c r="G8" s="185" t="str">
        <f>SUBSTITUTE(SUBSTITUTE(SUBSTITUTE('2. STRATEGIE-EN-trad-GOOGLE'!G8,"sustainable IT profit","sustainable IT benefit"),"charges","load"),"environmental impact","environmental footprint")</f>
        <v/>
      </c>
      <c r="H8" s="185" t="str">
        <f>SUBSTITUTE(SUBSTITUTE(SUBSTITUTE('2. STRATEGIE-EN-trad-GOOGLE'!H8,"sustainable IT profit","sustainable IT benefit"),"charges","load"),"environmental impact","environmental footprint")</f>
        <v>Define the stakes</v>
      </c>
      <c r="I8" s="185" t="str">
        <f>SUBSTITUTE(SUBSTITUTE(SUBSTITUTE('2. STRATEGIE-EN-trad-GOOGLE'!I8,"sustainable IT profit","sustainable IT benefit"),"charges","load"),"environmental impact","environmental footprint")</f>
        <v>How to make Sustainable IT more than a communication objective? Are concrete results associated with the Sustainable IT approach? (no Greenwashing)</v>
      </c>
      <c r="J8" s="186" t="s">
        <v>5716</v>
      </c>
      <c r="K8" s="186" t="s">
        <v>5717</v>
      </c>
      <c r="L8" s="185" t="str">
        <f>SUBSTITUTE(SUBSTITUTE(SUBSTITUTE('2. STRATEGIE-EN-trad-GOOGLE'!L8,"sustainable IT profit","sustainable IT benefit"),"charges","load"),"environmental impact","environmental footprint")</f>
        <v/>
      </c>
      <c r="M8" s="185" t="str">
        <f>SUBSTITUTE(SUBSTITUTE(SUBSTITUTE('2. STRATEGIE-EN-trad-GOOGLE'!M8,"sustainable IT profit","sustainable IT benefit"),"charges","load"),"environmental impact","environmental footprint")</f>
        <v/>
      </c>
      <c r="N8" s="185" t="str">
        <f>SUBSTITUTE(SUBSTITUTE(SUBSTITUTE('2. STRATEGIE-EN-trad-GOOGLE'!N8,"sustainable IT profit","sustainable IT benefit"),"charges","load"),"environmental impact","environmental footprint")</f>
        <v/>
      </c>
      <c r="O8" s="183">
        <f>'0. STRATEGIE-WiP'!P8</f>
        <v>0</v>
      </c>
      <c r="P8" s="183" t="str">
        <f>'0. STRATEGIE-WiP'!Q8</f>
        <v>Stratégie</v>
      </c>
      <c r="Q8" s="183" t="str">
        <f>'0. STRATEGIE-WiP'!R8</f>
        <v>RECO</v>
      </c>
      <c r="R8" s="183" t="str">
        <f>'0. STRATEGIE-WiP'!S8</f>
        <v>*</v>
      </c>
      <c r="S8" s="183">
        <f>'0. STRATEGIE-WiP'!T8</f>
        <v>0</v>
      </c>
      <c r="T8" s="183">
        <f>'0. STRATEGIE-WiP'!U8</f>
        <v>0</v>
      </c>
      <c r="U8" s="183">
        <f>'0. STRATEGIE-WiP'!V8</f>
        <v>0</v>
      </c>
    </row>
    <row r="9" spans="1:21" ht="15.75" customHeight="1">
      <c r="A9" s="183">
        <f>'0. STRATEGIE-WiP'!A9</f>
        <v>1</v>
      </c>
      <c r="B9" s="183" t="str">
        <f>'0. STRATEGIE-WiP'!C9</f>
        <v>B</v>
      </c>
      <c r="C9" s="183" t="str">
        <f>'0. STRATEGIE-WiP'!D9</f>
        <v>B</v>
      </c>
      <c r="D9" s="183" t="str">
        <f>'0. STRATEGIE-WiP'!E9</f>
        <v>A</v>
      </c>
      <c r="E9" s="183" t="str">
        <f>'0. STRATEGIE-WiP'!F9</f>
        <v>B/B/A</v>
      </c>
      <c r="F9" s="185" t="str">
        <f>SUBSTITUTE(SUBSTITUTE(SUBSTITUTE('2. STRATEGIE-EN-trad-GOOGLE'!F9,"sustainable IT profit","sustainable IT benefit"),"charges","load"),"environmental impact","environmental footprint")</f>
        <v>Project framing</v>
      </c>
      <c r="G9" s="185" t="str">
        <f>SUBSTITUTE(SUBSTITUTE(SUBSTITUTE('2. STRATEGIE-EN-trad-GOOGLE'!G9,"sustainable IT profit","sustainable IT benefit"),"charges","load"),"environmental impact","environmental footprint")</f>
        <v/>
      </c>
      <c r="H9" s="185" t="str">
        <f>SUBSTITUTE(SUBSTITUTE(SUBSTITUTE('2. STRATEGIE-EN-trad-GOOGLE'!H9,"sustainable IT profit","sustainable IT benefit"),"charges","load"),"environmental impact","environmental footprint")</f>
        <v>Define the business need</v>
      </c>
      <c r="I9" s="185" t="str">
        <f>SUBSTITUTE(SUBSTITUTE(SUBSTITUTE('2. STRATEGIE-EN-trad-GOOGLE'!I9,"sustainable IT profit","sustainable IT benefit"),"charges","load"),"environmental impact","environmental footprint")</f>
        <v>Is the business need expressed?</v>
      </c>
      <c r="J9" s="186" t="s">
        <v>5718</v>
      </c>
      <c r="K9" s="185" t="str">
        <f>SUBSTITUTE(SUBSTITUTE(SUBSTITUTE('2. STRATEGIE-EN-trad-GOOGLE'!K9,"sustainable IT profit","sustainable IT benefit"),"charges","load"),"environmental impact","environmental footprint")</f>
        <v>Are business needs assessed impartially in relation to uses?</v>
      </c>
      <c r="L9" s="185" t="str">
        <f>SUBSTITUTE(SUBSTITUTE(SUBSTITUTE('2. STRATEGIE-EN-trad-GOOGLE'!L9,"sustainable IT profit","sustainable IT benefit"),"charges","load"),"environmental impact","environmental footprint")</f>
        <v/>
      </c>
      <c r="M9" s="185" t="str">
        <f>SUBSTITUTE(SUBSTITUTE(SUBSTITUTE('2. STRATEGIE-EN-trad-GOOGLE'!M9,"sustainable IT profit","sustainable IT benefit"),"charges","load"),"environmental impact","environmental footprint")</f>
        <v/>
      </c>
      <c r="N9" s="185" t="str">
        <f>SUBSTITUTE(SUBSTITUTE(SUBSTITUTE('2. STRATEGIE-EN-trad-GOOGLE'!N9,"sustainable IT profit","sustainable IT benefit"),"charges","load"),"environmental impact","environmental footprint")</f>
        <v/>
      </c>
      <c r="O9" s="183">
        <f>'0. STRATEGIE-WiP'!P9</f>
        <v>0</v>
      </c>
      <c r="P9" s="183" t="str">
        <f>'0. STRATEGIE-WiP'!Q9</f>
        <v>Stratégie</v>
      </c>
      <c r="Q9" s="183" t="str">
        <f>'0. STRATEGIE-WiP'!R9</f>
        <v>RECO</v>
      </c>
      <c r="R9" s="183" t="str">
        <f>'0. STRATEGIE-WiP'!S9</f>
        <v>*</v>
      </c>
      <c r="S9" s="183">
        <f>'0. STRATEGIE-WiP'!T9</f>
        <v>0</v>
      </c>
      <c r="T9" s="183">
        <f>'0. STRATEGIE-WiP'!U9</f>
        <v>0</v>
      </c>
      <c r="U9" s="183" t="str">
        <f>'0. STRATEGIE-WiP'!V9</f>
        <v>INCONTOURNABLE</v>
      </c>
    </row>
    <row r="10" spans="1:21" ht="15.75" customHeight="1">
      <c r="A10" s="183">
        <f>'0. STRATEGIE-WiP'!A10</f>
        <v>1</v>
      </c>
      <c r="B10" s="183" t="str">
        <f>'0. STRATEGIE-WiP'!C10</f>
        <v>B</v>
      </c>
      <c r="C10" s="183" t="str">
        <f>'0. STRATEGIE-WiP'!D10</f>
        <v>A</v>
      </c>
      <c r="D10" s="183" t="str">
        <f>'0. STRATEGIE-WiP'!E10</f>
        <v>B</v>
      </c>
      <c r="E10" s="183" t="str">
        <f>'0. STRATEGIE-WiP'!F10</f>
        <v>B/A/B</v>
      </c>
      <c r="F10" s="185" t="str">
        <f>SUBSTITUTE(SUBSTITUTE(SUBSTITUTE('2. STRATEGIE-EN-trad-GOOGLE'!F10,"sustainable IT profit","sustainable IT benefit"),"charges","load"),"environmental impact","environmental footprint")</f>
        <v>Project framing</v>
      </c>
      <c r="G10" s="185" t="str">
        <f>SUBSTITUTE(SUBSTITUTE(SUBSTITUTE('2. STRATEGIE-EN-trad-GOOGLE'!G10,"sustainable IT profit","sustainable IT benefit"),"charges","load"),"environmental impact","environmental footprint")</f>
        <v/>
      </c>
      <c r="H10" s="185" t="str">
        <f>SUBSTITUTE(SUBSTITUTE(SUBSTITUTE('2. STRATEGIE-EN-trad-GOOGLE'!H10,"sustainable IT profit","sustainable IT benefit"),"charges","load"),"environmental impact","environmental footprint")</f>
        <v>Define the business need</v>
      </c>
      <c r="I10" s="185" t="str">
        <f>SUBSTITUTE(SUBSTITUTE(SUBSTITUTE('2. STRATEGIE-EN-trad-GOOGLE'!I10,"sustainable IT profit","sustainable IT benefit"),"charges","load"),"environmental impact","environmental footprint")</f>
        <v>Is the target of users (primary and secondary) defined, to specify the business need?</v>
      </c>
      <c r="J10" s="185" t="str">
        <f>SUBSTITUTE(SUBSTITUTE(SUBSTITUTE('2. STRATEGIE-EN-trad-GOOGLE'!J10,"sustainable IT profit","sustainable IT benefit"),"charges","load"),"environmental impact","environmental footprint")</f>
        <v>In order to respond accurately (neither too much nor too little) to user expectations, it is essential to know the targets and their behavior, so as not to overload the applications, nor to impoverish them to the point that they no longer meet the legitimate expectations. Secondary users often have simpler needs. Without identifying this category of user, it is difficult to properly size the service.</v>
      </c>
      <c r="K10" s="186" t="s">
        <v>5719</v>
      </c>
      <c r="L10" s="185" t="str">
        <f>SUBSTITUTE(SUBSTITUTE(SUBSTITUTE('2. STRATEGIE-EN-trad-GOOGLE'!L10,"sustainable IT profit","sustainable IT benefit"),"charges","load"),"environmental impact","environmental footprint")</f>
        <v/>
      </c>
      <c r="M10" s="185" t="str">
        <f>SUBSTITUTE(SUBSTITUTE(SUBSTITUTE('2. STRATEGIE-EN-trad-GOOGLE'!M10,"sustainable IT profit","sustainable IT benefit"),"charges","load"),"environmental impact","environmental footprint")</f>
        <v/>
      </c>
      <c r="N10" s="185" t="str">
        <f>SUBSTITUTE(SUBSTITUTE(SUBSTITUTE('2. STRATEGIE-EN-trad-GOOGLE'!N10,"sustainable IT profit","sustainable IT benefit"),"charges","load"),"environmental impact","environmental footprint")</f>
        <v/>
      </c>
      <c r="O10" s="183">
        <f>'0. STRATEGIE-WiP'!P10</f>
        <v>0</v>
      </c>
      <c r="P10" s="183" t="str">
        <f>'0. STRATEGIE-WiP'!Q10</f>
        <v>Stratégie</v>
      </c>
      <c r="Q10" s="183" t="str">
        <f>'0. STRATEGIE-WiP'!R10</f>
        <v>RECO</v>
      </c>
      <c r="R10" s="183" t="str">
        <f>'0. STRATEGIE-WiP'!S10</f>
        <v>*</v>
      </c>
      <c r="S10" s="183">
        <f>'0. STRATEGIE-WiP'!T10</f>
        <v>0</v>
      </c>
      <c r="T10" s="183">
        <f>'0. STRATEGIE-WiP'!U10</f>
        <v>0</v>
      </c>
      <c r="U10" s="183">
        <f>'0. STRATEGIE-WiP'!V10</f>
        <v>0</v>
      </c>
    </row>
    <row r="11" spans="1:21" ht="15.75" customHeight="1">
      <c r="A11" s="183">
        <f>'0. STRATEGIE-WiP'!A11</f>
        <v>1</v>
      </c>
      <c r="B11" s="183" t="str">
        <f>'0. STRATEGIE-WiP'!C11</f>
        <v>B</v>
      </c>
      <c r="C11" s="183" t="str">
        <f>'0. STRATEGIE-WiP'!D11</f>
        <v>C</v>
      </c>
      <c r="D11" s="183" t="str">
        <f>'0. STRATEGIE-WiP'!E11</f>
        <v>C</v>
      </c>
      <c r="E11" s="183" t="str">
        <f>'0. STRATEGIE-WiP'!F11</f>
        <v>B/C/C</v>
      </c>
      <c r="F11" s="185" t="str">
        <f>SUBSTITUTE(SUBSTITUTE(SUBSTITUTE('2. STRATEGIE-EN-trad-GOOGLE'!F11,"sustainable IT profit","sustainable IT benefit"),"charges","load"),"environmental impact","environmental footprint")</f>
        <v>Project framing</v>
      </c>
      <c r="G11" s="185" t="str">
        <f>SUBSTITUTE(SUBSTITUTE(SUBSTITUTE('2. STRATEGIE-EN-trad-GOOGLE'!G11,"sustainable IT profit","sustainable IT benefit"),"charges","load"),"environmental impact","environmental footprint")</f>
        <v/>
      </c>
      <c r="H11" s="185" t="str">
        <f>SUBSTITUTE(SUBSTITUTE(SUBSTITUTE('2. STRATEGIE-EN-trad-GOOGLE'!H11,"sustainable IT profit","sustainable IT benefit"),"charges","load"),"environmental impact","environmental footprint")</f>
        <v>Define the business need</v>
      </c>
      <c r="I11" s="186" t="s">
        <v>5720</v>
      </c>
      <c r="J11" s="185" t="str">
        <f>SUBSTITUTE(SUBSTITUTE(SUBSTITUTE('2. STRATEGIE-EN-trad-GOOGLE'!J11,"sustainable IT profit","sustainable IT benefit"),"charges","load"),"environmental impact","environmental footprint")</f>
        <v>Certain uses may be constrained by user equipment, to allow a wider choice of equipment, even old ones, and to limit equipment renewals. It is important to know the hardware profiles that users will be able to use, today and in the future.</v>
      </c>
      <c r="K11" s="185" t="str">
        <f>SUBSTITUTE(SUBSTITUTE(SUBSTITUTE('2. STRATEGIE-EN-trad-GOOGLE'!K11,"sustainable IT profit","sustainable IT benefit"),"charges","load"),"environmental impact","environmental footprint")</f>
        <v>Is each USE CASE associated with the list of hardware equipment necessary for its implementation?</v>
      </c>
      <c r="L11" s="185" t="str">
        <f>SUBSTITUTE(SUBSTITUTE(SUBSTITUTE('2. STRATEGIE-EN-trad-GOOGLE'!L11,"sustainable IT profit","sustainable IT benefit"),"charges","load"),"environmental impact","environmental footprint")</f>
        <v/>
      </c>
      <c r="M11" s="185" t="str">
        <f>SUBSTITUTE(SUBSTITUTE(SUBSTITUTE('2. STRATEGIE-EN-trad-GOOGLE'!M11,"sustainable IT profit","sustainable IT benefit"),"charges","load"),"environmental impact","environmental footprint")</f>
        <v/>
      </c>
      <c r="N11" s="185" t="str">
        <f>SUBSTITUTE(SUBSTITUTE(SUBSTITUTE('2. STRATEGIE-EN-trad-GOOGLE'!N11,"sustainable IT profit","sustainable IT benefit"),"charges","load"),"environmental impact","environmental footprint")</f>
        <v/>
      </c>
      <c r="O11" s="183">
        <f>'0. STRATEGIE-WiP'!P11</f>
        <v>0</v>
      </c>
      <c r="P11" s="183" t="str">
        <f>'0. STRATEGIE-WiP'!Q11</f>
        <v>Stratégie</v>
      </c>
      <c r="Q11" s="183" t="str">
        <f>'0. STRATEGIE-WiP'!R11</f>
        <v>RECO</v>
      </c>
      <c r="R11" s="183" t="str">
        <f>'0. STRATEGIE-WiP'!S11</f>
        <v>**</v>
      </c>
      <c r="S11" s="183">
        <f>'0. STRATEGIE-WiP'!T11</f>
        <v>0</v>
      </c>
      <c r="T11" s="183">
        <f>'0. STRATEGIE-WiP'!U11</f>
        <v>0</v>
      </c>
      <c r="U11" s="183">
        <f>'0. STRATEGIE-WiP'!V11</f>
        <v>0</v>
      </c>
    </row>
    <row r="12" spans="1:21" ht="15.75" customHeight="1">
      <c r="A12" s="183">
        <f>'0. STRATEGIE-WiP'!A12</f>
        <v>1</v>
      </c>
      <c r="B12" s="183" t="str">
        <f>'0. STRATEGIE-WiP'!C12</f>
        <v>A</v>
      </c>
      <c r="C12" s="183" t="str">
        <f>'0. STRATEGIE-WiP'!D12</f>
        <v>B</v>
      </c>
      <c r="D12" s="183" t="str">
        <f>'0. STRATEGIE-WiP'!E12</f>
        <v>A</v>
      </c>
      <c r="E12" s="183" t="str">
        <f>'0. STRATEGIE-WiP'!F12</f>
        <v>A/B/A</v>
      </c>
      <c r="F12" s="185" t="str">
        <f>SUBSTITUTE(SUBSTITUTE(SUBSTITUTE('2. STRATEGIE-EN-trad-GOOGLE'!F12,"sustainable IT profit","sustainable IT benefit"),"charges","load"),"environmental impact","environmental footprint")</f>
        <v>Project framing</v>
      </c>
      <c r="G12" s="185" t="str">
        <f>SUBSTITUTE(SUBSTITUTE(SUBSTITUTE('2. STRATEGIE-EN-trad-GOOGLE'!G12,"sustainable IT profit","sustainable IT benefit"),"charges","load"),"environmental impact","environmental footprint")</f>
        <v/>
      </c>
      <c r="H12" s="185" t="str">
        <f>SUBSTITUTE(SUBSTITUTE(SUBSTITUTE('2. STRATEGIE-EN-trad-GOOGLE'!H12,"sustainable IT profit","sustainable IT benefit"),"charges","load"),"environmental impact","environmental footprint")</f>
        <v>Define and challenge needs</v>
      </c>
      <c r="I12" s="185" t="str">
        <f>SUBSTITUTE(SUBSTITUTE(SUBSTITUTE('2. STRATEGIE-EN-trad-GOOGLE'!I12,"sustainable IT profit","sustainable IT benefit"),"charges","load"),"environmental impact","environmental footprint")</f>
        <v>Are all products and services essential online?</v>
      </c>
      <c r="J12" s="185" t="str">
        <f>SUBSTITUTE(SUBSTITUTE(SUBSTITUTE('2. STRATEGIE-EN-trad-GOOGLE'!J12,"sustainable IT profit","sustainable IT benefit"),"charges","load"),"environmental impact","environmental footprint")</f>
        <v>Some functionalities are offered in connected mode while no remote data or no heavy calculation process is required, in these cases a local (offline) solution is efficient from an environmental point of view with less information flow. and less use of networks. On the other hand, if the offline mode requires duplication of information, it is only justified if the network accesses are intermittent and pose difficulties in using the service.</v>
      </c>
      <c r="K12" s="185" t="str">
        <f>SUBSTITUTE(SUBSTITUTE(SUBSTITUTE('2. STRATEGIE-EN-trad-GOOGLE'!K12,"sustainable IT profit","sustainable IT benefit"),"charges","load"),"environmental impact","environmental footprint")</f>
        <v>Can the product / service be envisioned without being deployed online, with a similar outcome for the business?</v>
      </c>
      <c r="L12" s="185" t="str">
        <f>SUBSTITUTE(SUBSTITUTE(SUBSTITUTE('2. STRATEGIE-EN-trad-GOOGLE'!L12,"sustainable IT profit","sustainable IT benefit"),"charges","load"),"environmental impact","environmental footprint")</f>
        <v/>
      </c>
      <c r="M12" s="185" t="str">
        <f>SUBSTITUTE(SUBSTITUTE(SUBSTITUTE('2. STRATEGIE-EN-trad-GOOGLE'!M12,"sustainable IT profit","sustainable IT benefit"),"charges","load"),"environmental impact","environmental footprint")</f>
        <v/>
      </c>
      <c r="N12" s="185" t="str">
        <f>SUBSTITUTE(SUBSTITUTE(SUBSTITUTE('2. STRATEGIE-EN-trad-GOOGLE'!N12,"sustainable IT profit","sustainable IT benefit"),"charges","load"),"environmental impact","environmental footprint")</f>
        <v/>
      </c>
      <c r="O12" s="183">
        <f>'0. STRATEGIE-WiP'!P12</f>
        <v>0</v>
      </c>
      <c r="P12" s="183" t="str">
        <f>'0. STRATEGIE-WiP'!Q12</f>
        <v>Stratégie</v>
      </c>
      <c r="Q12" s="183" t="str">
        <f>'0. STRATEGIE-WiP'!R12</f>
        <v>RECO</v>
      </c>
      <c r="R12" s="183" t="str">
        <f>'0. STRATEGIE-WiP'!S12</f>
        <v>*</v>
      </c>
      <c r="S12" s="183">
        <f>'0. STRATEGIE-WiP'!T12</f>
        <v>0</v>
      </c>
      <c r="T12" s="183">
        <f>'0. STRATEGIE-WiP'!U12</f>
        <v>0</v>
      </c>
      <c r="U12" s="183">
        <f>'0. STRATEGIE-WiP'!V12</f>
        <v>0</v>
      </c>
    </row>
    <row r="13" spans="1:21" ht="15.75" customHeight="1">
      <c r="A13" s="183">
        <f>'0. STRATEGIE-WiP'!A13</f>
        <v>1</v>
      </c>
      <c r="B13" s="183" t="str">
        <f>'0. STRATEGIE-WiP'!C13</f>
        <v>A</v>
      </c>
      <c r="C13" s="183" t="str">
        <f>'0. STRATEGIE-WiP'!D13</f>
        <v>B</v>
      </c>
      <c r="D13" s="183" t="str">
        <f>'0. STRATEGIE-WiP'!E13</f>
        <v>A</v>
      </c>
      <c r="E13" s="183" t="str">
        <f>'0. STRATEGIE-WiP'!F13</f>
        <v>A/B/A</v>
      </c>
      <c r="F13" s="185" t="str">
        <f>SUBSTITUTE(SUBSTITUTE(SUBSTITUTE('2. STRATEGIE-EN-trad-GOOGLE'!F13,"sustainable IT profit","sustainable IT benefit"),"charges","load"),"environmental impact","environmental footprint")</f>
        <v>Project framing</v>
      </c>
      <c r="G13" s="185" t="str">
        <f>SUBSTITUTE(SUBSTITUTE(SUBSTITUTE('2. STRATEGIE-EN-trad-GOOGLE'!G13,"sustainable IT profit","sustainable IT benefit"),"charges","load"),"environmental impact","environmental footprint")</f>
        <v/>
      </c>
      <c r="H13" s="185" t="str">
        <f>SUBSTITUTE(SUBSTITUTE(SUBSTITUTE('2. STRATEGIE-EN-trad-GOOGLE'!H13,"sustainable IT profit","sustainable IT benefit"),"charges","load"),"environmental impact","environmental footprint")</f>
        <v>Define and challenge needs</v>
      </c>
      <c r="I13" s="186" t="s">
        <v>5721</v>
      </c>
      <c r="J13" s="185" t="str">
        <f>SUBSTITUTE(SUBSTITUTE(SUBSTITUTE('2. STRATEGIE-EN-trad-GOOGLE'!J13,"sustainable IT profit","sustainable IT benefit"),"charges","load"),"environmental impact","environmental footprint")</f>
        <v>Some simple manual processes can be an alternative to everything digital, even within a digital department. In the context of a digital service, the natural tendency is to integrate all the steps into it without asking the question of environmental efficiency.</v>
      </c>
      <c r="K13" s="185" t="str">
        <f>SUBSTITUTE(SUBSTITUTE(SUBSTITUTE('2. STRATEGIE-EN-trad-GOOGLE'!K13,"sustainable IT profit","sustainable IT benefit"),"charges","load"),"environmental impact","environmental footprint")</f>
        <v>Can the product / service be envisioned without being digital, with a similar result for the company?</v>
      </c>
      <c r="L13" s="185" t="str">
        <f>SUBSTITUTE(SUBSTITUTE(SUBSTITUTE('2. STRATEGIE-EN-trad-GOOGLE'!L13,"sustainable IT profit","sustainable IT benefit"),"charges","load"),"environmental impact","environmental footprint")</f>
        <v/>
      </c>
      <c r="M13" s="185" t="str">
        <f>SUBSTITUTE(SUBSTITUTE(SUBSTITUTE('2. STRATEGIE-EN-trad-GOOGLE'!M13,"sustainable IT profit","sustainable IT benefit"),"charges","load"),"environmental impact","environmental footprint")</f>
        <v/>
      </c>
      <c r="N13" s="185" t="str">
        <f>SUBSTITUTE(SUBSTITUTE(SUBSTITUTE('2. STRATEGIE-EN-trad-GOOGLE'!N13,"sustainable IT profit","sustainable IT benefit"),"charges","load"),"environmental impact","environmental footprint")</f>
        <v/>
      </c>
      <c r="O13" s="183">
        <f>'0. STRATEGIE-WiP'!P13</f>
        <v>0</v>
      </c>
      <c r="P13" s="183" t="str">
        <f>'0. STRATEGIE-WiP'!Q13</f>
        <v>Stratégie</v>
      </c>
      <c r="Q13" s="183" t="str">
        <f>'0. STRATEGIE-WiP'!R13</f>
        <v>RECO</v>
      </c>
      <c r="R13" s="183" t="str">
        <f>'0. STRATEGIE-WiP'!S13</f>
        <v>*</v>
      </c>
      <c r="S13" s="183">
        <f>'0. STRATEGIE-WiP'!T13</f>
        <v>0</v>
      </c>
      <c r="T13" s="183">
        <f>'0. STRATEGIE-WiP'!U13</f>
        <v>0</v>
      </c>
      <c r="U13" s="183">
        <f>'0. STRATEGIE-WiP'!V13</f>
        <v>0</v>
      </c>
    </row>
    <row r="14" spans="1:21" ht="15.75" customHeight="1">
      <c r="A14" s="183">
        <f>'0. STRATEGIE-WiP'!A14</f>
        <v>1</v>
      </c>
      <c r="B14" s="183" t="str">
        <f>'0. STRATEGIE-WiP'!C14</f>
        <v>A</v>
      </c>
      <c r="C14" s="183" t="str">
        <f>'0. STRATEGIE-WiP'!D14</f>
        <v>B</v>
      </c>
      <c r="D14" s="183" t="str">
        <f>'0. STRATEGIE-WiP'!E14</f>
        <v>B</v>
      </c>
      <c r="E14" s="183" t="str">
        <f>'0. STRATEGIE-WiP'!F14</f>
        <v>A/B/B</v>
      </c>
      <c r="F14" s="185" t="str">
        <f>SUBSTITUTE(SUBSTITUTE(SUBSTITUTE('2. STRATEGIE-EN-trad-GOOGLE'!F14,"sustainable IT profit","sustainable IT benefit"),"charges","load"),"environmental impact","environmental footprint")</f>
        <v>Project framing</v>
      </c>
      <c r="G14" s="185" t="str">
        <f>SUBSTITUTE(SUBSTITUTE(SUBSTITUTE('2. STRATEGIE-EN-trad-GOOGLE'!G14,"sustainable IT profit","sustainable IT benefit"),"charges","load"),"environmental impact","environmental footprint")</f>
        <v/>
      </c>
      <c r="H14" s="185" t="str">
        <f>SUBSTITUTE(SUBSTITUTE(SUBSTITUTE('2. STRATEGIE-EN-trad-GOOGLE'!H14,"sustainable IT profit","sustainable IT benefit"),"charges","load"),"environmental impact","environmental footprint")</f>
        <v>Define and challenge needs</v>
      </c>
      <c r="I14" s="185" t="str">
        <f>SUBSTITUTE(SUBSTITUTE(SUBSTITUTE('2. STRATEGIE-EN-trad-GOOGLE'!I14,"sustainable IT profit","sustainable IT benefit"),"charges","load"),"environmental impact","environmental footprint")</f>
        <v>Is the chosen solution the most environmentally friendly? If not, is this choice justified by the user need?</v>
      </c>
      <c r="J14" s="186" t="s">
        <v>5722</v>
      </c>
      <c r="K14" s="186" t="s">
        <v>5723</v>
      </c>
      <c r="L14" s="185" t="str">
        <f>SUBSTITUTE(SUBSTITUTE(SUBSTITUTE('2. STRATEGIE-EN-trad-GOOGLE'!L14,"sustainable IT profit","sustainable IT benefit"),"charges","load"),"environmental impact","environmental footprint")</f>
        <v>Is the final choice guided by Sustainable IT performance?</v>
      </c>
      <c r="M14" s="185" t="str">
        <f>SUBSTITUTE(SUBSTITUTE(SUBSTITUTE('2. STRATEGIE-EN-trad-GOOGLE'!M14,"sustainable IT profit","sustainable IT benefit"),"charges","load"),"environmental impact","environmental footprint")</f>
        <v/>
      </c>
      <c r="N14" s="185" t="str">
        <f>SUBSTITUTE(SUBSTITUTE(SUBSTITUTE('2. STRATEGIE-EN-trad-GOOGLE'!N14,"sustainable IT profit","sustainable IT benefit"),"charges","load"),"environmental impact","environmental footprint")</f>
        <v/>
      </c>
      <c r="O14" s="183">
        <f>'0. STRATEGIE-WiP'!P14</f>
        <v>0</v>
      </c>
      <c r="P14" s="183" t="str">
        <f>'0. STRATEGIE-WiP'!Q14</f>
        <v>Stratégie</v>
      </c>
      <c r="Q14" s="183" t="str">
        <f>'0. STRATEGIE-WiP'!R14</f>
        <v>RECO</v>
      </c>
      <c r="R14" s="183" t="str">
        <f>'0. STRATEGIE-WiP'!S14</f>
        <v>**</v>
      </c>
      <c r="S14" s="183">
        <f>'0. STRATEGIE-WiP'!T14</f>
        <v>0</v>
      </c>
      <c r="T14" s="183">
        <f>'0. STRATEGIE-WiP'!U14</f>
        <v>0</v>
      </c>
      <c r="U14" s="183">
        <f>'0. STRATEGIE-WiP'!V14</f>
        <v>0</v>
      </c>
    </row>
    <row r="15" spans="1:21" ht="15.75" customHeight="1">
      <c r="A15" s="183">
        <f>'0. STRATEGIE-WiP'!A15</f>
        <v>1</v>
      </c>
      <c r="B15" s="183" t="str">
        <f>'0. STRATEGIE-WiP'!C15</f>
        <v>A</v>
      </c>
      <c r="C15" s="183" t="str">
        <f>'0. STRATEGIE-WiP'!D15</f>
        <v>B</v>
      </c>
      <c r="D15" s="183" t="str">
        <f>'0. STRATEGIE-WiP'!E15</f>
        <v>A</v>
      </c>
      <c r="E15" s="183" t="str">
        <f>'0. STRATEGIE-WiP'!F15</f>
        <v>A/B/A</v>
      </c>
      <c r="F15" s="185" t="str">
        <f>SUBSTITUTE(SUBSTITUTE(SUBSTITUTE('2. STRATEGIE-EN-trad-GOOGLE'!F15,"sustainable IT profit","sustainable IT benefit"),"charges","load"),"environmental impact","environmental footprint")</f>
        <v>Project framing</v>
      </c>
      <c r="G15" s="185" t="str">
        <f>SUBSTITUTE(SUBSTITUTE(SUBSTITUTE('2. STRATEGIE-EN-trad-GOOGLE'!G15,"sustainable IT profit","sustainable IT benefit"),"charges","load"),"environmental impact","environmental footprint")</f>
        <v/>
      </c>
      <c r="H15" s="185" t="str">
        <f>SUBSTITUTE(SUBSTITUTE(SUBSTITUTE('2. STRATEGIE-EN-trad-GOOGLE'!H15,"sustainable IT profit","sustainable IT benefit"),"charges","load"),"environmental impact","environmental footprint")</f>
        <v>Define and challenge needs</v>
      </c>
      <c r="I15" s="186" t="s">
        <v>5724</v>
      </c>
      <c r="J15" s="186" t="s">
        <v>5725</v>
      </c>
      <c r="K15" s="185" t="str">
        <f>SUBSTITUTE(SUBSTITUTE(SUBSTITUTE('2. STRATEGIE-EN-trad-GOOGLE'!K15,"sustainable IT profit","sustainable IT benefit"),"charges","load"),"environmental impact","environmental footprint")</f>
        <v>Is the adaptation of the economic model being considered to take eco-design into account?</v>
      </c>
      <c r="L15" s="185" t="str">
        <f>SUBSTITUTE(SUBSTITUTE(SUBSTITUTE('2. STRATEGIE-EN-trad-GOOGLE'!L15,"sustainable IT profit","sustainable IT benefit"),"charges","load"),"environmental impact","environmental footprint")</f>
        <v/>
      </c>
      <c r="M15" s="185" t="str">
        <f>SUBSTITUTE(SUBSTITUTE(SUBSTITUTE('2. STRATEGIE-EN-trad-GOOGLE'!M15,"sustainable IT profit","sustainable IT benefit"),"charges","load"),"environmental impact","environmental footprint")</f>
        <v/>
      </c>
      <c r="N15" s="185" t="str">
        <f>SUBSTITUTE(SUBSTITUTE(SUBSTITUTE('2. STRATEGIE-EN-trad-GOOGLE'!N15,"sustainable IT profit","sustainable IT benefit"),"charges","load"),"environmental impact","environmental footprint")</f>
        <v/>
      </c>
      <c r="O15" s="183">
        <f>'0. STRATEGIE-WiP'!P15</f>
        <v>0</v>
      </c>
      <c r="P15" s="183" t="str">
        <f>'0. STRATEGIE-WiP'!Q15</f>
        <v>Stratégie</v>
      </c>
      <c r="Q15" s="183" t="str">
        <f>'0. STRATEGIE-WiP'!R15</f>
        <v>CONSEIL</v>
      </c>
      <c r="R15" s="183" t="str">
        <f>'0. STRATEGIE-WiP'!S15</f>
        <v>N/A</v>
      </c>
      <c r="S15" s="183">
        <f>'0. STRATEGIE-WiP'!T15</f>
        <v>0</v>
      </c>
      <c r="T15" s="183">
        <f>'0. STRATEGIE-WiP'!U15</f>
        <v>0</v>
      </c>
      <c r="U15" s="183">
        <f>'0. STRATEGIE-WiP'!V15</f>
        <v>0</v>
      </c>
    </row>
    <row r="16" spans="1:21" ht="15.75" customHeight="1">
      <c r="A16" s="183">
        <f>'0. STRATEGIE-WiP'!A16</f>
        <v>1</v>
      </c>
      <c r="B16" s="183" t="str">
        <f>'0. STRATEGIE-WiP'!C16</f>
        <v>B</v>
      </c>
      <c r="C16" s="183" t="str">
        <f>'0. STRATEGIE-WiP'!D16</f>
        <v>B</v>
      </c>
      <c r="D16" s="183" t="str">
        <f>'0. STRATEGIE-WiP'!E16</f>
        <v>B</v>
      </c>
      <c r="E16" s="183" t="str">
        <f>'0. STRATEGIE-WiP'!F16</f>
        <v>B/B/B</v>
      </c>
      <c r="F16" s="185" t="str">
        <f>SUBSTITUTE(SUBSTITUTE(SUBSTITUTE('2. STRATEGIE-EN-trad-GOOGLE'!F16,"sustainable IT profit","sustainable IT benefit"),"charges","load"),"environmental impact","environmental footprint")</f>
        <v>Project framing</v>
      </c>
      <c r="G16" s="185" t="str">
        <f>SUBSTITUTE(SUBSTITUTE(SUBSTITUTE('2. STRATEGIE-EN-trad-GOOGLE'!G16,"sustainable IT profit","sustainable IT benefit"),"charges","load"),"environmental impact","environmental footprint")</f>
        <v/>
      </c>
      <c r="H16" s="185" t="str">
        <f>SUBSTITUTE(SUBSTITUTE(SUBSTITUTE('2. STRATEGIE-EN-trad-GOOGLE'!H16,"sustainable IT profit","sustainable IT benefit"),"charges","load"),"environmental impact","environmental footprint")</f>
        <v>Define the stakes</v>
      </c>
      <c r="I16" s="185" t="str">
        <f>SUBSTITUTE(SUBSTITUTE(SUBSTITUTE('2. STRATEGIE-EN-trad-GOOGLE'!I16,"sustainable IT profit","sustainable IT benefit"),"charges","load"),"environmental impact","environmental footprint")</f>
        <v>Are performance, accessibility, safety and sobriety aspects taken into account together?</v>
      </c>
      <c r="J16" s="185" t="str">
        <f>SUBSTITUTE(SUBSTITUTE(SUBSTITUTE('2. STRATEGIE-EN-trad-GOOGLE'!J16,"sustainable IT profit","sustainable IT benefit"),"charges","load"),"environmental impact","environmental footprint")</f>
        <v>In most cases, better technical performance is also synonymous with better environmental efficiency, the consumption of computing resources is lower, the transfer volumes are smaller, the algorithms are more efficient.</v>
      </c>
      <c r="K16" s="185" t="str">
        <f>SUBSTITUTE(SUBSTITUTE(SUBSTITUTE('2. STRATEGIE-EN-trad-GOOGLE'!K16,"sustainable IT profit","sustainable IT benefit"),"charges","load"),"environmental impact","environmental footprint")</f>
        <v>What decision rules are specified to optimize my digital service by mixing sobriety and performance?</v>
      </c>
      <c r="L16" s="185" t="str">
        <f>SUBSTITUTE(SUBSTITUTE(SUBSTITUTE('2. STRATEGIE-EN-trad-GOOGLE'!L16,"sustainable IT profit","sustainable IT benefit"),"charges","load"),"environmental impact","environmental footprint")</f>
        <v/>
      </c>
      <c r="M16" s="185" t="str">
        <f>SUBSTITUTE(SUBSTITUTE(SUBSTITUTE('2. STRATEGIE-EN-trad-GOOGLE'!M16,"sustainable IT profit","sustainable IT benefit"),"charges","load"),"environmental impact","environmental footprint")</f>
        <v/>
      </c>
      <c r="N16" s="185" t="str">
        <f>SUBSTITUTE(SUBSTITUTE(SUBSTITUTE('2. STRATEGIE-EN-trad-GOOGLE'!N16,"sustainable IT profit","sustainable IT benefit"),"charges","load"),"environmental impact","environmental footprint")</f>
        <v/>
      </c>
      <c r="O16" s="183">
        <f>'0. STRATEGIE-WiP'!P16</f>
        <v>0</v>
      </c>
      <c r="P16" s="183" t="str">
        <f>'0. STRATEGIE-WiP'!Q16</f>
        <v>Stratégie</v>
      </c>
      <c r="Q16" s="183" t="str">
        <f>'0. STRATEGIE-WiP'!R16</f>
        <v>CONSEIL</v>
      </c>
      <c r="R16" s="183" t="str">
        <f>'0. STRATEGIE-WiP'!S16</f>
        <v>N/A</v>
      </c>
      <c r="S16" s="183">
        <f>'0. STRATEGIE-WiP'!T16</f>
        <v>0</v>
      </c>
      <c r="T16" s="183">
        <f>'0. STRATEGIE-WiP'!U16</f>
        <v>0</v>
      </c>
      <c r="U16" s="183">
        <f>'0. STRATEGIE-WiP'!V16</f>
        <v>0</v>
      </c>
    </row>
    <row r="17" spans="1:21" ht="15.75" customHeight="1">
      <c r="A17" s="183">
        <f>'0. STRATEGIE-WiP'!A17</f>
        <v>1</v>
      </c>
      <c r="B17" s="183" t="str">
        <f>'0. STRATEGIE-WiP'!C17</f>
        <v>B</v>
      </c>
      <c r="C17" s="183" t="str">
        <f>'0. STRATEGIE-WiP'!D17</f>
        <v>B</v>
      </c>
      <c r="D17" s="183" t="str">
        <f>'0. STRATEGIE-WiP'!E17</f>
        <v>A</v>
      </c>
      <c r="E17" s="183" t="str">
        <f>'0. STRATEGIE-WiP'!F17</f>
        <v>B/B/A</v>
      </c>
      <c r="F17" s="185" t="str">
        <f>SUBSTITUTE(SUBSTITUTE(SUBSTITUTE('2. STRATEGIE-EN-trad-GOOGLE'!F17,"sustainable IT profit","sustainable IT benefit"),"charges","load"),"environmental impact","environmental footprint")</f>
        <v>Project framing</v>
      </c>
      <c r="G17" s="185" t="str">
        <f>SUBSTITUTE(SUBSTITUTE(SUBSTITUTE('2. STRATEGIE-EN-trad-GOOGLE'!G17,"sustainable IT profit","sustainable IT benefit"),"charges","load"),"environmental impact","environmental footprint")</f>
        <v/>
      </c>
      <c r="H17" s="185" t="str">
        <f>SUBSTITUTE(SUBSTITUTE(SUBSTITUTE('2. STRATEGIE-EN-trad-GOOGLE'!H17,"sustainable IT profit","sustainable IT benefit"),"charges","load"),"environmental impact","environmental footprint")</f>
        <v>Define the stakes</v>
      </c>
      <c r="I17" s="185" t="str">
        <f>SUBSTITUTE(SUBSTITUTE(SUBSTITUTE('2. STRATEGIE-EN-trad-GOOGLE'!I17,"sustainable IT profit","sustainable IT benefit"),"charges","load"),"environmental impact","environmental footprint")</f>
        <v>Are the Sustainable IT gains evaluated prior to the project?</v>
      </c>
      <c r="J17" s="185" t="str">
        <f>SUBSTITUTE(SUBSTITUTE(SUBSTITUTE('2. STRATEGIE-EN-trad-GOOGLE'!J17,"sustainable IT profit","sustainable IT benefit"),"charges","load"),"environmental impact","environmental footprint")</f>
        <v>In the case of a service overhaul, it is easier to estimate the gains expected by the new service with reference to the current service. For a new service, the preliminary study will determine the savings hypotheses which will have to be refined during the project. The display of expected gains is an important marker to convince all stakeholders of the merits of the approach.</v>
      </c>
      <c r="K17" s="185" t="str">
        <f>SUBSTITUTE(SUBSTITUTE(SUBSTITUTE('2. STRATEGIE-EN-trad-GOOGLE'!K17,"sustainable IT profit","sustainable IT benefit"),"charges","load"),"environmental impact","environmental footprint")</f>
        <v>Have you quantified the environmental benefit of the project by doing eco-design or by deciding to avoid digital?</v>
      </c>
      <c r="L17" s="185" t="str">
        <f>SUBSTITUTE(SUBSTITUTE(SUBSTITUTE('2. STRATEGIE-EN-trad-GOOGLE'!L17,"sustainable IT profit","sustainable IT benefit"),"charges","load"),"environmental impact","environmental footprint")</f>
        <v/>
      </c>
      <c r="M17" s="185" t="str">
        <f>SUBSTITUTE(SUBSTITUTE(SUBSTITUTE('2. STRATEGIE-EN-trad-GOOGLE'!M17,"sustainable IT profit","sustainable IT benefit"),"charges","load"),"environmental impact","environmental footprint")</f>
        <v/>
      </c>
      <c r="N17" s="185" t="str">
        <f>SUBSTITUTE(SUBSTITUTE(SUBSTITUTE('2. STRATEGIE-EN-trad-GOOGLE'!N17,"sustainable IT profit","sustainable IT benefit"),"charges","load"),"environmental impact","environmental footprint")</f>
        <v/>
      </c>
      <c r="O17" s="183">
        <f>'0. STRATEGIE-WiP'!P17</f>
        <v>0</v>
      </c>
      <c r="P17" s="183" t="str">
        <f>'0. STRATEGIE-WiP'!Q17</f>
        <v>Stratégie</v>
      </c>
      <c r="Q17" s="183" t="str">
        <f>'0. STRATEGIE-WiP'!R17</f>
        <v>RECO</v>
      </c>
      <c r="R17" s="183" t="str">
        <f>'0. STRATEGIE-WiP'!S17</f>
        <v>**</v>
      </c>
      <c r="S17" s="183">
        <f>'0. STRATEGIE-WiP'!T17</f>
        <v>0</v>
      </c>
      <c r="T17" s="183">
        <f>'0. STRATEGIE-WiP'!U17</f>
        <v>0</v>
      </c>
      <c r="U17" s="183">
        <f>'0. STRATEGIE-WiP'!V17</f>
        <v>0</v>
      </c>
    </row>
    <row r="18" spans="1:21" ht="15.75" customHeight="1">
      <c r="A18" s="183">
        <f>'0. STRATEGIE-WiP'!A18</f>
        <v>1</v>
      </c>
      <c r="B18" s="183" t="str">
        <f>'0. STRATEGIE-WiP'!C18</f>
        <v>B</v>
      </c>
      <c r="C18" s="183" t="str">
        <f>'0. STRATEGIE-WiP'!D18</f>
        <v>B</v>
      </c>
      <c r="D18" s="183" t="str">
        <f>'0. STRATEGIE-WiP'!E18</f>
        <v>B</v>
      </c>
      <c r="E18" s="183" t="str">
        <f>'0. STRATEGIE-WiP'!F18</f>
        <v>B/B/B</v>
      </c>
      <c r="F18" s="185" t="str">
        <f>SUBSTITUTE(SUBSTITUTE(SUBSTITUTE('2. STRATEGIE-EN-trad-GOOGLE'!F18,"sustainable IT profit","sustainable IT benefit"),"charges","load"),"environmental impact","environmental footprint")</f>
        <v>Project framing</v>
      </c>
      <c r="G18" s="185" t="str">
        <f>SUBSTITUTE(SUBSTITUTE(SUBSTITUTE('2. STRATEGIE-EN-trad-GOOGLE'!G18,"sustainable IT profit","sustainable IT benefit"),"charges","load"),"environmental impact","environmental footprint")</f>
        <v/>
      </c>
      <c r="H18" s="185" t="str">
        <f>SUBSTITUTE(SUBSTITUTE(SUBSTITUTE('2. STRATEGIE-EN-trad-GOOGLE'!H18,"sustainable IT profit","sustainable IT benefit"),"charges","load"),"environmental impact","environmental footprint")</f>
        <v>Define the stakes</v>
      </c>
      <c r="I18" s="186" t="s">
        <v>5726</v>
      </c>
      <c r="J18" s="186" t="s">
        <v>5727</v>
      </c>
      <c r="K18" s="186" t="s">
        <v>5728</v>
      </c>
      <c r="L18" s="185" t="str">
        <f>SUBSTITUTE(SUBSTITUTE(SUBSTITUTE('2. STRATEGIE-EN-trad-GOOGLE'!L18,"sustainable IT profit","sustainable IT benefit"),"charges","load"),"environmental impact","environmental footprint")</f>
        <v/>
      </c>
      <c r="M18" s="185" t="str">
        <f>SUBSTITUTE(SUBSTITUTE(SUBSTITUTE('2. STRATEGIE-EN-trad-GOOGLE'!M18,"sustainable IT profit","sustainable IT benefit"),"charges","load"),"environmental impact","environmental footprint")</f>
        <v/>
      </c>
      <c r="N18" s="185" t="str">
        <f>SUBSTITUTE(SUBSTITUTE(SUBSTITUTE('2. STRATEGIE-EN-trad-GOOGLE'!N18,"sustainable IT profit","sustainable IT benefit"),"charges","load"),"environmental impact","environmental footprint")</f>
        <v/>
      </c>
      <c r="O18" s="183">
        <f>'0. STRATEGIE-WiP'!P18</f>
        <v>0</v>
      </c>
      <c r="P18" s="183" t="str">
        <f>'0. STRATEGIE-WiP'!Q18</f>
        <v>Stratégie</v>
      </c>
      <c r="Q18" s="183" t="str">
        <f>'0. STRATEGIE-WiP'!R18</f>
        <v>CONSEIL</v>
      </c>
      <c r="R18" s="183" t="str">
        <f>'0. STRATEGIE-WiP'!S18</f>
        <v>N/A</v>
      </c>
      <c r="S18" s="183">
        <f>'0. STRATEGIE-WiP'!T18</f>
        <v>0</v>
      </c>
      <c r="T18" s="183">
        <f>'0. STRATEGIE-WiP'!U18</f>
        <v>0</v>
      </c>
      <c r="U18" s="183">
        <f>'0. STRATEGIE-WiP'!V18</f>
        <v>0</v>
      </c>
    </row>
    <row r="19" spans="1:21" ht="15.75" customHeight="1">
      <c r="A19" s="183">
        <f>'0. STRATEGIE-WiP'!A19</f>
        <v>1</v>
      </c>
      <c r="B19" s="183" t="str">
        <f>'0. STRATEGIE-WiP'!C19</f>
        <v>B</v>
      </c>
      <c r="C19" s="183" t="str">
        <f>'0. STRATEGIE-WiP'!D19</f>
        <v>B</v>
      </c>
      <c r="D19" s="183" t="str">
        <f>'0. STRATEGIE-WiP'!E19</f>
        <v>B</v>
      </c>
      <c r="E19" s="183" t="str">
        <f>'0. STRATEGIE-WiP'!F19</f>
        <v>B/B/B</v>
      </c>
      <c r="F19" s="185" t="str">
        <f>SUBSTITUTE(SUBSTITUTE(SUBSTITUTE('2. STRATEGIE-EN-trad-GOOGLE'!F19,"sustainable IT profit","sustainable IT benefit"),"charges","load"),"environmental impact","environmental footprint")</f>
        <v>Project framing</v>
      </c>
      <c r="G19" s="185" t="str">
        <f>SUBSTITUTE(SUBSTITUTE(SUBSTITUTE('2. STRATEGIE-EN-trad-GOOGLE'!G19,"sustainable IT profit","sustainable IT benefit"),"charges","load"),"environmental impact","environmental footprint")</f>
        <v/>
      </c>
      <c r="H19" s="185" t="str">
        <f>SUBSTITUTE(SUBSTITUTE(SUBSTITUTE('2. STRATEGIE-EN-trad-GOOGLE'!H19,"sustainable IT profit","sustainable IT benefit"),"charges","load"),"environmental impact","environmental footprint")</f>
        <v>Anticipate the impacts</v>
      </c>
      <c r="I19" s="186" t="s">
        <v>5729</v>
      </c>
      <c r="J19" s="186" t="s">
        <v>5730</v>
      </c>
      <c r="K19" s="185" t="str">
        <f>SUBSTITUTE(SUBSTITUTE(SUBSTITUTE('2. STRATEGIE-EN-trad-GOOGLE'!K19,"sustainable IT profit","sustainable IT benefit"),"charges","load"),"environmental impact","environmental footprint")</f>
        <v>Have you carried out a market study to validate stakeholders' expectations with regard to Sustainable IT?</v>
      </c>
      <c r="L19" s="185" t="str">
        <f>SUBSTITUTE(SUBSTITUTE(SUBSTITUTE('2. STRATEGIE-EN-trad-GOOGLE'!L19,"sustainable IT profit","sustainable IT benefit"),"charges","load"),"environmental impact","environmental footprint")</f>
        <v>Have you anticipated the evolution of these expectations, to offer a sustainable IT service even if the requests are not completely formalized at the start of the project, but evolve during the life of the service?</v>
      </c>
      <c r="M19" s="185" t="str">
        <f>SUBSTITUTE(SUBSTITUTE(SUBSTITUTE('2. STRATEGIE-EN-trad-GOOGLE'!M19,"sustainable IT profit","sustainable IT benefit"),"charges","load"),"environmental impact","environmental footprint")</f>
        <v/>
      </c>
      <c r="N19" s="185" t="str">
        <f>SUBSTITUTE(SUBSTITUTE(SUBSTITUTE('2. STRATEGIE-EN-trad-GOOGLE'!N19,"sustainable IT profit","sustainable IT benefit"),"charges","load"),"environmental impact","environmental footprint")</f>
        <v/>
      </c>
      <c r="O19" s="183">
        <f>'0. STRATEGIE-WiP'!P19</f>
        <v>0</v>
      </c>
      <c r="P19" s="183" t="str">
        <f>'0. STRATEGIE-WiP'!Q19</f>
        <v>Stratégie</v>
      </c>
      <c r="Q19" s="183" t="str">
        <f>'0. STRATEGIE-WiP'!R19</f>
        <v>CONSEIL</v>
      </c>
      <c r="R19" s="183" t="str">
        <f>'0. STRATEGIE-WiP'!S19</f>
        <v>N/A</v>
      </c>
      <c r="S19" s="183">
        <f>'0. STRATEGIE-WiP'!T19</f>
        <v>0</v>
      </c>
      <c r="T19" s="183">
        <f>'0. STRATEGIE-WiP'!U19</f>
        <v>0</v>
      </c>
      <c r="U19" s="183">
        <f>'0. STRATEGIE-WiP'!V19</f>
        <v>0</v>
      </c>
    </row>
    <row r="20" spans="1:21" ht="15.75" customHeight="1">
      <c r="A20" s="183">
        <f>'0. STRATEGIE-WiP'!A20</f>
        <v>1</v>
      </c>
      <c r="B20" s="183" t="str">
        <f>'0. STRATEGIE-WiP'!C20</f>
        <v>B</v>
      </c>
      <c r="C20" s="183" t="str">
        <f>'0. STRATEGIE-WiP'!D20</f>
        <v>B</v>
      </c>
      <c r="D20" s="183" t="str">
        <f>'0. STRATEGIE-WiP'!E20</f>
        <v>A</v>
      </c>
      <c r="E20" s="183" t="str">
        <f>'0. STRATEGIE-WiP'!F20</f>
        <v>B/B/A</v>
      </c>
      <c r="F20" s="185" t="str">
        <f>SUBSTITUTE(SUBSTITUTE(SUBSTITUTE('2. STRATEGIE-EN-trad-GOOGLE'!F20,"sustainable IT profit","sustainable IT benefit"),"charges","load"),"environmental impact","environmental footprint")</f>
        <v>Emergence</v>
      </c>
      <c r="G20" s="185" t="str">
        <f>SUBSTITUTE(SUBSTITUTE(SUBSTITUTE('2. STRATEGIE-EN-trad-GOOGLE'!G20,"sustainable IT profit","sustainable IT benefit"),"charges","load"),"environmental impact","environmental footprint")</f>
        <v/>
      </c>
      <c r="H20" s="185" t="str">
        <f>SUBSTITUTE(SUBSTITUTE(SUBSTITUTE('2. STRATEGIE-EN-trad-GOOGLE'!H20,"sustainable IT profit","sustainable IT benefit"),"charges","load"),"environmental impact","environmental footprint")</f>
        <v>Anticipate the impacts</v>
      </c>
      <c r="I20" s="185" t="str">
        <f>SUBSTITUTE(SUBSTITUTE(SUBSTITUTE('2. STRATEGIE-EN-trad-GOOGLE'!I20,"sustainable IT profit","sustainable IT benefit"),"charges","load"),"environmental impact","environmental footprint")</f>
        <v>Are the challenges and expected benefits clearly identified?</v>
      </c>
      <c r="J20" s="186" t="s">
        <v>5731</v>
      </c>
      <c r="K20" s="185" t="str">
        <f>SUBSTITUTE(SUBSTITUTE(SUBSTITUTE('2. STRATEGIE-EN-trad-GOOGLE'!K20,"sustainable IT profit","sustainable IT benefit"),"charges","load"),"environmental impact","environmental footprint")</f>
        <v>Have you quantified the financial (cost reduction, increase in turnover) and non-financial (communication, environment, innovation, standing out from the competition) gains?</v>
      </c>
      <c r="L20" s="185" t="str">
        <f>SUBSTITUTE(SUBSTITUTE(SUBSTITUTE('2. STRATEGIE-EN-trad-GOOGLE'!L20,"sustainable IT profit","sustainable IT benefit"),"charges","load"),"environmental impact","environmental footprint")</f>
        <v/>
      </c>
      <c r="M20" s="185" t="str">
        <f>SUBSTITUTE(SUBSTITUTE(SUBSTITUTE('2. STRATEGIE-EN-trad-GOOGLE'!M20,"sustainable IT profit","sustainable IT benefit"),"charges","load"),"environmental impact","environmental footprint")</f>
        <v/>
      </c>
      <c r="N20" s="185" t="str">
        <f>SUBSTITUTE(SUBSTITUTE(SUBSTITUTE('2. STRATEGIE-EN-trad-GOOGLE'!N20,"sustainable IT profit","sustainable IT benefit"),"charges","load"),"environmental impact","environmental footprint")</f>
        <v/>
      </c>
      <c r="O20" s="183">
        <f>'0. STRATEGIE-WiP'!P20</f>
        <v>0</v>
      </c>
      <c r="P20" s="183" t="str">
        <f>'0. STRATEGIE-WiP'!Q20</f>
        <v>Stratégie</v>
      </c>
      <c r="Q20" s="183" t="str">
        <f>'0. STRATEGIE-WiP'!R20</f>
        <v>CONSEIL</v>
      </c>
      <c r="R20" s="183" t="str">
        <f>'0. STRATEGIE-WiP'!S20</f>
        <v>N/A</v>
      </c>
      <c r="S20" s="183">
        <f>'0. STRATEGIE-WiP'!T20</f>
        <v>0</v>
      </c>
      <c r="T20" s="183">
        <f>'0. STRATEGIE-WiP'!U20</f>
        <v>0</v>
      </c>
      <c r="U20" s="183">
        <f>'0. STRATEGIE-WiP'!V20</f>
        <v>0</v>
      </c>
    </row>
    <row r="21" spans="1:21" ht="15.75" customHeight="1">
      <c r="A21" s="183">
        <f>'0. STRATEGIE-WiP'!A21</f>
        <v>1</v>
      </c>
      <c r="B21" s="183" t="str">
        <f>'0. STRATEGIE-WiP'!C21</f>
        <v>B</v>
      </c>
      <c r="C21" s="183" t="str">
        <f>'0. STRATEGIE-WiP'!D21</f>
        <v>A</v>
      </c>
      <c r="D21" s="183" t="str">
        <f>'0. STRATEGIE-WiP'!E21</f>
        <v>B</v>
      </c>
      <c r="E21" s="183" t="str">
        <f>'0. STRATEGIE-WiP'!F21</f>
        <v>B/A/B</v>
      </c>
      <c r="F21" s="185" t="str">
        <f>SUBSTITUTE(SUBSTITUTE(SUBSTITUTE('2. STRATEGIE-EN-trad-GOOGLE'!F21,"sustainable IT profit","sustainable IT benefit"),"charges","load"),"environmental impact","environmental footprint")</f>
        <v>Emergence</v>
      </c>
      <c r="G21" s="185" t="str">
        <f>SUBSTITUTE(SUBSTITUTE(SUBSTITUTE('2. STRATEGIE-EN-trad-GOOGLE'!G21,"sustainable IT profit","sustainable IT benefit"),"charges","load"),"environmental impact","environmental footprint")</f>
        <v/>
      </c>
      <c r="H21" s="185" t="str">
        <f>SUBSTITUTE(SUBSTITUTE(SUBSTITUTE('2. STRATEGIE-EN-trad-GOOGLE'!H21,"sustainable IT profit","sustainable IT benefit"),"charges","load"),"environmental impact","environmental footprint")</f>
        <v>Anticipate the impacts</v>
      </c>
      <c r="I21" s="186" t="s">
        <v>5732</v>
      </c>
      <c r="J21" s="185" t="str">
        <f>SUBSTITUTE(SUBSTITUTE(SUBSTITUTE('2. STRATEGIE-EN-trad-GOOGLE'!J21,"sustainable IT profit","sustainable IT benefit"),"charges","load"),"environmental impact","environmental footprint")</f>
        <v>The Sustainable IT approach must be present in all stages of implementation and this necessarily requires a Sustainable IT culture within the organization. Maturity will gradually increase with practice.</v>
      </c>
      <c r="K21" s="185" t="str">
        <f>SUBSTITUTE(SUBSTITUTE(SUBSTITUTE('2. STRATEGIE-EN-trad-GOOGLE'!K21,"sustainable IT profit","sustainable IT benefit"),"charges","load"),"environmental impact","environmental footprint")</f>
        <v>What proportion of project stakeholders are aware of or trained in Sustainable IT?</v>
      </c>
      <c r="L21" s="185" t="str">
        <f>SUBSTITUTE(SUBSTITUTE(SUBSTITUTE('2. STRATEGIE-EN-trad-GOOGLE'!L21,"sustainable IT profit","sustainable IT benefit"),"charges","load"),"environmental impact","environmental footprint")</f>
        <v>Have the processes, tools and methods used been adapted to take into account the Sustainable IT challenges?</v>
      </c>
      <c r="M21" s="185" t="str">
        <f>SUBSTITUTE(SUBSTITUTE(SUBSTITUTE('2. STRATEGIE-EN-trad-GOOGLE'!M21,"sustainable IT profit","sustainable IT benefit"),"charges","load"),"environmental impact","environmental footprint")</f>
        <v/>
      </c>
      <c r="N21" s="185" t="str">
        <f>SUBSTITUTE(SUBSTITUTE(SUBSTITUTE('2. STRATEGIE-EN-trad-GOOGLE'!N21,"sustainable IT profit","sustainable IT benefit"),"charges","load"),"environmental impact","environmental footprint")</f>
        <v/>
      </c>
      <c r="O21" s="183">
        <f>'0. STRATEGIE-WiP'!P21</f>
        <v>0</v>
      </c>
      <c r="P21" s="183" t="str">
        <f>'0. STRATEGIE-WiP'!Q21</f>
        <v>Stratégie</v>
      </c>
      <c r="Q21" s="183" t="str">
        <f>'0. STRATEGIE-WiP'!R21</f>
        <v>CONSEIL</v>
      </c>
      <c r="R21" s="183" t="str">
        <f>'0. STRATEGIE-WiP'!S21</f>
        <v>N/A</v>
      </c>
      <c r="S21" s="183">
        <f>'0. STRATEGIE-WiP'!T21</f>
        <v>0</v>
      </c>
      <c r="T21" s="183">
        <f>'0. STRATEGIE-WiP'!U21</f>
        <v>0</v>
      </c>
      <c r="U21" s="183">
        <f>'0. STRATEGIE-WiP'!V21</f>
        <v>0</v>
      </c>
    </row>
    <row r="22" spans="1:21" ht="15.75" customHeight="1">
      <c r="A22" s="183">
        <f>'0. STRATEGIE-WiP'!A22</f>
        <v>1</v>
      </c>
      <c r="B22" s="183" t="str">
        <f>'0. STRATEGIE-WiP'!C22</f>
        <v>B</v>
      </c>
      <c r="C22" s="183" t="str">
        <f>'0. STRATEGIE-WiP'!D22</f>
        <v>B</v>
      </c>
      <c r="D22" s="183" t="str">
        <f>'0. STRATEGIE-WiP'!E22</f>
        <v>B</v>
      </c>
      <c r="E22" s="183" t="str">
        <f>'0. STRATEGIE-WiP'!F22</f>
        <v>B/B/B</v>
      </c>
      <c r="F22" s="185" t="str">
        <f>SUBSTITUTE(SUBSTITUTE(SUBSTITUTE('2. STRATEGIE-EN-trad-GOOGLE'!F22,"sustainable IT profit","sustainable IT benefit"),"charges","load"),"environmental impact","environmental footprint")</f>
        <v>Emergence</v>
      </c>
      <c r="G22" s="185" t="str">
        <f>SUBSTITUTE(SUBSTITUTE(SUBSTITUTE('2. STRATEGIE-EN-trad-GOOGLE'!G22,"sustainable IT profit","sustainable IT benefit"),"charges","load"),"environmental impact","environmental footprint")</f>
        <v/>
      </c>
      <c r="H22" s="185" t="str">
        <f>SUBSTITUTE(SUBSTITUTE(SUBSTITUTE('2. STRATEGIE-EN-trad-GOOGLE'!H22,"sustainable IT profit","sustainable IT benefit"),"charges","load"),"environmental impact","environmental footprint")</f>
        <v>Know your stage of maturity / Audit phase</v>
      </c>
      <c r="I22" s="185" t="str">
        <f>SUBSTITUTE(SUBSTITUTE(SUBSTITUTE('2. STRATEGIE-EN-trad-GOOGLE'!I22,"sustainable IT profit","sustainable IT benefit"),"charges","load"),"environmental impact","environmental footprint")</f>
        <v>Is an audit of the existing one available to improve its Sustainable IT performance?</v>
      </c>
      <c r="J22" s="186" t="s">
        <v>5733</v>
      </c>
      <c r="K22" s="185" t="str">
        <f>SUBSTITUTE(SUBSTITUTE(SUBSTITUTE('2. STRATEGIE-EN-trad-GOOGLE'!K22,"sustainable IT profit","sustainable IT benefit"),"charges","load"),"environmental impact","environmental footprint")</f>
        <v>Do you need to audit what already exists in order to improve the project or do you have to start from scratch?</v>
      </c>
      <c r="L22" s="185" t="str">
        <f>SUBSTITUTE(SUBSTITUTE(SUBSTITUTE('2. STRATEGIE-EN-trad-GOOGLE'!L22,"sustainable IT profit","sustainable IT benefit"),"charges","load"),"environmental impact","environmental footprint")</f>
        <v/>
      </c>
      <c r="M22" s="185" t="str">
        <f>SUBSTITUTE(SUBSTITUTE(SUBSTITUTE('2. STRATEGIE-EN-trad-GOOGLE'!M22,"sustainable IT profit","sustainable IT benefit"),"charges","load"),"environmental impact","environmental footprint")</f>
        <v/>
      </c>
      <c r="N22" s="185" t="str">
        <f>SUBSTITUTE(SUBSTITUTE(SUBSTITUTE('2. STRATEGIE-EN-trad-GOOGLE'!N22,"sustainable IT profit","sustainable IT benefit"),"charges","load"),"environmental impact","environmental footprint")</f>
        <v/>
      </c>
      <c r="O22" s="183">
        <f>'0. STRATEGIE-WiP'!P22</f>
        <v>0</v>
      </c>
      <c r="P22" s="183" t="str">
        <f>'0. STRATEGIE-WiP'!Q22</f>
        <v>Stratégie</v>
      </c>
      <c r="Q22" s="183" t="str">
        <f>'0. STRATEGIE-WiP'!R22</f>
        <v>CONSEIL</v>
      </c>
      <c r="R22" s="183" t="str">
        <f>'0. STRATEGIE-WiP'!S22</f>
        <v>N/A</v>
      </c>
      <c r="S22" s="183">
        <f>'0. STRATEGIE-WiP'!T22</f>
        <v>0</v>
      </c>
      <c r="T22" s="183">
        <f>'0. STRATEGIE-WiP'!U22</f>
        <v>0</v>
      </c>
      <c r="U22" s="183">
        <f>'0. STRATEGIE-WiP'!V22</f>
        <v>0</v>
      </c>
    </row>
    <row r="23" spans="1:21" ht="15.75" customHeight="1">
      <c r="A23" s="183">
        <f>'0. STRATEGIE-WiP'!A23</f>
        <v>1</v>
      </c>
      <c r="B23" s="183" t="str">
        <f>'0. STRATEGIE-WiP'!C23</f>
        <v>B</v>
      </c>
      <c r="C23" s="183" t="str">
        <f>'0. STRATEGIE-WiP'!D23</f>
        <v>B</v>
      </c>
      <c r="D23" s="183" t="str">
        <f>'0. STRATEGIE-WiP'!E23</f>
        <v>A</v>
      </c>
      <c r="E23" s="183" t="str">
        <f>'0. STRATEGIE-WiP'!F23</f>
        <v>B/B/A</v>
      </c>
      <c r="F23" s="185" t="str">
        <f>SUBSTITUTE(SUBSTITUTE(SUBSTITUTE('2. STRATEGIE-EN-trad-GOOGLE'!F23,"sustainable IT profit","sustainable IT benefit"),"charges","load"),"environmental impact","environmental footprint")</f>
        <v>Emergence</v>
      </c>
      <c r="G23" s="185" t="str">
        <f>SUBSTITUTE(SUBSTITUTE(SUBSTITUTE('2. STRATEGIE-EN-trad-GOOGLE'!G23,"sustainable IT profit","sustainable IT benefit"),"charges","load"),"environmental impact","environmental footprint")</f>
        <v/>
      </c>
      <c r="H23" s="185" t="str">
        <f>SUBSTITUTE(SUBSTITUTE(SUBSTITUTE('2. STRATEGIE-EN-trad-GOOGLE'!H23,"sustainable IT profit","sustainable IT benefit"),"charges","load"),"environmental impact","environmental footprint")</f>
        <v>Know your stage of maturity</v>
      </c>
      <c r="I23" s="185" t="str">
        <f>SUBSTITUTE(SUBSTITUTE(SUBSTITUTE('2. STRATEGIE-EN-trad-GOOGLE'!I23,"sustainable IT profit","sustainable IT benefit"),"charges","load"),"environmental impact","environmental footprint")</f>
        <v>Are the financial budgets for the IT Sustainable aspects of the project evaluated?</v>
      </c>
      <c r="J23" s="186" t="s">
        <v>5734</v>
      </c>
      <c r="K23" s="186" t="s">
        <v>5735</v>
      </c>
      <c r="L23" s="185" t="str">
        <f>SUBSTITUTE(SUBSTITUTE(SUBSTITUTE('2. STRATEGIE-EN-trad-GOOGLE'!L23,"sustainable IT profit","sustainable IT benefit"),"charges","load"),"environmental impact","environmental footprint")</f>
        <v/>
      </c>
      <c r="M23" s="185" t="str">
        <f>SUBSTITUTE(SUBSTITUTE(SUBSTITUTE('2. STRATEGIE-EN-trad-GOOGLE'!M23,"sustainable IT profit","sustainable IT benefit"),"charges","load"),"environmental impact","environmental footprint")</f>
        <v/>
      </c>
      <c r="N23" s="185" t="str">
        <f>SUBSTITUTE(SUBSTITUTE(SUBSTITUTE('2. STRATEGIE-EN-trad-GOOGLE'!N23,"sustainable IT profit","sustainable IT benefit"),"charges","load"),"environmental impact","environmental footprint")</f>
        <v/>
      </c>
      <c r="O23" s="183">
        <f>'0. STRATEGIE-WiP'!P23</f>
        <v>0</v>
      </c>
      <c r="P23" s="183" t="str">
        <f>'0. STRATEGIE-WiP'!Q23</f>
        <v>Stratégie</v>
      </c>
      <c r="Q23" s="183" t="str">
        <f>'0. STRATEGIE-WiP'!R23</f>
        <v>RECO</v>
      </c>
      <c r="R23" s="183" t="str">
        <f>'0. STRATEGIE-WiP'!S23</f>
        <v>*</v>
      </c>
      <c r="S23" s="183">
        <f>'0. STRATEGIE-WiP'!T23</f>
        <v>0</v>
      </c>
      <c r="T23" s="183">
        <f>'0. STRATEGIE-WiP'!U23</f>
        <v>0</v>
      </c>
      <c r="U23" s="183">
        <f>'0. STRATEGIE-WiP'!V23</f>
        <v>0</v>
      </c>
    </row>
    <row r="24" spans="1:21" ht="15.75" customHeight="1">
      <c r="A24" s="183">
        <f>'0. STRATEGIE-WiP'!A24</f>
        <v>1</v>
      </c>
      <c r="B24" s="183" t="str">
        <f>'0. STRATEGIE-WiP'!C24</f>
        <v>B</v>
      </c>
      <c r="C24" s="183" t="str">
        <f>'0. STRATEGIE-WiP'!D24</f>
        <v>C</v>
      </c>
      <c r="D24" s="183" t="str">
        <f>'0. STRATEGIE-WiP'!E24</f>
        <v>B</v>
      </c>
      <c r="E24" s="183" t="str">
        <f>'0. STRATEGIE-WiP'!F24</f>
        <v>B/C/B</v>
      </c>
      <c r="F24" s="185" t="str">
        <f>SUBSTITUTE(SUBSTITUTE(SUBSTITUTE('2. STRATEGIE-EN-trad-GOOGLE'!F24,"sustainable IT profit","sustainable IT benefit"),"charges","load"),"environmental impact","environmental footprint")</f>
        <v>Emergence</v>
      </c>
      <c r="G24" s="185" t="str">
        <f>SUBSTITUTE(SUBSTITUTE(SUBSTITUTE('2. STRATEGIE-EN-trad-GOOGLE'!G24,"sustainable IT profit","sustainable IT benefit"),"charges","load"),"environmental impact","environmental footprint")</f>
        <v/>
      </c>
      <c r="H24" s="185" t="str">
        <f>SUBSTITUTE(SUBSTITUTE(SUBSTITUTE('2. STRATEGIE-EN-trad-GOOGLE'!H24,"sustainable IT profit","sustainable IT benefit"),"charges","load"),"environmental impact","environmental footprint")</f>
        <v>Know your stage of maturity</v>
      </c>
      <c r="I24" s="185" t="str">
        <f>SUBSTITUTE(SUBSTITUTE(SUBSTITUTE('2. STRATEGIE-EN-trad-GOOGLE'!I24,"sustainable IT profit","sustainable IT benefit"),"charges","load"),"environmental impact","environmental footprint")</f>
        <v>Is material equipment to be renewed or purchased for the project, is the necessary additional equipment made available keeping in mind the principles of Sustainable IT?</v>
      </c>
      <c r="J24" s="186" t="s">
        <v>5736</v>
      </c>
      <c r="K24" s="185" t="str">
        <f>SUBSTITUTE(SUBSTITUTE(SUBSTITUTE('2. STRATEGIE-EN-trad-GOOGLE'!K24,"sustainable IT profit","sustainable IT benefit"),"charges","load"),"environmental impact","environmental footprint")</f>
        <v>Does the material purchase / renewal policy take into account Sustainable IT efficiency?</v>
      </c>
      <c r="L24" s="185" t="str">
        <f>SUBSTITUTE(SUBSTITUTE(SUBSTITUTE('2. STRATEGIE-EN-trad-GOOGLE'!L24,"sustainable IT profit","sustainable IT benefit"),"charges","load"),"environmental impact","environmental footprint")</f>
        <v/>
      </c>
      <c r="M24" s="185" t="str">
        <f>SUBSTITUTE(SUBSTITUTE(SUBSTITUTE('2. STRATEGIE-EN-trad-GOOGLE'!M24,"sustainable IT profit","sustainable IT benefit"),"charges","load"),"environmental impact","environmental footprint")</f>
        <v/>
      </c>
      <c r="N24" s="185" t="str">
        <f>SUBSTITUTE(SUBSTITUTE(SUBSTITUTE('2. STRATEGIE-EN-trad-GOOGLE'!N24,"sustainable IT profit","sustainable IT benefit"),"charges","load"),"environmental impact","environmental footprint")</f>
        <v/>
      </c>
      <c r="O24" s="183">
        <f>'0. STRATEGIE-WiP'!P24</f>
        <v>0</v>
      </c>
      <c r="P24" s="183" t="str">
        <f>'0. STRATEGIE-WiP'!Q24</f>
        <v>Stratégie</v>
      </c>
      <c r="Q24" s="183" t="str">
        <f>'0. STRATEGIE-WiP'!R24</f>
        <v>RECO</v>
      </c>
      <c r="R24" s="183" t="str">
        <f>'0. STRATEGIE-WiP'!S24</f>
        <v>*</v>
      </c>
      <c r="S24" s="183">
        <f>'0. STRATEGIE-WiP'!T24</f>
        <v>0</v>
      </c>
      <c r="T24" s="183">
        <f>'0. STRATEGIE-WiP'!U24</f>
        <v>0</v>
      </c>
      <c r="U24" s="183">
        <f>'0. STRATEGIE-WiP'!V24</f>
        <v>0</v>
      </c>
    </row>
    <row r="25" spans="1:21" ht="15.75" customHeight="1">
      <c r="A25" s="183">
        <f>'0. STRATEGIE-WiP'!A25</f>
        <v>1</v>
      </c>
      <c r="B25" s="183" t="str">
        <f>'0. STRATEGIE-WiP'!C25</f>
        <v>A</v>
      </c>
      <c r="C25" s="183" t="str">
        <f>'0. STRATEGIE-WiP'!D25</f>
        <v>A</v>
      </c>
      <c r="D25" s="183" t="str">
        <f>'0. STRATEGIE-WiP'!E25</f>
        <v>B</v>
      </c>
      <c r="E25" s="183" t="str">
        <f>'0. STRATEGIE-WiP'!F25</f>
        <v>A/A/B</v>
      </c>
      <c r="F25" s="185" t="str">
        <f>SUBSTITUTE(SUBSTITUTE(SUBSTITUTE('2. STRATEGIE-EN-trad-GOOGLE'!F25,"sustainable IT profit","sustainable IT benefit"),"charges","load"),"environmental impact","environmental footprint")</f>
        <v>Emergence</v>
      </c>
      <c r="G25" s="185" t="str">
        <f>SUBSTITUTE(SUBSTITUTE(SUBSTITUTE('2. STRATEGIE-EN-trad-GOOGLE'!G25,"sustainable IT profit","sustainable IT benefit"),"charges","load"),"environmental impact","environmental footprint")</f>
        <v/>
      </c>
      <c r="H25" s="185" t="str">
        <f>SUBSTITUTE(SUBSTITUTE(SUBSTITUTE('2. STRATEGIE-EN-trad-GOOGLE'!H25,"sustainable IT profit","sustainable IT benefit"),"charges","load"),"environmental impact","environmental footprint")</f>
        <v>Know your stage of maturity</v>
      </c>
      <c r="I25" s="185" t="str">
        <f>SUBSTITUTE(SUBSTITUTE(SUBSTITUTE('2. STRATEGIE-EN-trad-GOOGLE'!I25,"sustainable IT profit","sustainable IT benefit"),"charges","load"),"environmental impact","environmental footprint")</f>
        <v>Are my human resources (identified for each phase) available?</v>
      </c>
      <c r="J25" s="185" t="str">
        <f>SUBSTITUTE(SUBSTITUTE(SUBSTITUTE('2. STRATEGIE-EN-trad-GOOGLE'!J25,"sustainable IT profit","sustainable IT benefit"),"charges","load"),"environmental impact","environmental footprint")</f>
        <v>The effectiveness of the Sustainable IT approach cannot be achieved without knowledge of the Sustainable IT issues by the people who will take part in the project.</v>
      </c>
      <c r="K25" s="185" t="str">
        <f>SUBSTITUTE(SUBSTITUTE(SUBSTITUTE('2. STRATEGIE-EN-trad-GOOGLE'!K25,"sustainable IT profit","sustainable IT benefit"),"charges","load"),"environmental impact","environmental footprint")</f>
        <v>Are the necessary Sustainable IT awareness-raising / training budgeted and planned?</v>
      </c>
      <c r="L25" s="185" t="str">
        <f>SUBSTITUTE(SUBSTITUTE(SUBSTITUTE('2. STRATEGIE-EN-trad-GOOGLE'!L25,"sustainable IT profit","sustainable IT benefit"),"charges","load"),"environmental impact","environmental footprint")</f>
        <v/>
      </c>
      <c r="M25" s="185" t="str">
        <f>SUBSTITUTE(SUBSTITUTE(SUBSTITUTE('2. STRATEGIE-EN-trad-GOOGLE'!M25,"sustainable IT profit","sustainable IT benefit"),"charges","load"),"environmental impact","environmental footprint")</f>
        <v/>
      </c>
      <c r="N25" s="185" t="str">
        <f>SUBSTITUTE(SUBSTITUTE(SUBSTITUTE('2. STRATEGIE-EN-trad-GOOGLE'!N25,"sustainable IT profit","sustainable IT benefit"),"charges","load"),"environmental impact","environmental footprint")</f>
        <v/>
      </c>
      <c r="O25" s="183">
        <f>'0. STRATEGIE-WiP'!P25</f>
        <v>0</v>
      </c>
      <c r="P25" s="183" t="str">
        <f>'0. STRATEGIE-WiP'!Q25</f>
        <v>Stratégie</v>
      </c>
      <c r="Q25" s="183" t="str">
        <f>'0. STRATEGIE-WiP'!R25</f>
        <v>RECO</v>
      </c>
      <c r="R25" s="183" t="str">
        <f>'0. STRATEGIE-WiP'!S25</f>
        <v>*</v>
      </c>
      <c r="S25" s="183">
        <f>'0. STRATEGIE-WiP'!T25</f>
        <v>0</v>
      </c>
      <c r="T25" s="183">
        <f>'0. STRATEGIE-WiP'!U25</f>
        <v>0</v>
      </c>
      <c r="U25" s="183">
        <f>'0. STRATEGIE-WiP'!V25</f>
        <v>0</v>
      </c>
    </row>
    <row r="26" spans="1:21" ht="15.75" customHeight="1">
      <c r="A26" s="183">
        <f>'0. STRATEGIE-WiP'!A26</f>
        <v>1</v>
      </c>
      <c r="B26" s="183" t="str">
        <f>'0. STRATEGIE-WiP'!C26</f>
        <v>B</v>
      </c>
      <c r="C26" s="183" t="str">
        <f>'0. STRATEGIE-WiP'!D26</f>
        <v>B</v>
      </c>
      <c r="D26" s="183" t="str">
        <f>'0. STRATEGIE-WiP'!E26</f>
        <v>B</v>
      </c>
      <c r="E26" s="183" t="str">
        <f>'0. STRATEGIE-WiP'!F26</f>
        <v>B/B/B</v>
      </c>
      <c r="F26" s="185" t="str">
        <f>SUBSTITUTE(SUBSTITUTE(SUBSTITUTE('2. STRATEGIE-EN-trad-GOOGLE'!F26,"sustainable IT profit","sustainable IT benefit"),"charges","load"),"environmental impact","environmental footprint")</f>
        <v>Emergence</v>
      </c>
      <c r="G26" s="185" t="str">
        <f>SUBSTITUTE(SUBSTITUTE(SUBSTITUTE('2. STRATEGIE-EN-trad-GOOGLE'!G26,"sustainable IT profit","sustainable IT benefit"),"charges","load"),"environmental impact","environmental footprint")</f>
        <v/>
      </c>
      <c r="H26" s="185" t="str">
        <f>SUBSTITUTE(SUBSTITUTE(SUBSTITUTE('2. STRATEGIE-EN-trad-GOOGLE'!H26,"sustainable IT profit","sustainable IT benefit"),"charges","load"),"environmental impact","environmental footprint")</f>
        <v>Know your stage of maturity</v>
      </c>
      <c r="I26" s="185" t="str">
        <f>SUBSTITUTE(SUBSTITUTE(SUBSTITUTE('2. STRATEGIE-EN-trad-GOOGLE'!I26,"sustainable IT profit","sustainable IT benefit"),"charges","load"),"environmental impact","environmental footprint")</f>
        <v>Are the sponsors and any resistance to the Sustainable IT approach identified?</v>
      </c>
      <c r="J26" s="185" t="s">
        <v>5737</v>
      </c>
      <c r="K26" s="185" t="str">
        <f>SUBSTITUTE(SUBSTITUTE(SUBSTITUTE('2. STRATEGIE-EN-trad-GOOGLE'!K26,"sustainable IT profit","sustainable IT benefit"),"charges","load"),"environmental impact","environmental footprint")</f>
        <v>Have you anticipated the resistance by setting out the arguments regarding the obstacles to the implementation of the approach: foreseeable obstacles, motivation, poor internal communication, management with little involvement, other heavy and priority projects, heavy and recent investments, regulations ,. ..?</v>
      </c>
      <c r="L26" s="185" t="str">
        <f>SUBSTITUTE(SUBSTITUTE(SUBSTITUTE('2. STRATEGIE-EN-trad-GOOGLE'!L26,"sustainable IT profit","sustainable IT benefit"),"charges","load"),"environmental impact","environmental footprint")</f>
        <v/>
      </c>
      <c r="M26" s="185" t="str">
        <f>SUBSTITUTE(SUBSTITUTE(SUBSTITUTE('2. STRATEGIE-EN-trad-GOOGLE'!M26,"sustainable IT profit","sustainable IT benefit"),"charges","load"),"environmental impact","environmental footprint")</f>
        <v/>
      </c>
      <c r="N26" s="185" t="str">
        <f>SUBSTITUTE(SUBSTITUTE(SUBSTITUTE('2. STRATEGIE-EN-trad-GOOGLE'!N26,"sustainable IT profit","sustainable IT benefit"),"charges","load"),"environmental impact","environmental footprint")</f>
        <v/>
      </c>
      <c r="O26" s="183">
        <f>'0. STRATEGIE-WiP'!P26</f>
        <v>0</v>
      </c>
      <c r="P26" s="183" t="str">
        <f>'0. STRATEGIE-WiP'!Q26</f>
        <v>Stratégie</v>
      </c>
      <c r="Q26" s="183" t="str">
        <f>'0. STRATEGIE-WiP'!R26</f>
        <v>CONSEIL</v>
      </c>
      <c r="R26" s="183" t="str">
        <f>'0. STRATEGIE-WiP'!S26</f>
        <v>N/A</v>
      </c>
      <c r="S26" s="183">
        <f>'0. STRATEGIE-WiP'!T26</f>
        <v>0</v>
      </c>
      <c r="T26" s="183">
        <f>'0. STRATEGIE-WiP'!U26</f>
        <v>0</v>
      </c>
      <c r="U26" s="183">
        <f>'0. STRATEGIE-WiP'!V26</f>
        <v>0</v>
      </c>
    </row>
    <row r="27" spans="1:21" ht="15.75" customHeight="1">
      <c r="A27" s="183">
        <f>'0. STRATEGIE-WiP'!A27</f>
        <v>1</v>
      </c>
      <c r="B27" s="183" t="str">
        <f>'0. STRATEGIE-WiP'!C27</f>
        <v>B</v>
      </c>
      <c r="C27" s="183" t="str">
        <f>'0. STRATEGIE-WiP'!D27</f>
        <v>A</v>
      </c>
      <c r="D27" s="183" t="str">
        <f>'0. STRATEGIE-WiP'!E27</f>
        <v>B</v>
      </c>
      <c r="E27" s="183" t="str">
        <f>'0. STRATEGIE-WiP'!F27</f>
        <v>B/A/B</v>
      </c>
      <c r="F27" s="185" t="str">
        <f>SUBSTITUTE(SUBSTITUTE(SUBSTITUTE('2. STRATEGIE-EN-trad-GOOGLE'!F27,"sustainable IT profit","sustainable IT benefit"),"charges","load"),"environmental impact","environmental footprint")</f>
        <v>Emergence</v>
      </c>
      <c r="G27" s="185" t="str">
        <f>SUBSTITUTE(SUBSTITUTE(SUBSTITUTE('2. STRATEGIE-EN-trad-GOOGLE'!G27,"sustainable IT profit","sustainable IT benefit"),"charges","load"),"environmental impact","environmental footprint")</f>
        <v/>
      </c>
      <c r="H27" s="185" t="str">
        <f>SUBSTITUTE(SUBSTITUTE(SUBSTITUTE('2. STRATEGIE-EN-trad-GOOGLE'!H27,"sustainable IT profit","sustainable IT benefit"),"charges","load"),"environmental impact","environmental footprint")</f>
        <v>Strategy phase</v>
      </c>
      <c r="I27" s="185" t="str">
        <f>SUBSTITUTE(SUBSTITUTE(SUBSTITUTE('2. STRATEGIE-EN-trad-GOOGLE'!I27,"sustainable IT profit","sustainable IT benefit"),"charges","load"),"environmental impact","environmental footprint")</f>
        <v>Are the Sustainable IT objectives clearly stated and shared by all stakeholders, internal or external to the organization?</v>
      </c>
      <c r="J27" s="185" t="str">
        <f>SUBSTITUTE(SUBSTITUTE(SUBSTITUTE('2. STRATEGIE-EN-trad-GOOGLE'!J27,"sustainable IT profit","sustainable IT benefit"),"charges","load"),"environmental impact","environmental footprint")</f>
        <v>Several actors, including those from outside the organization, can be involved in the project. The permeability of the Sustainable IT approach towards all stakeholders can identify / activate levers that stakeholders may not have spontaneously expressed.</v>
      </c>
      <c r="K27" s="185" t="str">
        <f>SUBSTITUTE(SUBSTITUTE(SUBSTITUTE('2. STRATEGIE-EN-trad-GOOGLE'!K27,"sustainable IT profit","sustainable IT benefit"),"charges","load"),"environmental impact","environmental footprint")</f>
        <v>Have you set up a formal communication of Sustainable IT objectives, accessible to all stakeholders?</v>
      </c>
      <c r="L27" s="185" t="str">
        <f>SUBSTITUTE(SUBSTITUTE(SUBSTITUTE('2. STRATEGIE-EN-trad-GOOGLE'!L27,"sustainable IT profit","sustainable IT benefit"),"charges","load"),"environmental impact","environmental footprint")</f>
        <v>Is the constitution of Sustainable IT objectives documented to allow its exposure to the actors involved?</v>
      </c>
      <c r="M27" s="185" t="str">
        <f>SUBSTITUTE(SUBSTITUTE(SUBSTITUTE('2. STRATEGIE-EN-trad-GOOGLE'!M27,"sustainable IT profit","sustainable IT benefit"),"charges","load"),"environmental impact","environmental footprint")</f>
        <v/>
      </c>
      <c r="N27" s="185" t="str">
        <f>SUBSTITUTE(SUBSTITUTE(SUBSTITUTE('2. STRATEGIE-EN-trad-GOOGLE'!N27,"sustainable IT profit","sustainable IT benefit"),"charges","load"),"environmental impact","environmental footprint")</f>
        <v/>
      </c>
      <c r="O27" s="183">
        <f>'0. STRATEGIE-WiP'!P27</f>
        <v>0</v>
      </c>
      <c r="P27" s="183" t="str">
        <f>'0. STRATEGIE-WiP'!Q27</f>
        <v>Stratégie</v>
      </c>
      <c r="Q27" s="183" t="str">
        <f>'0. STRATEGIE-WiP'!R27</f>
        <v>RECO</v>
      </c>
      <c r="R27" s="183" t="str">
        <f>'0. STRATEGIE-WiP'!S27</f>
        <v>*</v>
      </c>
      <c r="S27" s="183">
        <f>'0. STRATEGIE-WiP'!T27</f>
        <v>0</v>
      </c>
      <c r="T27" s="183">
        <f>'0. STRATEGIE-WiP'!U27</f>
        <v>0</v>
      </c>
      <c r="U27" s="183">
        <f>'0. STRATEGIE-WiP'!V27</f>
        <v>0</v>
      </c>
    </row>
    <row r="28" spans="1:21" ht="15.75" customHeight="1">
      <c r="A28" s="183">
        <f>'0. STRATEGIE-WiP'!A28</f>
        <v>1</v>
      </c>
      <c r="B28" s="183" t="str">
        <f>'0. STRATEGIE-WiP'!C28</f>
        <v>B</v>
      </c>
      <c r="C28" s="183" t="str">
        <f>'0. STRATEGIE-WiP'!D28</f>
        <v>B</v>
      </c>
      <c r="D28" s="183" t="str">
        <f>'0. STRATEGIE-WiP'!E28</f>
        <v>A</v>
      </c>
      <c r="E28" s="183" t="str">
        <f>'0. STRATEGIE-WiP'!F28</f>
        <v>B/B/A</v>
      </c>
      <c r="F28" s="185" t="str">
        <f>SUBSTITUTE(SUBSTITUTE(SUBSTITUTE('2. STRATEGIE-EN-trad-GOOGLE'!F28,"sustainable IT profit","sustainable IT benefit"),"charges","load"),"environmental impact","environmental footprint")</f>
        <v>Emergence</v>
      </c>
      <c r="G28" s="185" t="str">
        <f>SUBSTITUTE(SUBSTITUTE(SUBSTITUTE('2. STRATEGIE-EN-trad-GOOGLE'!G28,"sustainable IT profit","sustainable IT benefit"),"charges","load"),"environmental impact","environmental footprint")</f>
        <v/>
      </c>
      <c r="H28" s="185" t="str">
        <f>SUBSTITUTE(SUBSTITUTE(SUBSTITUTE('2. STRATEGIE-EN-trad-GOOGLE'!H28,"sustainable IT profit","sustainable IT benefit"),"charges","load"),"environmental impact","environmental footprint")</f>
        <v>Estimate deadlines / Planning</v>
      </c>
      <c r="I28" s="185" t="str">
        <f>SUBSTITUTE(SUBSTITUTE(SUBSTITUTE('2. STRATEGIE-EN-trad-GOOGLE'!I28,"sustainable IT profit","sustainable IT benefit"),"charges","load"),"environmental impact","environmental footprint")</f>
        <v>Are the implementation deadlines envisaged?</v>
      </c>
      <c r="J28" s="185" t="str">
        <f>SUBSTITUTE(SUBSTITUTE(SUBSTITUTE('2. STRATEGIE-EN-trad-GOOGLE'!J28,"sustainable IT profit","sustainable IT benefit"),"charges","load"),"environmental impact","environmental footprint")</f>
        <v>Managing project deadlines is always a central concern. So that Sustainable IT is not the element pointed out, the deadlines (more or less) linked to this approach must be expressed. The project deadline only occurs once in the life of the service, the sustainable IT gain or debt of the project will multiply throughout the life cycle of the project.</v>
      </c>
      <c r="K28" s="185" t="str">
        <f>SUBSTITUTE(SUBSTITUTE(SUBSTITUTE('2. STRATEGIE-EN-trad-GOOGLE'!K28,"sustainable IT profit","sustainable IT benefit"),"charges","load"),"environmental impact","environmental footprint")</f>
        <v>Have you quantified the benefits / over-costs of the Sustainable IT approach on the project schedule?</v>
      </c>
      <c r="L28" s="185" t="str">
        <f>SUBSTITUTE(SUBSTITUTE(SUBSTITUTE('2. STRATEGIE-EN-trad-GOOGLE'!L28,"sustainable IT profit","sustainable IT benefit"),"charges","load"),"environmental impact","environmental footprint")</f>
        <v/>
      </c>
      <c r="M28" s="185" t="str">
        <f>SUBSTITUTE(SUBSTITUTE(SUBSTITUTE('2. STRATEGIE-EN-trad-GOOGLE'!M28,"sustainable IT profit","sustainable IT benefit"),"charges","load"),"environmental impact","environmental footprint")</f>
        <v/>
      </c>
      <c r="N28" s="185" t="str">
        <f>SUBSTITUTE(SUBSTITUTE(SUBSTITUTE('2. STRATEGIE-EN-trad-GOOGLE'!N28,"sustainable IT profit","sustainable IT benefit"),"charges","load"),"environmental impact","environmental footprint")</f>
        <v/>
      </c>
      <c r="O28" s="183">
        <f>'0. STRATEGIE-WiP'!P28</f>
        <v>0</v>
      </c>
      <c r="P28" s="183" t="str">
        <f>'0. STRATEGIE-WiP'!Q28</f>
        <v>Stratégie</v>
      </c>
      <c r="Q28" s="183" t="str">
        <f>'0. STRATEGIE-WiP'!R28</f>
        <v>RECO</v>
      </c>
      <c r="R28" s="183" t="str">
        <f>'0. STRATEGIE-WiP'!S28</f>
        <v>*</v>
      </c>
      <c r="S28" s="183">
        <f>'0. STRATEGIE-WiP'!T28</f>
        <v>0</v>
      </c>
      <c r="T28" s="183">
        <f>'0. STRATEGIE-WiP'!U28</f>
        <v>0</v>
      </c>
      <c r="U28" s="183">
        <f>'0. STRATEGIE-WiP'!V28</f>
        <v>0</v>
      </c>
    </row>
    <row r="29" spans="1:21" ht="15.75" customHeight="1">
      <c r="A29" s="183">
        <f>'0. STRATEGIE-WiP'!A30</f>
        <v>2</v>
      </c>
      <c r="B29" s="183">
        <f>'0. STRATEGIE-WiP'!C30</f>
        <v>0</v>
      </c>
      <c r="C29" s="183">
        <f>'0. STRATEGIE-WiP'!D30</f>
        <v>0</v>
      </c>
      <c r="D29" s="183">
        <f>'0. STRATEGIE-WiP'!E30</f>
        <v>0</v>
      </c>
      <c r="E29" s="183" t="str">
        <f>'0. STRATEGIE-WiP'!F30</f>
        <v>5A/7A/3A</v>
      </c>
      <c r="F29" s="185" t="str">
        <f>SUBSTITUTE(SUBSTITUTE(SUBSTITUTE('2. STRATEGIE-EN-trad-GOOGLE'!F29,"sustainable IT profit","sustainable IT benefit"),"charges","load"),"environmental impact","environmental footprint")</f>
        <v/>
      </c>
      <c r="G29" s="185" t="str">
        <f>SUBSTITUTE(SUBSTITUTE(SUBSTITUTE('2. STRATEGIE-EN-trad-GOOGLE'!G29,"sustainable IT profit","sustainable IT benefit"),"charges","load"),"environmental impact","environmental footprint")</f>
        <v>Plan, prepare and validate the availability of Human Resources in Responsible Digital</v>
      </c>
      <c r="H29" s="185" t="str">
        <f>SUBSTITUTE(SUBSTITUTE(SUBSTITUTE('2. STRATEGIE-EN-trad-GOOGLE'!H29,"sustainable IT profit","sustainable IT benefit"),"charges","load"),"environmental impact","environmental footprint")</f>
        <v/>
      </c>
      <c r="I29" s="185" t="str">
        <f>SUBSTITUTE(SUBSTITUTE(SUBSTITUTE('2. STRATEGIE-EN-trad-GOOGLE'!I29,"sustainable IT profit","sustainable IT benefit"),"charges","load"),"environmental impact","environmental footprint")</f>
        <v/>
      </c>
      <c r="J29" s="185" t="str">
        <f>SUBSTITUTE(SUBSTITUTE(SUBSTITUTE('2. STRATEGIE-EN-trad-GOOGLE'!J29,"sustainable IT profit","sustainable IT benefit"),"charges","load"),"environmental impact","environmental footprint")</f>
        <v/>
      </c>
      <c r="K29" s="185" t="str">
        <f>SUBSTITUTE(SUBSTITUTE(SUBSTITUTE('2. STRATEGIE-EN-trad-GOOGLE'!K29,"sustainable IT profit","sustainable IT benefit"),"charges","load"),"environmental impact","environmental footprint")</f>
        <v/>
      </c>
      <c r="L29" s="185" t="str">
        <f>SUBSTITUTE(SUBSTITUTE(SUBSTITUTE('2. STRATEGIE-EN-trad-GOOGLE'!L29,"sustainable IT profit","sustainable IT benefit"),"charges","load"),"environmental impact","environmental footprint")</f>
        <v/>
      </c>
      <c r="M29" s="185" t="str">
        <f>SUBSTITUTE(SUBSTITUTE(SUBSTITUTE('2. STRATEGIE-EN-trad-GOOGLE'!M29,"sustainable IT profit","sustainable IT benefit"),"charges","load"),"environmental impact","environmental footprint")</f>
        <v/>
      </c>
      <c r="N29" s="185" t="str">
        <f>SUBSTITUTE(SUBSTITUTE(SUBSTITUTE('2. STRATEGIE-EN-trad-GOOGLE'!N29,"sustainable IT profit","sustainable IT benefit"),"charges","load"),"environmental impact","environmental footprint")</f>
        <v/>
      </c>
      <c r="O29" s="183">
        <f>'0. STRATEGIE-WiP'!P30</f>
        <v>0</v>
      </c>
      <c r="P29" s="183" t="str">
        <f>'0. STRATEGIE-WiP'!Q30</f>
        <v>Stratégie</v>
      </c>
      <c r="Q29" s="183">
        <f>'0. STRATEGIE-WiP'!R30</f>
        <v>0</v>
      </c>
      <c r="R29" s="183">
        <f>'0. STRATEGIE-WiP'!S30</f>
        <v>0</v>
      </c>
      <c r="S29" s="183">
        <f>'0. STRATEGIE-WiP'!T30</f>
        <v>0</v>
      </c>
      <c r="T29" s="183" t="str">
        <f>'0. STRATEGIE-WiP'!U30</f>
        <v>ODD#12</v>
      </c>
      <c r="U29" s="183">
        <f>'0. STRATEGIE-WiP'!V30</f>
        <v>0</v>
      </c>
    </row>
    <row r="30" spans="1:21" ht="15.75" customHeight="1">
      <c r="A30" s="183">
        <f>'0. STRATEGIE-WiP'!A31</f>
        <v>2</v>
      </c>
      <c r="B30" s="183" t="str">
        <f>'0. STRATEGIE-WiP'!C31</f>
        <v>A</v>
      </c>
      <c r="C30" s="183" t="str">
        <f>'0. STRATEGIE-WiP'!D31</f>
        <v>A</v>
      </c>
      <c r="D30" s="183" t="str">
        <f>'0. STRATEGIE-WiP'!E31</f>
        <v>B</v>
      </c>
      <c r="E30" s="183" t="str">
        <f>'0. STRATEGIE-WiP'!F31</f>
        <v>A/A/B</v>
      </c>
      <c r="F30" s="185" t="str">
        <f>SUBSTITUTE(SUBSTITUTE(SUBSTITUTE('2. STRATEGIE-EN-trad-GOOGLE'!F30,"sustainable IT profit","sustainable IT benefit"),"charges","load"),"environmental impact","environmental footprint")</f>
        <v>Emergence</v>
      </c>
      <c r="G30" s="185" t="str">
        <f>SUBSTITUTE(SUBSTITUTE(SUBSTITUTE('2. STRATEGIE-EN-trad-GOOGLE'!G30,"sustainable IT profit","sustainable IT benefit"),"charges","load"),"environmental impact","environmental footprint")</f>
        <v/>
      </c>
      <c r="H30" s="185" t="str">
        <f>SUBSTITUTE(SUBSTITUTE(SUBSTITUTE('2. STRATEGIE-EN-trad-GOOGLE'!H30,"sustainable IT profit","sustainable IT benefit"),"charges","load"),"environmental impact","environmental footprint")</f>
        <v>Qualify the team's profiles in relation to the production needs</v>
      </c>
      <c r="I30" s="185" t="str">
        <f>SUBSTITUTE(SUBSTITUTE(SUBSTITUTE('2. STRATEGIE-EN-trad-GOOGLE'!I30,"sustainable IT profit","sustainable IT benefit"),"charges","load"),"environmental impact","environmental footprint")</f>
        <v>Do we have the people with the most relevant technical skills for each element of the project?</v>
      </c>
      <c r="J30" s="185" t="str">
        <f>SUBSTITUTE(SUBSTITUTE(SUBSTITUTE('2. STRATEGIE-EN-trad-GOOGLE'!J30,"sustainable IT profit","sustainable IT benefit"),"charges","load"),"environmental impact","environmental footprint")</f>
        <v>The Sustainable IT approach requires above all a strong business practice. It is difficult to optimize technical elements when the practice is not sufficiently anchored. Conversely, Sustainable IT optimizations are sometimes "counter-intuitive" and a good mastery of Sustainable IT and 3P is essential.</v>
      </c>
      <c r="K30" s="185" t="str">
        <f>SUBSTITUTE(SUBSTITUTE(SUBSTITUTE('2. STRATEGIE-EN-trad-GOOGLE'!K30,"sustainable IT profit","sustainable IT benefit"),"charges","load"),"environmental impact","environmental footprint")</f>
        <v>How many actors in each stage of the project have Sustainable IT training?</v>
      </c>
      <c r="L30" s="185" t="str">
        <f>SUBSTITUTE(SUBSTITUTE(SUBSTITUTE('2. STRATEGIE-EN-trad-GOOGLE'!L30,"sustainable IT profit","sustainable IT benefit"),"charges","load"),"environmental impact","environmental footprint")</f>
        <v/>
      </c>
      <c r="M30" s="185" t="str">
        <f>SUBSTITUTE(SUBSTITUTE(SUBSTITUTE('2. STRATEGIE-EN-trad-GOOGLE'!M30,"sustainable IT profit","sustainable IT benefit"),"charges","load"),"environmental impact","environmental footprint")</f>
        <v/>
      </c>
      <c r="N30" s="185" t="str">
        <f>SUBSTITUTE(SUBSTITUTE(SUBSTITUTE('2. STRATEGIE-EN-trad-GOOGLE'!N30,"sustainable IT profit","sustainable IT benefit"),"charges","load"),"environmental impact","environmental footprint")</f>
        <v/>
      </c>
      <c r="O30" s="183">
        <f>'0. STRATEGIE-WiP'!P31</f>
        <v>0</v>
      </c>
      <c r="P30" s="183" t="str">
        <f>'0. STRATEGIE-WiP'!Q31</f>
        <v>Stratégie</v>
      </c>
      <c r="Q30" s="183" t="str">
        <f>'0. STRATEGIE-WiP'!R31</f>
        <v>RECO</v>
      </c>
      <c r="R30" s="183" t="str">
        <f>'0. STRATEGIE-WiP'!S31</f>
        <v>*</v>
      </c>
      <c r="S30" s="183">
        <f>'0. STRATEGIE-WiP'!T31</f>
        <v>0</v>
      </c>
      <c r="T30" s="183">
        <f>'0. STRATEGIE-WiP'!U31</f>
        <v>0</v>
      </c>
      <c r="U30" s="183">
        <f>'0. STRATEGIE-WiP'!V31</f>
        <v>0</v>
      </c>
    </row>
    <row r="31" spans="1:21" ht="15.75" customHeight="1">
      <c r="A31" s="183">
        <f>'0. STRATEGIE-WiP'!A32</f>
        <v>2</v>
      </c>
      <c r="B31" s="183" t="str">
        <f>'0. STRATEGIE-WiP'!C32</f>
        <v>A</v>
      </c>
      <c r="C31" s="183" t="str">
        <f>'0. STRATEGIE-WiP'!D32</f>
        <v>A</v>
      </c>
      <c r="D31" s="183" t="str">
        <f>'0. STRATEGIE-WiP'!E32</f>
        <v>B</v>
      </c>
      <c r="E31" s="183" t="str">
        <f>'0. STRATEGIE-WiP'!F32</f>
        <v>A/A/B</v>
      </c>
      <c r="F31" s="185" t="str">
        <f>SUBSTITUTE(SUBSTITUTE(SUBSTITUTE('2. STRATEGIE-EN-trad-GOOGLE'!F31,"sustainable IT profit","sustainable IT benefit"),"charges","load"),"environmental impact","environmental footprint")</f>
        <v>Emergence</v>
      </c>
      <c r="G31" s="185" t="str">
        <f>SUBSTITUTE(SUBSTITUTE(SUBSTITUTE('2. STRATEGIE-EN-trad-GOOGLE'!G31,"sustainable IT profit","sustainable IT benefit"),"charges","load"),"environmental impact","environmental footprint")</f>
        <v/>
      </c>
      <c r="H31" s="185" t="str">
        <f>SUBSTITUTE(SUBSTITUTE(SUBSTITUTE('2. STRATEGIE-EN-trad-GOOGLE'!H31,"sustainable IT profit","sustainable IT benefit"),"charges","load"),"environmental impact","environmental footprint")</f>
        <v>Know your stage of maturity</v>
      </c>
      <c r="I31" s="185" t="str">
        <f>SUBSTITUTE(SUBSTITUTE(SUBSTITUTE('2. STRATEGIE-EN-trad-GOOGLE'!I31,"sustainable IT profit","sustainable IT benefit"),"charges","load"),"environmental impact","environmental footprint")</f>
        <v>Are the Sustainable IT referents listed and the list communicated to the actors of the project?</v>
      </c>
      <c r="J31" s="186" t="s">
        <v>5738</v>
      </c>
      <c r="K31" s="185" t="str">
        <f>SUBSTITUTE(SUBSTITUTE(SUBSTITUTE('2. STRATEGIE-EN-trad-GOOGLE'!K31,"sustainable IT profit","sustainable IT benefit"),"charges","load"),"environmental impact","environmental footprint")</f>
        <v>Who are the official referents of the project in terms of eco-design? internally or externally?</v>
      </c>
      <c r="L31" s="185" t="str">
        <f>SUBSTITUTE(SUBSTITUTE(SUBSTITUTE('2. STRATEGIE-EN-trad-GOOGLE'!L31,"sustainable IT profit","sustainable IT benefit"),"charges","load"),"environmental impact","environmental footprint")</f>
        <v/>
      </c>
      <c r="M31" s="185" t="str">
        <f>SUBSTITUTE(SUBSTITUTE(SUBSTITUTE('2. STRATEGIE-EN-trad-GOOGLE'!M31,"sustainable IT profit","sustainable IT benefit"),"charges","load"),"environmental impact","environmental footprint")</f>
        <v/>
      </c>
      <c r="N31" s="185" t="str">
        <f>SUBSTITUTE(SUBSTITUTE(SUBSTITUTE('2. STRATEGIE-EN-trad-GOOGLE'!N31,"sustainable IT profit","sustainable IT benefit"),"charges","load"),"environmental impact","environmental footprint")</f>
        <v/>
      </c>
      <c r="O31" s="183">
        <f>'0. STRATEGIE-WiP'!P32</f>
        <v>0</v>
      </c>
      <c r="P31" s="183" t="str">
        <f>'0. STRATEGIE-WiP'!Q32</f>
        <v>Stratégie</v>
      </c>
      <c r="Q31" s="183" t="str">
        <f>'0. STRATEGIE-WiP'!R32</f>
        <v>RECO</v>
      </c>
      <c r="R31" s="183" t="str">
        <f>'0. STRATEGIE-WiP'!S32</f>
        <v>*</v>
      </c>
      <c r="S31" s="183">
        <f>'0. STRATEGIE-WiP'!T32</f>
        <v>0</v>
      </c>
      <c r="T31" s="183">
        <f>'0. STRATEGIE-WiP'!U32</f>
        <v>0</v>
      </c>
      <c r="U31" s="183">
        <f>'0. STRATEGIE-WiP'!V32</f>
        <v>0</v>
      </c>
    </row>
    <row r="32" spans="1:21" ht="15.75" customHeight="1">
      <c r="A32" s="183">
        <f>'0. STRATEGIE-WiP'!A33</f>
        <v>2</v>
      </c>
      <c r="B32" s="183" t="str">
        <f>'0. STRATEGIE-WiP'!C33</f>
        <v>A</v>
      </c>
      <c r="C32" s="183" t="str">
        <f>'0. STRATEGIE-WiP'!D33</f>
        <v>A</v>
      </c>
      <c r="D32" s="183" t="str">
        <f>'0. STRATEGIE-WiP'!E33</f>
        <v>A</v>
      </c>
      <c r="E32" s="183" t="str">
        <f>'0. STRATEGIE-WiP'!F33</f>
        <v>A/A/A</v>
      </c>
      <c r="F32" s="185" t="str">
        <f>SUBSTITUTE(SUBSTITUTE(SUBSTITUTE('2. STRATEGIE-EN-trad-GOOGLE'!F32,"sustainable IT profit","sustainable IT benefit"),"charges","load"),"environmental impact","environmental footprint")</f>
        <v>Emergence</v>
      </c>
      <c r="G32" s="185" t="str">
        <f>SUBSTITUTE(SUBSTITUTE(SUBSTITUTE('2. STRATEGIE-EN-trad-GOOGLE'!G32,"sustainable IT profit","sustainable IT benefit"),"charges","load"),"environmental impact","environmental footprint")</f>
        <v/>
      </c>
      <c r="H32" s="185" t="str">
        <f>SUBSTITUTE(SUBSTITUTE(SUBSTITUTE('2. STRATEGIE-EN-trad-GOOGLE'!H32,"sustainable IT profit","sustainable IT benefit"),"charges","load"),"environmental impact","environmental footprint")</f>
        <v>Know your stage of maturity</v>
      </c>
      <c r="I32" s="185" t="str">
        <f>SUBSTITUTE(SUBSTITUTE(SUBSTITUTE('2. STRATEGIE-EN-trad-GOOGLE'!I32,"sustainable IT profit","sustainable IT benefit"),"charges","load"),"environmental impact","environmental footprint")</f>
        <v>Is a strategy to raise the awareness of colleagues / partners / clients to Sustainable IT in place with steps allowing continuous improvement in practices?</v>
      </c>
      <c r="J32" s="185" t="str">
        <f>SUBSTITUTE(SUBSTITUTE(SUBSTITUTE('2. STRATEGIE-EN-trad-GOOGLE'!J32,"sustainable IT profit","sustainable IT benefit"),"charges","load"),"environmental impact","environmental footprint")</f>
        <v>The adoption of Sustainable IT is a global approach, which should not be hampered by the ability to do everything right away, it is part of a progression that sets in as the practice progresses.</v>
      </c>
      <c r="K32" s="185" t="str">
        <f>SUBSTITUTE(SUBSTITUTE(SUBSTITUTE('2. STRATEGIE-EN-trad-GOOGLE'!K32,"sustainable IT profit","sustainable IT benefit"),"charges","load"),"environmental impact","environmental footprint")</f>
        <v>Is the Sustainable IT training plan implemented and followed?</v>
      </c>
      <c r="L32" s="185" t="str">
        <f>SUBSTITUTE(SUBSTITUTE(SUBSTITUTE('2. STRATEGIE-EN-trad-GOOGLE'!L32,"sustainable IT profit","sustainable IT benefit"),"charges","load"),"environmental impact","environmental footprint")</f>
        <v/>
      </c>
      <c r="M32" s="185" t="str">
        <f>SUBSTITUTE(SUBSTITUTE(SUBSTITUTE('2. STRATEGIE-EN-trad-GOOGLE'!M32,"sustainable IT profit","sustainable IT benefit"),"charges","load"),"environmental impact","environmental footprint")</f>
        <v/>
      </c>
      <c r="N32" s="185" t="str">
        <f>SUBSTITUTE(SUBSTITUTE(SUBSTITUTE('2. STRATEGIE-EN-trad-GOOGLE'!N32,"sustainable IT profit","sustainable IT benefit"),"charges","load"),"environmental impact","environmental footprint")</f>
        <v/>
      </c>
      <c r="O32" s="183">
        <f>'0. STRATEGIE-WiP'!P33</f>
        <v>0</v>
      </c>
      <c r="P32" s="183" t="str">
        <f>'0. STRATEGIE-WiP'!Q33</f>
        <v>Stratégie</v>
      </c>
      <c r="Q32" s="183" t="str">
        <f>'0. STRATEGIE-WiP'!R33</f>
        <v>RECO</v>
      </c>
      <c r="R32" s="183" t="str">
        <f>'0. STRATEGIE-WiP'!S33</f>
        <v>*</v>
      </c>
      <c r="S32" s="183">
        <f>'0. STRATEGIE-WiP'!T33</f>
        <v>0</v>
      </c>
      <c r="T32" s="183">
        <f>'0. STRATEGIE-WiP'!U33</f>
        <v>0</v>
      </c>
      <c r="U32" s="183">
        <f>'0. STRATEGIE-WiP'!V33</f>
        <v>0</v>
      </c>
    </row>
    <row r="33" spans="1:21" ht="15.75" customHeight="1">
      <c r="A33" s="183">
        <f>'0. STRATEGIE-WiP'!A34</f>
        <v>2</v>
      </c>
      <c r="B33" s="183" t="str">
        <f>'0. STRATEGIE-WiP'!C34</f>
        <v>A</v>
      </c>
      <c r="C33" s="183" t="str">
        <f>'0. STRATEGIE-WiP'!D34</f>
        <v>A</v>
      </c>
      <c r="D33" s="183" t="str">
        <f>'0. STRATEGIE-WiP'!E34</f>
        <v>B</v>
      </c>
      <c r="E33" s="183" t="str">
        <f>'0. STRATEGIE-WiP'!F34</f>
        <v>A/A/B</v>
      </c>
      <c r="F33" s="185" t="str">
        <f>SUBSTITUTE(SUBSTITUTE(SUBSTITUTE('2. STRATEGIE-EN-trad-GOOGLE'!F33,"sustainable IT profit","sustainable IT benefit"),"charges","load"),"environmental impact","environmental footprint")</f>
        <v>Emergence</v>
      </c>
      <c r="G33" s="185" t="str">
        <f>SUBSTITUTE(SUBSTITUTE(SUBSTITUTE('2. STRATEGIE-EN-trad-GOOGLE'!G33,"sustainable IT profit","sustainable IT benefit"),"charges","load"),"environmental impact","environmental footprint")</f>
        <v/>
      </c>
      <c r="H33" s="185" t="str">
        <f>SUBSTITUTE(SUBSTITUTE(SUBSTITUTE('2. STRATEGIE-EN-trad-GOOGLE'!H33,"sustainable IT profit","sustainable IT benefit"),"charges","load"),"environmental impact","environmental footprint")</f>
        <v>Support / Train teams and stakeholders in Sustainable IT</v>
      </c>
      <c r="I33" s="185" t="str">
        <f>SUBSTITUTE(SUBSTITUTE(SUBSTITUTE('2. STRATEGIE-EN-trad-GOOGLE'!I33,"sustainable IT profit","sustainable IT benefit"),"charges","load"),"environmental impact","environmental footprint")</f>
        <v>Are internal and external stakeholders aware of, or even trained / certified in Sustainable IT?</v>
      </c>
      <c r="J33" s="185" t="str">
        <f>SUBSTITUTE(SUBSTITUTE(SUBSTITUTE('2. STRATEGIE-EN-trad-GOOGLE'!J33,"sustainable IT profit","sustainable IT benefit"),"charges","load"),"environmental impact","environmental footprint")</f>
        <v>Each stakeholder needs effective information on their area of ​​expertise and action, only an adapted training plan can provide this effectiveness upstream of projects.</v>
      </c>
      <c r="K33" s="185" t="str">
        <f>SUBSTITUTE(SUBSTITUTE(SUBSTITUTE('2. STRATEGIE-EN-trad-GOOGLE'!K33,"sustainable IT profit","sustainable IT benefit"),"charges","load"),"environmental impact","environmental footprint")</f>
        <v>What training budget is allocated by type of profile?</v>
      </c>
      <c r="L33" s="185" t="str">
        <f>SUBSTITUTE(SUBSTITUTE(SUBSTITUTE('2. STRATEGIE-EN-trad-GOOGLE'!L33,"sustainable IT profit","sustainable IT benefit"),"charges","load"),"environmental impact","environmental footprint")</f>
        <v/>
      </c>
      <c r="M33" s="185" t="str">
        <f>SUBSTITUTE(SUBSTITUTE(SUBSTITUTE('2. STRATEGIE-EN-trad-GOOGLE'!M33,"sustainable IT profit","sustainable IT benefit"),"charges","load"),"environmental impact","environmental footprint")</f>
        <v/>
      </c>
      <c r="N33" s="185" t="str">
        <f>SUBSTITUTE(SUBSTITUTE(SUBSTITUTE('2. STRATEGIE-EN-trad-GOOGLE'!N33,"sustainable IT profit","sustainable IT benefit"),"charges","load"),"environmental impact","environmental footprint")</f>
        <v/>
      </c>
      <c r="O33" s="183">
        <f>'0. STRATEGIE-WiP'!P34</f>
        <v>0</v>
      </c>
      <c r="P33" s="183" t="str">
        <f>'0. STRATEGIE-WiP'!Q34</f>
        <v>Stratégie</v>
      </c>
      <c r="Q33" s="183" t="str">
        <f>'0. STRATEGIE-WiP'!R34</f>
        <v>RECO</v>
      </c>
      <c r="R33" s="183" t="str">
        <f>'0. STRATEGIE-WiP'!S34</f>
        <v>*</v>
      </c>
      <c r="S33" s="183">
        <f>'0. STRATEGIE-WiP'!T34</f>
        <v>0</v>
      </c>
      <c r="T33" s="183">
        <f>'0. STRATEGIE-WiP'!U34</f>
        <v>0</v>
      </c>
      <c r="U33" s="183" t="str">
        <f>'0. STRATEGIE-WiP'!V34</f>
        <v>INCONTOURNABLE</v>
      </c>
    </row>
    <row r="34" spans="1:21" ht="15.75" customHeight="1">
      <c r="A34" s="183">
        <f>'0. STRATEGIE-WiP'!A35</f>
        <v>2</v>
      </c>
      <c r="B34" s="183" t="str">
        <f>'0. STRATEGIE-WiP'!C35</f>
        <v>B</v>
      </c>
      <c r="C34" s="183" t="str">
        <f>'0. STRATEGIE-WiP'!D35</f>
        <v>A</v>
      </c>
      <c r="D34" s="183" t="str">
        <f>'0. STRATEGIE-WiP'!E35</f>
        <v>B</v>
      </c>
      <c r="E34" s="183" t="str">
        <f>'0. STRATEGIE-WiP'!F35</f>
        <v>B/A/B</v>
      </c>
      <c r="F34" s="185" t="str">
        <f>SUBSTITUTE(SUBSTITUTE(SUBSTITUTE('2. STRATEGIE-EN-trad-GOOGLE'!F34,"sustainable IT profit","sustainable IT benefit"),"charges","load"),"environmental impact","environmental footprint")</f>
        <v>Emergence</v>
      </c>
      <c r="G34" s="185" t="str">
        <f>SUBSTITUTE(SUBSTITUTE(SUBSTITUTE('2. STRATEGIE-EN-trad-GOOGLE'!G34,"sustainable IT profit","sustainable IT benefit"),"charges","load"),"environmental impact","environmental footprint")</f>
        <v/>
      </c>
      <c r="H34" s="185" t="str">
        <f>SUBSTITUTE(SUBSTITUTE(SUBSTITUTE('2. STRATEGIE-EN-trad-GOOGLE'!H34,"sustainable IT profit","sustainable IT benefit"),"charges","load"),"environmental impact","environmental footprint")</f>
        <v/>
      </c>
      <c r="I34" s="185" t="str">
        <f>SUBSTITUTE(SUBSTITUTE(SUBSTITUTE('2. STRATEGIE-EN-trad-GOOGLE'!I34,"sustainable IT profit","sustainable IT benefit"),"charges","load"),"environmental impact","environmental footprint")</f>
        <v>Were the teams questioned before the launch of the project, was the impact assessed and communicated?</v>
      </c>
      <c r="J34" s="186" t="s">
        <v>5739</v>
      </c>
      <c r="K34" s="186" t="s">
        <v>5740</v>
      </c>
      <c r="L34" s="185" t="str">
        <f>SUBSTITUTE(SUBSTITUTE(SUBSTITUTE('2. STRATEGIE-EN-trad-GOOGLE'!L34,"sustainable IT profit","sustainable IT benefit"),"charges","load"),"environmental impact","environmental footprint")</f>
        <v/>
      </c>
      <c r="M34" s="185" t="str">
        <f>SUBSTITUTE(SUBSTITUTE(SUBSTITUTE('2. STRATEGIE-EN-trad-GOOGLE'!M34,"sustainable IT profit","sustainable IT benefit"),"charges","load"),"environmental impact","environmental footprint")</f>
        <v/>
      </c>
      <c r="N34" s="185" t="str">
        <f>SUBSTITUTE(SUBSTITUTE(SUBSTITUTE('2. STRATEGIE-EN-trad-GOOGLE'!N34,"sustainable IT profit","sustainable IT benefit"),"charges","load"),"environmental impact","environmental footprint")</f>
        <v/>
      </c>
      <c r="O34" s="183">
        <f>'0. STRATEGIE-WiP'!P35</f>
        <v>0</v>
      </c>
      <c r="P34" s="183" t="str">
        <f>'0. STRATEGIE-WiP'!Q35</f>
        <v>Stratégie</v>
      </c>
      <c r="Q34" s="183" t="str">
        <f>'0. STRATEGIE-WiP'!R35</f>
        <v>CONSEIL</v>
      </c>
      <c r="R34" s="183" t="str">
        <f>'0. STRATEGIE-WiP'!S35</f>
        <v>N/A</v>
      </c>
      <c r="S34" s="183">
        <f>'0. STRATEGIE-WiP'!T35</f>
        <v>0</v>
      </c>
      <c r="T34" s="183">
        <f>'0. STRATEGIE-WiP'!U35</f>
        <v>0</v>
      </c>
      <c r="U34" s="183">
        <f>'0. STRATEGIE-WiP'!V35</f>
        <v>0</v>
      </c>
    </row>
    <row r="35" spans="1:21" ht="15.75" customHeight="1">
      <c r="A35" s="183">
        <f>'0. STRATEGIE-WiP'!A36</f>
        <v>2</v>
      </c>
      <c r="B35" s="183" t="str">
        <f>'0. STRATEGIE-WiP'!C36</f>
        <v>B</v>
      </c>
      <c r="C35" s="183" t="str">
        <f>'0. STRATEGIE-WiP'!D36</f>
        <v>A</v>
      </c>
      <c r="D35" s="183" t="str">
        <f>'0. STRATEGIE-WiP'!E36</f>
        <v>B</v>
      </c>
      <c r="E35" s="183" t="str">
        <f>'0. STRATEGIE-WiP'!F36</f>
        <v>B/A/B</v>
      </c>
      <c r="F35" s="185" t="str">
        <f>SUBSTITUTE(SUBSTITUTE(SUBSTITUTE('2. STRATEGIE-EN-trad-GOOGLE'!F35,"sustainable IT profit","sustainable IT benefit"),"charges","load"),"environmental impact","environmental footprint")</f>
        <v>Emergence</v>
      </c>
      <c r="G35" s="185" t="str">
        <f>SUBSTITUTE(SUBSTITUTE(SUBSTITUTE('2. STRATEGIE-EN-trad-GOOGLE'!G35,"sustainable IT profit","sustainable IT benefit"),"charges","load"),"environmental impact","environmental footprint")</f>
        <v/>
      </c>
      <c r="H35" s="185" t="str">
        <f>SUBSTITUTE(SUBSTITUTE(SUBSTITUTE('2. STRATEGIE-EN-trad-GOOGLE'!H35,"sustainable IT profit","sustainable IT benefit"),"charges","load"),"environmental impact","environmental footprint")</f>
        <v>Question the teams, how my action will have an impact on the service</v>
      </c>
      <c r="I35" s="186" t="s">
        <v>5741</v>
      </c>
      <c r="J35" s="185" t="str">
        <f>SUBSTITUTE(SUBSTITUTE(SUBSTITUTE('2. STRATEGIE-EN-trad-GOOGLE'!J35,"sustainable IT profit","sustainable IT benefit"),"charges","load"),"environmental impact","environmental footprint")</f>
        <v>Project decisions that can have a significant impact on the environment must be able to be taken quickly. For this, it is essential to define the decision-making space of each actor and the validation mechanisms. In the absence of this clarification, erratic decisions, even for good reasons, could intervene and discredit the Sustainable IT approach, or lead to a form of self-censorship limiting the Sustainable IT benefits.</v>
      </c>
      <c r="K35" s="185" t="str">
        <f>SUBSTITUTE(SUBSTITUTE(SUBSTITUTE('2. STRATEGIE-EN-trad-GOOGLE'!K35,"sustainable IT profit","sustainable IT benefit"),"charges","load"),"environmental impact","environmental footprint")</f>
        <v>Is the decision-making circuit and autonomy having a Sustainable IT impact defined for each actor?</v>
      </c>
      <c r="L35" s="185" t="str">
        <f>SUBSTITUTE(SUBSTITUTE(SUBSTITUTE('2. STRATEGIE-EN-trad-GOOGLE'!L35,"sustainable IT profit","sustainable IT benefit"),"charges","load"),"environmental impact","environmental footprint")</f>
        <v/>
      </c>
      <c r="M35" s="185" t="str">
        <f>SUBSTITUTE(SUBSTITUTE(SUBSTITUTE('2. STRATEGIE-EN-trad-GOOGLE'!M35,"sustainable IT profit","sustainable IT benefit"),"charges","load"),"environmental impact","environmental footprint")</f>
        <v/>
      </c>
      <c r="N35" s="185" t="str">
        <f>SUBSTITUTE(SUBSTITUTE(SUBSTITUTE('2. STRATEGIE-EN-trad-GOOGLE'!N35,"sustainable IT profit","sustainable IT benefit"),"charges","load"),"environmental impact","environmental footprint")</f>
        <v/>
      </c>
      <c r="O35" s="183">
        <f>'0. STRATEGIE-WiP'!P36</f>
        <v>0</v>
      </c>
      <c r="P35" s="183" t="str">
        <f>'0. STRATEGIE-WiP'!Q36</f>
        <v>Stratégie</v>
      </c>
      <c r="Q35" s="183" t="str">
        <f>'0. STRATEGIE-WiP'!R36</f>
        <v>CONSEIL</v>
      </c>
      <c r="R35" s="183" t="str">
        <f>'0. STRATEGIE-WiP'!S36</f>
        <v>N/A</v>
      </c>
      <c r="S35" s="183">
        <f>'0. STRATEGIE-WiP'!T36</f>
        <v>0</v>
      </c>
      <c r="T35" s="183">
        <f>'0. STRATEGIE-WiP'!U36</f>
        <v>0</v>
      </c>
      <c r="U35" s="183">
        <f>'0. STRATEGIE-WiP'!V36</f>
        <v>0</v>
      </c>
    </row>
    <row r="36" spans="1:21" ht="15.75" customHeight="1">
      <c r="A36" s="183">
        <f>'0. STRATEGIE-WiP'!A37</f>
        <v>2</v>
      </c>
      <c r="B36" s="183" t="str">
        <f>'0. STRATEGIE-WiP'!C37</f>
        <v>A</v>
      </c>
      <c r="C36" s="183" t="str">
        <f>'0. STRATEGIE-WiP'!D37</f>
        <v>B</v>
      </c>
      <c r="D36" s="183" t="str">
        <f>'0. STRATEGIE-WiP'!E37</f>
        <v>A</v>
      </c>
      <c r="E36" s="183" t="str">
        <f>'0. STRATEGIE-WiP'!F37</f>
        <v>A/B/A</v>
      </c>
      <c r="F36" s="185" t="str">
        <f>SUBSTITUTE(SUBSTITUTE(SUBSTITUTE('2. STRATEGIE-EN-trad-GOOGLE'!F36,"sustainable IT profit","sustainable IT benefit"),"charges","load"),"environmental impact","environmental footprint")</f>
        <v>Emergence</v>
      </c>
      <c r="G36" s="185" t="str">
        <f>SUBSTITUTE(SUBSTITUTE(SUBSTITUTE('2. STRATEGIE-EN-trad-GOOGLE'!G36,"sustainable IT profit","sustainable IT benefit"),"charges","load"),"environmental impact","environmental footprint")</f>
        <v/>
      </c>
      <c r="H36" s="185" t="str">
        <f>SUBSTITUTE(SUBSTITUTE(SUBSTITUTE('2. STRATEGIE-EN-trad-GOOGLE'!H36,"sustainable IT profit","sustainable IT benefit"),"charges","load"),"environmental impact","environmental footprint")</f>
        <v>Expose the Sustainable IT approach
Transmit awareness of Sustainable IT</v>
      </c>
      <c r="I36" s="185" t="str">
        <f>SUBSTITUTE(SUBSTITUTE(SUBSTITUTE('2. STRATEGIE-EN-trad-GOOGLE'!I36,"sustainable IT profit","sustainable IT benefit"),"charges","load"),"environmental impact","environmental footprint")</f>
        <v>Can my targets adhere to my Sustainable IT approach and how?</v>
      </c>
      <c r="J36" s="186" t="s">
        <v>5742</v>
      </c>
      <c r="K36" s="185" t="str">
        <f>SUBSTITUTE(SUBSTITUTE(SUBSTITUTE('2. STRATEGIE-EN-trad-GOOGLE'!K36,"sustainable IT profit","sustainable IT benefit"),"charges","load"),"environmental impact","environmental footprint")</f>
        <v>Have you planned a communication plan to evangelize on Sustainable IT aspects?</v>
      </c>
      <c r="L36" s="185" t="str">
        <f>SUBSTITUTE(SUBSTITUTE(SUBSTITUTE('2. STRATEGIE-EN-trad-GOOGLE'!L36,"sustainable IT profit","sustainable IT benefit"),"charges","load"),"environmental impact","environmental footprint")</f>
        <v/>
      </c>
      <c r="M36" s="185" t="str">
        <f>SUBSTITUTE(SUBSTITUTE(SUBSTITUTE('2. STRATEGIE-EN-trad-GOOGLE'!M36,"sustainable IT profit","sustainable IT benefit"),"charges","load"),"environmental impact","environmental footprint")</f>
        <v/>
      </c>
      <c r="N36" s="185" t="str">
        <f>SUBSTITUTE(SUBSTITUTE(SUBSTITUTE('2. STRATEGIE-EN-trad-GOOGLE'!N36,"sustainable IT profit","sustainable IT benefit"),"charges","load"),"environmental impact","environmental footprint")</f>
        <v/>
      </c>
      <c r="O36" s="183">
        <f>'0. STRATEGIE-WiP'!P37</f>
        <v>0</v>
      </c>
      <c r="P36" s="183" t="str">
        <f>'0. STRATEGIE-WiP'!Q37</f>
        <v>Stratégie</v>
      </c>
      <c r="Q36" s="183" t="str">
        <f>'0. STRATEGIE-WiP'!R37</f>
        <v>CONSEIL</v>
      </c>
      <c r="R36" s="183" t="str">
        <f>'0. STRATEGIE-WiP'!S37</f>
        <v>N/A</v>
      </c>
      <c r="S36" s="183">
        <f>'0. STRATEGIE-WiP'!T37</f>
        <v>0</v>
      </c>
      <c r="T36" s="183">
        <f>'0. STRATEGIE-WiP'!U37</f>
        <v>0</v>
      </c>
      <c r="U36" s="183">
        <f>'0. STRATEGIE-WiP'!V37</f>
        <v>0</v>
      </c>
    </row>
    <row r="37" spans="1:21" ht="15.75" customHeight="1">
      <c r="A37" s="183">
        <f>'0. STRATEGIE-WiP'!A38</f>
        <v>2</v>
      </c>
      <c r="B37" s="183" t="str">
        <f>'0. STRATEGIE-WiP'!C38</f>
        <v>B</v>
      </c>
      <c r="C37" s="183" t="str">
        <f>'0. STRATEGIE-WiP'!D38</f>
        <v>B</v>
      </c>
      <c r="D37" s="183" t="str">
        <f>'0. STRATEGIE-WiP'!E38</f>
        <v>A</v>
      </c>
      <c r="E37" s="183" t="str">
        <f>'0. STRATEGIE-WiP'!F38</f>
        <v>B/B/A</v>
      </c>
      <c r="F37" s="185" t="str">
        <f>SUBSTITUTE(SUBSTITUTE(SUBSTITUTE('2. STRATEGIE-EN-trad-GOOGLE'!F37,"sustainable IT profit","sustainable IT benefit"),"charges","load"),"environmental impact","environmental footprint")</f>
        <v>Emergence</v>
      </c>
      <c r="G37" s="185" t="str">
        <f>SUBSTITUTE(SUBSTITUTE(SUBSTITUTE('2. STRATEGIE-EN-trad-GOOGLE'!G37,"sustainable IT profit","sustainable IT benefit"),"charges","load"),"environmental impact","environmental footprint")</f>
        <v/>
      </c>
      <c r="H37" s="185" t="str">
        <f>SUBSTITUTE(SUBSTITUTE(SUBSTITUTE('2. STRATEGIE-EN-trad-GOOGLE'!H37,"sustainable IT profit","sustainable IT benefit"),"charges","load"),"environmental impact","environmental footprint")</f>
        <v>Expose the Sustainable IT approach
Transmit awareness of Sustainable IT</v>
      </c>
      <c r="I37" s="185" t="str">
        <f>SUBSTITUTE(SUBSTITUTE(SUBSTITUTE('2. STRATEGIE-EN-trad-GOOGLE'!I37,"sustainable IT profit","sustainable IT benefit"),"charges","load"),"environmental impact","environmental footprint")</f>
        <v>Will the project with a Sustainable IT approach really meet the needs of my customers?</v>
      </c>
      <c r="J37" s="185" t="str">
        <f>SUBSTITUTE(SUBSTITUTE(SUBSTITUTE('2. STRATEGIE-EN-trad-GOOGLE'!J37,"sustainable IT profit","sustainable IT benefit"),"charges","load"),"environmental impact","environmental footprint")</f>
        <v>A Sustainable IT approach applied to a digital service can in some cases generate a little discomfort / disruption for users in their practices. A support or communication mechanism can easily address these points. And bring a significant valuation.</v>
      </c>
      <c r="K37" s="185" t="str">
        <f>SUBSTITUTE(SUBSTITUTE(SUBSTITUTE('2. STRATEGIE-EN-trad-GOOGLE'!K37,"sustainable IT profit","sustainable IT benefit"),"charges","load"),"environmental impact","environmental footprint")</f>
        <v>Do you measure customer satisfaction on Sustainable IT aspects?</v>
      </c>
      <c r="L37" s="185" t="str">
        <f>SUBSTITUTE(SUBSTITUTE(SUBSTITUTE('2. STRATEGIE-EN-trad-GOOGLE'!L37,"sustainable IT profit","sustainable IT benefit"),"charges","load"),"environmental impact","environmental footprint")</f>
        <v/>
      </c>
      <c r="M37" s="185" t="str">
        <f>SUBSTITUTE(SUBSTITUTE(SUBSTITUTE('2. STRATEGIE-EN-trad-GOOGLE'!M37,"sustainable IT profit","sustainable IT benefit"),"charges","load"),"environmental impact","environmental footprint")</f>
        <v/>
      </c>
      <c r="N37" s="185" t="str">
        <f>SUBSTITUTE(SUBSTITUTE(SUBSTITUTE('2. STRATEGIE-EN-trad-GOOGLE'!N37,"sustainable IT profit","sustainable IT benefit"),"charges","load"),"environmental impact","environmental footprint")</f>
        <v/>
      </c>
      <c r="O37" s="183">
        <f>'0. STRATEGIE-WiP'!P38</f>
        <v>0</v>
      </c>
      <c r="P37" s="183" t="str">
        <f>'0. STRATEGIE-WiP'!Q38</f>
        <v>Stratégie</v>
      </c>
      <c r="Q37" s="183" t="str">
        <f>'0. STRATEGIE-WiP'!R38</f>
        <v>RECO</v>
      </c>
      <c r="R37" s="183" t="str">
        <f>'0. STRATEGIE-WiP'!S38</f>
        <v>*</v>
      </c>
      <c r="S37" s="183">
        <f>'0. STRATEGIE-WiP'!T38</f>
        <v>0</v>
      </c>
      <c r="T37" s="183">
        <f>'0. STRATEGIE-WiP'!U38</f>
        <v>0</v>
      </c>
      <c r="U37" s="183">
        <f>'0. STRATEGIE-WiP'!V38</f>
        <v>0</v>
      </c>
    </row>
    <row r="38" spans="1:21" ht="15.75" customHeight="1">
      <c r="A38" s="183">
        <f>'0. STRATEGIE-WiP'!A39</f>
        <v>2</v>
      </c>
      <c r="B38" s="183" t="str">
        <f>'0. STRATEGIE-WiP'!C39</f>
        <v>B</v>
      </c>
      <c r="C38" s="183" t="str">
        <f>'0. STRATEGIE-WiP'!D39</f>
        <v>A</v>
      </c>
      <c r="D38" s="183" t="str">
        <f>'0. STRATEGIE-WiP'!E39</f>
        <v>B</v>
      </c>
      <c r="E38" s="183" t="str">
        <f>'0. STRATEGIE-WiP'!F39</f>
        <v>B/A/B</v>
      </c>
      <c r="F38" s="185" t="str">
        <f>SUBSTITUTE(SUBSTITUTE(SUBSTITUTE('2. STRATEGIE-EN-trad-GOOGLE'!F38,"sustainable IT profit","sustainable IT benefit"),"charges","load"),"environmental impact","environmental footprint")</f>
        <v>Emergence</v>
      </c>
      <c r="G38" s="185" t="str">
        <f>SUBSTITUTE(SUBSTITUTE(SUBSTITUTE('2. STRATEGIE-EN-trad-GOOGLE'!G38,"sustainable IT profit","sustainable IT benefit"),"charges","load"),"environmental impact","environmental footprint")</f>
        <v/>
      </c>
      <c r="H38" s="185" t="str">
        <f>SUBSTITUTE(SUBSTITUTE(SUBSTITUTE('2. STRATEGIE-EN-trad-GOOGLE'!H38,"sustainable IT profit","sustainable IT benefit"),"charges","load"),"environmental impact","environmental footprint")</f>
        <v>Lead multidisciplinary teams across the board</v>
      </c>
      <c r="I38" s="186" t="s">
        <v>5743</v>
      </c>
      <c r="J38" s="185" t="str">
        <f>SUBSTITUTE(SUBSTITUTE(SUBSTITUTE('2. STRATEGIE-EN-trad-GOOGLE'!J38,"sustainable IT profit","sustainable IT benefit"),"charges","load"),"environmental impact","environmental footprint")</f>
        <v>Obtaining and maintaining the commitment of stakeholders is an important point for Sustainable IT to become the de facto standard.</v>
      </c>
      <c r="K38" s="185" t="str">
        <f>SUBSTITUTE(SUBSTITUTE(SUBSTITUTE('2. STRATEGIE-EN-trad-GOOGLE'!K38,"sustainable IT profit","sustainable IT benefit"),"charges","load"),"environmental impact","environmental footprint")</f>
        <v>What is your frequency of Sustainable IT communication for each stakeholder profile?</v>
      </c>
      <c r="L38" s="185" t="str">
        <f>SUBSTITUTE(SUBSTITUTE(SUBSTITUTE('2. STRATEGIE-EN-trad-GOOGLE'!L38,"sustainable IT profit","sustainable IT benefit"),"charges","load"),"environmental impact","environmental footprint")</f>
        <v/>
      </c>
      <c r="M38" s="185" t="str">
        <f>SUBSTITUTE(SUBSTITUTE(SUBSTITUTE('2. STRATEGIE-EN-trad-GOOGLE'!M38,"sustainable IT profit","sustainable IT benefit"),"charges","load"),"environmental impact","environmental footprint")</f>
        <v/>
      </c>
      <c r="N38" s="185" t="str">
        <f>SUBSTITUTE(SUBSTITUTE(SUBSTITUTE('2. STRATEGIE-EN-trad-GOOGLE'!N38,"sustainable IT profit","sustainable IT benefit"),"charges","load"),"environmental impact","environmental footprint")</f>
        <v/>
      </c>
      <c r="O38" s="183">
        <f>'0. STRATEGIE-WiP'!P39</f>
        <v>0</v>
      </c>
      <c r="P38" s="183" t="str">
        <f>'0. STRATEGIE-WiP'!Q39</f>
        <v>Stratégie</v>
      </c>
      <c r="Q38" s="183" t="str">
        <f>'0. STRATEGIE-WiP'!R39</f>
        <v>CONSEIL</v>
      </c>
      <c r="R38" s="183" t="str">
        <f>'0. STRATEGIE-WiP'!S39</f>
        <v>N/A</v>
      </c>
      <c r="S38" s="183">
        <f>'0. STRATEGIE-WiP'!T39</f>
        <v>0</v>
      </c>
      <c r="T38" s="183">
        <f>'0. STRATEGIE-WiP'!U39</f>
        <v>0</v>
      </c>
      <c r="U38" s="183">
        <f>'0. STRATEGIE-WiP'!V39</f>
        <v>0</v>
      </c>
    </row>
    <row r="39" spans="1:21" ht="15.75" customHeight="1">
      <c r="A39" s="183">
        <f>'0. STRATEGIE-WiP'!A40</f>
        <v>3</v>
      </c>
      <c r="B39" s="183">
        <f>'0. STRATEGIE-WiP'!C40</f>
        <v>0</v>
      </c>
      <c r="C39" s="183">
        <f>'0. STRATEGIE-WiP'!D40</f>
        <v>0</v>
      </c>
      <c r="D39" s="183">
        <f>'0. STRATEGIE-WiP'!E40</f>
        <v>0</v>
      </c>
      <c r="E39" s="183" t="str">
        <f>'0. STRATEGIE-WiP'!F40</f>
        <v>4A/2A/8A</v>
      </c>
      <c r="F39" s="185" t="str">
        <f>SUBSTITUTE(SUBSTITUTE(SUBSTITUTE('2. STRATEGIE-EN-trad-GOOGLE'!F39,"sustainable IT profit","sustainable IT benefit"),"charges","load"),"environmental impact","environmental footprint")</f>
        <v/>
      </c>
      <c r="G39" s="185" t="str">
        <f>SUBSTITUTE(SUBSTITUTE(SUBSTITUTE('2. STRATEGIE-EN-trad-GOOGLE'!G39,"sustainable IT profit","sustainable IT benefit"),"charges","load"),"environmental impact","environmental footprint")</f>
        <v>Determine and plan the capacity to monitor and capitalize on the Digital components Project manager</v>
      </c>
      <c r="H39" s="185" t="str">
        <f>SUBSTITUTE(SUBSTITUTE(SUBSTITUTE('2. STRATEGIE-EN-trad-GOOGLE'!H39,"sustainable IT profit","sustainable IT benefit"),"charges","load"),"environmental impact","environmental footprint")</f>
        <v/>
      </c>
      <c r="I39" s="185" t="str">
        <f>SUBSTITUTE(SUBSTITUTE(SUBSTITUTE('2. STRATEGIE-EN-trad-GOOGLE'!I39,"sustainable IT profit","sustainable IT benefit"),"charges","load"),"environmental impact","environmental footprint")</f>
        <v/>
      </c>
      <c r="J39" s="185" t="str">
        <f>SUBSTITUTE(SUBSTITUTE(SUBSTITUTE('2. STRATEGIE-EN-trad-GOOGLE'!J39,"sustainable IT profit","sustainable IT benefit"),"charges","load"),"environmental impact","environmental footprint")</f>
        <v/>
      </c>
      <c r="K39" s="185" t="str">
        <f>SUBSTITUTE(SUBSTITUTE(SUBSTITUTE('2. STRATEGIE-EN-trad-GOOGLE'!K39,"sustainable IT profit","sustainable IT benefit"),"charges","load"),"environmental impact","environmental footprint")</f>
        <v/>
      </c>
      <c r="L39" s="185" t="str">
        <f>SUBSTITUTE(SUBSTITUTE(SUBSTITUTE('2. STRATEGIE-EN-trad-GOOGLE'!L39,"sustainable IT profit","sustainable IT benefit"),"charges","load"),"environmental impact","environmental footprint")</f>
        <v/>
      </c>
      <c r="M39" s="185" t="str">
        <f>SUBSTITUTE(SUBSTITUTE(SUBSTITUTE('2. STRATEGIE-EN-trad-GOOGLE'!M39,"sustainable IT profit","sustainable IT benefit"),"charges","load"),"environmental impact","environmental footprint")</f>
        <v/>
      </c>
      <c r="N39" s="185" t="str">
        <f>SUBSTITUTE(SUBSTITUTE(SUBSTITUTE('2. STRATEGIE-EN-trad-GOOGLE'!N39,"sustainable IT profit","sustainable IT benefit"),"charges","load"),"environmental impact","environmental footprint")</f>
        <v/>
      </c>
      <c r="O39" s="183">
        <f>'0. STRATEGIE-WiP'!P40</f>
        <v>0</v>
      </c>
      <c r="P39" s="183" t="str">
        <f>'0. STRATEGIE-WiP'!Q40</f>
        <v>Stratégie</v>
      </c>
      <c r="Q39" s="183">
        <f>'0. STRATEGIE-WiP'!R40</f>
        <v>0</v>
      </c>
      <c r="R39" s="183">
        <f>'0. STRATEGIE-WiP'!S40</f>
        <v>0</v>
      </c>
      <c r="S39" s="183">
        <f>'0. STRATEGIE-WiP'!T40</f>
        <v>0</v>
      </c>
      <c r="T39" s="183" t="str">
        <f>'0. STRATEGIE-WiP'!U40</f>
        <v>ODD#12</v>
      </c>
      <c r="U39" s="183">
        <f>'0. STRATEGIE-WiP'!V40</f>
        <v>0</v>
      </c>
    </row>
    <row r="40" spans="1:21" ht="15.75" customHeight="1">
      <c r="A40" s="183">
        <f>'0. STRATEGIE-WiP'!A41</f>
        <v>3</v>
      </c>
      <c r="B40" s="183" t="str">
        <f>'0. STRATEGIE-WiP'!C41</f>
        <v>A</v>
      </c>
      <c r="C40" s="183" t="str">
        <f>'0. STRATEGIE-WiP'!D41</f>
        <v>C</v>
      </c>
      <c r="D40" s="183" t="str">
        <f>'0. STRATEGIE-WiP'!E41</f>
        <v>B</v>
      </c>
      <c r="E40" s="183" t="str">
        <f>'0. STRATEGIE-WiP'!F41</f>
        <v>A/C/B</v>
      </c>
      <c r="F40" s="185" t="str">
        <f>SUBSTITUTE(SUBSTITUTE(SUBSTITUTE('2. STRATEGIE-EN-trad-GOOGLE'!F40,"sustainable IT profit","sustainable IT benefit"),"charges","load"),"environmental impact","environmental footprint")</f>
        <v>Project framing</v>
      </c>
      <c r="G40" s="185" t="str">
        <f>SUBSTITUTE(SUBSTITUTE(SUBSTITUTE('2. STRATEGIE-EN-trad-GOOGLE'!G40,"sustainable IT profit","sustainable IT benefit"),"charges","load"),"environmental impact","environmental footprint")</f>
        <v/>
      </c>
      <c r="H40" s="185" t="str">
        <f>SUBSTITUTE(SUBSTITUTE(SUBSTITUTE('2. STRATEGIE-EN-trad-GOOGLE'!H40,"sustainable IT profit","sustainable IT benefit"),"charges","load"),"environmental impact","environmental footprint")</f>
        <v>Life cycle phase, start, maturity, shutdown</v>
      </c>
      <c r="I40" s="185" t="str">
        <f>SUBSTITUTE(SUBSTITUTE(SUBSTITUTE('2. STRATEGIE-EN-trad-GOOGLE'!I40,"sustainable IT profit","sustainable IT benefit"),"charges","load"),"environmental impact","environmental footprint")</f>
        <v>Are each of the life cycle phases (start-up, maturity, shutdown) identified with specific actions?</v>
      </c>
      <c r="J40" s="185" t="str">
        <f>SUBSTITUTE(SUBSTITUTE(SUBSTITUTE('2. STRATEGIE-EN-trad-GOOGLE'!J40,"sustainable IT profit","sustainable IT benefit"),"charges","load"),"environmental impact","environmental footprint")</f>
        <v>The LCA approach is a basis for taking into account Sustainable IT in the design of digital services. It allows actions to be associated with each stage of the life cycle.</v>
      </c>
      <c r="K40" s="185" t="str">
        <f>SUBSTITUTE(SUBSTITUTE(SUBSTITUTE('2. STRATEGIE-EN-trad-GOOGLE'!K40,"sustainable IT profit","sustainable IT benefit"),"charges","load"),"environmental impact","environmental footprint")</f>
        <v>Have you listed all the actions associated with Sustainable IT for the different project stages?</v>
      </c>
      <c r="L40" s="185" t="str">
        <f>SUBSTITUTE(SUBSTITUTE(SUBSTITUTE('2. STRATEGIE-EN-trad-GOOGLE'!L40,"sustainable IT profit","sustainable IT benefit"),"charges","load"),"environmental impact","environmental footprint")</f>
        <v/>
      </c>
      <c r="M40" s="185" t="str">
        <f>SUBSTITUTE(SUBSTITUTE(SUBSTITUTE('2. STRATEGIE-EN-trad-GOOGLE'!M40,"sustainable IT profit","sustainable IT benefit"),"charges","load"),"environmental impact","environmental footprint")</f>
        <v/>
      </c>
      <c r="N40" s="185" t="str">
        <f>SUBSTITUTE(SUBSTITUTE(SUBSTITUTE('2. STRATEGIE-EN-trad-GOOGLE'!N40,"sustainable IT profit","sustainable IT benefit"),"charges","load"),"environmental impact","environmental footprint")</f>
        <v/>
      </c>
      <c r="O40" s="183">
        <f>'0. STRATEGIE-WiP'!P41</f>
        <v>0</v>
      </c>
      <c r="P40" s="183" t="str">
        <f>'0. STRATEGIE-WiP'!Q41</f>
        <v>Stratégie</v>
      </c>
      <c r="Q40" s="183" t="str">
        <f>'0. STRATEGIE-WiP'!R41</f>
        <v>RECO</v>
      </c>
      <c r="R40" s="183" t="str">
        <f>'0. STRATEGIE-WiP'!S41</f>
        <v>*</v>
      </c>
      <c r="S40" s="183">
        <f>'0. STRATEGIE-WiP'!T41</f>
        <v>0</v>
      </c>
      <c r="T40" s="183">
        <f>'0. STRATEGIE-WiP'!U41</f>
        <v>0</v>
      </c>
      <c r="U40" s="183">
        <f>'0. STRATEGIE-WiP'!V41</f>
        <v>0</v>
      </c>
    </row>
    <row r="41" spans="1:21" ht="15.75" customHeight="1">
      <c r="A41" s="183">
        <f>'0. STRATEGIE-WiP'!A42</f>
        <v>3</v>
      </c>
      <c r="B41" s="183" t="str">
        <f>'0. STRATEGIE-WiP'!C42</f>
        <v>A</v>
      </c>
      <c r="C41" s="183" t="str">
        <f>'0. STRATEGIE-WiP'!D42</f>
        <v>B</v>
      </c>
      <c r="D41" s="183" t="str">
        <f>'0. STRATEGIE-WiP'!E42</f>
        <v>B</v>
      </c>
      <c r="E41" s="183" t="str">
        <f>'0. STRATEGIE-WiP'!F42</f>
        <v>A/B/B</v>
      </c>
      <c r="F41" s="185" t="str">
        <f>SUBSTITUTE(SUBSTITUTE(SUBSTITUTE('2. STRATEGIE-EN-trad-GOOGLE'!F41,"sustainable IT profit","sustainable IT benefit"),"charges","load"),"environmental impact","environmental footprint")</f>
        <v>Project framing</v>
      </c>
      <c r="G41" s="185" t="str">
        <f>SUBSTITUTE(SUBSTITUTE(SUBSTITUTE('2. STRATEGIE-EN-trad-GOOGLE'!G41,"sustainable IT profit","sustainable IT benefit"),"charges","load"),"environmental impact","environmental footprint")</f>
        <v/>
      </c>
      <c r="H41" s="185" t="str">
        <f>SUBSTITUTE(SUBSTITUTE(SUBSTITUTE('2. STRATEGIE-EN-trad-GOOGLE'!H41,"sustainable IT profit","sustainable IT benefit"),"charges","load"),"environmental impact","environmental footprint")</f>
        <v>Starting point, pre-existing or from scratch</v>
      </c>
      <c r="I41" s="186" t="s">
        <v>5744</v>
      </c>
      <c r="J41" s="186" t="s">
        <v>5745</v>
      </c>
      <c r="K41" s="185" t="str">
        <f>SUBSTITUTE(SUBSTITUTE(SUBSTITUTE('2. STRATEGIE-EN-trad-GOOGLE'!K41,"sustainable IT profit","sustainable IT benefit"),"charges","load"),"environmental impact","environmental footprint")</f>
        <v>Have you made previous LCAs available to the project teams?</v>
      </c>
      <c r="L41" s="185" t="str">
        <f>SUBSTITUTE(SUBSTITUTE(SUBSTITUTE('2. STRATEGIE-EN-trad-GOOGLE'!L41,"sustainable IT profit","sustainable IT benefit"),"charges","load"),"environmental impact","environmental footprint")</f>
        <v>Is the LCA of this project made available for other projects?</v>
      </c>
      <c r="M41" s="185" t="str">
        <f>SUBSTITUTE(SUBSTITUTE(SUBSTITUTE('2. STRATEGIE-EN-trad-GOOGLE'!M41,"sustainable IT profit","sustainable IT benefit"),"charges","load"),"environmental impact","environmental footprint")</f>
        <v/>
      </c>
      <c r="N41" s="185" t="str">
        <f>SUBSTITUTE(SUBSTITUTE(SUBSTITUTE('2. STRATEGIE-EN-trad-GOOGLE'!N41,"sustainable IT profit","sustainable IT benefit"),"charges","load"),"environmental impact","environmental footprint")</f>
        <v/>
      </c>
      <c r="O41" s="183">
        <f>'0. STRATEGIE-WiP'!P42</f>
        <v>0</v>
      </c>
      <c r="P41" s="183" t="str">
        <f>'0. STRATEGIE-WiP'!Q42</f>
        <v>Stratégie</v>
      </c>
      <c r="Q41" s="183" t="str">
        <f>'0. STRATEGIE-WiP'!R42</f>
        <v>RECO</v>
      </c>
      <c r="R41" s="183" t="str">
        <f>'0. STRATEGIE-WiP'!S42</f>
        <v>**</v>
      </c>
      <c r="S41" s="183">
        <f>'0. STRATEGIE-WiP'!T42</f>
        <v>0</v>
      </c>
      <c r="T41" s="183">
        <f>'0. STRATEGIE-WiP'!U42</f>
        <v>0</v>
      </c>
      <c r="U41" s="183">
        <f>'0. STRATEGIE-WiP'!V42</f>
        <v>0</v>
      </c>
    </row>
    <row r="42" spans="1:21" ht="15.75" customHeight="1">
      <c r="A42" s="183">
        <f>'0. STRATEGIE-WiP'!A43</f>
        <v>3</v>
      </c>
      <c r="B42" s="183" t="str">
        <f>'0. STRATEGIE-WiP'!C43</f>
        <v>B</v>
      </c>
      <c r="C42" s="183" t="str">
        <f>'0. STRATEGIE-WiP'!D43</f>
        <v>B</v>
      </c>
      <c r="D42" s="183" t="str">
        <f>'0. STRATEGIE-WiP'!E43</f>
        <v>A</v>
      </c>
      <c r="E42" s="183" t="str">
        <f>'0. STRATEGIE-WiP'!F43</f>
        <v>B/B/A</v>
      </c>
      <c r="F42" s="185" t="str">
        <f>SUBSTITUTE(SUBSTITUTE(SUBSTITUTE('2. STRATEGIE-EN-trad-GOOGLE'!F42,"sustainable IT profit","sustainable IT benefit"),"charges","load"),"environmental impact","environmental footprint")</f>
        <v>Project framing</v>
      </c>
      <c r="G42" s="185" t="str">
        <f>SUBSTITUTE(SUBSTITUTE(SUBSTITUTE('2. STRATEGIE-EN-trad-GOOGLE'!G42,"sustainable IT profit","sustainable IT benefit"),"charges","load"),"environmental impact","environmental footprint")</f>
        <v/>
      </c>
      <c r="H42" s="185" t="str">
        <f>SUBSTITUTE(SUBSTITUTE(SUBSTITUTE('2. STRATEGIE-EN-trad-GOOGLE'!H42,"sustainable IT profit","sustainable IT benefit"),"charges","load"),"environmental impact","environmental footprint")</f>
        <v>Define the stakes</v>
      </c>
      <c r="I42" s="185" t="str">
        <f>SUBSTITUTE(SUBSTITUTE(SUBSTITUTE('2. STRATEGIE-EN-trad-GOOGLE'!I42,"sustainable IT profit","sustainable IT benefit"),"charges","load"),"environmental impact","environmental footprint")</f>
        <v>If I decide to redo my service, what do I keep of the old one and how do I clean it from the canvas?</v>
      </c>
      <c r="J42" s="186" t="s">
        <v>5746</v>
      </c>
      <c r="K42" s="185" t="str">
        <f>SUBSTITUTE(SUBSTITUTE(SUBSTITUTE('2. STRATEGIE-EN-trad-GOOGLE'!K42,"sustainable IT profit","sustainable IT benefit"),"charges","load"),"environmental impact","environmental footprint")</f>
        <v>Are the reusable parts of the old site described?</v>
      </c>
      <c r="L42" s="185" t="str">
        <f>SUBSTITUTE(SUBSTITUTE(SUBSTITUTE('2. STRATEGIE-EN-trad-GOOGLE'!L42,"sustainable IT profit","sustainable IT benefit"),"charges","load"),"environmental impact","environmental footprint")</f>
        <v>Does a global archiving strategy for digital sites / services exist in the company?</v>
      </c>
      <c r="M42" s="185" t="str">
        <f>SUBSTITUTE(SUBSTITUTE(SUBSTITUTE('2. STRATEGIE-EN-trad-GOOGLE'!M42,"sustainable IT profit","sustainable IT benefit"),"charges","load"),"environmental impact","environmental footprint")</f>
        <v/>
      </c>
      <c r="N42" s="185" t="str">
        <f>SUBSTITUTE(SUBSTITUTE(SUBSTITUTE('2. STRATEGIE-EN-trad-GOOGLE'!N42,"sustainable IT profit","sustainable IT benefit"),"charges","load"),"environmental impact","environmental footprint")</f>
        <v/>
      </c>
      <c r="O42" s="183">
        <f>'0. STRATEGIE-WiP'!P43</f>
        <v>0</v>
      </c>
      <c r="P42" s="183" t="str">
        <f>'0. STRATEGIE-WiP'!Q43</f>
        <v>Stratégie</v>
      </c>
      <c r="Q42" s="183" t="str">
        <f>'0. STRATEGIE-WiP'!R43</f>
        <v>RECO</v>
      </c>
      <c r="R42" s="183" t="str">
        <f>'0. STRATEGIE-WiP'!S43</f>
        <v>*</v>
      </c>
      <c r="S42" s="183">
        <f>'0. STRATEGIE-WiP'!T43</f>
        <v>0</v>
      </c>
      <c r="T42" s="183">
        <f>'0. STRATEGIE-WiP'!U43</f>
        <v>0</v>
      </c>
      <c r="U42" s="183">
        <f>'0. STRATEGIE-WiP'!V43</f>
        <v>0</v>
      </c>
    </row>
    <row r="43" spans="1:21" ht="15.75" customHeight="1">
      <c r="A43" s="183">
        <f>'0. STRATEGIE-WiP'!A44</f>
        <v>3</v>
      </c>
      <c r="B43" s="183" t="str">
        <f>'0. STRATEGIE-WiP'!C44</f>
        <v>B</v>
      </c>
      <c r="C43" s="183" t="str">
        <f>'0. STRATEGIE-WiP'!D44</f>
        <v>B</v>
      </c>
      <c r="D43" s="183" t="str">
        <f>'0. STRATEGIE-WiP'!E44</f>
        <v>A</v>
      </c>
      <c r="E43" s="183" t="str">
        <f>'0. STRATEGIE-WiP'!F44</f>
        <v>B/B/A</v>
      </c>
      <c r="F43" s="185" t="str">
        <f>SUBSTITUTE(SUBSTITUTE(SUBSTITUTE('2. STRATEGIE-EN-trad-GOOGLE'!F43,"sustainable IT profit","sustainable IT benefit"),"charges","load"),"environmental impact","environmental footprint")</f>
        <v>Project framing</v>
      </c>
      <c r="G43" s="185" t="str">
        <f>SUBSTITUTE(SUBSTITUTE(SUBSTITUTE('2. STRATEGIE-EN-trad-GOOGLE'!G43,"sustainable IT profit","sustainable IT benefit"),"charges","load"),"environmental impact","environmental footprint")</f>
        <v/>
      </c>
      <c r="H43" s="185" t="str">
        <f>SUBSTITUTE(SUBSTITUTE(SUBSTITUTE('2. STRATEGIE-EN-trad-GOOGLE'!H43,"sustainable IT profit","sustainable IT benefit"),"charges","load"),"environmental impact","environmental footprint")</f>
        <v>Define the stakes</v>
      </c>
      <c r="I43" s="185" t="str">
        <f>SUBSTITUTE(SUBSTITUTE(SUBSTITUTE('2. STRATEGIE-EN-trad-GOOGLE'!I43,"sustainable IT profit","sustainable IT benefit"),"charges","load"),"environmental impact","environmental footprint")</f>
        <v>Can I recycle software bricks or existing content? Will I create reusable / recoverable value in other projects?</v>
      </c>
      <c r="J43" s="185" t="str">
        <f>SUBSTITUTE(SUBSTITUTE(SUBSTITUTE('2. STRATEGIE-EN-trad-GOOGLE'!J43,"sustainable IT profit","sustainable IT benefit"),"charges","load"),"environmental impact","environmental footprint")</f>
        <v>Modular design is a widely used business practice. Sustainable IT can benefit from these methods when each modular component is well described and its strengths or weaknesses are well identified.</v>
      </c>
      <c r="K43" s="185" t="str">
        <f>SUBSTITUTE(SUBSTITUTE(SUBSTITUTE('2. STRATEGIE-EN-trad-GOOGLE'!K43,"sustainable IT profit","sustainable IT benefit"),"charges","load"),"environmental impact","environmental footprint")</f>
        <v>Is there a repository of shared software bricks (authentication, user account base, generic interconnection APIs, etc.)?</v>
      </c>
      <c r="L43" s="185" t="str">
        <f>SUBSTITUTE(SUBSTITUTE(SUBSTITUTE('2. STRATEGIE-EN-trad-GOOGLE'!L43,"sustainable IT profit","sustainable IT benefit"),"charges","load"),"environmental impact","environmental footprint")</f>
        <v>Is a global strategy for pooling / capitalizing on inter-project achievements in place in the company?</v>
      </c>
      <c r="M43" s="185" t="str">
        <f>SUBSTITUTE(SUBSTITUTE(SUBSTITUTE('2. STRATEGIE-EN-trad-GOOGLE'!M43,"sustainable IT profit","sustainable IT benefit"),"charges","load"),"environmental impact","environmental footprint")</f>
        <v/>
      </c>
      <c r="N43" s="185" t="str">
        <f>SUBSTITUTE(SUBSTITUTE(SUBSTITUTE('2. STRATEGIE-EN-trad-GOOGLE'!N43,"sustainable IT profit","sustainable IT benefit"),"charges","load"),"environmental impact","environmental footprint")</f>
        <v/>
      </c>
      <c r="O43" s="183">
        <f>'0. STRATEGIE-WiP'!P44</f>
        <v>0</v>
      </c>
      <c r="P43" s="183" t="str">
        <f>'0. STRATEGIE-WiP'!Q44</f>
        <v>Stratégie</v>
      </c>
      <c r="Q43" s="183" t="str">
        <f>'0. STRATEGIE-WiP'!R44</f>
        <v>RECO</v>
      </c>
      <c r="R43" s="183" t="str">
        <f>'0. STRATEGIE-WiP'!S44</f>
        <v>*</v>
      </c>
      <c r="S43" s="183">
        <f>'0. STRATEGIE-WiP'!T44</f>
        <v>0</v>
      </c>
      <c r="T43" s="183">
        <f>'0. STRATEGIE-WiP'!U44</f>
        <v>0</v>
      </c>
      <c r="U43" s="183">
        <f>'0. STRATEGIE-WiP'!V44</f>
        <v>0</v>
      </c>
    </row>
    <row r="44" spans="1:21" ht="15.75" customHeight="1">
      <c r="A44" s="183">
        <f>'0. STRATEGIE-WiP'!A45</f>
        <v>3</v>
      </c>
      <c r="B44" s="183" t="str">
        <f>'0. STRATEGIE-WiP'!C45</f>
        <v>B</v>
      </c>
      <c r="C44" s="183" t="str">
        <f>'0. STRATEGIE-WiP'!D45</f>
        <v>C</v>
      </c>
      <c r="D44" s="183" t="str">
        <f>'0. STRATEGIE-WiP'!E45</f>
        <v>B</v>
      </c>
      <c r="E44" s="183" t="str">
        <f>'0. STRATEGIE-WiP'!F45</f>
        <v>B/C/B</v>
      </c>
      <c r="F44" s="185" t="str">
        <f>SUBSTITUTE(SUBSTITUTE(SUBSTITUTE('2. STRATEGIE-EN-trad-GOOGLE'!F44,"sustainable IT profit","sustainable IT benefit"),"charges","load"),"environmental impact","environmental footprint")</f>
        <v>Project framing</v>
      </c>
      <c r="G44" s="185" t="str">
        <f>SUBSTITUTE(SUBSTITUTE(SUBSTITUTE('2. STRATEGIE-EN-trad-GOOGLE'!G44,"sustainable IT profit","sustainable IT benefit"),"charges","load"),"environmental impact","environmental footprint")</f>
        <v/>
      </c>
      <c r="H44" s="185" t="str">
        <f>SUBSTITUTE(SUBSTITUTE(SUBSTITUTE('2. STRATEGIE-EN-trad-GOOGLE'!H44,"sustainable IT profit","sustainable IT benefit"),"charges","load"),"environmental impact","environmental footprint")</f>
        <v>Define the stakes</v>
      </c>
      <c r="I44" s="186" t="s">
        <v>5747</v>
      </c>
      <c r="J44" s="186" t="s">
        <v>5748</v>
      </c>
      <c r="K44" s="185" t="str">
        <f>SUBSTITUTE(SUBSTITUTE(SUBSTITUTE('2. STRATEGIE-EN-trad-GOOGLE'!K44,"sustainable IT profit","sustainable IT benefit"),"charges","load"),"environmental impact","environmental footprint")</f>
        <v>Have you listed all the de-provisioning procedures?</v>
      </c>
      <c r="L44" s="185" t="str">
        <f>SUBSTITUTE(SUBSTITUTE(SUBSTITUTE('2. STRATEGIE-EN-trad-GOOGLE'!L44,"sustainable IT profit","sustainable IT benefit"),"charges","load"),"environmental impact","environmental footprint")</f>
        <v>Will the modularity of the design allow a partial deprovisioning, with the abandonment of obsolete functionalities but keeping the implementation of certain business processes that are still useful?</v>
      </c>
      <c r="M44" s="185" t="str">
        <f>SUBSTITUTE(SUBSTITUTE(SUBSTITUTE('2. STRATEGIE-EN-trad-GOOGLE'!M44,"sustainable IT profit","sustainable IT benefit"),"charges","load"),"environmental impact","environmental footprint")</f>
        <v/>
      </c>
      <c r="N44" s="185" t="str">
        <f>SUBSTITUTE(SUBSTITUTE(SUBSTITUTE('2. STRATEGIE-EN-trad-GOOGLE'!N44,"sustainable IT profit","sustainable IT benefit"),"charges","load"),"environmental impact","environmental footprint")</f>
        <v/>
      </c>
      <c r="O44" s="183">
        <f>'0. STRATEGIE-WiP'!P45</f>
        <v>0</v>
      </c>
      <c r="P44" s="183" t="str">
        <f>'0. STRATEGIE-WiP'!Q45</f>
        <v>Stratégie</v>
      </c>
      <c r="Q44" s="183" t="str">
        <f>'0. STRATEGIE-WiP'!R45</f>
        <v>CONSEIL</v>
      </c>
      <c r="R44" s="183" t="str">
        <f>'0. STRATEGIE-WiP'!S45</f>
        <v>N/A</v>
      </c>
      <c r="S44" s="183">
        <f>'0. STRATEGIE-WiP'!T45</f>
        <v>0</v>
      </c>
      <c r="T44" s="183">
        <f>'0. STRATEGIE-WiP'!U45</f>
        <v>0</v>
      </c>
      <c r="U44" s="183">
        <f>'0. STRATEGIE-WiP'!V45</f>
        <v>0</v>
      </c>
    </row>
    <row r="45" spans="1:21" ht="15.75" customHeight="1">
      <c r="A45" s="183">
        <f>'0. STRATEGIE-WiP'!A46</f>
        <v>3</v>
      </c>
      <c r="B45" s="183" t="str">
        <f>'0. STRATEGIE-WiP'!C46</f>
        <v>C</v>
      </c>
      <c r="C45" s="183" t="str">
        <f>'0. STRATEGIE-WiP'!D46</f>
        <v>C</v>
      </c>
      <c r="D45" s="183" t="str">
        <f>'0. STRATEGIE-WiP'!E46</f>
        <v>A</v>
      </c>
      <c r="E45" s="183" t="str">
        <f>'0. STRATEGIE-WiP'!F46</f>
        <v>C/C/A</v>
      </c>
      <c r="F45" s="185" t="str">
        <f>SUBSTITUTE(SUBSTITUTE(SUBSTITUTE('2. STRATEGIE-EN-trad-GOOGLE'!F45,"sustainable IT profit","sustainable IT benefit"),"charges","load"),"environmental impact","environmental footprint")</f>
        <v>Project framing</v>
      </c>
      <c r="G45" s="185" t="str">
        <f>SUBSTITUTE(SUBSTITUTE(SUBSTITUTE('2. STRATEGIE-EN-trad-GOOGLE'!G45,"sustainable IT profit","sustainable IT benefit"),"charges","load"),"environmental impact","environmental footprint")</f>
        <v/>
      </c>
      <c r="H45" s="185" t="str">
        <f>SUBSTITUTE(SUBSTITUTE(SUBSTITUTE('2. STRATEGIE-EN-trad-GOOGLE'!H45,"sustainable IT profit","sustainable IT benefit"),"charges","load"),"environmental impact","environmental footprint")</f>
        <v>Define the stakes</v>
      </c>
      <c r="I45" s="185" t="str">
        <f>SUBSTITUTE(SUBSTITUTE(SUBSTITUTE('2. STRATEGIE-EN-trad-GOOGLE'!I45,"sustainable IT profit","sustainable IT benefit"),"charges","load"),"environmental impact","environmental footprint")</f>
        <v>Is awareness of "non-quality costs" shared by all internal stakeholders?</v>
      </c>
      <c r="J45" s="186" t="s">
        <v>5749</v>
      </c>
      <c r="K45" s="185" t="str">
        <f>SUBSTITUTE(SUBSTITUTE(SUBSTITUTE('2. STRATEGIE-EN-trad-GOOGLE'!K45,"sustainable IT profit","sustainable IT benefit"),"charges","load"),"environmental impact","environmental footprint")</f>
        <v>Are the quality defects recorded, analyzed and also dealt with on the Sustainable IT axis?</v>
      </c>
      <c r="L45" s="185" t="str">
        <f>SUBSTITUTE(SUBSTITUTE(SUBSTITUTE('2. STRATEGIE-EN-trad-GOOGLE'!L45,"sustainable IT profit","sustainable IT benefit"),"charges","load"),"environmental impact","environmental footprint")</f>
        <v/>
      </c>
      <c r="M45" s="185" t="str">
        <f>SUBSTITUTE(SUBSTITUTE(SUBSTITUTE('2. STRATEGIE-EN-trad-GOOGLE'!M45,"sustainable IT profit","sustainable IT benefit"),"charges","load"),"environmental impact","environmental footprint")</f>
        <v/>
      </c>
      <c r="N45" s="185" t="str">
        <f>SUBSTITUTE(SUBSTITUTE(SUBSTITUTE('2. STRATEGIE-EN-trad-GOOGLE'!N45,"sustainable IT profit","sustainable IT benefit"),"charges","load"),"environmental impact","environmental footprint")</f>
        <v/>
      </c>
      <c r="O45" s="183">
        <f>'0. STRATEGIE-WiP'!P46</f>
        <v>0</v>
      </c>
      <c r="P45" s="183" t="str">
        <f>'0. STRATEGIE-WiP'!Q46</f>
        <v>Stratégie</v>
      </c>
      <c r="Q45" s="183" t="str">
        <f>'0. STRATEGIE-WiP'!R46</f>
        <v>CONSEIL</v>
      </c>
      <c r="R45" s="183" t="str">
        <f>'0. STRATEGIE-WiP'!S46</f>
        <v>N/A</v>
      </c>
      <c r="S45" s="183">
        <f>'0. STRATEGIE-WiP'!T46</f>
        <v>0</v>
      </c>
      <c r="T45" s="183">
        <f>'0. STRATEGIE-WiP'!U46</f>
        <v>0</v>
      </c>
      <c r="U45" s="183">
        <f>'0. STRATEGIE-WiP'!V46</f>
        <v>0</v>
      </c>
    </row>
    <row r="46" spans="1:21" ht="15.75" customHeight="1">
      <c r="A46" s="183">
        <f>'0. STRATEGIE-WiP'!A47</f>
        <v>3</v>
      </c>
      <c r="B46" s="183" t="str">
        <f>'0. STRATEGIE-WiP'!C47</f>
        <v>A</v>
      </c>
      <c r="C46" s="183" t="str">
        <f>'0. STRATEGIE-WiP'!D47</f>
        <v>B</v>
      </c>
      <c r="D46" s="183" t="str">
        <f>'0. STRATEGIE-WiP'!E47</f>
        <v>B</v>
      </c>
      <c r="E46" s="183" t="str">
        <f>'0. STRATEGIE-WiP'!F47</f>
        <v>A/B/B</v>
      </c>
      <c r="F46" s="185" t="str">
        <f>SUBSTITUTE(SUBSTITUTE(SUBSTITUTE('2. STRATEGIE-EN-trad-GOOGLE'!F46,"sustainable IT profit","sustainable IT benefit"),"charges","load"),"environmental impact","environmental footprint")</f>
        <v>Project framing</v>
      </c>
      <c r="G46" s="185" t="str">
        <f>SUBSTITUTE(SUBSTITUTE(SUBSTITUTE('2. STRATEGIE-EN-trad-GOOGLE'!G46,"sustainable IT profit","sustainable IT benefit"),"charges","load"),"environmental impact","environmental footprint")</f>
        <v/>
      </c>
      <c r="H46" s="185" t="str">
        <f>SUBSTITUTE(SUBSTITUTE(SUBSTITUTE('2. STRATEGIE-EN-trad-GOOGLE'!H46,"sustainable IT profit","sustainable IT benefit"),"charges","load"),"environmental impact","environmental footprint")</f>
        <v>Anticipate the impacts</v>
      </c>
      <c r="I46" s="185" t="str">
        <f>SUBSTITUTE(SUBSTITUTE(SUBSTITUTE('2. STRATEGIE-EN-trad-GOOGLE'!I46,"sustainable IT profit","sustainable IT benefit"),"charges","load"),"environmental impact","environmental footprint")</f>
        <v>During an audit, are the following elements taken into account? When do I waste energy in my department? What are the excess or unnecessary pages / user journeys that should therefore be cleaned?</v>
      </c>
      <c r="J46" s="185" t="str">
        <f>SUBSTITUTE(SUBSTITUTE(SUBSTITUTE('2. STRATEGIE-EN-trad-GOOGLE'!J46,"sustainable IT profit","sustainable IT benefit"),"charges","load"),"environmental impact","environmental footprint")</f>
        <v>When the user journey is short, fewer components are implemented, flows are reduced, the service is easier to understand, so the Sustainable IT aspects are better taken into account.</v>
      </c>
      <c r="K46" s="185" t="str">
        <f>SUBSTITUTE(SUBSTITUTE(SUBSTITUTE('2. STRATEGIE-EN-trad-GOOGLE'!K46,"sustainable IT profit","sustainable IT benefit"),"charges","load"),"environmental impact","environmental footprint")</f>
        <v>Is energy consumption measured for each typical route on the site?</v>
      </c>
      <c r="L46" s="185" t="str">
        <f>SUBSTITUTE(SUBSTITUTE(SUBSTITUTE('2. STRATEGIE-EN-trad-GOOGLE'!L46,"sustainable IT profit","sustainable IT benefit"),"charges","load"),"environmental impact","environmental footprint")</f>
        <v/>
      </c>
      <c r="M46" s="185" t="str">
        <f>SUBSTITUTE(SUBSTITUTE(SUBSTITUTE('2. STRATEGIE-EN-trad-GOOGLE'!M46,"sustainable IT profit","sustainable IT benefit"),"charges","load"),"environmental impact","environmental footprint")</f>
        <v/>
      </c>
      <c r="N46" s="185" t="str">
        <f>SUBSTITUTE(SUBSTITUTE(SUBSTITUTE('2. STRATEGIE-EN-trad-GOOGLE'!N46,"sustainable IT profit","sustainable IT benefit"),"charges","load"),"environmental impact","environmental footprint")</f>
        <v/>
      </c>
      <c r="O46" s="183">
        <f>'0. STRATEGIE-WiP'!P47</f>
        <v>0</v>
      </c>
      <c r="P46" s="183" t="str">
        <f>'0. STRATEGIE-WiP'!Q47</f>
        <v>Stratégie</v>
      </c>
      <c r="Q46" s="183" t="str">
        <f>'0. STRATEGIE-WiP'!R47</f>
        <v>RECO</v>
      </c>
      <c r="R46" s="183" t="str">
        <f>'0. STRATEGIE-WiP'!S47</f>
        <v>**</v>
      </c>
      <c r="S46" s="183">
        <f>'0. STRATEGIE-WiP'!T47</f>
        <v>0</v>
      </c>
      <c r="T46" s="183">
        <f>'0. STRATEGIE-WiP'!U47</f>
        <v>0</v>
      </c>
      <c r="U46" s="183">
        <f>'0. STRATEGIE-WiP'!V47</f>
        <v>0</v>
      </c>
    </row>
    <row r="47" spans="1:21" ht="15.75" customHeight="1">
      <c r="A47" s="183">
        <f>'0. STRATEGIE-WiP'!A48</f>
        <v>3</v>
      </c>
      <c r="B47" s="183" t="str">
        <f>'0. STRATEGIE-WiP'!C48</f>
        <v>A</v>
      </c>
      <c r="C47" s="183" t="str">
        <f>'0. STRATEGIE-WiP'!D48</f>
        <v>B</v>
      </c>
      <c r="D47" s="183" t="str">
        <f>'0. STRATEGIE-WiP'!E48</f>
        <v>A</v>
      </c>
      <c r="E47" s="183" t="str">
        <f>'0. STRATEGIE-WiP'!F48</f>
        <v>A/B/A</v>
      </c>
      <c r="F47" s="185" t="str">
        <f>SUBSTITUTE(SUBSTITUTE(SUBSTITUTE('2. STRATEGIE-EN-trad-GOOGLE'!F47,"sustainable IT profit","sustainable IT benefit"),"charges","load"),"environmental impact","environmental footprint")</f>
        <v>Emergence</v>
      </c>
      <c r="G47" s="185" t="str">
        <f>SUBSTITUTE(SUBSTITUTE(SUBSTITUTE('2. STRATEGIE-EN-trad-GOOGLE'!G47,"sustainable IT profit","sustainable IT benefit"),"charges","load"),"environmental impact","environmental footprint")</f>
        <v/>
      </c>
      <c r="H47" s="185" t="str">
        <f>SUBSTITUTE(SUBSTITUTE(SUBSTITUTE('2. STRATEGIE-EN-trad-GOOGLE'!H47,"sustainable IT profit","sustainable IT benefit"),"charges","load"),"environmental impact","environmental footprint")</f>
        <v>Set KPIs</v>
      </c>
      <c r="I47" s="185" t="str">
        <f>SUBSTITUTE(SUBSTITUTE(SUBSTITUTE('2. STRATEGIE-EN-trad-GOOGLE'!I47,"sustainable IT profit","sustainable IT benefit"),"charges","load"),"environmental impact","environmental footprint")</f>
        <v>Are the indicators to measure the effectiveness of my Sustainable IT approach identified and monitored?</v>
      </c>
      <c r="J47" s="186" t="s">
        <v>5750</v>
      </c>
      <c r="K47" s="185" t="str">
        <f>SUBSTITUTE(SUBSTITUTE(SUBSTITUTE('2. STRATEGIE-EN-trad-GOOGLE'!K47,"sustainable IT profit","sustainable IT benefit"),"charges","load"),"environmental impact","environmental footprint")</f>
        <v>What indicators are defined to measure the effectiveness of my Sustainable IT approach?</v>
      </c>
      <c r="L47" s="185" t="str">
        <f>SUBSTITUTE(SUBSTITUTE(SUBSTITUTE('2. STRATEGIE-EN-trad-GOOGLE'!L47,"sustainable IT profit","sustainable IT benefit"),"charges","load"),"environmental impact","environmental footprint")</f>
        <v/>
      </c>
      <c r="M47" s="185" t="str">
        <f>SUBSTITUTE(SUBSTITUTE(SUBSTITUTE('2. STRATEGIE-EN-trad-GOOGLE'!M47,"sustainable IT profit","sustainable IT benefit"),"charges","load"),"environmental impact","environmental footprint")</f>
        <v/>
      </c>
      <c r="N47" s="185" t="str">
        <f>SUBSTITUTE(SUBSTITUTE(SUBSTITUTE('2. STRATEGIE-EN-trad-GOOGLE'!N47,"sustainable IT profit","sustainable IT benefit"),"charges","load"),"environmental impact","environmental footprint")</f>
        <v/>
      </c>
      <c r="O47" s="183">
        <f>'0. STRATEGIE-WiP'!P48</f>
        <v>0</v>
      </c>
      <c r="P47" s="183" t="str">
        <f>'0. STRATEGIE-WiP'!Q48</f>
        <v>Stratégie</v>
      </c>
      <c r="Q47" s="183" t="str">
        <f>'0. STRATEGIE-WiP'!R48</f>
        <v>RECO</v>
      </c>
      <c r="R47" s="183" t="str">
        <f>'0. STRATEGIE-WiP'!S48</f>
        <v>**</v>
      </c>
      <c r="S47" s="183">
        <f>'0. STRATEGIE-WiP'!T48</f>
        <v>0</v>
      </c>
      <c r="T47" s="183">
        <f>'0. STRATEGIE-WiP'!U48</f>
        <v>0</v>
      </c>
      <c r="U47" s="183">
        <f>'0. STRATEGIE-WiP'!V48</f>
        <v>0</v>
      </c>
    </row>
    <row r="48" spans="1:21" ht="15.75" customHeight="1">
      <c r="A48" s="183">
        <f>'0. STRATEGIE-WiP'!A49</f>
        <v>3</v>
      </c>
      <c r="B48" s="183" t="str">
        <f>'0. STRATEGIE-WiP'!C49</f>
        <v>B</v>
      </c>
      <c r="C48" s="183" t="str">
        <f>'0. STRATEGIE-WiP'!D49</f>
        <v>B</v>
      </c>
      <c r="D48" s="183" t="str">
        <f>'0. STRATEGIE-WiP'!E49</f>
        <v>A</v>
      </c>
      <c r="E48" s="183" t="str">
        <f>'0. STRATEGIE-WiP'!F49</f>
        <v>B/B/A</v>
      </c>
      <c r="F48" s="185" t="str">
        <f>SUBSTITUTE(SUBSTITUTE(SUBSTITUTE('2. STRATEGIE-EN-trad-GOOGLE'!F48,"sustainable IT profit","sustainable IT benefit"),"charges","load"),"environmental impact","environmental footprint")</f>
        <v>Emergence</v>
      </c>
      <c r="G48" s="185" t="str">
        <f>SUBSTITUTE(SUBSTITUTE(SUBSTITUTE('2. STRATEGIE-EN-trad-GOOGLE'!G48,"sustainable IT profit","sustainable IT benefit"),"charges","load"),"environmental impact","environmental footprint")</f>
        <v/>
      </c>
      <c r="H48" s="185" t="str">
        <f>SUBSTITUTE(SUBSTITUTE(SUBSTITUTE('2. STRATEGIE-EN-trad-GOOGLE'!H48,"sustainable IT profit","sustainable IT benefit"),"charges","load"),"environmental impact","environmental footprint")</f>
        <v>Set KPIs</v>
      </c>
      <c r="I48" s="185" t="str">
        <f>SUBSTITUTE(SUBSTITUTE(SUBSTITUTE('2. STRATEGIE-EN-trad-GOOGLE'!I48,"sustainable IT profit","sustainable IT benefit"),"charges","load"),"environmental impact","environmental footprint")</f>
        <v>Are the tools to measure the effectiveness of my Sustainable IT approach identified and communicated?</v>
      </c>
      <c r="J48" s="186" t="s">
        <v>5751</v>
      </c>
      <c r="K48" s="185" t="str">
        <f>SUBSTITUTE(SUBSTITUTE(SUBSTITUTE('2. STRATEGIE-EN-trad-GOOGLE'!K48,"sustainable IT profit","sustainable IT benefit"),"charges","load"),"environmental impact","environmental footprint")</f>
        <v>What tools have been selected to measure the effectiveness of my Sustainable IT approach?</v>
      </c>
      <c r="L48" s="185" t="str">
        <f>SUBSTITUTE(SUBSTITUTE(SUBSTITUTE('2. STRATEGIE-EN-trad-GOOGLE'!L48,"sustainable IT profit","sustainable IT benefit"),"charges","load"),"environmental impact","environmental footprint")</f>
        <v/>
      </c>
      <c r="M48" s="185" t="str">
        <f>SUBSTITUTE(SUBSTITUTE(SUBSTITUTE('2. STRATEGIE-EN-trad-GOOGLE'!M48,"sustainable IT profit","sustainable IT benefit"),"charges","load"),"environmental impact","environmental footprint")</f>
        <v/>
      </c>
      <c r="N48" s="185" t="str">
        <f>SUBSTITUTE(SUBSTITUTE(SUBSTITUTE('2. STRATEGIE-EN-trad-GOOGLE'!N48,"sustainable IT profit","sustainable IT benefit"),"charges","load"),"environmental impact","environmental footprint")</f>
        <v/>
      </c>
      <c r="O48" s="183">
        <f>'0. STRATEGIE-WiP'!P49</f>
        <v>0</v>
      </c>
      <c r="P48" s="183" t="str">
        <f>'0. STRATEGIE-WiP'!Q49</f>
        <v>Stratégie</v>
      </c>
      <c r="Q48" s="183" t="str">
        <f>'0. STRATEGIE-WiP'!R49</f>
        <v>CONSEIL</v>
      </c>
      <c r="R48" s="183" t="str">
        <f>'0. STRATEGIE-WiP'!S49</f>
        <v>N/A</v>
      </c>
      <c r="S48" s="183">
        <f>'0. STRATEGIE-WiP'!T49</f>
        <v>0</v>
      </c>
      <c r="T48" s="183">
        <f>'0. STRATEGIE-WiP'!U49</f>
        <v>0</v>
      </c>
      <c r="U48" s="183">
        <f>'0. STRATEGIE-WiP'!V49</f>
        <v>0</v>
      </c>
    </row>
    <row r="49" spans="1:21" ht="15.75" customHeight="1">
      <c r="A49" s="183">
        <f>'0. STRATEGIE-WiP'!A50</f>
        <v>3</v>
      </c>
      <c r="B49" s="183" t="str">
        <f>'0. STRATEGIE-WiP'!C50</f>
        <v>B</v>
      </c>
      <c r="C49" s="183" t="str">
        <f>'0. STRATEGIE-WiP'!D50</f>
        <v>B</v>
      </c>
      <c r="D49" s="183" t="str">
        <f>'0. STRATEGIE-WiP'!E50</f>
        <v>B</v>
      </c>
      <c r="E49" s="183" t="str">
        <f>'0. STRATEGIE-WiP'!F50</f>
        <v>B/B/B</v>
      </c>
      <c r="F49" s="185" t="str">
        <f>SUBSTITUTE(SUBSTITUTE(SUBSTITUTE('2. STRATEGIE-EN-trad-GOOGLE'!F49,"sustainable IT profit","sustainable IT benefit"),"charges","load"),"environmental impact","environmental footprint")</f>
        <v>Emergence</v>
      </c>
      <c r="G49" s="185" t="str">
        <f>SUBSTITUTE(SUBSTITUTE(SUBSTITUTE('2. STRATEGIE-EN-trad-GOOGLE'!G49,"sustainable IT profit","sustainable IT benefit"),"charges","load"),"environmental impact","environmental footprint")</f>
        <v/>
      </c>
      <c r="H49" s="185" t="str">
        <f>SUBSTITUTE(SUBSTITUTE(SUBSTITUTE('2. STRATEGIE-EN-trad-GOOGLE'!H49,"sustainable IT profit","sustainable IT benefit"),"charges","load"),"environmental impact","environmental footprint")</f>
        <v>Determine Lifespan / Planning</v>
      </c>
      <c r="I49" s="186" t="s">
        <v>5752</v>
      </c>
      <c r="J49" s="186" t="s">
        <v>5753</v>
      </c>
      <c r="K49" s="185" t="str">
        <f>SUBSTITUTE(SUBSTITUTE(SUBSTITUTE('2. STRATEGIE-EN-trad-GOOGLE'!K49,"sustainable IT profit","sustainable IT benefit"),"charges","load"),"environmental impact","environmental footprint")</f>
        <v>Have you estimated the period during which the service will be useful?</v>
      </c>
      <c r="L49" s="185" t="str">
        <f>SUBSTITUTE(SUBSTITUTE(SUBSTITUTE('2. STRATEGIE-EN-trad-GOOGLE'!L49,"sustainable IT profit","sustainable IT benefit"),"charges","load"),"environmental impact","environmental footprint")</f>
        <v/>
      </c>
      <c r="M49" s="185" t="str">
        <f>SUBSTITUTE(SUBSTITUTE(SUBSTITUTE('2. STRATEGIE-EN-trad-GOOGLE'!M49,"sustainable IT profit","sustainable IT benefit"),"charges","load"),"environmental impact","environmental footprint")</f>
        <v/>
      </c>
      <c r="N49" s="185" t="str">
        <f>SUBSTITUTE(SUBSTITUTE(SUBSTITUTE('2. STRATEGIE-EN-trad-GOOGLE'!N49,"sustainable IT profit","sustainable IT benefit"),"charges","load"),"environmental impact","environmental footprint")</f>
        <v/>
      </c>
      <c r="O49" s="183">
        <f>'0. STRATEGIE-WiP'!P50</f>
        <v>0</v>
      </c>
      <c r="P49" s="183" t="str">
        <f>'0. STRATEGIE-WiP'!Q50</f>
        <v>Stratégie</v>
      </c>
      <c r="Q49" s="183" t="str">
        <f>'0. STRATEGIE-WiP'!R50</f>
        <v>RECO</v>
      </c>
      <c r="R49" s="183" t="str">
        <f>'0. STRATEGIE-WiP'!S50</f>
        <v>*</v>
      </c>
      <c r="S49" s="183">
        <f>'0. STRATEGIE-WiP'!T50</f>
        <v>0</v>
      </c>
      <c r="T49" s="183">
        <f>'0. STRATEGIE-WiP'!U50</f>
        <v>0</v>
      </c>
      <c r="U49" s="183">
        <f>'0. STRATEGIE-WiP'!V50</f>
        <v>0</v>
      </c>
    </row>
    <row r="50" spans="1:21" ht="15.75" customHeight="1">
      <c r="A50" s="183">
        <f>'0. STRATEGIE-WiP'!A51</f>
        <v>3</v>
      </c>
      <c r="B50" s="183" t="str">
        <f>'0. STRATEGIE-WiP'!C51</f>
        <v>B</v>
      </c>
      <c r="C50" s="183" t="str">
        <f>'0. STRATEGIE-WiP'!D51</f>
        <v>A</v>
      </c>
      <c r="D50" s="183" t="str">
        <f>'0. STRATEGIE-WiP'!E51</f>
        <v>A</v>
      </c>
      <c r="E50" s="183" t="str">
        <f>'0. STRATEGIE-WiP'!F51</f>
        <v>B/A/A</v>
      </c>
      <c r="F50" s="185" t="str">
        <f>SUBSTITUTE(SUBSTITUTE(SUBSTITUTE('2. STRATEGIE-EN-trad-GOOGLE'!F50,"sustainable IT profit","sustainable IT benefit"),"charges","load"),"environmental impact","environmental footprint")</f>
        <v>Emergence</v>
      </c>
      <c r="G50" s="185" t="str">
        <f>SUBSTITUTE(SUBSTITUTE(SUBSTITUTE('2. STRATEGIE-EN-trad-GOOGLE'!G50,"sustainable IT profit","sustainable IT benefit"),"charges","load"),"environmental impact","environmental footprint")</f>
        <v/>
      </c>
      <c r="H50" s="185" t="str">
        <f>SUBSTITUTE(SUBSTITUTE(SUBSTITUTE('2. STRATEGIE-EN-trad-GOOGLE'!H50,"sustainable IT profit","sustainable IT benefit"),"charges","load"),"environmental impact","environmental footprint")</f>
        <v>Learn, learn, over and over again</v>
      </c>
      <c r="I50" s="185" t="str">
        <f>SUBSTITUTE(SUBSTITUTE(SUBSTITUTE('2. STRATEGIE-EN-trad-GOOGLE'!I50,"sustainable IT profit","sustainable IT benefit"),"charges","load"),"environmental impact","environmental footprint")</f>
        <v>Are the experiences of past projects taken into account?</v>
      </c>
      <c r="J50" s="186" t="s">
        <v>5754</v>
      </c>
      <c r="K50" s="185" t="str">
        <f>SUBSTITUTE(SUBSTITUTE(SUBSTITUTE('2. STRATEGIE-EN-trad-GOOGLE'!K50,"sustainable IT profit","sustainable IT benefit"),"charges","load"),"environmental impact","environmental footprint")</f>
        <v>How many post-mortem projects do you have available to capitalize on previous achievements?</v>
      </c>
      <c r="L50" s="185" t="str">
        <f>SUBSTITUTE(SUBSTITUTE(SUBSTITUTE('2. STRATEGIE-EN-trad-GOOGLE'!L50,"sustainable IT profit","sustainable IT benefit"),"charges","load"),"environmental impact","environmental footprint")</f>
        <v/>
      </c>
      <c r="M50" s="185" t="str">
        <f>SUBSTITUTE(SUBSTITUTE(SUBSTITUTE('2. STRATEGIE-EN-trad-GOOGLE'!M50,"sustainable IT profit","sustainable IT benefit"),"charges","load"),"environmental impact","environmental footprint")</f>
        <v/>
      </c>
      <c r="N50" s="185" t="str">
        <f>SUBSTITUTE(SUBSTITUTE(SUBSTITUTE('2. STRATEGIE-EN-trad-GOOGLE'!N50,"sustainable IT profit","sustainable IT benefit"),"charges","load"),"environmental impact","environmental footprint")</f>
        <v/>
      </c>
      <c r="O50" s="183">
        <f>'0. STRATEGIE-WiP'!P51</f>
        <v>0</v>
      </c>
      <c r="P50" s="183" t="str">
        <f>'0. STRATEGIE-WiP'!Q51</f>
        <v>Stratégie</v>
      </c>
      <c r="Q50" s="183" t="str">
        <f>'0. STRATEGIE-WiP'!R51</f>
        <v>CONSEIL</v>
      </c>
      <c r="R50" s="183" t="str">
        <f>'0. STRATEGIE-WiP'!S51</f>
        <v>N/A</v>
      </c>
      <c r="S50" s="183">
        <f>'0. STRATEGIE-WiP'!T51</f>
        <v>0</v>
      </c>
      <c r="T50" s="183">
        <f>'0. STRATEGIE-WiP'!U51</f>
        <v>0</v>
      </c>
      <c r="U50" s="183">
        <f>'0. STRATEGIE-WiP'!V51</f>
        <v>0</v>
      </c>
    </row>
    <row r="51" spans="1:21" ht="15.75" customHeight="1">
      <c r="A51" s="183">
        <f>'0. STRATEGIE-WiP'!A52</f>
        <v>3</v>
      </c>
      <c r="B51" s="183" t="str">
        <f>'0. STRATEGIE-WiP'!C52</f>
        <v>B</v>
      </c>
      <c r="C51" s="183" t="str">
        <f>'0. STRATEGIE-WiP'!D52</f>
        <v>A</v>
      </c>
      <c r="D51" s="183" t="str">
        <f>'0. STRATEGIE-WiP'!E52</f>
        <v>A</v>
      </c>
      <c r="E51" s="183" t="str">
        <f>'0. STRATEGIE-WiP'!F52</f>
        <v>B/A/A</v>
      </c>
      <c r="F51" s="185" t="str">
        <f>SUBSTITUTE(SUBSTITUTE(SUBSTITUTE('2. STRATEGIE-EN-trad-GOOGLE'!F51,"sustainable IT profit","sustainable IT benefit"),"charges","load"),"environmental impact","environmental footprint")</f>
        <v>Emergence</v>
      </c>
      <c r="G51" s="185" t="str">
        <f>SUBSTITUTE(SUBSTITUTE(SUBSTITUTE('2. STRATEGIE-EN-trad-GOOGLE'!G51,"sustainable IT profit","sustainable IT benefit"),"charges","load"),"environmental impact","environmental footprint")</f>
        <v/>
      </c>
      <c r="H51" s="185" t="str">
        <f>SUBSTITUTE(SUBSTITUTE(SUBSTITUTE('2. STRATEGIE-EN-trad-GOOGLE'!H51,"sustainable IT profit","sustainable IT benefit"),"charges","load"),"environmental impact","environmental footprint")</f>
        <v>Learn, learn, over and over again</v>
      </c>
      <c r="I51" s="185" t="str">
        <f>SUBSTITUTE(SUBSTITUTE(SUBSTITUTE('2. STRATEGIE-EN-trad-GOOGLE'!I51,"sustainable IT profit","sustainable IT benefit"),"charges","load"),"environmental impact","environmental footprint")</f>
        <v>Are there plans to capitalize on the experience of this project for the future?</v>
      </c>
      <c r="J51" s="185" t="str">
        <f>SUBSTITUTE(SUBSTITUTE(SUBSTITUTE('2. STRATEGIE-EN-trad-GOOGLE'!J51,"sustainable IT profit","sustainable IT benefit"),"charges","load"),"environmental impact","environmental footprint")</f>
        <v>Project methodologies frequently use postmortems to learn from past achievements and move forward. Sustainable IT must appear in these themes.</v>
      </c>
      <c r="K51" s="185" t="str">
        <f>SUBSTITUTE(SUBSTITUTE(SUBSTITUTE('2. STRATEGIE-EN-trad-GOOGLE'!K51,"sustainable IT profit","sustainable IT benefit"),"charges","load"),"environmental impact","environmental footprint")</f>
        <v>What documentary production is associated with the project for the Sustainable IT aspects?</v>
      </c>
      <c r="L51" s="185" t="str">
        <f>SUBSTITUTE(SUBSTITUTE(SUBSTITUTE('2. STRATEGIE-EN-trad-GOOGLE'!L51,"sustainable IT profit","sustainable IT benefit"),"charges","load"),"environmental impact","environmental footprint")</f>
        <v/>
      </c>
      <c r="M51" s="185" t="str">
        <f>SUBSTITUTE(SUBSTITUTE(SUBSTITUTE('2. STRATEGIE-EN-trad-GOOGLE'!M51,"sustainable IT profit","sustainable IT benefit"),"charges","load"),"environmental impact","environmental footprint")</f>
        <v/>
      </c>
      <c r="N51" s="185" t="str">
        <f>SUBSTITUTE(SUBSTITUTE(SUBSTITUTE('2. STRATEGIE-EN-trad-GOOGLE'!N51,"sustainable IT profit","sustainable IT benefit"),"charges","load"),"environmental impact","environmental footprint")</f>
        <v/>
      </c>
      <c r="O51" s="183">
        <f>'0. STRATEGIE-WiP'!P52</f>
        <v>0</v>
      </c>
      <c r="P51" s="183" t="str">
        <f>'0. STRATEGIE-WiP'!Q52</f>
        <v>Stratégie</v>
      </c>
      <c r="Q51" s="183" t="str">
        <f>'0. STRATEGIE-WiP'!R52</f>
        <v>CONSEIL</v>
      </c>
      <c r="R51" s="183" t="str">
        <f>'0. STRATEGIE-WiP'!S52</f>
        <v>N/A</v>
      </c>
      <c r="S51" s="183">
        <f>'0. STRATEGIE-WiP'!T52</f>
        <v>0</v>
      </c>
      <c r="T51" s="183">
        <f>'0. STRATEGIE-WiP'!U52</f>
        <v>0</v>
      </c>
      <c r="U51" s="183">
        <f>'0. STRATEGIE-WiP'!V52</f>
        <v>0</v>
      </c>
    </row>
    <row r="52" spans="1:21" ht="15.75" customHeight="1">
      <c r="A52" s="183">
        <f>'0. STRATEGIE-WiP'!A53</f>
        <v>3</v>
      </c>
      <c r="B52" s="183" t="str">
        <f>'0. STRATEGIE-WiP'!C53</f>
        <v>B</v>
      </c>
      <c r="C52" s="183" t="str">
        <f>'0. STRATEGIE-WiP'!D53</f>
        <v>B</v>
      </c>
      <c r="D52" s="183" t="str">
        <f>'0. STRATEGIE-WiP'!E53</f>
        <v>A</v>
      </c>
      <c r="E52" s="183" t="str">
        <f>'0. STRATEGIE-WiP'!F53</f>
        <v>B/B/A</v>
      </c>
      <c r="F52" s="185" t="str">
        <f>SUBSTITUTE(SUBSTITUTE(SUBSTITUTE('2. STRATEGIE-EN-trad-GOOGLE'!F52,"sustainable IT profit","sustainable IT benefit"),"charges","load"),"environmental impact","environmental footprint")</f>
        <v>Emergence</v>
      </c>
      <c r="G52" s="185" t="str">
        <f>SUBSTITUTE(SUBSTITUTE(SUBSTITUTE('2. STRATEGIE-EN-trad-GOOGLE'!G52,"sustainable IT profit","sustainable IT benefit"),"charges","load"),"environmental impact","environmental footprint")</f>
        <v/>
      </c>
      <c r="H52" s="185" t="str">
        <f>SUBSTITUTE(SUBSTITUTE(SUBSTITUTE('2. STRATEGIE-EN-trad-GOOGLE'!H52,"sustainable IT profit","sustainable IT benefit"),"charges","load"),"environmental impact","environmental footprint")</f>
        <v>Set KPIs</v>
      </c>
      <c r="I52" s="185" t="str">
        <f>SUBSTITUTE(SUBSTITUTE(SUBSTITUTE('2. STRATEGIE-EN-trad-GOOGLE'!I52,"sustainable IT profit","sustainable IT benefit"),"charges","load"),"environmental impact","environmental footprint")</f>
        <v>Do the indicators cover the elements for measuring, evaluating and estimating the level of Sustainable IT maturity, managing it, improving it and controlling it?</v>
      </c>
      <c r="J52" s="185" t="str">
        <f>SUBSTITUTE(SUBSTITUTE(SUBSTITUTE('2. STRATEGIE-EN-trad-GOOGLE'!J52,"sustainable IT profit","sustainable IT benefit"),"charges","load"),"environmental impact","environmental footprint")</f>
        <v>The Sustainable IT approach is iterative, it must be part of a process of continuous improvement.</v>
      </c>
      <c r="K52" s="185" t="str">
        <f>SUBSTITUTE(SUBSTITUTE(SUBSTITUTE('2. STRATEGIE-EN-trad-GOOGLE'!K52,"sustainable IT profit","sustainable IT benefit"),"charges","load"),"environmental impact","environmental footprint")</f>
        <v>Are the data sources for the indicators reliable?</v>
      </c>
      <c r="L52" s="185" t="str">
        <f>SUBSTITUTE(SUBSTITUTE(SUBSTITUTE('2. STRATEGIE-EN-trad-GOOGLE'!L52,"sustainable IT profit","sustainable IT benefit"),"charges","load"),"environmental impact","environmental footprint")</f>
        <v/>
      </c>
      <c r="M52" s="185" t="str">
        <f>SUBSTITUTE(SUBSTITUTE(SUBSTITUTE('2. STRATEGIE-EN-trad-GOOGLE'!M52,"sustainable IT profit","sustainable IT benefit"),"charges","load"),"environmental impact","environmental footprint")</f>
        <v/>
      </c>
      <c r="N52" s="185" t="str">
        <f>SUBSTITUTE(SUBSTITUTE(SUBSTITUTE('2. STRATEGIE-EN-trad-GOOGLE'!N52,"sustainable IT profit","sustainable IT benefit"),"charges","load"),"environmental impact","environmental footprint")</f>
        <v/>
      </c>
      <c r="O52" s="183">
        <f>'0. STRATEGIE-WiP'!P53</f>
        <v>0</v>
      </c>
      <c r="P52" s="183" t="str">
        <f>'0. STRATEGIE-WiP'!Q53</f>
        <v>Stratégie</v>
      </c>
      <c r="Q52" s="183" t="str">
        <f>'0. STRATEGIE-WiP'!R53</f>
        <v>CONSEIL</v>
      </c>
      <c r="R52" s="183" t="str">
        <f>'0. STRATEGIE-WiP'!S53</f>
        <v>N/A</v>
      </c>
      <c r="S52" s="183">
        <f>'0. STRATEGIE-WiP'!T53</f>
        <v>0</v>
      </c>
      <c r="T52" s="183">
        <f>'0. STRATEGIE-WiP'!U53</f>
        <v>0</v>
      </c>
      <c r="U52" s="183">
        <f>'0. STRATEGIE-WiP'!V53</f>
        <v>0</v>
      </c>
    </row>
    <row r="53" spans="1:21" ht="15.75" customHeight="1">
      <c r="A53" s="183">
        <f>'0. STRATEGIE-WiP'!A55</f>
        <v>4</v>
      </c>
      <c r="B53" s="183">
        <f>'0. STRATEGIE-WiP'!C55</f>
        <v>0</v>
      </c>
      <c r="C53" s="183">
        <f>'0. STRATEGIE-WiP'!D55</f>
        <v>0</v>
      </c>
      <c r="D53" s="183">
        <f>'0. STRATEGIE-WiP'!E55</f>
        <v>0</v>
      </c>
      <c r="E53" s="183" t="str">
        <f>'0. STRATEGIE-WiP'!F55</f>
        <v>1A/0A/2A</v>
      </c>
      <c r="F53" s="185" t="str">
        <f>SUBSTITUTE(SUBSTITUTE(SUBSTITUTE('2. STRATEGIE-EN-trad-GOOGLE'!F53,"sustainable IT profit","sustainable IT benefit"),"charges","load"),"environmental impact","environmental footprint")</f>
        <v/>
      </c>
      <c r="G53" s="185" t="str">
        <f>SUBSTITUTE(SUBSTITUTE(SUBSTITUTE('2. STRATEGIE-EN-trad-GOOGLE'!G53,"sustainable IT profit","sustainable IT benefit"),"charges","load"),"environmental impact","environmental footprint")</f>
        <v>Plan, prepare and validate the technical elements of the project for compliance with Responsible Digital</v>
      </c>
      <c r="H53" s="185" t="str">
        <f>SUBSTITUTE(SUBSTITUTE(SUBSTITUTE('2. STRATEGIE-EN-trad-GOOGLE'!H53,"sustainable IT profit","sustainable IT benefit"),"charges","load"),"environmental impact","environmental footprint")</f>
        <v/>
      </c>
      <c r="I53" s="185" t="str">
        <f>SUBSTITUTE(SUBSTITUTE(SUBSTITUTE('2. STRATEGIE-EN-trad-GOOGLE'!I53,"sustainable IT profit","sustainable IT benefit"),"charges","load"),"environmental impact","environmental footprint")</f>
        <v/>
      </c>
      <c r="J53" s="185" t="str">
        <f>SUBSTITUTE(SUBSTITUTE(SUBSTITUTE('2. STRATEGIE-EN-trad-GOOGLE'!J53,"sustainable IT profit","sustainable IT benefit"),"charges","load"),"environmental impact","environmental footprint")</f>
        <v/>
      </c>
      <c r="K53" s="185" t="str">
        <f>SUBSTITUTE(SUBSTITUTE(SUBSTITUTE('2. STRATEGIE-EN-trad-GOOGLE'!K53,"sustainable IT profit","sustainable IT benefit"),"charges","load"),"environmental impact","environmental footprint")</f>
        <v/>
      </c>
      <c r="L53" s="185" t="str">
        <f>SUBSTITUTE(SUBSTITUTE(SUBSTITUTE('2. STRATEGIE-EN-trad-GOOGLE'!L53,"sustainable IT profit","sustainable IT benefit"),"charges","load"),"environmental impact","environmental footprint")</f>
        <v/>
      </c>
      <c r="M53" s="185" t="str">
        <f>SUBSTITUTE(SUBSTITUTE(SUBSTITUTE('2. STRATEGIE-EN-trad-GOOGLE'!M53,"sustainable IT profit","sustainable IT benefit"),"charges","load"),"environmental impact","environmental footprint")</f>
        <v/>
      </c>
      <c r="N53" s="185" t="str">
        <f>SUBSTITUTE(SUBSTITUTE(SUBSTITUTE('2. STRATEGIE-EN-trad-GOOGLE'!N53,"sustainable IT profit","sustainable IT benefit"),"charges","load"),"environmental impact","environmental footprint")</f>
        <v/>
      </c>
      <c r="O53" s="183">
        <f>'0. STRATEGIE-WiP'!P55</f>
        <v>0</v>
      </c>
      <c r="P53" s="183" t="str">
        <f>'0. STRATEGIE-WiP'!Q55</f>
        <v>Stratégie</v>
      </c>
      <c r="Q53" s="183">
        <f>'0. STRATEGIE-WiP'!R55</f>
        <v>0</v>
      </c>
      <c r="R53" s="183">
        <f>'0. STRATEGIE-WiP'!S55</f>
        <v>0</v>
      </c>
      <c r="S53" s="183">
        <f>'0. STRATEGIE-WiP'!T55</f>
        <v>0</v>
      </c>
      <c r="T53" s="183" t="str">
        <f>'0. STRATEGIE-WiP'!U55</f>
        <v>ODD#10 ; ODD#12 ; ODD#13</v>
      </c>
      <c r="U53" s="183">
        <f>'0. STRATEGIE-WiP'!V55</f>
        <v>0</v>
      </c>
    </row>
    <row r="54" spans="1:21" ht="15.75" customHeight="1">
      <c r="A54" s="183">
        <f>'0. STRATEGIE-WiP'!A56</f>
        <v>4</v>
      </c>
      <c r="B54" s="183" t="str">
        <f>'0. STRATEGIE-WiP'!C56</f>
        <v>B</v>
      </c>
      <c r="C54" s="183" t="str">
        <f>'0. STRATEGIE-WiP'!D56</f>
        <v>B</v>
      </c>
      <c r="D54" s="183" t="str">
        <f>'0. STRATEGIE-WiP'!E56</f>
        <v>B</v>
      </c>
      <c r="E54" s="183" t="str">
        <f>'0. STRATEGIE-WiP'!F56</f>
        <v>B/B/B</v>
      </c>
      <c r="F54" s="185" t="str">
        <f>SUBSTITUTE(SUBSTITUTE(SUBSTITUTE('2. STRATEGIE-EN-trad-GOOGLE'!F54,"sustainable IT profit","sustainable IT benefit"),"charges","load"),"environmental impact","environmental footprint")</f>
        <v>Emergence</v>
      </c>
      <c r="G54" s="185" t="str">
        <f>SUBSTITUTE(SUBSTITUTE(SUBSTITUTE('2. STRATEGIE-EN-trad-GOOGLE'!G54,"sustainable IT profit","sustainable IT benefit"),"charges","load"),"environmental impact","environmental footprint")</f>
        <v/>
      </c>
      <c r="H54" s="185" t="str">
        <f>SUBSTITUTE(SUBSTITUTE(SUBSTITUTE('2. STRATEGIE-EN-trad-GOOGLE'!H54,"sustainable IT profit","sustainable IT benefit"),"charges","load"),"environmental impact","environmental footprint")</f>
        <v>Define and challenge needs</v>
      </c>
      <c r="I54" s="185" t="str">
        <f>SUBSTITUTE(SUBSTITUTE(SUBSTITUTE('2. STRATEGIE-EN-trad-GOOGLE'!I54,"sustainable IT profit","sustainable IT benefit"),"charges","load"),"environmental impact","environmental footprint")</f>
        <v>Apart from the elements constituting the digital service, what are the necessary ancillary services: third-party / open source technology, green hosting, eco-responsible digital agency ...?</v>
      </c>
      <c r="J54" s="186" t="s">
        <v>5755</v>
      </c>
      <c r="K54" s="185" t="str">
        <f>SUBSTITUTE(SUBSTITUTE(SUBSTITUTE('2. STRATEGIE-EN-trad-GOOGLE'!K54,"sustainable IT profit","sustainable IT benefit"),"charges","load"),"environmental impact","environmental footprint")</f>
        <v>Is the technical annex of the project formalized?</v>
      </c>
      <c r="L54" s="185" t="str">
        <f>SUBSTITUTE(SUBSTITUTE(SUBSTITUTE('2. STRATEGIE-EN-trad-GOOGLE'!L54,"sustainable IT profit","sustainable IT benefit"),"charges","load"),"environmental impact","environmental footprint")</f>
        <v/>
      </c>
      <c r="M54" s="185" t="str">
        <f>SUBSTITUTE(SUBSTITUTE(SUBSTITUTE('2. STRATEGIE-EN-trad-GOOGLE'!M54,"sustainable IT profit","sustainable IT benefit"),"charges","load"),"environmental impact","environmental footprint")</f>
        <v/>
      </c>
      <c r="N54" s="185" t="str">
        <f>SUBSTITUTE(SUBSTITUTE(SUBSTITUTE('2. STRATEGIE-EN-trad-GOOGLE'!N54,"sustainable IT profit","sustainable IT benefit"),"charges","load"),"environmental impact","environmental footprint")</f>
        <v/>
      </c>
      <c r="O54" s="183">
        <f>'0. STRATEGIE-WiP'!P56</f>
        <v>0</v>
      </c>
      <c r="P54" s="183" t="str">
        <f>'0. STRATEGIE-WiP'!Q56</f>
        <v>Stratégie</v>
      </c>
      <c r="Q54" s="183" t="str">
        <f>'0. STRATEGIE-WiP'!R56</f>
        <v>CONSEIL</v>
      </c>
      <c r="R54" s="183" t="str">
        <f>'0. STRATEGIE-WiP'!S56</f>
        <v>N/A</v>
      </c>
      <c r="S54" s="183">
        <f>'0. STRATEGIE-WiP'!T56</f>
        <v>0</v>
      </c>
      <c r="T54" s="183">
        <f>'0. STRATEGIE-WiP'!U56</f>
        <v>0</v>
      </c>
      <c r="U54" s="183">
        <f>'0. STRATEGIE-WiP'!V56</f>
        <v>0</v>
      </c>
    </row>
    <row r="55" spans="1:21" ht="15.75" customHeight="1">
      <c r="A55" s="183">
        <f>'0. STRATEGIE-WiP'!A57</f>
        <v>4</v>
      </c>
      <c r="B55" s="183" t="str">
        <f>'0. STRATEGIE-WiP'!C57</f>
        <v>A</v>
      </c>
      <c r="C55" s="183" t="str">
        <f>'0. STRATEGIE-WiP'!D57</f>
        <v>B</v>
      </c>
      <c r="D55" s="183" t="str">
        <f>'0. STRATEGIE-WiP'!E57</f>
        <v>B</v>
      </c>
      <c r="E55" s="183" t="str">
        <f>'0. STRATEGIE-WiP'!F57</f>
        <v>A/B/B</v>
      </c>
      <c r="F55" s="185" t="str">
        <f>SUBSTITUTE(SUBSTITUTE(SUBSTITUTE('2. STRATEGIE-EN-trad-GOOGLE'!F55,"sustainable IT profit","sustainable IT benefit"),"charges","load"),"environmental impact","environmental footprint")</f>
        <v>Project framing</v>
      </c>
      <c r="G55" s="185" t="str">
        <f>SUBSTITUTE(SUBSTITUTE(SUBSTITUTE('2. STRATEGIE-EN-trad-GOOGLE'!G55,"sustainable IT profit","sustainable IT benefit"),"charges","load"),"environmental impact","environmental footprint")</f>
        <v/>
      </c>
      <c r="H55" s="185" t="str">
        <f>SUBSTITUTE(SUBSTITUTE(SUBSTITUTE('2. STRATEGIE-EN-trad-GOOGLE'!H55,"sustainable IT profit","sustainable IT benefit"),"charges","load"),"environmental impact","environmental footprint")</f>
        <v>Define main and secondary functions</v>
      </c>
      <c r="I55" s="185" t="str">
        <f>SUBSTITUTE(SUBSTITUTE(SUBSTITUTE('2. STRATEGIE-EN-trad-GOOGLE'!I55,"sustainable IT profit","sustainable IT benefit"),"charges","load"),"environmental impact","environmental footprint")</f>
        <v>Is each function of the service understood in terms of its importance in the service?</v>
      </c>
      <c r="J55" s="185" t="str">
        <f>SUBSTITUTE(SUBSTITUTE(SUBSTITUTE('2. STRATEGIE-EN-trad-GOOGLE'!J55,"sustainable IT profit","sustainable IT benefit"),"charges","load"),"environmental impact","environmental footprint")</f>
        <v>The most important functions sometimes consume less resources than marginal functions, which does not make sense in a coherent Sustainable IT approach.</v>
      </c>
      <c r="K55" s="185" t="str">
        <f>SUBSTITUTE(SUBSTITUTE(SUBSTITUTE('2. STRATEGIE-EN-trad-GOOGLE'!K55,"sustainable IT profit","sustainable IT benefit"),"charges","load"),"environmental impact","environmental footprint")</f>
        <v>Have you applied an 80/20 approach for each function in relation to its environmental footprints and its importance?</v>
      </c>
      <c r="L55" s="185" t="str">
        <f>SUBSTITUTE(SUBSTITUTE(SUBSTITUTE('2. STRATEGIE-EN-trad-GOOGLE'!L55,"sustainable IT profit","sustainable IT benefit"),"charges","load"),"environmental impact","environmental footprint")</f>
        <v/>
      </c>
      <c r="M55" s="185" t="str">
        <f>SUBSTITUTE(SUBSTITUTE(SUBSTITUTE('2. STRATEGIE-EN-trad-GOOGLE'!M55,"sustainable IT profit","sustainable IT benefit"),"charges","load"),"environmental impact","environmental footprint")</f>
        <v/>
      </c>
      <c r="N55" s="185" t="str">
        <f>SUBSTITUTE(SUBSTITUTE(SUBSTITUTE('2. STRATEGIE-EN-trad-GOOGLE'!N55,"sustainable IT profit","sustainable IT benefit"),"charges","load"),"environmental impact","environmental footprint")</f>
        <v/>
      </c>
      <c r="O55" s="183">
        <f>'0. STRATEGIE-WiP'!P57</f>
        <v>0</v>
      </c>
      <c r="P55" s="183" t="str">
        <f>'0. STRATEGIE-WiP'!Q57</f>
        <v>Stratégie</v>
      </c>
      <c r="Q55" s="183" t="str">
        <f>'0. STRATEGIE-WiP'!R57</f>
        <v>CONSEIL</v>
      </c>
      <c r="R55" s="183" t="str">
        <f>'0. STRATEGIE-WiP'!S57</f>
        <v>N/A</v>
      </c>
      <c r="S55" s="183">
        <f>'0. STRATEGIE-WiP'!T57</f>
        <v>0</v>
      </c>
      <c r="T55" s="183">
        <f>'0. STRATEGIE-WiP'!U57</f>
        <v>0</v>
      </c>
      <c r="U55" s="183">
        <f>'0. STRATEGIE-WiP'!V57</f>
        <v>0</v>
      </c>
    </row>
    <row r="56" spans="1:21" ht="15.75" customHeight="1">
      <c r="A56" s="183">
        <f>'0. STRATEGIE-WiP'!A58</f>
        <v>4</v>
      </c>
      <c r="B56" s="183" t="str">
        <f>'0. STRATEGIE-WiP'!C58</f>
        <v>C</v>
      </c>
      <c r="C56" s="183" t="str">
        <f>'0. STRATEGIE-WiP'!D58</f>
        <v>C</v>
      </c>
      <c r="D56" s="183" t="str">
        <f>'0. STRATEGIE-WiP'!E58</f>
        <v>B</v>
      </c>
      <c r="E56" s="183" t="str">
        <f>'0. STRATEGIE-WiP'!F58</f>
        <v>C/C/B</v>
      </c>
      <c r="F56" s="185" t="str">
        <f>SUBSTITUTE(SUBSTITUTE(SUBSTITUTE('2. STRATEGIE-EN-trad-GOOGLE'!F56,"sustainable IT profit","sustainable IT benefit"),"charges","load"),"environmental impact","environmental footprint")</f>
        <v>Project framing</v>
      </c>
      <c r="G56" s="185" t="str">
        <f>SUBSTITUTE(SUBSTITUTE(SUBSTITUTE('2. STRATEGIE-EN-trad-GOOGLE'!G56,"sustainable IT profit","sustainable IT benefit"),"charges","load"),"environmental impact","environmental footprint")</f>
        <v/>
      </c>
      <c r="H56" s="185" t="str">
        <f>SUBSTITUTE(SUBSTITUTE(SUBSTITUTE('2. STRATEGIE-EN-trad-GOOGLE'!H56,"sustainable IT profit","sustainable IT benefit"),"charges","load"),"environmental impact","environmental footprint")</f>
        <v>Regulatory security constraints (access to INS health data, National health identification, identification of professionals) and interoperability</v>
      </c>
      <c r="I56" s="185" t="str">
        <f>SUBSTITUTE(SUBSTITUTE(SUBSTITUTE('2. STRATEGIE-EN-trad-GOOGLE'!I56,"sustainable IT profit","sustainable IT benefit"),"charges","load"),"environmental impact","environmental footprint")</f>
        <v>Is regulated data (health, banking, etc.) used throughout the system?</v>
      </c>
      <c r="J56" s="186" t="s">
        <v>5756</v>
      </c>
      <c r="K56" s="185" t="str">
        <f>SUBSTITUTE(SUBSTITUTE(SUBSTITUTE('2. STRATEGIE-EN-trad-GOOGLE'!K56,"sustainable IT profit","sustainable IT benefit"),"charges","load"),"environmental impact","environmental footprint")</f>
        <v>Is each regulated data justified and identified?</v>
      </c>
      <c r="L56" s="185" t="str">
        <f>SUBSTITUTE(SUBSTITUTE(SUBSTITUTE('2. STRATEGIE-EN-trad-GOOGLE'!L56,"sustainable IT profit","sustainable IT benefit"),"charges","load"),"environmental impact","environmental footprint")</f>
        <v/>
      </c>
      <c r="M56" s="185" t="str">
        <f>SUBSTITUTE(SUBSTITUTE(SUBSTITUTE('2. STRATEGIE-EN-trad-GOOGLE'!M56,"sustainable IT profit","sustainable IT benefit"),"charges","load"),"environmental impact","environmental footprint")</f>
        <v/>
      </c>
      <c r="N56" s="185" t="str">
        <f>SUBSTITUTE(SUBSTITUTE(SUBSTITUTE('2. STRATEGIE-EN-trad-GOOGLE'!N56,"sustainable IT profit","sustainable IT benefit"),"charges","load"),"environmental impact","environmental footprint")</f>
        <v/>
      </c>
      <c r="O56" s="183">
        <f>'0. STRATEGIE-WiP'!P58</f>
        <v>0</v>
      </c>
      <c r="P56" s="183" t="str">
        <f>'0. STRATEGIE-WiP'!Q58</f>
        <v>Stratégie</v>
      </c>
      <c r="Q56" s="183" t="str">
        <f>'0. STRATEGIE-WiP'!R58</f>
        <v>RECO</v>
      </c>
      <c r="R56" s="183" t="str">
        <f>'0. STRATEGIE-WiP'!S58</f>
        <v>*</v>
      </c>
      <c r="S56" s="183">
        <f>'0. STRATEGIE-WiP'!T58</f>
        <v>0</v>
      </c>
      <c r="T56" s="183">
        <f>'0. STRATEGIE-WiP'!U58</f>
        <v>0</v>
      </c>
      <c r="U56" s="183">
        <f>'0. STRATEGIE-WiP'!V58</f>
        <v>0</v>
      </c>
    </row>
    <row r="57" spans="1:21" ht="15.75" customHeight="1">
      <c r="A57" s="183">
        <f>'0. STRATEGIE-WiP'!A59</f>
        <v>4</v>
      </c>
      <c r="B57" s="183" t="str">
        <f>'0. STRATEGIE-WiP'!C59</f>
        <v>C</v>
      </c>
      <c r="C57" s="183" t="str">
        <f>'0. STRATEGIE-WiP'!D59</f>
        <v>C</v>
      </c>
      <c r="D57" s="183" t="str">
        <f>'0. STRATEGIE-WiP'!E59</f>
        <v>B</v>
      </c>
      <c r="E57" s="183" t="str">
        <f>'0. STRATEGIE-WiP'!F59</f>
        <v>C/C/B</v>
      </c>
      <c r="F57" s="185" t="str">
        <f>SUBSTITUTE(SUBSTITUTE(SUBSTITUTE('2. STRATEGIE-EN-trad-GOOGLE'!F57,"sustainable IT profit","sustainable IT benefit"),"charges","load"),"environmental impact","environmental footprint")</f>
        <v>Project framing</v>
      </c>
      <c r="G57" s="185" t="str">
        <f>SUBSTITUTE(SUBSTITUTE(SUBSTITUTE('2. STRATEGIE-EN-trad-GOOGLE'!G57,"sustainable IT profit","sustainable IT benefit"),"charges","load"),"environmental impact","environmental footprint")</f>
        <v/>
      </c>
      <c r="H57" s="185" t="str">
        <f>SUBSTITUTE(SUBSTITUTE(SUBSTITUTE('2. STRATEGIE-EN-trad-GOOGLE'!H57,"sustainable IT profit","sustainable IT benefit"),"charges","load"),"environmental impact","environmental footprint")</f>
        <v/>
      </c>
      <c r="I57" s="186" t="s">
        <v>5757</v>
      </c>
      <c r="J57" s="185" t="str">
        <f>SUBSTITUTE(SUBSTITUTE(SUBSTITUTE('2. STRATEGIE-EN-trad-GOOGLE'!J57,"sustainable IT profit","sustainable IT benefit"),"charges","load"),"environmental impact","environmental footprint")</f>
        <v>The user entrusts you with data. To take the PEOPLE aspect into consideration, and not to expose yourself to costly sanctions, the Sustainable IT approach encourages a strong limitation of this data.</v>
      </c>
      <c r="K57" s="185" t="str">
        <f>SUBSTITUTE(SUBSTITUTE(SUBSTITUTE('2. STRATEGIE-EN-trad-GOOGLE'!K57,"sustainable IT profit","sustainable IT benefit"),"charges","load"),"environmental impact","environmental footprint")</f>
        <v>Is each personal data listed and managed?</v>
      </c>
      <c r="L57" s="185" t="str">
        <f>SUBSTITUTE(SUBSTITUTE(SUBSTITUTE('2. STRATEGIE-EN-trad-GOOGLE'!L57,"sustainable IT profit","sustainable IT benefit"),"charges","load"),"environmental impact","environmental footprint")</f>
        <v/>
      </c>
      <c r="M57" s="185" t="str">
        <f>SUBSTITUTE(SUBSTITUTE(SUBSTITUTE('2. STRATEGIE-EN-trad-GOOGLE'!M57,"sustainable IT profit","sustainable IT benefit"),"charges","load"),"environmental impact","environmental footprint")</f>
        <v/>
      </c>
      <c r="N57" s="185" t="str">
        <f>SUBSTITUTE(SUBSTITUTE(SUBSTITUTE('2. STRATEGIE-EN-trad-GOOGLE'!N57,"sustainable IT profit","sustainable IT benefit"),"charges","load"),"environmental impact","environmental footprint")</f>
        <v/>
      </c>
      <c r="O57" s="183">
        <f>'0. STRATEGIE-WiP'!P59</f>
        <v>0</v>
      </c>
      <c r="P57" s="183" t="str">
        <f>'0. STRATEGIE-WiP'!Q59</f>
        <v>Stratégie</v>
      </c>
      <c r="Q57" s="183" t="str">
        <f>'0. STRATEGIE-WiP'!R59</f>
        <v>RECO</v>
      </c>
      <c r="R57" s="183" t="str">
        <f>'0. STRATEGIE-WiP'!S59</f>
        <v>*</v>
      </c>
      <c r="S57" s="183">
        <f>'0. STRATEGIE-WiP'!T59</f>
        <v>0</v>
      </c>
      <c r="T57" s="183">
        <f>'0. STRATEGIE-WiP'!U59</f>
        <v>0</v>
      </c>
      <c r="U57" s="183">
        <f>'0. STRATEGIE-WiP'!V59</f>
        <v>0</v>
      </c>
    </row>
    <row r="58" spans="1:21" ht="15.75" customHeight="1">
      <c r="A58" s="183">
        <f>'0. STRATEGIE-WiP'!A60</f>
        <v>4</v>
      </c>
      <c r="B58" s="183" t="str">
        <f>'0. STRATEGIE-WiP'!C60</f>
        <v>B</v>
      </c>
      <c r="C58" s="183" t="str">
        <f>'0. STRATEGIE-WiP'!D60</f>
        <v>B</v>
      </c>
      <c r="D58" s="183" t="str">
        <f>'0. STRATEGIE-WiP'!E60</f>
        <v>B</v>
      </c>
      <c r="E58" s="183" t="str">
        <f>'0. STRATEGIE-WiP'!F60</f>
        <v>B/B/B</v>
      </c>
      <c r="F58" s="185" t="str">
        <f>SUBSTITUTE(SUBSTITUTE(SUBSTITUTE('2. STRATEGIE-EN-trad-GOOGLE'!F58,"sustainable IT profit","sustainable IT benefit"),"charges","load"),"environmental impact","environmental footprint")</f>
        <v>Emergence</v>
      </c>
      <c r="G58" s="185" t="str">
        <f>SUBSTITUTE(SUBSTITUTE(SUBSTITUTE('2. STRATEGIE-EN-trad-GOOGLE'!G58,"sustainable IT profit","sustainable IT benefit"),"charges","load"),"environmental impact","environmental footprint")</f>
        <v/>
      </c>
      <c r="H58" s="185" t="str">
        <f>SUBSTITUTE(SUBSTITUTE(SUBSTITUTE('2. STRATEGIE-EN-trad-GOOGLE'!H58,"sustainable IT profit","sustainable IT benefit"),"charges","load"),"environmental impact","environmental footprint")</f>
        <v>Focus on OpenSource solutions</v>
      </c>
      <c r="I58" s="185" t="str">
        <f>SUBSTITUTE(SUBSTITUTE(SUBSTITUTE('2. STRATEGIE-EN-trad-GOOGLE'!I58,"sustainable IT profit","sustainable IT benefit"),"charges","load"),"environmental impact","environmental footprint")</f>
        <v>Is the choice of Open Source solutions preferred?</v>
      </c>
      <c r="J58" s="185" t="str">
        <f>SUBSTITUTE(SUBSTITUTE(SUBSTITUTE('2. STRATEGIE-EN-trad-GOOGLE'!J58,"sustainable IT profit","sustainable IT benefit"),"charges","load"),"environmental impact","environmental footprint")</f>
        <v>An Open Source solution is not a guarantee of Sustainable IT efficiency and the different alternatives must be challenged. But open source makes it possible to limit the ambitions and control of certain actors whose economic and social practices are opaque.</v>
      </c>
      <c r="K58" s="185" t="str">
        <f>SUBSTITUTE(SUBSTITUTE(SUBSTITUTE('2. STRATEGIE-EN-trad-GOOGLE'!K58,"sustainable IT profit","sustainable IT benefit"),"charges","load"),"environmental impact","environmental footprint")</f>
        <v>What Sustainable IT metrics do you have for the proposed Open Source solutions?</v>
      </c>
      <c r="L58" s="185" t="str">
        <f>SUBSTITUTE(SUBSTITUTE(SUBSTITUTE('2. STRATEGIE-EN-trad-GOOGLE'!L58,"sustainable IT profit","sustainable IT benefit"),"charges","load"),"environmental impact","environmental footprint")</f>
        <v/>
      </c>
      <c r="M58" s="185" t="str">
        <f>SUBSTITUTE(SUBSTITUTE(SUBSTITUTE('2. STRATEGIE-EN-trad-GOOGLE'!M58,"sustainable IT profit","sustainable IT benefit"),"charges","load"),"environmental impact","environmental footprint")</f>
        <v/>
      </c>
      <c r="N58" s="185" t="str">
        <f>SUBSTITUTE(SUBSTITUTE(SUBSTITUTE('2. STRATEGIE-EN-trad-GOOGLE'!N58,"sustainable IT profit","sustainable IT benefit"),"charges","load"),"environmental impact","environmental footprint")</f>
        <v/>
      </c>
      <c r="O58" s="183">
        <f>'0. STRATEGIE-WiP'!P60</f>
        <v>0</v>
      </c>
      <c r="P58" s="183" t="str">
        <f>'0. STRATEGIE-WiP'!Q60</f>
        <v>Stratégie</v>
      </c>
      <c r="Q58" s="183" t="str">
        <f>'0. STRATEGIE-WiP'!R60</f>
        <v>CONSEIL</v>
      </c>
      <c r="R58" s="183" t="str">
        <f>'0. STRATEGIE-WiP'!S60</f>
        <v>N/A</v>
      </c>
      <c r="S58" s="183">
        <f>'0. STRATEGIE-WiP'!T60</f>
        <v>0</v>
      </c>
      <c r="T58" s="183">
        <f>'0. STRATEGIE-WiP'!U60</f>
        <v>0</v>
      </c>
      <c r="U58" s="183">
        <f>'0. STRATEGIE-WiP'!V60</f>
        <v>0</v>
      </c>
    </row>
    <row r="59" spans="1:21" ht="15.75" customHeight="1">
      <c r="A59" s="183">
        <f>'0. STRATEGIE-WiP'!A61</f>
        <v>4</v>
      </c>
      <c r="B59" s="183" t="str">
        <f>'0. STRATEGIE-WiP'!C61</f>
        <v>B</v>
      </c>
      <c r="C59" s="183" t="str">
        <f>'0. STRATEGIE-WiP'!D61</f>
        <v>B</v>
      </c>
      <c r="D59" s="183" t="str">
        <f>'0. STRATEGIE-WiP'!E61</f>
        <v>B</v>
      </c>
      <c r="E59" s="183" t="str">
        <f>'0. STRATEGIE-WiP'!F61</f>
        <v>B/B/B</v>
      </c>
      <c r="F59" s="185" t="str">
        <f>SUBSTITUTE(SUBSTITUTE(SUBSTITUTE('2. STRATEGIE-EN-trad-GOOGLE'!F59,"sustainable IT profit","sustainable IT benefit"),"charges","load"),"environmental impact","environmental footprint")</f>
        <v>Emergence</v>
      </c>
      <c r="G59" s="185" t="str">
        <f>SUBSTITUTE(SUBSTITUTE(SUBSTITUTE('2. STRATEGIE-EN-trad-GOOGLE'!G59,"sustainable IT profit","sustainable IT benefit"),"charges","load"),"environmental impact","environmental footprint")</f>
        <v/>
      </c>
      <c r="H59" s="185" t="str">
        <f>SUBSTITUTE(SUBSTITUTE(SUBSTITUTE('2. STRATEGIE-EN-trad-GOOGLE'!H59,"sustainable IT profit","sustainable IT benefit"),"charges","load"),"environmental impact","environmental footprint")</f>
        <v>Anticipate the impacts</v>
      </c>
      <c r="I59" s="185" t="str">
        <f>SUBSTITUTE(SUBSTITUTE(SUBSTITUTE('2. STRATEGIE-EN-trad-GOOGLE'!I59,"sustainable IT profit","sustainable IT benefit"),"charges","load"),"environmental impact","environmental footprint")</f>
        <v>Do the integrated tools (CMS, frameworks, ...), or internal developments, bring positive elements to the Sustainable IT approach?</v>
      </c>
      <c r="J59" s="186" t="s">
        <v>5758</v>
      </c>
      <c r="K59" s="185" t="str">
        <f>SUBSTITUTE(SUBSTITUTE(SUBSTITUTE('2. STRATEGIE-EN-trad-GOOGLE'!K59,"sustainable IT profit","sustainable IT benefit"),"charges","load"),"environmental impact","environmental footprint")</f>
        <v>What Sustainable IT metrics do you have for the solutions deployed internally?</v>
      </c>
      <c r="L59" s="185" t="str">
        <f>SUBSTITUTE(SUBSTITUTE(SUBSTITUTE('2. STRATEGIE-EN-trad-GOOGLE'!L59,"sustainable IT profit","sustainable IT benefit"),"charges","load"),"environmental impact","environmental footprint")</f>
        <v>What Sustainable IT metrics do you have for integrated solutions?</v>
      </c>
      <c r="M59" s="185" t="str">
        <f>SUBSTITUTE(SUBSTITUTE(SUBSTITUTE('2. STRATEGIE-EN-trad-GOOGLE'!M59,"sustainable IT profit","sustainable IT benefit"),"charges","load"),"environmental impact","environmental footprint")</f>
        <v/>
      </c>
      <c r="N59" s="185" t="str">
        <f>SUBSTITUTE(SUBSTITUTE(SUBSTITUTE('2. STRATEGIE-EN-trad-GOOGLE'!N59,"sustainable IT profit","sustainable IT benefit"),"charges","load"),"environmental impact","environmental footprint")</f>
        <v/>
      </c>
      <c r="O59" s="183">
        <f>'0. STRATEGIE-WiP'!P61</f>
        <v>0</v>
      </c>
      <c r="P59" s="183" t="str">
        <f>'0. STRATEGIE-WiP'!Q61</f>
        <v>Architecture</v>
      </c>
      <c r="Q59" s="183" t="str">
        <f>'0. STRATEGIE-WiP'!R61</f>
        <v>CONSEIL</v>
      </c>
      <c r="R59" s="183" t="str">
        <f>'0. STRATEGIE-WiP'!S61</f>
        <v>N/A</v>
      </c>
      <c r="S59" s="183">
        <f>'0. STRATEGIE-WiP'!T61</f>
        <v>0</v>
      </c>
      <c r="T59" s="183">
        <f>'0. STRATEGIE-WiP'!U61</f>
        <v>0</v>
      </c>
      <c r="U59" s="183">
        <f>'0. STRATEGIE-WiP'!V61</f>
        <v>0</v>
      </c>
    </row>
    <row r="60" spans="1:21" ht="15.75" customHeight="1">
      <c r="A60" s="183">
        <f>'0. STRATEGIE-WiP'!A62</f>
        <v>4</v>
      </c>
      <c r="B60" s="183" t="str">
        <f>'0. STRATEGIE-WiP'!C62</f>
        <v>B</v>
      </c>
      <c r="C60" s="183" t="str">
        <f>'0. STRATEGIE-WiP'!D62</f>
        <v>B</v>
      </c>
      <c r="D60" s="183" t="str">
        <f>'0. STRATEGIE-WiP'!E62</f>
        <v>B</v>
      </c>
      <c r="E60" s="183" t="str">
        <f>'0. STRATEGIE-WiP'!F62</f>
        <v>B/B/B</v>
      </c>
      <c r="F60" s="185" t="str">
        <f>SUBSTITUTE(SUBSTITUTE(SUBSTITUTE('2. STRATEGIE-EN-trad-GOOGLE'!F60,"sustainable IT profit","sustainable IT benefit"),"charges","load"),"environmental impact","environmental footprint")</f>
        <v>Emergence</v>
      </c>
      <c r="G60" s="185" t="str">
        <f>SUBSTITUTE(SUBSTITUTE(SUBSTITUTE('2. STRATEGIE-EN-trad-GOOGLE'!G60,"sustainable IT profit","sustainable IT benefit"),"charges","load"),"environmental impact","environmental footprint")</f>
        <v/>
      </c>
      <c r="H60" s="185" t="str">
        <f>SUBSTITUTE(SUBSTITUTE(SUBSTITUTE('2. STRATEGIE-EN-trad-GOOGLE'!H60,"sustainable IT profit","sustainable IT benefit"),"charges","load"),"environmental impact","environmental footprint")</f>
        <v>Anticipate the impacts</v>
      </c>
      <c r="I60" s="185" t="str">
        <f>SUBSTITUTE(SUBSTITUTE(SUBSTITUTE('2. STRATEGIE-EN-trad-GOOGLE'!I60,"sustainable IT profit","sustainable IT benefit"),"charges","load"),"environmental impact","environmental footprint")</f>
        <v>Which technology adhering to Sustainable IT principles is most appropriate for my needs?</v>
      </c>
      <c r="J60" s="186" t="s">
        <v>5759</v>
      </c>
      <c r="K60" s="185" t="str">
        <f>SUBSTITUTE(SUBSTITUTE(SUBSTITUTE('2. STRATEGIE-EN-trad-GOOGLE'!K60,"sustainable IT profit","sustainable IT benefit"),"charges","load"),"environmental impact","environmental footprint")</f>
        <v>Do you have a grid of criteria for evaluating the technological alternatives available?</v>
      </c>
      <c r="L60" s="185" t="str">
        <f>SUBSTITUTE(SUBSTITUTE(SUBSTITUTE('2. STRATEGIE-EN-trad-GOOGLE'!L60,"sustainable IT profit","sustainable IT benefit"),"charges","load"),"environmental impact","environmental footprint")</f>
        <v/>
      </c>
      <c r="M60" s="185" t="str">
        <f>SUBSTITUTE(SUBSTITUTE(SUBSTITUTE('2. STRATEGIE-EN-trad-GOOGLE'!M60,"sustainable IT profit","sustainable IT benefit"),"charges","load"),"environmental impact","environmental footprint")</f>
        <v/>
      </c>
      <c r="N60" s="185" t="str">
        <f>SUBSTITUTE(SUBSTITUTE(SUBSTITUTE('2. STRATEGIE-EN-trad-GOOGLE'!N60,"sustainable IT profit","sustainable IT benefit"),"charges","load"),"environmental impact","environmental footprint")</f>
        <v/>
      </c>
      <c r="O60" s="183">
        <f>'0. STRATEGIE-WiP'!P62</f>
        <v>0</v>
      </c>
      <c r="P60" s="183" t="str">
        <f>'0. STRATEGIE-WiP'!Q62</f>
        <v>Architecture</v>
      </c>
      <c r="Q60" s="183" t="str">
        <f>'0. STRATEGIE-WiP'!R62</f>
        <v>CONSEIL</v>
      </c>
      <c r="R60" s="183" t="str">
        <f>'0. STRATEGIE-WiP'!S62</f>
        <v>N/A</v>
      </c>
      <c r="S60" s="183">
        <f>'0. STRATEGIE-WiP'!T62</f>
        <v>0</v>
      </c>
      <c r="T60" s="183">
        <f>'0. STRATEGIE-WiP'!U62</f>
        <v>0</v>
      </c>
      <c r="U60" s="183">
        <f>'0. STRATEGIE-WiP'!V62</f>
        <v>0</v>
      </c>
    </row>
    <row r="61" spans="1:21" ht="15.75" customHeight="1">
      <c r="A61" s="183">
        <f>'0. STRATEGIE-WiP'!A63</f>
        <v>4</v>
      </c>
      <c r="B61" s="183" t="str">
        <f>'0. STRATEGIE-WiP'!C63</f>
        <v>B</v>
      </c>
      <c r="C61" s="183" t="str">
        <f>'0. STRATEGIE-WiP'!D63</f>
        <v>B</v>
      </c>
      <c r="D61" s="183" t="str">
        <f>'0. STRATEGIE-WiP'!E63</f>
        <v>A</v>
      </c>
      <c r="E61" s="183" t="str">
        <f>'0. STRATEGIE-WiP'!F63</f>
        <v>B/B/A</v>
      </c>
      <c r="F61" s="185" t="str">
        <f>SUBSTITUTE(SUBSTITUTE(SUBSTITUTE('2. STRATEGIE-EN-trad-GOOGLE'!F61,"sustainable IT profit","sustainable IT benefit"),"charges","load"),"environmental impact","environmental footprint")</f>
        <v>Emergence</v>
      </c>
      <c r="G61" s="185" t="str">
        <f>SUBSTITUTE(SUBSTITUTE(SUBSTITUTE('2. STRATEGIE-EN-trad-GOOGLE'!G61,"sustainable IT profit","sustainable IT benefit"),"charges","load"),"environmental impact","environmental footprint")</f>
        <v/>
      </c>
      <c r="H61" s="185" t="str">
        <f>SUBSTITUTE(SUBSTITUTE(SUBSTITUTE('2. STRATEGIE-EN-trad-GOOGLE'!H61,"sustainable IT profit","sustainable IT benefit"),"charges","load"),"environmental impact","environmental footprint")</f>
        <v>Anticipate the impacts</v>
      </c>
      <c r="I61" s="185" t="str">
        <f>SUBSTITUTE(SUBSTITUTE(SUBSTITUTE('2. STRATEGIE-EN-trad-GOOGLE'!I61,"sustainable IT profit","sustainable IT benefit"),"charges","load"),"environmental impact","environmental footprint")</f>
        <v>In the case of internal development (CMS, Framework, ...), what is the relevance of reworking it from the angle of Sustainable IT optimization, if the Sustainable IT approach is poorly mastered and the project is already advanced?</v>
      </c>
      <c r="J61" s="186" t="s">
        <v>5760</v>
      </c>
      <c r="K61" s="186" t="s">
        <v>5761</v>
      </c>
      <c r="L61" s="185" t="str">
        <f>SUBSTITUTE(SUBSTITUTE(SUBSTITUTE('2. STRATEGIE-EN-trad-GOOGLE'!L61,"sustainable IT profit","sustainable IT benefit"),"charges","load"),"environmental impact","environmental footprint")</f>
        <v/>
      </c>
      <c r="M61" s="185" t="str">
        <f>SUBSTITUTE(SUBSTITUTE(SUBSTITUTE('2. STRATEGIE-EN-trad-GOOGLE'!M61,"sustainable IT profit","sustainable IT benefit"),"charges","load"),"environmental impact","environmental footprint")</f>
        <v/>
      </c>
      <c r="N61" s="185" t="str">
        <f>SUBSTITUTE(SUBSTITUTE(SUBSTITUTE('2. STRATEGIE-EN-trad-GOOGLE'!N61,"sustainable IT profit","sustainable IT benefit"),"charges","load"),"environmental impact","environmental footprint")</f>
        <v/>
      </c>
      <c r="O61" s="183">
        <f>'0. STRATEGIE-WiP'!P63</f>
        <v>0</v>
      </c>
      <c r="P61" s="183" t="str">
        <f>'0. STRATEGIE-WiP'!Q63</f>
        <v>Architecture</v>
      </c>
      <c r="Q61" s="183" t="str">
        <f>'0. STRATEGIE-WiP'!R63</f>
        <v>CONSEIL</v>
      </c>
      <c r="R61" s="183" t="str">
        <f>'0. STRATEGIE-WiP'!S63</f>
        <v>N/A</v>
      </c>
      <c r="S61" s="183">
        <f>'0. STRATEGIE-WiP'!T63</f>
        <v>0</v>
      </c>
      <c r="T61" s="183">
        <f>'0. STRATEGIE-WiP'!U63</f>
        <v>0</v>
      </c>
      <c r="U61" s="183">
        <f>'0. STRATEGIE-WiP'!V63</f>
        <v>0</v>
      </c>
    </row>
    <row r="62" spans="1:21" ht="15.75" customHeight="1">
      <c r="A62" s="183">
        <f>'0. STRATEGIE-WiP'!A64</f>
        <v>4</v>
      </c>
      <c r="B62" s="183" t="str">
        <f>'0. STRATEGIE-WiP'!C64</f>
        <v>B</v>
      </c>
      <c r="C62" s="183" t="str">
        <f>'0. STRATEGIE-WiP'!D64</f>
        <v>B</v>
      </c>
      <c r="D62" s="183" t="str">
        <f>'0. STRATEGIE-WiP'!E64</f>
        <v>A</v>
      </c>
      <c r="E62" s="183" t="str">
        <f>'0. STRATEGIE-WiP'!F64</f>
        <v>B/B/A</v>
      </c>
      <c r="F62" s="185" t="str">
        <f>SUBSTITUTE(SUBSTITUTE(SUBSTITUTE('2. STRATEGIE-EN-trad-GOOGLE'!F62,"sustainable IT profit","sustainable IT benefit"),"charges","load"),"environmental impact","environmental footprint")</f>
        <v>Emergence</v>
      </c>
      <c r="G62" s="185" t="str">
        <f>SUBSTITUTE(SUBSTITUTE(SUBSTITUTE('2. STRATEGIE-EN-trad-GOOGLE'!G62,"sustainable IT profit","sustainable IT benefit"),"charges","load"),"environmental impact","environmental footprint")</f>
        <v/>
      </c>
      <c r="H62" s="185" t="str">
        <f>SUBSTITUTE(SUBSTITUTE(SUBSTITUTE('2. STRATEGIE-EN-trad-GOOGLE'!H62,"sustainable IT profit","sustainable IT benefit"),"charges","load"),"environmental impact","environmental footprint")</f>
        <v>Anticipate the impacts</v>
      </c>
      <c r="I62" s="185" t="str">
        <f>SUBSTITUTE(SUBSTITUTE(SUBSTITUTE('2. STRATEGIE-EN-trad-GOOGLE'!I62,"sustainable IT profit","sustainable IT benefit"),"charges","load"),"environmental impact","environmental footprint")</f>
        <v>How to choose the most suitable technical solutions for Sustainable IT?</v>
      </c>
      <c r="J62" s="185" t="str">
        <f>SUBSTITUTE(SUBSTITUTE(SUBSTITUTE('2. STRATEGIE-EN-trad-GOOGLE'!J62,"sustainable IT profit","sustainable IT benefit"),"charges","load"),"environmental impact","environmental footprint")</f>
        <v>A choice of technical base must take into account the technical aspects but also the orientations of the suppliers and the ease of deploying the production carried out from this base while limiting the environmental footprints. The criteria for the selection of this type of component must be clearly defined.</v>
      </c>
      <c r="K62" s="185" t="str">
        <f>SUBSTITUTE(SUBSTITUTE(SUBSTITUTE('2. STRATEGIE-EN-trad-GOOGLE'!K62,"sustainable IT profit","sustainable IT benefit"),"charges","load"),"environmental impact","environmental footprint")</f>
        <v>Have you listed the rules that make it possible to arbitrate the technical choices, for example: the training load compared to the Sustainable IT gain, the medium and long-term economic aspects compared to the Sustainable IT gain, technical performance and IT positioning Sustainable from the solution and from the supplier?</v>
      </c>
      <c r="L62" s="185" t="str">
        <f>SUBSTITUTE(SUBSTITUTE(SUBSTITUTE('2. STRATEGIE-EN-trad-GOOGLE'!L62,"sustainable IT profit","sustainable IT benefit"),"charges","load"),"environmental impact","environmental footprint")</f>
        <v/>
      </c>
      <c r="M62" s="185" t="str">
        <f>SUBSTITUTE(SUBSTITUTE(SUBSTITUTE('2. STRATEGIE-EN-trad-GOOGLE'!M62,"sustainable IT profit","sustainable IT benefit"),"charges","load"),"environmental impact","environmental footprint")</f>
        <v/>
      </c>
      <c r="N62" s="185" t="str">
        <f>SUBSTITUTE(SUBSTITUTE(SUBSTITUTE('2. STRATEGIE-EN-trad-GOOGLE'!N62,"sustainable IT profit","sustainable IT benefit"),"charges","load"),"environmental impact","environmental footprint")</f>
        <v/>
      </c>
      <c r="O62" s="183">
        <f>'0. STRATEGIE-WiP'!P64</f>
        <v>0</v>
      </c>
      <c r="P62" s="183" t="str">
        <f>'0. STRATEGIE-WiP'!Q64</f>
        <v>Architecture</v>
      </c>
      <c r="Q62" s="183" t="str">
        <f>'0. STRATEGIE-WiP'!R64</f>
        <v>CONSEIL</v>
      </c>
      <c r="R62" s="183" t="str">
        <f>'0. STRATEGIE-WiP'!S64</f>
        <v>N/A</v>
      </c>
      <c r="S62" s="183">
        <f>'0. STRATEGIE-WiP'!T64</f>
        <v>0</v>
      </c>
      <c r="T62" s="183">
        <f>'0. STRATEGIE-WiP'!U64</f>
        <v>0</v>
      </c>
      <c r="U62" s="183">
        <f>'0. STRATEGIE-WiP'!V64</f>
        <v>0</v>
      </c>
    </row>
    <row r="63" spans="1:21" ht="15.75" customHeight="1">
      <c r="A63" s="183">
        <f>'0. STRATEGIE-WiP'!A65</f>
        <v>0</v>
      </c>
      <c r="B63" s="183">
        <f>'0. STRATEGIE-WiP'!C65</f>
        <v>0</v>
      </c>
      <c r="C63" s="183">
        <f>'0. STRATEGIE-WiP'!D65</f>
        <v>0</v>
      </c>
      <c r="D63" s="183">
        <f>'0. STRATEGIE-WiP'!E65</f>
        <v>0</v>
      </c>
      <c r="E63" s="183">
        <f>'0. STRATEGIE-WiP'!F65</f>
        <v>0</v>
      </c>
      <c r="F63" s="187"/>
      <c r="G63" s="187"/>
      <c r="H63" s="187"/>
      <c r="I63" s="187"/>
      <c r="J63" s="187"/>
      <c r="K63" s="187"/>
      <c r="L63" s="187"/>
      <c r="M63" s="187"/>
      <c r="N63" s="187"/>
      <c r="O63" s="183">
        <f>'0. STRATEGIE-WiP'!P65</f>
        <v>0</v>
      </c>
      <c r="P63" s="183">
        <f>'0. STRATEGIE-WiP'!Q65</f>
        <v>0</v>
      </c>
      <c r="Q63" s="183">
        <f>'0. STRATEGIE-WiP'!R65</f>
        <v>0</v>
      </c>
      <c r="R63" s="183">
        <f>'0. STRATEGIE-WiP'!S65</f>
        <v>0</v>
      </c>
      <c r="S63" s="183">
        <f>'0. STRATEGIE-WiP'!T65</f>
        <v>0</v>
      </c>
      <c r="T63" s="183">
        <f>'0. STRATEGIE-WiP'!U65</f>
        <v>0</v>
      </c>
      <c r="U63" s="183">
        <f>'0. STRATEGIE-WiP'!V65</f>
        <v>0</v>
      </c>
    </row>
    <row r="64" spans="1:21" ht="15.75" customHeight="1">
      <c r="A64" s="183">
        <f>'0. STRATEGIE-WiP'!A66</f>
        <v>0</v>
      </c>
      <c r="B64" s="183">
        <f>'0. STRATEGIE-WiP'!C66</f>
        <v>0</v>
      </c>
      <c r="C64" s="183">
        <f>'0. STRATEGIE-WiP'!D66</f>
        <v>0</v>
      </c>
      <c r="D64" s="183">
        <f>'0. STRATEGIE-WiP'!E66</f>
        <v>0</v>
      </c>
      <c r="E64" s="183">
        <f>'0. STRATEGIE-WiP'!F66</f>
        <v>0</v>
      </c>
      <c r="F64" s="187"/>
      <c r="G64" s="187"/>
      <c r="H64" s="187"/>
      <c r="I64" s="187"/>
      <c r="J64" s="187"/>
      <c r="K64" s="187"/>
      <c r="L64" s="187"/>
      <c r="M64" s="187"/>
      <c r="N64" s="187"/>
      <c r="O64" s="183">
        <f>'0. STRATEGIE-WiP'!P66</f>
        <v>0</v>
      </c>
      <c r="P64" s="183">
        <f>'0. STRATEGIE-WiP'!Q66</f>
        <v>0</v>
      </c>
      <c r="Q64" s="183">
        <f>'0. STRATEGIE-WiP'!R66</f>
        <v>0</v>
      </c>
      <c r="R64" s="183">
        <f>'0. STRATEGIE-WiP'!S66</f>
        <v>0</v>
      </c>
      <c r="S64" s="183">
        <f>'0. STRATEGIE-WiP'!T66</f>
        <v>0</v>
      </c>
      <c r="T64" s="183">
        <f>'0. STRATEGIE-WiP'!U66</f>
        <v>0</v>
      </c>
      <c r="U64" s="183">
        <f>'0. STRATEGIE-WiP'!V66</f>
        <v>0</v>
      </c>
    </row>
    <row r="65" spans="1:21" ht="15.75" customHeight="1">
      <c r="A65" s="183">
        <f>'0. STRATEGIE-WiP'!A67</f>
        <v>0</v>
      </c>
      <c r="B65" s="183">
        <f>'0. STRATEGIE-WiP'!C67</f>
        <v>0</v>
      </c>
      <c r="C65" s="183">
        <f>'0. STRATEGIE-WiP'!D67</f>
        <v>0</v>
      </c>
      <c r="D65" s="183">
        <f>'0. STRATEGIE-WiP'!E67</f>
        <v>0</v>
      </c>
      <c r="E65" s="183">
        <f>'0. STRATEGIE-WiP'!F67</f>
        <v>0</v>
      </c>
      <c r="F65" s="187"/>
      <c r="G65" s="187"/>
      <c r="H65" s="187"/>
      <c r="I65" s="187"/>
      <c r="J65" s="187"/>
      <c r="K65" s="187"/>
      <c r="L65" s="187"/>
      <c r="M65" s="187"/>
      <c r="N65" s="187"/>
      <c r="O65" s="183">
        <f>'0. STRATEGIE-WiP'!P67</f>
        <v>0</v>
      </c>
      <c r="P65" s="183">
        <f>'0. STRATEGIE-WiP'!Q67</f>
        <v>0</v>
      </c>
      <c r="Q65" s="183">
        <f>'0. STRATEGIE-WiP'!R67</f>
        <v>0</v>
      </c>
      <c r="R65" s="183">
        <f>'0. STRATEGIE-WiP'!S67</f>
        <v>0</v>
      </c>
      <c r="S65" s="183">
        <f>'0. STRATEGIE-WiP'!T67</f>
        <v>0</v>
      </c>
      <c r="T65" s="183">
        <f>'0. STRATEGIE-WiP'!U67</f>
        <v>0</v>
      </c>
      <c r="U65" s="183">
        <f>'0. STRATEGIE-WiP'!V67</f>
        <v>0</v>
      </c>
    </row>
    <row r="66" spans="1:21" ht="15.75" customHeight="1">
      <c r="A66" s="183">
        <f>'0. STRATEGIE-WiP'!A68</f>
        <v>0</v>
      </c>
      <c r="B66" s="183">
        <f>'0. STRATEGIE-WiP'!C68</f>
        <v>0</v>
      </c>
      <c r="C66" s="183">
        <f>'0. STRATEGIE-WiP'!D68</f>
        <v>0</v>
      </c>
      <c r="D66" s="183">
        <f>'0. STRATEGIE-WiP'!E68</f>
        <v>0</v>
      </c>
      <c r="E66" s="183">
        <f>'0. STRATEGIE-WiP'!F68</f>
        <v>0</v>
      </c>
      <c r="F66" s="187"/>
      <c r="G66" s="187"/>
      <c r="H66" s="187"/>
      <c r="I66" s="187"/>
      <c r="J66" s="187"/>
      <c r="K66" s="187"/>
      <c r="L66" s="187"/>
      <c r="M66" s="187"/>
      <c r="N66" s="187"/>
      <c r="O66" s="183">
        <f>'0. STRATEGIE-WiP'!P68</f>
        <v>0</v>
      </c>
      <c r="P66" s="183">
        <f>'0. STRATEGIE-WiP'!Q68</f>
        <v>0</v>
      </c>
      <c r="Q66" s="183">
        <f>'0. STRATEGIE-WiP'!R68</f>
        <v>0</v>
      </c>
      <c r="R66" s="183">
        <f>'0. STRATEGIE-WiP'!S68</f>
        <v>0</v>
      </c>
      <c r="S66" s="183">
        <f>'0. STRATEGIE-WiP'!T68</f>
        <v>0</v>
      </c>
      <c r="T66" s="183">
        <f>'0. STRATEGIE-WiP'!U68</f>
        <v>0</v>
      </c>
      <c r="U66" s="183">
        <f>'0. STRATEGIE-WiP'!V68</f>
        <v>0</v>
      </c>
    </row>
    <row r="67" spans="1:21" ht="15.75" customHeight="1">
      <c r="A67" s="183">
        <f>'0. STRATEGIE-WiP'!A69</f>
        <v>0</v>
      </c>
      <c r="B67" s="183">
        <f>'0. STRATEGIE-WiP'!C69</f>
        <v>0</v>
      </c>
      <c r="C67" s="183">
        <f>'0. STRATEGIE-WiP'!D69</f>
        <v>0</v>
      </c>
      <c r="D67" s="183">
        <f>'0. STRATEGIE-WiP'!E69</f>
        <v>0</v>
      </c>
      <c r="E67" s="183">
        <f>'0. STRATEGIE-WiP'!F69</f>
        <v>0</v>
      </c>
      <c r="F67" s="187"/>
      <c r="G67" s="187"/>
      <c r="H67" s="187"/>
      <c r="I67" s="187"/>
      <c r="J67" s="187"/>
      <c r="K67" s="187"/>
      <c r="L67" s="187"/>
      <c r="M67" s="187"/>
      <c r="N67" s="187"/>
      <c r="O67" s="183">
        <f>'0. STRATEGIE-WiP'!P69</f>
        <v>0</v>
      </c>
      <c r="P67" s="183">
        <f>'0. STRATEGIE-WiP'!Q69</f>
        <v>0</v>
      </c>
      <c r="Q67" s="183">
        <f>'0. STRATEGIE-WiP'!R69</f>
        <v>0</v>
      </c>
      <c r="R67" s="183">
        <f>'0. STRATEGIE-WiP'!S69</f>
        <v>0</v>
      </c>
      <c r="S67" s="183">
        <f>'0. STRATEGIE-WiP'!T69</f>
        <v>0</v>
      </c>
      <c r="T67" s="183">
        <f>'0. STRATEGIE-WiP'!U69</f>
        <v>0</v>
      </c>
      <c r="U67" s="183">
        <f>'0. STRATEGIE-WiP'!V69</f>
        <v>0</v>
      </c>
    </row>
    <row r="68" spans="1:21" ht="15.75" customHeight="1">
      <c r="A68" s="183">
        <f>'0. STRATEGIE-WiP'!A70</f>
        <v>0</v>
      </c>
      <c r="B68" s="183">
        <f>'0. STRATEGIE-WiP'!C70</f>
        <v>0</v>
      </c>
      <c r="C68" s="183">
        <f>'0. STRATEGIE-WiP'!D70</f>
        <v>0</v>
      </c>
      <c r="D68" s="183">
        <f>'0. STRATEGIE-WiP'!E70</f>
        <v>0</v>
      </c>
      <c r="E68" s="183">
        <f>'0. STRATEGIE-WiP'!F70</f>
        <v>0</v>
      </c>
      <c r="F68" s="187"/>
      <c r="G68" s="187"/>
      <c r="H68" s="187"/>
      <c r="I68" s="187"/>
      <c r="J68" s="187"/>
      <c r="K68" s="187"/>
      <c r="L68" s="187"/>
      <c r="M68" s="187"/>
      <c r="N68" s="187"/>
      <c r="O68" s="183">
        <f>'0. STRATEGIE-WiP'!P70</f>
        <v>0</v>
      </c>
      <c r="P68" s="183">
        <f>'0. STRATEGIE-WiP'!Q70</f>
        <v>0</v>
      </c>
      <c r="Q68" s="183">
        <f>'0. STRATEGIE-WiP'!R70</f>
        <v>0</v>
      </c>
      <c r="R68" s="183">
        <f>'0. STRATEGIE-WiP'!S70</f>
        <v>0</v>
      </c>
      <c r="S68" s="183">
        <f>'0. STRATEGIE-WiP'!T70</f>
        <v>0</v>
      </c>
      <c r="T68" s="183">
        <f>'0. STRATEGIE-WiP'!U70</f>
        <v>0</v>
      </c>
      <c r="U68" s="183">
        <f>'0. STRATEGIE-WiP'!V70</f>
        <v>0</v>
      </c>
    </row>
    <row r="69" spans="1:21" ht="15.75" customHeight="1">
      <c r="A69" s="183">
        <f>'0. STRATEGIE-WiP'!A71</f>
        <v>0</v>
      </c>
      <c r="B69" s="183">
        <f>'0. STRATEGIE-WiP'!C71</f>
        <v>0</v>
      </c>
      <c r="C69" s="183">
        <f>'0. STRATEGIE-WiP'!D71</f>
        <v>0</v>
      </c>
      <c r="D69" s="183">
        <f>'0. STRATEGIE-WiP'!E71</f>
        <v>0</v>
      </c>
      <c r="E69" s="183">
        <f>'0. STRATEGIE-WiP'!F71</f>
        <v>0</v>
      </c>
      <c r="F69" s="187"/>
      <c r="G69" s="187"/>
      <c r="H69" s="187"/>
      <c r="I69" s="187"/>
      <c r="J69" s="187"/>
      <c r="K69" s="187"/>
      <c r="L69" s="187"/>
      <c r="M69" s="187"/>
      <c r="N69" s="187"/>
      <c r="O69" s="183">
        <f>'0. STRATEGIE-WiP'!P71</f>
        <v>0</v>
      </c>
      <c r="P69" s="183">
        <f>'0. STRATEGIE-WiP'!Q71</f>
        <v>0</v>
      </c>
      <c r="Q69" s="183">
        <f>'0. STRATEGIE-WiP'!R71</f>
        <v>0</v>
      </c>
      <c r="R69" s="183">
        <f>'0. STRATEGIE-WiP'!S71</f>
        <v>0</v>
      </c>
      <c r="S69" s="183">
        <f>'0. STRATEGIE-WiP'!T71</f>
        <v>0</v>
      </c>
      <c r="T69" s="183">
        <f>'0. STRATEGIE-WiP'!U71</f>
        <v>0</v>
      </c>
      <c r="U69" s="183">
        <f>'0. STRATEGIE-WiP'!V71</f>
        <v>0</v>
      </c>
    </row>
    <row r="70" spans="1:21" ht="15.75" customHeight="1">
      <c r="A70" s="183">
        <f>'0. STRATEGIE-WiP'!A72</f>
        <v>0</v>
      </c>
      <c r="B70" s="183">
        <f>'0. STRATEGIE-WiP'!C72</f>
        <v>0</v>
      </c>
      <c r="C70" s="183">
        <f>'0. STRATEGIE-WiP'!D72</f>
        <v>0</v>
      </c>
      <c r="D70" s="183">
        <f>'0. STRATEGIE-WiP'!E72</f>
        <v>0</v>
      </c>
      <c r="E70" s="183">
        <f>'0. STRATEGIE-WiP'!F72</f>
        <v>0</v>
      </c>
      <c r="F70" s="187"/>
      <c r="G70" s="187"/>
      <c r="H70" s="187"/>
      <c r="I70" s="187"/>
      <c r="J70" s="187"/>
      <c r="K70" s="187"/>
      <c r="L70" s="187"/>
      <c r="M70" s="187"/>
      <c r="N70" s="187"/>
      <c r="O70" s="183">
        <f>'0. STRATEGIE-WiP'!P72</f>
        <v>0</v>
      </c>
      <c r="P70" s="183">
        <f>'0. STRATEGIE-WiP'!Q72</f>
        <v>0</v>
      </c>
      <c r="Q70" s="183">
        <f>'0. STRATEGIE-WiP'!R72</f>
        <v>0</v>
      </c>
      <c r="R70" s="183">
        <f>'0. STRATEGIE-WiP'!S72</f>
        <v>0</v>
      </c>
      <c r="S70" s="183">
        <f>'0. STRATEGIE-WiP'!T72</f>
        <v>0</v>
      </c>
      <c r="T70" s="183">
        <f>'0. STRATEGIE-WiP'!U72</f>
        <v>0</v>
      </c>
      <c r="U70" s="183">
        <f>'0. STRATEGIE-WiP'!V72</f>
        <v>0</v>
      </c>
    </row>
    <row r="71" spans="1:21" ht="15.75" customHeight="1">
      <c r="A71" s="183">
        <f>'0. STRATEGIE-WiP'!A73</f>
        <v>0</v>
      </c>
      <c r="B71" s="183">
        <f>'0. STRATEGIE-WiP'!C73</f>
        <v>0</v>
      </c>
      <c r="C71" s="183">
        <f>'0. STRATEGIE-WiP'!D73</f>
        <v>0</v>
      </c>
      <c r="D71" s="183">
        <f>'0. STRATEGIE-WiP'!E73</f>
        <v>0</v>
      </c>
      <c r="E71" s="183">
        <f>'0. STRATEGIE-WiP'!F73</f>
        <v>0</v>
      </c>
      <c r="F71" s="187"/>
      <c r="G71" s="187"/>
      <c r="H71" s="187"/>
      <c r="I71" s="187"/>
      <c r="J71" s="187"/>
      <c r="K71" s="187"/>
      <c r="L71" s="187"/>
      <c r="M71" s="187"/>
      <c r="N71" s="187"/>
      <c r="O71" s="183">
        <f>'0. STRATEGIE-WiP'!P73</f>
        <v>0</v>
      </c>
      <c r="P71" s="183">
        <f>'0. STRATEGIE-WiP'!Q73</f>
        <v>0</v>
      </c>
      <c r="Q71" s="183">
        <f>'0. STRATEGIE-WiP'!R73</f>
        <v>0</v>
      </c>
      <c r="R71" s="183">
        <f>'0. STRATEGIE-WiP'!S73</f>
        <v>0</v>
      </c>
      <c r="S71" s="183">
        <f>'0. STRATEGIE-WiP'!T73</f>
        <v>0</v>
      </c>
      <c r="T71" s="183">
        <f>'0. STRATEGIE-WiP'!U73</f>
        <v>0</v>
      </c>
      <c r="U71" s="183">
        <f>'0. STRATEGIE-WiP'!V73</f>
        <v>0</v>
      </c>
    </row>
    <row r="72" spans="1:21" ht="15.75" customHeight="1">
      <c r="A72" s="183">
        <f>'0. STRATEGIE-WiP'!A74</f>
        <v>0</v>
      </c>
      <c r="B72" s="183">
        <f>'0. STRATEGIE-WiP'!C74</f>
        <v>0</v>
      </c>
      <c r="C72" s="183">
        <f>'0. STRATEGIE-WiP'!D74</f>
        <v>0</v>
      </c>
      <c r="D72" s="183">
        <f>'0. STRATEGIE-WiP'!E74</f>
        <v>0</v>
      </c>
      <c r="E72" s="183">
        <f>'0. STRATEGIE-WiP'!F74</f>
        <v>0</v>
      </c>
      <c r="F72" s="187"/>
      <c r="G72" s="187"/>
      <c r="H72" s="187"/>
      <c r="I72" s="187"/>
      <c r="J72" s="187"/>
      <c r="K72" s="187"/>
      <c r="L72" s="187"/>
      <c r="M72" s="187"/>
      <c r="N72" s="187"/>
      <c r="O72" s="183">
        <f>'0. STRATEGIE-WiP'!P74</f>
        <v>0</v>
      </c>
      <c r="P72" s="183">
        <f>'0. STRATEGIE-WiP'!Q74</f>
        <v>0</v>
      </c>
      <c r="Q72" s="183">
        <f>'0. STRATEGIE-WiP'!R74</f>
        <v>0</v>
      </c>
      <c r="R72" s="183">
        <f>'0. STRATEGIE-WiP'!S74</f>
        <v>0</v>
      </c>
      <c r="S72" s="183">
        <f>'0. STRATEGIE-WiP'!T74</f>
        <v>0</v>
      </c>
      <c r="T72" s="183">
        <f>'0. STRATEGIE-WiP'!U74</f>
        <v>0</v>
      </c>
      <c r="U72" s="183">
        <f>'0. STRATEGIE-WiP'!V74</f>
        <v>0</v>
      </c>
    </row>
    <row r="73" spans="1:21" ht="15.75" customHeight="1">
      <c r="A73" s="183">
        <f>'0. STRATEGIE-WiP'!A75</f>
        <v>0</v>
      </c>
      <c r="B73" s="183">
        <f>'0. STRATEGIE-WiP'!C75</f>
        <v>0</v>
      </c>
      <c r="C73" s="183">
        <f>'0. STRATEGIE-WiP'!D75</f>
        <v>0</v>
      </c>
      <c r="D73" s="183">
        <f>'0. STRATEGIE-WiP'!E75</f>
        <v>0</v>
      </c>
      <c r="E73" s="183">
        <f>'0. STRATEGIE-WiP'!F75</f>
        <v>0</v>
      </c>
      <c r="F73" s="187"/>
      <c r="G73" s="187"/>
      <c r="H73" s="187"/>
      <c r="I73" s="187"/>
      <c r="J73" s="187"/>
      <c r="K73" s="187"/>
      <c r="L73" s="187"/>
      <c r="M73" s="187"/>
      <c r="N73" s="187"/>
      <c r="O73" s="183">
        <f>'0. STRATEGIE-WiP'!P75</f>
        <v>0</v>
      </c>
      <c r="P73" s="183">
        <f>'0. STRATEGIE-WiP'!Q75</f>
        <v>0</v>
      </c>
      <c r="Q73" s="183">
        <f>'0. STRATEGIE-WiP'!R75</f>
        <v>0</v>
      </c>
      <c r="R73" s="183">
        <f>'0. STRATEGIE-WiP'!S75</f>
        <v>0</v>
      </c>
      <c r="S73" s="183">
        <f>'0. STRATEGIE-WiP'!T75</f>
        <v>0</v>
      </c>
      <c r="T73" s="183">
        <f>'0. STRATEGIE-WiP'!U75</f>
        <v>0</v>
      </c>
      <c r="U73" s="183">
        <f>'0. STRATEGIE-WiP'!V75</f>
        <v>0</v>
      </c>
    </row>
    <row r="74" spans="1:21" ht="15.75" customHeight="1">
      <c r="A74" s="183">
        <f>'0. STRATEGIE-WiP'!A76</f>
        <v>0</v>
      </c>
      <c r="B74" s="183">
        <f>'0. STRATEGIE-WiP'!C76</f>
        <v>0</v>
      </c>
      <c r="C74" s="183">
        <f>'0. STRATEGIE-WiP'!D76</f>
        <v>0</v>
      </c>
      <c r="D74" s="183">
        <f>'0. STRATEGIE-WiP'!E76</f>
        <v>0</v>
      </c>
      <c r="E74" s="183">
        <f>'0. STRATEGIE-WiP'!F76</f>
        <v>0</v>
      </c>
      <c r="F74" s="187"/>
      <c r="G74" s="187"/>
      <c r="H74" s="187"/>
      <c r="I74" s="187"/>
      <c r="J74" s="187"/>
      <c r="K74" s="187"/>
      <c r="L74" s="187"/>
      <c r="M74" s="187"/>
      <c r="N74" s="187"/>
      <c r="O74" s="183">
        <f>'0. STRATEGIE-WiP'!P76</f>
        <v>0</v>
      </c>
      <c r="P74" s="183">
        <f>'0. STRATEGIE-WiP'!Q76</f>
        <v>0</v>
      </c>
      <c r="Q74" s="183">
        <f>'0. STRATEGIE-WiP'!R76</f>
        <v>0</v>
      </c>
      <c r="R74" s="183">
        <f>'0. STRATEGIE-WiP'!S76</f>
        <v>0</v>
      </c>
      <c r="S74" s="183">
        <f>'0. STRATEGIE-WiP'!T76</f>
        <v>0</v>
      </c>
      <c r="T74" s="183">
        <f>'0. STRATEGIE-WiP'!U76</f>
        <v>0</v>
      </c>
      <c r="U74" s="183">
        <f>'0. STRATEGIE-WiP'!V76</f>
        <v>0</v>
      </c>
    </row>
    <row r="75" spans="1:21" ht="15.75" customHeight="1">
      <c r="A75" s="183">
        <f>'0. STRATEGIE-WiP'!A77</f>
        <v>0</v>
      </c>
      <c r="B75" s="183">
        <f>'0. STRATEGIE-WiP'!C77</f>
        <v>0</v>
      </c>
      <c r="C75" s="183">
        <f>'0. STRATEGIE-WiP'!D77</f>
        <v>0</v>
      </c>
      <c r="D75" s="183">
        <f>'0. STRATEGIE-WiP'!E77</f>
        <v>0</v>
      </c>
      <c r="E75" s="183">
        <f>'0. STRATEGIE-WiP'!F77</f>
        <v>0</v>
      </c>
      <c r="F75" s="187"/>
      <c r="G75" s="187"/>
      <c r="H75" s="187"/>
      <c r="I75" s="187"/>
      <c r="J75" s="187"/>
      <c r="K75" s="187"/>
      <c r="L75" s="187"/>
      <c r="M75" s="187"/>
      <c r="N75" s="187"/>
      <c r="O75" s="183">
        <f>'0. STRATEGIE-WiP'!P77</f>
        <v>0</v>
      </c>
      <c r="P75" s="183">
        <f>'0. STRATEGIE-WiP'!Q77</f>
        <v>0</v>
      </c>
      <c r="Q75" s="183">
        <f>'0. STRATEGIE-WiP'!R77</f>
        <v>0</v>
      </c>
      <c r="R75" s="183">
        <f>'0. STRATEGIE-WiP'!S77</f>
        <v>0</v>
      </c>
      <c r="S75" s="183">
        <f>'0. STRATEGIE-WiP'!T77</f>
        <v>0</v>
      </c>
      <c r="T75" s="183">
        <f>'0. STRATEGIE-WiP'!U77</f>
        <v>0</v>
      </c>
      <c r="U75" s="183">
        <f>'0. STRATEGIE-WiP'!V77</f>
        <v>0</v>
      </c>
    </row>
    <row r="76" spans="1:21" ht="15.75" customHeight="1">
      <c r="A76" s="183">
        <f>'0. STRATEGIE-WiP'!A78</f>
        <v>0</v>
      </c>
      <c r="B76" s="183">
        <f>'0. STRATEGIE-WiP'!C78</f>
        <v>0</v>
      </c>
      <c r="C76" s="183">
        <f>'0. STRATEGIE-WiP'!D78</f>
        <v>0</v>
      </c>
      <c r="D76" s="183">
        <f>'0. STRATEGIE-WiP'!E78</f>
        <v>0</v>
      </c>
      <c r="E76" s="183">
        <f>'0. STRATEGIE-WiP'!F78</f>
        <v>0</v>
      </c>
      <c r="F76" s="187"/>
      <c r="G76" s="187"/>
      <c r="H76" s="187"/>
      <c r="I76" s="187"/>
      <c r="J76" s="187"/>
      <c r="K76" s="187"/>
      <c r="L76" s="187"/>
      <c r="M76" s="187"/>
      <c r="N76" s="187"/>
      <c r="O76" s="183">
        <f>'0. STRATEGIE-WiP'!P78</f>
        <v>0</v>
      </c>
      <c r="P76" s="183">
        <f>'0. STRATEGIE-WiP'!Q78</f>
        <v>0</v>
      </c>
      <c r="Q76" s="183">
        <f>'0. STRATEGIE-WiP'!R78</f>
        <v>0</v>
      </c>
      <c r="R76" s="183">
        <f>'0. STRATEGIE-WiP'!S78</f>
        <v>0</v>
      </c>
      <c r="S76" s="183">
        <f>'0. STRATEGIE-WiP'!T78</f>
        <v>0</v>
      </c>
      <c r="T76" s="183">
        <f>'0. STRATEGIE-WiP'!U78</f>
        <v>0</v>
      </c>
      <c r="U76" s="183">
        <f>'0. STRATEGIE-WiP'!V78</f>
        <v>0</v>
      </c>
    </row>
    <row r="77" spans="1:21" ht="15.75" customHeight="1">
      <c r="A77" s="183">
        <f>'0. STRATEGIE-WiP'!A79</f>
        <v>0</v>
      </c>
      <c r="B77" s="183">
        <f>'0. STRATEGIE-WiP'!C79</f>
        <v>0</v>
      </c>
      <c r="C77" s="183">
        <f>'0. STRATEGIE-WiP'!D79</f>
        <v>0</v>
      </c>
      <c r="D77" s="183">
        <f>'0. STRATEGIE-WiP'!E79</f>
        <v>0</v>
      </c>
      <c r="E77" s="183">
        <f>'0. STRATEGIE-WiP'!F79</f>
        <v>0</v>
      </c>
      <c r="F77" s="187"/>
      <c r="G77" s="187"/>
      <c r="H77" s="187"/>
      <c r="I77" s="187"/>
      <c r="J77" s="187"/>
      <c r="K77" s="187"/>
      <c r="L77" s="187"/>
      <c r="M77" s="187"/>
      <c r="N77" s="187"/>
      <c r="O77" s="183">
        <f>'0. STRATEGIE-WiP'!P79</f>
        <v>0</v>
      </c>
      <c r="P77" s="183">
        <f>'0. STRATEGIE-WiP'!Q79</f>
        <v>0</v>
      </c>
      <c r="Q77" s="183">
        <f>'0. STRATEGIE-WiP'!R79</f>
        <v>0</v>
      </c>
      <c r="R77" s="183">
        <f>'0. STRATEGIE-WiP'!S79</f>
        <v>0</v>
      </c>
      <c r="S77" s="183">
        <f>'0. STRATEGIE-WiP'!T79</f>
        <v>0</v>
      </c>
      <c r="T77" s="183">
        <f>'0. STRATEGIE-WiP'!U79</f>
        <v>0</v>
      </c>
      <c r="U77" s="183">
        <f>'0. STRATEGIE-WiP'!V79</f>
        <v>0</v>
      </c>
    </row>
    <row r="78" spans="1:21" ht="15.75" customHeight="1">
      <c r="A78" s="183">
        <f>'0. STRATEGIE-WiP'!A80</f>
        <v>0</v>
      </c>
      <c r="B78" s="183">
        <f>'0. STRATEGIE-WiP'!C80</f>
        <v>0</v>
      </c>
      <c r="C78" s="183">
        <f>'0. STRATEGIE-WiP'!D80</f>
        <v>0</v>
      </c>
      <c r="D78" s="183">
        <f>'0. STRATEGIE-WiP'!E80</f>
        <v>0</v>
      </c>
      <c r="E78" s="183">
        <f>'0. STRATEGIE-WiP'!F80</f>
        <v>0</v>
      </c>
      <c r="F78" s="187"/>
      <c r="G78" s="187"/>
      <c r="H78" s="187"/>
      <c r="I78" s="187"/>
      <c r="J78" s="187"/>
      <c r="K78" s="187"/>
      <c r="L78" s="187"/>
      <c r="M78" s="187"/>
      <c r="N78" s="187"/>
      <c r="O78" s="183">
        <f>'0. STRATEGIE-WiP'!P80</f>
        <v>0</v>
      </c>
      <c r="P78" s="183">
        <f>'0. STRATEGIE-WiP'!Q80</f>
        <v>0</v>
      </c>
      <c r="Q78" s="183">
        <f>'0. STRATEGIE-WiP'!R80</f>
        <v>0</v>
      </c>
      <c r="R78" s="183">
        <f>'0. STRATEGIE-WiP'!S80</f>
        <v>0</v>
      </c>
      <c r="S78" s="183">
        <f>'0. STRATEGIE-WiP'!T80</f>
        <v>0</v>
      </c>
      <c r="T78" s="183">
        <f>'0. STRATEGIE-WiP'!U80</f>
        <v>0</v>
      </c>
      <c r="U78" s="183">
        <f>'0. STRATEGIE-WiP'!V80</f>
        <v>0</v>
      </c>
    </row>
    <row r="79" spans="1:21" ht="15.75" customHeight="1">
      <c r="A79" s="183">
        <f>'0. STRATEGIE-WiP'!A81</f>
        <v>0</v>
      </c>
      <c r="B79" s="183">
        <f>'0. STRATEGIE-WiP'!C81</f>
        <v>0</v>
      </c>
      <c r="C79" s="183">
        <f>'0. STRATEGIE-WiP'!D81</f>
        <v>0</v>
      </c>
      <c r="D79" s="183">
        <f>'0. STRATEGIE-WiP'!E81</f>
        <v>0</v>
      </c>
      <c r="E79" s="183">
        <f>'0. STRATEGIE-WiP'!F81</f>
        <v>0</v>
      </c>
      <c r="F79" s="187"/>
      <c r="G79" s="187"/>
      <c r="H79" s="187"/>
      <c r="I79" s="187"/>
      <c r="J79" s="187"/>
      <c r="K79" s="187"/>
      <c r="L79" s="187"/>
      <c r="M79" s="187"/>
      <c r="N79" s="187"/>
      <c r="O79" s="183">
        <f>'0. STRATEGIE-WiP'!P81</f>
        <v>0</v>
      </c>
      <c r="P79" s="183">
        <f>'0. STRATEGIE-WiP'!Q81</f>
        <v>0</v>
      </c>
      <c r="Q79" s="183">
        <f>'0. STRATEGIE-WiP'!R81</f>
        <v>0</v>
      </c>
      <c r="R79" s="183">
        <f>'0. STRATEGIE-WiP'!S81</f>
        <v>0</v>
      </c>
      <c r="S79" s="183">
        <f>'0. STRATEGIE-WiP'!T81</f>
        <v>0</v>
      </c>
      <c r="T79" s="183">
        <f>'0. STRATEGIE-WiP'!U81</f>
        <v>0</v>
      </c>
      <c r="U79" s="183">
        <f>'0. STRATEGIE-WiP'!V81</f>
        <v>0</v>
      </c>
    </row>
    <row r="80" spans="1:21" ht="15.75" customHeight="1">
      <c r="A80" s="183">
        <f>'0. STRATEGIE-WiP'!A82</f>
        <v>0</v>
      </c>
      <c r="B80" s="183">
        <f>'0. STRATEGIE-WiP'!C82</f>
        <v>0</v>
      </c>
      <c r="C80" s="183">
        <f>'0. STRATEGIE-WiP'!D82</f>
        <v>0</v>
      </c>
      <c r="D80" s="183">
        <f>'0. STRATEGIE-WiP'!E82</f>
        <v>0</v>
      </c>
      <c r="E80" s="183">
        <f>'0. STRATEGIE-WiP'!F82</f>
        <v>0</v>
      </c>
      <c r="F80" s="187"/>
      <c r="G80" s="187"/>
      <c r="H80" s="187"/>
      <c r="I80" s="187"/>
      <c r="J80" s="187"/>
      <c r="K80" s="187"/>
      <c r="L80" s="187"/>
      <c r="M80" s="187"/>
      <c r="N80" s="187"/>
      <c r="O80" s="183">
        <f>'0. STRATEGIE-WiP'!P82</f>
        <v>0</v>
      </c>
      <c r="P80" s="183">
        <f>'0. STRATEGIE-WiP'!Q82</f>
        <v>0</v>
      </c>
      <c r="Q80" s="183">
        <f>'0. STRATEGIE-WiP'!R82</f>
        <v>0</v>
      </c>
      <c r="R80" s="183">
        <f>'0. STRATEGIE-WiP'!S82</f>
        <v>0</v>
      </c>
      <c r="S80" s="183">
        <f>'0. STRATEGIE-WiP'!T82</f>
        <v>0</v>
      </c>
      <c r="T80" s="183">
        <f>'0. STRATEGIE-WiP'!U82</f>
        <v>0</v>
      </c>
      <c r="U80" s="183">
        <f>'0. STRATEGIE-WiP'!V82</f>
        <v>0</v>
      </c>
    </row>
    <row r="81" spans="1:21" ht="15.75" customHeight="1">
      <c r="A81" s="183">
        <f>'0. STRATEGIE-WiP'!A83</f>
        <v>0</v>
      </c>
      <c r="B81" s="183">
        <f>'0. STRATEGIE-WiP'!C83</f>
        <v>0</v>
      </c>
      <c r="C81" s="183">
        <f>'0. STRATEGIE-WiP'!D83</f>
        <v>0</v>
      </c>
      <c r="D81" s="183">
        <f>'0. STRATEGIE-WiP'!E83</f>
        <v>0</v>
      </c>
      <c r="E81" s="183">
        <f>'0. STRATEGIE-WiP'!F83</f>
        <v>0</v>
      </c>
      <c r="F81" s="187"/>
      <c r="G81" s="187"/>
      <c r="H81" s="187"/>
      <c r="I81" s="187"/>
      <c r="J81" s="187"/>
      <c r="K81" s="187"/>
      <c r="L81" s="187"/>
      <c r="M81" s="187"/>
      <c r="N81" s="187"/>
      <c r="O81" s="183">
        <f>'0. STRATEGIE-WiP'!P83</f>
        <v>0</v>
      </c>
      <c r="P81" s="183">
        <f>'0. STRATEGIE-WiP'!Q83</f>
        <v>0</v>
      </c>
      <c r="Q81" s="183">
        <f>'0. STRATEGIE-WiP'!R83</f>
        <v>0</v>
      </c>
      <c r="R81" s="183">
        <f>'0. STRATEGIE-WiP'!S83</f>
        <v>0</v>
      </c>
      <c r="S81" s="183">
        <f>'0. STRATEGIE-WiP'!T83</f>
        <v>0</v>
      </c>
      <c r="T81" s="183">
        <f>'0. STRATEGIE-WiP'!U83</f>
        <v>0</v>
      </c>
      <c r="U81" s="183">
        <f>'0. STRATEGIE-WiP'!V83</f>
        <v>0</v>
      </c>
    </row>
    <row r="82" spans="1:21" ht="15.75" customHeight="1">
      <c r="A82" s="183">
        <f>'0. STRATEGIE-WiP'!A84</f>
        <v>0</v>
      </c>
      <c r="B82" s="183">
        <f>'0. STRATEGIE-WiP'!C84</f>
        <v>0</v>
      </c>
      <c r="C82" s="183">
        <f>'0. STRATEGIE-WiP'!D84</f>
        <v>0</v>
      </c>
      <c r="D82" s="183">
        <f>'0. STRATEGIE-WiP'!E84</f>
        <v>0</v>
      </c>
      <c r="E82" s="183">
        <f>'0. STRATEGIE-WiP'!F84</f>
        <v>0</v>
      </c>
      <c r="F82" s="187"/>
      <c r="G82" s="187"/>
      <c r="H82" s="187"/>
      <c r="I82" s="187"/>
      <c r="J82" s="187"/>
      <c r="K82" s="187"/>
      <c r="L82" s="187"/>
      <c r="M82" s="187"/>
      <c r="N82" s="187"/>
      <c r="O82" s="183">
        <f>'0. STRATEGIE-WiP'!P84</f>
        <v>0</v>
      </c>
      <c r="P82" s="183">
        <f>'0. STRATEGIE-WiP'!Q84</f>
        <v>0</v>
      </c>
      <c r="Q82" s="183">
        <f>'0. STRATEGIE-WiP'!R84</f>
        <v>0</v>
      </c>
      <c r="R82" s="183">
        <f>'0. STRATEGIE-WiP'!S84</f>
        <v>0</v>
      </c>
      <c r="S82" s="183">
        <f>'0. STRATEGIE-WiP'!T84</f>
        <v>0</v>
      </c>
      <c r="T82" s="183">
        <f>'0. STRATEGIE-WiP'!U84</f>
        <v>0</v>
      </c>
      <c r="U82" s="183">
        <f>'0. STRATEGIE-WiP'!V84</f>
        <v>0</v>
      </c>
    </row>
    <row r="83" spans="1:21" ht="15.75" customHeight="1">
      <c r="A83" s="188"/>
      <c r="B83" s="188"/>
      <c r="C83" s="188"/>
      <c r="D83" s="188"/>
      <c r="E83" s="188"/>
      <c r="F83" s="187"/>
      <c r="G83" s="187"/>
      <c r="H83" s="187"/>
      <c r="I83" s="187"/>
      <c r="J83" s="187"/>
      <c r="K83" s="187"/>
      <c r="L83" s="187"/>
      <c r="M83" s="187"/>
      <c r="N83" s="187"/>
      <c r="O83" s="183">
        <f>'0. STRATEGIE-WiP'!P85</f>
        <v>0</v>
      </c>
      <c r="P83" s="183">
        <f>'0. STRATEGIE-WiP'!Q85</f>
        <v>0</v>
      </c>
      <c r="Q83" s="183">
        <f>'0. STRATEGIE-WiP'!R85</f>
        <v>0</v>
      </c>
      <c r="R83" s="183">
        <f>'0. STRATEGIE-WiP'!S85</f>
        <v>0</v>
      </c>
      <c r="S83" s="183">
        <f>'0. STRATEGIE-WiP'!T85</f>
        <v>0</v>
      </c>
      <c r="T83" s="183">
        <f>'0. STRATEGIE-WiP'!U85</f>
        <v>0</v>
      </c>
      <c r="U83" s="183">
        <f>'0. STRATEGIE-WiP'!V85</f>
        <v>0</v>
      </c>
    </row>
    <row r="84" spans="1:21" ht="15.75" customHeight="1">
      <c r="A84" s="188"/>
      <c r="B84" s="188"/>
      <c r="C84" s="188"/>
      <c r="D84" s="188"/>
      <c r="E84" s="188"/>
      <c r="F84" s="187"/>
      <c r="G84" s="187"/>
      <c r="H84" s="187"/>
      <c r="I84" s="187"/>
      <c r="J84" s="187"/>
      <c r="K84" s="187"/>
      <c r="L84" s="187"/>
      <c r="M84" s="187"/>
      <c r="N84" s="187"/>
      <c r="O84" s="183">
        <f>'0. STRATEGIE-WiP'!P86</f>
        <v>0</v>
      </c>
      <c r="P84" s="183">
        <f>'0. STRATEGIE-WiP'!Q86</f>
        <v>0</v>
      </c>
      <c r="Q84" s="183">
        <f>'0. STRATEGIE-WiP'!R86</f>
        <v>0</v>
      </c>
      <c r="R84" s="183">
        <f>'0. STRATEGIE-WiP'!S86</f>
        <v>0</v>
      </c>
      <c r="S84" s="183">
        <f>'0. STRATEGIE-WiP'!T86</f>
        <v>0</v>
      </c>
      <c r="T84" s="183">
        <f>'0. STRATEGIE-WiP'!U86</f>
        <v>0</v>
      </c>
      <c r="U84" s="183">
        <f>'0. STRATEGIE-WiP'!V86</f>
        <v>0</v>
      </c>
    </row>
    <row r="85" spans="1:21" ht="15.75" customHeight="1">
      <c r="A85" s="188"/>
      <c r="B85" s="188"/>
      <c r="C85" s="188"/>
      <c r="D85" s="188"/>
      <c r="E85" s="188"/>
      <c r="F85" s="187"/>
      <c r="G85" s="187"/>
      <c r="H85" s="187"/>
      <c r="I85" s="187"/>
      <c r="J85" s="187"/>
      <c r="K85" s="187"/>
      <c r="L85" s="187"/>
      <c r="M85" s="187"/>
      <c r="N85" s="187"/>
      <c r="O85" s="183">
        <f>'0. STRATEGIE-WiP'!P87</f>
        <v>0</v>
      </c>
      <c r="P85" s="183">
        <f>'0. STRATEGIE-WiP'!Q87</f>
        <v>0</v>
      </c>
      <c r="Q85" s="183">
        <f>'0. STRATEGIE-WiP'!R87</f>
        <v>0</v>
      </c>
      <c r="R85" s="183">
        <f>'0. STRATEGIE-WiP'!S87</f>
        <v>0</v>
      </c>
      <c r="S85" s="183">
        <f>'0. STRATEGIE-WiP'!T87</f>
        <v>0</v>
      </c>
      <c r="T85" s="183">
        <f>'0. STRATEGIE-WiP'!U87</f>
        <v>0</v>
      </c>
      <c r="U85" s="183">
        <f>'0. STRATEGIE-WiP'!V87</f>
        <v>0</v>
      </c>
    </row>
    <row r="86" spans="1:21" ht="15.75" customHeight="1">
      <c r="A86" s="188"/>
      <c r="B86" s="188"/>
      <c r="C86" s="188"/>
      <c r="D86" s="188"/>
      <c r="E86" s="188"/>
      <c r="F86" s="187"/>
      <c r="G86" s="187"/>
      <c r="H86" s="187"/>
      <c r="I86" s="187"/>
      <c r="J86" s="187"/>
      <c r="K86" s="187"/>
      <c r="L86" s="187"/>
      <c r="M86" s="187"/>
      <c r="N86" s="187"/>
      <c r="O86" s="183">
        <f>'0. STRATEGIE-WiP'!P88</f>
        <v>0</v>
      </c>
      <c r="P86" s="183">
        <f>'0. STRATEGIE-WiP'!Q88</f>
        <v>0</v>
      </c>
      <c r="Q86" s="183">
        <f>'0. STRATEGIE-WiP'!R88</f>
        <v>0</v>
      </c>
      <c r="R86" s="183">
        <f>'0. STRATEGIE-WiP'!S88</f>
        <v>0</v>
      </c>
      <c r="S86" s="183">
        <f>'0. STRATEGIE-WiP'!T88</f>
        <v>0</v>
      </c>
      <c r="T86" s="183">
        <f>'0. STRATEGIE-WiP'!U88</f>
        <v>0</v>
      </c>
      <c r="U86" s="183">
        <f>'0. STRATEGIE-WiP'!V88</f>
        <v>0</v>
      </c>
    </row>
    <row r="87" spans="1:21" ht="15.75" customHeight="1">
      <c r="A87" s="188"/>
      <c r="B87" s="188"/>
      <c r="C87" s="188"/>
      <c r="D87" s="188"/>
      <c r="E87" s="188"/>
      <c r="F87" s="187"/>
      <c r="G87" s="187"/>
      <c r="H87" s="187"/>
      <c r="I87" s="187"/>
      <c r="J87" s="187"/>
      <c r="K87" s="187"/>
      <c r="L87" s="187"/>
      <c r="M87" s="187"/>
      <c r="N87" s="187"/>
      <c r="O87" s="188"/>
      <c r="P87" s="188"/>
      <c r="Q87" s="188"/>
      <c r="R87" s="188"/>
      <c r="S87" s="188"/>
      <c r="T87" s="188"/>
      <c r="U87" s="188"/>
    </row>
    <row r="88" spans="1:21" ht="15.75" customHeight="1">
      <c r="A88" s="188"/>
      <c r="B88" s="188"/>
      <c r="C88" s="188"/>
      <c r="D88" s="188"/>
      <c r="E88" s="188"/>
      <c r="F88" s="187"/>
      <c r="G88" s="187"/>
      <c r="H88" s="187"/>
      <c r="I88" s="187"/>
      <c r="J88" s="187"/>
      <c r="K88" s="187"/>
      <c r="L88" s="187"/>
      <c r="M88" s="187"/>
      <c r="N88" s="187"/>
      <c r="O88" s="188"/>
      <c r="P88" s="188"/>
      <c r="Q88" s="188"/>
      <c r="R88" s="188"/>
      <c r="S88" s="188"/>
      <c r="T88" s="188"/>
      <c r="U88" s="188"/>
    </row>
    <row r="89" spans="1:21" ht="15.75" customHeight="1">
      <c r="A89" s="188"/>
      <c r="B89" s="188"/>
      <c r="C89" s="188"/>
      <c r="D89" s="188"/>
      <c r="E89" s="188"/>
      <c r="F89" s="187"/>
      <c r="G89" s="187"/>
      <c r="H89" s="187"/>
      <c r="I89" s="187"/>
      <c r="J89" s="187"/>
      <c r="K89" s="187"/>
      <c r="L89" s="187"/>
      <c r="M89" s="187"/>
      <c r="N89" s="187"/>
      <c r="O89" s="188"/>
      <c r="P89" s="188"/>
      <c r="Q89" s="188"/>
      <c r="R89" s="188"/>
      <c r="S89" s="188"/>
      <c r="T89" s="188"/>
      <c r="U89" s="188"/>
    </row>
    <row r="90" spans="1:21" ht="15.75" customHeight="1">
      <c r="A90" s="188"/>
      <c r="B90" s="188"/>
      <c r="C90" s="188"/>
      <c r="D90" s="188"/>
      <c r="E90" s="188"/>
      <c r="F90" s="187"/>
      <c r="G90" s="187"/>
      <c r="H90" s="187"/>
      <c r="I90" s="187"/>
      <c r="J90" s="187"/>
      <c r="K90" s="187"/>
      <c r="L90" s="187"/>
      <c r="M90" s="187"/>
      <c r="N90" s="187"/>
      <c r="O90" s="188"/>
      <c r="P90" s="188"/>
      <c r="Q90" s="188"/>
      <c r="R90" s="188"/>
      <c r="S90" s="188"/>
      <c r="T90" s="188"/>
      <c r="U90" s="188"/>
    </row>
    <row r="91" spans="1:21" ht="15.75" customHeight="1">
      <c r="A91" s="188"/>
      <c r="B91" s="188"/>
      <c r="C91" s="188"/>
      <c r="D91" s="188"/>
      <c r="E91" s="188"/>
      <c r="F91" s="187"/>
      <c r="G91" s="187"/>
      <c r="H91" s="187"/>
      <c r="I91" s="187"/>
      <c r="J91" s="187"/>
      <c r="K91" s="187"/>
      <c r="L91" s="187"/>
      <c r="M91" s="187"/>
      <c r="N91" s="187"/>
      <c r="O91" s="188"/>
      <c r="P91" s="188"/>
      <c r="Q91" s="188"/>
      <c r="R91" s="188"/>
      <c r="S91" s="188"/>
      <c r="T91" s="188"/>
      <c r="U91" s="188"/>
    </row>
    <row r="92" spans="1:21" ht="15.75" customHeight="1">
      <c r="A92" s="188"/>
      <c r="B92" s="188"/>
      <c r="C92" s="188"/>
      <c r="D92" s="188"/>
      <c r="E92" s="188"/>
      <c r="F92" s="187"/>
      <c r="G92" s="187"/>
      <c r="H92" s="187"/>
      <c r="I92" s="187"/>
      <c r="J92" s="187"/>
      <c r="K92" s="187"/>
      <c r="L92" s="187"/>
      <c r="M92" s="187"/>
      <c r="N92" s="187"/>
      <c r="O92" s="188"/>
      <c r="P92" s="188"/>
      <c r="Q92" s="188"/>
      <c r="R92" s="188"/>
      <c r="S92" s="188"/>
      <c r="T92" s="188"/>
      <c r="U92" s="188"/>
    </row>
    <row r="93" spans="1:21" ht="15.75" customHeight="1">
      <c r="A93" s="188"/>
      <c r="B93" s="188"/>
      <c r="C93" s="188"/>
      <c r="D93" s="188"/>
      <c r="E93" s="188"/>
      <c r="F93" s="187"/>
      <c r="G93" s="187"/>
      <c r="H93" s="187"/>
      <c r="I93" s="187"/>
      <c r="J93" s="187"/>
      <c r="K93" s="187"/>
      <c r="L93" s="187"/>
      <c r="M93" s="187"/>
      <c r="N93" s="187"/>
      <c r="O93" s="188"/>
      <c r="P93" s="188"/>
      <c r="Q93" s="188"/>
      <c r="R93" s="188"/>
      <c r="S93" s="188"/>
      <c r="T93" s="188"/>
      <c r="U93" s="188"/>
    </row>
    <row r="94" spans="1:21" ht="15.75" customHeight="1">
      <c r="A94" s="188"/>
      <c r="B94" s="188"/>
      <c r="C94" s="188"/>
      <c r="D94" s="188"/>
      <c r="E94" s="188"/>
      <c r="F94" s="187"/>
      <c r="G94" s="187"/>
      <c r="H94" s="187"/>
      <c r="I94" s="187"/>
      <c r="J94" s="187"/>
      <c r="K94" s="187"/>
      <c r="L94" s="187"/>
      <c r="M94" s="187"/>
      <c r="N94" s="187"/>
      <c r="O94" s="188"/>
      <c r="P94" s="188"/>
      <c r="Q94" s="188"/>
      <c r="R94" s="188"/>
      <c r="S94" s="188"/>
      <c r="T94" s="188"/>
      <c r="U94" s="188"/>
    </row>
    <row r="95" spans="1:21" ht="15.75" customHeight="1">
      <c r="A95" s="188"/>
      <c r="B95" s="188"/>
      <c r="C95" s="188"/>
      <c r="D95" s="188"/>
      <c r="E95" s="188"/>
      <c r="F95" s="187"/>
      <c r="G95" s="187"/>
      <c r="H95" s="187"/>
      <c r="I95" s="187"/>
      <c r="J95" s="187"/>
      <c r="K95" s="187"/>
      <c r="L95" s="187"/>
      <c r="M95" s="187"/>
      <c r="N95" s="187"/>
      <c r="O95" s="188"/>
      <c r="P95" s="188"/>
      <c r="Q95" s="188"/>
      <c r="R95" s="188"/>
      <c r="S95" s="188"/>
      <c r="T95" s="188"/>
      <c r="U95" s="188"/>
    </row>
    <row r="96" spans="1:21" ht="15.75" customHeight="1">
      <c r="A96" s="188"/>
      <c r="B96" s="188"/>
      <c r="C96" s="188"/>
      <c r="D96" s="188"/>
      <c r="E96" s="188"/>
      <c r="F96" s="187"/>
      <c r="G96" s="187"/>
      <c r="H96" s="187"/>
      <c r="I96" s="187"/>
      <c r="J96" s="187"/>
      <c r="K96" s="187"/>
      <c r="L96" s="187"/>
      <c r="M96" s="187"/>
      <c r="N96" s="187"/>
      <c r="O96" s="188"/>
      <c r="P96" s="188"/>
      <c r="Q96" s="188"/>
      <c r="R96" s="188"/>
      <c r="S96" s="188"/>
      <c r="T96" s="188"/>
      <c r="U96" s="188"/>
    </row>
    <row r="97" spans="1:21" ht="15.75" customHeight="1">
      <c r="A97" s="188"/>
      <c r="B97" s="188"/>
      <c r="C97" s="188"/>
      <c r="D97" s="188"/>
      <c r="E97" s="188"/>
      <c r="F97" s="187"/>
      <c r="G97" s="187"/>
      <c r="H97" s="187"/>
      <c r="I97" s="187"/>
      <c r="J97" s="187"/>
      <c r="K97" s="187"/>
      <c r="L97" s="187"/>
      <c r="M97" s="187"/>
      <c r="N97" s="187"/>
      <c r="O97" s="188"/>
      <c r="P97" s="188"/>
      <c r="Q97" s="188"/>
      <c r="R97" s="188"/>
      <c r="S97" s="188"/>
      <c r="T97" s="188"/>
      <c r="U97" s="188"/>
    </row>
    <row r="98" spans="1:21" ht="15.75" customHeight="1">
      <c r="A98" s="188"/>
      <c r="B98" s="188"/>
      <c r="C98" s="188"/>
      <c r="D98" s="188"/>
      <c r="E98" s="188"/>
      <c r="F98" s="187"/>
      <c r="G98" s="187"/>
      <c r="H98" s="187"/>
      <c r="I98" s="187"/>
      <c r="J98" s="187"/>
      <c r="K98" s="187"/>
      <c r="L98" s="187"/>
      <c r="M98" s="187"/>
      <c r="N98" s="187"/>
      <c r="O98" s="188"/>
      <c r="P98" s="188"/>
      <c r="Q98" s="188"/>
      <c r="R98" s="188"/>
      <c r="S98" s="188"/>
      <c r="T98" s="188"/>
      <c r="U98" s="188"/>
    </row>
    <row r="99" spans="1:21" ht="15.75" customHeight="1">
      <c r="A99" s="188"/>
      <c r="B99" s="188"/>
      <c r="C99" s="188"/>
      <c r="D99" s="188"/>
      <c r="E99" s="188"/>
      <c r="F99" s="187"/>
      <c r="G99" s="187"/>
      <c r="H99" s="187"/>
      <c r="I99" s="187"/>
      <c r="J99" s="187"/>
      <c r="K99" s="187"/>
      <c r="L99" s="187"/>
      <c r="M99" s="187"/>
      <c r="N99" s="187"/>
      <c r="O99" s="188"/>
      <c r="P99" s="188"/>
      <c r="Q99" s="188"/>
      <c r="R99" s="188"/>
      <c r="S99" s="188"/>
      <c r="T99" s="188"/>
      <c r="U99" s="188"/>
    </row>
    <row r="100" spans="1:21" ht="15.75" customHeight="1">
      <c r="A100" s="188"/>
      <c r="B100" s="188"/>
      <c r="C100" s="188"/>
      <c r="D100" s="188"/>
      <c r="E100" s="188"/>
      <c r="F100" s="187"/>
      <c r="G100" s="187"/>
      <c r="H100" s="187"/>
      <c r="I100" s="187"/>
      <c r="J100" s="187"/>
      <c r="K100" s="187"/>
      <c r="L100" s="187"/>
      <c r="M100" s="187"/>
      <c r="N100" s="187"/>
      <c r="O100" s="188"/>
      <c r="P100" s="188"/>
      <c r="Q100" s="188"/>
      <c r="R100" s="188"/>
      <c r="S100" s="188"/>
      <c r="T100" s="188"/>
      <c r="U100" s="188"/>
    </row>
    <row r="101" spans="1:21" ht="15.75" customHeight="1">
      <c r="A101" s="188"/>
      <c r="B101" s="188"/>
      <c r="C101" s="188"/>
      <c r="D101" s="188"/>
      <c r="E101" s="188"/>
      <c r="F101" s="187"/>
      <c r="G101" s="187"/>
      <c r="H101" s="187"/>
      <c r="I101" s="187"/>
      <c r="J101" s="187"/>
      <c r="K101" s="187"/>
      <c r="L101" s="187"/>
      <c r="M101" s="187"/>
      <c r="N101" s="187"/>
      <c r="O101" s="188"/>
      <c r="P101" s="188"/>
      <c r="Q101" s="188"/>
      <c r="R101" s="188"/>
      <c r="S101" s="188"/>
      <c r="T101" s="188"/>
      <c r="U101" s="188"/>
    </row>
    <row r="102" spans="1:21" ht="15.75" customHeight="1">
      <c r="A102" s="188"/>
      <c r="B102" s="188"/>
      <c r="C102" s="188"/>
      <c r="D102" s="188"/>
      <c r="E102" s="188"/>
      <c r="F102" s="187"/>
      <c r="G102" s="187"/>
      <c r="H102" s="187"/>
      <c r="I102" s="187"/>
      <c r="J102" s="187"/>
      <c r="K102" s="187"/>
      <c r="L102" s="187"/>
      <c r="M102" s="187"/>
      <c r="N102" s="187"/>
      <c r="O102" s="188"/>
      <c r="P102" s="188"/>
      <c r="Q102" s="188"/>
      <c r="R102" s="188"/>
      <c r="S102" s="188"/>
      <c r="T102" s="188"/>
      <c r="U102" s="188"/>
    </row>
    <row r="103" spans="1:21" ht="15.75" customHeight="1">
      <c r="A103" s="188"/>
      <c r="B103" s="188"/>
      <c r="C103" s="188"/>
      <c r="D103" s="188"/>
      <c r="E103" s="188"/>
      <c r="F103" s="187"/>
      <c r="G103" s="187"/>
      <c r="H103" s="187"/>
      <c r="I103" s="187"/>
      <c r="J103" s="187"/>
      <c r="K103" s="187"/>
      <c r="L103" s="187"/>
      <c r="M103" s="187"/>
      <c r="N103" s="187"/>
      <c r="O103" s="188"/>
      <c r="P103" s="188"/>
      <c r="Q103" s="188"/>
      <c r="R103" s="188"/>
      <c r="S103" s="188"/>
      <c r="T103" s="188"/>
      <c r="U103" s="188"/>
    </row>
    <row r="104" spans="1:21" ht="15.75" customHeight="1">
      <c r="A104" s="188"/>
      <c r="B104" s="188"/>
      <c r="C104" s="188"/>
      <c r="D104" s="188"/>
      <c r="E104" s="188"/>
      <c r="F104" s="187"/>
      <c r="G104" s="187"/>
      <c r="H104" s="187"/>
      <c r="I104" s="187"/>
      <c r="J104" s="187"/>
      <c r="K104" s="187"/>
      <c r="L104" s="187"/>
      <c r="M104" s="187"/>
      <c r="N104" s="187"/>
      <c r="O104" s="188"/>
      <c r="P104" s="188"/>
      <c r="Q104" s="188"/>
      <c r="R104" s="188"/>
      <c r="S104" s="188"/>
      <c r="T104" s="188"/>
      <c r="U104" s="188"/>
    </row>
    <row r="105" spans="1:21" ht="15.75" customHeight="1">
      <c r="A105" s="188"/>
      <c r="B105" s="188"/>
      <c r="C105" s="188"/>
      <c r="D105" s="188"/>
      <c r="E105" s="188"/>
      <c r="F105" s="187"/>
      <c r="G105" s="187"/>
      <c r="H105" s="187"/>
      <c r="I105" s="187"/>
      <c r="J105" s="187"/>
      <c r="K105" s="187"/>
      <c r="L105" s="187"/>
      <c r="M105" s="187"/>
      <c r="N105" s="187"/>
      <c r="O105" s="188"/>
      <c r="P105" s="188"/>
      <c r="Q105" s="188"/>
      <c r="R105" s="188"/>
      <c r="S105" s="188"/>
      <c r="T105" s="188"/>
      <c r="U105" s="188"/>
    </row>
    <row r="106" spans="1:21" ht="15.75" customHeight="1">
      <c r="A106" s="188"/>
      <c r="B106" s="188"/>
      <c r="C106" s="188"/>
      <c r="D106" s="188"/>
      <c r="E106" s="188"/>
      <c r="F106" s="187"/>
      <c r="G106" s="187"/>
      <c r="H106" s="187"/>
      <c r="I106" s="187"/>
      <c r="J106" s="187"/>
      <c r="K106" s="187"/>
      <c r="L106" s="187"/>
      <c r="M106" s="187"/>
      <c r="N106" s="187"/>
      <c r="O106" s="188"/>
      <c r="P106" s="188"/>
      <c r="Q106" s="188"/>
      <c r="R106" s="188"/>
      <c r="S106" s="188"/>
      <c r="T106" s="188"/>
      <c r="U106" s="188"/>
    </row>
    <row r="107" spans="1:21" ht="15.75" customHeight="1">
      <c r="A107" s="188"/>
      <c r="B107" s="188"/>
      <c r="C107" s="188"/>
      <c r="D107" s="188"/>
      <c r="E107" s="188"/>
      <c r="F107" s="187"/>
      <c r="G107" s="187"/>
      <c r="H107" s="187"/>
      <c r="I107" s="187"/>
      <c r="J107" s="187"/>
      <c r="K107" s="187"/>
      <c r="L107" s="187"/>
      <c r="M107" s="187"/>
      <c r="N107" s="187"/>
      <c r="O107" s="188"/>
      <c r="P107" s="188"/>
      <c r="Q107" s="188"/>
      <c r="R107" s="188"/>
      <c r="S107" s="188"/>
      <c r="T107" s="188"/>
      <c r="U107" s="188"/>
    </row>
    <row r="108" spans="1:21" ht="15.75" customHeight="1">
      <c r="A108" s="188"/>
      <c r="B108" s="188"/>
      <c r="C108" s="188"/>
      <c r="D108" s="188"/>
      <c r="E108" s="188"/>
      <c r="F108" s="187"/>
      <c r="G108" s="187"/>
      <c r="H108" s="187"/>
      <c r="I108" s="187"/>
      <c r="J108" s="187"/>
      <c r="K108" s="187"/>
      <c r="L108" s="187"/>
      <c r="M108" s="187"/>
      <c r="N108" s="187"/>
      <c r="O108" s="188"/>
      <c r="P108" s="188"/>
      <c r="Q108" s="188"/>
      <c r="R108" s="188"/>
      <c r="S108" s="188"/>
      <c r="T108" s="188"/>
      <c r="U108" s="188"/>
    </row>
    <row r="109" spans="1:21" ht="15.75" customHeight="1">
      <c r="A109" s="188"/>
      <c r="B109" s="188"/>
      <c r="C109" s="188"/>
      <c r="D109" s="188"/>
      <c r="E109" s="188"/>
      <c r="F109" s="187"/>
      <c r="G109" s="187"/>
      <c r="H109" s="187"/>
      <c r="I109" s="187"/>
      <c r="J109" s="187"/>
      <c r="K109" s="187"/>
      <c r="L109" s="187"/>
      <c r="M109" s="187"/>
      <c r="N109" s="187"/>
      <c r="O109" s="188"/>
      <c r="P109" s="188"/>
      <c r="Q109" s="188"/>
      <c r="R109" s="188"/>
      <c r="S109" s="188"/>
      <c r="T109" s="188"/>
      <c r="U109" s="188"/>
    </row>
    <row r="110" spans="1:21" ht="15.75" customHeight="1">
      <c r="A110" s="188"/>
      <c r="B110" s="188"/>
      <c r="C110" s="188"/>
      <c r="D110" s="188"/>
      <c r="E110" s="188"/>
      <c r="F110" s="187"/>
      <c r="G110" s="187"/>
      <c r="H110" s="187"/>
      <c r="I110" s="187"/>
      <c r="J110" s="187"/>
      <c r="K110" s="187"/>
      <c r="L110" s="187"/>
      <c r="M110" s="187"/>
      <c r="N110" s="187"/>
      <c r="O110" s="188"/>
      <c r="P110" s="188"/>
      <c r="Q110" s="188"/>
      <c r="R110" s="188"/>
      <c r="S110" s="188"/>
      <c r="T110" s="188"/>
      <c r="U110" s="188"/>
    </row>
    <row r="111" spans="1:21" ht="15.75" customHeight="1">
      <c r="A111" s="188"/>
      <c r="B111" s="188"/>
      <c r="C111" s="188"/>
      <c r="D111" s="188"/>
      <c r="E111" s="188"/>
      <c r="F111" s="187"/>
      <c r="G111" s="187"/>
      <c r="H111" s="187"/>
      <c r="I111" s="187"/>
      <c r="J111" s="187"/>
      <c r="K111" s="187"/>
      <c r="L111" s="187"/>
      <c r="M111" s="187"/>
      <c r="N111" s="187"/>
      <c r="O111" s="188"/>
      <c r="P111" s="188"/>
      <c r="Q111" s="188"/>
      <c r="R111" s="188"/>
      <c r="S111" s="188"/>
      <c r="T111" s="188"/>
      <c r="U111" s="188"/>
    </row>
    <row r="112" spans="1:21" ht="15.75" customHeight="1">
      <c r="A112" s="188"/>
      <c r="B112" s="188"/>
      <c r="C112" s="188"/>
      <c r="D112" s="188"/>
      <c r="E112" s="188"/>
      <c r="F112" s="187"/>
      <c r="G112" s="187"/>
      <c r="H112" s="187"/>
      <c r="I112" s="187"/>
      <c r="J112" s="187"/>
      <c r="K112" s="187"/>
      <c r="L112" s="187"/>
      <c r="M112" s="187"/>
      <c r="N112" s="187"/>
      <c r="O112" s="188"/>
      <c r="P112" s="188"/>
      <c r="Q112" s="188"/>
      <c r="R112" s="188"/>
      <c r="S112" s="188"/>
      <c r="T112" s="188"/>
      <c r="U112" s="188"/>
    </row>
    <row r="113" spans="1:21" ht="15.75" customHeight="1">
      <c r="A113" s="188"/>
      <c r="B113" s="188"/>
      <c r="C113" s="188"/>
      <c r="D113" s="188"/>
      <c r="E113" s="188"/>
      <c r="F113" s="187"/>
      <c r="G113" s="187"/>
      <c r="H113" s="187"/>
      <c r="I113" s="187"/>
      <c r="J113" s="187"/>
      <c r="K113" s="187"/>
      <c r="L113" s="187"/>
      <c r="M113" s="187"/>
      <c r="N113" s="187"/>
      <c r="O113" s="188"/>
      <c r="P113" s="188"/>
      <c r="Q113" s="188"/>
      <c r="R113" s="188"/>
      <c r="S113" s="188"/>
      <c r="T113" s="188"/>
      <c r="U113" s="188"/>
    </row>
    <row r="114" spans="1:21" ht="15.75" customHeight="1">
      <c r="A114" s="188"/>
      <c r="B114" s="188"/>
      <c r="C114" s="188"/>
      <c r="D114" s="188"/>
      <c r="E114" s="188"/>
      <c r="F114" s="187"/>
      <c r="G114" s="187"/>
      <c r="H114" s="187"/>
      <c r="I114" s="187"/>
      <c r="J114" s="187"/>
      <c r="K114" s="187"/>
      <c r="L114" s="187"/>
      <c r="M114" s="187"/>
      <c r="N114" s="187"/>
      <c r="O114" s="188"/>
      <c r="P114" s="188"/>
      <c r="Q114" s="188"/>
      <c r="R114" s="188"/>
      <c r="S114" s="188"/>
      <c r="T114" s="188"/>
      <c r="U114" s="188"/>
    </row>
    <row r="115" spans="1:21" ht="15.75" customHeight="1">
      <c r="A115" s="188"/>
      <c r="B115" s="188"/>
      <c r="C115" s="188"/>
      <c r="D115" s="188"/>
      <c r="E115" s="188"/>
      <c r="F115" s="187"/>
      <c r="G115" s="187"/>
      <c r="H115" s="187"/>
      <c r="I115" s="187"/>
      <c r="J115" s="187"/>
      <c r="K115" s="187"/>
      <c r="L115" s="187"/>
      <c r="M115" s="187"/>
      <c r="N115" s="187"/>
      <c r="O115" s="188"/>
      <c r="P115" s="188"/>
      <c r="Q115" s="188"/>
      <c r="R115" s="188"/>
      <c r="S115" s="188"/>
      <c r="T115" s="188"/>
      <c r="U115" s="188"/>
    </row>
    <row r="116" spans="1:21" ht="15.75" customHeight="1">
      <c r="A116" s="188"/>
      <c r="B116" s="188"/>
      <c r="C116" s="188"/>
      <c r="D116" s="188"/>
      <c r="E116" s="188"/>
      <c r="F116" s="187"/>
      <c r="G116" s="187"/>
      <c r="H116" s="187"/>
      <c r="I116" s="187"/>
      <c r="J116" s="187"/>
      <c r="K116" s="187"/>
      <c r="L116" s="187"/>
      <c r="M116" s="187"/>
      <c r="N116" s="187"/>
      <c r="O116" s="188"/>
      <c r="P116" s="188"/>
      <c r="Q116" s="188"/>
      <c r="R116" s="188"/>
      <c r="S116" s="188"/>
      <c r="T116" s="188"/>
      <c r="U116" s="188"/>
    </row>
    <row r="117" spans="1:21" ht="15.75" customHeight="1">
      <c r="A117" s="188"/>
      <c r="B117" s="188"/>
      <c r="C117" s="188"/>
      <c r="D117" s="188"/>
      <c r="E117" s="188"/>
      <c r="F117" s="187"/>
      <c r="G117" s="187"/>
      <c r="H117" s="187"/>
      <c r="I117" s="187"/>
      <c r="J117" s="187"/>
      <c r="K117" s="187"/>
      <c r="L117" s="187"/>
      <c r="M117" s="187"/>
      <c r="N117" s="187"/>
      <c r="O117" s="188"/>
      <c r="P117" s="188"/>
      <c r="Q117" s="188"/>
      <c r="R117" s="188"/>
      <c r="S117" s="188"/>
      <c r="T117" s="188"/>
      <c r="U117" s="188"/>
    </row>
    <row r="118" spans="1:21" ht="15.75" customHeight="1">
      <c r="A118" s="188"/>
      <c r="B118" s="188"/>
      <c r="C118" s="188"/>
      <c r="D118" s="188"/>
      <c r="E118" s="188"/>
      <c r="F118" s="187"/>
      <c r="G118" s="187"/>
      <c r="H118" s="187"/>
      <c r="I118" s="187"/>
      <c r="J118" s="187"/>
      <c r="K118" s="187"/>
      <c r="L118" s="187"/>
      <c r="M118" s="187"/>
      <c r="N118" s="187"/>
      <c r="O118" s="188"/>
      <c r="P118" s="188"/>
      <c r="Q118" s="188"/>
      <c r="R118" s="188"/>
      <c r="S118" s="188"/>
      <c r="T118" s="188"/>
      <c r="U118" s="188"/>
    </row>
    <row r="119" spans="1:21" ht="15.75" customHeight="1">
      <c r="A119" s="188"/>
      <c r="B119" s="188"/>
      <c r="C119" s="188"/>
      <c r="D119" s="188"/>
      <c r="E119" s="188"/>
      <c r="F119" s="187"/>
      <c r="G119" s="187"/>
      <c r="H119" s="187"/>
      <c r="I119" s="187"/>
      <c r="J119" s="187"/>
      <c r="K119" s="187"/>
      <c r="L119" s="187"/>
      <c r="M119" s="187"/>
      <c r="N119" s="187"/>
      <c r="O119" s="188"/>
      <c r="P119" s="188"/>
      <c r="Q119" s="188"/>
      <c r="R119" s="188"/>
      <c r="S119" s="188"/>
      <c r="T119" s="188"/>
      <c r="U119" s="188"/>
    </row>
    <row r="120" spans="1:21" ht="15.75" customHeight="1">
      <c r="A120" s="188"/>
      <c r="B120" s="188"/>
      <c r="C120" s="188"/>
      <c r="D120" s="188"/>
      <c r="E120" s="188"/>
      <c r="F120" s="187"/>
      <c r="G120" s="187"/>
      <c r="H120" s="187"/>
      <c r="I120" s="187"/>
      <c r="J120" s="187"/>
      <c r="K120" s="187"/>
      <c r="L120" s="187"/>
      <c r="M120" s="187"/>
      <c r="N120" s="187"/>
      <c r="O120" s="188"/>
      <c r="P120" s="188"/>
      <c r="Q120" s="188"/>
      <c r="R120" s="188"/>
      <c r="S120" s="188"/>
      <c r="T120" s="188"/>
      <c r="U120" s="188"/>
    </row>
    <row r="121" spans="1:21" ht="15.75" customHeight="1">
      <c r="A121" s="188"/>
      <c r="B121" s="188"/>
      <c r="C121" s="188"/>
      <c r="D121" s="188"/>
      <c r="E121" s="188"/>
      <c r="F121" s="187"/>
      <c r="G121" s="187"/>
      <c r="H121" s="187"/>
      <c r="I121" s="187"/>
      <c r="J121" s="187"/>
      <c r="K121" s="187"/>
      <c r="L121" s="187"/>
      <c r="M121" s="187"/>
      <c r="N121" s="187"/>
      <c r="O121" s="188"/>
      <c r="P121" s="188"/>
      <c r="Q121" s="188"/>
      <c r="R121" s="188"/>
      <c r="S121" s="188"/>
      <c r="T121" s="188"/>
      <c r="U121" s="188"/>
    </row>
    <row r="122" spans="1:21" ht="15.75" customHeight="1">
      <c r="A122" s="188"/>
      <c r="B122" s="188"/>
      <c r="C122" s="188"/>
      <c r="D122" s="188"/>
      <c r="E122" s="188"/>
      <c r="F122" s="187"/>
      <c r="G122" s="187"/>
      <c r="H122" s="187"/>
      <c r="I122" s="187"/>
      <c r="J122" s="187"/>
      <c r="K122" s="187"/>
      <c r="L122" s="187"/>
      <c r="M122" s="187"/>
      <c r="N122" s="187"/>
      <c r="O122" s="188"/>
      <c r="P122" s="188"/>
      <c r="Q122" s="188"/>
      <c r="R122" s="188"/>
      <c r="S122" s="188"/>
      <c r="T122" s="188"/>
      <c r="U122" s="188"/>
    </row>
    <row r="123" spans="1:21" ht="15.75" customHeight="1">
      <c r="A123" s="188"/>
      <c r="B123" s="188"/>
      <c r="C123" s="188"/>
      <c r="D123" s="188"/>
      <c r="E123" s="188"/>
      <c r="F123" s="187"/>
      <c r="G123" s="187"/>
      <c r="H123" s="187"/>
      <c r="I123" s="187"/>
      <c r="J123" s="187"/>
      <c r="K123" s="187"/>
      <c r="L123" s="187"/>
      <c r="M123" s="187"/>
      <c r="N123" s="187"/>
      <c r="O123" s="188"/>
      <c r="P123" s="188"/>
      <c r="Q123" s="188"/>
      <c r="R123" s="188"/>
      <c r="S123" s="188"/>
      <c r="T123" s="188"/>
      <c r="U123" s="188"/>
    </row>
    <row r="124" spans="1:21" ht="15.75" customHeight="1">
      <c r="A124" s="188"/>
      <c r="B124" s="188"/>
      <c r="C124" s="188"/>
      <c r="D124" s="188"/>
      <c r="E124" s="188"/>
      <c r="F124" s="187"/>
      <c r="G124" s="187"/>
      <c r="H124" s="187"/>
      <c r="I124" s="187"/>
      <c r="J124" s="187"/>
      <c r="K124" s="187"/>
      <c r="L124" s="187"/>
      <c r="M124" s="187"/>
      <c r="N124" s="187"/>
      <c r="O124" s="188"/>
      <c r="P124" s="188"/>
      <c r="Q124" s="188"/>
      <c r="R124" s="188"/>
      <c r="S124" s="188"/>
      <c r="T124" s="188"/>
      <c r="U124" s="188"/>
    </row>
    <row r="125" spans="1:21" ht="15.75" customHeight="1">
      <c r="A125" s="188"/>
      <c r="B125" s="188"/>
      <c r="C125" s="188"/>
      <c r="D125" s="188"/>
      <c r="E125" s="188"/>
      <c r="F125" s="187"/>
      <c r="G125" s="187"/>
      <c r="H125" s="187"/>
      <c r="I125" s="187"/>
      <c r="J125" s="187"/>
      <c r="K125" s="187"/>
      <c r="L125" s="187"/>
      <c r="M125" s="187"/>
      <c r="N125" s="187"/>
      <c r="O125" s="188"/>
      <c r="P125" s="188"/>
      <c r="Q125" s="188"/>
      <c r="R125" s="188"/>
      <c r="S125" s="188"/>
      <c r="T125" s="188"/>
      <c r="U125" s="188"/>
    </row>
    <row r="126" spans="1:21" ht="15.75" customHeight="1">
      <c r="A126" s="188"/>
      <c r="B126" s="188"/>
      <c r="C126" s="188"/>
      <c r="D126" s="188"/>
      <c r="E126" s="188"/>
      <c r="F126" s="187"/>
      <c r="G126" s="187"/>
      <c r="H126" s="187"/>
      <c r="I126" s="187"/>
      <c r="J126" s="187"/>
      <c r="K126" s="187"/>
      <c r="L126" s="187"/>
      <c r="M126" s="187"/>
      <c r="N126" s="187"/>
      <c r="O126" s="188"/>
      <c r="P126" s="188"/>
      <c r="Q126" s="188"/>
      <c r="R126" s="188"/>
      <c r="S126" s="188"/>
      <c r="T126" s="188"/>
      <c r="U126" s="188"/>
    </row>
    <row r="127" spans="1:21" ht="15.75" customHeight="1">
      <c r="A127" s="188"/>
      <c r="B127" s="188"/>
      <c r="C127" s="188"/>
      <c r="D127" s="188"/>
      <c r="E127" s="188"/>
      <c r="F127" s="187"/>
      <c r="G127" s="187"/>
      <c r="H127" s="187"/>
      <c r="I127" s="187"/>
      <c r="J127" s="187"/>
      <c r="K127" s="187"/>
      <c r="L127" s="187"/>
      <c r="M127" s="187"/>
      <c r="N127" s="187"/>
      <c r="O127" s="188"/>
      <c r="P127" s="188"/>
      <c r="Q127" s="188"/>
      <c r="R127" s="188"/>
      <c r="S127" s="188"/>
      <c r="T127" s="188"/>
      <c r="U127" s="188"/>
    </row>
    <row r="128" spans="1:21" ht="15.75" customHeight="1">
      <c r="A128" s="188"/>
      <c r="B128" s="188"/>
      <c r="C128" s="188"/>
      <c r="D128" s="188"/>
      <c r="E128" s="188"/>
      <c r="F128" s="187"/>
      <c r="G128" s="187"/>
      <c r="H128" s="187"/>
      <c r="I128" s="187"/>
      <c r="J128" s="187"/>
      <c r="K128" s="187"/>
      <c r="L128" s="187"/>
      <c r="M128" s="187"/>
      <c r="N128" s="187"/>
      <c r="O128" s="188"/>
      <c r="P128" s="188"/>
      <c r="Q128" s="188"/>
      <c r="R128" s="188"/>
      <c r="S128" s="188"/>
      <c r="T128" s="188"/>
      <c r="U128" s="188"/>
    </row>
    <row r="129" spans="1:21" ht="15.75" customHeight="1">
      <c r="A129" s="188"/>
      <c r="B129" s="188"/>
      <c r="C129" s="188"/>
      <c r="D129" s="188"/>
      <c r="E129" s="188"/>
      <c r="F129" s="187"/>
      <c r="G129" s="187"/>
      <c r="H129" s="187"/>
      <c r="I129" s="187"/>
      <c r="J129" s="187"/>
      <c r="K129" s="187"/>
      <c r="L129" s="187"/>
      <c r="M129" s="187"/>
      <c r="N129" s="187"/>
      <c r="O129" s="188"/>
      <c r="P129" s="188"/>
      <c r="Q129" s="188"/>
      <c r="R129" s="188"/>
      <c r="S129" s="188"/>
      <c r="T129" s="188"/>
      <c r="U129" s="188"/>
    </row>
    <row r="130" spans="1:21" ht="15.75" customHeight="1">
      <c r="A130" s="188"/>
      <c r="B130" s="188"/>
      <c r="C130" s="188"/>
      <c r="D130" s="188"/>
      <c r="E130" s="188"/>
      <c r="F130" s="187"/>
      <c r="G130" s="187"/>
      <c r="H130" s="187"/>
      <c r="I130" s="187"/>
      <c r="J130" s="187"/>
      <c r="K130" s="187"/>
      <c r="L130" s="187"/>
      <c r="M130" s="187"/>
      <c r="N130" s="187"/>
      <c r="O130" s="188"/>
      <c r="P130" s="188"/>
      <c r="Q130" s="188"/>
      <c r="R130" s="188"/>
      <c r="S130" s="188"/>
      <c r="T130" s="188"/>
      <c r="U130" s="188"/>
    </row>
    <row r="131" spans="1:21" ht="15.75" customHeight="1">
      <c r="A131" s="188"/>
      <c r="B131" s="188"/>
      <c r="C131" s="188"/>
      <c r="D131" s="188"/>
      <c r="E131" s="188"/>
      <c r="F131" s="187"/>
      <c r="G131" s="187"/>
      <c r="H131" s="187"/>
      <c r="I131" s="187"/>
      <c r="J131" s="187"/>
      <c r="K131" s="187"/>
      <c r="L131" s="187"/>
      <c r="M131" s="187"/>
      <c r="N131" s="187"/>
      <c r="O131" s="188"/>
      <c r="P131" s="188"/>
      <c r="Q131" s="188"/>
      <c r="R131" s="188"/>
      <c r="S131" s="188"/>
      <c r="T131" s="188"/>
      <c r="U131" s="188"/>
    </row>
    <row r="132" spans="1:21" ht="15.75" customHeight="1">
      <c r="A132" s="188"/>
      <c r="B132" s="188"/>
      <c r="C132" s="188"/>
      <c r="D132" s="188"/>
      <c r="E132" s="188"/>
      <c r="F132" s="187"/>
      <c r="G132" s="187"/>
      <c r="H132" s="187"/>
      <c r="I132" s="187"/>
      <c r="J132" s="187"/>
      <c r="K132" s="187"/>
      <c r="L132" s="187"/>
      <c r="M132" s="187"/>
      <c r="N132" s="187"/>
      <c r="O132" s="188"/>
      <c r="P132" s="188"/>
      <c r="Q132" s="188"/>
      <c r="R132" s="188"/>
      <c r="S132" s="188"/>
      <c r="T132" s="188"/>
      <c r="U132" s="188"/>
    </row>
    <row r="133" spans="1:21" ht="15.75" customHeight="1">
      <c r="A133" s="188"/>
      <c r="B133" s="188"/>
      <c r="C133" s="188"/>
      <c r="D133" s="188"/>
      <c r="E133" s="188"/>
      <c r="F133" s="187"/>
      <c r="G133" s="187"/>
      <c r="H133" s="187"/>
      <c r="I133" s="187"/>
      <c r="J133" s="187"/>
      <c r="K133" s="187"/>
      <c r="L133" s="187"/>
      <c r="M133" s="187"/>
      <c r="N133" s="187"/>
      <c r="O133" s="188"/>
      <c r="P133" s="188"/>
      <c r="Q133" s="188"/>
      <c r="R133" s="188"/>
      <c r="S133" s="188"/>
      <c r="T133" s="188"/>
      <c r="U133" s="188"/>
    </row>
    <row r="134" spans="1:21" ht="15.75" customHeight="1">
      <c r="A134" s="188"/>
      <c r="B134" s="188"/>
      <c r="C134" s="188"/>
      <c r="D134" s="188"/>
      <c r="E134" s="188"/>
      <c r="F134" s="187"/>
      <c r="G134" s="187"/>
      <c r="H134" s="187"/>
      <c r="I134" s="187"/>
      <c r="J134" s="187"/>
      <c r="K134" s="187"/>
      <c r="L134" s="187"/>
      <c r="M134" s="187"/>
      <c r="N134" s="187"/>
      <c r="O134" s="188"/>
      <c r="P134" s="188"/>
      <c r="Q134" s="188"/>
      <c r="R134" s="188"/>
      <c r="S134" s="188"/>
      <c r="T134" s="188"/>
      <c r="U134" s="188"/>
    </row>
    <row r="135" spans="1:21" ht="15.75" customHeight="1">
      <c r="A135" s="188"/>
      <c r="B135" s="188"/>
      <c r="C135" s="188"/>
      <c r="D135" s="188"/>
      <c r="E135" s="188"/>
      <c r="F135" s="187"/>
      <c r="G135" s="187"/>
      <c r="H135" s="187"/>
      <c r="I135" s="187"/>
      <c r="J135" s="187"/>
      <c r="K135" s="187"/>
      <c r="L135" s="187"/>
      <c r="M135" s="187"/>
      <c r="N135" s="187"/>
      <c r="O135" s="188"/>
      <c r="P135" s="188"/>
      <c r="Q135" s="188"/>
      <c r="R135" s="188"/>
      <c r="S135" s="188"/>
      <c r="T135" s="188"/>
      <c r="U135" s="188"/>
    </row>
    <row r="136" spans="1:21" ht="15.75" customHeight="1">
      <c r="A136" s="188"/>
      <c r="B136" s="188"/>
      <c r="C136" s="188"/>
      <c r="D136" s="188"/>
      <c r="E136" s="188"/>
      <c r="F136" s="187"/>
      <c r="G136" s="187"/>
      <c r="H136" s="187"/>
      <c r="I136" s="187"/>
      <c r="J136" s="187"/>
      <c r="K136" s="187"/>
      <c r="L136" s="187"/>
      <c r="M136" s="187"/>
      <c r="N136" s="187"/>
      <c r="O136" s="188"/>
      <c r="P136" s="188"/>
      <c r="Q136" s="188"/>
      <c r="R136" s="188"/>
      <c r="S136" s="188"/>
      <c r="T136" s="188"/>
      <c r="U136" s="188"/>
    </row>
    <row r="137" spans="1:21" ht="15.75" customHeight="1">
      <c r="A137" s="188"/>
      <c r="B137" s="188"/>
      <c r="C137" s="188"/>
      <c r="D137" s="188"/>
      <c r="E137" s="188"/>
      <c r="F137" s="187"/>
      <c r="G137" s="187"/>
      <c r="H137" s="187"/>
      <c r="I137" s="187"/>
      <c r="J137" s="187"/>
      <c r="K137" s="187"/>
      <c r="L137" s="187"/>
      <c r="M137" s="187"/>
      <c r="N137" s="187"/>
      <c r="O137" s="188"/>
      <c r="P137" s="188"/>
      <c r="Q137" s="188"/>
      <c r="R137" s="188"/>
      <c r="S137" s="188"/>
      <c r="T137" s="188"/>
      <c r="U137" s="188"/>
    </row>
    <row r="138" spans="1:21" ht="15.75" customHeight="1">
      <c r="A138" s="188"/>
      <c r="B138" s="188"/>
      <c r="C138" s="188"/>
      <c r="D138" s="188"/>
      <c r="E138" s="188"/>
      <c r="F138" s="187"/>
      <c r="G138" s="187"/>
      <c r="H138" s="187"/>
      <c r="I138" s="187"/>
      <c r="J138" s="187"/>
      <c r="K138" s="187"/>
      <c r="L138" s="187"/>
      <c r="M138" s="187"/>
      <c r="N138" s="187"/>
      <c r="O138" s="188"/>
      <c r="P138" s="188"/>
      <c r="Q138" s="188"/>
      <c r="R138" s="188"/>
      <c r="S138" s="188"/>
      <c r="T138" s="188"/>
      <c r="U138" s="188"/>
    </row>
    <row r="139" spans="1:21" ht="15.75" customHeight="1">
      <c r="A139" s="188"/>
      <c r="B139" s="188"/>
      <c r="C139" s="188"/>
      <c r="D139" s="188"/>
      <c r="E139" s="188"/>
      <c r="F139" s="187"/>
      <c r="G139" s="187"/>
      <c r="H139" s="187"/>
      <c r="I139" s="187"/>
      <c r="J139" s="187"/>
      <c r="K139" s="187"/>
      <c r="L139" s="187"/>
      <c r="M139" s="187"/>
      <c r="N139" s="187"/>
      <c r="O139" s="188"/>
      <c r="P139" s="188"/>
      <c r="Q139" s="188"/>
      <c r="R139" s="188"/>
      <c r="S139" s="188"/>
      <c r="T139" s="188"/>
      <c r="U139" s="188"/>
    </row>
    <row r="140" spans="1:21" ht="15.75" customHeight="1">
      <c r="A140" s="188"/>
      <c r="B140" s="188"/>
      <c r="C140" s="188"/>
      <c r="D140" s="188"/>
      <c r="E140" s="188"/>
      <c r="F140" s="187"/>
      <c r="G140" s="187"/>
      <c r="H140" s="187"/>
      <c r="I140" s="187"/>
      <c r="J140" s="187"/>
      <c r="K140" s="187"/>
      <c r="L140" s="187"/>
      <c r="M140" s="187"/>
      <c r="N140" s="187"/>
      <c r="O140" s="188"/>
      <c r="P140" s="188"/>
      <c r="Q140" s="188"/>
      <c r="R140" s="188"/>
      <c r="S140" s="188"/>
      <c r="T140" s="188"/>
      <c r="U140" s="188"/>
    </row>
    <row r="141" spans="1:21" ht="15.75" customHeight="1">
      <c r="A141" s="188"/>
      <c r="B141" s="188"/>
      <c r="C141" s="188"/>
      <c r="D141" s="188"/>
      <c r="E141" s="188"/>
      <c r="F141" s="187"/>
      <c r="G141" s="187"/>
      <c r="H141" s="187"/>
      <c r="I141" s="187"/>
      <c r="J141" s="187"/>
      <c r="K141" s="187"/>
      <c r="L141" s="187"/>
      <c r="M141" s="187"/>
      <c r="N141" s="187"/>
      <c r="O141" s="188"/>
      <c r="P141" s="188"/>
      <c r="Q141" s="188"/>
      <c r="R141" s="188"/>
      <c r="S141" s="188"/>
      <c r="T141" s="188"/>
      <c r="U141" s="188"/>
    </row>
    <row r="142" spans="1:21" ht="15.75" customHeight="1">
      <c r="A142" s="188"/>
      <c r="B142" s="188"/>
      <c r="C142" s="188"/>
      <c r="D142" s="188"/>
      <c r="E142" s="188"/>
      <c r="F142" s="187"/>
      <c r="G142" s="187"/>
      <c r="H142" s="187"/>
      <c r="I142" s="187"/>
      <c r="J142" s="187"/>
      <c r="K142" s="187"/>
      <c r="L142" s="187"/>
      <c r="M142" s="187"/>
      <c r="N142" s="187"/>
      <c r="O142" s="188"/>
      <c r="P142" s="188"/>
      <c r="Q142" s="188"/>
      <c r="R142" s="188"/>
      <c r="S142" s="188"/>
      <c r="T142" s="188"/>
      <c r="U142" s="188"/>
    </row>
    <row r="143" spans="1:21" ht="15.75" customHeight="1">
      <c r="A143" s="188"/>
      <c r="B143" s="188"/>
      <c r="C143" s="188"/>
      <c r="D143" s="188"/>
      <c r="E143" s="188"/>
      <c r="F143" s="187"/>
      <c r="G143" s="187"/>
      <c r="H143" s="187"/>
      <c r="I143" s="187"/>
      <c r="J143" s="187"/>
      <c r="K143" s="187"/>
      <c r="L143" s="187"/>
      <c r="M143" s="187"/>
      <c r="N143" s="187"/>
      <c r="O143" s="188"/>
      <c r="P143" s="188"/>
      <c r="Q143" s="188"/>
      <c r="R143" s="188"/>
      <c r="S143" s="188"/>
      <c r="T143" s="188"/>
      <c r="U143" s="188"/>
    </row>
    <row r="144" spans="1:21" ht="15.75" customHeight="1">
      <c r="A144" s="188"/>
      <c r="B144" s="188"/>
      <c r="C144" s="188"/>
      <c r="D144" s="188"/>
      <c r="E144" s="188"/>
      <c r="F144" s="187"/>
      <c r="G144" s="187"/>
      <c r="H144" s="187"/>
      <c r="I144" s="187"/>
      <c r="J144" s="187"/>
      <c r="K144" s="187"/>
      <c r="L144" s="187"/>
      <c r="M144" s="187"/>
      <c r="N144" s="187"/>
      <c r="O144" s="188"/>
      <c r="P144" s="188"/>
      <c r="Q144" s="188"/>
      <c r="R144" s="188"/>
      <c r="S144" s="188"/>
      <c r="T144" s="188"/>
      <c r="U144" s="188"/>
    </row>
    <row r="145" spans="1:21" ht="15.75" customHeight="1">
      <c r="A145" s="188"/>
      <c r="B145" s="188"/>
      <c r="C145" s="188"/>
      <c r="D145" s="188"/>
      <c r="E145" s="188"/>
      <c r="F145" s="187"/>
      <c r="G145" s="187"/>
      <c r="H145" s="187"/>
      <c r="I145" s="187"/>
      <c r="J145" s="187"/>
      <c r="K145" s="187"/>
      <c r="L145" s="187"/>
      <c r="M145" s="187"/>
      <c r="N145" s="187"/>
      <c r="O145" s="188"/>
      <c r="P145" s="188"/>
      <c r="Q145" s="188"/>
      <c r="R145" s="188"/>
      <c r="S145" s="188"/>
      <c r="T145" s="188"/>
      <c r="U145" s="188"/>
    </row>
    <row r="146" spans="1:21" ht="15.75" customHeight="1">
      <c r="A146" s="188"/>
      <c r="B146" s="188"/>
      <c r="C146" s="188"/>
      <c r="D146" s="188"/>
      <c r="E146" s="188"/>
      <c r="F146" s="187"/>
      <c r="G146" s="187"/>
      <c r="H146" s="187"/>
      <c r="I146" s="187"/>
      <c r="J146" s="187"/>
      <c r="K146" s="187"/>
      <c r="L146" s="187"/>
      <c r="M146" s="187"/>
      <c r="N146" s="187"/>
      <c r="O146" s="188"/>
      <c r="P146" s="188"/>
      <c r="Q146" s="188"/>
      <c r="R146" s="188"/>
      <c r="S146" s="188"/>
      <c r="T146" s="188"/>
      <c r="U146" s="188"/>
    </row>
    <row r="147" spans="1:21" ht="15.75" customHeight="1">
      <c r="A147" s="188"/>
      <c r="B147" s="188"/>
      <c r="C147" s="188"/>
      <c r="D147" s="188"/>
      <c r="E147" s="188"/>
      <c r="F147" s="187"/>
      <c r="G147" s="187"/>
      <c r="H147" s="187"/>
      <c r="I147" s="187"/>
      <c r="J147" s="187"/>
      <c r="K147" s="187"/>
      <c r="L147" s="187"/>
      <c r="M147" s="187"/>
      <c r="N147" s="187"/>
      <c r="O147" s="188"/>
      <c r="P147" s="188"/>
      <c r="Q147" s="188"/>
      <c r="R147" s="188"/>
      <c r="S147" s="188"/>
      <c r="T147" s="188"/>
      <c r="U147" s="188"/>
    </row>
    <row r="148" spans="1:21" ht="15.75" customHeight="1">
      <c r="A148" s="188"/>
      <c r="B148" s="188"/>
      <c r="C148" s="188"/>
      <c r="D148" s="188"/>
      <c r="E148" s="188"/>
      <c r="F148" s="187"/>
      <c r="G148" s="187"/>
      <c r="H148" s="187"/>
      <c r="I148" s="187"/>
      <c r="J148" s="187"/>
      <c r="K148" s="187"/>
      <c r="L148" s="187"/>
      <c r="M148" s="187"/>
      <c r="N148" s="187"/>
      <c r="O148" s="188"/>
      <c r="P148" s="188"/>
      <c r="Q148" s="188"/>
      <c r="R148" s="188"/>
      <c r="S148" s="188"/>
      <c r="T148" s="188"/>
      <c r="U148" s="188"/>
    </row>
    <row r="149" spans="1:21" ht="15.75" customHeight="1">
      <c r="A149" s="188"/>
      <c r="B149" s="188"/>
      <c r="C149" s="188"/>
      <c r="D149" s="188"/>
      <c r="E149" s="188"/>
      <c r="F149" s="187"/>
      <c r="G149" s="187"/>
      <c r="H149" s="187"/>
      <c r="I149" s="187"/>
      <c r="J149" s="187"/>
      <c r="K149" s="187"/>
      <c r="L149" s="187"/>
      <c r="M149" s="187"/>
      <c r="N149" s="187"/>
      <c r="O149" s="188"/>
      <c r="P149" s="188"/>
      <c r="Q149" s="188"/>
      <c r="R149" s="188"/>
      <c r="S149" s="188"/>
      <c r="T149" s="188"/>
      <c r="U149" s="188"/>
    </row>
    <row r="150" spans="1:21" ht="15.75" customHeight="1">
      <c r="A150" s="188"/>
      <c r="B150" s="188"/>
      <c r="C150" s="188"/>
      <c r="D150" s="188"/>
      <c r="E150" s="188"/>
      <c r="F150" s="187"/>
      <c r="G150" s="187"/>
      <c r="H150" s="187"/>
      <c r="I150" s="187"/>
      <c r="J150" s="187"/>
      <c r="K150" s="187"/>
      <c r="L150" s="187"/>
      <c r="M150" s="187"/>
      <c r="N150" s="187"/>
      <c r="O150" s="188"/>
      <c r="P150" s="188"/>
      <c r="Q150" s="188"/>
      <c r="R150" s="188"/>
      <c r="S150" s="188"/>
      <c r="T150" s="188"/>
      <c r="U150" s="188"/>
    </row>
    <row r="151" spans="1:21" ht="15.75" customHeight="1">
      <c r="A151" s="188"/>
      <c r="B151" s="188"/>
      <c r="C151" s="188"/>
      <c r="D151" s="188"/>
      <c r="E151" s="188"/>
      <c r="F151" s="187"/>
      <c r="G151" s="187"/>
      <c r="H151" s="187"/>
      <c r="I151" s="187"/>
      <c r="J151" s="187"/>
      <c r="K151" s="187"/>
      <c r="L151" s="187"/>
      <c r="M151" s="187"/>
      <c r="N151" s="187"/>
      <c r="O151" s="188"/>
      <c r="P151" s="188"/>
      <c r="Q151" s="188"/>
      <c r="R151" s="188"/>
      <c r="S151" s="188"/>
      <c r="T151" s="188"/>
      <c r="U151" s="188"/>
    </row>
    <row r="152" spans="1:21" ht="15.75" customHeight="1">
      <c r="A152" s="188"/>
      <c r="B152" s="188"/>
      <c r="C152" s="188"/>
      <c r="D152" s="188"/>
      <c r="E152" s="188"/>
      <c r="F152" s="187"/>
      <c r="G152" s="187"/>
      <c r="H152" s="187"/>
      <c r="I152" s="187"/>
      <c r="J152" s="187"/>
      <c r="K152" s="187"/>
      <c r="L152" s="187"/>
      <c r="M152" s="187"/>
      <c r="N152" s="187"/>
      <c r="O152" s="188"/>
      <c r="P152" s="188"/>
      <c r="Q152" s="188"/>
      <c r="R152" s="188"/>
      <c r="S152" s="188"/>
      <c r="T152" s="188"/>
      <c r="U152" s="188"/>
    </row>
    <row r="153" spans="1:21" ht="15.75" customHeight="1">
      <c r="A153" s="188"/>
      <c r="B153" s="188"/>
      <c r="C153" s="188"/>
      <c r="D153" s="188"/>
      <c r="E153" s="188"/>
      <c r="F153" s="187"/>
      <c r="G153" s="187"/>
      <c r="H153" s="187"/>
      <c r="I153" s="187"/>
      <c r="J153" s="187"/>
      <c r="K153" s="187"/>
      <c r="L153" s="187"/>
      <c r="M153" s="187"/>
      <c r="N153" s="187"/>
      <c r="O153" s="188"/>
      <c r="P153" s="188"/>
      <c r="Q153" s="188"/>
      <c r="R153" s="188"/>
      <c r="S153" s="188"/>
      <c r="T153" s="188"/>
      <c r="U153" s="188"/>
    </row>
    <row r="154" spans="1:21" ht="15.75" customHeight="1">
      <c r="A154" s="188"/>
      <c r="B154" s="188"/>
      <c r="C154" s="188"/>
      <c r="D154" s="188"/>
      <c r="E154" s="188"/>
      <c r="F154" s="187"/>
      <c r="G154" s="187"/>
      <c r="H154" s="187"/>
      <c r="I154" s="187"/>
      <c r="J154" s="187"/>
      <c r="K154" s="187"/>
      <c r="L154" s="187"/>
      <c r="M154" s="187"/>
      <c r="N154" s="187"/>
      <c r="O154" s="188"/>
      <c r="P154" s="188"/>
      <c r="Q154" s="188"/>
      <c r="R154" s="188"/>
      <c r="S154" s="188"/>
      <c r="T154" s="188"/>
      <c r="U154" s="188"/>
    </row>
    <row r="155" spans="1:21" ht="15.75" customHeight="1">
      <c r="A155" s="188"/>
      <c r="B155" s="188"/>
      <c r="C155" s="188"/>
      <c r="D155" s="188"/>
      <c r="E155" s="188"/>
      <c r="F155" s="187"/>
      <c r="G155" s="187"/>
      <c r="H155" s="187"/>
      <c r="I155" s="187"/>
      <c r="J155" s="187"/>
      <c r="K155" s="187"/>
      <c r="L155" s="187"/>
      <c r="M155" s="187"/>
      <c r="N155" s="187"/>
      <c r="O155" s="188"/>
      <c r="P155" s="188"/>
      <c r="Q155" s="188"/>
      <c r="R155" s="188"/>
      <c r="S155" s="188"/>
      <c r="T155" s="188"/>
      <c r="U155" s="188"/>
    </row>
    <row r="156" spans="1:21" ht="15.75" customHeight="1">
      <c r="A156" s="188"/>
      <c r="B156" s="188"/>
      <c r="C156" s="188"/>
      <c r="D156" s="188"/>
      <c r="E156" s="188"/>
      <c r="F156" s="187"/>
      <c r="G156" s="187"/>
      <c r="H156" s="187"/>
      <c r="I156" s="187"/>
      <c r="J156" s="187"/>
      <c r="K156" s="187"/>
      <c r="L156" s="187"/>
      <c r="M156" s="187"/>
      <c r="N156" s="187"/>
      <c r="O156" s="188"/>
      <c r="P156" s="188"/>
      <c r="Q156" s="188"/>
      <c r="R156" s="188"/>
      <c r="S156" s="188"/>
      <c r="T156" s="188"/>
      <c r="U156" s="188"/>
    </row>
    <row r="157" spans="1:21" ht="15.75" customHeight="1">
      <c r="A157" s="188"/>
      <c r="B157" s="188"/>
      <c r="C157" s="188"/>
      <c r="D157" s="188"/>
      <c r="E157" s="188"/>
      <c r="F157" s="187"/>
      <c r="G157" s="187"/>
      <c r="H157" s="187"/>
      <c r="I157" s="187"/>
      <c r="J157" s="187"/>
      <c r="K157" s="187"/>
      <c r="L157" s="187"/>
      <c r="M157" s="187"/>
      <c r="N157" s="187"/>
      <c r="O157" s="188"/>
      <c r="P157" s="188"/>
      <c r="Q157" s="188"/>
      <c r="R157" s="188"/>
      <c r="S157" s="188"/>
      <c r="T157" s="188"/>
      <c r="U157" s="188"/>
    </row>
    <row r="158" spans="1:21" ht="15.75" customHeight="1">
      <c r="A158" s="188"/>
      <c r="B158" s="188"/>
      <c r="C158" s="188"/>
      <c r="D158" s="188"/>
      <c r="E158" s="188"/>
      <c r="F158" s="187"/>
      <c r="G158" s="187"/>
      <c r="H158" s="187"/>
      <c r="I158" s="187"/>
      <c r="J158" s="187"/>
      <c r="K158" s="187"/>
      <c r="L158" s="187"/>
      <c r="M158" s="187"/>
      <c r="N158" s="187"/>
      <c r="O158" s="188"/>
      <c r="P158" s="188"/>
      <c r="Q158" s="188"/>
      <c r="R158" s="188"/>
      <c r="S158" s="188"/>
      <c r="T158" s="188"/>
      <c r="U158" s="188"/>
    </row>
    <row r="159" spans="1:21" ht="15.75" customHeight="1">
      <c r="A159" s="188"/>
      <c r="B159" s="188"/>
      <c r="C159" s="188"/>
      <c r="D159" s="188"/>
      <c r="E159" s="188"/>
      <c r="F159" s="187"/>
      <c r="G159" s="187"/>
      <c r="H159" s="187"/>
      <c r="I159" s="187"/>
      <c r="J159" s="187"/>
      <c r="K159" s="187"/>
      <c r="L159" s="187"/>
      <c r="M159" s="187"/>
      <c r="N159" s="187"/>
      <c r="O159" s="188"/>
      <c r="P159" s="188"/>
      <c r="Q159" s="188"/>
      <c r="R159" s="188"/>
      <c r="S159" s="188"/>
      <c r="T159" s="188"/>
      <c r="U159" s="188"/>
    </row>
    <row r="160" spans="1:21" ht="15.75" customHeight="1">
      <c r="A160" s="188"/>
      <c r="B160" s="188"/>
      <c r="C160" s="188"/>
      <c r="D160" s="188"/>
      <c r="E160" s="188"/>
      <c r="F160" s="187"/>
      <c r="G160" s="187"/>
      <c r="H160" s="187"/>
      <c r="I160" s="187"/>
      <c r="J160" s="187"/>
      <c r="K160" s="187"/>
      <c r="L160" s="187"/>
      <c r="M160" s="187"/>
      <c r="N160" s="187"/>
      <c r="O160" s="188"/>
      <c r="P160" s="188"/>
      <c r="Q160" s="188"/>
      <c r="R160" s="188"/>
      <c r="S160" s="188"/>
      <c r="T160" s="188"/>
      <c r="U160" s="188"/>
    </row>
    <row r="161" spans="1:21" ht="15.75" customHeight="1">
      <c r="A161" s="188"/>
      <c r="B161" s="188"/>
      <c r="C161" s="188"/>
      <c r="D161" s="188"/>
      <c r="E161" s="188"/>
      <c r="F161" s="187"/>
      <c r="G161" s="187"/>
      <c r="H161" s="187"/>
      <c r="I161" s="187"/>
      <c r="J161" s="187"/>
      <c r="K161" s="187"/>
      <c r="L161" s="187"/>
      <c r="M161" s="187"/>
      <c r="N161" s="187"/>
      <c r="O161" s="188"/>
      <c r="P161" s="188"/>
      <c r="Q161" s="188"/>
      <c r="R161" s="188"/>
      <c r="S161" s="188"/>
      <c r="T161" s="188"/>
      <c r="U161" s="188"/>
    </row>
    <row r="162" spans="1:21" ht="15.75" customHeight="1">
      <c r="A162" s="188"/>
      <c r="B162" s="188"/>
      <c r="C162" s="188"/>
      <c r="D162" s="188"/>
      <c r="E162" s="188"/>
      <c r="F162" s="187"/>
      <c r="G162" s="187"/>
      <c r="H162" s="187"/>
      <c r="I162" s="187"/>
      <c r="J162" s="187"/>
      <c r="K162" s="187"/>
      <c r="L162" s="187"/>
      <c r="M162" s="187"/>
      <c r="N162" s="187"/>
      <c r="O162" s="188"/>
      <c r="P162" s="188"/>
      <c r="Q162" s="188"/>
      <c r="R162" s="188"/>
      <c r="S162" s="188"/>
      <c r="T162" s="188"/>
      <c r="U162" s="188"/>
    </row>
    <row r="163" spans="1:21" ht="15.75" customHeight="1">
      <c r="A163" s="188"/>
      <c r="B163" s="188"/>
      <c r="C163" s="188"/>
      <c r="D163" s="188"/>
      <c r="E163" s="188"/>
      <c r="F163" s="187"/>
      <c r="G163" s="187"/>
      <c r="H163" s="187"/>
      <c r="I163" s="187"/>
      <c r="J163" s="187"/>
      <c r="K163" s="187"/>
      <c r="L163" s="187"/>
      <c r="M163" s="187"/>
      <c r="N163" s="187"/>
      <c r="O163" s="188"/>
      <c r="P163" s="188"/>
      <c r="Q163" s="188"/>
      <c r="R163" s="188"/>
      <c r="S163" s="188"/>
      <c r="T163" s="188"/>
      <c r="U163" s="188"/>
    </row>
    <row r="164" spans="1:21" ht="15.75" customHeight="1">
      <c r="A164" s="188"/>
      <c r="B164" s="188"/>
      <c r="C164" s="188"/>
      <c r="D164" s="188"/>
      <c r="E164" s="188"/>
      <c r="F164" s="187"/>
      <c r="G164" s="187"/>
      <c r="H164" s="187"/>
      <c r="I164" s="187"/>
      <c r="J164" s="187"/>
      <c r="K164" s="187"/>
      <c r="L164" s="187"/>
      <c r="M164" s="187"/>
      <c r="N164" s="187"/>
      <c r="O164" s="188"/>
      <c r="P164" s="188"/>
      <c r="Q164" s="188"/>
      <c r="R164" s="188"/>
      <c r="S164" s="188"/>
      <c r="T164" s="188"/>
      <c r="U164" s="188"/>
    </row>
    <row r="165" spans="1:21" ht="15.75" customHeight="1">
      <c r="A165" s="188"/>
      <c r="B165" s="188"/>
      <c r="C165" s="188"/>
      <c r="D165" s="188"/>
      <c r="E165" s="188"/>
      <c r="F165" s="187"/>
      <c r="G165" s="187"/>
      <c r="H165" s="187"/>
      <c r="I165" s="187"/>
      <c r="J165" s="187"/>
      <c r="K165" s="187"/>
      <c r="L165" s="187"/>
      <c r="M165" s="187"/>
      <c r="N165" s="187"/>
      <c r="O165" s="188"/>
      <c r="P165" s="188"/>
      <c r="Q165" s="188"/>
      <c r="R165" s="188"/>
      <c r="S165" s="188"/>
      <c r="T165" s="188"/>
      <c r="U165" s="188"/>
    </row>
    <row r="166" spans="1:21" ht="15.75" customHeight="1">
      <c r="A166" s="188"/>
      <c r="B166" s="188"/>
      <c r="C166" s="188"/>
      <c r="D166" s="188"/>
      <c r="E166" s="188"/>
      <c r="F166" s="187"/>
      <c r="G166" s="187"/>
      <c r="H166" s="187"/>
      <c r="I166" s="187"/>
      <c r="J166" s="187"/>
      <c r="K166" s="187"/>
      <c r="L166" s="187"/>
      <c r="M166" s="187"/>
      <c r="N166" s="187"/>
      <c r="O166" s="188"/>
      <c r="P166" s="188"/>
      <c r="Q166" s="188"/>
      <c r="R166" s="188"/>
      <c r="S166" s="188"/>
      <c r="T166" s="188"/>
      <c r="U166" s="188"/>
    </row>
    <row r="167" spans="1:21" ht="15.75" customHeight="1">
      <c r="A167" s="188"/>
      <c r="B167" s="188"/>
      <c r="C167" s="188"/>
      <c r="D167" s="188"/>
      <c r="E167" s="188"/>
      <c r="F167" s="187"/>
      <c r="G167" s="187"/>
      <c r="H167" s="187"/>
      <c r="I167" s="187"/>
      <c r="J167" s="187"/>
      <c r="K167" s="187"/>
      <c r="L167" s="187"/>
      <c r="M167" s="187"/>
      <c r="N167" s="187"/>
      <c r="O167" s="188"/>
      <c r="P167" s="188"/>
      <c r="Q167" s="188"/>
      <c r="R167" s="188"/>
      <c r="S167" s="188"/>
      <c r="T167" s="188"/>
      <c r="U167" s="188"/>
    </row>
    <row r="168" spans="1:21" ht="15.75" customHeight="1">
      <c r="A168" s="188"/>
      <c r="B168" s="188"/>
      <c r="C168" s="188"/>
      <c r="D168" s="188"/>
      <c r="E168" s="188"/>
      <c r="F168" s="187"/>
      <c r="G168" s="187"/>
      <c r="H168" s="187"/>
      <c r="I168" s="187"/>
      <c r="J168" s="187"/>
      <c r="K168" s="187"/>
      <c r="L168" s="187"/>
      <c r="M168" s="187"/>
      <c r="N168" s="187"/>
      <c r="O168" s="188"/>
      <c r="P168" s="188"/>
      <c r="Q168" s="188"/>
      <c r="R168" s="188"/>
      <c r="S168" s="188"/>
      <c r="T168" s="188"/>
      <c r="U168" s="188"/>
    </row>
    <row r="169" spans="1:21" ht="15.75" customHeight="1">
      <c r="A169" s="188"/>
      <c r="B169" s="188"/>
      <c r="C169" s="188"/>
      <c r="D169" s="188"/>
      <c r="E169" s="188"/>
      <c r="F169" s="187"/>
      <c r="G169" s="187"/>
      <c r="H169" s="187"/>
      <c r="I169" s="187"/>
      <c r="J169" s="187"/>
      <c r="K169" s="187"/>
      <c r="L169" s="187"/>
      <c r="M169" s="187"/>
      <c r="N169" s="187"/>
      <c r="O169" s="188"/>
      <c r="P169" s="188"/>
      <c r="Q169" s="188"/>
      <c r="R169" s="188"/>
      <c r="S169" s="188"/>
      <c r="T169" s="188"/>
      <c r="U169" s="188"/>
    </row>
    <row r="170" spans="1:21" ht="15.75" customHeight="1">
      <c r="A170" s="188"/>
      <c r="B170" s="188"/>
      <c r="C170" s="188"/>
      <c r="D170" s="188"/>
      <c r="E170" s="188"/>
      <c r="F170" s="187"/>
      <c r="G170" s="187"/>
      <c r="H170" s="187"/>
      <c r="I170" s="187"/>
      <c r="J170" s="187"/>
      <c r="K170" s="187"/>
      <c r="L170" s="187"/>
      <c r="M170" s="187"/>
      <c r="N170" s="187"/>
      <c r="O170" s="188"/>
      <c r="P170" s="188"/>
      <c r="Q170" s="188"/>
      <c r="R170" s="188"/>
      <c r="S170" s="188"/>
      <c r="T170" s="188"/>
      <c r="U170" s="188"/>
    </row>
    <row r="171" spans="1:21" ht="15.75" customHeight="1">
      <c r="A171" s="188"/>
      <c r="B171" s="188"/>
      <c r="C171" s="188"/>
      <c r="D171" s="188"/>
      <c r="E171" s="188"/>
      <c r="F171" s="187"/>
      <c r="G171" s="187"/>
      <c r="H171" s="187"/>
      <c r="I171" s="187"/>
      <c r="J171" s="187"/>
      <c r="K171" s="187"/>
      <c r="L171" s="187"/>
      <c r="M171" s="187"/>
      <c r="N171" s="187"/>
      <c r="O171" s="188"/>
      <c r="P171" s="188"/>
      <c r="Q171" s="188"/>
      <c r="R171" s="188"/>
      <c r="S171" s="188"/>
      <c r="T171" s="188"/>
      <c r="U171" s="188"/>
    </row>
    <row r="172" spans="1:21" ht="15.75" customHeight="1">
      <c r="A172" s="188"/>
      <c r="B172" s="188"/>
      <c r="C172" s="188"/>
      <c r="D172" s="188"/>
      <c r="E172" s="188"/>
      <c r="F172" s="187"/>
      <c r="G172" s="187"/>
      <c r="H172" s="187"/>
      <c r="I172" s="187"/>
      <c r="J172" s="187"/>
      <c r="K172" s="187"/>
      <c r="L172" s="187"/>
      <c r="M172" s="187"/>
      <c r="N172" s="187"/>
      <c r="O172" s="188"/>
      <c r="P172" s="188"/>
      <c r="Q172" s="188"/>
      <c r="R172" s="188"/>
      <c r="S172" s="188"/>
      <c r="T172" s="188"/>
      <c r="U172" s="188"/>
    </row>
    <row r="173" spans="1:21" ht="15.75" customHeight="1">
      <c r="A173" s="188"/>
      <c r="B173" s="188"/>
      <c r="C173" s="188"/>
      <c r="D173" s="188"/>
      <c r="E173" s="188"/>
      <c r="F173" s="187"/>
      <c r="G173" s="187"/>
      <c r="H173" s="187"/>
      <c r="I173" s="187"/>
      <c r="J173" s="187"/>
      <c r="K173" s="187"/>
      <c r="L173" s="187"/>
      <c r="M173" s="187"/>
      <c r="N173" s="187"/>
      <c r="O173" s="188"/>
      <c r="P173" s="188"/>
      <c r="Q173" s="188"/>
      <c r="R173" s="188"/>
      <c r="S173" s="188"/>
      <c r="T173" s="188"/>
      <c r="U173" s="188"/>
    </row>
    <row r="174" spans="1:21" ht="15.75" customHeight="1">
      <c r="A174" s="188"/>
      <c r="B174" s="188"/>
      <c r="C174" s="188"/>
      <c r="D174" s="188"/>
      <c r="E174" s="188"/>
      <c r="F174" s="187"/>
      <c r="G174" s="187"/>
      <c r="H174" s="187"/>
      <c r="I174" s="187"/>
      <c r="J174" s="187"/>
      <c r="K174" s="187"/>
      <c r="L174" s="187"/>
      <c r="M174" s="187"/>
      <c r="N174" s="187"/>
      <c r="O174" s="188"/>
      <c r="P174" s="188"/>
      <c r="Q174" s="188"/>
      <c r="R174" s="188"/>
      <c r="S174" s="188"/>
      <c r="T174" s="188"/>
      <c r="U174" s="188"/>
    </row>
    <row r="175" spans="1:21" ht="15.75" customHeight="1">
      <c r="A175" s="188"/>
      <c r="B175" s="188"/>
      <c r="C175" s="188"/>
      <c r="D175" s="188"/>
      <c r="E175" s="188"/>
      <c r="F175" s="187"/>
      <c r="G175" s="187"/>
      <c r="H175" s="187"/>
      <c r="I175" s="187"/>
      <c r="J175" s="187"/>
      <c r="K175" s="187"/>
      <c r="L175" s="187"/>
      <c r="M175" s="187"/>
      <c r="N175" s="187"/>
      <c r="O175" s="188"/>
      <c r="P175" s="188"/>
      <c r="Q175" s="188"/>
      <c r="R175" s="188"/>
      <c r="S175" s="188"/>
      <c r="T175" s="188"/>
      <c r="U175" s="188"/>
    </row>
    <row r="176" spans="1:21" ht="15.75" customHeight="1">
      <c r="A176" s="188"/>
      <c r="B176" s="188"/>
      <c r="C176" s="188"/>
      <c r="D176" s="188"/>
      <c r="E176" s="188"/>
      <c r="F176" s="187"/>
      <c r="G176" s="187"/>
      <c r="H176" s="187"/>
      <c r="I176" s="187"/>
      <c r="J176" s="187"/>
      <c r="K176" s="187"/>
      <c r="L176" s="187"/>
      <c r="M176" s="187"/>
      <c r="N176" s="187"/>
      <c r="O176" s="188"/>
      <c r="P176" s="188"/>
      <c r="Q176" s="188"/>
      <c r="R176" s="188"/>
      <c r="S176" s="188"/>
      <c r="T176" s="188"/>
      <c r="U176" s="188"/>
    </row>
    <row r="177" spans="1:21" ht="15.75" customHeight="1">
      <c r="A177" s="188"/>
      <c r="B177" s="188"/>
      <c r="C177" s="188"/>
      <c r="D177" s="188"/>
      <c r="E177" s="188"/>
      <c r="F177" s="187"/>
      <c r="G177" s="187"/>
      <c r="H177" s="187"/>
      <c r="I177" s="187"/>
      <c r="J177" s="187"/>
      <c r="K177" s="187"/>
      <c r="L177" s="187"/>
      <c r="M177" s="187"/>
      <c r="N177" s="187"/>
      <c r="O177" s="188"/>
      <c r="P177" s="188"/>
      <c r="Q177" s="188"/>
      <c r="R177" s="188"/>
      <c r="S177" s="188"/>
      <c r="T177" s="188"/>
      <c r="U177" s="188"/>
    </row>
    <row r="178" spans="1:21" ht="15.75" customHeight="1">
      <c r="A178" s="188"/>
      <c r="B178" s="188"/>
      <c r="C178" s="188"/>
      <c r="D178" s="188"/>
      <c r="E178" s="188"/>
      <c r="F178" s="187"/>
      <c r="G178" s="187"/>
      <c r="H178" s="187"/>
      <c r="I178" s="187"/>
      <c r="J178" s="187"/>
      <c r="K178" s="187"/>
      <c r="L178" s="187"/>
      <c r="M178" s="187"/>
      <c r="N178" s="187"/>
      <c r="O178" s="188"/>
      <c r="P178" s="188"/>
      <c r="Q178" s="188"/>
      <c r="R178" s="188"/>
      <c r="S178" s="188"/>
      <c r="T178" s="188"/>
      <c r="U178" s="188"/>
    </row>
    <row r="179" spans="1:21" ht="15.75" customHeight="1">
      <c r="A179" s="188"/>
      <c r="B179" s="188"/>
      <c r="C179" s="188"/>
      <c r="D179" s="188"/>
      <c r="E179" s="188"/>
      <c r="F179" s="187"/>
      <c r="G179" s="187"/>
      <c r="H179" s="187"/>
      <c r="I179" s="187"/>
      <c r="J179" s="187"/>
      <c r="K179" s="187"/>
      <c r="L179" s="187"/>
      <c r="M179" s="187"/>
      <c r="N179" s="187"/>
      <c r="O179" s="188"/>
      <c r="P179" s="188"/>
      <c r="Q179" s="188"/>
      <c r="R179" s="188"/>
      <c r="S179" s="188"/>
      <c r="T179" s="188"/>
      <c r="U179" s="188"/>
    </row>
    <row r="180" spans="1:21" ht="15.75" customHeight="1">
      <c r="A180" s="188"/>
      <c r="B180" s="188"/>
      <c r="C180" s="188"/>
      <c r="D180" s="188"/>
      <c r="E180" s="188"/>
      <c r="F180" s="187"/>
      <c r="G180" s="187"/>
      <c r="H180" s="187"/>
      <c r="I180" s="187"/>
      <c r="J180" s="187"/>
      <c r="K180" s="187"/>
      <c r="L180" s="187"/>
      <c r="M180" s="187"/>
      <c r="N180" s="187"/>
      <c r="O180" s="188"/>
      <c r="P180" s="188"/>
      <c r="Q180" s="188"/>
      <c r="R180" s="188"/>
      <c r="S180" s="188"/>
      <c r="T180" s="188"/>
      <c r="U180" s="188"/>
    </row>
    <row r="181" spans="1:21" ht="15.75" customHeight="1">
      <c r="A181" s="188"/>
      <c r="B181" s="188"/>
      <c r="C181" s="188"/>
      <c r="D181" s="188"/>
      <c r="E181" s="188"/>
      <c r="F181" s="187"/>
      <c r="G181" s="187"/>
      <c r="H181" s="187"/>
      <c r="I181" s="187"/>
      <c r="J181" s="187"/>
      <c r="K181" s="187"/>
      <c r="L181" s="187"/>
      <c r="M181" s="187"/>
      <c r="N181" s="187"/>
      <c r="O181" s="188"/>
      <c r="P181" s="188"/>
      <c r="Q181" s="188"/>
      <c r="R181" s="188"/>
      <c r="S181" s="188"/>
      <c r="T181" s="188"/>
      <c r="U181" s="188"/>
    </row>
    <row r="182" spans="1:21" ht="15.75" customHeight="1">
      <c r="A182" s="188"/>
      <c r="B182" s="188"/>
      <c r="C182" s="188"/>
      <c r="D182" s="188"/>
      <c r="E182" s="188"/>
      <c r="F182" s="187"/>
      <c r="G182" s="187"/>
      <c r="H182" s="187"/>
      <c r="I182" s="187"/>
      <c r="J182" s="187"/>
      <c r="K182" s="187"/>
      <c r="L182" s="187"/>
      <c r="M182" s="187"/>
      <c r="N182" s="187"/>
      <c r="O182" s="188"/>
      <c r="P182" s="188"/>
      <c r="Q182" s="188"/>
      <c r="R182" s="188"/>
      <c r="S182" s="188"/>
      <c r="T182" s="188"/>
      <c r="U182" s="188"/>
    </row>
    <row r="183" spans="1:21" ht="15.75" customHeight="1">
      <c r="A183" s="188"/>
      <c r="B183" s="188"/>
      <c r="C183" s="188"/>
      <c r="D183" s="188"/>
      <c r="E183" s="188"/>
      <c r="F183" s="187"/>
      <c r="G183" s="187"/>
      <c r="H183" s="187"/>
      <c r="I183" s="187"/>
      <c r="J183" s="187"/>
      <c r="K183" s="187"/>
      <c r="L183" s="187"/>
      <c r="M183" s="187"/>
      <c r="N183" s="187"/>
      <c r="O183" s="188"/>
      <c r="P183" s="188"/>
      <c r="Q183" s="188"/>
      <c r="R183" s="188"/>
      <c r="S183" s="188"/>
      <c r="T183" s="188"/>
      <c r="U183" s="188"/>
    </row>
    <row r="184" spans="1:21" ht="15.75" customHeight="1">
      <c r="A184" s="188"/>
      <c r="B184" s="188"/>
      <c r="C184" s="188"/>
      <c r="D184" s="188"/>
      <c r="E184" s="188"/>
      <c r="F184" s="187"/>
      <c r="G184" s="187"/>
      <c r="H184" s="187"/>
      <c r="I184" s="187"/>
      <c r="J184" s="187"/>
      <c r="K184" s="187"/>
      <c r="L184" s="187"/>
      <c r="M184" s="187"/>
      <c r="N184" s="187"/>
      <c r="O184" s="188"/>
      <c r="P184" s="188"/>
      <c r="Q184" s="188"/>
      <c r="R184" s="188"/>
      <c r="S184" s="188"/>
      <c r="T184" s="188"/>
      <c r="U184" s="188"/>
    </row>
    <row r="185" spans="1:21" ht="15.75" customHeight="1">
      <c r="A185" s="188"/>
      <c r="B185" s="188"/>
      <c r="C185" s="188"/>
      <c r="D185" s="188"/>
      <c r="E185" s="188"/>
      <c r="F185" s="187"/>
      <c r="G185" s="187"/>
      <c r="H185" s="187"/>
      <c r="I185" s="187"/>
      <c r="J185" s="187"/>
      <c r="K185" s="187"/>
      <c r="L185" s="187"/>
      <c r="M185" s="187"/>
      <c r="N185" s="187"/>
      <c r="O185" s="188"/>
      <c r="P185" s="188"/>
      <c r="Q185" s="188"/>
      <c r="R185" s="188"/>
      <c r="S185" s="188"/>
      <c r="T185" s="188"/>
      <c r="U185" s="188"/>
    </row>
    <row r="186" spans="1:21" ht="15.75" customHeight="1">
      <c r="A186" s="188"/>
      <c r="B186" s="188"/>
      <c r="C186" s="188"/>
      <c r="D186" s="188"/>
      <c r="E186" s="188"/>
      <c r="F186" s="187"/>
      <c r="G186" s="187"/>
      <c r="H186" s="187"/>
      <c r="I186" s="187"/>
      <c r="J186" s="187"/>
      <c r="K186" s="187"/>
      <c r="L186" s="187"/>
      <c r="M186" s="187"/>
      <c r="N186" s="187"/>
      <c r="O186" s="188"/>
      <c r="P186" s="188"/>
      <c r="Q186" s="188"/>
      <c r="R186" s="188"/>
      <c r="S186" s="188"/>
      <c r="T186" s="188"/>
      <c r="U186" s="188"/>
    </row>
    <row r="187" spans="1:21" ht="15.75" customHeight="1">
      <c r="A187" s="188"/>
      <c r="B187" s="188"/>
      <c r="C187" s="188"/>
      <c r="D187" s="188"/>
      <c r="E187" s="188"/>
      <c r="F187" s="187"/>
      <c r="G187" s="187"/>
      <c r="H187" s="187"/>
      <c r="I187" s="187"/>
      <c r="J187" s="187"/>
      <c r="K187" s="187"/>
      <c r="L187" s="187"/>
      <c r="M187" s="187"/>
      <c r="N187" s="187"/>
      <c r="O187" s="188"/>
      <c r="P187" s="188"/>
      <c r="Q187" s="188"/>
      <c r="R187" s="188"/>
      <c r="S187" s="188"/>
      <c r="T187" s="188"/>
      <c r="U187" s="188"/>
    </row>
    <row r="188" spans="1:21" ht="15.75" customHeight="1">
      <c r="A188" s="188"/>
      <c r="B188" s="188"/>
      <c r="C188" s="188"/>
      <c r="D188" s="188"/>
      <c r="E188" s="188"/>
      <c r="F188" s="187"/>
      <c r="G188" s="187"/>
      <c r="H188" s="187"/>
      <c r="I188" s="187"/>
      <c r="J188" s="187"/>
      <c r="K188" s="187"/>
      <c r="L188" s="187"/>
      <c r="M188" s="187"/>
      <c r="N188" s="187"/>
      <c r="O188" s="188"/>
      <c r="P188" s="188"/>
      <c r="Q188" s="188"/>
      <c r="R188" s="188"/>
      <c r="S188" s="188"/>
      <c r="T188" s="188"/>
      <c r="U188" s="188"/>
    </row>
    <row r="189" spans="1:21" ht="15.75" customHeight="1">
      <c r="A189" s="188"/>
      <c r="B189" s="188"/>
      <c r="C189" s="188"/>
      <c r="D189" s="188"/>
      <c r="E189" s="188"/>
      <c r="F189" s="187"/>
      <c r="G189" s="187"/>
      <c r="H189" s="187"/>
      <c r="I189" s="187"/>
      <c r="J189" s="187"/>
      <c r="K189" s="187"/>
      <c r="L189" s="187"/>
      <c r="M189" s="187"/>
      <c r="N189" s="187"/>
      <c r="O189" s="188"/>
      <c r="P189" s="188"/>
      <c r="Q189" s="188"/>
      <c r="R189" s="188"/>
      <c r="S189" s="188"/>
      <c r="T189" s="188"/>
      <c r="U189" s="188"/>
    </row>
    <row r="190" spans="1:21" ht="15.75" customHeight="1">
      <c r="A190" s="188"/>
      <c r="B190" s="188"/>
      <c r="C190" s="188"/>
      <c r="D190" s="188"/>
      <c r="E190" s="188"/>
      <c r="F190" s="187"/>
      <c r="G190" s="187"/>
      <c r="H190" s="187"/>
      <c r="I190" s="187"/>
      <c r="J190" s="187"/>
      <c r="K190" s="187"/>
      <c r="L190" s="187"/>
      <c r="M190" s="187"/>
      <c r="N190" s="187"/>
      <c r="O190" s="188"/>
      <c r="P190" s="188"/>
      <c r="Q190" s="188"/>
      <c r="R190" s="188"/>
      <c r="S190" s="188"/>
      <c r="T190" s="188"/>
      <c r="U190" s="188"/>
    </row>
    <row r="191" spans="1:21" ht="15.75" customHeight="1">
      <c r="A191" s="188"/>
      <c r="B191" s="188"/>
      <c r="C191" s="188"/>
      <c r="D191" s="188"/>
      <c r="E191" s="188"/>
      <c r="F191" s="187"/>
      <c r="G191" s="187"/>
      <c r="H191" s="187"/>
      <c r="I191" s="187"/>
      <c r="J191" s="187"/>
      <c r="K191" s="187"/>
      <c r="L191" s="187"/>
      <c r="M191" s="187"/>
      <c r="N191" s="187"/>
      <c r="O191" s="188"/>
      <c r="P191" s="188"/>
      <c r="Q191" s="188"/>
      <c r="R191" s="188"/>
      <c r="S191" s="188"/>
      <c r="T191" s="188"/>
      <c r="U191" s="188"/>
    </row>
    <row r="192" spans="1:21" ht="15.75" customHeight="1">
      <c r="A192" s="188"/>
      <c r="B192" s="188"/>
      <c r="C192" s="188"/>
      <c r="D192" s="188"/>
      <c r="E192" s="188"/>
      <c r="F192" s="187"/>
      <c r="G192" s="187"/>
      <c r="H192" s="187"/>
      <c r="I192" s="187"/>
      <c r="J192" s="187"/>
      <c r="K192" s="187"/>
      <c r="L192" s="187"/>
      <c r="M192" s="187"/>
      <c r="N192" s="187"/>
      <c r="O192" s="188"/>
      <c r="P192" s="188"/>
      <c r="Q192" s="188"/>
      <c r="R192" s="188"/>
      <c r="S192" s="188"/>
      <c r="T192" s="188"/>
      <c r="U192" s="188"/>
    </row>
    <row r="193" spans="1:21" ht="15.75" customHeight="1">
      <c r="A193" s="188"/>
      <c r="B193" s="188"/>
      <c r="C193" s="188"/>
      <c r="D193" s="188"/>
      <c r="E193" s="188"/>
      <c r="F193" s="187"/>
      <c r="G193" s="187"/>
      <c r="H193" s="187"/>
      <c r="I193" s="187"/>
      <c r="J193" s="187"/>
      <c r="K193" s="187"/>
      <c r="L193" s="187"/>
      <c r="M193" s="187"/>
      <c r="N193" s="187"/>
      <c r="O193" s="188"/>
      <c r="P193" s="188"/>
      <c r="Q193" s="188"/>
      <c r="R193" s="188"/>
      <c r="S193" s="188"/>
      <c r="T193" s="188"/>
      <c r="U193" s="188"/>
    </row>
    <row r="194" spans="1:21" ht="15.75" customHeight="1">
      <c r="A194" s="188"/>
      <c r="B194" s="188"/>
      <c r="C194" s="188"/>
      <c r="D194" s="188"/>
      <c r="E194" s="188"/>
      <c r="F194" s="187"/>
      <c r="G194" s="187"/>
      <c r="H194" s="187"/>
      <c r="I194" s="187"/>
      <c r="J194" s="187"/>
      <c r="K194" s="187"/>
      <c r="L194" s="187"/>
      <c r="M194" s="187"/>
      <c r="N194" s="187"/>
      <c r="O194" s="188"/>
      <c r="P194" s="188"/>
      <c r="Q194" s="188"/>
      <c r="R194" s="188"/>
      <c r="S194" s="188"/>
      <c r="T194" s="188"/>
      <c r="U194" s="188"/>
    </row>
    <row r="195" spans="1:21" ht="15.75" customHeight="1">
      <c r="A195" s="188"/>
      <c r="B195" s="188"/>
      <c r="C195" s="188"/>
      <c r="D195" s="188"/>
      <c r="E195" s="188"/>
      <c r="F195" s="187"/>
      <c r="G195" s="187"/>
      <c r="H195" s="187"/>
      <c r="I195" s="187"/>
      <c r="J195" s="187"/>
      <c r="K195" s="187"/>
      <c r="L195" s="187"/>
      <c r="M195" s="187"/>
      <c r="N195" s="187"/>
      <c r="O195" s="188"/>
      <c r="P195" s="188"/>
      <c r="Q195" s="188"/>
      <c r="R195" s="188"/>
      <c r="S195" s="188"/>
      <c r="T195" s="188"/>
      <c r="U195" s="188"/>
    </row>
    <row r="196" spans="1:21" ht="15.75" customHeight="1">
      <c r="A196" s="188"/>
      <c r="B196" s="188"/>
      <c r="C196" s="188"/>
      <c r="D196" s="188"/>
      <c r="E196" s="188"/>
      <c r="F196" s="187"/>
      <c r="G196" s="187"/>
      <c r="H196" s="187"/>
      <c r="I196" s="187"/>
      <c r="J196" s="187"/>
      <c r="K196" s="187"/>
      <c r="L196" s="187"/>
      <c r="M196" s="187"/>
      <c r="N196" s="187"/>
      <c r="O196" s="188"/>
      <c r="P196" s="188"/>
      <c r="Q196" s="188"/>
      <c r="R196" s="188"/>
      <c r="S196" s="188"/>
      <c r="T196" s="188"/>
      <c r="U196" s="188"/>
    </row>
    <row r="197" spans="1:21" ht="15.75" customHeight="1">
      <c r="A197" s="188"/>
      <c r="B197" s="188"/>
      <c r="C197" s="188"/>
      <c r="D197" s="188"/>
      <c r="E197" s="188"/>
      <c r="F197" s="187"/>
      <c r="G197" s="187"/>
      <c r="H197" s="187"/>
      <c r="I197" s="187"/>
      <c r="J197" s="187"/>
      <c r="K197" s="187"/>
      <c r="L197" s="187"/>
      <c r="M197" s="187"/>
      <c r="N197" s="187"/>
      <c r="O197" s="188"/>
      <c r="P197" s="188"/>
      <c r="Q197" s="188"/>
      <c r="R197" s="188"/>
      <c r="S197" s="188"/>
      <c r="T197" s="188"/>
      <c r="U197" s="188"/>
    </row>
    <row r="198" spans="1:21" ht="15.75" customHeight="1">
      <c r="A198" s="188"/>
      <c r="B198" s="188"/>
      <c r="C198" s="188"/>
      <c r="D198" s="188"/>
      <c r="E198" s="188"/>
      <c r="F198" s="187"/>
      <c r="G198" s="187"/>
      <c r="H198" s="187"/>
      <c r="I198" s="187"/>
      <c r="J198" s="187"/>
      <c r="K198" s="187"/>
      <c r="L198" s="187"/>
      <c r="M198" s="187"/>
      <c r="N198" s="187"/>
      <c r="O198" s="188"/>
      <c r="P198" s="188"/>
      <c r="Q198" s="188"/>
      <c r="R198" s="188"/>
      <c r="S198" s="188"/>
      <c r="T198" s="188"/>
      <c r="U198" s="188"/>
    </row>
    <row r="199" spans="1:21" ht="15.75" customHeight="1">
      <c r="A199" s="188"/>
      <c r="B199" s="188"/>
      <c r="C199" s="188"/>
      <c r="D199" s="188"/>
      <c r="E199" s="188"/>
      <c r="F199" s="187"/>
      <c r="G199" s="187"/>
      <c r="H199" s="187"/>
      <c r="I199" s="187"/>
      <c r="J199" s="187"/>
      <c r="K199" s="187"/>
      <c r="L199" s="187"/>
      <c r="M199" s="187"/>
      <c r="N199" s="187"/>
      <c r="O199" s="188"/>
      <c r="P199" s="188"/>
      <c r="Q199" s="188"/>
      <c r="R199" s="188"/>
      <c r="S199" s="188"/>
      <c r="T199" s="188"/>
      <c r="U199" s="188"/>
    </row>
    <row r="200" spans="1:21" ht="15.75" customHeight="1">
      <c r="A200" s="188"/>
      <c r="B200" s="188"/>
      <c r="C200" s="188"/>
      <c r="D200" s="188"/>
      <c r="E200" s="188"/>
      <c r="F200" s="187"/>
      <c r="G200" s="187"/>
      <c r="H200" s="187"/>
      <c r="I200" s="187"/>
      <c r="J200" s="187"/>
      <c r="K200" s="187"/>
      <c r="L200" s="187"/>
      <c r="M200" s="187"/>
      <c r="N200" s="187"/>
      <c r="O200" s="188"/>
      <c r="P200" s="188"/>
      <c r="Q200" s="188"/>
      <c r="R200" s="188"/>
      <c r="S200" s="188"/>
      <c r="T200" s="188"/>
      <c r="U200" s="188"/>
    </row>
    <row r="201" spans="1:21" ht="15.75" customHeight="1">
      <c r="A201" s="188"/>
      <c r="B201" s="188"/>
      <c r="C201" s="188"/>
      <c r="D201" s="188"/>
      <c r="E201" s="188"/>
      <c r="F201" s="187"/>
      <c r="G201" s="187"/>
      <c r="H201" s="187"/>
      <c r="I201" s="187"/>
      <c r="J201" s="187"/>
      <c r="K201" s="187"/>
      <c r="L201" s="187"/>
      <c r="M201" s="187"/>
      <c r="N201" s="187"/>
      <c r="O201" s="188"/>
      <c r="P201" s="188"/>
      <c r="Q201" s="188"/>
      <c r="R201" s="188"/>
      <c r="S201" s="188"/>
      <c r="T201" s="188"/>
      <c r="U201" s="188"/>
    </row>
    <row r="202" spans="1:21" ht="15.75" customHeight="1">
      <c r="A202" s="188"/>
      <c r="B202" s="188"/>
      <c r="C202" s="188"/>
      <c r="D202" s="188"/>
      <c r="E202" s="188"/>
      <c r="F202" s="187"/>
      <c r="G202" s="187"/>
      <c r="H202" s="187"/>
      <c r="I202" s="187"/>
      <c r="J202" s="187"/>
      <c r="K202" s="187"/>
      <c r="L202" s="187"/>
      <c r="M202" s="187"/>
      <c r="N202" s="187"/>
      <c r="O202" s="188"/>
      <c r="P202" s="188"/>
      <c r="Q202" s="188"/>
      <c r="R202" s="188"/>
      <c r="S202" s="188"/>
      <c r="T202" s="188"/>
      <c r="U202" s="188"/>
    </row>
    <row r="203" spans="1:21" ht="15.75" customHeight="1">
      <c r="A203" s="188"/>
      <c r="B203" s="188"/>
      <c r="C203" s="188"/>
      <c r="D203" s="188"/>
      <c r="E203" s="188"/>
      <c r="F203" s="187"/>
      <c r="G203" s="187"/>
      <c r="H203" s="187"/>
      <c r="I203" s="187"/>
      <c r="J203" s="187"/>
      <c r="K203" s="187"/>
      <c r="L203" s="187"/>
      <c r="M203" s="187"/>
      <c r="N203" s="187"/>
      <c r="O203" s="188"/>
      <c r="P203" s="188"/>
      <c r="Q203" s="188"/>
      <c r="R203" s="188"/>
      <c r="S203" s="188"/>
      <c r="T203" s="188"/>
      <c r="U203" s="188"/>
    </row>
    <row r="204" spans="1:21" ht="15.75" customHeight="1">
      <c r="A204" s="188"/>
      <c r="B204" s="188"/>
      <c r="C204" s="188"/>
      <c r="D204" s="188"/>
      <c r="E204" s="188"/>
      <c r="F204" s="187"/>
      <c r="G204" s="187"/>
      <c r="H204" s="187"/>
      <c r="I204" s="187"/>
      <c r="J204" s="187"/>
      <c r="K204" s="187"/>
      <c r="L204" s="187"/>
      <c r="M204" s="187"/>
      <c r="N204" s="187"/>
      <c r="O204" s="188"/>
      <c r="P204" s="188"/>
      <c r="Q204" s="188"/>
      <c r="R204" s="188"/>
      <c r="S204" s="188"/>
      <c r="T204" s="188"/>
      <c r="U204" s="188"/>
    </row>
    <row r="205" spans="1:21" ht="15.75" customHeight="1">
      <c r="A205" s="188"/>
      <c r="B205" s="188"/>
      <c r="C205" s="188"/>
      <c r="D205" s="188"/>
      <c r="E205" s="188"/>
      <c r="F205" s="187"/>
      <c r="G205" s="187"/>
      <c r="H205" s="187"/>
      <c r="I205" s="187"/>
      <c r="J205" s="187"/>
      <c r="K205" s="187"/>
      <c r="L205" s="187"/>
      <c r="M205" s="187"/>
      <c r="N205" s="187"/>
      <c r="O205" s="188"/>
      <c r="P205" s="188"/>
      <c r="Q205" s="188"/>
      <c r="R205" s="188"/>
      <c r="S205" s="188"/>
      <c r="T205" s="188"/>
      <c r="U205" s="188"/>
    </row>
    <row r="206" spans="1:21" ht="15.75" customHeight="1">
      <c r="A206" s="188"/>
      <c r="B206" s="188"/>
      <c r="C206" s="188"/>
      <c r="D206" s="188"/>
      <c r="E206" s="188"/>
      <c r="F206" s="187"/>
      <c r="G206" s="187"/>
      <c r="H206" s="187"/>
      <c r="I206" s="187"/>
      <c r="J206" s="187"/>
      <c r="K206" s="187"/>
      <c r="L206" s="187"/>
      <c r="M206" s="187"/>
      <c r="N206" s="187"/>
      <c r="O206" s="188"/>
      <c r="P206" s="188"/>
      <c r="Q206" s="188"/>
      <c r="R206" s="188"/>
      <c r="S206" s="188"/>
      <c r="T206" s="188"/>
      <c r="U206" s="188"/>
    </row>
    <row r="207" spans="1:21" ht="15.75" customHeight="1">
      <c r="A207" s="188"/>
      <c r="B207" s="188"/>
      <c r="C207" s="188"/>
      <c r="D207" s="188"/>
      <c r="E207" s="188"/>
      <c r="F207" s="187"/>
      <c r="G207" s="187"/>
      <c r="H207" s="187"/>
      <c r="I207" s="187"/>
      <c r="J207" s="187"/>
      <c r="K207" s="187"/>
      <c r="L207" s="187"/>
      <c r="M207" s="187"/>
      <c r="N207" s="187"/>
      <c r="O207" s="188"/>
      <c r="P207" s="188"/>
      <c r="Q207" s="188"/>
      <c r="R207" s="188"/>
      <c r="S207" s="188"/>
      <c r="T207" s="188"/>
      <c r="U207" s="188"/>
    </row>
    <row r="208" spans="1:21" ht="15.75" customHeight="1">
      <c r="A208" s="188"/>
      <c r="B208" s="188"/>
      <c r="C208" s="188"/>
      <c r="D208" s="188"/>
      <c r="E208" s="188"/>
      <c r="F208" s="187"/>
      <c r="G208" s="187"/>
      <c r="H208" s="187"/>
      <c r="I208" s="187"/>
      <c r="J208" s="187"/>
      <c r="K208" s="187"/>
      <c r="L208" s="187"/>
      <c r="M208" s="187"/>
      <c r="N208" s="187"/>
      <c r="O208" s="188"/>
      <c r="P208" s="188"/>
      <c r="Q208" s="188"/>
      <c r="R208" s="188"/>
      <c r="S208" s="188"/>
      <c r="T208" s="188"/>
      <c r="U208" s="188"/>
    </row>
    <row r="209" spans="1:21" ht="15.75" customHeight="1">
      <c r="A209" s="188"/>
      <c r="B209" s="188"/>
      <c r="C209" s="188"/>
      <c r="D209" s="188"/>
      <c r="E209" s="188"/>
      <c r="F209" s="187"/>
      <c r="G209" s="187"/>
      <c r="H209" s="187"/>
      <c r="I209" s="187"/>
      <c r="J209" s="187"/>
      <c r="K209" s="187"/>
      <c r="L209" s="187"/>
      <c r="M209" s="187"/>
      <c r="N209" s="187"/>
      <c r="O209" s="188"/>
      <c r="P209" s="188"/>
      <c r="Q209" s="188"/>
      <c r="R209" s="188"/>
      <c r="S209" s="188"/>
      <c r="T209" s="188"/>
      <c r="U209" s="188"/>
    </row>
    <row r="210" spans="1:21" ht="15.75" customHeight="1">
      <c r="A210" s="188"/>
      <c r="B210" s="188"/>
      <c r="C210" s="188"/>
      <c r="D210" s="188"/>
      <c r="E210" s="188"/>
      <c r="F210" s="187"/>
      <c r="G210" s="187"/>
      <c r="H210" s="187"/>
      <c r="I210" s="187"/>
      <c r="J210" s="187"/>
      <c r="K210" s="187"/>
      <c r="L210" s="187"/>
      <c r="M210" s="187"/>
      <c r="N210" s="187"/>
      <c r="O210" s="188"/>
      <c r="P210" s="188"/>
      <c r="Q210" s="188"/>
      <c r="R210" s="188"/>
      <c r="S210" s="188"/>
      <c r="T210" s="188"/>
      <c r="U210" s="188"/>
    </row>
    <row r="211" spans="1:21" ht="15.75" customHeight="1">
      <c r="A211" s="188"/>
      <c r="B211" s="188"/>
      <c r="C211" s="188"/>
      <c r="D211" s="188"/>
      <c r="E211" s="188"/>
      <c r="F211" s="187"/>
      <c r="G211" s="187"/>
      <c r="H211" s="187"/>
      <c r="I211" s="187"/>
      <c r="J211" s="187"/>
      <c r="K211" s="187"/>
      <c r="L211" s="187"/>
      <c r="M211" s="187"/>
      <c r="N211" s="187"/>
      <c r="O211" s="188"/>
      <c r="P211" s="188"/>
      <c r="Q211" s="188"/>
      <c r="R211" s="188"/>
      <c r="S211" s="188"/>
      <c r="T211" s="188"/>
      <c r="U211" s="188"/>
    </row>
    <row r="212" spans="1:21" ht="15.75" customHeight="1">
      <c r="A212" s="188"/>
      <c r="B212" s="188"/>
      <c r="C212" s="188"/>
      <c r="D212" s="188"/>
      <c r="E212" s="188"/>
      <c r="F212" s="187"/>
      <c r="G212" s="187"/>
      <c r="H212" s="187"/>
      <c r="I212" s="187"/>
      <c r="J212" s="187"/>
      <c r="K212" s="187"/>
      <c r="L212" s="187"/>
      <c r="M212" s="187"/>
      <c r="N212" s="187"/>
      <c r="O212" s="188"/>
      <c r="P212" s="188"/>
      <c r="Q212" s="188"/>
      <c r="R212" s="188"/>
      <c r="S212" s="188"/>
      <c r="T212" s="188"/>
      <c r="U212" s="188"/>
    </row>
    <row r="213" spans="1:21" ht="15.75" customHeight="1">
      <c r="A213" s="188"/>
      <c r="B213" s="188"/>
      <c r="C213" s="188"/>
      <c r="D213" s="188"/>
      <c r="E213" s="188"/>
      <c r="F213" s="187"/>
      <c r="G213" s="187"/>
      <c r="H213" s="187"/>
      <c r="I213" s="187"/>
      <c r="J213" s="187"/>
      <c r="K213" s="187"/>
      <c r="L213" s="187"/>
      <c r="M213" s="187"/>
      <c r="N213" s="187"/>
      <c r="O213" s="188"/>
      <c r="P213" s="188"/>
      <c r="Q213" s="188"/>
      <c r="R213" s="188"/>
      <c r="S213" s="188"/>
      <c r="T213" s="188"/>
      <c r="U213" s="188"/>
    </row>
    <row r="214" spans="1:21" ht="15.75" customHeight="1">
      <c r="A214" s="188"/>
      <c r="B214" s="188"/>
      <c r="C214" s="188"/>
      <c r="D214" s="188"/>
      <c r="E214" s="188"/>
      <c r="F214" s="187"/>
      <c r="G214" s="187"/>
      <c r="H214" s="187"/>
      <c r="I214" s="187"/>
      <c r="J214" s="187"/>
      <c r="K214" s="187"/>
      <c r="L214" s="187"/>
      <c r="M214" s="187"/>
      <c r="N214" s="187"/>
      <c r="O214" s="188"/>
      <c r="P214" s="188"/>
      <c r="Q214" s="188"/>
      <c r="R214" s="188"/>
      <c r="S214" s="188"/>
      <c r="T214" s="188"/>
      <c r="U214" s="188"/>
    </row>
    <row r="215" spans="1:21" ht="15.75" customHeight="1">
      <c r="A215" s="188"/>
      <c r="B215" s="188"/>
      <c r="C215" s="188"/>
      <c r="D215" s="188"/>
      <c r="E215" s="188"/>
      <c r="F215" s="187"/>
      <c r="G215" s="187"/>
      <c r="H215" s="187"/>
      <c r="I215" s="187"/>
      <c r="J215" s="187"/>
      <c r="K215" s="187"/>
      <c r="L215" s="187"/>
      <c r="M215" s="187"/>
      <c r="N215" s="187"/>
      <c r="O215" s="188"/>
      <c r="P215" s="188"/>
      <c r="Q215" s="188"/>
      <c r="R215" s="188"/>
      <c r="S215" s="188"/>
      <c r="T215" s="188"/>
      <c r="U215" s="188"/>
    </row>
    <row r="216" spans="1:21" ht="15.75" customHeight="1">
      <c r="A216" s="188"/>
      <c r="B216" s="188"/>
      <c r="C216" s="188"/>
      <c r="D216" s="188"/>
      <c r="E216" s="188"/>
      <c r="F216" s="187"/>
      <c r="G216" s="187"/>
      <c r="H216" s="187"/>
      <c r="I216" s="187"/>
      <c r="J216" s="187"/>
      <c r="K216" s="187"/>
      <c r="L216" s="187"/>
      <c r="M216" s="187"/>
      <c r="N216" s="187"/>
      <c r="O216" s="188"/>
      <c r="P216" s="188"/>
      <c r="Q216" s="188"/>
      <c r="R216" s="188"/>
      <c r="S216" s="188"/>
      <c r="T216" s="188"/>
      <c r="U216" s="188"/>
    </row>
    <row r="217" spans="1:21" ht="15.75" customHeight="1">
      <c r="A217" s="188"/>
      <c r="B217" s="188"/>
      <c r="C217" s="188"/>
      <c r="D217" s="188"/>
      <c r="E217" s="188"/>
      <c r="F217" s="187"/>
      <c r="G217" s="187"/>
      <c r="H217" s="187"/>
      <c r="I217" s="187"/>
      <c r="J217" s="187"/>
      <c r="K217" s="187"/>
      <c r="L217" s="187"/>
      <c r="M217" s="187"/>
      <c r="N217" s="187"/>
      <c r="O217" s="188"/>
      <c r="P217" s="188"/>
      <c r="Q217" s="188"/>
      <c r="R217" s="188"/>
      <c r="S217" s="188"/>
      <c r="T217" s="188"/>
      <c r="U217" s="188"/>
    </row>
    <row r="218" spans="1:21" ht="15.75" customHeight="1">
      <c r="A218" s="188"/>
      <c r="B218" s="188"/>
      <c r="C218" s="188"/>
      <c r="D218" s="188"/>
      <c r="E218" s="188"/>
      <c r="F218" s="187"/>
      <c r="G218" s="187"/>
      <c r="H218" s="187"/>
      <c r="I218" s="187"/>
      <c r="J218" s="187"/>
      <c r="K218" s="187"/>
      <c r="L218" s="187"/>
      <c r="M218" s="187"/>
      <c r="N218" s="187"/>
      <c r="O218" s="188"/>
      <c r="P218" s="188"/>
      <c r="Q218" s="188"/>
      <c r="R218" s="188"/>
      <c r="S218" s="188"/>
      <c r="T218" s="188"/>
      <c r="U218" s="188"/>
    </row>
    <row r="219" spans="1:21" ht="15.75" customHeight="1">
      <c r="A219" s="188"/>
      <c r="B219" s="188"/>
      <c r="C219" s="188"/>
      <c r="D219" s="188"/>
      <c r="E219" s="188"/>
      <c r="F219" s="187"/>
      <c r="G219" s="187"/>
      <c r="H219" s="187"/>
      <c r="I219" s="187"/>
      <c r="J219" s="187"/>
      <c r="K219" s="187"/>
      <c r="L219" s="187"/>
      <c r="M219" s="187"/>
      <c r="N219" s="187"/>
      <c r="O219" s="188"/>
      <c r="P219" s="188"/>
      <c r="Q219" s="188"/>
      <c r="R219" s="188"/>
      <c r="S219" s="188"/>
      <c r="T219" s="188"/>
      <c r="U219" s="188"/>
    </row>
    <row r="220" spans="1:21" ht="15.75" customHeight="1">
      <c r="A220" s="188"/>
      <c r="B220" s="188"/>
      <c r="C220" s="188"/>
      <c r="D220" s="188"/>
      <c r="E220" s="188"/>
      <c r="F220" s="187"/>
      <c r="G220" s="187"/>
      <c r="H220" s="187"/>
      <c r="I220" s="187"/>
      <c r="J220" s="187"/>
      <c r="K220" s="187"/>
      <c r="L220" s="187"/>
      <c r="M220" s="187"/>
      <c r="N220" s="187"/>
      <c r="O220" s="188"/>
      <c r="P220" s="188"/>
      <c r="Q220" s="188"/>
      <c r="R220" s="188"/>
      <c r="S220" s="188"/>
      <c r="T220" s="188"/>
      <c r="U220" s="188"/>
    </row>
    <row r="221" spans="1:21" ht="15.75" customHeight="1">
      <c r="A221" s="188"/>
      <c r="B221" s="188"/>
      <c r="C221" s="188"/>
      <c r="D221" s="188"/>
      <c r="E221" s="188"/>
      <c r="F221" s="187"/>
      <c r="G221" s="187"/>
      <c r="H221" s="187"/>
      <c r="I221" s="187"/>
      <c r="J221" s="187"/>
      <c r="K221" s="187"/>
      <c r="L221" s="187"/>
      <c r="M221" s="187"/>
      <c r="N221" s="187"/>
      <c r="O221" s="188"/>
      <c r="P221" s="188"/>
      <c r="Q221" s="188"/>
      <c r="R221" s="188"/>
      <c r="S221" s="188"/>
      <c r="T221" s="188"/>
      <c r="U221" s="188"/>
    </row>
    <row r="222" spans="1:21" ht="15.75" customHeight="1">
      <c r="A222" s="188"/>
      <c r="B222" s="188"/>
      <c r="C222" s="188"/>
      <c r="D222" s="188"/>
      <c r="E222" s="188"/>
      <c r="F222" s="187"/>
      <c r="G222" s="187"/>
      <c r="H222" s="187"/>
      <c r="I222" s="187"/>
      <c r="J222" s="187"/>
      <c r="K222" s="187"/>
      <c r="L222" s="187"/>
      <c r="M222" s="187"/>
      <c r="N222" s="187"/>
      <c r="O222" s="188"/>
      <c r="P222" s="188"/>
      <c r="Q222" s="188"/>
      <c r="R222" s="188"/>
      <c r="S222" s="188"/>
      <c r="T222" s="188"/>
      <c r="U222" s="188"/>
    </row>
    <row r="223" spans="1:21" ht="15.75" customHeight="1">
      <c r="A223" s="188"/>
      <c r="B223" s="188"/>
      <c r="C223" s="188"/>
      <c r="D223" s="188"/>
      <c r="E223" s="188"/>
      <c r="F223" s="187"/>
      <c r="G223" s="187"/>
      <c r="H223" s="187"/>
      <c r="I223" s="187"/>
      <c r="J223" s="187"/>
      <c r="K223" s="187"/>
      <c r="L223" s="187"/>
      <c r="M223" s="187"/>
      <c r="N223" s="187"/>
      <c r="O223" s="188"/>
      <c r="P223" s="188"/>
      <c r="Q223" s="188"/>
      <c r="R223" s="188"/>
      <c r="S223" s="188"/>
      <c r="T223" s="188"/>
      <c r="U223" s="188"/>
    </row>
    <row r="224" spans="1:21" ht="15.75" customHeight="1">
      <c r="A224" s="188"/>
      <c r="B224" s="188"/>
      <c r="C224" s="188"/>
      <c r="D224" s="188"/>
      <c r="E224" s="188"/>
      <c r="F224" s="187"/>
      <c r="G224" s="187"/>
      <c r="H224" s="187"/>
      <c r="I224" s="187"/>
      <c r="J224" s="187"/>
      <c r="K224" s="187"/>
      <c r="L224" s="187"/>
      <c r="M224" s="187"/>
      <c r="N224" s="187"/>
      <c r="O224" s="188"/>
      <c r="P224" s="188"/>
      <c r="Q224" s="188"/>
      <c r="R224" s="188"/>
      <c r="S224" s="188"/>
      <c r="T224" s="188"/>
      <c r="U224" s="188"/>
    </row>
    <row r="225" spans="1:21" ht="15.75" customHeight="1">
      <c r="A225" s="188"/>
      <c r="B225" s="188"/>
      <c r="C225" s="188"/>
      <c r="D225" s="188"/>
      <c r="E225" s="188"/>
      <c r="F225" s="187"/>
      <c r="G225" s="187"/>
      <c r="H225" s="187"/>
      <c r="I225" s="187"/>
      <c r="J225" s="187"/>
      <c r="K225" s="187"/>
      <c r="L225" s="187"/>
      <c r="M225" s="187"/>
      <c r="N225" s="187"/>
      <c r="O225" s="188"/>
      <c r="P225" s="188"/>
      <c r="Q225" s="188"/>
      <c r="R225" s="188"/>
      <c r="S225" s="188"/>
      <c r="T225" s="188"/>
      <c r="U225" s="188"/>
    </row>
    <row r="226" spans="1:21" ht="15.75" customHeight="1">
      <c r="A226" s="188"/>
      <c r="B226" s="188"/>
      <c r="C226" s="188"/>
      <c r="D226" s="188"/>
      <c r="E226" s="188"/>
      <c r="F226" s="187"/>
      <c r="G226" s="187"/>
      <c r="H226" s="187"/>
      <c r="I226" s="187"/>
      <c r="J226" s="187"/>
      <c r="K226" s="187"/>
      <c r="L226" s="187"/>
      <c r="M226" s="187"/>
      <c r="N226" s="187"/>
      <c r="O226" s="188"/>
      <c r="P226" s="188"/>
      <c r="Q226" s="188"/>
      <c r="R226" s="188"/>
      <c r="S226" s="188"/>
      <c r="T226" s="188"/>
      <c r="U226" s="188"/>
    </row>
    <row r="227" spans="1:21" ht="15.75" customHeight="1">
      <c r="A227" s="188"/>
      <c r="B227" s="188"/>
      <c r="C227" s="188"/>
      <c r="D227" s="188"/>
      <c r="E227" s="188"/>
      <c r="F227" s="187"/>
      <c r="G227" s="187"/>
      <c r="H227" s="187"/>
      <c r="I227" s="187"/>
      <c r="J227" s="187"/>
      <c r="K227" s="187"/>
      <c r="L227" s="187"/>
      <c r="M227" s="187"/>
      <c r="N227" s="187"/>
      <c r="O227" s="188"/>
      <c r="P227" s="188"/>
      <c r="Q227" s="188"/>
      <c r="R227" s="188"/>
      <c r="S227" s="188"/>
      <c r="T227" s="188"/>
      <c r="U227" s="188"/>
    </row>
    <row r="228" spans="1:21" ht="15.75" customHeight="1">
      <c r="A228" s="188"/>
      <c r="B228" s="188"/>
      <c r="C228" s="188"/>
      <c r="D228" s="188"/>
      <c r="E228" s="188"/>
      <c r="F228" s="187"/>
      <c r="G228" s="187"/>
      <c r="H228" s="187"/>
      <c r="I228" s="187"/>
      <c r="J228" s="187"/>
      <c r="K228" s="187"/>
      <c r="L228" s="187"/>
      <c r="M228" s="187"/>
      <c r="N228" s="187"/>
      <c r="O228" s="188"/>
      <c r="P228" s="188"/>
      <c r="Q228" s="188"/>
      <c r="R228" s="188"/>
      <c r="S228" s="188"/>
      <c r="T228" s="188"/>
      <c r="U228" s="188"/>
    </row>
    <row r="229" spans="1:21" ht="15.75" customHeight="1">
      <c r="A229" s="188"/>
      <c r="B229" s="188"/>
      <c r="C229" s="188"/>
      <c r="D229" s="188"/>
      <c r="E229" s="188"/>
      <c r="F229" s="187"/>
      <c r="G229" s="187"/>
      <c r="H229" s="187"/>
      <c r="I229" s="187"/>
      <c r="J229" s="187"/>
      <c r="K229" s="187"/>
      <c r="L229" s="187"/>
      <c r="M229" s="187"/>
      <c r="N229" s="187"/>
      <c r="O229" s="188"/>
      <c r="P229" s="188"/>
      <c r="Q229" s="188"/>
      <c r="R229" s="188"/>
      <c r="S229" s="188"/>
      <c r="T229" s="188"/>
      <c r="U229" s="188"/>
    </row>
    <row r="230" spans="1:21" ht="15.75" customHeight="1">
      <c r="A230" s="188"/>
      <c r="B230" s="188"/>
      <c r="C230" s="188"/>
      <c r="D230" s="188"/>
      <c r="E230" s="188"/>
      <c r="F230" s="187"/>
      <c r="G230" s="187"/>
      <c r="H230" s="187"/>
      <c r="I230" s="187"/>
      <c r="J230" s="187"/>
      <c r="K230" s="187"/>
      <c r="L230" s="187"/>
      <c r="M230" s="187"/>
      <c r="N230" s="187"/>
      <c r="O230" s="188"/>
      <c r="P230" s="188"/>
      <c r="Q230" s="188"/>
      <c r="R230" s="188"/>
      <c r="S230" s="188"/>
      <c r="T230" s="188"/>
      <c r="U230" s="188"/>
    </row>
    <row r="231" spans="1:21" ht="15.75" customHeight="1">
      <c r="A231" s="188"/>
      <c r="B231" s="188"/>
      <c r="C231" s="188"/>
      <c r="D231" s="188"/>
      <c r="E231" s="188"/>
      <c r="F231" s="187"/>
      <c r="G231" s="187"/>
      <c r="H231" s="187"/>
      <c r="I231" s="187"/>
      <c r="J231" s="187"/>
      <c r="K231" s="187"/>
      <c r="L231" s="187"/>
      <c r="M231" s="187"/>
      <c r="N231" s="187"/>
      <c r="O231" s="188"/>
      <c r="P231" s="188"/>
      <c r="Q231" s="188"/>
      <c r="R231" s="188"/>
      <c r="S231" s="188"/>
      <c r="T231" s="188"/>
      <c r="U231" s="188"/>
    </row>
    <row r="232" spans="1:21" ht="15.75" customHeight="1">
      <c r="A232" s="188"/>
      <c r="B232" s="188"/>
      <c r="C232" s="188"/>
      <c r="D232" s="188"/>
      <c r="E232" s="188"/>
      <c r="F232" s="187"/>
      <c r="G232" s="187"/>
      <c r="H232" s="187"/>
      <c r="I232" s="187"/>
      <c r="J232" s="187"/>
      <c r="K232" s="187"/>
      <c r="L232" s="187"/>
      <c r="M232" s="187"/>
      <c r="N232" s="187"/>
      <c r="O232" s="188"/>
      <c r="P232" s="188"/>
      <c r="Q232" s="188"/>
      <c r="R232" s="188"/>
      <c r="S232" s="188"/>
      <c r="T232" s="188"/>
      <c r="U232" s="188"/>
    </row>
    <row r="233" spans="1:21" ht="15.75" customHeight="1">
      <c r="A233" s="188"/>
      <c r="B233" s="188"/>
      <c r="C233" s="188"/>
      <c r="D233" s="188"/>
      <c r="E233" s="188"/>
      <c r="F233" s="187"/>
      <c r="G233" s="187"/>
      <c r="H233" s="187"/>
      <c r="I233" s="187"/>
      <c r="J233" s="187"/>
      <c r="K233" s="187"/>
      <c r="L233" s="187"/>
      <c r="M233" s="187"/>
      <c r="N233" s="187"/>
      <c r="O233" s="188"/>
      <c r="P233" s="188"/>
      <c r="Q233" s="188"/>
      <c r="R233" s="188"/>
      <c r="S233" s="188"/>
      <c r="T233" s="188"/>
      <c r="U233" s="188"/>
    </row>
    <row r="234" spans="1:21" ht="15.75" customHeight="1">
      <c r="A234" s="188"/>
      <c r="B234" s="188"/>
      <c r="C234" s="188"/>
      <c r="D234" s="188"/>
      <c r="E234" s="188"/>
      <c r="F234" s="187"/>
      <c r="G234" s="187"/>
      <c r="H234" s="187"/>
      <c r="I234" s="187"/>
      <c r="J234" s="187"/>
      <c r="K234" s="187"/>
      <c r="L234" s="187"/>
      <c r="M234" s="187"/>
      <c r="N234" s="187"/>
      <c r="O234" s="188"/>
      <c r="P234" s="188"/>
      <c r="Q234" s="188"/>
      <c r="R234" s="188"/>
      <c r="S234" s="188"/>
      <c r="T234" s="188"/>
      <c r="U234" s="188"/>
    </row>
    <row r="235" spans="1:21" ht="15.75" customHeight="1">
      <c r="A235" s="188"/>
      <c r="B235" s="188"/>
      <c r="C235" s="188"/>
      <c r="D235" s="188"/>
      <c r="E235" s="188"/>
      <c r="F235" s="187"/>
      <c r="G235" s="187"/>
      <c r="H235" s="187"/>
      <c r="I235" s="187"/>
      <c r="J235" s="187"/>
      <c r="K235" s="187"/>
      <c r="L235" s="187"/>
      <c r="M235" s="187"/>
      <c r="N235" s="187"/>
      <c r="O235" s="188"/>
      <c r="P235" s="188"/>
      <c r="Q235" s="188"/>
      <c r="R235" s="188"/>
      <c r="S235" s="188"/>
      <c r="T235" s="188"/>
      <c r="U235" s="188"/>
    </row>
    <row r="236" spans="1:21" ht="15.75" customHeight="1">
      <c r="A236" s="188"/>
      <c r="B236" s="188"/>
      <c r="C236" s="188"/>
      <c r="D236" s="188"/>
      <c r="E236" s="188"/>
      <c r="F236" s="187"/>
      <c r="G236" s="187"/>
      <c r="H236" s="187"/>
      <c r="I236" s="187"/>
      <c r="J236" s="187"/>
      <c r="K236" s="187"/>
      <c r="L236" s="187"/>
      <c r="M236" s="187"/>
      <c r="N236" s="187"/>
      <c r="O236" s="188"/>
      <c r="P236" s="188"/>
      <c r="Q236" s="188"/>
      <c r="R236" s="188"/>
      <c r="S236" s="188"/>
      <c r="T236" s="188"/>
      <c r="U236" s="188"/>
    </row>
    <row r="237" spans="1:21" ht="15.75" customHeight="1">
      <c r="A237" s="188"/>
      <c r="B237" s="188"/>
      <c r="C237" s="188"/>
      <c r="D237" s="188"/>
      <c r="E237" s="188"/>
      <c r="F237" s="187"/>
      <c r="G237" s="187"/>
      <c r="H237" s="187"/>
      <c r="I237" s="187"/>
      <c r="J237" s="187"/>
      <c r="K237" s="187"/>
      <c r="L237" s="187"/>
      <c r="M237" s="187"/>
      <c r="N237" s="187"/>
      <c r="O237" s="188"/>
      <c r="P237" s="188"/>
      <c r="Q237" s="188"/>
      <c r="R237" s="188"/>
      <c r="S237" s="188"/>
      <c r="T237" s="188"/>
      <c r="U237" s="188"/>
    </row>
    <row r="238" spans="1:21" ht="15.75" customHeight="1">
      <c r="A238" s="188"/>
      <c r="B238" s="188"/>
      <c r="C238" s="188"/>
      <c r="D238" s="188"/>
      <c r="E238" s="188"/>
      <c r="F238" s="187"/>
      <c r="G238" s="187"/>
      <c r="H238" s="187"/>
      <c r="I238" s="187"/>
      <c r="J238" s="187"/>
      <c r="K238" s="187"/>
      <c r="L238" s="187"/>
      <c r="M238" s="187"/>
      <c r="N238" s="187"/>
      <c r="O238" s="188"/>
      <c r="P238" s="188"/>
      <c r="Q238" s="188"/>
      <c r="R238" s="188"/>
      <c r="S238" s="188"/>
      <c r="T238" s="188"/>
      <c r="U238" s="188"/>
    </row>
    <row r="239" spans="1:21" ht="15.75" customHeight="1">
      <c r="A239" s="188"/>
      <c r="B239" s="188"/>
      <c r="C239" s="188"/>
      <c r="D239" s="188"/>
      <c r="E239" s="188"/>
      <c r="F239" s="187"/>
      <c r="G239" s="187"/>
      <c r="H239" s="187"/>
      <c r="I239" s="187"/>
      <c r="J239" s="187"/>
      <c r="K239" s="187"/>
      <c r="L239" s="187"/>
      <c r="M239" s="187"/>
      <c r="N239" s="187"/>
      <c r="O239" s="188"/>
      <c r="P239" s="188"/>
      <c r="Q239" s="188"/>
      <c r="R239" s="188"/>
      <c r="S239" s="188"/>
      <c r="T239" s="188"/>
      <c r="U239" s="188"/>
    </row>
    <row r="240" spans="1:21" ht="15.75" customHeight="1">
      <c r="A240" s="188"/>
      <c r="B240" s="188"/>
      <c r="C240" s="188"/>
      <c r="D240" s="188"/>
      <c r="E240" s="188"/>
      <c r="F240" s="187"/>
      <c r="G240" s="187"/>
      <c r="H240" s="187"/>
      <c r="I240" s="187"/>
      <c r="J240" s="187"/>
      <c r="K240" s="187"/>
      <c r="L240" s="187"/>
      <c r="M240" s="187"/>
      <c r="N240" s="187"/>
      <c r="O240" s="188"/>
      <c r="P240" s="188"/>
      <c r="Q240" s="188"/>
      <c r="R240" s="188"/>
      <c r="S240" s="188"/>
      <c r="T240" s="188"/>
      <c r="U240" s="188"/>
    </row>
    <row r="241" spans="1:21" ht="15.75" customHeight="1">
      <c r="A241" s="188"/>
      <c r="B241" s="188"/>
      <c r="C241" s="188"/>
      <c r="D241" s="188"/>
      <c r="E241" s="188"/>
      <c r="F241" s="187"/>
      <c r="G241" s="187"/>
      <c r="H241" s="187"/>
      <c r="I241" s="187"/>
      <c r="J241" s="187"/>
      <c r="K241" s="187"/>
      <c r="L241" s="187"/>
      <c r="M241" s="187"/>
      <c r="N241" s="187"/>
      <c r="O241" s="188"/>
      <c r="P241" s="188"/>
      <c r="Q241" s="188"/>
      <c r="R241" s="188"/>
      <c r="S241" s="188"/>
      <c r="T241" s="188"/>
      <c r="U241" s="188"/>
    </row>
    <row r="242" spans="1:21" ht="15.75" customHeight="1">
      <c r="A242" s="188"/>
      <c r="B242" s="188"/>
      <c r="C242" s="188"/>
      <c r="D242" s="188"/>
      <c r="E242" s="188"/>
      <c r="F242" s="187"/>
      <c r="G242" s="187"/>
      <c r="H242" s="187"/>
      <c r="I242" s="187"/>
      <c r="J242" s="187"/>
      <c r="K242" s="187"/>
      <c r="L242" s="187"/>
      <c r="M242" s="187"/>
      <c r="N242" s="187"/>
      <c r="O242" s="188"/>
      <c r="P242" s="188"/>
      <c r="Q242" s="188"/>
      <c r="R242" s="188"/>
      <c r="S242" s="188"/>
      <c r="T242" s="188"/>
      <c r="U242" s="188"/>
    </row>
    <row r="243" spans="1:21" ht="15.75" customHeight="1">
      <c r="A243" s="188"/>
      <c r="B243" s="188"/>
      <c r="C243" s="188"/>
      <c r="D243" s="188"/>
      <c r="E243" s="188"/>
      <c r="F243" s="187"/>
      <c r="G243" s="187"/>
      <c r="H243" s="187"/>
      <c r="I243" s="187"/>
      <c r="J243" s="187"/>
      <c r="K243" s="187"/>
      <c r="L243" s="187"/>
      <c r="M243" s="187"/>
      <c r="N243" s="187"/>
      <c r="O243" s="188"/>
      <c r="P243" s="188"/>
      <c r="Q243" s="188"/>
      <c r="R243" s="188"/>
      <c r="S243" s="188"/>
      <c r="T243" s="188"/>
      <c r="U243" s="188"/>
    </row>
    <row r="244" spans="1:21" ht="15.75" customHeight="1">
      <c r="A244" s="188"/>
      <c r="B244" s="188"/>
      <c r="C244" s="188"/>
      <c r="D244" s="188"/>
      <c r="E244" s="188"/>
      <c r="F244" s="187"/>
      <c r="G244" s="187"/>
      <c r="H244" s="187"/>
      <c r="I244" s="187"/>
      <c r="J244" s="187"/>
      <c r="K244" s="187"/>
      <c r="L244" s="187"/>
      <c r="M244" s="187"/>
      <c r="N244" s="187"/>
      <c r="O244" s="188"/>
      <c r="P244" s="188"/>
      <c r="Q244" s="188"/>
      <c r="R244" s="188"/>
      <c r="S244" s="188"/>
      <c r="T244" s="188"/>
      <c r="U244" s="188"/>
    </row>
    <row r="245" spans="1:21" ht="15.75" customHeight="1">
      <c r="A245" s="188"/>
      <c r="B245" s="188"/>
      <c r="C245" s="188"/>
      <c r="D245" s="188"/>
      <c r="E245" s="188"/>
      <c r="F245" s="187"/>
      <c r="G245" s="187"/>
      <c r="H245" s="187"/>
      <c r="I245" s="187"/>
      <c r="J245" s="187"/>
      <c r="K245" s="187"/>
      <c r="L245" s="187"/>
      <c r="M245" s="187"/>
      <c r="N245" s="187"/>
      <c r="O245" s="188"/>
      <c r="P245" s="188"/>
      <c r="Q245" s="188"/>
      <c r="R245" s="188"/>
      <c r="S245" s="188"/>
      <c r="T245" s="188"/>
      <c r="U245" s="188"/>
    </row>
    <row r="246" spans="1:21" ht="15.75" customHeight="1">
      <c r="A246" s="188"/>
      <c r="B246" s="188"/>
      <c r="C246" s="188"/>
      <c r="D246" s="188"/>
      <c r="E246" s="188"/>
      <c r="F246" s="187"/>
      <c r="G246" s="187"/>
      <c r="H246" s="187"/>
      <c r="I246" s="187"/>
      <c r="J246" s="187"/>
      <c r="K246" s="187"/>
      <c r="L246" s="187"/>
      <c r="M246" s="187"/>
      <c r="N246" s="187"/>
      <c r="O246" s="188"/>
      <c r="P246" s="188"/>
      <c r="Q246" s="188"/>
      <c r="R246" s="188"/>
      <c r="S246" s="188"/>
      <c r="T246" s="188"/>
      <c r="U246" s="188"/>
    </row>
    <row r="247" spans="1:21" ht="15.75" customHeight="1">
      <c r="A247" s="188"/>
      <c r="B247" s="188"/>
      <c r="C247" s="188"/>
      <c r="D247" s="188"/>
      <c r="E247" s="188"/>
      <c r="F247" s="187"/>
      <c r="G247" s="187"/>
      <c r="H247" s="187"/>
      <c r="I247" s="187"/>
      <c r="J247" s="187"/>
      <c r="K247" s="187"/>
      <c r="L247" s="187"/>
      <c r="M247" s="187"/>
      <c r="N247" s="187"/>
      <c r="O247" s="188"/>
      <c r="P247" s="188"/>
      <c r="Q247" s="188"/>
      <c r="R247" s="188"/>
      <c r="S247" s="188"/>
      <c r="T247" s="188"/>
      <c r="U247" s="188"/>
    </row>
    <row r="248" spans="1:21" ht="15.75" customHeight="1">
      <c r="A248" s="188"/>
      <c r="B248" s="188"/>
      <c r="C248" s="188"/>
      <c r="D248" s="188"/>
      <c r="E248" s="188"/>
      <c r="F248" s="187"/>
      <c r="G248" s="187"/>
      <c r="H248" s="187"/>
      <c r="I248" s="187"/>
      <c r="J248" s="187"/>
      <c r="K248" s="187"/>
      <c r="L248" s="187"/>
      <c r="M248" s="187"/>
      <c r="N248" s="187"/>
      <c r="O248" s="188"/>
      <c r="P248" s="188"/>
      <c r="Q248" s="188"/>
      <c r="R248" s="188"/>
      <c r="S248" s="188"/>
      <c r="T248" s="188"/>
      <c r="U248" s="188"/>
    </row>
    <row r="249" spans="1:21" ht="15.75" customHeight="1">
      <c r="A249" s="188"/>
      <c r="B249" s="188"/>
      <c r="C249" s="188"/>
      <c r="D249" s="188"/>
      <c r="E249" s="188"/>
      <c r="F249" s="187"/>
      <c r="G249" s="187"/>
      <c r="H249" s="187"/>
      <c r="I249" s="187"/>
      <c r="J249" s="187"/>
      <c r="K249" s="187"/>
      <c r="L249" s="187"/>
      <c r="M249" s="187"/>
      <c r="N249" s="187"/>
      <c r="O249" s="188"/>
      <c r="P249" s="188"/>
      <c r="Q249" s="188"/>
      <c r="R249" s="188"/>
      <c r="S249" s="188"/>
      <c r="T249" s="188"/>
      <c r="U249" s="188"/>
    </row>
    <row r="250" spans="1:21" ht="15.75" customHeight="1">
      <c r="A250" s="188"/>
      <c r="B250" s="188"/>
      <c r="C250" s="188"/>
      <c r="D250" s="188"/>
      <c r="E250" s="188"/>
      <c r="F250" s="187"/>
      <c r="G250" s="187"/>
      <c r="H250" s="187"/>
      <c r="I250" s="187"/>
      <c r="J250" s="187"/>
      <c r="K250" s="187"/>
      <c r="L250" s="187"/>
      <c r="M250" s="187"/>
      <c r="N250" s="187"/>
      <c r="O250" s="188"/>
      <c r="P250" s="188"/>
      <c r="Q250" s="188"/>
      <c r="R250" s="188"/>
      <c r="S250" s="188"/>
      <c r="T250" s="188"/>
      <c r="U250" s="188"/>
    </row>
    <row r="251" spans="1:21" ht="15.75" customHeight="1">
      <c r="A251" s="188"/>
      <c r="B251" s="188"/>
      <c r="C251" s="188"/>
      <c r="D251" s="188"/>
      <c r="E251" s="188"/>
      <c r="F251" s="187"/>
      <c r="G251" s="187"/>
      <c r="H251" s="187"/>
      <c r="I251" s="187"/>
      <c r="J251" s="187"/>
      <c r="K251" s="187"/>
      <c r="L251" s="187"/>
      <c r="M251" s="187"/>
      <c r="N251" s="187"/>
      <c r="O251" s="188"/>
      <c r="P251" s="188"/>
      <c r="Q251" s="188"/>
      <c r="R251" s="188"/>
      <c r="S251" s="188"/>
      <c r="T251" s="188"/>
      <c r="U251" s="188"/>
    </row>
    <row r="252" spans="1:21" ht="15.75" customHeight="1">
      <c r="A252" s="188"/>
      <c r="B252" s="188"/>
      <c r="C252" s="188"/>
      <c r="D252" s="188"/>
      <c r="E252" s="188"/>
      <c r="F252" s="187"/>
      <c r="G252" s="187"/>
      <c r="H252" s="187"/>
      <c r="I252" s="187"/>
      <c r="J252" s="187"/>
      <c r="K252" s="187"/>
      <c r="L252" s="187"/>
      <c r="M252" s="187"/>
      <c r="N252" s="187"/>
      <c r="O252" s="188"/>
      <c r="P252" s="188"/>
      <c r="Q252" s="188"/>
      <c r="R252" s="188"/>
      <c r="S252" s="188"/>
      <c r="T252" s="188"/>
      <c r="U252" s="188"/>
    </row>
    <row r="253" spans="1:21" ht="15.75" customHeight="1">
      <c r="A253" s="188"/>
      <c r="B253" s="188"/>
      <c r="C253" s="188"/>
      <c r="D253" s="188"/>
      <c r="E253" s="188"/>
      <c r="F253" s="187"/>
      <c r="G253" s="187"/>
      <c r="H253" s="187"/>
      <c r="I253" s="187"/>
      <c r="J253" s="187"/>
      <c r="K253" s="187"/>
      <c r="L253" s="187"/>
      <c r="M253" s="187"/>
      <c r="N253" s="187"/>
      <c r="O253" s="188"/>
      <c r="P253" s="188"/>
      <c r="Q253" s="188"/>
      <c r="R253" s="188"/>
      <c r="S253" s="188"/>
      <c r="T253" s="188"/>
      <c r="U253" s="188"/>
    </row>
    <row r="254" spans="1:21" ht="15.75" customHeight="1">
      <c r="A254" s="188"/>
      <c r="B254" s="188"/>
      <c r="C254" s="188"/>
      <c r="D254" s="188"/>
      <c r="E254" s="188"/>
      <c r="F254" s="187"/>
      <c r="G254" s="187"/>
      <c r="H254" s="187"/>
      <c r="I254" s="187"/>
      <c r="J254" s="187"/>
      <c r="K254" s="187"/>
      <c r="L254" s="187"/>
      <c r="M254" s="187"/>
      <c r="N254" s="187"/>
      <c r="O254" s="188"/>
      <c r="P254" s="188"/>
      <c r="Q254" s="188"/>
      <c r="R254" s="188"/>
      <c r="S254" s="188"/>
      <c r="T254" s="188"/>
      <c r="U254" s="188"/>
    </row>
    <row r="255" spans="1:21" ht="15.75" customHeight="1">
      <c r="A255" s="188"/>
      <c r="B255" s="188"/>
      <c r="C255" s="188"/>
      <c r="D255" s="188"/>
      <c r="E255" s="188"/>
      <c r="F255" s="187"/>
      <c r="G255" s="187"/>
      <c r="H255" s="187"/>
      <c r="I255" s="187"/>
      <c r="J255" s="187"/>
      <c r="K255" s="187"/>
      <c r="L255" s="187"/>
      <c r="M255" s="187"/>
      <c r="N255" s="187"/>
      <c r="O255" s="188"/>
      <c r="P255" s="188"/>
      <c r="Q255" s="188"/>
      <c r="R255" s="188"/>
      <c r="S255" s="188"/>
      <c r="T255" s="188"/>
      <c r="U255" s="188"/>
    </row>
    <row r="256" spans="1:21" ht="15.75" customHeight="1">
      <c r="A256" s="188"/>
      <c r="B256" s="188"/>
      <c r="C256" s="188"/>
      <c r="D256" s="188"/>
      <c r="E256" s="188"/>
      <c r="F256" s="187"/>
      <c r="G256" s="187"/>
      <c r="H256" s="187"/>
      <c r="I256" s="187"/>
      <c r="J256" s="187"/>
      <c r="K256" s="187"/>
      <c r="L256" s="187"/>
      <c r="M256" s="187"/>
      <c r="N256" s="187"/>
      <c r="O256" s="188"/>
      <c r="P256" s="188"/>
      <c r="Q256" s="188"/>
      <c r="R256" s="188"/>
      <c r="S256" s="188"/>
      <c r="T256" s="188"/>
      <c r="U256" s="188"/>
    </row>
    <row r="257" spans="1:21" ht="15.75" customHeight="1">
      <c r="A257" s="188"/>
      <c r="B257" s="188"/>
      <c r="C257" s="188"/>
      <c r="D257" s="188"/>
      <c r="E257" s="188"/>
      <c r="F257" s="187"/>
      <c r="G257" s="187"/>
      <c r="H257" s="187"/>
      <c r="I257" s="187"/>
      <c r="J257" s="187"/>
      <c r="K257" s="187"/>
      <c r="L257" s="187"/>
      <c r="M257" s="187"/>
      <c r="N257" s="187"/>
      <c r="O257" s="188"/>
      <c r="P257" s="188"/>
      <c r="Q257" s="188"/>
      <c r="R257" s="188"/>
      <c r="S257" s="188"/>
      <c r="T257" s="188"/>
      <c r="U257" s="188"/>
    </row>
    <row r="258" spans="1:21" ht="15.75" customHeight="1">
      <c r="A258" s="188"/>
      <c r="B258" s="188"/>
      <c r="C258" s="188"/>
      <c r="D258" s="188"/>
      <c r="E258" s="188"/>
      <c r="F258" s="187"/>
      <c r="G258" s="187"/>
      <c r="H258" s="187"/>
      <c r="I258" s="187"/>
      <c r="J258" s="187"/>
      <c r="K258" s="187"/>
      <c r="L258" s="187"/>
      <c r="M258" s="187"/>
      <c r="N258" s="187"/>
      <c r="O258" s="188"/>
      <c r="P258" s="188"/>
      <c r="Q258" s="188"/>
      <c r="R258" s="188"/>
      <c r="S258" s="188"/>
      <c r="T258" s="188"/>
      <c r="U258" s="188"/>
    </row>
    <row r="259" spans="1:21" ht="15.75" customHeight="1">
      <c r="A259" s="188"/>
      <c r="B259" s="188"/>
      <c r="C259" s="188"/>
      <c r="D259" s="188"/>
      <c r="E259" s="188"/>
      <c r="F259" s="187"/>
      <c r="G259" s="187"/>
      <c r="H259" s="187"/>
      <c r="I259" s="187"/>
      <c r="J259" s="187"/>
      <c r="K259" s="187"/>
      <c r="L259" s="187"/>
      <c r="M259" s="187"/>
      <c r="N259" s="187"/>
      <c r="O259" s="188"/>
      <c r="P259" s="188"/>
      <c r="Q259" s="188"/>
      <c r="R259" s="188"/>
      <c r="S259" s="188"/>
      <c r="T259" s="188"/>
      <c r="U259" s="188"/>
    </row>
    <row r="260" spans="1:21" ht="15.75" customHeight="1">
      <c r="A260" s="188"/>
      <c r="B260" s="188"/>
      <c r="C260" s="188"/>
      <c r="D260" s="188"/>
      <c r="E260" s="188"/>
      <c r="F260" s="187"/>
      <c r="G260" s="187"/>
      <c r="H260" s="187"/>
      <c r="I260" s="187"/>
      <c r="J260" s="187"/>
      <c r="K260" s="187"/>
      <c r="L260" s="187"/>
      <c r="M260" s="187"/>
      <c r="N260" s="187"/>
      <c r="O260" s="188"/>
      <c r="P260" s="188"/>
      <c r="Q260" s="188"/>
      <c r="R260" s="188"/>
      <c r="S260" s="188"/>
      <c r="T260" s="188"/>
      <c r="U260" s="188"/>
    </row>
    <row r="261" spans="1:21" ht="15.75" customHeight="1">
      <c r="A261" s="188"/>
      <c r="B261" s="188"/>
      <c r="C261" s="188"/>
      <c r="D261" s="188"/>
      <c r="E261" s="188"/>
      <c r="F261" s="187"/>
      <c r="G261" s="187"/>
      <c r="H261" s="187"/>
      <c r="I261" s="187"/>
      <c r="J261" s="187"/>
      <c r="K261" s="187"/>
      <c r="L261" s="187"/>
      <c r="M261" s="187"/>
      <c r="N261" s="187"/>
      <c r="O261" s="188"/>
      <c r="P261" s="188"/>
      <c r="Q261" s="188"/>
      <c r="R261" s="188"/>
      <c r="S261" s="188"/>
      <c r="T261" s="188"/>
      <c r="U261" s="188"/>
    </row>
    <row r="262" spans="1:21" ht="15.75" customHeight="1">
      <c r="A262" s="188"/>
      <c r="B262" s="188"/>
      <c r="C262" s="188"/>
      <c r="D262" s="188"/>
      <c r="E262" s="188"/>
      <c r="F262" s="187"/>
      <c r="G262" s="187"/>
      <c r="H262" s="187"/>
      <c r="I262" s="187"/>
      <c r="J262" s="187"/>
      <c r="K262" s="187"/>
      <c r="L262" s="187"/>
      <c r="M262" s="187"/>
      <c r="N262" s="187"/>
      <c r="O262" s="188"/>
      <c r="P262" s="188"/>
      <c r="Q262" s="188"/>
      <c r="R262" s="188"/>
      <c r="S262" s="188"/>
      <c r="T262" s="188"/>
      <c r="U262" s="188"/>
    </row>
    <row r="263" spans="1:21" ht="15.75" customHeight="1">
      <c r="A263" s="188"/>
      <c r="B263" s="188"/>
      <c r="C263" s="188"/>
      <c r="D263" s="188"/>
      <c r="E263" s="188"/>
      <c r="F263" s="187"/>
      <c r="G263" s="187"/>
      <c r="H263" s="187"/>
      <c r="I263" s="187"/>
      <c r="J263" s="187"/>
      <c r="K263" s="187"/>
      <c r="L263" s="187"/>
      <c r="M263" s="187"/>
      <c r="N263" s="187"/>
      <c r="O263" s="188"/>
      <c r="P263" s="188"/>
      <c r="Q263" s="188"/>
      <c r="R263" s="188"/>
      <c r="S263" s="188"/>
      <c r="T263" s="188"/>
      <c r="U263" s="188"/>
    </row>
    <row r="264" spans="1:21" ht="15.75" customHeight="1">
      <c r="A264" s="188"/>
      <c r="B264" s="188"/>
      <c r="C264" s="188"/>
      <c r="D264" s="188"/>
      <c r="E264" s="188"/>
      <c r="F264" s="187"/>
      <c r="G264" s="187"/>
      <c r="H264" s="187"/>
      <c r="I264" s="187"/>
      <c r="J264" s="187"/>
      <c r="K264" s="187"/>
      <c r="L264" s="187"/>
      <c r="M264" s="187"/>
      <c r="N264" s="187"/>
      <c r="O264" s="188"/>
      <c r="P264" s="188"/>
      <c r="Q264" s="188"/>
      <c r="R264" s="188"/>
      <c r="S264" s="188"/>
      <c r="T264" s="188"/>
      <c r="U264" s="188"/>
    </row>
    <row r="265" spans="1:21" ht="15.75" customHeight="1">
      <c r="A265" s="188"/>
      <c r="B265" s="188"/>
      <c r="C265" s="188"/>
      <c r="D265" s="188"/>
      <c r="E265" s="188"/>
      <c r="F265" s="187"/>
      <c r="G265" s="187"/>
      <c r="H265" s="187"/>
      <c r="I265" s="187"/>
      <c r="J265" s="187"/>
      <c r="K265" s="187"/>
      <c r="L265" s="187"/>
      <c r="M265" s="187"/>
      <c r="N265" s="187"/>
      <c r="O265" s="188"/>
      <c r="P265" s="188"/>
      <c r="Q265" s="188"/>
      <c r="R265" s="188"/>
      <c r="S265" s="188"/>
      <c r="T265" s="188"/>
      <c r="U265" s="188"/>
    </row>
    <row r="266" spans="1:21" ht="15.75" customHeight="1">
      <c r="A266" s="188"/>
      <c r="B266" s="188"/>
      <c r="C266" s="188"/>
      <c r="D266" s="188"/>
      <c r="E266" s="188"/>
      <c r="F266" s="187"/>
      <c r="G266" s="187"/>
      <c r="H266" s="187"/>
      <c r="I266" s="187"/>
      <c r="J266" s="187"/>
      <c r="K266" s="187"/>
      <c r="L266" s="187"/>
      <c r="M266" s="187"/>
      <c r="N266" s="187"/>
      <c r="O266" s="188"/>
      <c r="P266" s="188"/>
      <c r="Q266" s="188"/>
      <c r="R266" s="188"/>
      <c r="S266" s="188"/>
      <c r="T266" s="188"/>
      <c r="U266" s="188"/>
    </row>
    <row r="267" spans="1:21" ht="15.75" customHeight="1">
      <c r="A267" s="188"/>
      <c r="B267" s="188"/>
      <c r="C267" s="188"/>
      <c r="D267" s="188"/>
      <c r="E267" s="188"/>
      <c r="F267" s="187"/>
      <c r="G267" s="187"/>
      <c r="H267" s="187"/>
      <c r="I267" s="187"/>
      <c r="J267" s="187"/>
      <c r="K267" s="187"/>
      <c r="L267" s="187"/>
      <c r="M267" s="187"/>
      <c r="N267" s="187"/>
      <c r="O267" s="188"/>
      <c r="P267" s="188"/>
      <c r="Q267" s="188"/>
      <c r="R267" s="188"/>
      <c r="S267" s="188"/>
      <c r="T267" s="188"/>
      <c r="U267" s="188"/>
    </row>
    <row r="268" spans="1:21" ht="15.75" customHeight="1">
      <c r="A268" s="188"/>
      <c r="B268" s="188"/>
      <c r="C268" s="188"/>
      <c r="D268" s="188"/>
      <c r="E268" s="188"/>
      <c r="F268" s="187"/>
      <c r="G268" s="187"/>
      <c r="H268" s="187"/>
      <c r="I268" s="187"/>
      <c r="J268" s="187"/>
      <c r="K268" s="187"/>
      <c r="L268" s="187"/>
      <c r="M268" s="187"/>
      <c r="N268" s="187"/>
      <c r="O268" s="188"/>
      <c r="P268" s="188"/>
      <c r="Q268" s="188"/>
      <c r="R268" s="188"/>
      <c r="S268" s="188"/>
      <c r="T268" s="188"/>
      <c r="U268" s="188"/>
    </row>
    <row r="269" spans="1:21" ht="15.75" customHeight="1">
      <c r="A269" s="188"/>
      <c r="B269" s="188"/>
      <c r="C269" s="188"/>
      <c r="D269" s="188"/>
      <c r="E269" s="188"/>
      <c r="F269" s="187"/>
      <c r="G269" s="187"/>
      <c r="H269" s="187"/>
      <c r="I269" s="187"/>
      <c r="J269" s="187"/>
      <c r="K269" s="187"/>
      <c r="L269" s="187"/>
      <c r="M269" s="187"/>
      <c r="N269" s="187"/>
      <c r="O269" s="188"/>
      <c r="P269" s="188"/>
      <c r="Q269" s="188"/>
      <c r="R269" s="188"/>
      <c r="S269" s="188"/>
      <c r="T269" s="188"/>
      <c r="U269" s="188"/>
    </row>
    <row r="270" spans="1:21" ht="15.75" customHeight="1">
      <c r="A270" s="188"/>
      <c r="B270" s="188"/>
      <c r="C270" s="188"/>
      <c r="D270" s="188"/>
      <c r="E270" s="188"/>
      <c r="F270" s="187"/>
      <c r="G270" s="187"/>
      <c r="H270" s="187"/>
      <c r="I270" s="187"/>
      <c r="J270" s="187"/>
      <c r="K270" s="187"/>
      <c r="L270" s="187"/>
      <c r="M270" s="187"/>
      <c r="N270" s="187"/>
      <c r="O270" s="188"/>
      <c r="P270" s="188"/>
      <c r="Q270" s="188"/>
      <c r="R270" s="188"/>
      <c r="S270" s="188"/>
      <c r="T270" s="188"/>
      <c r="U270" s="188"/>
    </row>
    <row r="271" spans="1:21" ht="15.75" customHeight="1">
      <c r="A271" s="188"/>
      <c r="B271" s="188"/>
      <c r="C271" s="188"/>
      <c r="D271" s="188"/>
      <c r="E271" s="188"/>
      <c r="F271" s="187"/>
      <c r="G271" s="187"/>
      <c r="H271" s="187"/>
      <c r="I271" s="187"/>
      <c r="J271" s="187"/>
      <c r="K271" s="187"/>
      <c r="L271" s="187"/>
      <c r="M271" s="187"/>
      <c r="N271" s="187"/>
      <c r="O271" s="188"/>
      <c r="P271" s="188"/>
      <c r="Q271" s="188"/>
      <c r="R271" s="188"/>
      <c r="S271" s="188"/>
      <c r="T271" s="188"/>
      <c r="U271" s="188"/>
    </row>
    <row r="272" spans="1:21" ht="15.75" customHeight="1">
      <c r="A272" s="188"/>
      <c r="B272" s="188"/>
      <c r="C272" s="188"/>
      <c r="D272" s="188"/>
      <c r="E272" s="188"/>
      <c r="F272" s="187"/>
      <c r="G272" s="187"/>
      <c r="H272" s="187"/>
      <c r="I272" s="187"/>
      <c r="J272" s="187"/>
      <c r="K272" s="187"/>
      <c r="L272" s="187"/>
      <c r="M272" s="187"/>
      <c r="N272" s="187"/>
      <c r="O272" s="188"/>
      <c r="P272" s="188"/>
      <c r="Q272" s="188"/>
      <c r="R272" s="188"/>
      <c r="S272" s="188"/>
      <c r="T272" s="188"/>
      <c r="U272" s="188"/>
    </row>
    <row r="273" spans="1:21" ht="15.75" customHeight="1">
      <c r="A273" s="188"/>
      <c r="B273" s="188"/>
      <c r="C273" s="188"/>
      <c r="D273" s="188"/>
      <c r="E273" s="188"/>
      <c r="F273" s="187"/>
      <c r="G273" s="187"/>
      <c r="H273" s="187"/>
      <c r="I273" s="187"/>
      <c r="J273" s="187"/>
      <c r="K273" s="187"/>
      <c r="L273" s="187"/>
      <c r="M273" s="187"/>
      <c r="N273" s="187"/>
      <c r="O273" s="188"/>
      <c r="P273" s="188"/>
      <c r="Q273" s="188"/>
      <c r="R273" s="188"/>
      <c r="S273" s="188"/>
      <c r="T273" s="188"/>
      <c r="U273" s="188"/>
    </row>
    <row r="274" spans="1:21" ht="15.75" customHeight="1">
      <c r="A274" s="188"/>
      <c r="B274" s="188"/>
      <c r="C274" s="188"/>
      <c r="D274" s="188"/>
      <c r="E274" s="188"/>
      <c r="F274" s="187"/>
      <c r="G274" s="187"/>
      <c r="H274" s="187"/>
      <c r="I274" s="187"/>
      <c r="J274" s="187"/>
      <c r="K274" s="187"/>
      <c r="L274" s="187"/>
      <c r="M274" s="187"/>
      <c r="N274" s="187"/>
      <c r="O274" s="188"/>
      <c r="P274" s="188"/>
      <c r="Q274" s="188"/>
      <c r="R274" s="188"/>
      <c r="S274" s="188"/>
      <c r="T274" s="188"/>
      <c r="U274" s="188"/>
    </row>
    <row r="275" spans="1:21" ht="15.75" customHeight="1">
      <c r="A275" s="188"/>
      <c r="B275" s="188"/>
      <c r="C275" s="188"/>
      <c r="D275" s="188"/>
      <c r="E275" s="188"/>
      <c r="F275" s="187"/>
      <c r="G275" s="187"/>
      <c r="H275" s="187"/>
      <c r="I275" s="187"/>
      <c r="J275" s="187"/>
      <c r="K275" s="187"/>
      <c r="L275" s="187"/>
      <c r="M275" s="187"/>
      <c r="N275" s="187"/>
      <c r="O275" s="188"/>
      <c r="P275" s="188"/>
      <c r="Q275" s="188"/>
      <c r="R275" s="188"/>
      <c r="S275" s="188"/>
      <c r="T275" s="188"/>
      <c r="U275" s="188"/>
    </row>
    <row r="276" spans="1:21" ht="15.75" customHeight="1">
      <c r="A276" s="188"/>
      <c r="B276" s="188"/>
      <c r="C276" s="188"/>
      <c r="D276" s="188"/>
      <c r="E276" s="188"/>
      <c r="F276" s="187"/>
      <c r="G276" s="187"/>
      <c r="H276" s="187"/>
      <c r="I276" s="187"/>
      <c r="J276" s="187"/>
      <c r="K276" s="187"/>
      <c r="L276" s="187"/>
      <c r="M276" s="187"/>
      <c r="N276" s="187"/>
      <c r="O276" s="188"/>
      <c r="P276" s="188"/>
      <c r="Q276" s="188"/>
      <c r="R276" s="188"/>
      <c r="S276" s="188"/>
      <c r="T276" s="188"/>
      <c r="U276" s="188"/>
    </row>
    <row r="277" spans="1:21" ht="15.75" customHeight="1">
      <c r="A277" s="188"/>
      <c r="B277" s="188"/>
      <c r="C277" s="188"/>
      <c r="D277" s="188"/>
      <c r="E277" s="188"/>
      <c r="F277" s="187"/>
      <c r="G277" s="187"/>
      <c r="H277" s="187"/>
      <c r="I277" s="187"/>
      <c r="J277" s="187"/>
      <c r="K277" s="187"/>
      <c r="L277" s="187"/>
      <c r="M277" s="187"/>
      <c r="N277" s="187"/>
      <c r="O277" s="188"/>
      <c r="P277" s="188"/>
      <c r="Q277" s="188"/>
      <c r="R277" s="188"/>
      <c r="S277" s="188"/>
      <c r="T277" s="188"/>
      <c r="U277" s="188"/>
    </row>
    <row r="278" spans="1:21" ht="15.75" customHeight="1">
      <c r="A278" s="188"/>
      <c r="B278" s="188"/>
      <c r="C278" s="188"/>
      <c r="D278" s="188"/>
      <c r="E278" s="188"/>
      <c r="F278" s="187"/>
      <c r="G278" s="187"/>
      <c r="H278" s="187"/>
      <c r="I278" s="187"/>
      <c r="J278" s="187"/>
      <c r="K278" s="187"/>
      <c r="L278" s="187"/>
      <c r="M278" s="187"/>
      <c r="N278" s="187"/>
      <c r="O278" s="188"/>
      <c r="P278" s="188"/>
      <c r="Q278" s="188"/>
      <c r="R278" s="188"/>
      <c r="S278" s="188"/>
      <c r="T278" s="188"/>
      <c r="U278" s="188"/>
    </row>
    <row r="279" spans="1:21" ht="15.75" customHeight="1">
      <c r="A279" s="188"/>
      <c r="B279" s="188"/>
      <c r="C279" s="188"/>
      <c r="D279" s="188"/>
      <c r="E279" s="188"/>
      <c r="F279" s="187"/>
      <c r="G279" s="187"/>
      <c r="H279" s="187"/>
      <c r="I279" s="187"/>
      <c r="J279" s="187"/>
      <c r="K279" s="187"/>
      <c r="L279" s="187"/>
      <c r="M279" s="187"/>
      <c r="N279" s="187"/>
      <c r="O279" s="188"/>
      <c r="P279" s="188"/>
      <c r="Q279" s="188"/>
      <c r="R279" s="188"/>
      <c r="S279" s="188"/>
      <c r="T279" s="188"/>
      <c r="U279" s="188"/>
    </row>
    <row r="280" spans="1:21" ht="15.75" customHeight="1">
      <c r="A280" s="188"/>
      <c r="B280" s="188"/>
      <c r="C280" s="188"/>
      <c r="D280" s="188"/>
      <c r="E280" s="188"/>
      <c r="F280" s="187"/>
      <c r="G280" s="187"/>
      <c r="H280" s="187"/>
      <c r="I280" s="187"/>
      <c r="J280" s="187"/>
      <c r="K280" s="187"/>
      <c r="L280" s="187"/>
      <c r="M280" s="187"/>
      <c r="N280" s="187"/>
      <c r="O280" s="188"/>
      <c r="P280" s="188"/>
      <c r="Q280" s="188"/>
      <c r="R280" s="188"/>
      <c r="S280" s="188"/>
      <c r="T280" s="188"/>
      <c r="U280" s="188"/>
    </row>
    <row r="281" spans="1:21" ht="15.75" customHeight="1">
      <c r="A281" s="188"/>
      <c r="B281" s="188"/>
      <c r="C281" s="188"/>
      <c r="D281" s="188"/>
      <c r="E281" s="188"/>
      <c r="F281" s="187"/>
      <c r="G281" s="187"/>
      <c r="H281" s="187"/>
      <c r="I281" s="187"/>
      <c r="J281" s="187"/>
      <c r="K281" s="187"/>
      <c r="L281" s="187"/>
      <c r="M281" s="187"/>
      <c r="N281" s="187"/>
      <c r="O281" s="188"/>
      <c r="P281" s="188"/>
      <c r="Q281" s="188"/>
      <c r="R281" s="188"/>
      <c r="S281" s="188"/>
      <c r="T281" s="188"/>
      <c r="U281" s="188"/>
    </row>
    <row r="282" spans="1:21" ht="15.75" customHeight="1">
      <c r="A282" s="188"/>
      <c r="B282" s="188"/>
      <c r="C282" s="188"/>
      <c r="D282" s="188"/>
      <c r="E282" s="188"/>
      <c r="F282" s="187"/>
      <c r="G282" s="187"/>
      <c r="H282" s="187"/>
      <c r="I282" s="187"/>
      <c r="J282" s="187"/>
      <c r="K282" s="187"/>
      <c r="L282" s="187"/>
      <c r="M282" s="187"/>
      <c r="N282" s="187"/>
      <c r="O282" s="188"/>
      <c r="P282" s="188"/>
      <c r="Q282" s="188"/>
      <c r="R282" s="188"/>
      <c r="S282" s="188"/>
      <c r="T282" s="188"/>
      <c r="U282" s="188"/>
    </row>
    <row r="283" spans="1:21" ht="15.75" customHeight="1">
      <c r="A283" s="188"/>
      <c r="B283" s="188"/>
      <c r="C283" s="188"/>
      <c r="D283" s="188"/>
      <c r="E283" s="188"/>
      <c r="F283" s="187"/>
      <c r="G283" s="187"/>
      <c r="H283" s="187"/>
      <c r="I283" s="187"/>
      <c r="J283" s="187"/>
      <c r="K283" s="187"/>
      <c r="L283" s="187"/>
      <c r="M283" s="187"/>
      <c r="N283" s="187"/>
      <c r="O283" s="188"/>
      <c r="P283" s="188"/>
      <c r="Q283" s="188"/>
      <c r="R283" s="188"/>
      <c r="S283" s="188"/>
      <c r="T283" s="188"/>
      <c r="U283" s="188"/>
    </row>
    <row r="284" spans="1:21" ht="15.75" customHeight="1">
      <c r="A284" s="188"/>
      <c r="B284" s="188"/>
      <c r="C284" s="188"/>
      <c r="D284" s="188"/>
      <c r="E284" s="188"/>
      <c r="F284" s="187"/>
      <c r="G284" s="187"/>
      <c r="H284" s="187"/>
      <c r="I284" s="187"/>
      <c r="J284" s="187"/>
      <c r="K284" s="187"/>
      <c r="L284" s="187"/>
      <c r="M284" s="187"/>
      <c r="N284" s="187"/>
      <c r="O284" s="188"/>
      <c r="P284" s="188"/>
      <c r="Q284" s="188"/>
      <c r="R284" s="188"/>
      <c r="S284" s="188"/>
      <c r="T284" s="188"/>
      <c r="U284" s="188"/>
    </row>
    <row r="285" spans="1:21" ht="15.75" customHeight="1">
      <c r="A285" s="188"/>
      <c r="B285" s="188"/>
      <c r="C285" s="188"/>
      <c r="D285" s="188"/>
      <c r="E285" s="188"/>
      <c r="F285" s="187"/>
      <c r="G285" s="187"/>
      <c r="H285" s="187"/>
      <c r="I285" s="187"/>
      <c r="J285" s="187"/>
      <c r="K285" s="187"/>
      <c r="L285" s="187"/>
      <c r="M285" s="187"/>
      <c r="N285" s="187"/>
      <c r="O285" s="188"/>
      <c r="P285" s="188"/>
      <c r="Q285" s="188"/>
      <c r="R285" s="188"/>
      <c r="S285" s="188"/>
      <c r="T285" s="188"/>
      <c r="U285" s="188"/>
    </row>
    <row r="286" spans="1:21" ht="15.75" customHeight="1">
      <c r="A286" s="188"/>
      <c r="B286" s="188"/>
      <c r="C286" s="188"/>
      <c r="D286" s="188"/>
      <c r="E286" s="188"/>
      <c r="F286" s="187"/>
      <c r="G286" s="187"/>
      <c r="H286" s="187"/>
      <c r="I286" s="187"/>
      <c r="J286" s="187"/>
      <c r="K286" s="187"/>
      <c r="L286" s="187"/>
      <c r="M286" s="187"/>
      <c r="N286" s="187"/>
      <c r="O286" s="188"/>
      <c r="P286" s="188"/>
      <c r="Q286" s="188"/>
      <c r="R286" s="188"/>
      <c r="S286" s="188"/>
      <c r="T286" s="188"/>
      <c r="U286" s="188"/>
    </row>
    <row r="287" spans="1:21" ht="15.75" customHeight="1"/>
    <row r="288" spans="1:21"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EA4335"/>
    <outlinePr summaryBelow="0" summaryRight="0"/>
  </sheetPr>
  <dimension ref="A1:AL1001"/>
  <sheetViews>
    <sheetView tabSelected="1" topLeftCell="V1" workbookViewId="0">
      <pane ySplit="3" topLeftCell="A4" activePane="bottomLeft" state="frozen"/>
      <selection pane="bottomLeft" activeCell="Z4" sqref="Z4"/>
    </sheetView>
  </sheetViews>
  <sheetFormatPr defaultColWidth="14.42578125" defaultRowHeight="15" customHeight="1"/>
  <cols>
    <col min="1" max="1" width="8" customWidth="1"/>
    <col min="2" max="5" width="8.28515625" customWidth="1"/>
    <col min="6" max="6" width="11.42578125" customWidth="1"/>
    <col min="7" max="7" width="29" customWidth="1"/>
    <col min="9" max="9" width="39.7109375" customWidth="1"/>
    <col min="10" max="10" width="30.140625" customWidth="1"/>
    <col min="11" max="11" width="50.28515625" customWidth="1"/>
    <col min="12" max="12" width="24" customWidth="1"/>
    <col min="13" max="13" width="27.5703125" customWidth="1"/>
    <col min="14" max="14" width="11" customWidth="1"/>
    <col min="15" max="15" width="22.28515625" customWidth="1"/>
    <col min="16" max="16" width="22.140625" customWidth="1"/>
    <col min="18" max="18" width="16.85546875" customWidth="1"/>
    <col min="19" max="19" width="22.140625" customWidth="1"/>
    <col min="22" max="22" width="16.42578125" customWidth="1"/>
    <col min="23" max="23" width="22.140625" customWidth="1"/>
    <col min="26" max="26" width="16.42578125" customWidth="1"/>
    <col min="27" max="27" width="22.140625" customWidth="1"/>
    <col min="30" max="30" width="16.42578125" customWidth="1"/>
    <col min="31" max="31" width="22.140625" customWidth="1"/>
    <col min="34" max="38" width="16.42578125" customWidth="1"/>
  </cols>
  <sheetData>
    <row r="1" spans="1:38" s="359" customFormat="1" ht="15" customHeight="1">
      <c r="B1" s="403"/>
      <c r="C1" s="403"/>
      <c r="D1" s="403"/>
      <c r="E1" s="403"/>
      <c r="F1" s="403">
        <v>0</v>
      </c>
      <c r="G1" s="403"/>
      <c r="H1" s="403"/>
      <c r="I1" s="403"/>
      <c r="J1" s="403"/>
      <c r="K1" s="403"/>
      <c r="L1" s="403"/>
      <c r="Q1" s="403"/>
      <c r="R1" s="403"/>
      <c r="S1" s="403"/>
      <c r="V1" s="403"/>
      <c r="W1" s="403"/>
      <c r="Z1" s="403"/>
      <c r="AA1" s="403"/>
      <c r="AB1" s="403"/>
      <c r="AC1" s="403"/>
      <c r="AD1" s="403"/>
      <c r="AE1" s="403"/>
    </row>
    <row r="2" spans="1:38" s="364" customFormat="1" ht="33.75">
      <c r="A2" s="360" t="s">
        <v>5691</v>
      </c>
      <c r="B2" s="360"/>
      <c r="C2" s="360" t="s">
        <v>5691</v>
      </c>
      <c r="D2" s="360" t="s">
        <v>5691</v>
      </c>
      <c r="E2" s="360" t="s">
        <v>5691</v>
      </c>
      <c r="F2" s="360" t="s">
        <v>5691</v>
      </c>
      <c r="G2" s="361" t="s">
        <v>5692</v>
      </c>
      <c r="H2" s="361" t="s">
        <v>5762</v>
      </c>
      <c r="I2" s="361" t="s">
        <v>5763</v>
      </c>
      <c r="J2" s="362"/>
      <c r="K2" s="362"/>
      <c r="L2" s="362"/>
      <c r="M2" s="362"/>
      <c r="N2" s="362"/>
      <c r="O2" s="362"/>
      <c r="P2" s="362"/>
      <c r="Q2" s="362"/>
      <c r="R2" s="362"/>
      <c r="S2" s="362"/>
      <c r="T2" s="362"/>
      <c r="U2" s="362"/>
      <c r="V2" s="362"/>
      <c r="W2" s="362"/>
      <c r="X2" s="362"/>
      <c r="Y2" s="362"/>
      <c r="Z2" s="362"/>
      <c r="AA2" s="362"/>
      <c r="AB2" s="362"/>
      <c r="AC2" s="362"/>
      <c r="AD2" s="362"/>
      <c r="AE2" s="362"/>
      <c r="AF2" s="362"/>
      <c r="AG2" s="362"/>
      <c r="AH2" s="362"/>
      <c r="AI2" s="363"/>
      <c r="AJ2" s="363"/>
      <c r="AK2" s="363"/>
      <c r="AL2" s="363"/>
    </row>
    <row r="3" spans="1:38" s="364" customFormat="1" ht="90">
      <c r="A3" s="365" t="s">
        <v>5695</v>
      </c>
      <c r="B3" s="365" t="s">
        <v>5764</v>
      </c>
      <c r="C3" s="365" t="s">
        <v>5273</v>
      </c>
      <c r="D3" s="365" t="s">
        <v>5274</v>
      </c>
      <c r="E3" s="365" t="s">
        <v>5275</v>
      </c>
      <c r="F3" s="365" t="s">
        <v>5276</v>
      </c>
      <c r="G3" s="366" t="s">
        <v>5696</v>
      </c>
      <c r="H3" s="367" t="s">
        <v>5697</v>
      </c>
      <c r="I3" s="368" t="s">
        <v>5698</v>
      </c>
      <c r="J3" s="369" t="s">
        <v>5699</v>
      </c>
      <c r="K3" s="369" t="s">
        <v>5700</v>
      </c>
      <c r="L3" s="369" t="s">
        <v>5701</v>
      </c>
      <c r="M3" s="369" t="s">
        <v>5283</v>
      </c>
      <c r="N3" s="369" t="s">
        <v>5284</v>
      </c>
      <c r="O3" s="369" t="s">
        <v>5702</v>
      </c>
      <c r="P3" s="368" t="s">
        <v>5703</v>
      </c>
      <c r="Q3" s="366" t="s">
        <v>5704</v>
      </c>
      <c r="R3" s="368" t="s">
        <v>5705</v>
      </c>
      <c r="S3" s="368" t="s">
        <v>5706</v>
      </c>
      <c r="T3" s="368" t="s">
        <v>5707</v>
      </c>
      <c r="U3" s="368" t="s">
        <v>5291</v>
      </c>
      <c r="V3" s="368" t="s">
        <v>5292</v>
      </c>
      <c r="W3" s="368" t="str">
        <f>'0. STRATEGIE-WiP'!W2</f>
        <v>Cycle de vie</v>
      </c>
      <c r="X3" s="368" t="str">
        <f>'0. STRATEGIE-WiP'!X2</f>
        <v>Tags Opérationnel</v>
      </c>
      <c r="Y3" s="368" t="str">
        <f>'0. STRATEGIE-WiP'!Y2</f>
        <v>Acteurs</v>
      </c>
      <c r="Z3" s="368" t="s">
        <v>5765</v>
      </c>
      <c r="AA3" s="368" t="s">
        <v>5766</v>
      </c>
      <c r="AB3" s="368" t="s">
        <v>5767</v>
      </c>
      <c r="AC3" s="368" t="str">
        <f>'0. STRATEGIE-WiP'!AC2</f>
        <v>Priorité</v>
      </c>
      <c r="AD3" s="368" t="str">
        <f>'0. STRATEGIE-WiP'!AD2</f>
        <v>Récurrence</v>
      </c>
      <c r="AE3" s="368" t="str">
        <f>'0. STRATEGIE-WiP'!AE2</f>
        <v>Use Case</v>
      </c>
      <c r="AF3" s="368" t="str">
        <f>'0. STRATEGIE-WiP'!AF2</f>
        <v>Exemple</v>
      </c>
      <c r="AG3" s="368" t="str">
        <f>'0. STRATEGIE-WiP'!AG2</f>
        <v>Limites</v>
      </c>
      <c r="AH3" s="368">
        <f>'0. STRATEGIE-WiP'!AH2</f>
        <v>0</v>
      </c>
      <c r="AI3" s="370"/>
      <c r="AJ3" s="370"/>
      <c r="AK3" s="370"/>
      <c r="AL3" s="370"/>
    </row>
    <row r="4" spans="1:38" ht="15.75" customHeight="1">
      <c r="A4" s="183">
        <v>1</v>
      </c>
      <c r="B4" s="183" t="str">
        <f>'0. STRATEGIE-WiP'!B3</f>
        <v>STR-1</v>
      </c>
      <c r="C4" s="183"/>
      <c r="D4" s="183"/>
      <c r="E4" s="183"/>
      <c r="F4" s="183" t="s">
        <v>5768</v>
      </c>
      <c r="G4" s="184"/>
      <c r="H4" s="185" t="s">
        <v>5769</v>
      </c>
      <c r="I4" s="185" t="s">
        <v>5691</v>
      </c>
      <c r="J4" s="185" t="s">
        <v>5691</v>
      </c>
      <c r="K4" s="185" t="s">
        <v>5691</v>
      </c>
      <c r="L4" s="185" t="s">
        <v>5691</v>
      </c>
      <c r="M4" s="185" t="s">
        <v>5691</v>
      </c>
      <c r="N4" s="185" t="s">
        <v>5691</v>
      </c>
      <c r="O4" s="185" t="s">
        <v>5691</v>
      </c>
      <c r="P4" s="183"/>
      <c r="Q4" s="183"/>
      <c r="R4" s="183"/>
      <c r="S4" s="183"/>
      <c r="T4" s="183"/>
      <c r="U4" s="183" t="str">
        <f>'0. STRATEGIE-WiP'!U3</f>
        <v>ODD#12</v>
      </c>
      <c r="V4" s="183"/>
      <c r="W4" s="183">
        <f>'0. STRATEGIE-WiP'!W3</f>
        <v>0</v>
      </c>
      <c r="X4" s="183">
        <f>'0. STRATEGIE-WiP'!X3</f>
        <v>0</v>
      </c>
      <c r="Y4" s="183">
        <f>'0. STRATEGIE-WiP'!Y3</f>
        <v>0</v>
      </c>
      <c r="Z4" s="183">
        <f>'0. STRATEGIE-WiP'!Z3</f>
        <v>0</v>
      </c>
      <c r="AA4" s="183">
        <f>'0. STRATEGIE-WiP'!AA3</f>
        <v>0</v>
      </c>
      <c r="AB4" s="183">
        <f>'0. STRATEGIE-WiP'!AB3</f>
        <v>0</v>
      </c>
      <c r="AC4" s="183">
        <f>'0. STRATEGIE-WiP'!AC3</f>
        <v>0</v>
      </c>
      <c r="AD4" s="183">
        <f>'0. STRATEGIE-WiP'!AD3</f>
        <v>0</v>
      </c>
      <c r="AE4" s="183">
        <f>'0. STRATEGIE-WiP'!AE3</f>
        <v>0</v>
      </c>
      <c r="AF4" s="183">
        <f>'0. STRATEGIE-WiP'!AF3</f>
        <v>0</v>
      </c>
      <c r="AG4" s="183">
        <f>'0. STRATEGIE-WiP'!AG3</f>
        <v>0</v>
      </c>
      <c r="AH4" s="183">
        <f>'0. STRATEGIE-WiP'!AH3</f>
        <v>0</v>
      </c>
      <c r="AI4" s="191"/>
      <c r="AJ4" s="191"/>
      <c r="AK4" s="191"/>
      <c r="AL4" s="191"/>
    </row>
    <row r="5" spans="1:38" ht="15.75" customHeight="1">
      <c r="A5" s="183">
        <v>1</v>
      </c>
      <c r="B5" s="183" t="str">
        <f>'0. STRATEGIE-WiP'!B4</f>
        <v>STR-1.01</v>
      </c>
      <c r="C5" s="183" t="s">
        <v>5306</v>
      </c>
      <c r="D5" s="183" t="s">
        <v>5306</v>
      </c>
      <c r="E5" s="183" t="s">
        <v>5307</v>
      </c>
      <c r="F5" s="183" t="s">
        <v>5770</v>
      </c>
      <c r="G5" s="184" t="s">
        <v>5771</v>
      </c>
      <c r="H5" s="185" t="s">
        <v>5691</v>
      </c>
      <c r="I5" s="185" t="s">
        <v>5772</v>
      </c>
      <c r="J5" s="192" t="s">
        <v>5773</v>
      </c>
      <c r="K5" s="186" t="s">
        <v>5708</v>
      </c>
      <c r="L5" s="185" t="s">
        <v>5774</v>
      </c>
      <c r="M5" s="185" t="s">
        <v>5775</v>
      </c>
      <c r="N5" s="185" t="s">
        <v>5691</v>
      </c>
      <c r="O5" s="185" t="s">
        <v>5691</v>
      </c>
      <c r="P5" s="183"/>
      <c r="Q5" s="183" t="s">
        <v>25</v>
      </c>
      <c r="R5" s="183" t="s">
        <v>5313</v>
      </c>
      <c r="S5" s="183" t="s">
        <v>5314</v>
      </c>
      <c r="T5" s="183"/>
      <c r="U5" s="183"/>
      <c r="V5" s="183"/>
      <c r="W5" s="183" t="str">
        <f>'0. STRATEGIE-WiP'!W4</f>
        <v>N/A</v>
      </c>
      <c r="X5" s="183" t="str">
        <f>'0. STRATEGIE-WiP'!X4</f>
        <v>#GOV ; #HR ; #FIN</v>
      </c>
      <c r="Y5" s="183" t="str">
        <f>'0. STRATEGIE-WiP'!Y4</f>
        <v>ProjectMngr ; Manager ;  HR ; ITMngr ; Staff</v>
      </c>
      <c r="Z5" s="183" t="str">
        <f>'0. STRATEGIE-WiP'!Z4</f>
        <v>(X / Y ) * 100</v>
      </c>
      <c r="AA5" s="183" t="s">
        <v>5776</v>
      </c>
      <c r="AB5" s="183" t="s">
        <v>5777</v>
      </c>
      <c r="AC5" s="183" t="str">
        <f>'0. STRATEGIE-WiP'!AC4</f>
        <v>High</v>
      </c>
      <c r="AD5" s="183" t="str">
        <f>'0. STRATEGIE-WiP'!AD4</f>
        <v>Once</v>
      </c>
      <c r="AE5" s="183" t="s">
        <v>5778</v>
      </c>
      <c r="AF5" s="183">
        <f>'0. STRATEGIE-WiP'!AF4</f>
        <v>0</v>
      </c>
      <c r="AG5" s="183">
        <f>'0. STRATEGIE-WiP'!AG4</f>
        <v>0</v>
      </c>
      <c r="AH5" s="183"/>
      <c r="AI5" s="191"/>
      <c r="AJ5" s="191"/>
      <c r="AK5" s="191"/>
      <c r="AL5" s="191"/>
    </row>
    <row r="6" spans="1:38" ht="15.75" customHeight="1">
      <c r="A6" s="183">
        <v>1</v>
      </c>
      <c r="B6" s="183" t="str">
        <f>'0. STRATEGIE-WiP'!B5</f>
        <v>STR-1.02</v>
      </c>
      <c r="C6" s="183" t="s">
        <v>5306</v>
      </c>
      <c r="D6" s="183" t="s">
        <v>5306</v>
      </c>
      <c r="E6" s="183" t="s">
        <v>5307</v>
      </c>
      <c r="F6" s="183" t="s">
        <v>5770</v>
      </c>
      <c r="G6" s="185" t="s">
        <v>5771</v>
      </c>
      <c r="H6" s="185" t="s">
        <v>5691</v>
      </c>
      <c r="I6" s="185" t="s">
        <v>5772</v>
      </c>
      <c r="J6" s="185" t="s">
        <v>5779</v>
      </c>
      <c r="K6" s="186" t="s">
        <v>5780</v>
      </c>
      <c r="L6" s="185" t="s">
        <v>5781</v>
      </c>
      <c r="M6" s="186" t="s">
        <v>5710</v>
      </c>
      <c r="N6" s="185" t="s">
        <v>5691</v>
      </c>
      <c r="O6" s="185" t="s">
        <v>5691</v>
      </c>
      <c r="P6" s="183"/>
      <c r="Q6" s="183" t="s">
        <v>25</v>
      </c>
      <c r="R6" s="183" t="s">
        <v>5313</v>
      </c>
      <c r="S6" s="183" t="s">
        <v>5314</v>
      </c>
      <c r="T6" s="183"/>
      <c r="U6" s="183"/>
      <c r="V6" s="183"/>
      <c r="W6" s="183" t="str">
        <f>'0. STRATEGIE-WiP'!W5</f>
        <v>N/A</v>
      </c>
      <c r="X6" s="183" t="str">
        <f>'0. STRATEGIE-WiP'!X5</f>
        <v>#METH ; #GOV ; #HR ; #FIN ; #LEG</v>
      </c>
      <c r="Y6" s="183" t="str">
        <f>'0. STRATEGIE-WiP'!Y5</f>
        <v>Manager ; RSE/NR ; HR ; ITMngr</v>
      </c>
      <c r="Z6" s="183" t="str">
        <f>'0. STRATEGIE-WiP'!Z5</f>
        <v>(X / Y ) * 100</v>
      </c>
      <c r="AA6" s="183" t="s">
        <v>5782</v>
      </c>
      <c r="AB6" s="183" t="s">
        <v>5783</v>
      </c>
      <c r="AC6" s="183" t="str">
        <f>'0. STRATEGIE-WiP'!AC5</f>
        <v>Medium</v>
      </c>
      <c r="AD6" s="183" t="str">
        <f>'0. STRATEGIE-WiP'!AD5</f>
        <v>Once</v>
      </c>
      <c r="AE6" s="183" t="s">
        <v>5784</v>
      </c>
      <c r="AF6" s="183">
        <f>'0. STRATEGIE-WiP'!AF5</f>
        <v>0</v>
      </c>
      <c r="AG6" s="183">
        <f>'0. STRATEGIE-WiP'!AG5</f>
        <v>0</v>
      </c>
      <c r="AH6" s="183"/>
      <c r="AI6" s="191"/>
      <c r="AJ6" s="191"/>
      <c r="AK6" s="191"/>
      <c r="AL6" s="191"/>
    </row>
    <row r="7" spans="1:38" ht="15.75" customHeight="1">
      <c r="A7" s="183">
        <v>1</v>
      </c>
      <c r="B7" s="183" t="str">
        <f>'0. STRATEGIE-WiP'!B6</f>
        <v>STR-1.C01</v>
      </c>
      <c r="C7" s="183" t="s">
        <v>5307</v>
      </c>
      <c r="D7" s="183" t="s">
        <v>5306</v>
      </c>
      <c r="E7" s="183" t="s">
        <v>5307</v>
      </c>
      <c r="F7" s="183" t="s">
        <v>5785</v>
      </c>
      <c r="G7" s="185" t="s">
        <v>5771</v>
      </c>
      <c r="H7" s="185" t="s">
        <v>5691</v>
      </c>
      <c r="I7" s="185" t="s">
        <v>5786</v>
      </c>
      <c r="J7" s="186" t="s">
        <v>5711</v>
      </c>
      <c r="K7" s="185" t="s">
        <v>5712</v>
      </c>
      <c r="L7" s="185" t="s">
        <v>5787</v>
      </c>
      <c r="M7" s="185" t="s">
        <v>5691</v>
      </c>
      <c r="N7" s="185" t="s">
        <v>5691</v>
      </c>
      <c r="O7" s="185" t="s">
        <v>5691</v>
      </c>
      <c r="P7" s="183"/>
      <c r="Q7" s="183" t="s">
        <v>25</v>
      </c>
      <c r="R7" s="183" t="s">
        <v>5339</v>
      </c>
      <c r="S7" s="183" t="s">
        <v>42</v>
      </c>
      <c r="T7" s="183"/>
      <c r="U7" s="183"/>
      <c r="V7" s="183"/>
      <c r="W7" s="183" t="str">
        <f>'0. STRATEGIE-WiP'!W6</f>
        <v>N/A</v>
      </c>
      <c r="X7" s="183">
        <f>'0. STRATEGIE-WiP'!X6</f>
        <v>0</v>
      </c>
      <c r="Y7" s="183">
        <f>'0. STRATEGIE-WiP'!Y6</f>
        <v>0</v>
      </c>
      <c r="Z7" s="183">
        <f>'0. STRATEGIE-WiP'!Z6</f>
        <v>0</v>
      </c>
      <c r="AA7" s="183">
        <f>'0. STRATEGIE-WiP'!AA6</f>
        <v>0</v>
      </c>
      <c r="AB7" s="183">
        <f>'0. STRATEGIE-WiP'!AB6</f>
        <v>0</v>
      </c>
      <c r="AC7" s="183">
        <f>'0. STRATEGIE-WiP'!AC6</f>
        <v>0</v>
      </c>
      <c r="AD7" s="183">
        <f>'0. STRATEGIE-WiP'!AD6</f>
        <v>0</v>
      </c>
      <c r="AE7" s="183">
        <f>'0. STRATEGIE-WiP'!AE6</f>
        <v>0</v>
      </c>
      <c r="AF7" s="183">
        <f>'0. STRATEGIE-WiP'!AF6</f>
        <v>0</v>
      </c>
      <c r="AG7" s="183">
        <f>'0. STRATEGIE-WiP'!AG6</f>
        <v>0</v>
      </c>
      <c r="AH7" s="183"/>
      <c r="AI7" s="191"/>
      <c r="AJ7" s="191"/>
      <c r="AK7" s="191"/>
      <c r="AL7" s="191"/>
    </row>
    <row r="8" spans="1:38" ht="15.75" customHeight="1">
      <c r="A8" s="183">
        <v>1</v>
      </c>
      <c r="B8" s="183" t="str">
        <f>'0. STRATEGIE-WiP'!B7</f>
        <v>STR-1.C02</v>
      </c>
      <c r="C8" s="183" t="s">
        <v>5307</v>
      </c>
      <c r="D8" s="183" t="s">
        <v>5307</v>
      </c>
      <c r="E8" s="183" t="s">
        <v>5307</v>
      </c>
      <c r="F8" s="183" t="s">
        <v>5788</v>
      </c>
      <c r="G8" s="185" t="s">
        <v>5771</v>
      </c>
      <c r="H8" s="185" t="s">
        <v>5691</v>
      </c>
      <c r="I8" s="185" t="s">
        <v>5789</v>
      </c>
      <c r="J8" s="185" t="s">
        <v>5790</v>
      </c>
      <c r="K8" s="186" t="s">
        <v>5791</v>
      </c>
      <c r="L8" s="185" t="s">
        <v>5714</v>
      </c>
      <c r="M8" s="186" t="s">
        <v>5715</v>
      </c>
      <c r="N8" s="185" t="s">
        <v>5691</v>
      </c>
      <c r="O8" s="185" t="s">
        <v>5691</v>
      </c>
      <c r="P8" s="183"/>
      <c r="Q8" s="183" t="s">
        <v>25</v>
      </c>
      <c r="R8" s="183" t="s">
        <v>5339</v>
      </c>
      <c r="S8" s="183" t="s">
        <v>42</v>
      </c>
      <c r="T8" s="183"/>
      <c r="U8" s="183"/>
      <c r="V8" s="183"/>
      <c r="W8" s="183" t="str">
        <f>'0. STRATEGIE-WiP'!W7</f>
        <v>Conception</v>
      </c>
      <c r="X8" s="183">
        <f>'0. STRATEGIE-WiP'!X7</f>
        <v>0</v>
      </c>
      <c r="Y8" s="183">
        <f>'0. STRATEGIE-WiP'!Y7</f>
        <v>0</v>
      </c>
      <c r="Z8" s="183">
        <f>'0. STRATEGIE-WiP'!Z7</f>
        <v>0</v>
      </c>
      <c r="AA8" s="183">
        <f>'0. STRATEGIE-WiP'!AA7</f>
        <v>0</v>
      </c>
      <c r="AB8" s="183">
        <f>'0. STRATEGIE-WiP'!AB7</f>
        <v>0</v>
      </c>
      <c r="AC8" s="183">
        <f>'0. STRATEGIE-WiP'!AC7</f>
        <v>0</v>
      </c>
      <c r="AD8" s="183">
        <f>'0. STRATEGIE-WiP'!AD7</f>
        <v>0</v>
      </c>
      <c r="AE8" s="183">
        <f>'0. STRATEGIE-WiP'!AE7</f>
        <v>0</v>
      </c>
      <c r="AF8" s="183">
        <f>'0. STRATEGIE-WiP'!AF7</f>
        <v>0</v>
      </c>
      <c r="AG8" s="183">
        <f>'0. STRATEGIE-WiP'!AG7</f>
        <v>0</v>
      </c>
      <c r="AH8" s="183"/>
      <c r="AI8" s="191"/>
      <c r="AJ8" s="191"/>
      <c r="AK8" s="191"/>
      <c r="AL8" s="191"/>
    </row>
    <row r="9" spans="1:38" ht="15.75" customHeight="1">
      <c r="A9" s="183">
        <v>1</v>
      </c>
      <c r="B9" s="183" t="str">
        <f>'0. STRATEGIE-WiP'!B8</f>
        <v>STR-1.03</v>
      </c>
      <c r="C9" s="183" t="s">
        <v>5307</v>
      </c>
      <c r="D9" s="183" t="s">
        <v>5306</v>
      </c>
      <c r="E9" s="183" t="s">
        <v>5307</v>
      </c>
      <c r="F9" s="183" t="s">
        <v>5785</v>
      </c>
      <c r="G9" s="185" t="s">
        <v>5771</v>
      </c>
      <c r="H9" s="185" t="s">
        <v>5691</v>
      </c>
      <c r="I9" s="185" t="s">
        <v>5792</v>
      </c>
      <c r="J9" s="185" t="s">
        <v>5793</v>
      </c>
      <c r="K9" s="186" t="s">
        <v>5716</v>
      </c>
      <c r="L9" s="186" t="s">
        <v>5717</v>
      </c>
      <c r="M9" s="185" t="s">
        <v>5691</v>
      </c>
      <c r="N9" s="185" t="s">
        <v>5691</v>
      </c>
      <c r="O9" s="185" t="s">
        <v>5691</v>
      </c>
      <c r="P9" s="183"/>
      <c r="Q9" s="183" t="s">
        <v>25</v>
      </c>
      <c r="R9" s="183" t="s">
        <v>5313</v>
      </c>
      <c r="S9" s="183" t="s">
        <v>5314</v>
      </c>
      <c r="T9" s="183"/>
      <c r="U9" s="183"/>
      <c r="V9" s="183"/>
      <c r="W9" s="183" t="str">
        <f>'0. STRATEGIE-WiP'!W8</f>
        <v>Réalisation</v>
      </c>
      <c r="X9" s="183" t="str">
        <f>'0. STRATEGIE-WiP'!X8</f>
        <v>#COM ; #VALUE ; #GOV ; #FIN</v>
      </c>
      <c r="Y9" s="183" t="str">
        <f>'0. STRATEGIE-WiP'!Y8</f>
        <v>RSE/NR ;</v>
      </c>
      <c r="Z9" s="183" t="str">
        <f>'0. STRATEGIE-WiP'!Z8</f>
        <v>(X / Y ) * 100</v>
      </c>
      <c r="AA9" s="183" t="s">
        <v>5794</v>
      </c>
      <c r="AB9" s="183">
        <f>'0. STRATEGIE-WiP'!AB8</f>
        <v>100</v>
      </c>
      <c r="AC9" s="183" t="str">
        <f>'0. STRATEGIE-WiP'!AC8</f>
        <v>Medium</v>
      </c>
      <c r="AD9" s="183" t="str">
        <f>'0. STRATEGIE-WiP'!AD8</f>
        <v>Once</v>
      </c>
      <c r="AE9" s="183" t="s">
        <v>5795</v>
      </c>
      <c r="AF9" s="183">
        <f>'0. STRATEGIE-WiP'!AF8</f>
        <v>0</v>
      </c>
      <c r="AG9" s="183">
        <f>'0. STRATEGIE-WiP'!AG8</f>
        <v>0</v>
      </c>
      <c r="AH9" s="183"/>
      <c r="AI9" s="191"/>
      <c r="AJ9" s="191"/>
      <c r="AK9" s="191"/>
      <c r="AL9" s="191"/>
    </row>
    <row r="10" spans="1:38" ht="15.75" customHeight="1">
      <c r="A10" s="183">
        <v>1</v>
      </c>
      <c r="B10" s="183" t="str">
        <f>'0. STRATEGIE-WiP'!B9</f>
        <v>STR-1.04</v>
      </c>
      <c r="C10" s="183" t="s">
        <v>5307</v>
      </c>
      <c r="D10" s="183" t="s">
        <v>5307</v>
      </c>
      <c r="E10" s="183" t="s">
        <v>5306</v>
      </c>
      <c r="F10" s="183" t="s">
        <v>5796</v>
      </c>
      <c r="G10" s="185" t="s">
        <v>5771</v>
      </c>
      <c r="H10" s="185" t="s">
        <v>5691</v>
      </c>
      <c r="I10" s="185" t="s">
        <v>5797</v>
      </c>
      <c r="J10" s="185" t="s">
        <v>5798</v>
      </c>
      <c r="K10" s="186" t="s">
        <v>5718</v>
      </c>
      <c r="L10" s="185" t="s">
        <v>5799</v>
      </c>
      <c r="M10" s="185" t="s">
        <v>5691</v>
      </c>
      <c r="N10" s="185" t="s">
        <v>5691</v>
      </c>
      <c r="O10" s="185" t="s">
        <v>5691</v>
      </c>
      <c r="P10" s="183"/>
      <c r="Q10" s="183" t="s">
        <v>25</v>
      </c>
      <c r="R10" s="183" t="s">
        <v>5313</v>
      </c>
      <c r="S10" s="183" t="s">
        <v>5314</v>
      </c>
      <c r="T10" s="183"/>
      <c r="U10" s="183"/>
      <c r="V10" s="183" t="s">
        <v>5360</v>
      </c>
      <c r="W10" s="183" t="str">
        <f>'0. STRATEGIE-WiP'!W9</f>
        <v>Conception</v>
      </c>
      <c r="X10" s="183" t="str">
        <f>'0. STRATEGIE-WiP'!X9</f>
        <v>#VOL ; #USE ; #VALUE ; #METH ; #FIN</v>
      </c>
      <c r="Y10" s="183" t="str">
        <f>'0. STRATEGIE-WiP'!Y9</f>
        <v>ProductOwner ;</v>
      </c>
      <c r="Z10" s="183" t="str">
        <f>'0. STRATEGIE-WiP'!Z9</f>
        <v>(X / Y ) * 100</v>
      </c>
      <c r="AA10" s="183" t="s">
        <v>5800</v>
      </c>
      <c r="AB10" s="183">
        <f>'0. STRATEGIE-WiP'!AB9</f>
        <v>100</v>
      </c>
      <c r="AC10" s="183" t="str">
        <f>'0. STRATEGIE-WiP'!AC9</f>
        <v>High</v>
      </c>
      <c r="AD10" s="183" t="str">
        <f>'0. STRATEGIE-WiP'!AD9</f>
        <v>OnUpdate</v>
      </c>
      <c r="AE10" s="183" t="s">
        <v>5801</v>
      </c>
      <c r="AF10" s="183">
        <f>'0. STRATEGIE-WiP'!AF9</f>
        <v>0</v>
      </c>
      <c r="AG10" s="183">
        <f>'0. STRATEGIE-WiP'!AG9</f>
        <v>0</v>
      </c>
      <c r="AH10" s="183"/>
      <c r="AI10" s="191"/>
      <c r="AJ10" s="191"/>
      <c r="AK10" s="191"/>
      <c r="AL10" s="191"/>
    </row>
    <row r="11" spans="1:38" ht="15.75" customHeight="1">
      <c r="A11" s="183">
        <v>1</v>
      </c>
      <c r="B11" s="183" t="str">
        <f>'0. STRATEGIE-WiP'!B10</f>
        <v>STR-1.05</v>
      </c>
      <c r="C11" s="183" t="s">
        <v>5307</v>
      </c>
      <c r="D11" s="183" t="s">
        <v>5306</v>
      </c>
      <c r="E11" s="183" t="s">
        <v>5307</v>
      </c>
      <c r="F11" s="183" t="s">
        <v>5785</v>
      </c>
      <c r="G11" s="185" t="s">
        <v>5771</v>
      </c>
      <c r="H11" s="185" t="s">
        <v>5691</v>
      </c>
      <c r="I11" s="185" t="s">
        <v>5797</v>
      </c>
      <c r="J11" s="185" t="s">
        <v>5802</v>
      </c>
      <c r="K11" s="185" t="s">
        <v>5803</v>
      </c>
      <c r="L11" s="186" t="s">
        <v>5719</v>
      </c>
      <c r="M11" s="185" t="s">
        <v>5691</v>
      </c>
      <c r="N11" s="185" t="s">
        <v>5691</v>
      </c>
      <c r="O11" s="185" t="s">
        <v>5691</v>
      </c>
      <c r="P11" s="183"/>
      <c r="Q11" s="183" t="s">
        <v>25</v>
      </c>
      <c r="R11" s="183" t="s">
        <v>5313</v>
      </c>
      <c r="S11" s="183" t="s">
        <v>5314</v>
      </c>
      <c r="T11" s="183"/>
      <c r="U11" s="183"/>
      <c r="V11" s="183"/>
      <c r="W11" s="183" t="str">
        <f>'0. STRATEGIE-WiP'!W10</f>
        <v>Conception</v>
      </c>
      <c r="X11" s="183" t="str">
        <f>'0. STRATEGIE-WiP'!X10</f>
        <v>#USE ;  #VALUE</v>
      </c>
      <c r="Y11" s="183" t="str">
        <f>'0. STRATEGIE-WiP'!Y10</f>
        <v>Dev ; Designer ; ProjectMngr ; ProductOwner</v>
      </c>
      <c r="Z11" s="183">
        <f>'0. STRATEGIE-WiP'!Z10</f>
        <v>0</v>
      </c>
      <c r="AA11" s="183">
        <f>'0. STRATEGIE-WiP'!AA10</f>
        <v>0</v>
      </c>
      <c r="AB11" s="183">
        <f>'0. STRATEGIE-WiP'!AB10</f>
        <v>0</v>
      </c>
      <c r="AC11" s="183" t="str">
        <f>'0. STRATEGIE-WiP'!AC10</f>
        <v>High</v>
      </c>
      <c r="AD11" s="183" t="str">
        <f>'0. STRATEGIE-WiP'!AD10</f>
        <v>OnUpdate</v>
      </c>
      <c r="AE11" s="183" t="s">
        <v>5804</v>
      </c>
      <c r="AF11" s="183">
        <f>'0. STRATEGIE-WiP'!AF10</f>
        <v>0</v>
      </c>
      <c r="AG11" s="183">
        <f>'0. STRATEGIE-WiP'!AG10</f>
        <v>0</v>
      </c>
      <c r="AH11" s="183"/>
      <c r="AI11" s="191"/>
      <c r="AJ11" s="191"/>
      <c r="AK11" s="191"/>
      <c r="AL11" s="191"/>
    </row>
    <row r="12" spans="1:38" ht="15.75" customHeight="1">
      <c r="A12" s="183">
        <v>1</v>
      </c>
      <c r="B12" s="183" t="str">
        <f>'0. STRATEGIE-WiP'!B11</f>
        <v>STR-1.06</v>
      </c>
      <c r="C12" s="183" t="s">
        <v>5307</v>
      </c>
      <c r="D12" s="183" t="s">
        <v>5374</v>
      </c>
      <c r="E12" s="183" t="s">
        <v>5374</v>
      </c>
      <c r="F12" s="183" t="s">
        <v>5805</v>
      </c>
      <c r="G12" s="185" t="s">
        <v>5771</v>
      </c>
      <c r="H12" s="185" t="s">
        <v>5691</v>
      </c>
      <c r="I12" s="185" t="s">
        <v>5797</v>
      </c>
      <c r="J12" s="186" t="s">
        <v>5720</v>
      </c>
      <c r="K12" s="185" t="s">
        <v>5806</v>
      </c>
      <c r="L12" s="185" t="s">
        <v>5807</v>
      </c>
      <c r="M12" s="185" t="s">
        <v>5691</v>
      </c>
      <c r="N12" s="185" t="s">
        <v>5691</v>
      </c>
      <c r="O12" s="185" t="s">
        <v>5691</v>
      </c>
      <c r="P12" s="183"/>
      <c r="Q12" s="183" t="s">
        <v>25</v>
      </c>
      <c r="R12" s="183" t="s">
        <v>5313</v>
      </c>
      <c r="S12" s="183" t="s">
        <v>5378</v>
      </c>
      <c r="T12" s="183"/>
      <c r="U12" s="183"/>
      <c r="V12" s="183"/>
      <c r="W12" s="183" t="str">
        <f>'0. STRATEGIE-WiP'!W11</f>
        <v>Conception</v>
      </c>
      <c r="X12" s="183" t="str">
        <f>'0. STRATEGIE-WiP'!X11</f>
        <v>#USE ;  #VALUE ; #OBSO</v>
      </c>
      <c r="Y12" s="183" t="str">
        <f>'0. STRATEGIE-WiP'!Y11</f>
        <v>Dev ; Designer ; ProjectMngr ; ProductOwner</v>
      </c>
      <c r="Z12" s="183">
        <f>'0. STRATEGIE-WiP'!Z11</f>
        <v>0</v>
      </c>
      <c r="AA12" s="183">
        <f>'0. STRATEGIE-WiP'!AA11</f>
        <v>0</v>
      </c>
      <c r="AB12" s="183">
        <f>'0. STRATEGIE-WiP'!AB11</f>
        <v>0</v>
      </c>
      <c r="AC12" s="183" t="str">
        <f>'0. STRATEGIE-WiP'!AC11</f>
        <v>High</v>
      </c>
      <c r="AD12" s="183" t="str">
        <f>'0. STRATEGIE-WiP'!AD11</f>
        <v>OnUpdate</v>
      </c>
      <c r="AE12" s="183" t="s">
        <v>5808</v>
      </c>
      <c r="AF12" s="183">
        <f>'0. STRATEGIE-WiP'!AF11</f>
        <v>0</v>
      </c>
      <c r="AG12" s="183">
        <f>'0. STRATEGIE-WiP'!AG11</f>
        <v>0</v>
      </c>
      <c r="AH12" s="183"/>
      <c r="AI12" s="191"/>
      <c r="AJ12" s="191"/>
      <c r="AK12" s="191"/>
      <c r="AL12" s="191"/>
    </row>
    <row r="13" spans="1:38" ht="15.75" customHeight="1">
      <c r="A13" s="183">
        <v>1</v>
      </c>
      <c r="B13" s="183" t="str">
        <f>'0. STRATEGIE-WiP'!B12</f>
        <v>STR-1.07</v>
      </c>
      <c r="C13" s="183" t="s">
        <v>5306</v>
      </c>
      <c r="D13" s="183" t="s">
        <v>5307</v>
      </c>
      <c r="E13" s="183" t="s">
        <v>5306</v>
      </c>
      <c r="F13" s="183" t="s">
        <v>5809</v>
      </c>
      <c r="G13" s="185" t="s">
        <v>5771</v>
      </c>
      <c r="H13" s="185" t="s">
        <v>5691</v>
      </c>
      <c r="I13" s="185" t="s">
        <v>5810</v>
      </c>
      <c r="J13" s="185" t="s">
        <v>5811</v>
      </c>
      <c r="K13" s="186" t="s">
        <v>5812</v>
      </c>
      <c r="L13" s="185" t="s">
        <v>5813</v>
      </c>
      <c r="M13" s="185" t="s">
        <v>5691</v>
      </c>
      <c r="N13" s="185" t="s">
        <v>5691</v>
      </c>
      <c r="O13" s="185" t="s">
        <v>5691</v>
      </c>
      <c r="P13" s="183"/>
      <c r="Q13" s="183" t="s">
        <v>25</v>
      </c>
      <c r="R13" s="183" t="s">
        <v>5313</v>
      </c>
      <c r="S13" s="183" t="s">
        <v>5314</v>
      </c>
      <c r="T13" s="183"/>
      <c r="U13" s="183"/>
      <c r="V13" s="183"/>
      <c r="W13" s="183" t="str">
        <f>'0. STRATEGIE-WiP'!W12</f>
        <v>Conception</v>
      </c>
      <c r="X13" s="183" t="str">
        <f>'0. STRATEGIE-WiP'!X12</f>
        <v>#USE ; #COM ; #VALUE</v>
      </c>
      <c r="Y13" s="183" t="str">
        <f>'0. STRATEGIE-WiP'!Y12</f>
        <v>ProductOwner ;</v>
      </c>
      <c r="Z13" s="183" t="str">
        <f>'0. STRATEGIE-WiP'!Z12</f>
        <v>(X / Y ) * 100</v>
      </c>
      <c r="AA13" s="183" t="s">
        <v>5814</v>
      </c>
      <c r="AB13" s="183">
        <f>'0. STRATEGIE-WiP'!AB12</f>
        <v>100</v>
      </c>
      <c r="AC13" s="183" t="str">
        <f>'0. STRATEGIE-WiP'!AC12</f>
        <v>Medium</v>
      </c>
      <c r="AD13" s="183" t="str">
        <f>'0. STRATEGIE-WiP'!AD12</f>
        <v>Once</v>
      </c>
      <c r="AE13" s="183" t="s">
        <v>5815</v>
      </c>
      <c r="AF13" s="183">
        <f>'0. STRATEGIE-WiP'!AF12</f>
        <v>0</v>
      </c>
      <c r="AG13" s="183">
        <f>'0. STRATEGIE-WiP'!AG12</f>
        <v>0</v>
      </c>
      <c r="AH13" s="183"/>
      <c r="AI13" s="191"/>
      <c r="AJ13" s="191"/>
      <c r="AK13" s="191"/>
      <c r="AL13" s="191"/>
    </row>
    <row r="14" spans="1:38" ht="15.75" customHeight="1">
      <c r="A14" s="183">
        <v>1</v>
      </c>
      <c r="B14" s="183" t="str">
        <f>'0. STRATEGIE-WiP'!B13</f>
        <v>STR-1.08</v>
      </c>
      <c r="C14" s="183" t="s">
        <v>5306</v>
      </c>
      <c r="D14" s="183" t="s">
        <v>5307</v>
      </c>
      <c r="E14" s="183" t="s">
        <v>5306</v>
      </c>
      <c r="F14" s="183" t="s">
        <v>5809</v>
      </c>
      <c r="G14" s="185" t="s">
        <v>5771</v>
      </c>
      <c r="H14" s="185" t="s">
        <v>5691</v>
      </c>
      <c r="I14" s="185" t="s">
        <v>5810</v>
      </c>
      <c r="J14" s="186" t="s">
        <v>5721</v>
      </c>
      <c r="K14" s="185" t="s">
        <v>5816</v>
      </c>
      <c r="L14" s="185" t="s">
        <v>5817</v>
      </c>
      <c r="M14" s="185" t="s">
        <v>5691</v>
      </c>
      <c r="N14" s="185" t="s">
        <v>5691</v>
      </c>
      <c r="O14" s="185" t="s">
        <v>5691</v>
      </c>
      <c r="P14" s="183"/>
      <c r="Q14" s="183" t="s">
        <v>25</v>
      </c>
      <c r="R14" s="183" t="s">
        <v>5313</v>
      </c>
      <c r="S14" s="183" t="s">
        <v>5314</v>
      </c>
      <c r="T14" s="183"/>
      <c r="U14" s="183"/>
      <c r="V14" s="183"/>
      <c r="W14" s="183" t="str">
        <f>'0. STRATEGIE-WiP'!W13</f>
        <v>Conception</v>
      </c>
      <c r="X14" s="183" t="str">
        <f>'0. STRATEGIE-WiP'!X13</f>
        <v>#USE ; #COM ; #VALUE</v>
      </c>
      <c r="Y14" s="183" t="str">
        <f>'0. STRATEGIE-WiP'!Y13</f>
        <v>ProjectMngr ; ProductOwner ;</v>
      </c>
      <c r="Z14" s="183" t="str">
        <f>'0. STRATEGIE-WiP'!Z13</f>
        <v>(X / Y ) * 100</v>
      </c>
      <c r="AA14" s="183" t="s">
        <v>5818</v>
      </c>
      <c r="AB14" s="183" t="s">
        <v>5819</v>
      </c>
      <c r="AC14" s="183" t="str">
        <f>'0. STRATEGIE-WiP'!AC13</f>
        <v>Medium</v>
      </c>
      <c r="AD14" s="183" t="str">
        <f>'0. STRATEGIE-WiP'!AD13</f>
        <v>Once</v>
      </c>
      <c r="AE14" s="183" t="s">
        <v>5820</v>
      </c>
      <c r="AF14" s="183">
        <f>'0. STRATEGIE-WiP'!AF13</f>
        <v>0</v>
      </c>
      <c r="AG14" s="183">
        <f>'0. STRATEGIE-WiP'!AG13</f>
        <v>0</v>
      </c>
      <c r="AH14" s="183"/>
      <c r="AI14" s="191"/>
      <c r="AJ14" s="191"/>
      <c r="AK14" s="191"/>
      <c r="AL14" s="191"/>
    </row>
    <row r="15" spans="1:38" ht="15.75" customHeight="1">
      <c r="A15" s="183">
        <v>1</v>
      </c>
      <c r="B15" s="183" t="str">
        <f>'0. STRATEGIE-WiP'!B14</f>
        <v>STR-1.09</v>
      </c>
      <c r="C15" s="183" t="s">
        <v>5306</v>
      </c>
      <c r="D15" s="183" t="s">
        <v>5307</v>
      </c>
      <c r="E15" s="183" t="s">
        <v>5307</v>
      </c>
      <c r="F15" s="183" t="s">
        <v>5821</v>
      </c>
      <c r="G15" s="185" t="s">
        <v>5771</v>
      </c>
      <c r="H15" s="185" t="s">
        <v>5691</v>
      </c>
      <c r="I15" s="185" t="s">
        <v>5810</v>
      </c>
      <c r="J15" s="185" t="s">
        <v>5822</v>
      </c>
      <c r="K15" s="186" t="s">
        <v>5722</v>
      </c>
      <c r="L15" s="186" t="s">
        <v>5723</v>
      </c>
      <c r="M15" s="185" t="s">
        <v>5823</v>
      </c>
      <c r="N15" s="185" t="s">
        <v>5691</v>
      </c>
      <c r="O15" s="185" t="s">
        <v>5691</v>
      </c>
      <c r="P15" s="183"/>
      <c r="Q15" s="183" t="s">
        <v>25</v>
      </c>
      <c r="R15" s="183" t="s">
        <v>5313</v>
      </c>
      <c r="S15" s="183" t="s">
        <v>5378</v>
      </c>
      <c r="T15" s="183"/>
      <c r="U15" s="183"/>
      <c r="V15" s="183"/>
      <c r="W15" s="183" t="str">
        <f>'0. STRATEGIE-WiP'!W14</f>
        <v>Conception</v>
      </c>
      <c r="X15" s="183" t="str">
        <f>'0. STRATEGIE-WiP'!X14</f>
        <v>#USE ;  #COM ; #VALUE</v>
      </c>
      <c r="Y15" s="183" t="str">
        <f>'0. STRATEGIE-WiP'!Y14</f>
        <v>Dev ; Designer ; ProjectMngr ; ProductOwner</v>
      </c>
      <c r="Z15" s="183" t="str">
        <f>'0. STRATEGIE-WiP'!Z14</f>
        <v>(X / Y ) * 100</v>
      </c>
      <c r="AA15" s="183" t="s">
        <v>5794</v>
      </c>
      <c r="AB15" s="183">
        <f>'0. STRATEGIE-WiP'!AB14</f>
        <v>100</v>
      </c>
      <c r="AC15" s="183" t="str">
        <f>'0. STRATEGIE-WiP'!AC14</f>
        <v>Medium</v>
      </c>
      <c r="AD15" s="183" t="str">
        <f>'0. STRATEGIE-WiP'!AD14</f>
        <v>OnUpdate</v>
      </c>
      <c r="AE15" s="183" t="s">
        <v>5824</v>
      </c>
      <c r="AF15" s="183">
        <f>'0. STRATEGIE-WiP'!AF14</f>
        <v>0</v>
      </c>
      <c r="AG15" s="183">
        <f>'0. STRATEGIE-WiP'!AG14</f>
        <v>0</v>
      </c>
      <c r="AH15" s="183"/>
      <c r="AI15" s="191"/>
      <c r="AJ15" s="191"/>
      <c r="AK15" s="191"/>
      <c r="AL15" s="191"/>
    </row>
    <row r="16" spans="1:38" ht="15.75" customHeight="1">
      <c r="A16" s="183">
        <v>1</v>
      </c>
      <c r="B16" s="183" t="str">
        <f>'0. STRATEGIE-WiP'!B15</f>
        <v>STR-1.C03</v>
      </c>
      <c r="C16" s="183" t="s">
        <v>5306</v>
      </c>
      <c r="D16" s="183" t="s">
        <v>5307</v>
      </c>
      <c r="E16" s="183" t="s">
        <v>5306</v>
      </c>
      <c r="F16" s="183" t="s">
        <v>5809</v>
      </c>
      <c r="G16" s="185" t="s">
        <v>5771</v>
      </c>
      <c r="H16" s="185" t="s">
        <v>5691</v>
      </c>
      <c r="I16" s="185" t="s">
        <v>5810</v>
      </c>
      <c r="J16" s="186" t="s">
        <v>5825</v>
      </c>
      <c r="K16" s="186" t="s">
        <v>5826</v>
      </c>
      <c r="L16" s="186" t="s">
        <v>5827</v>
      </c>
      <c r="M16" s="193"/>
      <c r="N16" s="185"/>
      <c r="O16" s="185"/>
      <c r="P16" s="183"/>
      <c r="Q16" s="183" t="s">
        <v>25</v>
      </c>
      <c r="R16" s="183" t="s">
        <v>5339</v>
      </c>
      <c r="S16" s="183" t="s">
        <v>42</v>
      </c>
      <c r="T16" s="183"/>
      <c r="U16" s="183"/>
      <c r="V16" s="183"/>
      <c r="W16" s="183" t="str">
        <f>'0. STRATEGIE-WiP'!W15</f>
        <v>Conception</v>
      </c>
      <c r="X16" s="183">
        <f>'0. STRATEGIE-WiP'!X15</f>
        <v>0</v>
      </c>
      <c r="Y16" s="183">
        <f>'0. STRATEGIE-WiP'!Y15</f>
        <v>0</v>
      </c>
      <c r="Z16" s="183">
        <f>'0. STRATEGIE-WiP'!Z15</f>
        <v>0</v>
      </c>
      <c r="AA16" s="183">
        <f>'0. STRATEGIE-WiP'!AA15</f>
        <v>0</v>
      </c>
      <c r="AB16" s="183">
        <f>'0. STRATEGIE-WiP'!AB15</f>
        <v>0</v>
      </c>
      <c r="AC16" s="183">
        <f>'0. STRATEGIE-WiP'!AC15</f>
        <v>0</v>
      </c>
      <c r="AD16" s="183">
        <f>'0. STRATEGIE-WiP'!AD15</f>
        <v>0</v>
      </c>
      <c r="AE16" s="183">
        <f>'0. STRATEGIE-WiP'!AE15</f>
        <v>0</v>
      </c>
      <c r="AF16" s="183">
        <f>'0. STRATEGIE-WiP'!AF15</f>
        <v>0</v>
      </c>
      <c r="AG16" s="183">
        <f>'0. STRATEGIE-WiP'!AG15</f>
        <v>0</v>
      </c>
      <c r="AH16" s="183"/>
      <c r="AI16" s="191"/>
      <c r="AJ16" s="191"/>
      <c r="AK16" s="191"/>
      <c r="AL16" s="191"/>
    </row>
    <row r="17" spans="1:38" ht="15.75" customHeight="1">
      <c r="A17" s="183">
        <v>1</v>
      </c>
      <c r="B17" s="183" t="str">
        <f>'0. STRATEGIE-WiP'!B16</f>
        <v>STR-1.C04</v>
      </c>
      <c r="C17" s="183" t="s">
        <v>5307</v>
      </c>
      <c r="D17" s="183" t="s">
        <v>5307</v>
      </c>
      <c r="E17" s="183" t="s">
        <v>5307</v>
      </c>
      <c r="F17" s="183" t="s">
        <v>5788</v>
      </c>
      <c r="G17" s="185" t="s">
        <v>5771</v>
      </c>
      <c r="H17" s="185" t="s">
        <v>5691</v>
      </c>
      <c r="I17" s="185" t="s">
        <v>5792</v>
      </c>
      <c r="J17" s="185" t="s">
        <v>5828</v>
      </c>
      <c r="K17" s="185" t="s">
        <v>5829</v>
      </c>
      <c r="L17" s="185" t="s">
        <v>5830</v>
      </c>
      <c r="M17" s="185" t="s">
        <v>5691</v>
      </c>
      <c r="N17" s="185" t="s">
        <v>5691</v>
      </c>
      <c r="O17" s="185" t="s">
        <v>5691</v>
      </c>
      <c r="P17" s="183"/>
      <c r="Q17" s="183" t="s">
        <v>25</v>
      </c>
      <c r="R17" s="183" t="s">
        <v>5339</v>
      </c>
      <c r="S17" s="183" t="s">
        <v>42</v>
      </c>
      <c r="T17" s="183"/>
      <c r="U17" s="183"/>
      <c r="V17" s="183"/>
      <c r="W17" s="183" t="str">
        <f>'0. STRATEGIE-WiP'!W16</f>
        <v>Conception</v>
      </c>
      <c r="X17" s="183">
        <f>'0. STRATEGIE-WiP'!X16</f>
        <v>0</v>
      </c>
      <c r="Y17" s="183">
        <f>'0. STRATEGIE-WiP'!Y16</f>
        <v>0</v>
      </c>
      <c r="Z17" s="183">
        <f>'0. STRATEGIE-WiP'!Z16</f>
        <v>0</v>
      </c>
      <c r="AA17" s="183">
        <f>'0. STRATEGIE-WiP'!AA16</f>
        <v>0</v>
      </c>
      <c r="AB17" s="183">
        <f>'0. STRATEGIE-WiP'!AB16</f>
        <v>0</v>
      </c>
      <c r="AC17" s="183">
        <f>'0. STRATEGIE-WiP'!AC16</f>
        <v>0</v>
      </c>
      <c r="AD17" s="183">
        <f>'0. STRATEGIE-WiP'!AD16</f>
        <v>0</v>
      </c>
      <c r="AE17" s="183">
        <f>'0. STRATEGIE-WiP'!AE16</f>
        <v>0</v>
      </c>
      <c r="AF17" s="183">
        <f>'0. STRATEGIE-WiP'!AF16</f>
        <v>0</v>
      </c>
      <c r="AG17" s="183">
        <f>'0. STRATEGIE-WiP'!AG16</f>
        <v>0</v>
      </c>
      <c r="AH17" s="183"/>
      <c r="AI17" s="191"/>
      <c r="AJ17" s="191"/>
      <c r="AK17" s="191"/>
      <c r="AL17" s="191"/>
    </row>
    <row r="18" spans="1:38" ht="15.75" customHeight="1">
      <c r="A18" s="183">
        <v>1</v>
      </c>
      <c r="B18" s="183" t="str">
        <f>'0. STRATEGIE-WiP'!B17</f>
        <v>STR-1.10</v>
      </c>
      <c r="C18" s="183" t="s">
        <v>5307</v>
      </c>
      <c r="D18" s="183" t="s">
        <v>5307</v>
      </c>
      <c r="E18" s="183" t="s">
        <v>5306</v>
      </c>
      <c r="F18" s="183" t="s">
        <v>5796</v>
      </c>
      <c r="G18" s="185" t="s">
        <v>5771</v>
      </c>
      <c r="H18" s="185" t="s">
        <v>5691</v>
      </c>
      <c r="I18" s="185" t="s">
        <v>5792</v>
      </c>
      <c r="J18" s="185" t="s">
        <v>5831</v>
      </c>
      <c r="K18" s="185" t="s">
        <v>5832</v>
      </c>
      <c r="L18" s="185" t="s">
        <v>5833</v>
      </c>
      <c r="M18" s="185" t="s">
        <v>5691</v>
      </c>
      <c r="N18" s="185" t="s">
        <v>5691</v>
      </c>
      <c r="O18" s="185" t="s">
        <v>5691</v>
      </c>
      <c r="P18" s="183"/>
      <c r="Q18" s="183" t="s">
        <v>25</v>
      </c>
      <c r="R18" s="183" t="s">
        <v>5313</v>
      </c>
      <c r="S18" s="183" t="s">
        <v>5378</v>
      </c>
      <c r="T18" s="183"/>
      <c r="U18" s="183"/>
      <c r="V18" s="183"/>
      <c r="W18" s="183" t="str">
        <f>'0. STRATEGIE-WiP'!W17</f>
        <v>Conception</v>
      </c>
      <c r="X18" s="183" t="str">
        <f>'0. STRATEGIE-WiP'!X17</f>
        <v>#USE ; #MAINT ; #COM ; #VALUE ; #DEBT ; #METH ;</v>
      </c>
      <c r="Y18" s="183" t="str">
        <f>'0. STRATEGIE-WiP'!Y17</f>
        <v>ProjectMngr ; ProductOwner ; Manager ; ITMngr</v>
      </c>
      <c r="Z18" s="183" t="str">
        <f>'0. STRATEGIE-WiP'!Z17</f>
        <v>(X / Y ) * 100</v>
      </c>
      <c r="AA18" s="183" t="s">
        <v>5834</v>
      </c>
      <c r="AB18" s="183">
        <f>'0. STRATEGIE-WiP'!AB17</f>
        <v>100</v>
      </c>
      <c r="AC18" s="183" t="str">
        <f>'0. STRATEGIE-WiP'!AC17</f>
        <v>Medium</v>
      </c>
      <c r="AD18" s="183" t="str">
        <f>'0. STRATEGIE-WiP'!AD17</f>
        <v>Once</v>
      </c>
      <c r="AE18" s="183" t="s">
        <v>5835</v>
      </c>
      <c r="AF18" s="183">
        <f>'0. STRATEGIE-WiP'!AF17</f>
        <v>0</v>
      </c>
      <c r="AG18" s="183">
        <f>'0. STRATEGIE-WiP'!AG17</f>
        <v>0</v>
      </c>
      <c r="AH18" s="183"/>
      <c r="AI18" s="191"/>
      <c r="AJ18" s="191"/>
      <c r="AK18" s="191"/>
      <c r="AL18" s="191"/>
    </row>
    <row r="19" spans="1:38" ht="15.75" customHeight="1">
      <c r="A19" s="183">
        <v>1</v>
      </c>
      <c r="B19" s="183" t="str">
        <f>'0. STRATEGIE-WiP'!B18</f>
        <v>STR-1.C05</v>
      </c>
      <c r="C19" s="183" t="s">
        <v>5307</v>
      </c>
      <c r="D19" s="183" t="s">
        <v>5307</v>
      </c>
      <c r="E19" s="183" t="s">
        <v>5307</v>
      </c>
      <c r="F19" s="183" t="s">
        <v>5788</v>
      </c>
      <c r="G19" s="185" t="s">
        <v>5771</v>
      </c>
      <c r="H19" s="185" t="s">
        <v>5691</v>
      </c>
      <c r="I19" s="185" t="s">
        <v>5792</v>
      </c>
      <c r="J19" s="186" t="s">
        <v>5726</v>
      </c>
      <c r="K19" s="186" t="s">
        <v>5836</v>
      </c>
      <c r="L19" s="186" t="s">
        <v>5728</v>
      </c>
      <c r="M19" s="185" t="s">
        <v>5691</v>
      </c>
      <c r="N19" s="185" t="s">
        <v>5691</v>
      </c>
      <c r="O19" s="185" t="s">
        <v>5691</v>
      </c>
      <c r="P19" s="183"/>
      <c r="Q19" s="183" t="s">
        <v>25</v>
      </c>
      <c r="R19" s="183" t="s">
        <v>5339</v>
      </c>
      <c r="S19" s="183" t="s">
        <v>42</v>
      </c>
      <c r="T19" s="183"/>
      <c r="U19" s="183"/>
      <c r="V19" s="183"/>
      <c r="W19" s="183" t="str">
        <f>'0. STRATEGIE-WiP'!W18</f>
        <v>Conception</v>
      </c>
      <c r="X19" s="183">
        <f>'0. STRATEGIE-WiP'!X18</f>
        <v>0</v>
      </c>
      <c r="Y19" s="183">
        <f>'0. STRATEGIE-WiP'!Y18</f>
        <v>0</v>
      </c>
      <c r="Z19" s="183">
        <f>'0. STRATEGIE-WiP'!Z18</f>
        <v>0</v>
      </c>
      <c r="AA19" s="183">
        <f>'0. STRATEGIE-WiP'!AA18</f>
        <v>0</v>
      </c>
      <c r="AB19" s="183">
        <f>'0. STRATEGIE-WiP'!AB18</f>
        <v>0</v>
      </c>
      <c r="AC19" s="183">
        <f>'0. STRATEGIE-WiP'!AC18</f>
        <v>0</v>
      </c>
      <c r="AD19" s="183">
        <f>'0. STRATEGIE-WiP'!AD18</f>
        <v>0</v>
      </c>
      <c r="AE19" s="183">
        <f>'0. STRATEGIE-WiP'!AE18</f>
        <v>0</v>
      </c>
      <c r="AF19" s="183">
        <f>'0. STRATEGIE-WiP'!AF18</f>
        <v>0</v>
      </c>
      <c r="AG19" s="183">
        <f>'0. STRATEGIE-WiP'!AG18</f>
        <v>0</v>
      </c>
      <c r="AH19" s="183"/>
      <c r="AI19" s="191"/>
      <c r="AJ19" s="191"/>
      <c r="AK19" s="191"/>
      <c r="AL19" s="191"/>
    </row>
    <row r="20" spans="1:38" ht="15.75" customHeight="1">
      <c r="A20" s="183">
        <v>1</v>
      </c>
      <c r="B20" s="183" t="str">
        <f>'0. STRATEGIE-WiP'!B19</f>
        <v>STR-1.C06</v>
      </c>
      <c r="C20" s="183" t="s">
        <v>5307</v>
      </c>
      <c r="D20" s="183" t="s">
        <v>5307</v>
      </c>
      <c r="E20" s="183" t="s">
        <v>5307</v>
      </c>
      <c r="F20" s="183" t="s">
        <v>5788</v>
      </c>
      <c r="G20" s="185" t="s">
        <v>5771</v>
      </c>
      <c r="H20" s="185" t="s">
        <v>5691</v>
      </c>
      <c r="I20" s="185" t="s">
        <v>5772</v>
      </c>
      <c r="J20" s="186" t="s">
        <v>5729</v>
      </c>
      <c r="K20" s="186" t="s">
        <v>5730</v>
      </c>
      <c r="L20" s="185" t="s">
        <v>5837</v>
      </c>
      <c r="M20" s="185" t="s">
        <v>5838</v>
      </c>
      <c r="N20" s="185" t="s">
        <v>5691</v>
      </c>
      <c r="O20" s="185" t="s">
        <v>5691</v>
      </c>
      <c r="P20" s="183"/>
      <c r="Q20" s="183" t="s">
        <v>25</v>
      </c>
      <c r="R20" s="183" t="s">
        <v>5339</v>
      </c>
      <c r="S20" s="183" t="s">
        <v>42</v>
      </c>
      <c r="T20" s="183"/>
      <c r="U20" s="183"/>
      <c r="V20" s="183"/>
      <c r="W20" s="183" t="str">
        <f>'0. STRATEGIE-WiP'!W19</f>
        <v>Conception</v>
      </c>
      <c r="X20" s="183">
        <f>'0. STRATEGIE-WiP'!X19</f>
        <v>0</v>
      </c>
      <c r="Y20" s="183">
        <f>'0. STRATEGIE-WiP'!Y19</f>
        <v>0</v>
      </c>
      <c r="Z20" s="183">
        <f>'0. STRATEGIE-WiP'!Z19</f>
        <v>0</v>
      </c>
      <c r="AA20" s="183">
        <f>'0. STRATEGIE-WiP'!AA19</f>
        <v>0</v>
      </c>
      <c r="AB20" s="183">
        <f>'0. STRATEGIE-WiP'!AB19</f>
        <v>0</v>
      </c>
      <c r="AC20" s="183">
        <f>'0. STRATEGIE-WiP'!AC19</f>
        <v>0</v>
      </c>
      <c r="AD20" s="183">
        <f>'0. STRATEGIE-WiP'!AD19</f>
        <v>0</v>
      </c>
      <c r="AE20" s="183">
        <f>'0. STRATEGIE-WiP'!AE19</f>
        <v>0</v>
      </c>
      <c r="AF20" s="183">
        <f>'0. STRATEGIE-WiP'!AF19</f>
        <v>0</v>
      </c>
      <c r="AG20" s="183">
        <f>'0. STRATEGIE-WiP'!AG19</f>
        <v>0</v>
      </c>
      <c r="AH20" s="183"/>
      <c r="AI20" s="191"/>
      <c r="AJ20" s="191"/>
      <c r="AK20" s="191"/>
      <c r="AL20" s="191"/>
    </row>
    <row r="21" spans="1:38" ht="15.75" customHeight="1">
      <c r="A21" s="183">
        <v>1</v>
      </c>
      <c r="B21" s="183" t="str">
        <f>'0. STRATEGIE-WiP'!B20</f>
        <v>STR-1.C07</v>
      </c>
      <c r="C21" s="183" t="s">
        <v>5307</v>
      </c>
      <c r="D21" s="183" t="s">
        <v>5307</v>
      </c>
      <c r="E21" s="183" t="s">
        <v>5306</v>
      </c>
      <c r="F21" s="183" t="s">
        <v>5796</v>
      </c>
      <c r="G21" s="184" t="s">
        <v>193</v>
      </c>
      <c r="H21" s="185" t="s">
        <v>5691</v>
      </c>
      <c r="I21" s="185" t="s">
        <v>5772</v>
      </c>
      <c r="J21" s="185" t="s">
        <v>5839</v>
      </c>
      <c r="K21" s="186" t="s">
        <v>5731</v>
      </c>
      <c r="L21" s="185" t="s">
        <v>5840</v>
      </c>
      <c r="M21" s="185" t="s">
        <v>5691</v>
      </c>
      <c r="N21" s="185" t="s">
        <v>5691</v>
      </c>
      <c r="O21" s="185" t="s">
        <v>5691</v>
      </c>
      <c r="P21" s="183"/>
      <c r="Q21" s="183" t="s">
        <v>25</v>
      </c>
      <c r="R21" s="183" t="s">
        <v>5339</v>
      </c>
      <c r="S21" s="183" t="s">
        <v>42</v>
      </c>
      <c r="T21" s="183"/>
      <c r="U21" s="183"/>
      <c r="V21" s="183"/>
      <c r="W21" s="183" t="str">
        <f>'0. STRATEGIE-WiP'!W20</f>
        <v>Conception</v>
      </c>
      <c r="X21" s="183">
        <f>'0. STRATEGIE-WiP'!X20</f>
        <v>0</v>
      </c>
      <c r="Y21" s="183">
        <f>'0. STRATEGIE-WiP'!Y20</f>
        <v>0</v>
      </c>
      <c r="Z21" s="183">
        <f>'0. STRATEGIE-WiP'!Z20</f>
        <v>0</v>
      </c>
      <c r="AA21" s="183">
        <f>'0. STRATEGIE-WiP'!AA20</f>
        <v>0</v>
      </c>
      <c r="AB21" s="183">
        <f>'0. STRATEGIE-WiP'!AB20</f>
        <v>0</v>
      </c>
      <c r="AC21" s="183">
        <f>'0. STRATEGIE-WiP'!AC20</f>
        <v>0</v>
      </c>
      <c r="AD21" s="183">
        <f>'0. STRATEGIE-WiP'!AD20</f>
        <v>0</v>
      </c>
      <c r="AE21" s="183">
        <f>'0. STRATEGIE-WiP'!AE20</f>
        <v>0</v>
      </c>
      <c r="AF21" s="183">
        <f>'0. STRATEGIE-WiP'!AF20</f>
        <v>0</v>
      </c>
      <c r="AG21" s="183">
        <f>'0. STRATEGIE-WiP'!AG20</f>
        <v>0</v>
      </c>
      <c r="AH21" s="183"/>
      <c r="AI21" s="191"/>
      <c r="AJ21" s="191"/>
      <c r="AK21" s="191"/>
      <c r="AL21" s="191"/>
    </row>
    <row r="22" spans="1:38" ht="15.75" customHeight="1">
      <c r="A22" s="183">
        <v>1</v>
      </c>
      <c r="B22" s="183" t="str">
        <f>'0. STRATEGIE-WiP'!B21</f>
        <v>STR-1.C08</v>
      </c>
      <c r="C22" s="183" t="s">
        <v>5307</v>
      </c>
      <c r="D22" s="183" t="s">
        <v>5306</v>
      </c>
      <c r="E22" s="183" t="s">
        <v>5307</v>
      </c>
      <c r="F22" s="183" t="s">
        <v>5785</v>
      </c>
      <c r="G22" s="184" t="s">
        <v>193</v>
      </c>
      <c r="H22" s="185" t="s">
        <v>5691</v>
      </c>
      <c r="I22" s="185" t="s">
        <v>5772</v>
      </c>
      <c r="J22" s="186" t="s">
        <v>5732</v>
      </c>
      <c r="K22" s="185" t="s">
        <v>5841</v>
      </c>
      <c r="L22" s="185" t="s">
        <v>5842</v>
      </c>
      <c r="M22" s="185" t="s">
        <v>5843</v>
      </c>
      <c r="N22" s="185" t="s">
        <v>5691</v>
      </c>
      <c r="O22" s="185" t="s">
        <v>5691</v>
      </c>
      <c r="P22" s="183"/>
      <c r="Q22" s="183" t="s">
        <v>25</v>
      </c>
      <c r="R22" s="183" t="s">
        <v>5339</v>
      </c>
      <c r="S22" s="183" t="s">
        <v>42</v>
      </c>
      <c r="T22" s="183"/>
      <c r="U22" s="183"/>
      <c r="V22" s="183"/>
      <c r="W22" s="183" t="str">
        <f>'0. STRATEGIE-WiP'!W21</f>
        <v>Conception</v>
      </c>
      <c r="X22" s="183">
        <f>'0. STRATEGIE-WiP'!X21</f>
        <v>0</v>
      </c>
      <c r="Y22" s="183">
        <f>'0. STRATEGIE-WiP'!Y21</f>
        <v>0</v>
      </c>
      <c r="Z22" s="183">
        <f>'0. STRATEGIE-WiP'!Z21</f>
        <v>0</v>
      </c>
      <c r="AA22" s="183">
        <f>'0. STRATEGIE-WiP'!AA21</f>
        <v>0</v>
      </c>
      <c r="AB22" s="183">
        <f>'0. STRATEGIE-WiP'!AB21</f>
        <v>0</v>
      </c>
      <c r="AC22" s="183">
        <f>'0. STRATEGIE-WiP'!AC21</f>
        <v>0</v>
      </c>
      <c r="AD22" s="183">
        <f>'0. STRATEGIE-WiP'!AD21</f>
        <v>0</v>
      </c>
      <c r="AE22" s="183">
        <f>'0. STRATEGIE-WiP'!AE21</f>
        <v>0</v>
      </c>
      <c r="AF22" s="183">
        <f>'0. STRATEGIE-WiP'!AF21</f>
        <v>0</v>
      </c>
      <c r="AG22" s="183">
        <f>'0. STRATEGIE-WiP'!AG21</f>
        <v>0</v>
      </c>
      <c r="AH22" s="183"/>
      <c r="AI22" s="191"/>
      <c r="AJ22" s="191"/>
      <c r="AK22" s="191"/>
      <c r="AL22" s="191"/>
    </row>
    <row r="23" spans="1:38" ht="15.75" customHeight="1">
      <c r="A23" s="183">
        <v>1</v>
      </c>
      <c r="B23" s="183" t="str">
        <f>'0. STRATEGIE-WiP'!B22</f>
        <v>STR-1.C09</v>
      </c>
      <c r="C23" s="183" t="s">
        <v>5307</v>
      </c>
      <c r="D23" s="183" t="s">
        <v>5307</v>
      </c>
      <c r="E23" s="183" t="s">
        <v>5307</v>
      </c>
      <c r="F23" s="183" t="s">
        <v>5788</v>
      </c>
      <c r="G23" s="184" t="s">
        <v>193</v>
      </c>
      <c r="H23" s="185" t="s">
        <v>5691</v>
      </c>
      <c r="I23" s="185" t="s">
        <v>5844</v>
      </c>
      <c r="J23" s="186" t="s">
        <v>5845</v>
      </c>
      <c r="K23" s="186" t="s">
        <v>5733</v>
      </c>
      <c r="L23" s="185" t="s">
        <v>5846</v>
      </c>
      <c r="M23" s="185" t="s">
        <v>5691</v>
      </c>
      <c r="N23" s="185" t="s">
        <v>5691</v>
      </c>
      <c r="O23" s="185" t="s">
        <v>5691</v>
      </c>
      <c r="P23" s="183"/>
      <c r="Q23" s="183" t="s">
        <v>25</v>
      </c>
      <c r="R23" s="183" t="s">
        <v>5339</v>
      </c>
      <c r="S23" s="183" t="s">
        <v>42</v>
      </c>
      <c r="T23" s="183"/>
      <c r="U23" s="183"/>
      <c r="V23" s="183"/>
      <c r="W23" s="183" t="str">
        <f>'0. STRATEGIE-WiP'!W22</f>
        <v>Revalorisation</v>
      </c>
      <c r="X23" s="183">
        <f>'0. STRATEGIE-WiP'!X22</f>
        <v>0</v>
      </c>
      <c r="Y23" s="183">
        <f>'0. STRATEGIE-WiP'!Y22</f>
        <v>0</v>
      </c>
      <c r="Z23" s="183">
        <f>'0. STRATEGIE-WiP'!Z22</f>
        <v>0</v>
      </c>
      <c r="AA23" s="183">
        <f>'0. STRATEGIE-WiP'!AA22</f>
        <v>0</v>
      </c>
      <c r="AB23" s="183">
        <f>'0. STRATEGIE-WiP'!AB22</f>
        <v>0</v>
      </c>
      <c r="AC23" s="183">
        <f>'0. STRATEGIE-WiP'!AC22</f>
        <v>0</v>
      </c>
      <c r="AD23" s="183">
        <f>'0. STRATEGIE-WiP'!AD22</f>
        <v>0</v>
      </c>
      <c r="AE23" s="183">
        <f>'0. STRATEGIE-WiP'!AE22</f>
        <v>0</v>
      </c>
      <c r="AF23" s="183">
        <f>'0. STRATEGIE-WiP'!AF22</f>
        <v>0</v>
      </c>
      <c r="AG23" s="183">
        <f>'0. STRATEGIE-WiP'!AG22</f>
        <v>0</v>
      </c>
      <c r="AH23" s="183"/>
      <c r="AI23" s="191"/>
      <c r="AJ23" s="191"/>
      <c r="AK23" s="191"/>
      <c r="AL23" s="191"/>
    </row>
    <row r="24" spans="1:38" ht="15.75" customHeight="1">
      <c r="A24" s="183">
        <v>1</v>
      </c>
      <c r="B24" s="183" t="str">
        <f>'0. STRATEGIE-WiP'!B23</f>
        <v>STR-1.11</v>
      </c>
      <c r="C24" s="183" t="s">
        <v>5307</v>
      </c>
      <c r="D24" s="183" t="s">
        <v>5307</v>
      </c>
      <c r="E24" s="183" t="s">
        <v>5306</v>
      </c>
      <c r="F24" s="183" t="s">
        <v>5796</v>
      </c>
      <c r="G24" s="184" t="s">
        <v>193</v>
      </c>
      <c r="H24" s="185" t="s">
        <v>5691</v>
      </c>
      <c r="I24" s="185" t="s">
        <v>5789</v>
      </c>
      <c r="J24" s="185" t="s">
        <v>5847</v>
      </c>
      <c r="K24" s="186" t="s">
        <v>5848</v>
      </c>
      <c r="L24" s="186" t="s">
        <v>5735</v>
      </c>
      <c r="M24" s="185" t="s">
        <v>5691</v>
      </c>
      <c r="N24" s="185" t="s">
        <v>5691</v>
      </c>
      <c r="O24" s="185" t="s">
        <v>5691</v>
      </c>
      <c r="P24" s="183"/>
      <c r="Q24" s="183" t="s">
        <v>25</v>
      </c>
      <c r="R24" s="183" t="s">
        <v>5313</v>
      </c>
      <c r="S24" s="183" t="s">
        <v>5314</v>
      </c>
      <c r="T24" s="183"/>
      <c r="U24" s="183"/>
      <c r="V24" s="183"/>
      <c r="W24" s="183" t="str">
        <f>'0. STRATEGIE-WiP'!W23</f>
        <v>Acquisition</v>
      </c>
      <c r="X24" s="183" t="str">
        <f>'0. STRATEGIE-WiP'!X23</f>
        <v>#COM ; #VALUE ; #GOV ; #FIN ;</v>
      </c>
      <c r="Y24" s="183" t="str">
        <f>'0. STRATEGIE-WiP'!Y23</f>
        <v>Manager ; ITMngr</v>
      </c>
      <c r="Z24" s="183" t="str">
        <f>'0. STRATEGIE-WiP'!Z23</f>
        <v>(X / Y ) * 100</v>
      </c>
      <c r="AA24" s="183" t="s">
        <v>5834</v>
      </c>
      <c r="AB24" s="183">
        <f>'0. STRATEGIE-WiP'!AB23</f>
        <v>100</v>
      </c>
      <c r="AC24" s="183" t="str">
        <f>'0. STRATEGIE-WiP'!AC23</f>
        <v>High</v>
      </c>
      <c r="AD24" s="183" t="str">
        <f>'0. STRATEGIE-WiP'!AD23</f>
        <v>Once</v>
      </c>
      <c r="AE24" s="183" t="s">
        <v>5849</v>
      </c>
      <c r="AF24" s="183">
        <f>'0. STRATEGIE-WiP'!AF23</f>
        <v>0</v>
      </c>
      <c r="AG24" s="183">
        <f>'0. STRATEGIE-WiP'!AG23</f>
        <v>0</v>
      </c>
      <c r="AH24" s="183"/>
      <c r="AI24" s="191"/>
      <c r="AJ24" s="191"/>
      <c r="AK24" s="191"/>
      <c r="AL24" s="191"/>
    </row>
    <row r="25" spans="1:38" ht="15.75" customHeight="1">
      <c r="A25" s="183">
        <v>1</v>
      </c>
      <c r="B25" s="183" t="str">
        <f>'0. STRATEGIE-WiP'!B24</f>
        <v>STR-1.12</v>
      </c>
      <c r="C25" s="183" t="s">
        <v>5307</v>
      </c>
      <c r="D25" s="183" t="s">
        <v>5374</v>
      </c>
      <c r="E25" s="183" t="s">
        <v>5307</v>
      </c>
      <c r="F25" s="183" t="s">
        <v>5850</v>
      </c>
      <c r="G25" s="184" t="s">
        <v>193</v>
      </c>
      <c r="H25" s="185" t="s">
        <v>5691</v>
      </c>
      <c r="I25" s="185" t="s">
        <v>5789</v>
      </c>
      <c r="J25" s="185" t="s">
        <v>5851</v>
      </c>
      <c r="K25" s="186" t="s">
        <v>5852</v>
      </c>
      <c r="L25" s="185" t="s">
        <v>5853</v>
      </c>
      <c r="M25" s="185" t="s">
        <v>5691</v>
      </c>
      <c r="N25" s="185" t="s">
        <v>5691</v>
      </c>
      <c r="O25" s="185" t="s">
        <v>5691</v>
      </c>
      <c r="P25" s="183"/>
      <c r="Q25" s="183" t="s">
        <v>25</v>
      </c>
      <c r="R25" s="183" t="s">
        <v>5313</v>
      </c>
      <c r="S25" s="183" t="s">
        <v>5314</v>
      </c>
      <c r="T25" s="183"/>
      <c r="U25" s="183"/>
      <c r="V25" s="183"/>
      <c r="W25" s="183" t="str">
        <f>'0. STRATEGIE-WiP'!W24</f>
        <v>Acquisition</v>
      </c>
      <c r="X25" s="183" t="str">
        <f>'0. STRATEGIE-WiP'!X24</f>
        <v>#BUY ; #FIN ; #OBSO</v>
      </c>
      <c r="Y25" s="183" t="str">
        <f>'0. STRATEGIE-WiP'!Y24</f>
        <v>ProjectMngr ; ProductOwner ;  ITMngr</v>
      </c>
      <c r="Z25" s="183" t="str">
        <f>'0. STRATEGIE-WiP'!Z24</f>
        <v>(X / Y ) * 100</v>
      </c>
      <c r="AA25" s="183" t="s">
        <v>5834</v>
      </c>
      <c r="AB25" s="183">
        <f>'0. STRATEGIE-WiP'!AB24</f>
        <v>100</v>
      </c>
      <c r="AC25" s="183" t="str">
        <f>'0. STRATEGIE-WiP'!AC24</f>
        <v>High</v>
      </c>
      <c r="AD25" s="183" t="str">
        <f>'0. STRATEGIE-WiP'!AD24</f>
        <v>Once</v>
      </c>
      <c r="AE25" s="183" t="s">
        <v>5854</v>
      </c>
      <c r="AF25" s="183">
        <f>'0. STRATEGIE-WiP'!AF24</f>
        <v>0</v>
      </c>
      <c r="AG25" s="183">
        <f>'0. STRATEGIE-WiP'!AG24</f>
        <v>0</v>
      </c>
      <c r="AH25" s="183"/>
      <c r="AI25" s="191"/>
      <c r="AJ25" s="191"/>
      <c r="AK25" s="191"/>
      <c r="AL25" s="191"/>
    </row>
    <row r="26" spans="1:38" ht="15.75" customHeight="1">
      <c r="A26" s="183">
        <v>1</v>
      </c>
      <c r="B26" s="183" t="str">
        <f>'0. STRATEGIE-WiP'!B25</f>
        <v>STR-1.13</v>
      </c>
      <c r="C26" s="183" t="s">
        <v>5306</v>
      </c>
      <c r="D26" s="183" t="s">
        <v>5306</v>
      </c>
      <c r="E26" s="183" t="s">
        <v>5307</v>
      </c>
      <c r="F26" s="183" t="s">
        <v>5770</v>
      </c>
      <c r="G26" s="184" t="s">
        <v>193</v>
      </c>
      <c r="H26" s="185" t="s">
        <v>5691</v>
      </c>
      <c r="I26" s="185" t="s">
        <v>5789</v>
      </c>
      <c r="J26" s="185" t="s">
        <v>5855</v>
      </c>
      <c r="K26" s="185" t="s">
        <v>5856</v>
      </c>
      <c r="L26" s="185" t="s">
        <v>5857</v>
      </c>
      <c r="M26" s="185" t="s">
        <v>5691</v>
      </c>
      <c r="N26" s="185" t="s">
        <v>5691</v>
      </c>
      <c r="O26" s="185" t="s">
        <v>5691</v>
      </c>
      <c r="P26" s="183"/>
      <c r="Q26" s="183" t="s">
        <v>25</v>
      </c>
      <c r="R26" s="183" t="s">
        <v>5313</v>
      </c>
      <c r="S26" s="183" t="s">
        <v>5314</v>
      </c>
      <c r="T26" s="183"/>
      <c r="U26" s="183"/>
      <c r="V26" s="183"/>
      <c r="W26" s="183" t="str">
        <f>'0. STRATEGIE-WiP'!W25</f>
        <v>N/A</v>
      </c>
      <c r="X26" s="183" t="str">
        <f>'0. STRATEGIE-WiP'!X25</f>
        <v>#COM ; #VALUE ; #METH ; #HR ;</v>
      </c>
      <c r="Y26" s="183" t="str">
        <f>'0. STRATEGIE-WiP'!Y25</f>
        <v>ProjectMngr ; RSE/NR ; HR ; ITMngr</v>
      </c>
      <c r="Z26" s="183" t="str">
        <f>'0. STRATEGIE-WiP'!Z25</f>
        <v>(X / Y ) * 100</v>
      </c>
      <c r="AA26" s="183" t="s">
        <v>5834</v>
      </c>
      <c r="AB26" s="183">
        <f>'0. STRATEGIE-WiP'!AB25</f>
        <v>100</v>
      </c>
      <c r="AC26" s="183" t="str">
        <f>'0. STRATEGIE-WiP'!AC25</f>
        <v>High</v>
      </c>
      <c r="AD26" s="183" t="str">
        <f>'0. STRATEGIE-WiP'!AD25</f>
        <v>Once</v>
      </c>
      <c r="AE26" s="183" t="s">
        <v>5858</v>
      </c>
      <c r="AF26" s="183">
        <f>'0. STRATEGIE-WiP'!AF25</f>
        <v>0</v>
      </c>
      <c r="AG26" s="183">
        <f>'0. STRATEGIE-WiP'!AG25</f>
        <v>0</v>
      </c>
      <c r="AH26" s="183"/>
      <c r="AI26" s="191"/>
      <c r="AJ26" s="191"/>
      <c r="AK26" s="191"/>
      <c r="AL26" s="191"/>
    </row>
    <row r="27" spans="1:38" ht="15.75" customHeight="1">
      <c r="A27" s="183">
        <v>1</v>
      </c>
      <c r="B27" s="183" t="str">
        <f>'0. STRATEGIE-WiP'!B26</f>
        <v>STR-1.C10</v>
      </c>
      <c r="C27" s="183" t="s">
        <v>5307</v>
      </c>
      <c r="D27" s="183" t="s">
        <v>5307</v>
      </c>
      <c r="E27" s="183" t="s">
        <v>5307</v>
      </c>
      <c r="F27" s="183" t="s">
        <v>5788</v>
      </c>
      <c r="G27" s="184" t="s">
        <v>193</v>
      </c>
      <c r="H27" s="185" t="s">
        <v>5691</v>
      </c>
      <c r="I27" s="185" t="s">
        <v>5789</v>
      </c>
      <c r="J27" s="185" t="s">
        <v>5859</v>
      </c>
      <c r="K27" s="185" t="s">
        <v>5737</v>
      </c>
      <c r="L27" s="185" t="s">
        <v>5860</v>
      </c>
      <c r="M27" s="185" t="s">
        <v>5691</v>
      </c>
      <c r="N27" s="185" t="s">
        <v>5691</v>
      </c>
      <c r="O27" s="185" t="s">
        <v>5691</v>
      </c>
      <c r="P27" s="183"/>
      <c r="Q27" s="183" t="s">
        <v>25</v>
      </c>
      <c r="R27" s="183" t="s">
        <v>5339</v>
      </c>
      <c r="S27" s="183" t="s">
        <v>42</v>
      </c>
      <c r="T27" s="183"/>
      <c r="U27" s="183"/>
      <c r="V27" s="183"/>
      <c r="W27" s="183" t="str">
        <f>'0. STRATEGIE-WiP'!W26</f>
        <v>N/A</v>
      </c>
      <c r="X27" s="183">
        <f>'0. STRATEGIE-WiP'!X26</f>
        <v>0</v>
      </c>
      <c r="Y27" s="183">
        <f>'0. STRATEGIE-WiP'!Y26</f>
        <v>0</v>
      </c>
      <c r="Z27" s="183">
        <f>'0. STRATEGIE-WiP'!Z26</f>
        <v>0</v>
      </c>
      <c r="AA27" s="183">
        <f>'0. STRATEGIE-WiP'!AA26</f>
        <v>0</v>
      </c>
      <c r="AB27" s="183">
        <f>'0. STRATEGIE-WiP'!AB26</f>
        <v>0</v>
      </c>
      <c r="AC27" s="183">
        <f>'0. STRATEGIE-WiP'!AC26</f>
        <v>0</v>
      </c>
      <c r="AD27" s="183">
        <f>'0. STRATEGIE-WiP'!AD26</f>
        <v>0</v>
      </c>
      <c r="AE27" s="183">
        <f>'0. STRATEGIE-WiP'!AE26</f>
        <v>0</v>
      </c>
      <c r="AF27" s="183">
        <f>'0. STRATEGIE-WiP'!AF26</f>
        <v>0</v>
      </c>
      <c r="AG27" s="183">
        <f>'0. STRATEGIE-WiP'!AG26</f>
        <v>0</v>
      </c>
      <c r="AH27" s="183"/>
      <c r="AI27" s="191"/>
      <c r="AJ27" s="191"/>
      <c r="AK27" s="191"/>
      <c r="AL27" s="191"/>
    </row>
    <row r="28" spans="1:38" ht="15.75" customHeight="1">
      <c r="A28" s="183">
        <v>1</v>
      </c>
      <c r="B28" s="183" t="str">
        <f>'0. STRATEGIE-WiP'!B27</f>
        <v>STR-1.14</v>
      </c>
      <c r="C28" s="183" t="s">
        <v>5307</v>
      </c>
      <c r="D28" s="183" t="s">
        <v>5306</v>
      </c>
      <c r="E28" s="183" t="s">
        <v>5307</v>
      </c>
      <c r="F28" s="183" t="s">
        <v>5785</v>
      </c>
      <c r="G28" s="185" t="s">
        <v>193</v>
      </c>
      <c r="H28" s="185" t="s">
        <v>5691</v>
      </c>
      <c r="I28" s="185" t="s">
        <v>5861</v>
      </c>
      <c r="J28" s="185" t="s">
        <v>5862</v>
      </c>
      <c r="K28" s="185" t="s">
        <v>5863</v>
      </c>
      <c r="L28" s="185" t="s">
        <v>5864</v>
      </c>
      <c r="M28" s="185" t="s">
        <v>5865</v>
      </c>
      <c r="N28" s="185" t="s">
        <v>5691</v>
      </c>
      <c r="O28" s="185" t="s">
        <v>5691</v>
      </c>
      <c r="P28" s="183"/>
      <c r="Q28" s="183" t="s">
        <v>25</v>
      </c>
      <c r="R28" s="183" t="s">
        <v>5313</v>
      </c>
      <c r="S28" s="183" t="s">
        <v>5314</v>
      </c>
      <c r="T28" s="183"/>
      <c r="U28" s="183"/>
      <c r="V28" s="183"/>
      <c r="W28" s="183" t="str">
        <f>'0. STRATEGIE-WiP'!W27</f>
        <v>Conception</v>
      </c>
      <c r="X28" s="183" t="str">
        <f>'0. STRATEGIE-WiP'!X27</f>
        <v>#COM ; #GOV ; #HR</v>
      </c>
      <c r="Y28" s="183" t="str">
        <f>'0. STRATEGIE-WiP'!Y27</f>
        <v>ProjectMngr ; Manager ; RSE/NR ; HR ; ITMngr</v>
      </c>
      <c r="Z28" s="183" t="str">
        <f>'0. STRATEGIE-WiP'!Z27</f>
        <v>(X / Y ) * 100</v>
      </c>
      <c r="AA28" s="183" t="s">
        <v>5866</v>
      </c>
      <c r="AB28" s="183" t="s">
        <v>5867</v>
      </c>
      <c r="AC28" s="183" t="str">
        <f>'0. STRATEGIE-WiP'!AC27</f>
        <v>High</v>
      </c>
      <c r="AD28" s="183" t="str">
        <f>'0. STRATEGIE-WiP'!AD27</f>
        <v>Once</v>
      </c>
      <c r="AE28" s="183" t="s">
        <v>5771</v>
      </c>
      <c r="AF28" s="183">
        <f>'0. STRATEGIE-WiP'!AF27</f>
        <v>0</v>
      </c>
      <c r="AG28" s="183">
        <f>'0. STRATEGIE-WiP'!AG27</f>
        <v>0</v>
      </c>
      <c r="AH28" s="183"/>
      <c r="AI28" s="191"/>
      <c r="AJ28" s="191"/>
      <c r="AK28" s="191"/>
      <c r="AL28" s="191"/>
    </row>
    <row r="29" spans="1:38" ht="15.75" customHeight="1">
      <c r="A29" s="183">
        <v>1</v>
      </c>
      <c r="B29" s="183" t="str">
        <f>'0. STRATEGIE-WiP'!B28</f>
        <v>STR-1.15</v>
      </c>
      <c r="C29" s="183" t="s">
        <v>5307</v>
      </c>
      <c r="D29" s="183" t="s">
        <v>5307</v>
      </c>
      <c r="E29" s="183" t="s">
        <v>5306</v>
      </c>
      <c r="F29" s="183" t="s">
        <v>5796</v>
      </c>
      <c r="G29" s="184" t="s">
        <v>193</v>
      </c>
      <c r="H29" s="185" t="s">
        <v>5691</v>
      </c>
      <c r="I29" s="185" t="s">
        <v>5868</v>
      </c>
      <c r="J29" s="185" t="s">
        <v>5869</v>
      </c>
      <c r="K29" s="185" t="s">
        <v>5870</v>
      </c>
      <c r="L29" s="185" t="s">
        <v>5871</v>
      </c>
      <c r="M29" s="185" t="s">
        <v>5691</v>
      </c>
      <c r="N29" s="185" t="s">
        <v>5691</v>
      </c>
      <c r="O29" s="185" t="s">
        <v>5691</v>
      </c>
      <c r="P29" s="183"/>
      <c r="Q29" s="183" t="s">
        <v>25</v>
      </c>
      <c r="R29" s="183" t="s">
        <v>5313</v>
      </c>
      <c r="S29" s="183" t="s">
        <v>5314</v>
      </c>
      <c r="T29" s="183"/>
      <c r="U29" s="183"/>
      <c r="V29" s="183"/>
      <c r="W29" s="183" t="str">
        <f>'0. STRATEGIE-WiP'!W28</f>
        <v>Conception</v>
      </c>
      <c r="X29" s="183" t="str">
        <f>'0. STRATEGIE-WiP'!X28</f>
        <v>#METH ;</v>
      </c>
      <c r="Y29" s="183" t="str">
        <f>'0. STRATEGIE-WiP'!Y28</f>
        <v>ProjectMngr ; ITMngr ;</v>
      </c>
      <c r="Z29" s="183" t="str">
        <f>'0. STRATEGIE-WiP'!Z28</f>
        <v>(X / Y ) * 100</v>
      </c>
      <c r="AA29" s="183" t="s">
        <v>5834</v>
      </c>
      <c r="AB29" s="183">
        <f>'0. STRATEGIE-WiP'!AB28</f>
        <v>100</v>
      </c>
      <c r="AC29" s="183" t="str">
        <f>'0. STRATEGIE-WiP'!AC28</f>
        <v>Medium</v>
      </c>
      <c r="AD29" s="183" t="str">
        <f>'0. STRATEGIE-WiP'!AD28</f>
        <v>Once</v>
      </c>
      <c r="AE29" s="183" t="s">
        <v>5771</v>
      </c>
      <c r="AF29" s="183">
        <f>'0. STRATEGIE-WiP'!AF28</f>
        <v>0</v>
      </c>
      <c r="AG29" s="183">
        <f>'0. STRATEGIE-WiP'!AG28</f>
        <v>0</v>
      </c>
      <c r="AH29" s="183"/>
      <c r="AI29" s="191"/>
      <c r="AJ29" s="191"/>
      <c r="AK29" s="191"/>
      <c r="AL29" s="191"/>
    </row>
    <row r="30" spans="1:38" ht="15.75" customHeight="1">
      <c r="A30" s="183">
        <v>1</v>
      </c>
      <c r="B30" s="183" t="str">
        <f>'0. STRATEGIE-WiP'!B29</f>
        <v>STR-1.16</v>
      </c>
      <c r="C30" s="183" t="s">
        <v>5307</v>
      </c>
      <c r="D30" s="183" t="s">
        <v>5307</v>
      </c>
      <c r="E30" s="183" t="s">
        <v>5306</v>
      </c>
      <c r="F30" s="183" t="s">
        <v>5796</v>
      </c>
      <c r="G30" s="184" t="s">
        <v>193</v>
      </c>
      <c r="H30" s="185" t="s">
        <v>5691</v>
      </c>
      <c r="I30" s="185" t="s">
        <v>5861</v>
      </c>
      <c r="J30" s="172" t="s">
        <v>5872</v>
      </c>
      <c r="K30" s="194" t="s">
        <v>5873</v>
      </c>
      <c r="L30" s="195" t="s">
        <v>5874</v>
      </c>
      <c r="M30" s="196"/>
      <c r="N30" s="196"/>
      <c r="O30" s="196"/>
      <c r="P30" s="196"/>
      <c r="Q30" s="196" t="s">
        <v>25</v>
      </c>
      <c r="R30" s="195" t="s">
        <v>5313</v>
      </c>
      <c r="S30" s="195" t="s">
        <v>5314</v>
      </c>
      <c r="T30" s="196"/>
      <c r="U30" s="196"/>
      <c r="V30" s="196" t="s">
        <v>5360</v>
      </c>
      <c r="W30" s="197" t="s">
        <v>21</v>
      </c>
      <c r="X30" s="198" t="s">
        <v>5493</v>
      </c>
      <c r="Y30" s="198" t="s">
        <v>5494</v>
      </c>
      <c r="Z30" s="198" t="s">
        <v>5317</v>
      </c>
      <c r="AA30" s="198" t="s">
        <v>5875</v>
      </c>
      <c r="AB30" s="199">
        <v>100</v>
      </c>
      <c r="AC30" s="198" t="s">
        <v>5320</v>
      </c>
      <c r="AD30" s="198" t="s">
        <v>5321</v>
      </c>
      <c r="AE30" s="200" t="s">
        <v>5771</v>
      </c>
      <c r="AF30" s="183">
        <f>'0. STRATEGIE-WiP'!AF29</f>
        <v>0</v>
      </c>
      <c r="AG30" s="183">
        <f>'0. STRATEGIE-WiP'!AG29</f>
        <v>0</v>
      </c>
      <c r="AH30" s="183"/>
      <c r="AI30" s="191"/>
      <c r="AJ30" s="191"/>
      <c r="AK30" s="191"/>
      <c r="AL30" s="191"/>
    </row>
    <row r="31" spans="1:38" ht="15.75" customHeight="1">
      <c r="A31" s="183">
        <v>2</v>
      </c>
      <c r="B31" s="183" t="str">
        <f>'0. STRATEGIE-WiP'!B30</f>
        <v>STR-2</v>
      </c>
      <c r="C31" s="183"/>
      <c r="D31" s="183"/>
      <c r="E31" s="183"/>
      <c r="F31" s="183" t="s">
        <v>5876</v>
      </c>
      <c r="G31" s="185" t="s">
        <v>5691</v>
      </c>
      <c r="H31" s="192" t="s">
        <v>5877</v>
      </c>
      <c r="I31" s="185" t="s">
        <v>5691</v>
      </c>
      <c r="J31" s="185" t="s">
        <v>5691</v>
      </c>
      <c r="K31" s="185" t="s">
        <v>5691</v>
      </c>
      <c r="L31" s="185" t="s">
        <v>5691</v>
      </c>
      <c r="M31" s="185" t="s">
        <v>5691</v>
      </c>
      <c r="N31" s="185" t="s">
        <v>5691</v>
      </c>
      <c r="O31" s="185" t="s">
        <v>5691</v>
      </c>
      <c r="P31" s="183"/>
      <c r="Q31" s="183" t="s">
        <v>25</v>
      </c>
      <c r="R31" s="183"/>
      <c r="S31" s="183"/>
      <c r="T31" s="183"/>
      <c r="U31" s="183" t="s">
        <v>1086</v>
      </c>
      <c r="V31" s="183"/>
      <c r="W31" s="183">
        <f>'0. STRATEGIE-WiP'!W30</f>
        <v>0</v>
      </c>
      <c r="X31" s="183">
        <f>'0. STRATEGIE-WiP'!X30</f>
        <v>0</v>
      </c>
      <c r="Y31" s="183">
        <f>'0. STRATEGIE-WiP'!Y30</f>
        <v>0</v>
      </c>
      <c r="Z31" s="183">
        <f>'0. STRATEGIE-WiP'!Z30</f>
        <v>0</v>
      </c>
      <c r="AA31" s="183">
        <f>'0. STRATEGIE-WiP'!AA30</f>
        <v>0</v>
      </c>
      <c r="AB31" s="183">
        <f>'0. STRATEGIE-WiP'!AB30</f>
        <v>0</v>
      </c>
      <c r="AC31" s="183">
        <f>'0. STRATEGIE-WiP'!AC30</f>
        <v>0</v>
      </c>
      <c r="AD31" s="183">
        <f>'0. STRATEGIE-WiP'!AD30</f>
        <v>0</v>
      </c>
      <c r="AE31" s="183">
        <f>'0. STRATEGIE-WiP'!AE30</f>
        <v>0</v>
      </c>
      <c r="AF31" s="183">
        <f>'0. STRATEGIE-WiP'!AF30</f>
        <v>0</v>
      </c>
      <c r="AG31" s="183">
        <f>'0. STRATEGIE-WiP'!AG30</f>
        <v>0</v>
      </c>
      <c r="AH31" s="183"/>
      <c r="AI31" s="191"/>
      <c r="AJ31" s="191"/>
      <c r="AK31" s="191"/>
      <c r="AL31" s="191"/>
    </row>
    <row r="32" spans="1:38" ht="15.75" customHeight="1">
      <c r="A32" s="183">
        <v>2</v>
      </c>
      <c r="B32" s="183" t="str">
        <f>'0. STRATEGIE-WiP'!B31</f>
        <v>STR-2.01</v>
      </c>
      <c r="C32" s="183" t="s">
        <v>5306</v>
      </c>
      <c r="D32" s="183" t="s">
        <v>5306</v>
      </c>
      <c r="E32" s="183" t="s">
        <v>5307</v>
      </c>
      <c r="F32" s="183" t="s">
        <v>5770</v>
      </c>
      <c r="G32" s="185" t="s">
        <v>193</v>
      </c>
      <c r="H32" s="185" t="s">
        <v>5691</v>
      </c>
      <c r="I32" s="185" t="s">
        <v>5878</v>
      </c>
      <c r="J32" s="185" t="s">
        <v>5879</v>
      </c>
      <c r="K32" s="185" t="s">
        <v>5880</v>
      </c>
      <c r="L32" s="185" t="s">
        <v>5881</v>
      </c>
      <c r="M32" s="185" t="s">
        <v>5691</v>
      </c>
      <c r="N32" s="185" t="s">
        <v>5691</v>
      </c>
      <c r="O32" s="185" t="s">
        <v>5691</v>
      </c>
      <c r="P32" s="183"/>
      <c r="Q32" s="183" t="s">
        <v>25</v>
      </c>
      <c r="R32" s="183" t="s">
        <v>5313</v>
      </c>
      <c r="S32" s="183" t="s">
        <v>5314</v>
      </c>
      <c r="T32" s="183"/>
      <c r="U32" s="183"/>
      <c r="V32" s="183"/>
      <c r="W32" s="183" t="str">
        <f>'0. STRATEGIE-WiP'!W31</f>
        <v>N/A</v>
      </c>
      <c r="X32" s="183" t="str">
        <f>'0. STRATEGIE-WiP'!X31</f>
        <v>#METH ; #HR ;</v>
      </c>
      <c r="Y32" s="183" t="str">
        <f>'0. STRATEGIE-WiP'!Y31</f>
        <v>ProjectMngr ; Manager ; RSE/NR ; HR ; ITMngr</v>
      </c>
      <c r="Z32" s="183" t="str">
        <f>'0. STRATEGIE-WiP'!Z31</f>
        <v>(X / Y ) * 100</v>
      </c>
      <c r="AA32" s="183" t="s">
        <v>5882</v>
      </c>
      <c r="AB32" s="183" t="s">
        <v>5883</v>
      </c>
      <c r="AC32" s="183" t="str">
        <f>'0. STRATEGIE-WiP'!AC31</f>
        <v>High</v>
      </c>
      <c r="AD32" s="183" t="str">
        <f>'0. STRATEGIE-WiP'!AD31</f>
        <v>Periodic</v>
      </c>
      <c r="AE32" s="183" t="s">
        <v>5884</v>
      </c>
      <c r="AF32" s="183">
        <f>'0. STRATEGIE-WiP'!AF31</f>
        <v>0</v>
      </c>
      <c r="AG32" s="183">
        <f>'0. STRATEGIE-WiP'!AG31</f>
        <v>0</v>
      </c>
      <c r="AH32" s="183"/>
      <c r="AI32" s="191"/>
      <c r="AJ32" s="191"/>
      <c r="AK32" s="191"/>
      <c r="AL32" s="191"/>
    </row>
    <row r="33" spans="1:38" ht="15.75" customHeight="1">
      <c r="A33" s="183">
        <v>2</v>
      </c>
      <c r="B33" s="183" t="str">
        <f>'0. STRATEGIE-WiP'!B32</f>
        <v>STR-2.02</v>
      </c>
      <c r="C33" s="183" t="s">
        <v>5306</v>
      </c>
      <c r="D33" s="183" t="s">
        <v>5306</v>
      </c>
      <c r="E33" s="183" t="s">
        <v>5307</v>
      </c>
      <c r="F33" s="183" t="s">
        <v>5770</v>
      </c>
      <c r="G33" s="185" t="s">
        <v>193</v>
      </c>
      <c r="H33" s="185" t="s">
        <v>5691</v>
      </c>
      <c r="I33" s="185" t="s">
        <v>5789</v>
      </c>
      <c r="J33" s="185" t="s">
        <v>5885</v>
      </c>
      <c r="K33" s="186" t="s">
        <v>5886</v>
      </c>
      <c r="L33" s="185" t="s">
        <v>5887</v>
      </c>
      <c r="M33" s="185" t="s">
        <v>5691</v>
      </c>
      <c r="N33" s="185" t="s">
        <v>5691</v>
      </c>
      <c r="O33" s="185" t="s">
        <v>5691</v>
      </c>
      <c r="P33" s="183"/>
      <c r="Q33" s="183" t="s">
        <v>25</v>
      </c>
      <c r="R33" s="183" t="s">
        <v>5313</v>
      </c>
      <c r="S33" s="183" t="s">
        <v>5314</v>
      </c>
      <c r="T33" s="183"/>
      <c r="U33" s="183"/>
      <c r="V33" s="183"/>
      <c r="W33" s="183" t="str">
        <f>'0. STRATEGIE-WiP'!W32</f>
        <v>N/A</v>
      </c>
      <c r="X33" s="183" t="str">
        <f>'0. STRATEGIE-WiP'!X32</f>
        <v>#COM ; #METH ; #HR</v>
      </c>
      <c r="Y33" s="183" t="str">
        <f>'0. STRATEGIE-WiP'!Y32</f>
        <v>ProjectMngr ; Manager ; RSE/NR ; HR ; ITMngr</v>
      </c>
      <c r="Z33" s="183" t="str">
        <f>'0. STRATEGIE-WiP'!Z32</f>
        <v>(X / Y ) * 100</v>
      </c>
      <c r="AA33" s="183" t="s">
        <v>5834</v>
      </c>
      <c r="AB33" s="183">
        <f>'0. STRATEGIE-WiP'!AB32</f>
        <v>100</v>
      </c>
      <c r="AC33" s="183" t="str">
        <f>'0. STRATEGIE-WiP'!AC32</f>
        <v>High</v>
      </c>
      <c r="AD33" s="183" t="str">
        <f>'0. STRATEGIE-WiP'!AD32</f>
        <v>Once</v>
      </c>
      <c r="AE33" s="183" t="s">
        <v>5888</v>
      </c>
      <c r="AF33" s="183">
        <f>'0. STRATEGIE-WiP'!AF32</f>
        <v>0</v>
      </c>
      <c r="AG33" s="183">
        <f>'0. STRATEGIE-WiP'!AG32</f>
        <v>0</v>
      </c>
      <c r="AH33" s="183"/>
      <c r="AI33" s="191"/>
      <c r="AJ33" s="191"/>
      <c r="AK33" s="191"/>
      <c r="AL33" s="191"/>
    </row>
    <row r="34" spans="1:38" ht="15.75" customHeight="1">
      <c r="A34" s="183">
        <v>2</v>
      </c>
      <c r="B34" s="183" t="str">
        <f>'0. STRATEGIE-WiP'!B33</f>
        <v>STR-2.03</v>
      </c>
      <c r="C34" s="183" t="s">
        <v>5306</v>
      </c>
      <c r="D34" s="183" t="s">
        <v>5306</v>
      </c>
      <c r="E34" s="183" t="s">
        <v>5306</v>
      </c>
      <c r="F34" s="183" t="s">
        <v>5889</v>
      </c>
      <c r="G34" s="185" t="s">
        <v>193</v>
      </c>
      <c r="H34" s="185" t="s">
        <v>5691</v>
      </c>
      <c r="I34" s="185" t="s">
        <v>5789</v>
      </c>
      <c r="J34" s="185" t="s">
        <v>5890</v>
      </c>
      <c r="K34" s="185" t="s">
        <v>5891</v>
      </c>
      <c r="L34" s="185" t="s">
        <v>5892</v>
      </c>
      <c r="M34" s="185" t="s">
        <v>5691</v>
      </c>
      <c r="N34" s="185" t="s">
        <v>5691</v>
      </c>
      <c r="O34" s="185" t="s">
        <v>5691</v>
      </c>
      <c r="P34" s="183"/>
      <c r="Q34" s="183" t="s">
        <v>25</v>
      </c>
      <c r="R34" s="183" t="s">
        <v>5313</v>
      </c>
      <c r="S34" s="183" t="s">
        <v>5314</v>
      </c>
      <c r="T34" s="183"/>
      <c r="U34" s="183"/>
      <c r="V34" s="183"/>
      <c r="W34" s="183" t="str">
        <f>'0. STRATEGIE-WiP'!W33</f>
        <v>N/A</v>
      </c>
      <c r="X34" s="183" t="str">
        <f>'0. STRATEGIE-WiP'!X33</f>
        <v>#METH ; #GOV</v>
      </c>
      <c r="Y34" s="183" t="str">
        <f>'0. STRATEGIE-WiP'!Y33</f>
        <v>ProjectMngr ; Manager ; RSE/NR ; HR ; ITMngr</v>
      </c>
      <c r="Z34" s="183" t="str">
        <f>'0. STRATEGIE-WiP'!Z33</f>
        <v>(X / Y ) * 100</v>
      </c>
      <c r="AA34" s="183" t="s">
        <v>5834</v>
      </c>
      <c r="AB34" s="183">
        <f>'0. STRATEGIE-WiP'!AB33</f>
        <v>100</v>
      </c>
      <c r="AC34" s="183" t="str">
        <f>'0. STRATEGIE-WiP'!AC33</f>
        <v>High</v>
      </c>
      <c r="AD34" s="183" t="str">
        <f>'0. STRATEGIE-WiP'!AD33</f>
        <v>Periodic</v>
      </c>
      <c r="AE34" s="183" t="s">
        <v>5893</v>
      </c>
      <c r="AF34" s="183">
        <f>'0. STRATEGIE-WiP'!AF33</f>
        <v>0</v>
      </c>
      <c r="AG34" s="183">
        <f>'0. STRATEGIE-WiP'!AG33</f>
        <v>0</v>
      </c>
      <c r="AH34" s="183"/>
      <c r="AI34" s="191"/>
      <c r="AJ34" s="191"/>
      <c r="AK34" s="191"/>
      <c r="AL34" s="191"/>
    </row>
    <row r="35" spans="1:38" ht="15.75" customHeight="1">
      <c r="A35" s="183">
        <v>2</v>
      </c>
      <c r="B35" s="183" t="str">
        <f>'0. STRATEGIE-WiP'!B34</f>
        <v>STR-2.04</v>
      </c>
      <c r="C35" s="183" t="s">
        <v>5306</v>
      </c>
      <c r="D35" s="183" t="s">
        <v>5306</v>
      </c>
      <c r="E35" s="183" t="s">
        <v>5307</v>
      </c>
      <c r="F35" s="183" t="s">
        <v>5770</v>
      </c>
      <c r="G35" s="185" t="s">
        <v>193</v>
      </c>
      <c r="H35" s="185" t="s">
        <v>5691</v>
      </c>
      <c r="I35" s="185" t="s">
        <v>5894</v>
      </c>
      <c r="J35" s="185" t="s">
        <v>5895</v>
      </c>
      <c r="K35" s="185" t="s">
        <v>5896</v>
      </c>
      <c r="L35" s="185" t="s">
        <v>5897</v>
      </c>
      <c r="M35" s="185" t="s">
        <v>5691</v>
      </c>
      <c r="N35" s="185" t="s">
        <v>5691</v>
      </c>
      <c r="O35" s="185" t="s">
        <v>5691</v>
      </c>
      <c r="P35" s="183"/>
      <c r="Q35" s="183" t="s">
        <v>25</v>
      </c>
      <c r="R35" s="183" t="s">
        <v>5313</v>
      </c>
      <c r="S35" s="183" t="s">
        <v>5314</v>
      </c>
      <c r="T35" s="183"/>
      <c r="U35" s="183"/>
      <c r="V35" s="183" t="s">
        <v>5360</v>
      </c>
      <c r="W35" s="183" t="str">
        <f>'0. STRATEGIE-WiP'!W34</f>
        <v>N/A</v>
      </c>
      <c r="X35" s="183" t="str">
        <f>'0. STRATEGIE-WiP'!X34</f>
        <v>#COM ; #METH</v>
      </c>
      <c r="Y35" s="183" t="str">
        <f>'0. STRATEGIE-WiP'!Y34</f>
        <v>ProjectMngr ; Manager ; RSE/NR ; HR ; ITMngr</v>
      </c>
      <c r="Z35" s="183" t="str">
        <f>'0. STRATEGIE-WiP'!Z34</f>
        <v>(X / Y ) * 100</v>
      </c>
      <c r="AA35" s="183" t="s">
        <v>5898</v>
      </c>
      <c r="AB35" s="183" t="s">
        <v>5899</v>
      </c>
      <c r="AC35" s="183" t="str">
        <f>'0. STRATEGIE-WiP'!AC34</f>
        <v>High</v>
      </c>
      <c r="AD35" s="183" t="str">
        <f>'0. STRATEGIE-WiP'!AD34</f>
        <v>Periodic</v>
      </c>
      <c r="AE35" s="183" t="s">
        <v>5900</v>
      </c>
      <c r="AF35" s="183">
        <f>'0. STRATEGIE-WiP'!AF34</f>
        <v>0</v>
      </c>
      <c r="AG35" s="183">
        <f>'0. STRATEGIE-WiP'!AG34</f>
        <v>0</v>
      </c>
      <c r="AH35" s="183"/>
      <c r="AI35" s="191"/>
      <c r="AJ35" s="191"/>
      <c r="AK35" s="191"/>
      <c r="AL35" s="191"/>
    </row>
    <row r="36" spans="1:38" ht="15.75" customHeight="1">
      <c r="A36" s="183">
        <v>2</v>
      </c>
      <c r="B36" s="183" t="str">
        <f>'0. STRATEGIE-WiP'!B35</f>
        <v>STR-2.C01</v>
      </c>
      <c r="C36" s="183" t="s">
        <v>5307</v>
      </c>
      <c r="D36" s="183" t="s">
        <v>5306</v>
      </c>
      <c r="E36" s="183" t="s">
        <v>5307</v>
      </c>
      <c r="F36" s="183" t="s">
        <v>5785</v>
      </c>
      <c r="G36" s="185" t="s">
        <v>193</v>
      </c>
      <c r="H36" s="185" t="s">
        <v>5691</v>
      </c>
      <c r="I36" s="185" t="s">
        <v>5691</v>
      </c>
      <c r="J36" s="185" t="s">
        <v>5901</v>
      </c>
      <c r="K36" s="186" t="s">
        <v>5902</v>
      </c>
      <c r="L36" s="186" t="s">
        <v>5740</v>
      </c>
      <c r="M36" s="201"/>
      <c r="N36" s="185" t="s">
        <v>5691</v>
      </c>
      <c r="O36" s="185" t="s">
        <v>5903</v>
      </c>
      <c r="P36" s="183"/>
      <c r="Q36" s="183" t="s">
        <v>25</v>
      </c>
      <c r="R36" s="183" t="s">
        <v>5339</v>
      </c>
      <c r="S36" s="183" t="s">
        <v>42</v>
      </c>
      <c r="T36" s="183"/>
      <c r="U36" s="183"/>
      <c r="V36" s="183"/>
      <c r="W36" s="183" t="str">
        <f>'0. STRATEGIE-WiP'!W35</f>
        <v>Revalorisation</v>
      </c>
      <c r="X36" s="183">
        <f>'0. STRATEGIE-WiP'!X35</f>
        <v>0</v>
      </c>
      <c r="Y36" s="183">
        <f>'0. STRATEGIE-WiP'!Y35</f>
        <v>0</v>
      </c>
      <c r="Z36" s="183">
        <f>'0. STRATEGIE-WiP'!Z35</f>
        <v>0</v>
      </c>
      <c r="AA36" s="183">
        <f>'0. STRATEGIE-WiP'!AA35</f>
        <v>0</v>
      </c>
      <c r="AB36" s="183">
        <f>'0. STRATEGIE-WiP'!AB35</f>
        <v>0</v>
      </c>
      <c r="AC36" s="183">
        <f>'0. STRATEGIE-WiP'!AC35</f>
        <v>0</v>
      </c>
      <c r="AD36" s="183">
        <f>'0. STRATEGIE-WiP'!AD35</f>
        <v>0</v>
      </c>
      <c r="AE36" s="183">
        <f>'0. STRATEGIE-WiP'!AE35</f>
        <v>0</v>
      </c>
      <c r="AF36" s="183">
        <f>'0. STRATEGIE-WiP'!AF35</f>
        <v>0</v>
      </c>
      <c r="AG36" s="183">
        <f>'0. STRATEGIE-WiP'!AG35</f>
        <v>0</v>
      </c>
      <c r="AH36" s="183"/>
      <c r="AI36" s="191"/>
      <c r="AJ36" s="191"/>
      <c r="AK36" s="191"/>
      <c r="AL36" s="191"/>
    </row>
    <row r="37" spans="1:38" ht="15.75" customHeight="1">
      <c r="A37" s="183">
        <v>2</v>
      </c>
      <c r="B37" s="183" t="str">
        <f>'0. STRATEGIE-WiP'!B36</f>
        <v>STR-2.C02</v>
      </c>
      <c r="C37" s="183" t="s">
        <v>5307</v>
      </c>
      <c r="D37" s="183" t="s">
        <v>5306</v>
      </c>
      <c r="E37" s="183" t="s">
        <v>5307</v>
      </c>
      <c r="F37" s="183" t="s">
        <v>5785</v>
      </c>
      <c r="G37" s="185" t="s">
        <v>193</v>
      </c>
      <c r="H37" s="185" t="s">
        <v>5691</v>
      </c>
      <c r="I37" s="185" t="s">
        <v>5904</v>
      </c>
      <c r="J37" s="192" t="s">
        <v>5905</v>
      </c>
      <c r="K37" s="185" t="s">
        <v>5906</v>
      </c>
      <c r="L37" s="185" t="s">
        <v>5907</v>
      </c>
      <c r="M37" s="185" t="s">
        <v>5691</v>
      </c>
      <c r="N37" s="185" t="s">
        <v>5691</v>
      </c>
      <c r="O37" s="185" t="s">
        <v>5691</v>
      </c>
      <c r="P37" s="183"/>
      <c r="Q37" s="183" t="s">
        <v>25</v>
      </c>
      <c r="R37" s="183" t="s">
        <v>5339</v>
      </c>
      <c r="S37" s="183" t="s">
        <v>42</v>
      </c>
      <c r="T37" s="183"/>
      <c r="U37" s="183"/>
      <c r="V37" s="183"/>
      <c r="W37" s="183" t="str">
        <f>'0. STRATEGIE-WiP'!W36</f>
        <v>N/A</v>
      </c>
      <c r="X37" s="183">
        <f>'0. STRATEGIE-WiP'!X36</f>
        <v>0</v>
      </c>
      <c r="Y37" s="183">
        <f>'0. STRATEGIE-WiP'!Y36</f>
        <v>0</v>
      </c>
      <c r="Z37" s="183">
        <f>'0. STRATEGIE-WiP'!Z36</f>
        <v>0</v>
      </c>
      <c r="AA37" s="183">
        <f>'0. STRATEGIE-WiP'!AA36</f>
        <v>0</v>
      </c>
      <c r="AB37" s="183">
        <f>'0. STRATEGIE-WiP'!AB36</f>
        <v>0</v>
      </c>
      <c r="AC37" s="183">
        <f>'0. STRATEGIE-WiP'!AC36</f>
        <v>0</v>
      </c>
      <c r="AD37" s="183">
        <f>'0. STRATEGIE-WiP'!AD36</f>
        <v>0</v>
      </c>
      <c r="AE37" s="183">
        <f>'0. STRATEGIE-WiP'!AE36</f>
        <v>0</v>
      </c>
      <c r="AF37" s="183">
        <f>'0. STRATEGIE-WiP'!AF36</f>
        <v>0</v>
      </c>
      <c r="AG37" s="183">
        <f>'0. STRATEGIE-WiP'!AG36</f>
        <v>0</v>
      </c>
      <c r="AH37" s="183"/>
      <c r="AI37" s="191"/>
      <c r="AJ37" s="191"/>
      <c r="AK37" s="191"/>
      <c r="AL37" s="191"/>
    </row>
    <row r="38" spans="1:38" ht="15.75" customHeight="1">
      <c r="A38" s="183">
        <v>2</v>
      </c>
      <c r="B38" s="183" t="str">
        <f>'0. STRATEGIE-WiP'!B37</f>
        <v>STR-2.C03</v>
      </c>
      <c r="C38" s="183" t="s">
        <v>5306</v>
      </c>
      <c r="D38" s="183" t="s">
        <v>5307</v>
      </c>
      <c r="E38" s="183" t="s">
        <v>5306</v>
      </c>
      <c r="F38" s="183" t="s">
        <v>5809</v>
      </c>
      <c r="G38" s="185" t="s">
        <v>193</v>
      </c>
      <c r="H38" s="185" t="s">
        <v>5691</v>
      </c>
      <c r="I38" s="185" t="s">
        <v>5908</v>
      </c>
      <c r="J38" s="185" t="s">
        <v>5909</v>
      </c>
      <c r="K38" s="186" t="s">
        <v>5742</v>
      </c>
      <c r="L38" s="185" t="s">
        <v>5910</v>
      </c>
      <c r="M38" s="185" t="s">
        <v>5691</v>
      </c>
      <c r="N38" s="185" t="s">
        <v>5691</v>
      </c>
      <c r="O38" s="185" t="s">
        <v>5691</v>
      </c>
      <c r="P38" s="183"/>
      <c r="Q38" s="183" t="s">
        <v>25</v>
      </c>
      <c r="R38" s="183" t="s">
        <v>5339</v>
      </c>
      <c r="S38" s="183" t="s">
        <v>42</v>
      </c>
      <c r="T38" s="183"/>
      <c r="U38" s="183"/>
      <c r="V38" s="183"/>
      <c r="W38" s="183" t="str">
        <f>'0. STRATEGIE-WiP'!W37</f>
        <v>Revalorisation</v>
      </c>
      <c r="X38" s="183">
        <f>'0. STRATEGIE-WiP'!X37</f>
        <v>0</v>
      </c>
      <c r="Y38" s="183">
        <f>'0. STRATEGIE-WiP'!Y37</f>
        <v>0</v>
      </c>
      <c r="Z38" s="183">
        <f>'0. STRATEGIE-WiP'!Z37</f>
        <v>0</v>
      </c>
      <c r="AA38" s="183">
        <f>'0. STRATEGIE-WiP'!AA37</f>
        <v>0</v>
      </c>
      <c r="AB38" s="183">
        <f>'0. STRATEGIE-WiP'!AB37</f>
        <v>0</v>
      </c>
      <c r="AC38" s="183">
        <f>'0. STRATEGIE-WiP'!AC37</f>
        <v>0</v>
      </c>
      <c r="AD38" s="183">
        <f>'0. STRATEGIE-WiP'!AD37</f>
        <v>0</v>
      </c>
      <c r="AE38" s="183">
        <f>'0. STRATEGIE-WiP'!AE37</f>
        <v>0</v>
      </c>
      <c r="AF38" s="183">
        <f>'0. STRATEGIE-WiP'!AF37</f>
        <v>0</v>
      </c>
      <c r="AG38" s="183">
        <f>'0. STRATEGIE-WiP'!AG37</f>
        <v>0</v>
      </c>
      <c r="AH38" s="183"/>
      <c r="AI38" s="191"/>
      <c r="AJ38" s="191"/>
      <c r="AK38" s="191"/>
      <c r="AL38" s="191"/>
    </row>
    <row r="39" spans="1:38" ht="15.75" customHeight="1">
      <c r="A39" s="183">
        <v>2</v>
      </c>
      <c r="B39" s="183" t="str">
        <f>'0. STRATEGIE-WiP'!B38</f>
        <v>STR-2.05</v>
      </c>
      <c r="C39" s="183" t="s">
        <v>5307</v>
      </c>
      <c r="D39" s="183" t="s">
        <v>5307</v>
      </c>
      <c r="E39" s="183" t="s">
        <v>5306</v>
      </c>
      <c r="F39" s="183" t="s">
        <v>5796</v>
      </c>
      <c r="G39" s="185" t="s">
        <v>193</v>
      </c>
      <c r="H39" s="185" t="s">
        <v>5691</v>
      </c>
      <c r="I39" s="185" t="s">
        <v>5908</v>
      </c>
      <c r="J39" s="185" t="s">
        <v>5911</v>
      </c>
      <c r="K39" s="185" t="s">
        <v>5912</v>
      </c>
      <c r="L39" s="185" t="s">
        <v>5913</v>
      </c>
      <c r="M39" s="185" t="s">
        <v>5691</v>
      </c>
      <c r="N39" s="185" t="s">
        <v>5691</v>
      </c>
      <c r="O39" s="185" t="s">
        <v>5691</v>
      </c>
      <c r="P39" s="183"/>
      <c r="Q39" s="183" t="s">
        <v>25</v>
      </c>
      <c r="R39" s="183" t="s">
        <v>5313</v>
      </c>
      <c r="S39" s="183" t="s">
        <v>5314</v>
      </c>
      <c r="T39" s="183"/>
      <c r="U39" s="183"/>
      <c r="V39" s="183"/>
      <c r="W39" s="183" t="str">
        <f>'0. STRATEGIE-WiP'!W38</f>
        <v>Conception</v>
      </c>
      <c r="X39" s="183" t="str">
        <f>'0. STRATEGIE-WiP'!X38</f>
        <v>#USE ; #VALUE</v>
      </c>
      <c r="Y39" s="183" t="str">
        <f>'0. STRATEGIE-WiP'!Y38</f>
        <v>ProjectMngr ; Manager ; RSE/NR ; ITMngr</v>
      </c>
      <c r="Z39" s="183" t="str">
        <f>'0. STRATEGIE-WiP'!Z38</f>
        <v>(X / Y ) * 100</v>
      </c>
      <c r="AA39" s="183" t="s">
        <v>5914</v>
      </c>
      <c r="AB39" s="183">
        <f>'0. STRATEGIE-WiP'!AB38</f>
        <v>100</v>
      </c>
      <c r="AC39" s="183" t="str">
        <f>'0. STRATEGIE-WiP'!AC38</f>
        <v>Medium</v>
      </c>
      <c r="AD39" s="183" t="str">
        <f>'0. STRATEGIE-WiP'!AD38</f>
        <v>Once</v>
      </c>
      <c r="AE39" s="183" t="s">
        <v>5771</v>
      </c>
      <c r="AF39" s="183">
        <f>'0. STRATEGIE-WiP'!AF38</f>
        <v>0</v>
      </c>
      <c r="AG39" s="183">
        <f>'0. STRATEGIE-WiP'!AG38</f>
        <v>0</v>
      </c>
      <c r="AH39" s="183"/>
      <c r="AI39" s="191"/>
      <c r="AJ39" s="191"/>
      <c r="AK39" s="191"/>
      <c r="AL39" s="191"/>
    </row>
    <row r="40" spans="1:38" ht="15.75" customHeight="1">
      <c r="A40" s="183">
        <v>2</v>
      </c>
      <c r="B40" s="183" t="str">
        <f>'0. STRATEGIE-WiP'!B39</f>
        <v>STR-2.C04</v>
      </c>
      <c r="C40" s="183" t="s">
        <v>5307</v>
      </c>
      <c r="D40" s="183" t="s">
        <v>5306</v>
      </c>
      <c r="E40" s="183" t="s">
        <v>5307</v>
      </c>
      <c r="F40" s="183" t="s">
        <v>5785</v>
      </c>
      <c r="G40" s="185" t="s">
        <v>193</v>
      </c>
      <c r="H40" s="185" t="s">
        <v>5691</v>
      </c>
      <c r="I40" s="185" t="s">
        <v>5915</v>
      </c>
      <c r="J40" s="186" t="s">
        <v>5743</v>
      </c>
      <c r="K40" s="185" t="s">
        <v>5916</v>
      </c>
      <c r="L40" s="185" t="s">
        <v>5917</v>
      </c>
      <c r="M40" s="185" t="s">
        <v>5691</v>
      </c>
      <c r="N40" s="185" t="s">
        <v>5691</v>
      </c>
      <c r="O40" s="185" t="s">
        <v>5691</v>
      </c>
      <c r="P40" s="183"/>
      <c r="Q40" s="183" t="s">
        <v>25</v>
      </c>
      <c r="R40" s="183" t="s">
        <v>5339</v>
      </c>
      <c r="S40" s="183" t="s">
        <v>42</v>
      </c>
      <c r="T40" s="183"/>
      <c r="U40" s="183"/>
      <c r="V40" s="183"/>
      <c r="W40" s="183" t="str">
        <f>'0. STRATEGIE-WiP'!W39</f>
        <v>Utilisation</v>
      </c>
      <c r="X40" s="183">
        <f>'0. STRATEGIE-WiP'!X39</f>
        <v>0</v>
      </c>
      <c r="Y40" s="183">
        <f>'0. STRATEGIE-WiP'!Y39</f>
        <v>0</v>
      </c>
      <c r="Z40" s="183">
        <f>'0. STRATEGIE-WiP'!Z39</f>
        <v>0</v>
      </c>
      <c r="AA40" s="183">
        <f>'0. STRATEGIE-WiP'!AA39</f>
        <v>0</v>
      </c>
      <c r="AB40" s="183">
        <f>'0. STRATEGIE-WiP'!AB39</f>
        <v>0</v>
      </c>
      <c r="AC40" s="183">
        <f>'0. STRATEGIE-WiP'!AC39</f>
        <v>0</v>
      </c>
      <c r="AD40" s="183">
        <f>'0. STRATEGIE-WiP'!AD39</f>
        <v>0</v>
      </c>
      <c r="AE40" s="183">
        <f>'0. STRATEGIE-WiP'!AE39</f>
        <v>0</v>
      </c>
      <c r="AF40" s="183">
        <f>'0. STRATEGIE-WiP'!AF39</f>
        <v>0</v>
      </c>
      <c r="AG40" s="183">
        <f>'0. STRATEGIE-WiP'!AG39</f>
        <v>0</v>
      </c>
      <c r="AH40" s="183"/>
      <c r="AI40" s="191"/>
      <c r="AJ40" s="191"/>
      <c r="AK40" s="191"/>
      <c r="AL40" s="191"/>
    </row>
    <row r="41" spans="1:38" ht="15.75" customHeight="1">
      <c r="A41" s="183">
        <v>3</v>
      </c>
      <c r="B41" s="183" t="str">
        <f>'0. STRATEGIE-WiP'!B40</f>
        <v>STR-3</v>
      </c>
      <c r="C41" s="183"/>
      <c r="D41" s="183"/>
      <c r="E41" s="183"/>
      <c r="F41" s="183" t="s">
        <v>5918</v>
      </c>
      <c r="G41" s="185" t="s">
        <v>5691</v>
      </c>
      <c r="H41" s="185" t="s">
        <v>5919</v>
      </c>
      <c r="I41" s="185" t="s">
        <v>5691</v>
      </c>
      <c r="J41" s="185" t="s">
        <v>5691</v>
      </c>
      <c r="K41" s="185" t="s">
        <v>5691</v>
      </c>
      <c r="L41" s="185" t="s">
        <v>5691</v>
      </c>
      <c r="M41" s="185" t="s">
        <v>5691</v>
      </c>
      <c r="N41" s="185" t="s">
        <v>5691</v>
      </c>
      <c r="O41" s="185" t="s">
        <v>5691</v>
      </c>
      <c r="P41" s="183"/>
      <c r="Q41" s="183" t="s">
        <v>25</v>
      </c>
      <c r="R41" s="183"/>
      <c r="S41" s="183"/>
      <c r="T41" s="183"/>
      <c r="U41" s="183" t="s">
        <v>1086</v>
      </c>
      <c r="V41" s="183"/>
      <c r="W41" s="183">
        <f>'0. STRATEGIE-WiP'!W40</f>
        <v>0</v>
      </c>
      <c r="X41" s="183">
        <f>'0. STRATEGIE-WiP'!X40</f>
        <v>0</v>
      </c>
      <c r="Y41" s="183">
        <f>'0. STRATEGIE-WiP'!Y40</f>
        <v>0</v>
      </c>
      <c r="Z41" s="183">
        <f>'0. STRATEGIE-WiP'!Z40</f>
        <v>0</v>
      </c>
      <c r="AA41" s="183">
        <f>'0. STRATEGIE-WiP'!AA40</f>
        <v>0</v>
      </c>
      <c r="AB41" s="183">
        <f>'0. STRATEGIE-WiP'!AB40</f>
        <v>0</v>
      </c>
      <c r="AC41" s="183">
        <f>'0. STRATEGIE-WiP'!AC40</f>
        <v>0</v>
      </c>
      <c r="AD41" s="183">
        <f>'0. STRATEGIE-WiP'!AD40</f>
        <v>0</v>
      </c>
      <c r="AE41" s="183">
        <f>'0. STRATEGIE-WiP'!AE40</f>
        <v>0</v>
      </c>
      <c r="AF41" s="183">
        <f>'0. STRATEGIE-WiP'!AF40</f>
        <v>0</v>
      </c>
      <c r="AG41" s="183">
        <f>'0. STRATEGIE-WiP'!AG40</f>
        <v>0</v>
      </c>
      <c r="AH41" s="183"/>
      <c r="AI41" s="191"/>
      <c r="AJ41" s="191"/>
      <c r="AK41" s="191"/>
      <c r="AL41" s="191"/>
    </row>
    <row r="42" spans="1:38" ht="15.75" customHeight="1">
      <c r="A42" s="183">
        <v>3</v>
      </c>
      <c r="B42" s="183" t="str">
        <f>'0. STRATEGIE-WiP'!B41</f>
        <v>STR-3.01</v>
      </c>
      <c r="C42" s="183" t="s">
        <v>5306</v>
      </c>
      <c r="D42" s="183" t="s">
        <v>5374</v>
      </c>
      <c r="E42" s="183" t="s">
        <v>5307</v>
      </c>
      <c r="F42" s="183" t="s">
        <v>5920</v>
      </c>
      <c r="G42" s="185" t="s">
        <v>5771</v>
      </c>
      <c r="H42" s="185" t="s">
        <v>5691</v>
      </c>
      <c r="I42" s="185" t="s">
        <v>5921</v>
      </c>
      <c r="J42" s="185" t="s">
        <v>5922</v>
      </c>
      <c r="K42" s="185" t="s">
        <v>5923</v>
      </c>
      <c r="L42" s="185" t="s">
        <v>5924</v>
      </c>
      <c r="M42" s="185" t="s">
        <v>5691</v>
      </c>
      <c r="N42" s="185" t="s">
        <v>5691</v>
      </c>
      <c r="O42" s="185" t="s">
        <v>5691</v>
      </c>
      <c r="P42" s="183"/>
      <c r="Q42" s="183" t="s">
        <v>25</v>
      </c>
      <c r="R42" s="183" t="s">
        <v>5313</v>
      </c>
      <c r="S42" s="183" t="s">
        <v>5314</v>
      </c>
      <c r="T42" s="183"/>
      <c r="U42" s="183"/>
      <c r="V42" s="183"/>
      <c r="W42" s="183" t="str">
        <f>'0. STRATEGIE-WiP'!W41</f>
        <v>Revalorisation</v>
      </c>
      <c r="X42" s="183" t="str">
        <f>'0. STRATEGIE-WiP'!X41</f>
        <v>#USE ; #MAINT ; #COM ; #VALUE ; #DEBT ; #METH</v>
      </c>
      <c r="Y42" s="183" t="str">
        <f>'0. STRATEGIE-WiP'!Y41</f>
        <v>Dev ; Designer ; ProjectMngr ; ProductOwner ; RSE/NR</v>
      </c>
      <c r="Z42" s="183" t="str">
        <f>'0. STRATEGIE-WiP'!Z41</f>
        <v>(X / Y ) * 100</v>
      </c>
      <c r="AA42" s="183" t="s">
        <v>5834</v>
      </c>
      <c r="AB42" s="183">
        <f>'0. STRATEGIE-WiP'!AB41</f>
        <v>100</v>
      </c>
      <c r="AC42" s="183" t="str">
        <f>'0. STRATEGIE-WiP'!AC41</f>
        <v>Low</v>
      </c>
      <c r="AD42" s="183" t="str">
        <f>'0. STRATEGIE-WiP'!AD41</f>
        <v>OnUpdate</v>
      </c>
      <c r="AE42" s="183" t="s">
        <v>5925</v>
      </c>
      <c r="AF42" s="183">
        <f>'0. STRATEGIE-WiP'!AF41</f>
        <v>0</v>
      </c>
      <c r="AG42" s="183">
        <f>'0. STRATEGIE-WiP'!AG41</f>
        <v>0</v>
      </c>
      <c r="AH42" s="183"/>
      <c r="AI42" s="191"/>
      <c r="AJ42" s="191"/>
      <c r="AK42" s="191"/>
      <c r="AL42" s="191"/>
    </row>
    <row r="43" spans="1:38" ht="15.75" customHeight="1">
      <c r="A43" s="183">
        <v>3</v>
      </c>
      <c r="B43" s="183" t="str">
        <f>'0. STRATEGIE-WiP'!B42</f>
        <v>STR-3.02</v>
      </c>
      <c r="C43" s="183" t="s">
        <v>5306</v>
      </c>
      <c r="D43" s="183" t="s">
        <v>5307</v>
      </c>
      <c r="E43" s="183" t="s">
        <v>5307</v>
      </c>
      <c r="F43" s="183" t="s">
        <v>5821</v>
      </c>
      <c r="G43" s="185" t="s">
        <v>5771</v>
      </c>
      <c r="H43" s="185" t="s">
        <v>5691</v>
      </c>
      <c r="I43" s="185" t="s">
        <v>5926</v>
      </c>
      <c r="J43" s="186" t="s">
        <v>5744</v>
      </c>
      <c r="K43" s="186" t="s">
        <v>5745</v>
      </c>
      <c r="L43" s="185" t="s">
        <v>5927</v>
      </c>
      <c r="M43" s="185" t="s">
        <v>5928</v>
      </c>
      <c r="N43" s="185" t="s">
        <v>5691</v>
      </c>
      <c r="O43" s="185" t="s">
        <v>5691</v>
      </c>
      <c r="P43" s="183"/>
      <c r="Q43" s="183" t="s">
        <v>25</v>
      </c>
      <c r="R43" s="183" t="s">
        <v>5313</v>
      </c>
      <c r="S43" s="183" t="s">
        <v>5378</v>
      </c>
      <c r="T43" s="183"/>
      <c r="U43" s="183"/>
      <c r="V43" s="183"/>
      <c r="W43" s="183" t="str">
        <f>'0. STRATEGIE-WiP'!W42</f>
        <v>Revalorisation</v>
      </c>
      <c r="X43" s="183" t="str">
        <f>'0. STRATEGIE-WiP'!X42</f>
        <v>#USE ; #MAINT ; #COM ; #VALUE ; #DEBT ; #METH</v>
      </c>
      <c r="Y43" s="183" t="str">
        <f>'0. STRATEGIE-WiP'!Y42</f>
        <v>Dev ; Designer ; ProjectMngr ; ProductOwner ; RSE/NR</v>
      </c>
      <c r="Z43" s="183" t="str">
        <f>'0. STRATEGIE-WiP'!Z42</f>
        <v>(X / Y ) * 100</v>
      </c>
      <c r="AA43" s="183" t="s">
        <v>5834</v>
      </c>
      <c r="AB43" s="183">
        <f>'0. STRATEGIE-WiP'!AB42</f>
        <v>100</v>
      </c>
      <c r="AC43" s="183" t="str">
        <f>'0. STRATEGIE-WiP'!AC42</f>
        <v>Low</v>
      </c>
      <c r="AD43" s="183" t="str">
        <f>'0. STRATEGIE-WiP'!AD42</f>
        <v>OnUpdate</v>
      </c>
      <c r="AE43" s="183" t="s">
        <v>5929</v>
      </c>
      <c r="AF43" s="183">
        <f>'0. STRATEGIE-WiP'!AF42</f>
        <v>0</v>
      </c>
      <c r="AG43" s="183">
        <f>'0. STRATEGIE-WiP'!AG42</f>
        <v>0</v>
      </c>
      <c r="AH43" s="183"/>
      <c r="AI43" s="191"/>
      <c r="AJ43" s="191"/>
      <c r="AK43" s="191"/>
      <c r="AL43" s="191"/>
    </row>
    <row r="44" spans="1:38" ht="15.75" customHeight="1">
      <c r="A44" s="183">
        <v>3</v>
      </c>
      <c r="B44" s="183" t="str">
        <f>'0. STRATEGIE-WiP'!B43</f>
        <v>STR-3.03</v>
      </c>
      <c r="C44" s="183" t="s">
        <v>5307</v>
      </c>
      <c r="D44" s="183" t="s">
        <v>5307</v>
      </c>
      <c r="E44" s="183" t="s">
        <v>5306</v>
      </c>
      <c r="F44" s="183" t="s">
        <v>5796</v>
      </c>
      <c r="G44" s="185" t="s">
        <v>5771</v>
      </c>
      <c r="H44" s="185" t="s">
        <v>5691</v>
      </c>
      <c r="I44" s="185" t="s">
        <v>5792</v>
      </c>
      <c r="J44" s="185" t="s">
        <v>5930</v>
      </c>
      <c r="K44" s="186" t="s">
        <v>5931</v>
      </c>
      <c r="L44" s="185" t="s">
        <v>5932</v>
      </c>
      <c r="M44" s="185" t="s">
        <v>5933</v>
      </c>
      <c r="N44" s="185" t="s">
        <v>5691</v>
      </c>
      <c r="O44" s="185" t="s">
        <v>5691</v>
      </c>
      <c r="P44" s="183"/>
      <c r="Q44" s="183" t="s">
        <v>25</v>
      </c>
      <c r="R44" s="183" t="s">
        <v>5313</v>
      </c>
      <c r="S44" s="183" t="s">
        <v>5314</v>
      </c>
      <c r="T44" s="183"/>
      <c r="U44" s="183"/>
      <c r="V44" s="183"/>
      <c r="W44" s="183" t="str">
        <f>'0. STRATEGIE-WiP'!W43</f>
        <v>Revalorisation</v>
      </c>
      <c r="X44" s="183" t="str">
        <f>'0. STRATEGIE-WiP'!X43</f>
        <v>#MAINT ; #DEBT</v>
      </c>
      <c r="Y44" s="183" t="str">
        <f>'0. STRATEGIE-WiP'!Y43</f>
        <v>ProjectMngr ; ITMngr ;</v>
      </c>
      <c r="Z44" s="183" t="str">
        <f>'0. STRATEGIE-WiP'!Z43</f>
        <v>(X / Y ) * 100</v>
      </c>
      <c r="AA44" s="183" t="s">
        <v>5934</v>
      </c>
      <c r="AB44" s="183" t="s">
        <v>5935</v>
      </c>
      <c r="AC44" s="183" t="str">
        <f>'0. STRATEGIE-WiP'!AC43</f>
        <v>Medium</v>
      </c>
      <c r="AD44" s="183" t="str">
        <f>'0. STRATEGIE-WiP'!AD43</f>
        <v>OnUpdate</v>
      </c>
      <c r="AE44" s="183" t="s">
        <v>5936</v>
      </c>
      <c r="AF44" s="183">
        <f>'0. STRATEGIE-WiP'!AF43</f>
        <v>0</v>
      </c>
      <c r="AG44" s="183">
        <f>'0. STRATEGIE-WiP'!AG43</f>
        <v>0</v>
      </c>
      <c r="AH44" s="183"/>
      <c r="AI44" s="191"/>
      <c r="AJ44" s="191"/>
      <c r="AK44" s="191"/>
      <c r="AL44" s="191"/>
    </row>
    <row r="45" spans="1:38" ht="15.75" customHeight="1">
      <c r="A45" s="183">
        <v>3</v>
      </c>
      <c r="B45" s="183" t="str">
        <f>'0. STRATEGIE-WiP'!B44</f>
        <v>STR-3.04</v>
      </c>
      <c r="C45" s="183" t="s">
        <v>5307</v>
      </c>
      <c r="D45" s="183" t="s">
        <v>5307</v>
      </c>
      <c r="E45" s="183" t="s">
        <v>5306</v>
      </c>
      <c r="F45" s="183" t="s">
        <v>5796</v>
      </c>
      <c r="G45" s="185" t="s">
        <v>5771</v>
      </c>
      <c r="H45" s="185" t="s">
        <v>5691</v>
      </c>
      <c r="I45" s="185" t="s">
        <v>5792</v>
      </c>
      <c r="J45" s="186" t="s">
        <v>5937</v>
      </c>
      <c r="K45" s="185" t="s">
        <v>5938</v>
      </c>
      <c r="L45" s="185" t="s">
        <v>5939</v>
      </c>
      <c r="M45" s="185" t="s">
        <v>5940</v>
      </c>
      <c r="N45" s="185" t="s">
        <v>5691</v>
      </c>
      <c r="O45" s="185" t="s">
        <v>5691</v>
      </c>
      <c r="P45" s="183"/>
      <c r="Q45" s="183" t="s">
        <v>25</v>
      </c>
      <c r="R45" s="183" t="s">
        <v>5313</v>
      </c>
      <c r="S45" s="183" t="s">
        <v>5314</v>
      </c>
      <c r="T45" s="183"/>
      <c r="U45" s="183"/>
      <c r="V45" s="183"/>
      <c r="W45" s="183" t="str">
        <f>'0. STRATEGIE-WiP'!W44</f>
        <v>Revalorisation</v>
      </c>
      <c r="X45" s="183" t="str">
        <f>'0. STRATEGIE-WiP'!X44</f>
        <v>#MAINT ; #DEBT ; #METH</v>
      </c>
      <c r="Y45" s="183" t="str">
        <f>'0. STRATEGIE-WiP'!Y44</f>
        <v>ProjectMngr ;  ITMngr ;</v>
      </c>
      <c r="Z45" s="183" t="str">
        <f>'0. STRATEGIE-WiP'!Z44</f>
        <v>(X / Y ) * 100</v>
      </c>
      <c r="AA45" s="183" t="s">
        <v>5934</v>
      </c>
      <c r="AB45" s="183" t="s">
        <v>5941</v>
      </c>
      <c r="AC45" s="183" t="str">
        <f>'0. STRATEGIE-WiP'!AC44</f>
        <v>Medium</v>
      </c>
      <c r="AD45" s="183" t="str">
        <f>'0. STRATEGIE-WiP'!AD44</f>
        <v>OnUpdate</v>
      </c>
      <c r="AE45" s="183" t="s">
        <v>5771</v>
      </c>
      <c r="AF45" s="183">
        <f>'0. STRATEGIE-WiP'!AF44</f>
        <v>0</v>
      </c>
      <c r="AG45" s="183">
        <f>'0. STRATEGIE-WiP'!AG44</f>
        <v>0</v>
      </c>
      <c r="AH45" s="183"/>
      <c r="AI45" s="191"/>
      <c r="AJ45" s="191"/>
      <c r="AK45" s="191"/>
      <c r="AL45" s="191"/>
    </row>
    <row r="46" spans="1:38" ht="15.75" customHeight="1">
      <c r="A46" s="183">
        <v>3</v>
      </c>
      <c r="B46" s="183" t="str">
        <f>'0. STRATEGIE-WiP'!B45</f>
        <v>STR-3.C01</v>
      </c>
      <c r="C46" s="183" t="s">
        <v>5307</v>
      </c>
      <c r="D46" s="183" t="s">
        <v>5374</v>
      </c>
      <c r="E46" s="183" t="s">
        <v>5307</v>
      </c>
      <c r="F46" s="183" t="s">
        <v>5850</v>
      </c>
      <c r="G46" s="185" t="s">
        <v>5771</v>
      </c>
      <c r="H46" s="185" t="s">
        <v>5691</v>
      </c>
      <c r="I46" s="185" t="s">
        <v>5792</v>
      </c>
      <c r="J46" s="186" t="s">
        <v>5747</v>
      </c>
      <c r="K46" s="186" t="s">
        <v>5942</v>
      </c>
      <c r="L46" s="185" t="s">
        <v>5943</v>
      </c>
      <c r="M46" s="185" t="s">
        <v>5944</v>
      </c>
      <c r="N46" s="193" t="s">
        <v>5691</v>
      </c>
      <c r="O46" s="185" t="s">
        <v>5691</v>
      </c>
      <c r="P46" s="183"/>
      <c r="Q46" s="183" t="s">
        <v>25</v>
      </c>
      <c r="R46" s="183" t="s">
        <v>5339</v>
      </c>
      <c r="S46" s="183" t="s">
        <v>42</v>
      </c>
      <c r="T46" s="183"/>
      <c r="U46" s="183"/>
      <c r="V46" s="183"/>
      <c r="W46" s="183" t="str">
        <f>'0. STRATEGIE-WiP'!W45</f>
        <v>Fin de Vie</v>
      </c>
      <c r="X46" s="183">
        <f>'0. STRATEGIE-WiP'!X45</f>
        <v>0</v>
      </c>
      <c r="Y46" s="183">
        <f>'0. STRATEGIE-WiP'!Y45</f>
        <v>0</v>
      </c>
      <c r="Z46" s="183">
        <f>'0. STRATEGIE-WiP'!Z45</f>
        <v>0</v>
      </c>
      <c r="AA46" s="183">
        <f>'0. STRATEGIE-WiP'!AA45</f>
        <v>0</v>
      </c>
      <c r="AB46" s="183">
        <f>'0. STRATEGIE-WiP'!AB45</f>
        <v>0</v>
      </c>
      <c r="AC46" s="183">
        <f>'0. STRATEGIE-WiP'!AC45</f>
        <v>0</v>
      </c>
      <c r="AD46" s="183">
        <f>'0. STRATEGIE-WiP'!AD45</f>
        <v>0</v>
      </c>
      <c r="AE46" s="183">
        <f>'0. STRATEGIE-WiP'!AE45</f>
        <v>0</v>
      </c>
      <c r="AF46" s="183">
        <f>'0. STRATEGIE-WiP'!AF45</f>
        <v>0</v>
      </c>
      <c r="AG46" s="183">
        <f>'0. STRATEGIE-WiP'!AG45</f>
        <v>0</v>
      </c>
      <c r="AH46" s="183"/>
      <c r="AI46" s="191"/>
      <c r="AJ46" s="191"/>
      <c r="AK46" s="191"/>
      <c r="AL46" s="191"/>
    </row>
    <row r="47" spans="1:38" ht="15.75" customHeight="1">
      <c r="A47" s="183">
        <v>3</v>
      </c>
      <c r="B47" s="183" t="str">
        <f>'0. STRATEGIE-WiP'!B46</f>
        <v>STR-3.C02</v>
      </c>
      <c r="C47" s="183" t="s">
        <v>5374</v>
      </c>
      <c r="D47" s="183" t="s">
        <v>5374</v>
      </c>
      <c r="E47" s="183" t="s">
        <v>5306</v>
      </c>
      <c r="F47" s="183" t="s">
        <v>5945</v>
      </c>
      <c r="G47" s="185" t="s">
        <v>5771</v>
      </c>
      <c r="H47" s="185" t="s">
        <v>5691</v>
      </c>
      <c r="I47" s="185" t="s">
        <v>5792</v>
      </c>
      <c r="J47" s="185" t="s">
        <v>5946</v>
      </c>
      <c r="K47" s="186" t="s">
        <v>5749</v>
      </c>
      <c r="L47" s="185" t="s">
        <v>5947</v>
      </c>
      <c r="M47" s="185" t="s">
        <v>5691</v>
      </c>
      <c r="N47" s="185" t="s">
        <v>5691</v>
      </c>
      <c r="O47" s="185" t="s">
        <v>5691</v>
      </c>
      <c r="P47" s="183"/>
      <c r="Q47" s="183" t="s">
        <v>25</v>
      </c>
      <c r="R47" s="183" t="s">
        <v>5339</v>
      </c>
      <c r="S47" s="183" t="s">
        <v>42</v>
      </c>
      <c r="T47" s="183"/>
      <c r="U47" s="183"/>
      <c r="V47" s="183"/>
      <c r="W47" s="183" t="str">
        <f>'0. STRATEGIE-WiP'!W46</f>
        <v>Administration</v>
      </c>
      <c r="X47" s="183">
        <f>'0. STRATEGIE-WiP'!X46</f>
        <v>0</v>
      </c>
      <c r="Y47" s="183">
        <f>'0. STRATEGIE-WiP'!Y46</f>
        <v>0</v>
      </c>
      <c r="Z47" s="183">
        <f>'0. STRATEGIE-WiP'!Z46</f>
        <v>0</v>
      </c>
      <c r="AA47" s="183">
        <f>'0. STRATEGIE-WiP'!AA46</f>
        <v>0</v>
      </c>
      <c r="AB47" s="183">
        <f>'0. STRATEGIE-WiP'!AB46</f>
        <v>0</v>
      </c>
      <c r="AC47" s="183">
        <f>'0. STRATEGIE-WiP'!AC46</f>
        <v>0</v>
      </c>
      <c r="AD47" s="183">
        <f>'0. STRATEGIE-WiP'!AD46</f>
        <v>0</v>
      </c>
      <c r="AE47" s="183">
        <f>'0. STRATEGIE-WiP'!AE46</f>
        <v>0</v>
      </c>
      <c r="AF47" s="183">
        <f>'0. STRATEGIE-WiP'!AF46</f>
        <v>0</v>
      </c>
      <c r="AG47" s="183">
        <f>'0. STRATEGIE-WiP'!AG46</f>
        <v>0</v>
      </c>
      <c r="AH47" s="183"/>
      <c r="AI47" s="191"/>
      <c r="AJ47" s="191"/>
      <c r="AK47" s="191"/>
      <c r="AL47" s="191"/>
    </row>
    <row r="48" spans="1:38" ht="15.75" customHeight="1">
      <c r="A48" s="183">
        <v>3</v>
      </c>
      <c r="B48" s="183" t="str">
        <f>'0. STRATEGIE-WiP'!B47</f>
        <v>STR-3.05</v>
      </c>
      <c r="C48" s="183" t="s">
        <v>5306</v>
      </c>
      <c r="D48" s="183" t="s">
        <v>5307</v>
      </c>
      <c r="E48" s="183" t="s">
        <v>5307</v>
      </c>
      <c r="F48" s="183" t="s">
        <v>5821</v>
      </c>
      <c r="G48" s="185" t="s">
        <v>5771</v>
      </c>
      <c r="H48" s="185" t="s">
        <v>5691</v>
      </c>
      <c r="I48" s="185" t="s">
        <v>5772</v>
      </c>
      <c r="J48" s="185" t="s">
        <v>5948</v>
      </c>
      <c r="K48" s="185" t="s">
        <v>5949</v>
      </c>
      <c r="L48" s="185" t="s">
        <v>5950</v>
      </c>
      <c r="M48" s="185" t="s">
        <v>5691</v>
      </c>
      <c r="N48" s="185" t="s">
        <v>5691</v>
      </c>
      <c r="O48" s="185" t="s">
        <v>5691</v>
      </c>
      <c r="P48" s="183"/>
      <c r="Q48" s="183" t="s">
        <v>25</v>
      </c>
      <c r="R48" s="183" t="s">
        <v>5313</v>
      </c>
      <c r="S48" s="183" t="s">
        <v>5378</v>
      </c>
      <c r="T48" s="183"/>
      <c r="U48" s="183"/>
      <c r="V48" s="183"/>
      <c r="W48" s="183" t="str">
        <f>'0. STRATEGIE-WiP'!W47</f>
        <v>Utilisation</v>
      </c>
      <c r="X48" s="183" t="str">
        <f>'0. STRATEGIE-WiP'!X47</f>
        <v>#PERF ; #VOL ; #USE ; #VALUE ;</v>
      </c>
      <c r="Y48" s="183" t="str">
        <f>'0. STRATEGIE-WiP'!Y47</f>
        <v>ProjectMngr ; ITMngr ; Staff</v>
      </c>
      <c r="Z48" s="183" t="str">
        <f>'0. STRATEGIE-WiP'!Z47</f>
        <v>(X / Y ) * 100</v>
      </c>
      <c r="AA48" s="183" t="s">
        <v>5951</v>
      </c>
      <c r="AB48" s="183" t="s">
        <v>5952</v>
      </c>
      <c r="AC48" s="183" t="str">
        <f>'0. STRATEGIE-WiP'!AC47</f>
        <v>Medium</v>
      </c>
      <c r="AD48" s="183" t="str">
        <f>'0. STRATEGIE-WiP'!AD47</f>
        <v>OnUpdate</v>
      </c>
      <c r="AE48" s="183" t="s">
        <v>5953</v>
      </c>
      <c r="AF48" s="183">
        <f>'0. STRATEGIE-WiP'!AF47</f>
        <v>0</v>
      </c>
      <c r="AG48" s="183">
        <f>'0. STRATEGIE-WiP'!AG47</f>
        <v>0</v>
      </c>
      <c r="AH48" s="183"/>
      <c r="AI48" s="191"/>
      <c r="AJ48" s="191"/>
      <c r="AK48" s="191"/>
      <c r="AL48" s="191"/>
    </row>
    <row r="49" spans="1:38" ht="15.75" customHeight="1">
      <c r="A49" s="183">
        <v>3</v>
      </c>
      <c r="B49" s="183" t="str">
        <f>'0. STRATEGIE-WiP'!B48</f>
        <v>STR-3.06</v>
      </c>
      <c r="C49" s="183" t="s">
        <v>5306</v>
      </c>
      <c r="D49" s="183" t="s">
        <v>5307</v>
      </c>
      <c r="E49" s="183" t="s">
        <v>5306</v>
      </c>
      <c r="F49" s="183" t="s">
        <v>5809</v>
      </c>
      <c r="G49" s="185" t="s">
        <v>193</v>
      </c>
      <c r="H49" s="185" t="s">
        <v>5691</v>
      </c>
      <c r="I49" s="185" t="s">
        <v>5954</v>
      </c>
      <c r="J49" s="185" t="s">
        <v>5955</v>
      </c>
      <c r="K49" s="186" t="s">
        <v>5750</v>
      </c>
      <c r="L49" s="185" t="s">
        <v>5956</v>
      </c>
      <c r="M49" s="185" t="s">
        <v>5691</v>
      </c>
      <c r="N49" s="185" t="s">
        <v>5691</v>
      </c>
      <c r="O49" s="185" t="s">
        <v>5691</v>
      </c>
      <c r="P49" s="183"/>
      <c r="Q49" s="183" t="s">
        <v>25</v>
      </c>
      <c r="R49" s="183" t="s">
        <v>5313</v>
      </c>
      <c r="S49" s="183" t="s">
        <v>5378</v>
      </c>
      <c r="T49" s="183"/>
      <c r="U49" s="183"/>
      <c r="V49" s="183"/>
      <c r="W49" s="183" t="str">
        <f>'0. STRATEGIE-WiP'!W48</f>
        <v>Administration</v>
      </c>
      <c r="X49" s="183" t="str">
        <f>'0. STRATEGIE-WiP'!X48</f>
        <v>#PERF ; #VOL ; #SEC ; #USE ; #METH ; #GOV</v>
      </c>
      <c r="Y49" s="183" t="str">
        <f>'0. STRATEGIE-WiP'!Y48</f>
        <v>ProjectMngr ; ProductOwner ; Manager ; RSE/NR ; ITMngr ;</v>
      </c>
      <c r="Z49" s="183" t="str">
        <f>'0. STRATEGIE-WiP'!Z48</f>
        <v>(X / Y ) * 100</v>
      </c>
      <c r="AA49" s="183" t="s">
        <v>5834</v>
      </c>
      <c r="AB49" s="183">
        <f>'0. STRATEGIE-WiP'!AB48</f>
        <v>100</v>
      </c>
      <c r="AC49" s="183" t="str">
        <f>'0. STRATEGIE-WiP'!AC48</f>
        <v>High</v>
      </c>
      <c r="AD49" s="183" t="str">
        <f>'0. STRATEGIE-WiP'!AD48</f>
        <v>Periodic</v>
      </c>
      <c r="AE49" s="183" t="s">
        <v>5957</v>
      </c>
      <c r="AF49" s="183">
        <f>'0. STRATEGIE-WiP'!AF48</f>
        <v>0</v>
      </c>
      <c r="AG49" s="183">
        <f>'0. STRATEGIE-WiP'!AG48</f>
        <v>0</v>
      </c>
      <c r="AH49" s="183"/>
      <c r="AI49" s="191"/>
      <c r="AJ49" s="191"/>
      <c r="AK49" s="191"/>
      <c r="AL49" s="191"/>
    </row>
    <row r="50" spans="1:38" ht="15.75" customHeight="1">
      <c r="A50" s="183">
        <v>3</v>
      </c>
      <c r="B50" s="183" t="str">
        <f>'0. STRATEGIE-WiP'!B49</f>
        <v>STR-3.C03</v>
      </c>
      <c r="C50" s="183" t="s">
        <v>5307</v>
      </c>
      <c r="D50" s="183" t="s">
        <v>5307</v>
      </c>
      <c r="E50" s="183" t="s">
        <v>5306</v>
      </c>
      <c r="F50" s="183" t="s">
        <v>5796</v>
      </c>
      <c r="G50" s="185" t="s">
        <v>193</v>
      </c>
      <c r="H50" s="185" t="s">
        <v>5691</v>
      </c>
      <c r="I50" s="185" t="s">
        <v>5954</v>
      </c>
      <c r="J50" s="185" t="s">
        <v>5958</v>
      </c>
      <c r="K50" s="186" t="s">
        <v>5751</v>
      </c>
      <c r="L50" s="185" t="s">
        <v>5959</v>
      </c>
      <c r="M50" s="185" t="s">
        <v>5691</v>
      </c>
      <c r="N50" s="185" t="s">
        <v>5691</v>
      </c>
      <c r="O50" s="185" t="s">
        <v>5691</v>
      </c>
      <c r="P50" s="183"/>
      <c r="Q50" s="183" t="s">
        <v>25</v>
      </c>
      <c r="R50" s="183" t="s">
        <v>5339</v>
      </c>
      <c r="S50" s="183" t="s">
        <v>42</v>
      </c>
      <c r="T50" s="183"/>
      <c r="U50" s="183"/>
      <c r="V50" s="183"/>
      <c r="W50" s="183" t="str">
        <f>'0. STRATEGIE-WiP'!W49</f>
        <v>Administration</v>
      </c>
      <c r="X50" s="183">
        <f>'0. STRATEGIE-WiP'!X49</f>
        <v>0</v>
      </c>
      <c r="Y50" s="183">
        <f>'0. STRATEGIE-WiP'!Y49</f>
        <v>0</v>
      </c>
      <c r="Z50" s="183">
        <f>'0. STRATEGIE-WiP'!Z49</f>
        <v>0</v>
      </c>
      <c r="AA50" s="183">
        <f>'0. STRATEGIE-WiP'!AA49</f>
        <v>0</v>
      </c>
      <c r="AB50" s="183">
        <f>'0. STRATEGIE-WiP'!AB49</f>
        <v>0</v>
      </c>
      <c r="AC50" s="183">
        <f>'0. STRATEGIE-WiP'!AC49</f>
        <v>0</v>
      </c>
      <c r="AD50" s="183">
        <f>'0. STRATEGIE-WiP'!AD49</f>
        <v>0</v>
      </c>
      <c r="AE50" s="183">
        <f>'0. STRATEGIE-WiP'!AE49</f>
        <v>0</v>
      </c>
      <c r="AF50" s="183">
        <f>'0. STRATEGIE-WiP'!AF49</f>
        <v>0</v>
      </c>
      <c r="AG50" s="183">
        <f>'0. STRATEGIE-WiP'!AG49</f>
        <v>0</v>
      </c>
      <c r="AH50" s="183"/>
      <c r="AI50" s="191"/>
      <c r="AJ50" s="191"/>
      <c r="AK50" s="191"/>
      <c r="AL50" s="191"/>
    </row>
    <row r="51" spans="1:38" ht="15.75" customHeight="1">
      <c r="A51" s="183">
        <v>3</v>
      </c>
      <c r="B51" s="183" t="str">
        <f>'0. STRATEGIE-WiP'!B50</f>
        <v>STR-3.07</v>
      </c>
      <c r="C51" s="183" t="s">
        <v>5307</v>
      </c>
      <c r="D51" s="183" t="s">
        <v>5307</v>
      </c>
      <c r="E51" s="183" t="s">
        <v>5307</v>
      </c>
      <c r="F51" s="183" t="s">
        <v>5788</v>
      </c>
      <c r="G51" s="185" t="s">
        <v>193</v>
      </c>
      <c r="H51" s="185" t="s">
        <v>5691</v>
      </c>
      <c r="I51" s="185" t="s">
        <v>5960</v>
      </c>
      <c r="J51" s="186" t="s">
        <v>5752</v>
      </c>
      <c r="K51" s="186" t="s">
        <v>5753</v>
      </c>
      <c r="L51" s="185" t="s">
        <v>5961</v>
      </c>
      <c r="M51" s="185" t="s">
        <v>5691</v>
      </c>
      <c r="N51" s="185" t="s">
        <v>5691</v>
      </c>
      <c r="O51" s="185" t="s">
        <v>5691</v>
      </c>
      <c r="P51" s="183"/>
      <c r="Q51" s="183" t="s">
        <v>25</v>
      </c>
      <c r="R51" s="183" t="s">
        <v>5313</v>
      </c>
      <c r="S51" s="183" t="s">
        <v>5314</v>
      </c>
      <c r="T51" s="183"/>
      <c r="U51" s="183"/>
      <c r="V51" s="183"/>
      <c r="W51" s="183" t="str">
        <f>'0. STRATEGIE-WiP'!W50</f>
        <v>Fin de Vie</v>
      </c>
      <c r="X51" s="183" t="str">
        <f>'0. STRATEGIE-WiP'!X50</f>
        <v>#PERF ; #VOL ; #SEC ; #USE</v>
      </c>
      <c r="Y51" s="183" t="str">
        <f>'0. STRATEGIE-WiP'!Y50</f>
        <v>ProjectMngr ; ProductOwner ; Manager ; ITMngr ;</v>
      </c>
      <c r="Z51" s="183">
        <f>'0. STRATEGIE-WiP'!Z50</f>
        <v>0</v>
      </c>
      <c r="AA51" s="183">
        <f>'0. STRATEGIE-WiP'!AA50</f>
        <v>0</v>
      </c>
      <c r="AB51" s="183">
        <f>'0. STRATEGIE-WiP'!AB50</f>
        <v>0</v>
      </c>
      <c r="AC51" s="183" t="str">
        <f>'0. STRATEGIE-WiP'!AC50</f>
        <v>Medium</v>
      </c>
      <c r="AD51" s="183" t="str">
        <f>'0. STRATEGIE-WiP'!AD50</f>
        <v>Once</v>
      </c>
      <c r="AE51" s="183" t="s">
        <v>5771</v>
      </c>
      <c r="AF51" s="183">
        <f>'0. STRATEGIE-WiP'!AF50</f>
        <v>0</v>
      </c>
      <c r="AG51" s="183">
        <f>'0. STRATEGIE-WiP'!AG50</f>
        <v>0</v>
      </c>
      <c r="AH51" s="183"/>
      <c r="AI51" s="191"/>
      <c r="AJ51" s="191"/>
      <c r="AK51" s="191"/>
      <c r="AL51" s="191"/>
    </row>
    <row r="52" spans="1:38" ht="15.75" customHeight="1">
      <c r="A52" s="183">
        <v>3</v>
      </c>
      <c r="B52" s="183" t="str">
        <f>'0. STRATEGIE-WiP'!B51</f>
        <v>STR-3.C04</v>
      </c>
      <c r="C52" s="183" t="s">
        <v>5307</v>
      </c>
      <c r="D52" s="183" t="s">
        <v>5306</v>
      </c>
      <c r="E52" s="183" t="s">
        <v>5306</v>
      </c>
      <c r="F52" s="183" t="s">
        <v>5962</v>
      </c>
      <c r="G52" s="185" t="s">
        <v>193</v>
      </c>
      <c r="H52" s="185" t="s">
        <v>5691</v>
      </c>
      <c r="I52" s="185" t="s">
        <v>5963</v>
      </c>
      <c r="J52" s="185" t="s">
        <v>5964</v>
      </c>
      <c r="K52" s="186" t="s">
        <v>5754</v>
      </c>
      <c r="L52" s="185" t="s">
        <v>5965</v>
      </c>
      <c r="M52" s="185" t="s">
        <v>5691</v>
      </c>
      <c r="N52" s="185" t="s">
        <v>5691</v>
      </c>
      <c r="O52" s="185" t="s">
        <v>5691</v>
      </c>
      <c r="P52" s="183"/>
      <c r="Q52" s="183" t="s">
        <v>25</v>
      </c>
      <c r="R52" s="183" t="s">
        <v>5339</v>
      </c>
      <c r="S52" s="183" t="s">
        <v>42</v>
      </c>
      <c r="T52" s="183"/>
      <c r="U52" s="183"/>
      <c r="V52" s="183"/>
      <c r="W52" s="183" t="str">
        <f>'0. STRATEGIE-WiP'!W51</f>
        <v>Revalorisation</v>
      </c>
      <c r="X52" s="183">
        <f>'0. STRATEGIE-WiP'!X51</f>
        <v>0</v>
      </c>
      <c r="Y52" s="183">
        <f>'0. STRATEGIE-WiP'!Y51</f>
        <v>0</v>
      </c>
      <c r="Z52" s="183">
        <f>'0. STRATEGIE-WiP'!Z51</f>
        <v>0</v>
      </c>
      <c r="AA52" s="183">
        <f>'0. STRATEGIE-WiP'!AA51</f>
        <v>0</v>
      </c>
      <c r="AB52" s="183">
        <f>'0. STRATEGIE-WiP'!AB51</f>
        <v>0</v>
      </c>
      <c r="AC52" s="183">
        <f>'0. STRATEGIE-WiP'!AC51</f>
        <v>0</v>
      </c>
      <c r="AD52" s="183">
        <f>'0. STRATEGIE-WiP'!AD51</f>
        <v>0</v>
      </c>
      <c r="AE52" s="183">
        <f>'0. STRATEGIE-WiP'!AE51</f>
        <v>0</v>
      </c>
      <c r="AF52" s="183">
        <f>'0. STRATEGIE-WiP'!AF51</f>
        <v>0</v>
      </c>
      <c r="AG52" s="183">
        <f>'0. STRATEGIE-WiP'!AG51</f>
        <v>0</v>
      </c>
      <c r="AH52" s="183"/>
      <c r="AI52" s="191"/>
      <c r="AJ52" s="191"/>
      <c r="AK52" s="191"/>
      <c r="AL52" s="191"/>
    </row>
    <row r="53" spans="1:38" ht="15.75" customHeight="1">
      <c r="A53" s="183">
        <v>3</v>
      </c>
      <c r="B53" s="183" t="str">
        <f>'0. STRATEGIE-WiP'!B52</f>
        <v>STR-3.C05</v>
      </c>
      <c r="C53" s="183" t="s">
        <v>5307</v>
      </c>
      <c r="D53" s="183" t="s">
        <v>5306</v>
      </c>
      <c r="E53" s="183" t="s">
        <v>5306</v>
      </c>
      <c r="F53" s="183" t="s">
        <v>5962</v>
      </c>
      <c r="G53" s="185" t="s">
        <v>193</v>
      </c>
      <c r="H53" s="185" t="s">
        <v>5691</v>
      </c>
      <c r="I53" s="185" t="s">
        <v>5963</v>
      </c>
      <c r="J53" s="185" t="s">
        <v>5966</v>
      </c>
      <c r="K53" s="185" t="s">
        <v>5967</v>
      </c>
      <c r="L53" s="185" t="s">
        <v>5968</v>
      </c>
      <c r="M53" s="185" t="s">
        <v>5691</v>
      </c>
      <c r="N53" s="185" t="s">
        <v>5691</v>
      </c>
      <c r="O53" s="185" t="s">
        <v>5691</v>
      </c>
      <c r="P53" s="183"/>
      <c r="Q53" s="183" t="s">
        <v>25</v>
      </c>
      <c r="R53" s="183" t="s">
        <v>5339</v>
      </c>
      <c r="S53" s="183" t="s">
        <v>42</v>
      </c>
      <c r="T53" s="183"/>
      <c r="U53" s="183"/>
      <c r="V53" s="183"/>
      <c r="W53" s="183" t="str">
        <f>'0. STRATEGIE-WiP'!W52</f>
        <v>Revalorisation</v>
      </c>
      <c r="X53" s="183">
        <f>'0. STRATEGIE-WiP'!X52</f>
        <v>0</v>
      </c>
      <c r="Y53" s="183">
        <f>'0. STRATEGIE-WiP'!Y52</f>
        <v>0</v>
      </c>
      <c r="Z53" s="183">
        <f>'0. STRATEGIE-WiP'!Z52</f>
        <v>0</v>
      </c>
      <c r="AA53" s="183">
        <f>'0. STRATEGIE-WiP'!AA52</f>
        <v>0</v>
      </c>
      <c r="AB53" s="183">
        <f>'0. STRATEGIE-WiP'!AB52</f>
        <v>0</v>
      </c>
      <c r="AC53" s="183">
        <f>'0. STRATEGIE-WiP'!AC52</f>
        <v>0</v>
      </c>
      <c r="AD53" s="183">
        <f>'0. STRATEGIE-WiP'!AD52</f>
        <v>0</v>
      </c>
      <c r="AE53" s="183">
        <f>'0. STRATEGIE-WiP'!AE52</f>
        <v>0</v>
      </c>
      <c r="AF53" s="183">
        <f>'0. STRATEGIE-WiP'!AF52</f>
        <v>0</v>
      </c>
      <c r="AG53" s="183">
        <f>'0. STRATEGIE-WiP'!AG52</f>
        <v>0</v>
      </c>
      <c r="AH53" s="183"/>
      <c r="AI53" s="191"/>
      <c r="AJ53" s="191"/>
      <c r="AK53" s="191"/>
      <c r="AL53" s="191"/>
    </row>
    <row r="54" spans="1:38" ht="15.75" customHeight="1">
      <c r="A54" s="183">
        <v>3</v>
      </c>
      <c r="B54" s="183" t="str">
        <f>'0. STRATEGIE-WiP'!B53</f>
        <v>STR-3.C06</v>
      </c>
      <c r="C54" s="183" t="s">
        <v>5307</v>
      </c>
      <c r="D54" s="183" t="s">
        <v>5307</v>
      </c>
      <c r="E54" s="183" t="s">
        <v>5306</v>
      </c>
      <c r="F54" s="183" t="s">
        <v>5796</v>
      </c>
      <c r="G54" s="185" t="s">
        <v>193</v>
      </c>
      <c r="H54" s="185" t="s">
        <v>5691</v>
      </c>
      <c r="I54" s="185" t="s">
        <v>5954</v>
      </c>
      <c r="J54" s="185" t="s">
        <v>5969</v>
      </c>
      <c r="K54" s="185" t="s">
        <v>5970</v>
      </c>
      <c r="L54" s="185" t="s">
        <v>5971</v>
      </c>
      <c r="M54" s="185" t="s">
        <v>5691</v>
      </c>
      <c r="N54" s="185" t="s">
        <v>5691</v>
      </c>
      <c r="O54" s="185" t="s">
        <v>5691</v>
      </c>
      <c r="P54" s="183"/>
      <c r="Q54" s="183" t="s">
        <v>25</v>
      </c>
      <c r="R54" s="183" t="s">
        <v>5339</v>
      </c>
      <c r="S54" s="183" t="s">
        <v>42</v>
      </c>
      <c r="T54" s="183"/>
      <c r="U54" s="183"/>
      <c r="V54" s="183"/>
      <c r="W54" s="183" t="str">
        <f>'0. STRATEGIE-WiP'!W53</f>
        <v>Administration</v>
      </c>
      <c r="X54" s="183">
        <f>'0. STRATEGIE-WiP'!X53</f>
        <v>0</v>
      </c>
      <c r="Y54" s="183">
        <f>'0. STRATEGIE-WiP'!Y53</f>
        <v>0</v>
      </c>
      <c r="Z54" s="183">
        <f>'0. STRATEGIE-WiP'!Z53</f>
        <v>0</v>
      </c>
      <c r="AA54" s="183">
        <f>'0. STRATEGIE-WiP'!AA53</f>
        <v>0</v>
      </c>
      <c r="AB54" s="183">
        <f>'0. STRATEGIE-WiP'!AB53</f>
        <v>0</v>
      </c>
      <c r="AC54" s="183">
        <f>'0. STRATEGIE-WiP'!AC53</f>
        <v>0</v>
      </c>
      <c r="AD54" s="183">
        <f>'0. STRATEGIE-WiP'!AD53</f>
        <v>0</v>
      </c>
      <c r="AE54" s="183">
        <f>'0. STRATEGIE-WiP'!AE53</f>
        <v>0</v>
      </c>
      <c r="AF54" s="183">
        <f>'0. STRATEGIE-WiP'!AF53</f>
        <v>0</v>
      </c>
      <c r="AG54" s="183">
        <f>'0. STRATEGIE-WiP'!AG53</f>
        <v>0</v>
      </c>
      <c r="AH54" s="183"/>
      <c r="AI54" s="191"/>
      <c r="AJ54" s="191"/>
      <c r="AK54" s="191"/>
      <c r="AL54" s="191"/>
    </row>
    <row r="55" spans="1:38" ht="15.75" customHeight="1">
      <c r="A55" s="42">
        <v>3</v>
      </c>
      <c r="B55" s="171" t="s">
        <v>5639</v>
      </c>
      <c r="C55" s="163" t="s">
        <v>5306</v>
      </c>
      <c r="D55" s="163" t="s">
        <v>5306</v>
      </c>
      <c r="E55" s="164" t="s">
        <v>5307</v>
      </c>
      <c r="F55" s="157" t="str">
        <f>CONCATENATE(C55,"/",D55,"/",E55)</f>
        <v>A/A/B</v>
      </c>
      <c r="G55" s="157" t="s">
        <v>193</v>
      </c>
      <c r="H55" s="157"/>
      <c r="I55" s="185" t="s">
        <v>5772</v>
      </c>
      <c r="J55" s="165" t="s">
        <v>5972</v>
      </c>
      <c r="K55" s="165" t="s">
        <v>5973</v>
      </c>
      <c r="L55" s="165" t="s">
        <v>5974</v>
      </c>
      <c r="M55" s="157"/>
      <c r="N55" s="157"/>
      <c r="O55" s="157"/>
      <c r="P55" s="157"/>
      <c r="Q55" s="157" t="s">
        <v>25</v>
      </c>
      <c r="R55" s="165" t="s">
        <v>5313</v>
      </c>
      <c r="S55" s="165" t="s">
        <v>5314</v>
      </c>
      <c r="T55" s="157"/>
      <c r="U55" s="157"/>
      <c r="V55" s="165" t="s">
        <v>5360</v>
      </c>
      <c r="W55" s="166" t="s">
        <v>21</v>
      </c>
      <c r="X55" s="92" t="s">
        <v>5493</v>
      </c>
      <c r="Y55" s="92" t="s">
        <v>5494</v>
      </c>
      <c r="Z55" s="92" t="s">
        <v>5317</v>
      </c>
      <c r="AA55" s="92" t="s">
        <v>5975</v>
      </c>
      <c r="AB55" s="168">
        <v>100</v>
      </c>
      <c r="AC55" s="92" t="s">
        <v>5320</v>
      </c>
      <c r="AD55" s="92" t="s">
        <v>5321</v>
      </c>
      <c r="AE55" s="167" t="s">
        <v>5976</v>
      </c>
      <c r="AF55" s="20"/>
      <c r="AG55" s="20"/>
      <c r="AH55" s="42"/>
      <c r="AI55" s="191"/>
      <c r="AJ55" s="191"/>
      <c r="AK55" s="191"/>
      <c r="AL55" s="191"/>
    </row>
    <row r="56" spans="1:38" ht="15.75" customHeight="1">
      <c r="A56" s="183">
        <v>4</v>
      </c>
      <c r="B56" s="183" t="str">
        <f>'0. STRATEGIE-WiP'!B55</f>
        <v>STR-4</v>
      </c>
      <c r="C56" s="183"/>
      <c r="D56" s="183"/>
      <c r="E56" s="183"/>
      <c r="F56" s="183" t="s">
        <v>5977</v>
      </c>
      <c r="G56" s="185" t="s">
        <v>5691</v>
      </c>
      <c r="H56" s="192" t="s">
        <v>5978</v>
      </c>
      <c r="I56" s="185" t="s">
        <v>5691</v>
      </c>
      <c r="J56" s="185" t="s">
        <v>5691</v>
      </c>
      <c r="K56" s="185" t="s">
        <v>5691</v>
      </c>
      <c r="L56" s="185" t="s">
        <v>5691</v>
      </c>
      <c r="M56" s="185" t="s">
        <v>5691</v>
      </c>
      <c r="N56" s="185" t="s">
        <v>5691</v>
      </c>
      <c r="O56" s="185" t="s">
        <v>5691</v>
      </c>
      <c r="P56" s="183"/>
      <c r="Q56" s="183" t="s">
        <v>25</v>
      </c>
      <c r="R56" s="183"/>
      <c r="S56" s="183"/>
      <c r="T56" s="183"/>
      <c r="U56" s="183" t="s">
        <v>5647</v>
      </c>
      <c r="V56" s="183"/>
      <c r="W56" s="183">
        <f>'0. STRATEGIE-WiP'!W55</f>
        <v>0</v>
      </c>
      <c r="X56" s="183">
        <f>'0. STRATEGIE-WiP'!X55</f>
        <v>0</v>
      </c>
      <c r="Y56" s="183">
        <f>'0. STRATEGIE-WiP'!Y55</f>
        <v>0</v>
      </c>
      <c r="Z56" s="183">
        <f>'0. STRATEGIE-WiP'!Z55</f>
        <v>0</v>
      </c>
      <c r="AA56" s="183">
        <f>'0. STRATEGIE-WiP'!AA55</f>
        <v>0</v>
      </c>
      <c r="AB56" s="183">
        <f>'0. STRATEGIE-WiP'!AB55</f>
        <v>0</v>
      </c>
      <c r="AC56" s="183">
        <f>'0. STRATEGIE-WiP'!AC55</f>
        <v>0</v>
      </c>
      <c r="AD56" s="183">
        <f>'0. STRATEGIE-WiP'!AD55</f>
        <v>0</v>
      </c>
      <c r="AE56" s="183">
        <f>'0. STRATEGIE-WiP'!AE55</f>
        <v>0</v>
      </c>
      <c r="AF56" s="183">
        <f>'0. STRATEGIE-WiP'!AF55</f>
        <v>0</v>
      </c>
      <c r="AG56" s="183">
        <f>'0. STRATEGIE-WiP'!AG55</f>
        <v>0</v>
      </c>
      <c r="AH56" s="183"/>
      <c r="AI56" s="191"/>
      <c r="AJ56" s="191"/>
      <c r="AK56" s="191"/>
      <c r="AL56" s="191"/>
    </row>
    <row r="57" spans="1:38" ht="15.75" customHeight="1">
      <c r="A57" s="183">
        <v>4</v>
      </c>
      <c r="B57" s="183" t="str">
        <f>'0. STRATEGIE-WiP'!B56</f>
        <v>STR-4.C01</v>
      </c>
      <c r="C57" s="183" t="s">
        <v>5307</v>
      </c>
      <c r="D57" s="183" t="s">
        <v>5307</v>
      </c>
      <c r="E57" s="183" t="s">
        <v>5307</v>
      </c>
      <c r="F57" s="183" t="s">
        <v>5788</v>
      </c>
      <c r="G57" s="185" t="s">
        <v>193</v>
      </c>
      <c r="H57" s="185" t="s">
        <v>5691</v>
      </c>
      <c r="I57" s="185" t="s">
        <v>5810</v>
      </c>
      <c r="J57" s="185" t="s">
        <v>5979</v>
      </c>
      <c r="K57" s="186" t="s">
        <v>5755</v>
      </c>
      <c r="L57" s="185" t="s">
        <v>5980</v>
      </c>
      <c r="M57" s="185" t="s">
        <v>5691</v>
      </c>
      <c r="N57" s="185" t="s">
        <v>5691</v>
      </c>
      <c r="O57" s="185" t="s">
        <v>5691</v>
      </c>
      <c r="P57" s="183"/>
      <c r="Q57" s="183" t="s">
        <v>25</v>
      </c>
      <c r="R57" s="183" t="s">
        <v>5339</v>
      </c>
      <c r="S57" s="183" t="s">
        <v>42</v>
      </c>
      <c r="T57" s="183"/>
      <c r="U57" s="183"/>
      <c r="V57" s="183"/>
      <c r="W57" s="183" t="str">
        <f>'0. STRATEGIE-WiP'!W56</f>
        <v>Acquisition</v>
      </c>
      <c r="X57" s="183">
        <f>'0. STRATEGIE-WiP'!X56</f>
        <v>0</v>
      </c>
      <c r="Y57" s="183">
        <f>'0. STRATEGIE-WiP'!Y56</f>
        <v>0</v>
      </c>
      <c r="Z57" s="183">
        <f>'0. STRATEGIE-WiP'!Z56</f>
        <v>0</v>
      </c>
      <c r="AA57" s="183">
        <f>'0. STRATEGIE-WiP'!AA56</f>
        <v>0</v>
      </c>
      <c r="AB57" s="183">
        <f>'0. STRATEGIE-WiP'!AB56</f>
        <v>0</v>
      </c>
      <c r="AC57" s="183">
        <f>'0. STRATEGIE-WiP'!AC56</f>
        <v>0</v>
      </c>
      <c r="AD57" s="183">
        <f>'0. STRATEGIE-WiP'!AD56</f>
        <v>0</v>
      </c>
      <c r="AE57" s="183">
        <f>'0. STRATEGIE-WiP'!AE56</f>
        <v>0</v>
      </c>
      <c r="AF57" s="183">
        <f>'0. STRATEGIE-WiP'!AF56</f>
        <v>0</v>
      </c>
      <c r="AG57" s="183">
        <f>'0. STRATEGIE-WiP'!AG56</f>
        <v>0</v>
      </c>
      <c r="AH57" s="183"/>
      <c r="AI57" s="191"/>
      <c r="AJ57" s="191"/>
      <c r="AK57" s="191"/>
      <c r="AL57" s="191"/>
    </row>
    <row r="58" spans="1:38" ht="15.75" customHeight="1">
      <c r="A58" s="183">
        <v>4</v>
      </c>
      <c r="B58" s="183" t="str">
        <f>'0. STRATEGIE-WiP'!B57</f>
        <v>STR-4.C02</v>
      </c>
      <c r="C58" s="183" t="s">
        <v>5306</v>
      </c>
      <c r="D58" s="183" t="s">
        <v>5307</v>
      </c>
      <c r="E58" s="183" t="s">
        <v>5307</v>
      </c>
      <c r="F58" s="183" t="s">
        <v>5821</v>
      </c>
      <c r="G58" s="185" t="s">
        <v>5771</v>
      </c>
      <c r="H58" s="185" t="s">
        <v>5691</v>
      </c>
      <c r="I58" s="185" t="s">
        <v>5981</v>
      </c>
      <c r="J58" s="185" t="s">
        <v>5982</v>
      </c>
      <c r="K58" s="185" t="s">
        <v>5983</v>
      </c>
      <c r="L58" s="185" t="s">
        <v>5984</v>
      </c>
      <c r="M58" s="185" t="s">
        <v>5691</v>
      </c>
      <c r="N58" s="185" t="s">
        <v>5691</v>
      </c>
      <c r="O58" s="185" t="s">
        <v>5691</v>
      </c>
      <c r="P58" s="183"/>
      <c r="Q58" s="183" t="s">
        <v>25</v>
      </c>
      <c r="R58" s="183" t="s">
        <v>5339</v>
      </c>
      <c r="S58" s="183" t="s">
        <v>42</v>
      </c>
      <c r="T58" s="183"/>
      <c r="U58" s="183"/>
      <c r="V58" s="183"/>
      <c r="W58" s="183" t="str">
        <f>'0. STRATEGIE-WiP'!W57</f>
        <v>Conception</v>
      </c>
      <c r="X58" s="183">
        <f>'0. STRATEGIE-WiP'!X57</f>
        <v>0</v>
      </c>
      <c r="Y58" s="183">
        <f>'0. STRATEGIE-WiP'!Y57</f>
        <v>0</v>
      </c>
      <c r="Z58" s="183">
        <f>'0. STRATEGIE-WiP'!Z57</f>
        <v>0</v>
      </c>
      <c r="AA58" s="183">
        <f>'0. STRATEGIE-WiP'!AA57</f>
        <v>0</v>
      </c>
      <c r="AB58" s="183">
        <f>'0. STRATEGIE-WiP'!AB57</f>
        <v>0</v>
      </c>
      <c r="AC58" s="183">
        <f>'0. STRATEGIE-WiP'!AC57</f>
        <v>0</v>
      </c>
      <c r="AD58" s="183">
        <f>'0. STRATEGIE-WiP'!AD57</f>
        <v>0</v>
      </c>
      <c r="AE58" s="183">
        <f>'0. STRATEGIE-WiP'!AE57</f>
        <v>0</v>
      </c>
      <c r="AF58" s="183">
        <f>'0. STRATEGIE-WiP'!AF57</f>
        <v>0</v>
      </c>
      <c r="AG58" s="183">
        <f>'0. STRATEGIE-WiP'!AG57</f>
        <v>0</v>
      </c>
      <c r="AH58" s="183"/>
      <c r="AI58" s="191"/>
      <c r="AJ58" s="191"/>
      <c r="AK58" s="191"/>
      <c r="AL58" s="191"/>
    </row>
    <row r="59" spans="1:38" ht="15.75" customHeight="1">
      <c r="A59" s="183">
        <v>4</v>
      </c>
      <c r="B59" s="183" t="str">
        <f>'0. STRATEGIE-WiP'!B58</f>
        <v>STR-4.01</v>
      </c>
      <c r="C59" s="183" t="s">
        <v>5374</v>
      </c>
      <c r="D59" s="183" t="s">
        <v>5374</v>
      </c>
      <c r="E59" s="183" t="s">
        <v>5307</v>
      </c>
      <c r="F59" s="183" t="s">
        <v>5985</v>
      </c>
      <c r="G59" s="185" t="s">
        <v>5771</v>
      </c>
      <c r="H59" s="185" t="s">
        <v>5691</v>
      </c>
      <c r="I59" s="185" t="s">
        <v>5986</v>
      </c>
      <c r="J59" s="185" t="s">
        <v>5987</v>
      </c>
      <c r="K59" s="186" t="s">
        <v>5756</v>
      </c>
      <c r="L59" s="185" t="s">
        <v>5988</v>
      </c>
      <c r="M59" s="185" t="s">
        <v>5691</v>
      </c>
      <c r="N59" s="185" t="s">
        <v>5691</v>
      </c>
      <c r="O59" s="185" t="s">
        <v>5691</v>
      </c>
      <c r="P59" s="183"/>
      <c r="Q59" s="183" t="s">
        <v>25</v>
      </c>
      <c r="R59" s="183" t="s">
        <v>5313</v>
      </c>
      <c r="S59" s="183" t="s">
        <v>5314</v>
      </c>
      <c r="T59" s="183"/>
      <c r="U59" s="183"/>
      <c r="V59" s="183"/>
      <c r="W59" s="183" t="str">
        <f>'0. STRATEGIE-WiP'!W58</f>
        <v>Conception</v>
      </c>
      <c r="X59" s="183" t="str">
        <f>'0. STRATEGIE-WiP'!X58</f>
        <v>#SEC ; #USE ; #LEG</v>
      </c>
      <c r="Y59" s="183" t="str">
        <f>'0. STRATEGIE-WiP'!Y58</f>
        <v>ProductOwner ;</v>
      </c>
      <c r="Z59" s="183" t="str">
        <f>'0. STRATEGIE-WiP'!Z58</f>
        <v>(X / Y ) * 100</v>
      </c>
      <c r="AA59" s="183" t="s">
        <v>5834</v>
      </c>
      <c r="AB59" s="183">
        <f>'0. STRATEGIE-WiP'!AB58</f>
        <v>100</v>
      </c>
      <c r="AC59" s="183" t="str">
        <f>'0. STRATEGIE-WiP'!AC58</f>
        <v>High</v>
      </c>
      <c r="AD59" s="183" t="str">
        <f>'0. STRATEGIE-WiP'!AD58</f>
        <v>Once</v>
      </c>
      <c r="AE59" s="183" t="s">
        <v>5989</v>
      </c>
      <c r="AF59" s="183">
        <f>'0. STRATEGIE-WiP'!AF58</f>
        <v>0</v>
      </c>
      <c r="AG59" s="183">
        <f>'0. STRATEGIE-WiP'!AG58</f>
        <v>0</v>
      </c>
      <c r="AH59" s="183"/>
      <c r="AI59" s="191"/>
      <c r="AJ59" s="191"/>
      <c r="AK59" s="191"/>
      <c r="AL59" s="191"/>
    </row>
    <row r="60" spans="1:38" ht="15.75" customHeight="1">
      <c r="A60" s="183">
        <v>4</v>
      </c>
      <c r="B60" s="183" t="str">
        <f>'0. STRATEGIE-WiP'!B59</f>
        <v>STR-4.02</v>
      </c>
      <c r="C60" s="183" t="s">
        <v>5374</v>
      </c>
      <c r="D60" s="183" t="s">
        <v>5374</v>
      </c>
      <c r="E60" s="183" t="s">
        <v>5307</v>
      </c>
      <c r="F60" s="183" t="s">
        <v>5985</v>
      </c>
      <c r="G60" s="185" t="s">
        <v>5771</v>
      </c>
      <c r="H60" s="185" t="s">
        <v>5691</v>
      </c>
      <c r="I60" s="185" t="s">
        <v>5691</v>
      </c>
      <c r="J60" s="186" t="s">
        <v>5757</v>
      </c>
      <c r="K60" s="185" t="s">
        <v>5990</v>
      </c>
      <c r="L60" s="185" t="s">
        <v>5991</v>
      </c>
      <c r="M60" s="185" t="s">
        <v>5691</v>
      </c>
      <c r="N60" s="185" t="s">
        <v>5691</v>
      </c>
      <c r="O60" s="185" t="s">
        <v>5691</v>
      </c>
      <c r="P60" s="183"/>
      <c r="Q60" s="183" t="s">
        <v>25</v>
      </c>
      <c r="R60" s="183" t="s">
        <v>5313</v>
      </c>
      <c r="S60" s="183" t="s">
        <v>5314</v>
      </c>
      <c r="T60" s="183"/>
      <c r="U60" s="183"/>
      <c r="V60" s="183"/>
      <c r="W60" s="183" t="str">
        <f>'0. STRATEGIE-WiP'!W59</f>
        <v>Conception</v>
      </c>
      <c r="X60" s="183" t="str">
        <f>'0. STRATEGIE-WiP'!X59</f>
        <v>#SEC ; #USE ; #LEG</v>
      </c>
      <c r="Y60" s="183" t="str">
        <f>'0. STRATEGIE-WiP'!Y59</f>
        <v>ProductOwner ;</v>
      </c>
      <c r="Z60" s="183">
        <f>'0. STRATEGIE-WiP'!Z59</f>
        <v>0</v>
      </c>
      <c r="AA60" s="183">
        <f>'0. STRATEGIE-WiP'!AA59</f>
        <v>0</v>
      </c>
      <c r="AB60" s="183">
        <f>'0. STRATEGIE-WiP'!AB59</f>
        <v>0</v>
      </c>
      <c r="AC60" s="183" t="str">
        <f>'0. STRATEGIE-WiP'!AC59</f>
        <v>High</v>
      </c>
      <c r="AD60" s="183" t="str">
        <f>'0. STRATEGIE-WiP'!AD59</f>
        <v>Once</v>
      </c>
      <c r="AE60" s="183" t="s">
        <v>5989</v>
      </c>
      <c r="AF60" s="183">
        <f>'0. STRATEGIE-WiP'!AF59</f>
        <v>0</v>
      </c>
      <c r="AG60" s="183">
        <f>'0. STRATEGIE-WiP'!AG59</f>
        <v>0</v>
      </c>
      <c r="AH60" s="183"/>
      <c r="AI60" s="191"/>
      <c r="AJ60" s="191"/>
      <c r="AK60" s="191"/>
      <c r="AL60" s="191"/>
    </row>
    <row r="61" spans="1:38" ht="15.75" customHeight="1">
      <c r="A61" s="183">
        <v>4</v>
      </c>
      <c r="B61" s="183" t="str">
        <f>'0. STRATEGIE-WiP'!B60</f>
        <v>STR-4.C03</v>
      </c>
      <c r="C61" s="183" t="s">
        <v>5307</v>
      </c>
      <c r="D61" s="183" t="s">
        <v>5307</v>
      </c>
      <c r="E61" s="183" t="s">
        <v>5307</v>
      </c>
      <c r="F61" s="183" t="s">
        <v>5788</v>
      </c>
      <c r="G61" s="185" t="s">
        <v>193</v>
      </c>
      <c r="H61" s="185" t="s">
        <v>5691</v>
      </c>
      <c r="I61" s="185" t="s">
        <v>5992</v>
      </c>
      <c r="J61" s="185" t="s">
        <v>5993</v>
      </c>
      <c r="K61" s="185" t="s">
        <v>5994</v>
      </c>
      <c r="L61" s="185" t="s">
        <v>5995</v>
      </c>
      <c r="M61" s="185" t="s">
        <v>5691</v>
      </c>
      <c r="N61" s="185" t="s">
        <v>5691</v>
      </c>
      <c r="O61" s="185" t="s">
        <v>5691</v>
      </c>
      <c r="P61" s="183"/>
      <c r="Q61" s="183" t="s">
        <v>25</v>
      </c>
      <c r="R61" s="183" t="s">
        <v>5339</v>
      </c>
      <c r="S61" s="183" t="s">
        <v>42</v>
      </c>
      <c r="T61" s="183"/>
      <c r="U61" s="183"/>
      <c r="V61" s="183"/>
      <c r="W61" s="183" t="str">
        <f>'0. STRATEGIE-WiP'!W60</f>
        <v>Acquisition</v>
      </c>
      <c r="X61" s="183">
        <f>'0. STRATEGIE-WiP'!X60</f>
        <v>0</v>
      </c>
      <c r="Y61" s="183">
        <f>'0. STRATEGIE-WiP'!Y60</f>
        <v>0</v>
      </c>
      <c r="Z61" s="183">
        <f>'0. STRATEGIE-WiP'!Z60</f>
        <v>0</v>
      </c>
      <c r="AA61" s="183">
        <f>'0. STRATEGIE-WiP'!AA60</f>
        <v>0</v>
      </c>
      <c r="AB61" s="183">
        <f>'0. STRATEGIE-WiP'!AB60</f>
        <v>0</v>
      </c>
      <c r="AC61" s="183">
        <f>'0. STRATEGIE-WiP'!AC60</f>
        <v>0</v>
      </c>
      <c r="AD61" s="183">
        <f>'0. STRATEGIE-WiP'!AD60</f>
        <v>0</v>
      </c>
      <c r="AE61" s="183">
        <f>'0. STRATEGIE-WiP'!AE60</f>
        <v>0</v>
      </c>
      <c r="AF61" s="183">
        <f>'0. STRATEGIE-WiP'!AF60</f>
        <v>0</v>
      </c>
      <c r="AG61" s="183">
        <f>'0. STRATEGIE-WiP'!AG60</f>
        <v>0</v>
      </c>
      <c r="AH61" s="183"/>
      <c r="AI61" s="191"/>
      <c r="AJ61" s="191"/>
      <c r="AK61" s="191"/>
      <c r="AL61" s="191"/>
    </row>
    <row r="62" spans="1:38" ht="15.75" customHeight="1">
      <c r="A62" s="183">
        <v>4</v>
      </c>
      <c r="B62" s="183" t="str">
        <f>'0. STRATEGIE-WiP'!B61</f>
        <v>STR-4.C04</v>
      </c>
      <c r="C62" s="183" t="s">
        <v>5307</v>
      </c>
      <c r="D62" s="183" t="s">
        <v>5307</v>
      </c>
      <c r="E62" s="183" t="s">
        <v>5307</v>
      </c>
      <c r="F62" s="183" t="s">
        <v>5788</v>
      </c>
      <c r="G62" s="185" t="s">
        <v>193</v>
      </c>
      <c r="H62" s="185" t="s">
        <v>5691</v>
      </c>
      <c r="I62" s="185" t="s">
        <v>5772</v>
      </c>
      <c r="J62" s="185" t="s">
        <v>5996</v>
      </c>
      <c r="K62" s="186" t="s">
        <v>5997</v>
      </c>
      <c r="L62" s="185" t="s">
        <v>5998</v>
      </c>
      <c r="M62" s="185" t="s">
        <v>5999</v>
      </c>
      <c r="N62" s="185" t="s">
        <v>5691</v>
      </c>
      <c r="O62" s="185" t="s">
        <v>5691</v>
      </c>
      <c r="P62" s="183"/>
      <c r="Q62" s="183" t="s">
        <v>5678</v>
      </c>
      <c r="R62" s="183" t="s">
        <v>5339</v>
      </c>
      <c r="S62" s="183" t="s">
        <v>42</v>
      </c>
      <c r="T62" s="183"/>
      <c r="U62" s="183"/>
      <c r="V62" s="183"/>
      <c r="W62" s="183" t="str">
        <f>'0. STRATEGIE-WiP'!W61</f>
        <v>Acquisition</v>
      </c>
      <c r="X62" s="183">
        <f>'0. STRATEGIE-WiP'!X61</f>
        <v>0</v>
      </c>
      <c r="Y62" s="183">
        <f>'0. STRATEGIE-WiP'!Y61</f>
        <v>0</v>
      </c>
      <c r="Z62" s="183">
        <f>'0. STRATEGIE-WiP'!Z61</f>
        <v>0</v>
      </c>
      <c r="AA62" s="183">
        <f>'0. STRATEGIE-WiP'!AA61</f>
        <v>0</v>
      </c>
      <c r="AB62" s="183">
        <f>'0. STRATEGIE-WiP'!AB61</f>
        <v>0</v>
      </c>
      <c r="AC62" s="183">
        <f>'0. STRATEGIE-WiP'!AC61</f>
        <v>0</v>
      </c>
      <c r="AD62" s="183">
        <f>'0. STRATEGIE-WiP'!AD61</f>
        <v>0</v>
      </c>
      <c r="AE62" s="183">
        <f>'0. STRATEGIE-WiP'!AE61</f>
        <v>0</v>
      </c>
      <c r="AF62" s="183">
        <f>'0. STRATEGIE-WiP'!AF61</f>
        <v>0</v>
      </c>
      <c r="AG62" s="183">
        <f>'0. STRATEGIE-WiP'!AG61</f>
        <v>0</v>
      </c>
      <c r="AH62" s="183"/>
      <c r="AI62" s="191"/>
      <c r="AJ62" s="191"/>
      <c r="AK62" s="191"/>
      <c r="AL62" s="191"/>
    </row>
    <row r="63" spans="1:38" ht="15.75" customHeight="1">
      <c r="A63" s="183">
        <v>4</v>
      </c>
      <c r="B63" s="183" t="str">
        <f>'0. STRATEGIE-WiP'!B62</f>
        <v>STR-4.C05</v>
      </c>
      <c r="C63" s="183" t="s">
        <v>5307</v>
      </c>
      <c r="D63" s="183" t="s">
        <v>5307</v>
      </c>
      <c r="E63" s="183" t="s">
        <v>5307</v>
      </c>
      <c r="F63" s="183" t="s">
        <v>5788</v>
      </c>
      <c r="G63" s="185" t="s">
        <v>193</v>
      </c>
      <c r="H63" s="185" t="s">
        <v>5691</v>
      </c>
      <c r="I63" s="185" t="s">
        <v>5772</v>
      </c>
      <c r="J63" s="185" t="s">
        <v>6000</v>
      </c>
      <c r="K63" s="186" t="s">
        <v>5759</v>
      </c>
      <c r="L63" s="185" t="s">
        <v>6001</v>
      </c>
      <c r="M63" s="185" t="s">
        <v>5691</v>
      </c>
      <c r="N63" s="185" t="s">
        <v>5691</v>
      </c>
      <c r="O63" s="185" t="s">
        <v>5691</v>
      </c>
      <c r="P63" s="183"/>
      <c r="Q63" s="183" t="s">
        <v>5678</v>
      </c>
      <c r="R63" s="183" t="s">
        <v>5339</v>
      </c>
      <c r="S63" s="183" t="s">
        <v>42</v>
      </c>
      <c r="T63" s="183"/>
      <c r="U63" s="183"/>
      <c r="V63" s="183"/>
      <c r="W63" s="183" t="str">
        <f>'0. STRATEGIE-WiP'!W62</f>
        <v>Acquisition</v>
      </c>
      <c r="X63" s="183">
        <f>'0. STRATEGIE-WiP'!X62</f>
        <v>0</v>
      </c>
      <c r="Y63" s="183">
        <f>'0. STRATEGIE-WiP'!Y62</f>
        <v>0</v>
      </c>
      <c r="Z63" s="183">
        <f>'0. STRATEGIE-WiP'!Z62</f>
        <v>0</v>
      </c>
      <c r="AA63" s="183">
        <f>'0. STRATEGIE-WiP'!AA62</f>
        <v>0</v>
      </c>
      <c r="AB63" s="183">
        <f>'0. STRATEGIE-WiP'!AB62</f>
        <v>0</v>
      </c>
      <c r="AC63" s="183">
        <f>'0. STRATEGIE-WiP'!AC62</f>
        <v>0</v>
      </c>
      <c r="AD63" s="183">
        <f>'0. STRATEGIE-WiP'!AD62</f>
        <v>0</v>
      </c>
      <c r="AE63" s="183">
        <f>'0. STRATEGIE-WiP'!AE62</f>
        <v>0</v>
      </c>
      <c r="AF63" s="183">
        <f>'0. STRATEGIE-WiP'!AF62</f>
        <v>0</v>
      </c>
      <c r="AG63" s="183">
        <f>'0. STRATEGIE-WiP'!AG62</f>
        <v>0</v>
      </c>
      <c r="AH63" s="183"/>
      <c r="AI63" s="191"/>
      <c r="AJ63" s="191"/>
      <c r="AK63" s="191"/>
      <c r="AL63" s="191"/>
    </row>
    <row r="64" spans="1:38" ht="15.75" customHeight="1">
      <c r="A64" s="183">
        <v>4</v>
      </c>
      <c r="B64" s="183" t="str">
        <f>'0. STRATEGIE-WiP'!B63</f>
        <v>STR-4.C06</v>
      </c>
      <c r="C64" s="183" t="s">
        <v>5307</v>
      </c>
      <c r="D64" s="183" t="s">
        <v>5307</v>
      </c>
      <c r="E64" s="183" t="s">
        <v>5306</v>
      </c>
      <c r="F64" s="183" t="s">
        <v>5796</v>
      </c>
      <c r="G64" s="185" t="s">
        <v>193</v>
      </c>
      <c r="H64" s="185" t="s">
        <v>5691</v>
      </c>
      <c r="I64" s="185" t="s">
        <v>5772</v>
      </c>
      <c r="J64" s="185" t="s">
        <v>6002</v>
      </c>
      <c r="K64" s="186" t="s">
        <v>5760</v>
      </c>
      <c r="L64" s="186" t="s">
        <v>5761</v>
      </c>
      <c r="M64" s="185" t="s">
        <v>5691</v>
      </c>
      <c r="N64" s="185" t="s">
        <v>5691</v>
      </c>
      <c r="O64" s="185" t="s">
        <v>5691</v>
      </c>
      <c r="P64" s="183"/>
      <c r="Q64" s="183" t="s">
        <v>5678</v>
      </c>
      <c r="R64" s="183" t="s">
        <v>5339</v>
      </c>
      <c r="S64" s="183" t="s">
        <v>42</v>
      </c>
      <c r="T64" s="183"/>
      <c r="U64" s="183"/>
      <c r="V64" s="183"/>
      <c r="W64" s="183" t="str">
        <f>'0. STRATEGIE-WiP'!W63</f>
        <v>Acquisition</v>
      </c>
      <c r="X64" s="183">
        <f>'0. STRATEGIE-WiP'!X63</f>
        <v>0</v>
      </c>
      <c r="Y64" s="183">
        <f>'0. STRATEGIE-WiP'!Y63</f>
        <v>0</v>
      </c>
      <c r="Z64" s="183">
        <f>'0. STRATEGIE-WiP'!Z63</f>
        <v>0</v>
      </c>
      <c r="AA64" s="183">
        <f>'0. STRATEGIE-WiP'!AA63</f>
        <v>0</v>
      </c>
      <c r="AB64" s="183">
        <f>'0. STRATEGIE-WiP'!AB63</f>
        <v>0</v>
      </c>
      <c r="AC64" s="183">
        <f>'0. STRATEGIE-WiP'!AC63</f>
        <v>0</v>
      </c>
      <c r="AD64" s="183">
        <f>'0. STRATEGIE-WiP'!AD63</f>
        <v>0</v>
      </c>
      <c r="AE64" s="183">
        <f>'0. STRATEGIE-WiP'!AE63</f>
        <v>0</v>
      </c>
      <c r="AF64" s="183">
        <f>'0. STRATEGIE-WiP'!AF63</f>
        <v>0</v>
      </c>
      <c r="AG64" s="183">
        <f>'0. STRATEGIE-WiP'!AG63</f>
        <v>0</v>
      </c>
      <c r="AH64" s="183"/>
      <c r="AI64" s="191"/>
      <c r="AJ64" s="191"/>
      <c r="AK64" s="191"/>
      <c r="AL64" s="191"/>
    </row>
    <row r="65" spans="1:38" ht="15.75" customHeight="1">
      <c r="A65" s="183">
        <v>4</v>
      </c>
      <c r="B65" s="183" t="str">
        <f>'0. STRATEGIE-WiP'!B64</f>
        <v>STR-4.C07</v>
      </c>
      <c r="C65" s="183" t="s">
        <v>5307</v>
      </c>
      <c r="D65" s="183" t="s">
        <v>5307</v>
      </c>
      <c r="E65" s="183" t="s">
        <v>5306</v>
      </c>
      <c r="F65" s="183" t="s">
        <v>5796</v>
      </c>
      <c r="G65" s="185" t="s">
        <v>193</v>
      </c>
      <c r="H65" s="185" t="s">
        <v>5691</v>
      </c>
      <c r="I65" s="185" t="s">
        <v>5772</v>
      </c>
      <c r="J65" s="185" t="s">
        <v>6003</v>
      </c>
      <c r="K65" s="185" t="s">
        <v>6004</v>
      </c>
      <c r="L65" s="185" t="s">
        <v>6005</v>
      </c>
      <c r="M65" s="185" t="s">
        <v>5691</v>
      </c>
      <c r="N65" s="185" t="s">
        <v>5691</v>
      </c>
      <c r="O65" s="185" t="s">
        <v>5691</v>
      </c>
      <c r="P65" s="183"/>
      <c r="Q65" s="183" t="s">
        <v>5678</v>
      </c>
      <c r="R65" s="183" t="s">
        <v>5339</v>
      </c>
      <c r="S65" s="183" t="s">
        <v>42</v>
      </c>
      <c r="T65" s="183"/>
      <c r="U65" s="183"/>
      <c r="V65" s="183"/>
      <c r="W65" s="183" t="str">
        <f>'0. STRATEGIE-WiP'!W64</f>
        <v>Acquisition</v>
      </c>
      <c r="X65" s="183">
        <f>'0. STRATEGIE-WiP'!X64</f>
        <v>0</v>
      </c>
      <c r="Y65" s="183">
        <f>'0. STRATEGIE-WiP'!Y64</f>
        <v>0</v>
      </c>
      <c r="Z65" s="183">
        <f>'0. STRATEGIE-WiP'!Z64</f>
        <v>0</v>
      </c>
      <c r="AA65" s="183">
        <f>'0. STRATEGIE-WiP'!AA64</f>
        <v>0</v>
      </c>
      <c r="AB65" s="183">
        <f>'0. STRATEGIE-WiP'!AB64</f>
        <v>0</v>
      </c>
      <c r="AC65" s="183">
        <f>'0. STRATEGIE-WiP'!AC64</f>
        <v>0</v>
      </c>
      <c r="AD65" s="183">
        <f>'0. STRATEGIE-WiP'!AD64</f>
        <v>0</v>
      </c>
      <c r="AE65" s="183">
        <f>'0. STRATEGIE-WiP'!AE64</f>
        <v>0</v>
      </c>
      <c r="AF65" s="183">
        <f>'0. STRATEGIE-WiP'!AF64</f>
        <v>0</v>
      </c>
      <c r="AG65" s="183">
        <f>'0. STRATEGIE-WiP'!AG64</f>
        <v>0</v>
      </c>
      <c r="AH65" s="183"/>
      <c r="AI65" s="191"/>
      <c r="AJ65" s="191"/>
      <c r="AK65" s="191"/>
      <c r="AL65" s="191"/>
    </row>
    <row r="66" spans="1:38" ht="15.75" customHeight="1"/>
    <row r="67" spans="1:38" ht="15.75" customHeight="1"/>
    <row r="68" spans="1:38" ht="15.75" customHeight="1"/>
    <row r="69" spans="1:38" ht="15.75" customHeight="1"/>
    <row r="70" spans="1:38" ht="15.75" customHeight="1"/>
    <row r="71" spans="1:38" ht="15.75" customHeight="1"/>
    <row r="72" spans="1:38" ht="15.75" customHeight="1"/>
    <row r="73" spans="1:38" ht="15.75" customHeight="1"/>
    <row r="74" spans="1:38" ht="15.75" customHeight="1"/>
    <row r="75" spans="1:38" ht="15.75" customHeight="1"/>
    <row r="76" spans="1:38" ht="15.75" customHeight="1"/>
    <row r="77" spans="1:38" ht="15.75" customHeight="1"/>
    <row r="78" spans="1:38" ht="15.75" customHeight="1"/>
    <row r="79" spans="1:38" ht="15.75" customHeight="1"/>
    <row r="80" spans="1:38"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EA4335"/>
    <outlinePr summaryBelow="0" summaryRight="0"/>
  </sheetPr>
  <dimension ref="A1:AE1000"/>
  <sheetViews>
    <sheetView workbookViewId="0"/>
  </sheetViews>
  <sheetFormatPr defaultColWidth="14.42578125" defaultRowHeight="15" customHeight="1"/>
  <cols>
    <col min="1" max="1" width="8" customWidth="1"/>
    <col min="2" max="4" width="8.28515625" customWidth="1"/>
    <col min="5" max="5" width="11.42578125" customWidth="1"/>
    <col min="6" max="6" width="14.42578125" customWidth="1"/>
    <col min="7" max="7" width="29.5703125" customWidth="1"/>
    <col min="8" max="8" width="57.28515625" customWidth="1"/>
    <col min="9" max="9" width="29.5703125" customWidth="1"/>
    <col min="10" max="11" width="29" customWidth="1"/>
    <col min="17" max="17" width="9" customWidth="1"/>
    <col min="18" max="18" width="11" customWidth="1"/>
    <col min="19" max="19" width="22.28515625" customWidth="1"/>
    <col min="20" max="20" width="17" customWidth="1"/>
  </cols>
  <sheetData>
    <row r="1" spans="1:31" ht="77.25" customHeight="1">
      <c r="A1" s="202" t="str">
        <f>IF(ISBLANK('0. SPECIFICATIONS-WiP'!A1),"",SUBSTITUTE('0. SPECIFICATIONS-WiP'!A1,"NR","IT Soutenable"))</f>
        <v/>
      </c>
      <c r="B1" s="202" t="str">
        <f>IF(ISBLANK('0. STRATEGIE-WiP'!C1),"",SUBSTITUTE('0. STRATEGIE-WiP'!C1,"NR","IT Soutenable"))</f>
        <v/>
      </c>
      <c r="C1" s="202" t="str">
        <f>IF(ISBLANK('0. STRATEGIE-WiP'!D1),"",SUBSTITUTE('0. STRATEGIE-WiP'!D1,"NR","IT Soutenable"))</f>
        <v/>
      </c>
      <c r="D1" s="202" t="str">
        <f>IF(ISBLANK('0. STRATEGIE-WiP'!E1),"",SUBSTITUTE('0. STRATEGIE-WiP'!E1,"NR","IT Soutenable"))</f>
        <v/>
      </c>
      <c r="E1" s="202" t="str">
        <f>IF(ISBLANK('0. STRATEGIE-WiP'!F1),"",SUBSTITUTE('0. STRATEGIE-WiP'!F1,"NR","IT Soutenable"))</f>
        <v/>
      </c>
      <c r="F1" s="202" t="str">
        <f>IF(ISBLANK('0. STRATEGIE-WiP'!G1),"",SUBSTITUTE('0. STRATEGIE-WiP'!G1,"NR","IT Soutenable"))</f>
        <v>FAMILLE</v>
      </c>
      <c r="G1" s="202" t="str">
        <f>IF(ISBLANK('0. STRATEGIE-WiP'!H1),"",SUBSTITUTE('0. STRATEGIE-WiP'!H1,"NR","IT Soutenable"))</f>
        <v>Stratégie</v>
      </c>
      <c r="H1" s="202" t="str">
        <f>IF(ISBLANK('0. STRATEGIE-WiP'!I1),"",SUBSTITUTE('0. STRATEGIE-WiP'!I1,"NR","IT Soutenable"))</f>
        <v>L'étape de stratégie projet permet de déterminer la pertinence et les enjeux du projet.</v>
      </c>
      <c r="I1" s="202" t="str">
        <f>IF(ISBLANK('0. STRATEGIE-WiP'!J1),"",SUBSTITUTE('0. STRATEGIE-WiP'!J1,"NR","IT Soutenable"))</f>
        <v/>
      </c>
      <c r="J1" s="202" t="str">
        <f>IF(ISBLANK('0. STRATEGIE-WiP'!K1),"",SUBSTITUTE('0. STRATEGIE-WiP'!K1,"NR","IT Soutenable"))</f>
        <v/>
      </c>
      <c r="K1" s="202" t="str">
        <f>IF(ISBLANK('0. STRATEGIE-WiP'!L1),"",SUBSTITUTE('0. STRATEGIE-WiP'!L1,"NR","IT Soutenable"))</f>
        <v/>
      </c>
      <c r="L1" s="202" t="str">
        <f>IF(ISBLANK('0. STRATEGIE-WiP'!M1),"",SUBSTITUTE('0. STRATEGIE-WiP'!M1,"NR","IT Soutenable"))</f>
        <v/>
      </c>
      <c r="M1" s="202" t="str">
        <f>IF(ISBLANK('0. STRATEGIE-WiP'!N1),"",SUBSTITUTE('0. STRATEGIE-WiP'!N1,"NR","IT Soutenable"))</f>
        <v/>
      </c>
      <c r="N1" s="202" t="str">
        <f>IF(ISBLANK('0. STRATEGIE-WiP'!O1),"",SUBSTITUTE('0. STRATEGIE-WiP'!O1,"NR","IT Soutenable"))</f>
        <v/>
      </c>
      <c r="O1" s="202" t="str">
        <f>IF(ISBLANK('0. STRATEGIE-WiP'!P1),"",SUBSTITUTE('0. STRATEGIE-WiP'!P1,"NR","IT Soutenable"))</f>
        <v/>
      </c>
      <c r="P1" s="202" t="str">
        <f>IF(ISBLANK('0. STRATEGIE-WiP'!Q1),"",SUBSTITUTE('0. STRATEGIE-WiP'!Q1,"NR","IT Soutenable"))</f>
        <v/>
      </c>
      <c r="Q1" s="202" t="str">
        <f>IF(ISBLANK('0. STRATEGIE-WiP'!R1),"",SUBSTITUTE('0. STRATEGIE-WiP'!R1,"NR","IT Soutenable"))</f>
        <v/>
      </c>
      <c r="R1" s="202" t="str">
        <f>IF(ISBLANK('0. STRATEGIE-WiP'!S1),"",SUBSTITUTE('0. STRATEGIE-WiP'!S1,"NR","IT Soutenable"))</f>
        <v/>
      </c>
      <c r="S1" s="202" t="str">
        <f>IF(ISBLANK('0. STRATEGIE-WiP'!T1),"",SUBSTITUTE('0. STRATEGIE-WiP'!T1,"NR","IT Soutenable"))</f>
        <v/>
      </c>
      <c r="T1" s="148"/>
      <c r="U1" s="149"/>
      <c r="V1" s="202" t="str">
        <f>IF(ISBLANK('0. STRATEGIE-WiP'!W1),"",SUBSTITUTE('0. STRATEGIE-WiP'!W1,"NR","IT Soutenable"))</f>
        <v/>
      </c>
      <c r="W1" s="202" t="str">
        <f>IF(ISBLANK('0. STRATEGIE-WiP'!X1),"",SUBSTITUTE('0. STRATEGIE-WiP'!X1,"NR","IT Soutenable"))</f>
        <v/>
      </c>
      <c r="X1" s="203"/>
      <c r="Y1" s="203"/>
      <c r="Z1" s="203"/>
      <c r="AA1" s="203"/>
      <c r="AB1" s="203"/>
      <c r="AC1" s="203"/>
      <c r="AD1" s="203"/>
      <c r="AE1" s="203"/>
    </row>
    <row r="2" spans="1:31" ht="15.75" customHeight="1">
      <c r="A2" s="204" t="str">
        <f>IF(ISBLANK('0. STRATEGIE-WiP'!A2),"",SUBSTITUTE('0. STRATEGIE-WiP'!A2,"NR","IT Soutenable"))</f>
        <v>ID</v>
      </c>
      <c r="B2" s="204" t="str">
        <f>IF(ISBLANK('0. STRATEGIE-WiP'!C2),"",SUBSTITUTE('0. STRATEGIE-WiP'!C2,"NR","IT Soutenable"))</f>
        <v>Planet</v>
      </c>
      <c r="C2" s="204" t="str">
        <f>IF(ISBLANK('0. STRATEGIE-WiP'!D2),"",SUBSTITUTE('0. STRATEGIE-WiP'!D2,"NR","IT Soutenable"))</f>
        <v>People</v>
      </c>
      <c r="D2" s="204" t="str">
        <f>IF(ISBLANK('0. STRATEGIE-WiP'!E2),"",SUBSTITUTE('0. STRATEGIE-WiP'!E2,"NR","IT Soutenable"))</f>
        <v>prosperity</v>
      </c>
      <c r="E2" s="204" t="str">
        <f>IF(ISBLANK('0. STRATEGIE-WiP'!F2),"",SUBSTITUTE('0. STRATEGIE-WiP'!F2,"NR","IT Soutenable"))</f>
        <v>Niveau A,B,C
Planet/ People/ prosperity
ex A/B/A</v>
      </c>
      <c r="F2" s="204" t="str">
        <f>IF(ISBLANK('0. STRATEGIE-WiP'!G2),"",SUBSTITUTE('0. STRATEGIE-WiP'!G2,"NR","IT Soutenable"))</f>
        <v>THEMATIQUE
Mot clé</v>
      </c>
      <c r="G2" s="204" t="str">
        <f>IF(ISBLANK('0. STRATEGIE-WiP'!H2),"",SUBSTITUTE('0. STRATEGIE-WiP'!H2,"NR","IT Soutenable"))</f>
        <v>RECOMMANDATION = 
Phrase verbe  à l’infinitif, 
1 ou 2 phrase grand max</v>
      </c>
      <c r="H2" s="204" t="str">
        <f>IF(ISBLANK('0. STRATEGIE-WiP'!I2),"",SUBSTITUTE('0. STRATEGIE-WiP'!I2,"NR","IT Soutenable"))</f>
        <v>Précision des recommandations</v>
      </c>
      <c r="I2" s="204" t="str">
        <f>IF(ISBLANK('0. STRATEGIE-WiP'!J2),"",SUBSTITUTE('0. STRATEGIE-WiP'!J2,"NR","IT Soutenable"))</f>
        <v>CRITERES = 
Plutôt Interrogatif
Une recommandation pour N critères</v>
      </c>
      <c r="J2" s="204" t="str">
        <f>IF(ISBLANK('0. STRATEGIE-WiP'!K2),"",SUBSTITUTE('0. STRATEGIE-WiP'!K2,"NR","IT Soutenable"))</f>
        <v>JUSTIFICATIONS
Quels sont les arguments factuels qui jusfient que cet éléments soient présent</v>
      </c>
      <c r="K2" s="204" t="str">
        <f>IF(ISBLANK('0. STRATEGIE-WiP'!L2),"",SUBSTITUTE('0. STRATEGIE-WiP'!L2,"NR","IT Soutenable"))</f>
        <v>TEST 1.1.1
test lié au critère, forme interrogative</v>
      </c>
      <c r="L2" s="204" t="str">
        <f>IF(ISBLANK('0. STRATEGIE-WiP'!M2),"",SUBSTITUTE('0. STRATEGIE-WiP'!M2,"NR","IT Soutenable"))</f>
        <v>TEST 1.1.2</v>
      </c>
      <c r="M2" s="204" t="str">
        <f>IF(ISBLANK('0. STRATEGIE-WiP'!N2),"",SUBSTITUTE('0. STRATEGIE-WiP'!N2,"NR","IT Soutenable"))</f>
        <v>TEST...</v>
      </c>
      <c r="N2" s="204" t="str">
        <f>IF(ISBLANK('0. STRATEGIE-WiP'!O2),"",SUBSTITUTE('0. STRATEGIE-WiP'!O2,"NR","IT Soutenable"))</f>
        <v>CORRESPONDANCE 
(Référence à une source fiable existante)</v>
      </c>
      <c r="O2" s="204" t="str">
        <f>IF(ISBLANK('0. STRATEGIE-WiP'!P2),"",SUBSTITUTE('0. STRATEGIE-WiP'!P2,"NR","IT Soutenable"))</f>
        <v>Lien  (URL) de la correspondance</v>
      </c>
      <c r="P2" s="204" t="str">
        <f>IF(ISBLANK('0. STRATEGIE-WiP'!Q2),"",SUBSTITUTE('0. STRATEGIE-WiP'!Q2,"NR","IT Soutenable"))</f>
        <v>TARGET
(Famille cible de la recommandation)</v>
      </c>
      <c r="Q2" s="204" t="str">
        <f>IF(ISBLANK('0. STRATEGIE-WiP'!R2),"",SUBSTITUTE('0. STRATEGIE-WiP'!R2,"NR","IT Soutenable"))</f>
        <v>Type 
formelle
(RECO)
ou
Conseil / Guide 
(CONSEIL)</v>
      </c>
      <c r="R2" s="204" t="str">
        <f>IF(ISBLANK('0. STRATEGIE-WiP'!S2),"",SUBSTITUTE('0. STRATEGIE-WiP'!S2,"NR","IT Soutenable"))</f>
        <v>Difficulté de mise en oeuvre
Sans Objet (N/A)
Nombre d'étoiles 1 à 3
De simple = *
A complexe = ***</v>
      </c>
      <c r="S2" s="204" t="str">
        <f>IF(ISBLANK('0. STRATEGIE-WiP'!T2),"",SUBSTITUTE('0. STRATEGIE-WiP'!T2,"NR","IT Soutenable"))</f>
        <v>COMMENTAIRES DIVERS 
(non obligatoire)
Type applicatif web / mobile / progiciel</v>
      </c>
      <c r="T2" s="205" t="s">
        <v>5291</v>
      </c>
      <c r="U2" s="206" t="s">
        <v>5292</v>
      </c>
      <c r="V2" s="207" t="str">
        <f>IF(ISBLANK('0. STRATEGIE-WiP'!W2),"",SUBSTITUTE('0. STRATEGIE-WiP'!W2,"NR","IT Soutenable"))</f>
        <v>Cycle de vie</v>
      </c>
      <c r="W2" s="207" t="str">
        <f>IF(ISBLANK('0. STRATEGIE-WiP'!X2),"",SUBSTITUTE('0. STRATEGIE-WiP'!X2,"NR","IT Soutenable"))</f>
        <v>Tags Opérationnel</v>
      </c>
      <c r="X2" s="207"/>
      <c r="Y2" s="207"/>
      <c r="Z2" s="207"/>
      <c r="AA2" s="207"/>
      <c r="AB2" s="207"/>
      <c r="AC2" s="207"/>
      <c r="AD2" s="207"/>
      <c r="AE2" s="207"/>
    </row>
    <row r="3" spans="1:31" ht="15.75" customHeight="1">
      <c r="A3" s="208" t="str">
        <f>IF(ISBLANK('0. STRATEGIE-WiP'!A3),"",SUBSTITUTE('0. STRATEGIE-WiP'!A3,"NR","IT Soutenable"))</f>
        <v>1</v>
      </c>
      <c r="B3" s="208" t="str">
        <f>IF(ISBLANK('0. STRATEGIE-WiP'!C3),"",SUBSTITUTE('0. STRATEGIE-WiP'!C3,"NR","IT Soutenable"))</f>
        <v/>
      </c>
      <c r="C3" s="208" t="str">
        <f>IF(ISBLANK('0. STRATEGIE-WiP'!D3),"",SUBSTITUTE('0. STRATEGIE-WiP'!D3,"NR","IT Soutenable"))</f>
        <v/>
      </c>
      <c r="D3" s="208" t="str">
        <f>IF(ISBLANK('0. STRATEGIE-WiP'!E3),"",SUBSTITUTE('0. STRATEGIE-WiP'!E3,"NR","IT Soutenable"))</f>
        <v/>
      </c>
      <c r="E3" s="209" t="str">
        <f>IF(ISBLANK('0. STRATEGIE-WiP'!F3),"",SUBSTITUTE('0. STRATEGIE-WiP'!F3,"NR","IT Soutenable"))</f>
        <v>7A/8A/8A</v>
      </c>
      <c r="F3" s="210" t="str">
        <f>IF(ISBLANK('0. STRATEGIE-WiP'!G3),"",SUBSTITUTE('0. STRATEGIE-WiP'!G3,"NR","IT Soutenable"))</f>
        <v/>
      </c>
      <c r="G3" s="210" t="str">
        <f>IF(ISBLANK('0. STRATEGIE-WiP'!H3),"",SUBSTITUTE('0. STRATEGIE-WiP'!H3,"NR","IT Soutenable"))</f>
        <v>Définir et valider les besoins et les enjeux du projet afin d'anticiper les impacts</v>
      </c>
      <c r="H3" s="210" t="str">
        <f>IF(ISBLANK('0. STRATEGIE-WiP'!I3),"",SUBSTITUTE('0. STRATEGIE-WiP'!I3,"NR","IT Soutenable"))</f>
        <v/>
      </c>
      <c r="I3" s="210" t="str">
        <f>IF(ISBLANK('0. STRATEGIE-WiP'!J3),"",SUBSTITUTE('0. STRATEGIE-WiP'!J3,"NR","IT Soutenable"))</f>
        <v/>
      </c>
      <c r="J3" s="208" t="str">
        <f>IF(ISBLANK('0. STRATEGIE-WiP'!K3),"",SUBSTITUTE('0. STRATEGIE-WiP'!K3,"NR","IT Soutenable"))</f>
        <v/>
      </c>
      <c r="K3" s="208" t="str">
        <f>IF(ISBLANK('0. STRATEGIE-WiP'!L3),"",SUBSTITUTE('0. STRATEGIE-WiP'!L3,"NR","IT Soutenable"))</f>
        <v/>
      </c>
      <c r="L3" s="208" t="str">
        <f>IF(ISBLANK('0. STRATEGIE-WiP'!M3),"",SUBSTITUTE('0. STRATEGIE-WiP'!M3,"NR","IT Soutenable"))</f>
        <v/>
      </c>
      <c r="M3" s="208" t="str">
        <f>IF(ISBLANK('0. STRATEGIE-WiP'!N3),"",SUBSTITUTE('0. STRATEGIE-WiP'!N3,"NR","IT Soutenable"))</f>
        <v/>
      </c>
      <c r="N3" s="208" t="str">
        <f>IF(ISBLANK('0. STRATEGIE-WiP'!O3),"",SUBSTITUTE('0. STRATEGIE-WiP'!O3,"NR","IT Soutenable"))</f>
        <v/>
      </c>
      <c r="O3" s="208" t="str">
        <f>IF(ISBLANK('0. STRATEGIE-WiP'!P3),"",SUBSTITUTE('0. STRATEGIE-WiP'!P3,"NR","IT Soutenable"))</f>
        <v/>
      </c>
      <c r="P3" s="208" t="str">
        <f>IF(ISBLANK('0. STRATEGIE-WiP'!Q3),"",SUBSTITUTE('0. STRATEGIE-WiP'!Q3,"NR","IT Soutenable"))</f>
        <v/>
      </c>
      <c r="Q3" s="201" t="str">
        <f>IF(ISBLANK('0. STRATEGIE-WiP'!R3),"",SUBSTITUTE('0. STRATEGIE-WiP'!R3,"NR","IT Soutenable"))</f>
        <v/>
      </c>
      <c r="R3" s="208" t="str">
        <f>IF(ISBLANK('0. STRATEGIE-WiP'!S3),"",SUBSTITUTE('0. STRATEGIE-WiP'!S3,"NR","IT Soutenable"))</f>
        <v/>
      </c>
      <c r="S3" s="208" t="str">
        <f>IF(ISBLANK('0. STRATEGIE-WiP'!T3),"",SUBSTITUTE('0. STRATEGIE-WiP'!T3,"NR","IT Soutenable"))</f>
        <v/>
      </c>
      <c r="T3" s="211" t="s">
        <v>1086</v>
      </c>
      <c r="U3" s="212"/>
      <c r="V3" s="212" t="str">
        <f>IF(ISBLANK('0. STRATEGIE-WiP'!W3),"",SUBSTITUTE('0. STRATEGIE-WiP'!W3,"NR","IT Soutenable"))</f>
        <v/>
      </c>
      <c r="W3" s="212" t="str">
        <f>IF(ISBLANK('0. STRATEGIE-WiP'!X3),"",SUBSTITUTE('0. STRATEGIE-WiP'!X3,"NR","IT Soutenable"))</f>
        <v/>
      </c>
      <c r="X3" s="212"/>
      <c r="Y3" s="212"/>
      <c r="Z3" s="212"/>
      <c r="AA3" s="212"/>
      <c r="AB3" s="212"/>
      <c r="AC3" s="212"/>
      <c r="AD3" s="212"/>
      <c r="AE3" s="212"/>
    </row>
    <row r="4" spans="1:31" ht="15.75" customHeight="1">
      <c r="A4" s="208" t="str">
        <f>IF(ISBLANK('0. STRATEGIE-WiP'!A4),"",SUBSTITUTE('0. STRATEGIE-WiP'!A4,"NR","IT Soutenable"))</f>
        <v>1</v>
      </c>
      <c r="B4" s="208" t="str">
        <f>IF(ISBLANK('0. STRATEGIE-WiP'!C4),"",SUBSTITUTE('0. STRATEGIE-WiP'!C4,"NR","IT Soutenable"))</f>
        <v>A</v>
      </c>
      <c r="C4" s="208" t="str">
        <f>IF(ISBLANK('0. STRATEGIE-WiP'!D4),"",SUBSTITUTE('0. STRATEGIE-WiP'!D4,"NR","IT Soutenable"))</f>
        <v>A</v>
      </c>
      <c r="D4" s="208" t="str">
        <f>IF(ISBLANK('0. STRATEGIE-WiP'!E4),"",SUBSTITUTE('0. STRATEGIE-WiP'!E4,"NR","IT Soutenable"))</f>
        <v>B</v>
      </c>
      <c r="E4" s="208" t="str">
        <f>IF(ISBLANK('0. STRATEGIE-WiP'!F4),"",SUBSTITUTE('0. STRATEGIE-WiP'!F4,"NR","IT Soutenable"))</f>
        <v>A/A/B</v>
      </c>
      <c r="F4" s="208" t="str">
        <f>IF(ISBLANK('0. STRATEGIE-WiP'!G4),"",SUBSTITUTE('0. STRATEGIE-WiP'!G4,"NR","IT Soutenable"))</f>
        <v>Cadrage projet</v>
      </c>
      <c r="G4" s="213" t="str">
        <f>IF(ISBLANK('0. STRATEGIE-WiP'!H4),"",SUBSTITUTE('0. STRATEGIE-WiP'!H4,"NR","IT Soutenable"))</f>
        <v/>
      </c>
      <c r="H4" s="213" t="str">
        <f>IF(ISBLANK('0. STRATEGIE-WiP'!I4),"",SUBSTITUTE('0. STRATEGIE-WiP'!I4,"NR","IT Soutenable"))</f>
        <v>Anticiper les impacts</v>
      </c>
      <c r="I4" s="201" t="str">
        <f>IF(ISBLANK('0. STRATEGIE-WiP'!J4),"",SUBSTITUTE('0. STRATEGIE-WiP'!J4,"NR","IT Soutenable"))</f>
        <v>Les réunions sont-elles limitées au strict minimum, en privilégiant le distanciel, lorsque les réunions nécessitent des déplacements physiques ?</v>
      </c>
      <c r="J4" s="201" t="str">
        <f>IF(ISBLANK('0. STRATEGIE-WiP'!K4),"",SUBSTITUTE('0. STRATEGIE-WiP'!K4,"NR","IT Soutenable"))</f>
        <v>Les trajets sont sources d'émissions de Gaz à Effet de Serre (GES) et ont un impact sur l'organisation personnelle des collaborateurs.</v>
      </c>
      <c r="K4" s="201" t="str">
        <f>IF(ISBLANK('0. STRATEGIE-WiP'!L4),"",SUBSTITUTE('0. STRATEGIE-WiP'!L4,"NR","IT Soutenable"))</f>
        <v>Les outils existent-ils dans l'entreprise pour permettre les réunions en distanciel dans de bonnes conditions ?</v>
      </c>
      <c r="L4" s="208" t="str">
        <f>IF(ISBLANK('0. STRATEGIE-WiP'!M4),"",SUBSTITUTE('0. STRATEGIE-WiP'!M4,"NR","IT Soutenable"))</f>
        <v>Toutes les réunions prévues sont-elles utiles ?</v>
      </c>
      <c r="M4" s="208" t="str">
        <f>IF(ISBLANK('0. STRATEGIE-WiP'!N4),"",SUBSTITUTE('0. STRATEGIE-WiP'!N4,"NR","IT Soutenable"))</f>
        <v/>
      </c>
      <c r="N4" s="208" t="str">
        <f>IF(ISBLANK('0. STRATEGIE-WiP'!O4),"",SUBSTITUTE('0. STRATEGIE-WiP'!O4,"NR","IT Soutenable"))</f>
        <v/>
      </c>
      <c r="O4" s="208" t="str">
        <f>IF(ISBLANK('0. STRATEGIE-WiP'!P4),"",SUBSTITUTE('0. STRATEGIE-WiP'!P4,"NR","IT Soutenable"))</f>
        <v/>
      </c>
      <c r="P4" s="208" t="str">
        <f>IF(ISBLANK('0. STRATEGIE-WiP'!Q4),"",SUBSTITUTE('0. STRATEGIE-WiP'!Q4,"NR","IT Soutenable"))</f>
        <v>Stratégie</v>
      </c>
      <c r="Q4" s="201" t="str">
        <f>IF(ISBLANK('0. STRATEGIE-WiP'!R4),"",SUBSTITUTE('0. STRATEGIE-WiP'!R4,"NR","IT Soutenable"))</f>
        <v>RECO</v>
      </c>
      <c r="R4" s="208" t="str">
        <f>IF(ISBLANK('0. STRATEGIE-WiP'!S4),"",SUBSTITUTE('0. STRATEGIE-WiP'!S4,"NR","IT Soutenable"))</f>
        <v>*</v>
      </c>
      <c r="S4" s="208" t="str">
        <f>IF(ISBLANK('0. STRATEGIE-WiP'!T4),"",SUBSTITUTE('0. STRATEGIE-WiP'!T4,"NR","IT Soutenable"))</f>
        <v/>
      </c>
      <c r="T4" s="214"/>
      <c r="U4" s="214"/>
      <c r="V4" s="212" t="str">
        <f>IF(ISBLANK('0. STRATEGIE-WiP'!W4),"",SUBSTITUTE('0. STRATEGIE-WiP'!W4,"NR","IT Soutenable"))</f>
        <v>N/A</v>
      </c>
      <c r="W4" s="212" t="str">
        <f>IF(ISBLANK('0. STRATEGIE-WiP'!X4),"",SUBSTITUTE('0. STRATEGIE-WiP'!X4,"NR","IT Soutenable"))</f>
        <v>#GOV ; #HR ; #FIN</v>
      </c>
      <c r="X4" s="212"/>
      <c r="Y4" s="212"/>
      <c r="Z4" s="212"/>
      <c r="AA4" s="212"/>
      <c r="AB4" s="212"/>
      <c r="AC4" s="212"/>
      <c r="AD4" s="212"/>
      <c r="AE4" s="212"/>
    </row>
    <row r="5" spans="1:31" ht="15.75" customHeight="1">
      <c r="A5" s="208" t="str">
        <f>IF(ISBLANK('0. STRATEGIE-WiP'!A5),"",SUBSTITUTE('0. STRATEGIE-WiP'!A5,"NR","IT Soutenable"))</f>
        <v>1</v>
      </c>
      <c r="B5" s="208" t="str">
        <f>IF(ISBLANK('0. STRATEGIE-WiP'!C5),"",SUBSTITUTE('0. STRATEGIE-WiP'!C5,"NR","IT Soutenable"))</f>
        <v>A</v>
      </c>
      <c r="C5" s="208" t="str">
        <f>IF(ISBLANK('0. STRATEGIE-WiP'!D5),"",SUBSTITUTE('0. STRATEGIE-WiP'!D5,"NR","IT Soutenable"))</f>
        <v>A</v>
      </c>
      <c r="D5" s="208" t="str">
        <f>IF(ISBLANK('0. STRATEGIE-WiP'!E5),"",SUBSTITUTE('0. STRATEGIE-WiP'!E5,"NR","IT Soutenable"))</f>
        <v>B</v>
      </c>
      <c r="E5" s="208" t="str">
        <f>IF(ISBLANK('0. STRATEGIE-WiP'!F5),"",SUBSTITUTE('0. STRATEGIE-WiP'!F5,"NR","IT Soutenable"))</f>
        <v>A/A/B</v>
      </c>
      <c r="F5" s="208" t="str">
        <f>IF(ISBLANK('0. STRATEGIE-WiP'!G5),"",SUBSTITUTE('0. STRATEGIE-WiP'!G5,"NR","IT Soutenable"))</f>
        <v>Cadrage projet</v>
      </c>
      <c r="G5" s="213" t="str">
        <f>IF(ISBLANK('0. STRATEGIE-WiP'!H5),"",SUBSTITUTE('0. STRATEGIE-WiP'!H5,"NR","IT Soutenable"))</f>
        <v/>
      </c>
      <c r="H5" s="215" t="str">
        <f>IF(ISBLANK('0. STRATEGIE-WiP'!I5),"",SUBSTITUTE('0. STRATEGIE-WiP'!I5,"NR","IT Soutenable"))</f>
        <v>Anticiper les impacts</v>
      </c>
      <c r="I5" s="201" t="str">
        <f>IF(ISBLANK('0. STRATEGIE-WiP'!J5),"",SUBSTITUTE('0. STRATEGIE-WiP'!J5,"NR","IT Soutenable"))</f>
        <v>Le télétravail est-il autorisé, sans limites, aux collaborateurs qui le souhaitent et dont l'activité le permet ?</v>
      </c>
      <c r="J5" s="201" t="str">
        <f>IF(ISBLANK('0. STRATEGIE-WiP'!K5),"",SUBSTITUTE('0. STRATEGIE-WiP'!K5,"NR","IT Soutenable"))</f>
        <v>Outre la limitation des transports quotidiens et leurs impacts environnementaux, les temps perdus lors des trajets peuvent être considérables. Les outils et l'organisation doivent permettre en revanche de lutter contre la rupture de lien social qui peut s'installer avec le télétravail.</v>
      </c>
      <c r="K5" s="201" t="str">
        <f>IF(ISBLANK('0. STRATEGIE-WiP'!L5),"",SUBSTITUTE('0. STRATEGIE-WiP'!L5,"NR","IT Soutenable"))</f>
        <v>L'entreprise offre-t-elle un cadre au télétravail ?</v>
      </c>
      <c r="L5" s="208" t="str">
        <f>IF(ISBLANK('0. STRATEGIE-WiP'!M5),"",SUBSTITUTE('0. STRATEGIE-WiP'!M5,"NR","IT Soutenable"))</f>
        <v>L'organisation du projet permet-elle aux collaborateurs qui le souhaitent et dont le métier le permet de télétravailler, selon un rythme choisi par chaque collaborateur ?</v>
      </c>
      <c r="M5" s="208" t="str">
        <f>IF(ISBLANK('0. STRATEGIE-WiP'!N5),"",SUBSTITUTE('0. STRATEGIE-WiP'!N5,"NR","IT Soutenable"))</f>
        <v/>
      </c>
      <c r="N5" s="208" t="str">
        <f>IF(ISBLANK('0. STRATEGIE-WiP'!O5),"",SUBSTITUTE('0. STRATEGIE-WiP'!O5,"NR","IT Soutenable"))</f>
        <v/>
      </c>
      <c r="O5" s="208" t="str">
        <f>IF(ISBLANK('0. STRATEGIE-WiP'!P5),"",SUBSTITUTE('0. STRATEGIE-WiP'!P5,"NR","IT Soutenable"))</f>
        <v/>
      </c>
      <c r="P5" s="208" t="str">
        <f>IF(ISBLANK('0. STRATEGIE-WiP'!Q5),"",SUBSTITUTE('0. STRATEGIE-WiP'!Q5,"NR","IT Soutenable"))</f>
        <v>Stratégie</v>
      </c>
      <c r="Q5" s="201" t="str">
        <f>IF(ISBLANK('0. STRATEGIE-WiP'!R5),"",SUBSTITUTE('0. STRATEGIE-WiP'!R5,"NR","IT Soutenable"))</f>
        <v>RECO</v>
      </c>
      <c r="R5" s="208" t="str">
        <f>IF(ISBLANK('0. STRATEGIE-WiP'!S5),"",SUBSTITUTE('0. STRATEGIE-WiP'!S5,"NR","IT Soutenable"))</f>
        <v>*</v>
      </c>
      <c r="S5" s="208" t="str">
        <f>IF(ISBLANK('0. STRATEGIE-WiP'!T5),"",SUBSTITUTE('0. STRATEGIE-WiP'!T5,"NR","IT Soutenable"))</f>
        <v/>
      </c>
      <c r="T5" s="216"/>
      <c r="U5" s="216"/>
      <c r="V5" s="212" t="str">
        <f>IF(ISBLANK('0. STRATEGIE-WiP'!W5),"",SUBSTITUTE('0. STRATEGIE-WiP'!W5,"NR","IT Soutenable"))</f>
        <v>N/A</v>
      </c>
      <c r="W5" s="212" t="str">
        <f>IF(ISBLANK('0. STRATEGIE-WiP'!X5),"",SUBSTITUTE('0. STRATEGIE-WiP'!X5,"NR","IT Soutenable"))</f>
        <v>#METH ; #GOV ; #HR ; #FIN ; #LEG</v>
      </c>
      <c r="X5" s="212"/>
      <c r="Y5" s="212"/>
      <c r="Z5" s="212"/>
      <c r="AA5" s="212"/>
      <c r="AB5" s="212"/>
      <c r="AC5" s="212"/>
      <c r="AD5" s="212"/>
      <c r="AE5" s="212"/>
    </row>
    <row r="6" spans="1:31" ht="15.75" customHeight="1">
      <c r="A6" s="208" t="str">
        <f>IF(ISBLANK('0. STRATEGIE-WiP'!A6),"",SUBSTITUTE('0. STRATEGIE-WiP'!A6,"NR","IT Soutenable"))</f>
        <v>1</v>
      </c>
      <c r="B6" s="208" t="str">
        <f>IF(ISBLANK('0. STRATEGIE-WiP'!C6),"",SUBSTITUTE('0. STRATEGIE-WiP'!C6,"NR","IT Soutenable"))</f>
        <v>B</v>
      </c>
      <c r="C6" s="208" t="str">
        <f>IF(ISBLANK('0. STRATEGIE-WiP'!D6),"",SUBSTITUTE('0. STRATEGIE-WiP'!D6,"NR","IT Soutenable"))</f>
        <v>A</v>
      </c>
      <c r="D6" s="208" t="str">
        <f>IF(ISBLANK('0. STRATEGIE-WiP'!E6),"",SUBSTITUTE('0. STRATEGIE-WiP'!E6,"NR","IT Soutenable"))</f>
        <v>B</v>
      </c>
      <c r="E6" s="208" t="str">
        <f>IF(ISBLANK('0. STRATEGIE-WiP'!F6),"",SUBSTITUTE('0. STRATEGIE-WiP'!F6,"NR","IT Soutenable"))</f>
        <v>B/A/B</v>
      </c>
      <c r="F6" s="208" t="str">
        <f>IF(ISBLANK('0. STRATEGIE-WiP'!G6),"",SUBSTITUTE('0. STRATEGIE-WiP'!G6,"NR","IT Soutenable"))</f>
        <v>Cadrage projet</v>
      </c>
      <c r="G6" s="213" t="str">
        <f>IF(ISBLANK('0. STRATEGIE-WiP'!H6),"",SUBSTITUTE('0. STRATEGIE-WiP'!H6,"NR","IT Soutenable"))</f>
        <v/>
      </c>
      <c r="H6" s="215" t="str">
        <f>IF(ISBLANK('0. STRATEGIE-WiP'!I6),"",SUBSTITUTE('0. STRATEGIE-WiP'!I6,"NR","IT Soutenable"))</f>
        <v xml:space="preserve">
Connaitre son stade de maturité, identifier les intérêts de l'entreprise</v>
      </c>
      <c r="I6" s="201" t="str">
        <f>IF(ISBLANK('0. STRATEGIE-WiP'!J6),"",SUBSTITUTE('0. STRATEGIE-WiP'!J6,"NR","IT Soutenable"))</f>
        <v>L'entreprise est-elle ouverte à une démarche IT Soutenable qui pourrait fédérer les énergies autour d'un projet novateur ?</v>
      </c>
      <c r="J6" s="201" t="str">
        <f>IF(ISBLANK('0. STRATEGIE-WiP'!K6),"",SUBSTITUTE('0. STRATEGIE-WiP'!K6,"NR","IT Soutenable"))</f>
        <v>Pour être efficace, la démarche IT Soutenable doit être présente dans la stratégie de l'organisation et associer l'ensemble des processus de décision dans l'objectif de réduire les impacts des services numériques.</v>
      </c>
      <c r="K6" s="201" t="str">
        <f>IF(ISBLANK('0. STRATEGIE-WiP'!L6),"",SUBSTITUTE('0. STRATEGIE-WiP'!L6,"NR","IT Soutenable"))</f>
        <v>Les managers ont-ils les mains libres pour initier la démarche IT Soutenable dans les projets ?</v>
      </c>
      <c r="L6" s="208" t="str">
        <f>IF(ISBLANK('0. STRATEGIE-WiP'!M6),"",SUBSTITUTE('0. STRATEGIE-WiP'!M6,"NR","IT Soutenable"))</f>
        <v/>
      </c>
      <c r="M6" s="208" t="str">
        <f>IF(ISBLANK('0. STRATEGIE-WiP'!N6),"",SUBSTITUTE('0. STRATEGIE-WiP'!N6,"NR","IT Soutenable"))</f>
        <v/>
      </c>
      <c r="N6" s="208" t="str">
        <f>IF(ISBLANK('0. STRATEGIE-WiP'!O6),"",SUBSTITUTE('0. STRATEGIE-WiP'!O6,"NR","IT Soutenable"))</f>
        <v/>
      </c>
      <c r="O6" s="208" t="str">
        <f>IF(ISBLANK('0. STRATEGIE-WiP'!P6),"",SUBSTITUTE('0. STRATEGIE-WiP'!P6,"NR","IT Soutenable"))</f>
        <v/>
      </c>
      <c r="P6" s="208" t="str">
        <f>IF(ISBLANK('0. STRATEGIE-WiP'!Q6),"",SUBSTITUTE('0. STRATEGIE-WiP'!Q6,"NR","IT Soutenable"))</f>
        <v>Stratégie</v>
      </c>
      <c r="Q6" s="201" t="str">
        <f>IF(ISBLANK('0. STRATEGIE-WiP'!R6),"",SUBSTITUTE('0. STRATEGIE-WiP'!R6,"NR","IT Soutenable"))</f>
        <v>CONSEIL</v>
      </c>
      <c r="R6" s="208" t="str">
        <f>IF(ISBLANK('0. STRATEGIE-WiP'!S6),"",SUBSTITUTE('0. STRATEGIE-WiP'!S6,"NR","IT Soutenable"))</f>
        <v>N/A</v>
      </c>
      <c r="S6" s="208" t="str">
        <f>IF(ISBLANK('0. STRATEGIE-WiP'!T6),"",SUBSTITUTE('0. STRATEGIE-WiP'!T6,"NR","IT Soutenable"))</f>
        <v/>
      </c>
      <c r="T6" s="212"/>
      <c r="U6" s="212"/>
      <c r="V6" s="212" t="str">
        <f>IF(ISBLANK('0. STRATEGIE-WiP'!W6),"",SUBSTITUTE('0. STRATEGIE-WiP'!W6,"NR","IT Soutenable"))</f>
        <v>N/A</v>
      </c>
      <c r="W6" s="212" t="str">
        <f>IF(ISBLANK('0. STRATEGIE-WiP'!X6),"",SUBSTITUTE('0. STRATEGIE-WiP'!X6,"NR","IT Soutenable"))</f>
        <v/>
      </c>
      <c r="X6" s="212"/>
      <c r="Y6" s="212"/>
      <c r="Z6" s="212"/>
      <c r="AA6" s="212"/>
      <c r="AB6" s="212"/>
      <c r="AC6" s="212"/>
      <c r="AD6" s="212"/>
      <c r="AE6" s="212"/>
    </row>
    <row r="7" spans="1:31" ht="15.75" customHeight="1">
      <c r="A7" s="208" t="str">
        <f>IF(ISBLANK('0. STRATEGIE-WiP'!A7),"",SUBSTITUTE('0. STRATEGIE-WiP'!A7,"NR","IT Soutenable"))</f>
        <v>1</v>
      </c>
      <c r="B7" s="208" t="str">
        <f>IF(ISBLANK('0. STRATEGIE-WiP'!C7),"",SUBSTITUTE('0. STRATEGIE-WiP'!C7,"NR","IT Soutenable"))</f>
        <v>B</v>
      </c>
      <c r="C7" s="208" t="str">
        <f>IF(ISBLANK('0. STRATEGIE-WiP'!D7),"",SUBSTITUTE('0. STRATEGIE-WiP'!D7,"NR","IT Soutenable"))</f>
        <v>B</v>
      </c>
      <c r="D7" s="208" t="str">
        <f>IF(ISBLANK('0. STRATEGIE-WiP'!E7),"",SUBSTITUTE('0. STRATEGIE-WiP'!E7,"NR","IT Soutenable"))</f>
        <v>B</v>
      </c>
      <c r="E7" s="208" t="str">
        <f>IF(ISBLANK('0. STRATEGIE-WiP'!F7),"",SUBSTITUTE('0. STRATEGIE-WiP'!F7,"NR","IT Soutenable"))</f>
        <v>B/B/B</v>
      </c>
      <c r="F7" s="208" t="str">
        <f>IF(ISBLANK('0. STRATEGIE-WiP'!G7),"",SUBSTITUTE('0. STRATEGIE-WiP'!G7,"NR","IT Soutenable"))</f>
        <v>Cadrage projet</v>
      </c>
      <c r="G7" s="213" t="str">
        <f>IF(ISBLANK('0. STRATEGIE-WiP'!H7),"",SUBSTITUTE('0. STRATEGIE-WiP'!H7,"NR","IT Soutenable"))</f>
        <v/>
      </c>
      <c r="H7" s="215" t="str">
        <f>IF(ISBLANK('0. STRATEGIE-WiP'!I7),"",SUBSTITUTE('0. STRATEGIE-WiP'!I7,"NR","IT Soutenable"))</f>
        <v>Connaitre son stade de maturité</v>
      </c>
      <c r="I7" s="201" t="str">
        <f>IF(ISBLANK('0. STRATEGIE-WiP'!J7),"",SUBSTITUTE('0. STRATEGIE-WiP'!J7,"NR","IT Soutenable"))</f>
        <v>Est-ce que les stratégies RSE et IT Soutenable sont associées et systématiquement mises en oeuvre dans tous les projets ?</v>
      </c>
      <c r="J7" s="201" t="str">
        <f>IF(ISBLANK('0. STRATEGIE-WiP'!K7),"",SUBSTITUTE('0. STRATEGIE-WiP'!K7,"NR","IT Soutenable"))</f>
        <v>Le traitement IT Soutenable est une démarche systémique si la stratégie IT Soutenable est prise en compte dans tous les projets. Comme c'est le plus souvent le cas pour la RSE le gain est beaucoup plus significatif que lorsque les éléments IT Soutenable sont traités ponctuellement</v>
      </c>
      <c r="K7" s="201" t="str">
        <f>IF(ISBLANK('0. STRATEGIE-WiP'!L7),"",SUBSTITUTE('0. STRATEGIE-WiP'!L7,"NR","IT Soutenable"))</f>
        <v>Quelle proportion des projets embarquent des exigences IT Soutenable ?</v>
      </c>
      <c r="L7" s="208" t="str">
        <f>IF(ISBLANK('0. STRATEGIE-WiP'!M7),"",SUBSTITUTE('0. STRATEGIE-WiP'!M7,"NR","IT Soutenable"))</f>
        <v>Quelle est l'objectif de proportion de projets avec des exigences IT Soutenable ? A quelle échéance ?</v>
      </c>
      <c r="M7" s="208" t="str">
        <f>IF(ISBLANK('0. STRATEGIE-WiP'!N7),"",SUBSTITUTE('0. STRATEGIE-WiP'!N7,"NR","IT Soutenable"))</f>
        <v/>
      </c>
      <c r="N7" s="208" t="str">
        <f>IF(ISBLANK('0. STRATEGIE-WiP'!O7),"",SUBSTITUTE('0. STRATEGIE-WiP'!O7,"NR","IT Soutenable"))</f>
        <v/>
      </c>
      <c r="O7" s="208" t="str">
        <f>IF(ISBLANK('0. STRATEGIE-WiP'!P7),"",SUBSTITUTE('0. STRATEGIE-WiP'!P7,"NR","IT Soutenable"))</f>
        <v/>
      </c>
      <c r="P7" s="208" t="str">
        <f>IF(ISBLANK('0. STRATEGIE-WiP'!Q7),"",SUBSTITUTE('0. STRATEGIE-WiP'!Q7,"NR","IT Soutenable"))</f>
        <v>Stratégie</v>
      </c>
      <c r="Q7" s="201" t="str">
        <f>IF(ISBLANK('0. STRATEGIE-WiP'!R7),"",SUBSTITUTE('0. STRATEGIE-WiP'!R7,"NR","IT Soutenable"))</f>
        <v>CONSEIL</v>
      </c>
      <c r="R7" s="208" t="str">
        <f>IF(ISBLANK('0. STRATEGIE-WiP'!S7),"",SUBSTITUTE('0. STRATEGIE-WiP'!S7,"NR","IT Soutenable"))</f>
        <v>N/A</v>
      </c>
      <c r="S7" s="208" t="str">
        <f>IF(ISBLANK('0. STRATEGIE-WiP'!T7),"",SUBSTITUTE('0. STRATEGIE-WiP'!T7,"NR","IT Soutenable"))</f>
        <v/>
      </c>
      <c r="T7" s="212"/>
      <c r="U7" s="212"/>
      <c r="V7" s="212" t="str">
        <f>IF(ISBLANK('0. STRATEGIE-WiP'!W7),"",SUBSTITUTE('0. STRATEGIE-WiP'!W7,"NR","IT Soutenable"))</f>
        <v>Conception</v>
      </c>
      <c r="W7" s="212" t="str">
        <f>IF(ISBLANK('0. STRATEGIE-WiP'!X7),"",SUBSTITUTE('0. STRATEGIE-WiP'!X7,"NR","IT Soutenable"))</f>
        <v/>
      </c>
      <c r="X7" s="212"/>
      <c r="Y7" s="212"/>
      <c r="Z7" s="212"/>
      <c r="AA7" s="212"/>
      <c r="AB7" s="212"/>
      <c r="AC7" s="212"/>
      <c r="AD7" s="212"/>
      <c r="AE7" s="212"/>
    </row>
    <row r="8" spans="1:31" ht="15.75" customHeight="1">
      <c r="A8" s="208" t="str">
        <f>IF(ISBLANK('0. STRATEGIE-WiP'!A8),"",SUBSTITUTE('0. STRATEGIE-WiP'!A8,"NR","IT Soutenable"))</f>
        <v>1</v>
      </c>
      <c r="B8" s="208" t="str">
        <f>IF(ISBLANK('0. STRATEGIE-WiP'!C8),"",SUBSTITUTE('0. STRATEGIE-WiP'!C8,"NR","IT Soutenable"))</f>
        <v>B</v>
      </c>
      <c r="C8" s="208" t="str">
        <f>IF(ISBLANK('0. STRATEGIE-WiP'!D8),"",SUBSTITUTE('0. STRATEGIE-WiP'!D8,"NR","IT Soutenable"))</f>
        <v>A</v>
      </c>
      <c r="D8" s="208" t="str">
        <f>IF(ISBLANK('0. STRATEGIE-WiP'!E8),"",SUBSTITUTE('0. STRATEGIE-WiP'!E8,"NR","IT Soutenable"))</f>
        <v>B</v>
      </c>
      <c r="E8" s="208" t="str">
        <f>IF(ISBLANK('0. STRATEGIE-WiP'!F8),"",SUBSTITUTE('0. STRATEGIE-WiP'!F8,"NR","IT Soutenable"))</f>
        <v>B/A/B</v>
      </c>
      <c r="F8" s="208" t="str">
        <f>IF(ISBLANK('0. STRATEGIE-WiP'!G8),"",SUBSTITUTE('0. STRATEGIE-WiP'!G8,"NR","IT Soutenable"))</f>
        <v>Cadrage projet</v>
      </c>
      <c r="G8" s="213" t="str">
        <f>IF(ISBLANK('0. STRATEGIE-WiP'!H8),"",SUBSTITUTE('0. STRATEGIE-WiP'!H8,"NR","IT Soutenable"))</f>
        <v/>
      </c>
      <c r="H8" s="215" t="str">
        <f>IF(ISBLANK('0. STRATEGIE-WiP'!I8),"",SUBSTITUTE('0. STRATEGIE-WiP'!I8,"NR","IT Soutenable"))</f>
        <v>Définir les enjeux</v>
      </c>
      <c r="I8" s="201" t="str">
        <f>IF(ISBLANK('0. STRATEGIE-WiP'!J8),"",SUBSTITUTE('0. STRATEGIE-WiP'!J8,"NR","IT Soutenable"))</f>
        <v>Comment faire du IT Soutenable plus qu'un objectif de communication ? Est-ce que des résultats concrets sont associés à la démarche IT Soutenable ? (pas de Greenwashing)</v>
      </c>
      <c r="J8" s="201" t="str">
        <f>IF(ISBLANK('0. STRATEGIE-WiP'!K8),"",SUBSTITUTE('0. STRATEGIE-WiP'!K8,"NR","IT Soutenable"))</f>
        <v>Les énergies et budgets dépensés pour les aspects purement communication (greenwashing) peuvent être conséquents pour aucun résultat tangible. Avec les mêmes investissements il est tout à fait possible d'obtenir des résultats significatifs sur lesquels la communication sera de plus, plus efficace.</v>
      </c>
      <c r="K8" s="201" t="str">
        <f>IF(ISBLANK('0. STRATEGIE-WiP'!L8),"",SUBSTITUTE('0. STRATEGIE-WiP'!L8,"NR","IT Soutenable"))</f>
        <v>Les exigences IT Soutenable sont-elles prises en compte par toutes les équipes projets ?</v>
      </c>
      <c r="L8" s="208" t="str">
        <f>IF(ISBLANK('0. STRATEGIE-WiP'!M8),"",SUBSTITUTE('0. STRATEGIE-WiP'!M8,"NR","IT Soutenable"))</f>
        <v/>
      </c>
      <c r="M8" s="208" t="str">
        <f>IF(ISBLANK('0. STRATEGIE-WiP'!N8),"",SUBSTITUTE('0. STRATEGIE-WiP'!N8,"NR","IT Soutenable"))</f>
        <v/>
      </c>
      <c r="N8" s="208" t="str">
        <f>IF(ISBLANK('0. STRATEGIE-WiP'!O8),"",SUBSTITUTE('0. STRATEGIE-WiP'!O8,"NR","IT Soutenable"))</f>
        <v/>
      </c>
      <c r="O8" s="208" t="str">
        <f>IF(ISBLANK('0. STRATEGIE-WiP'!P8),"",SUBSTITUTE('0. STRATEGIE-WiP'!P8,"NR","IT Soutenable"))</f>
        <v/>
      </c>
      <c r="P8" s="208" t="str">
        <f>IF(ISBLANK('0. STRATEGIE-WiP'!Q8),"",SUBSTITUTE('0. STRATEGIE-WiP'!Q8,"NR","IT Soutenable"))</f>
        <v>Stratégie</v>
      </c>
      <c r="Q8" s="201" t="str">
        <f>IF(ISBLANK('0. STRATEGIE-WiP'!R8),"",SUBSTITUTE('0. STRATEGIE-WiP'!R8,"NR","IT Soutenable"))</f>
        <v>RECO</v>
      </c>
      <c r="R8" s="208" t="str">
        <f>IF(ISBLANK('0. STRATEGIE-WiP'!S8),"",SUBSTITUTE('0. STRATEGIE-WiP'!S8,"NR","IT Soutenable"))</f>
        <v>*</v>
      </c>
      <c r="S8" s="208" t="str">
        <f>IF(ISBLANK('0. STRATEGIE-WiP'!T8),"",SUBSTITUTE('0. STRATEGIE-WiP'!T8,"NR","IT Soutenable"))</f>
        <v/>
      </c>
      <c r="T8" s="212"/>
      <c r="U8" s="212"/>
      <c r="V8" s="212" t="str">
        <f>IF(ISBLANK('0. STRATEGIE-WiP'!W8),"",SUBSTITUTE('0. STRATEGIE-WiP'!W8,"NR","IT Soutenable"))</f>
        <v>Réalisation</v>
      </c>
      <c r="W8" s="212" t="str">
        <f>IF(ISBLANK('0. STRATEGIE-WiP'!X8),"",SUBSTITUTE('0. STRATEGIE-WiP'!X8,"NR","IT Soutenable"))</f>
        <v>#COM ; #VALUE ; #GOV ; #FIN</v>
      </c>
      <c r="X8" s="212"/>
      <c r="Y8" s="212"/>
      <c r="Z8" s="212"/>
      <c r="AA8" s="212"/>
      <c r="AB8" s="212"/>
      <c r="AC8" s="212"/>
      <c r="AD8" s="212"/>
      <c r="AE8" s="212"/>
    </row>
    <row r="9" spans="1:31" ht="15.75" customHeight="1">
      <c r="A9" s="208" t="str">
        <f>IF(ISBLANK('0. STRATEGIE-WiP'!A9),"",SUBSTITUTE('0. STRATEGIE-WiP'!A9,"NR","IT Soutenable"))</f>
        <v>1</v>
      </c>
      <c r="B9" s="208" t="str">
        <f>IF(ISBLANK('0. STRATEGIE-WiP'!C9),"",SUBSTITUTE('0. STRATEGIE-WiP'!C9,"NR","IT Soutenable"))</f>
        <v>B</v>
      </c>
      <c r="C9" s="208" t="str">
        <f>IF(ISBLANK('0. STRATEGIE-WiP'!D9),"",SUBSTITUTE('0. STRATEGIE-WiP'!D9,"NR","IT Soutenable"))</f>
        <v>B</v>
      </c>
      <c r="D9" s="208" t="str">
        <f>IF(ISBLANK('0. STRATEGIE-WiP'!E9),"",SUBSTITUTE('0. STRATEGIE-WiP'!E9,"NR","IT Soutenable"))</f>
        <v>A</v>
      </c>
      <c r="E9" s="208" t="str">
        <f>IF(ISBLANK('0. STRATEGIE-WiP'!F9),"",SUBSTITUTE('0. STRATEGIE-WiP'!F9,"NR","IT Soutenable"))</f>
        <v>B/B/A</v>
      </c>
      <c r="F9" s="208" t="str">
        <f>IF(ISBLANK('0. STRATEGIE-WiP'!G9),"",SUBSTITUTE('0. STRATEGIE-WiP'!G9,"NR","IT Soutenable"))</f>
        <v>Cadrage projet</v>
      </c>
      <c r="G9" s="213" t="str">
        <f>IF(ISBLANK('0. STRATEGIE-WiP'!H9),"",SUBSTITUTE('0. STRATEGIE-WiP'!H9,"NR","IT Soutenable"))</f>
        <v/>
      </c>
      <c r="H9" s="215" t="str">
        <f>IF(ISBLANK('0. STRATEGIE-WiP'!I9),"",SUBSTITUTE('0. STRATEGIE-WiP'!I9,"NR","IT Soutenable"))</f>
        <v>Définir le besoin métier</v>
      </c>
      <c r="I9" s="201" t="str">
        <f>IF(ISBLANK('0. STRATEGIE-WiP'!J9),"",SUBSTITUTE('0. STRATEGIE-WiP'!J9,"NR","IT Soutenable"))</f>
        <v>Le besoin métier est-il exprimé ?</v>
      </c>
      <c r="J9" s="201" t="str">
        <f>IF(ISBLANK('0. STRATEGIE-WiP'!K9),"",SUBSTITUTE('0. STRATEGIE-WiP'!K9,"NR","IT Soutenable"))</f>
        <v>Les incertitudes poussent à extrapoler les besoins souvent au delà des attentes réelles ce qui est nuisible pour les impacts environnementaux</v>
      </c>
      <c r="K9" s="201" t="str">
        <f>IF(ISBLANK('0. STRATEGIE-WiP'!L9),"",SUBSTITUTE('0. STRATEGIE-WiP'!L9,"NR","IT Soutenable"))</f>
        <v>Les besoins métiers sont-ils évalués de manière impartiale par rapport à des usages ?</v>
      </c>
      <c r="L9" s="208" t="str">
        <f>IF(ISBLANK('0. STRATEGIE-WiP'!M9),"",SUBSTITUTE('0. STRATEGIE-WiP'!M9,"NR","IT Soutenable"))</f>
        <v/>
      </c>
      <c r="M9" s="208" t="str">
        <f>IF(ISBLANK('0. STRATEGIE-WiP'!N9),"",SUBSTITUTE('0. STRATEGIE-WiP'!N9,"NR","IT Soutenable"))</f>
        <v/>
      </c>
      <c r="N9" s="208" t="str">
        <f>IF(ISBLANK('0. STRATEGIE-WiP'!O9),"",SUBSTITUTE('0. STRATEGIE-WiP'!O9,"NR","IT Soutenable"))</f>
        <v/>
      </c>
      <c r="O9" s="208" t="str">
        <f>IF(ISBLANK('0. STRATEGIE-WiP'!P9),"",SUBSTITUTE('0. STRATEGIE-WiP'!P9,"NR","IT Soutenable"))</f>
        <v/>
      </c>
      <c r="P9" s="208" t="str">
        <f>IF(ISBLANK('0. STRATEGIE-WiP'!Q9),"",SUBSTITUTE('0. STRATEGIE-WiP'!Q9,"NR","IT Soutenable"))</f>
        <v>Stratégie</v>
      </c>
      <c r="Q9" s="201" t="str">
        <f>IF(ISBLANK('0. STRATEGIE-WiP'!R9),"",SUBSTITUTE('0. STRATEGIE-WiP'!R9,"NR","IT Soutenable"))</f>
        <v>RECO</v>
      </c>
      <c r="R9" s="208" t="str">
        <f>IF(ISBLANK('0. STRATEGIE-WiP'!S9),"",SUBSTITUTE('0. STRATEGIE-WiP'!S9,"NR","IT Soutenable"))</f>
        <v>*</v>
      </c>
      <c r="S9" s="208" t="str">
        <f>IF(ISBLANK('0. STRATEGIE-WiP'!T9),"",SUBSTITUTE('0. STRATEGIE-WiP'!T9,"NR","IT Soutenable"))</f>
        <v/>
      </c>
      <c r="T9" s="212"/>
      <c r="U9" s="212" t="s">
        <v>5360</v>
      </c>
      <c r="V9" s="212" t="str">
        <f>IF(ISBLANK('0. STRATEGIE-WiP'!W9),"",SUBSTITUTE('0. STRATEGIE-WiP'!W9,"NR","IT Soutenable"))</f>
        <v>Conception</v>
      </c>
      <c r="W9" s="212" t="str">
        <f>IF(ISBLANK('0. STRATEGIE-WiP'!X9),"",SUBSTITUTE('0. STRATEGIE-WiP'!X9,"NR","IT Soutenable"))</f>
        <v>#VOL ; #USE ; #VALUE ; #METH ; #FIN</v>
      </c>
      <c r="X9" s="212"/>
      <c r="Y9" s="212"/>
      <c r="Z9" s="212"/>
      <c r="AA9" s="212"/>
      <c r="AB9" s="212"/>
      <c r="AC9" s="212"/>
      <c r="AD9" s="212"/>
      <c r="AE9" s="212"/>
    </row>
    <row r="10" spans="1:31" ht="15.75" customHeight="1">
      <c r="A10" s="208" t="str">
        <f>IF(ISBLANK('0. STRATEGIE-WiP'!A10),"",SUBSTITUTE('0. STRATEGIE-WiP'!A10,"NR","IT Soutenable"))</f>
        <v>1</v>
      </c>
      <c r="B10" s="208" t="str">
        <f>IF(ISBLANK('0. STRATEGIE-WiP'!C10),"",SUBSTITUTE('0. STRATEGIE-WiP'!C10,"NR","IT Soutenable"))</f>
        <v>B</v>
      </c>
      <c r="C10" s="208" t="str">
        <f>IF(ISBLANK('0. STRATEGIE-WiP'!D10),"",SUBSTITUTE('0. STRATEGIE-WiP'!D10,"NR","IT Soutenable"))</f>
        <v>A</v>
      </c>
      <c r="D10" s="208" t="str">
        <f>IF(ISBLANK('0. STRATEGIE-WiP'!E10),"",SUBSTITUTE('0. STRATEGIE-WiP'!E10,"NR","IT Soutenable"))</f>
        <v>B</v>
      </c>
      <c r="E10" s="208" t="str">
        <f>IF(ISBLANK('0. STRATEGIE-WiP'!F10),"",SUBSTITUTE('0. STRATEGIE-WiP'!F10,"NR","IT Soutenable"))</f>
        <v>B/A/B</v>
      </c>
      <c r="F10" s="208" t="str">
        <f>IF(ISBLANK('0. STRATEGIE-WiP'!G10),"",SUBSTITUTE('0. STRATEGIE-WiP'!G10,"NR","IT Soutenable"))</f>
        <v>Cadrage projet</v>
      </c>
      <c r="G10" s="213" t="str">
        <f>IF(ISBLANK('0. STRATEGIE-WiP'!H10),"",SUBSTITUTE('0. STRATEGIE-WiP'!H10,"NR","IT Soutenable"))</f>
        <v/>
      </c>
      <c r="H10" s="215" t="str">
        <f>IF(ISBLANK('0. STRATEGIE-WiP'!I10),"",SUBSTITUTE('0. STRATEGIE-WiP'!I10,"NR","IT Soutenable"))</f>
        <v>Définir le besoin métier</v>
      </c>
      <c r="I10" s="201" t="str">
        <f>IF(ISBLANK('0. STRATEGIE-WiP'!J10),"",SUBSTITUTE('0. STRATEGIE-WiP'!J10,"NR","IT Soutenable"))</f>
        <v>La cible des utilisateurs (principale et secondaire) est-elle définie, pour préciser le besoin métier ?</v>
      </c>
      <c r="J10" s="201" t="str">
        <f>IF(ISBLANK('0. STRATEGIE-WiP'!K10),"",SUBSTITUTE('0. STRATEGIE-WiP'!K10,"NR","IT Soutenable"))</f>
        <v>Pour répondre justement (ni trop, ni trop peu) aux attentes utilisateurs, il est indispensable de connaître les cibles et leurs comportements., afin de ne pas surcharger les applicatifs, ni les appauvrir au point qu'ils ne répondent plus aux attentes légitimes. Les utilisateurs secondaires ont des besoins souvent plus simples. Sans l'identification de cette catégorie d'utilisateur, il est difficile de dimensionner correctement le service.</v>
      </c>
      <c r="K10" s="201" t="str">
        <f>IF(ISBLANK('0. STRATEGIE-WiP'!L10),"",SUBSTITUTE('0. STRATEGIE-WiP'!L10,"NR","IT Soutenable"))</f>
        <v>Les profils utilisateurs sont-ils décrits avec les USE CASE correspondant ?</v>
      </c>
      <c r="L10" s="208" t="str">
        <f>IF(ISBLANK('0. STRATEGIE-WiP'!M10),"",SUBSTITUTE('0. STRATEGIE-WiP'!M10,"NR","IT Soutenable"))</f>
        <v/>
      </c>
      <c r="M10" s="208" t="str">
        <f>IF(ISBLANK('0. STRATEGIE-WiP'!N10),"",SUBSTITUTE('0. STRATEGIE-WiP'!N10,"NR","IT Soutenable"))</f>
        <v/>
      </c>
      <c r="N10" s="208" t="str">
        <f>IF(ISBLANK('0. STRATEGIE-WiP'!O10),"",SUBSTITUTE('0. STRATEGIE-WiP'!O10,"NR","IT Soutenable"))</f>
        <v/>
      </c>
      <c r="O10" s="208" t="str">
        <f>IF(ISBLANK('0. STRATEGIE-WiP'!P10),"",SUBSTITUTE('0. STRATEGIE-WiP'!P10,"NR","IT Soutenable"))</f>
        <v/>
      </c>
      <c r="P10" s="208" t="str">
        <f>IF(ISBLANK('0. STRATEGIE-WiP'!Q10),"",SUBSTITUTE('0. STRATEGIE-WiP'!Q10,"NR","IT Soutenable"))</f>
        <v>Stratégie</v>
      </c>
      <c r="Q10" s="201" t="str">
        <f>IF(ISBLANK('0. STRATEGIE-WiP'!R10),"",SUBSTITUTE('0. STRATEGIE-WiP'!R10,"NR","IT Soutenable"))</f>
        <v>RECO</v>
      </c>
      <c r="R10" s="208" t="str">
        <f>IF(ISBLANK('0. STRATEGIE-WiP'!S10),"",SUBSTITUTE('0. STRATEGIE-WiP'!S10,"NR","IT Soutenable"))</f>
        <v>*</v>
      </c>
      <c r="S10" s="208" t="str">
        <f>IF(ISBLANK('0. STRATEGIE-WiP'!T10),"",SUBSTITUTE('0. STRATEGIE-WiP'!T10,"NR","IT Soutenable"))</f>
        <v/>
      </c>
      <c r="T10" s="212"/>
      <c r="U10" s="212"/>
      <c r="V10" s="212" t="str">
        <f>IF(ISBLANK('0. STRATEGIE-WiP'!W10),"",SUBSTITUTE('0. STRATEGIE-WiP'!W10,"NR","IT Soutenable"))</f>
        <v>Conception</v>
      </c>
      <c r="W10" s="212" t="str">
        <f>IF(ISBLANK('0. STRATEGIE-WiP'!X10),"",SUBSTITUTE('0. STRATEGIE-WiP'!X10,"NR","IT Soutenable"))</f>
        <v>#USE ;  #VALUE</v>
      </c>
      <c r="X10" s="212"/>
      <c r="Y10" s="212"/>
      <c r="Z10" s="212"/>
      <c r="AA10" s="212"/>
      <c r="AB10" s="212"/>
      <c r="AC10" s="212"/>
      <c r="AD10" s="212"/>
      <c r="AE10" s="212"/>
    </row>
    <row r="11" spans="1:31" ht="15.75" customHeight="1">
      <c r="A11" s="208" t="str">
        <f>IF(ISBLANK('0. STRATEGIE-WiP'!A11),"",SUBSTITUTE('0. STRATEGIE-WiP'!A11,"NR","IT Soutenable"))</f>
        <v>1</v>
      </c>
      <c r="B11" s="208" t="str">
        <f>IF(ISBLANK('0. STRATEGIE-WiP'!C11),"",SUBSTITUTE('0. STRATEGIE-WiP'!C11,"NR","IT Soutenable"))</f>
        <v>B</v>
      </c>
      <c r="C11" s="208" t="str">
        <f>IF(ISBLANK('0. STRATEGIE-WiP'!D11),"",SUBSTITUTE('0. STRATEGIE-WiP'!D11,"NR","IT Soutenable"))</f>
        <v>C</v>
      </c>
      <c r="D11" s="208" t="str">
        <f>IF(ISBLANK('0. STRATEGIE-WiP'!E11),"",SUBSTITUTE('0. STRATEGIE-WiP'!E11,"NR","IT Soutenable"))</f>
        <v>C</v>
      </c>
      <c r="E11" s="208" t="str">
        <f>IF(ISBLANK('0. STRATEGIE-WiP'!F11),"",SUBSTITUTE('0. STRATEGIE-WiP'!F11,"NR","IT Soutenable"))</f>
        <v>B/C/C</v>
      </c>
      <c r="F11" s="208" t="str">
        <f>IF(ISBLANK('0. STRATEGIE-WiP'!G11),"",SUBSTITUTE('0. STRATEGIE-WiP'!G11,"NR","IT Soutenable"))</f>
        <v>Cadrage projet</v>
      </c>
      <c r="G11" s="213" t="str">
        <f>IF(ISBLANK('0. STRATEGIE-WiP'!H11),"",SUBSTITUTE('0. STRATEGIE-WiP'!H11,"NR","IT Soutenable"))</f>
        <v/>
      </c>
      <c r="H11" s="215" t="str">
        <f>IF(ISBLANK('0. STRATEGIE-WiP'!I11),"",SUBSTITUTE('0. STRATEGIE-WiP'!I11,"NR","IT Soutenable"))</f>
        <v>Définir le besoin métier</v>
      </c>
      <c r="I11" s="201" t="str">
        <f>IF(ISBLANK('0. STRATEGIE-WiP'!J11),"",SUBSTITUTE('0. STRATEGIE-WiP'!J11,"NR","IT Soutenable"))</f>
        <v>Les matériels utilisateurs sont-ils identifiés ?</v>
      </c>
      <c r="J11" s="201" t="str">
        <f>IF(ISBLANK('0. STRATEGIE-WiP'!K11),"",SUBSTITUTE('0. STRATEGIE-WiP'!K11,"NR","IT Soutenable"))</f>
        <v>Certaines utilisations peuvent être contraintes par les équipements des utilisateurs, pour permettre un choix plus large d'équipements même anciens et limiter les renouvellements de matériels. Il est important de connaître les profils de matériel que les utilisateurs vont pouvoir employer, aujourd'hui et demain.</v>
      </c>
      <c r="K11" s="201" t="str">
        <f>IF(ISBLANK('0. STRATEGIE-WiP'!L11),"",SUBSTITUTE('0. STRATEGIE-WiP'!L11,"NR","IT Soutenable"))</f>
        <v>Chaque USE CASE est-il associé à la liste des équipements matériels nécessaires à sa mise en oeuvre ?</v>
      </c>
      <c r="L11" s="208" t="str">
        <f>IF(ISBLANK('0. STRATEGIE-WiP'!M11),"",SUBSTITUTE('0. STRATEGIE-WiP'!M11,"NR","IT Soutenable"))</f>
        <v/>
      </c>
      <c r="M11" s="208" t="str">
        <f>IF(ISBLANK('0. STRATEGIE-WiP'!N11),"",SUBSTITUTE('0. STRATEGIE-WiP'!N11,"NR","IT Soutenable"))</f>
        <v/>
      </c>
      <c r="N11" s="208" t="str">
        <f>IF(ISBLANK('0. STRATEGIE-WiP'!O11),"",SUBSTITUTE('0. STRATEGIE-WiP'!O11,"NR","IT Soutenable"))</f>
        <v/>
      </c>
      <c r="O11" s="208" t="str">
        <f>IF(ISBLANK('0. STRATEGIE-WiP'!P11),"",SUBSTITUTE('0. STRATEGIE-WiP'!P11,"NR","IT Soutenable"))</f>
        <v/>
      </c>
      <c r="P11" s="208" t="str">
        <f>IF(ISBLANK('0. STRATEGIE-WiP'!Q11),"",SUBSTITUTE('0. STRATEGIE-WiP'!Q11,"NR","IT Soutenable"))</f>
        <v>Stratégie</v>
      </c>
      <c r="Q11" s="201" t="str">
        <f>IF(ISBLANK('0. STRATEGIE-WiP'!R11),"",SUBSTITUTE('0. STRATEGIE-WiP'!R11,"NR","IT Soutenable"))</f>
        <v>RECO</v>
      </c>
      <c r="R11" s="208" t="str">
        <f>IF(ISBLANK('0. STRATEGIE-WiP'!S11),"",SUBSTITUTE('0. STRATEGIE-WiP'!S11,"NR","IT Soutenable"))</f>
        <v>**</v>
      </c>
      <c r="S11" s="208" t="str">
        <f>IF(ISBLANK('0. STRATEGIE-WiP'!T11),"",SUBSTITUTE('0. STRATEGIE-WiP'!T11,"NR","IT Soutenable"))</f>
        <v/>
      </c>
      <c r="T11" s="212"/>
      <c r="U11" s="212"/>
      <c r="V11" s="212" t="str">
        <f>IF(ISBLANK('0. STRATEGIE-WiP'!W11),"",SUBSTITUTE('0. STRATEGIE-WiP'!W11,"NR","IT Soutenable"))</f>
        <v>Conception</v>
      </c>
      <c r="W11" s="212" t="str">
        <f>IF(ISBLANK('0. STRATEGIE-WiP'!X11),"",SUBSTITUTE('0. STRATEGIE-WiP'!X11,"NR","IT Soutenable"))</f>
        <v>#USE ;  #VALUE ; #OBSO</v>
      </c>
      <c r="X11" s="212"/>
      <c r="Y11" s="212"/>
      <c r="Z11" s="212"/>
      <c r="AA11" s="212"/>
      <c r="AB11" s="212"/>
      <c r="AC11" s="212"/>
      <c r="AD11" s="212"/>
      <c r="AE11" s="212"/>
    </row>
    <row r="12" spans="1:31" ht="15.75" customHeight="1">
      <c r="A12" s="208" t="str">
        <f>IF(ISBLANK('0. STRATEGIE-WiP'!A12),"",SUBSTITUTE('0. STRATEGIE-WiP'!A12,"NR","IT Soutenable"))</f>
        <v>1</v>
      </c>
      <c r="B12" s="208" t="str">
        <f>IF(ISBLANK('0. STRATEGIE-WiP'!C12),"",SUBSTITUTE('0. STRATEGIE-WiP'!C12,"NR","IT Soutenable"))</f>
        <v>A</v>
      </c>
      <c r="C12" s="208" t="str">
        <f>IF(ISBLANK('0. STRATEGIE-WiP'!D12),"",SUBSTITUTE('0. STRATEGIE-WiP'!D12,"NR","IT Soutenable"))</f>
        <v>B</v>
      </c>
      <c r="D12" s="208" t="str">
        <f>IF(ISBLANK('0. STRATEGIE-WiP'!E12),"",SUBSTITUTE('0. STRATEGIE-WiP'!E12,"NR","IT Soutenable"))</f>
        <v>A</v>
      </c>
      <c r="E12" s="208" t="str">
        <f>IF(ISBLANK('0. STRATEGIE-WiP'!F12),"",SUBSTITUTE('0. STRATEGIE-WiP'!F12,"NR","IT Soutenable"))</f>
        <v>A/B/A</v>
      </c>
      <c r="F12" s="208" t="str">
        <f>IF(ISBLANK('0. STRATEGIE-WiP'!G12),"",SUBSTITUTE('0. STRATEGIE-WiP'!G12,"NR","IT Soutenable"))</f>
        <v>Cadrage projet</v>
      </c>
      <c r="G12" s="213" t="str">
        <f>IF(ISBLANK('0. STRATEGIE-WiP'!H12),"",SUBSTITUTE('0. STRATEGIE-WiP'!H12,"NR","IT Soutenable"))</f>
        <v/>
      </c>
      <c r="H12" s="215" t="str">
        <f>IF(ISBLANK('0. STRATEGIE-WiP'!I12),"",SUBSTITUTE('0. STRATEGIE-WiP'!I12,"NR","IT Soutenable"))</f>
        <v>Définir et challenger les besoins</v>
      </c>
      <c r="I12" s="201" t="str">
        <f>IF(ISBLANK('0. STRATEGIE-WiP'!J12),"",SUBSTITUTE('0. STRATEGIE-WiP'!J12,"NR","IT Soutenable"))</f>
        <v xml:space="preserve">L’ensemble des produits et services sont-ils indispensables en ligne ? 
</v>
      </c>
      <c r="J12" s="201" t="str">
        <f>IF(ISBLANK('0. STRATEGIE-WiP'!K12),"",SUBSTITUTE('0. STRATEGIE-WiP'!K12,"NR","IT Soutenable"))</f>
        <v>Certaines fonctionnalités sont proposées en mode connecté alors qu'aucune donnée distante ou aucun processus de calcul lourd n'est requis, dans ces cas une solution locale (hors ligne) est efficace d'un point de vue environnemental avec moins de circulation d'information et moins d'utilisation des réseaux. En revanche, si le mode hors ligne nécessite des duplications d'informations, il ne se justifie que si les accès réseaux sont intermittents et posent des difficultés d'utilisation du service.</v>
      </c>
      <c r="K12" s="201" t="str">
        <f>IF(ISBLANK('0. STRATEGIE-WiP'!L12),"",SUBSTITUTE('0. STRATEGIE-WiP'!L12,"NR","IT Soutenable"))</f>
        <v>Le produit/service peut-il être envisagé sans être déployé en ligne, avec un résultat similaire pour l'entreprise ?</v>
      </c>
      <c r="L12" s="208" t="str">
        <f>IF(ISBLANK('0. STRATEGIE-WiP'!M12),"",SUBSTITUTE('0. STRATEGIE-WiP'!M12,"NR","IT Soutenable"))</f>
        <v/>
      </c>
      <c r="M12" s="208" t="str">
        <f>IF(ISBLANK('0. STRATEGIE-WiP'!N12),"",SUBSTITUTE('0. STRATEGIE-WiP'!N12,"NR","IT Soutenable"))</f>
        <v/>
      </c>
      <c r="N12" s="208" t="str">
        <f>IF(ISBLANK('0. STRATEGIE-WiP'!O12),"",SUBSTITUTE('0. STRATEGIE-WiP'!O12,"NR","IT Soutenable"))</f>
        <v/>
      </c>
      <c r="O12" s="208" t="str">
        <f>IF(ISBLANK('0. STRATEGIE-WiP'!P12),"",SUBSTITUTE('0. STRATEGIE-WiP'!P12,"NR","IT Soutenable"))</f>
        <v/>
      </c>
      <c r="P12" s="208" t="str">
        <f>IF(ISBLANK('0. STRATEGIE-WiP'!Q12),"",SUBSTITUTE('0. STRATEGIE-WiP'!Q12,"NR","IT Soutenable"))</f>
        <v>Stratégie</v>
      </c>
      <c r="Q12" s="201" t="str">
        <f>IF(ISBLANK('0. STRATEGIE-WiP'!R12),"",SUBSTITUTE('0. STRATEGIE-WiP'!R12,"NR","IT Soutenable"))</f>
        <v>RECO</v>
      </c>
      <c r="R12" s="208" t="str">
        <f>IF(ISBLANK('0. STRATEGIE-WiP'!S12),"",SUBSTITUTE('0. STRATEGIE-WiP'!S12,"NR","IT Soutenable"))</f>
        <v>*</v>
      </c>
      <c r="S12" s="208" t="str">
        <f>IF(ISBLANK('0. STRATEGIE-WiP'!T12),"",SUBSTITUTE('0. STRATEGIE-WiP'!T12,"NR","IT Soutenable"))</f>
        <v/>
      </c>
      <c r="T12" s="212"/>
      <c r="U12" s="212"/>
      <c r="V12" s="212" t="str">
        <f>IF(ISBLANK('0. STRATEGIE-WiP'!W12),"",SUBSTITUTE('0. STRATEGIE-WiP'!W12,"NR","IT Soutenable"))</f>
        <v>Conception</v>
      </c>
      <c r="W12" s="212" t="str">
        <f>IF(ISBLANK('0. STRATEGIE-WiP'!X12),"",SUBSTITUTE('0. STRATEGIE-WiP'!X12,"NR","IT Soutenable"))</f>
        <v>#USE ; #COM ; #VALUE</v>
      </c>
      <c r="X12" s="212"/>
      <c r="Y12" s="212"/>
      <c r="Z12" s="212"/>
      <c r="AA12" s="212"/>
      <c r="AB12" s="212"/>
      <c r="AC12" s="212"/>
      <c r="AD12" s="212"/>
      <c r="AE12" s="212"/>
    </row>
    <row r="13" spans="1:31" ht="15.75" customHeight="1">
      <c r="A13" s="208" t="str">
        <f>IF(ISBLANK('0. STRATEGIE-WiP'!A13),"",SUBSTITUTE('0. STRATEGIE-WiP'!A13,"NR","IT Soutenable"))</f>
        <v>1</v>
      </c>
      <c r="B13" s="208" t="str">
        <f>IF(ISBLANK('0. STRATEGIE-WiP'!C13),"",SUBSTITUTE('0. STRATEGIE-WiP'!C13,"NR","IT Soutenable"))</f>
        <v>A</v>
      </c>
      <c r="C13" s="208" t="str">
        <f>IF(ISBLANK('0. STRATEGIE-WiP'!D13),"",SUBSTITUTE('0. STRATEGIE-WiP'!D13,"NR","IT Soutenable"))</f>
        <v>B</v>
      </c>
      <c r="D13" s="208" t="str">
        <f>IF(ISBLANK('0. STRATEGIE-WiP'!E13),"",SUBSTITUTE('0. STRATEGIE-WiP'!E13,"NR","IT Soutenable"))</f>
        <v>A</v>
      </c>
      <c r="E13" s="208" t="str">
        <f>IF(ISBLANK('0. STRATEGIE-WiP'!F13),"",SUBSTITUTE('0. STRATEGIE-WiP'!F13,"NR","IT Soutenable"))</f>
        <v>A/B/A</v>
      </c>
      <c r="F13" s="208" t="str">
        <f>IF(ISBLANK('0. STRATEGIE-WiP'!G13),"",SUBSTITUTE('0. STRATEGIE-WiP'!G13,"NR","IT Soutenable"))</f>
        <v>Cadrage projet</v>
      </c>
      <c r="G13" s="213" t="str">
        <f>IF(ISBLANK('0. STRATEGIE-WiP'!H13),"",SUBSTITUTE('0. STRATEGIE-WiP'!H13,"NR","IT Soutenable"))</f>
        <v/>
      </c>
      <c r="H13" s="215" t="str">
        <f>IF(ISBLANK('0. STRATEGIE-WiP'!I13),"",SUBSTITUTE('0. STRATEGIE-WiP'!I13,"NR","IT Soutenable"))</f>
        <v>Définir et challenger les besoins</v>
      </c>
      <c r="I13" s="201" t="str">
        <f>IF(ISBLANK('0. STRATEGIE-WiP'!J13),"",SUBSTITUTE('0. STRATEGIE-WiP'!J13,"NR","IT Soutenable"))</f>
        <v xml:space="preserve">Est ce que je peux proposer de couvrir les besoins autrement, en évitant le digital avec un moyen plus respectueux de l’environnement ? </v>
      </c>
      <c r="J13" s="201" t="str">
        <f>IF(ISBLANK('0. STRATEGIE-WiP'!K13),"",SUBSTITUTE('0. STRATEGIE-WiP'!K13,"NR","IT Soutenable"))</f>
        <v>Certains processus manuels simples peuvent être une alternative au tout numérique, même au sein d'un service numérique. Dans le cadre d'un service numérique la tendance naturelle est d'y intégrer toutes les étapes sans se poser la question de l'efficacité environnementale.</v>
      </c>
      <c r="K13" s="201" t="str">
        <f>IF(ISBLANK('0. STRATEGIE-WiP'!L13),"",SUBSTITUTE('0. STRATEGIE-WiP'!L13,"NR","IT Soutenable"))</f>
        <v>Le produit/service peut-il être envisagé sans être numérique, avec un résultat similaire pour l'entreprise ?</v>
      </c>
      <c r="L13" s="208" t="str">
        <f>IF(ISBLANK('0. STRATEGIE-WiP'!M13),"",SUBSTITUTE('0. STRATEGIE-WiP'!M13,"NR","IT Soutenable"))</f>
        <v/>
      </c>
      <c r="M13" s="208" t="str">
        <f>IF(ISBLANK('0. STRATEGIE-WiP'!N13),"",SUBSTITUTE('0. STRATEGIE-WiP'!N13,"NR","IT Soutenable"))</f>
        <v/>
      </c>
      <c r="N13" s="208" t="str">
        <f>IF(ISBLANK('0. STRATEGIE-WiP'!O13),"",SUBSTITUTE('0. STRATEGIE-WiP'!O13,"NR","IT Soutenable"))</f>
        <v/>
      </c>
      <c r="O13" s="208" t="str">
        <f>IF(ISBLANK('0. STRATEGIE-WiP'!P13),"",SUBSTITUTE('0. STRATEGIE-WiP'!P13,"NR","IT Soutenable"))</f>
        <v/>
      </c>
      <c r="P13" s="208" t="str">
        <f>IF(ISBLANK('0. STRATEGIE-WiP'!Q13),"",SUBSTITUTE('0. STRATEGIE-WiP'!Q13,"NR","IT Soutenable"))</f>
        <v>Stratégie</v>
      </c>
      <c r="Q13" s="201" t="str">
        <f>IF(ISBLANK('0. STRATEGIE-WiP'!R13),"",SUBSTITUTE('0. STRATEGIE-WiP'!R13,"NR","IT Soutenable"))</f>
        <v>RECO</v>
      </c>
      <c r="R13" s="208" t="str">
        <f>IF(ISBLANK('0. STRATEGIE-WiP'!S13),"",SUBSTITUTE('0. STRATEGIE-WiP'!S13,"NR","IT Soutenable"))</f>
        <v>*</v>
      </c>
      <c r="S13" s="208" t="str">
        <f>IF(ISBLANK('0. STRATEGIE-WiP'!T13),"",SUBSTITUTE('0. STRATEGIE-WiP'!T13,"NR","IT Soutenable"))</f>
        <v/>
      </c>
      <c r="T13" s="212"/>
      <c r="U13" s="212"/>
      <c r="V13" s="212" t="str">
        <f>IF(ISBLANK('0. STRATEGIE-WiP'!W13),"",SUBSTITUTE('0. STRATEGIE-WiP'!W13,"NR","IT Soutenable"))</f>
        <v>Conception</v>
      </c>
      <c r="W13" s="212" t="str">
        <f>IF(ISBLANK('0. STRATEGIE-WiP'!X13),"",SUBSTITUTE('0. STRATEGIE-WiP'!X13,"NR","IT Soutenable"))</f>
        <v>#USE ; #COM ; #VALUE</v>
      </c>
      <c r="X13" s="212"/>
      <c r="Y13" s="212"/>
      <c r="Z13" s="212"/>
      <c r="AA13" s="212"/>
      <c r="AB13" s="212"/>
      <c r="AC13" s="212"/>
      <c r="AD13" s="212"/>
      <c r="AE13" s="212"/>
    </row>
    <row r="14" spans="1:31" ht="15.75" customHeight="1">
      <c r="A14" s="208" t="str">
        <f>IF(ISBLANK('0. STRATEGIE-WiP'!A14),"",SUBSTITUTE('0. STRATEGIE-WiP'!A14,"NR","IT Soutenable"))</f>
        <v>1</v>
      </c>
      <c r="B14" s="208" t="str">
        <f>IF(ISBLANK('0. STRATEGIE-WiP'!C14),"",SUBSTITUTE('0. STRATEGIE-WiP'!C14,"NR","IT Soutenable"))</f>
        <v>A</v>
      </c>
      <c r="C14" s="208" t="str">
        <f>IF(ISBLANK('0. STRATEGIE-WiP'!D14),"",SUBSTITUTE('0. STRATEGIE-WiP'!D14,"NR","IT Soutenable"))</f>
        <v>B</v>
      </c>
      <c r="D14" s="208" t="str">
        <f>IF(ISBLANK('0. STRATEGIE-WiP'!E14),"",SUBSTITUTE('0. STRATEGIE-WiP'!E14,"NR","IT Soutenable"))</f>
        <v>B</v>
      </c>
      <c r="E14" s="208" t="str">
        <f>IF(ISBLANK('0. STRATEGIE-WiP'!F14),"",SUBSTITUTE('0. STRATEGIE-WiP'!F14,"NR","IT Soutenable"))</f>
        <v>A/B/B</v>
      </c>
      <c r="F14" s="208" t="str">
        <f>IF(ISBLANK('0. STRATEGIE-WiP'!G14),"",SUBSTITUTE('0. STRATEGIE-WiP'!G14,"NR","IT Soutenable"))</f>
        <v>Cadrage projet</v>
      </c>
      <c r="G14" s="213" t="str">
        <f>IF(ISBLANK('0. STRATEGIE-WiP'!H14),"",SUBSTITUTE('0. STRATEGIE-WiP'!H14,"NR","IT Soutenable"))</f>
        <v/>
      </c>
      <c r="H14" s="215" t="str">
        <f>IF(ISBLANK('0. STRATEGIE-WiP'!I14),"",SUBSTITUTE('0. STRATEGIE-WiP'!I14,"NR","IT Soutenable"))</f>
        <v>Définir et challenger les besoins</v>
      </c>
      <c r="I14" s="201" t="str">
        <f>IF(ISBLANK('0. STRATEGIE-WiP'!J14),"",SUBSTITUTE('0. STRATEGIE-WiP'!J14,"NR","IT Soutenable"))</f>
        <v>La solution retenue est-elle la plus respectueuse de l'environnement? Sinon, ce choix est-il justifié par le besoin utilisateur?</v>
      </c>
      <c r="J14" s="201" t="str">
        <f>IF(ISBLANK('0. STRATEGIE-WiP'!K14),"",SUBSTITUTE('0. STRATEGIE-WiP'!K14,"NR","IT Soutenable"))</f>
        <v>Le nouveau service peut apporter une meilleure efficacité environnementale, mais il peut aussi participer à la création de dette environnementale supplémentaire, l'ensemble des 3 dimensions (3P) doivent pouvoir montrer un bénéfice sinon le positionnement du service peut être à revoir.</v>
      </c>
      <c r="K14" s="201" t="str">
        <f>IF(ISBLANK('0. STRATEGIE-WiP'!L14),"",SUBSTITUTE('0. STRATEGIE-WiP'!L14,"NR","IT Soutenable"))</f>
        <v>Avez-vous exprimé des scénarios alternatifs et évalué l'impact IT Soutenable de chacun ?</v>
      </c>
      <c r="L14" s="208" t="str">
        <f>IF(ISBLANK('0. STRATEGIE-WiP'!M14),"",SUBSTITUTE('0. STRATEGIE-WiP'!M14,"NR","IT Soutenable"))</f>
        <v>Le choix final est-il guidé par la performance IT Soutenable ?</v>
      </c>
      <c r="M14" s="208" t="str">
        <f>IF(ISBLANK('0. STRATEGIE-WiP'!N14),"",SUBSTITUTE('0. STRATEGIE-WiP'!N14,"NR","IT Soutenable"))</f>
        <v/>
      </c>
      <c r="N14" s="208" t="str">
        <f>IF(ISBLANK('0. STRATEGIE-WiP'!O14),"",SUBSTITUTE('0. STRATEGIE-WiP'!O14,"NR","IT Soutenable"))</f>
        <v/>
      </c>
      <c r="O14" s="208" t="str">
        <f>IF(ISBLANK('0. STRATEGIE-WiP'!P14),"",SUBSTITUTE('0. STRATEGIE-WiP'!P14,"NR","IT Soutenable"))</f>
        <v/>
      </c>
      <c r="P14" s="208" t="str">
        <f>IF(ISBLANK('0. STRATEGIE-WiP'!Q14),"",SUBSTITUTE('0. STRATEGIE-WiP'!Q14,"NR","IT Soutenable"))</f>
        <v>Stratégie</v>
      </c>
      <c r="Q14" s="201" t="str">
        <f>IF(ISBLANK('0. STRATEGIE-WiP'!R14),"",SUBSTITUTE('0. STRATEGIE-WiP'!R14,"NR","IT Soutenable"))</f>
        <v>RECO</v>
      </c>
      <c r="R14" s="208" t="str">
        <f>IF(ISBLANK('0. STRATEGIE-WiP'!S14),"",SUBSTITUTE('0. STRATEGIE-WiP'!S14,"NR","IT Soutenable"))</f>
        <v>**</v>
      </c>
      <c r="S14" s="208" t="str">
        <f>IF(ISBLANK('0. STRATEGIE-WiP'!T14),"",SUBSTITUTE('0. STRATEGIE-WiP'!T14,"NR","IT Soutenable"))</f>
        <v/>
      </c>
      <c r="T14" s="212"/>
      <c r="U14" s="212"/>
      <c r="V14" s="212" t="str">
        <f>IF(ISBLANK('0. STRATEGIE-WiP'!W14),"",SUBSTITUTE('0. STRATEGIE-WiP'!W14,"NR","IT Soutenable"))</f>
        <v>Conception</v>
      </c>
      <c r="W14" s="212" t="str">
        <f>IF(ISBLANK('0. STRATEGIE-WiP'!X14),"",SUBSTITUTE('0. STRATEGIE-WiP'!X14,"NR","IT Soutenable"))</f>
        <v>#USE ;  #COM ; #VALUE</v>
      </c>
      <c r="X14" s="212"/>
      <c r="Y14" s="212"/>
      <c r="Z14" s="212"/>
      <c r="AA14" s="212"/>
      <c r="AB14" s="212"/>
      <c r="AC14" s="212"/>
      <c r="AD14" s="212"/>
      <c r="AE14" s="212"/>
    </row>
    <row r="15" spans="1:31" ht="15.75" customHeight="1">
      <c r="A15" s="208" t="str">
        <f>IF(ISBLANK('0. STRATEGIE-WiP'!A15),"",SUBSTITUTE('0. STRATEGIE-WiP'!A15,"NR","IT Soutenable"))</f>
        <v>1</v>
      </c>
      <c r="B15" s="208" t="str">
        <f>IF(ISBLANK('0. STRATEGIE-WiP'!C15),"",SUBSTITUTE('0. STRATEGIE-WiP'!C15,"NR","IT Soutenable"))</f>
        <v>A</v>
      </c>
      <c r="C15" s="208" t="str">
        <f>IF(ISBLANK('0. STRATEGIE-WiP'!D15),"",SUBSTITUTE('0. STRATEGIE-WiP'!D15,"NR","IT Soutenable"))</f>
        <v>B</v>
      </c>
      <c r="D15" s="208" t="str">
        <f>IF(ISBLANK('0. STRATEGIE-WiP'!E15),"",SUBSTITUTE('0. STRATEGIE-WiP'!E15,"NR","IT Soutenable"))</f>
        <v>A</v>
      </c>
      <c r="E15" s="208" t="str">
        <f>IF(ISBLANK('0. STRATEGIE-WiP'!F15),"",SUBSTITUTE('0. STRATEGIE-WiP'!F15,"NR","IT Soutenable"))</f>
        <v>A/B/A</v>
      </c>
      <c r="F15" s="208" t="str">
        <f>IF(ISBLANK('0. STRATEGIE-WiP'!G15),"",SUBSTITUTE('0. STRATEGIE-WiP'!G15,"NR","IT Soutenable"))</f>
        <v>Cadrage projet</v>
      </c>
      <c r="G15" s="213" t="str">
        <f>IF(ISBLANK('0. STRATEGIE-WiP'!H15),"",SUBSTITUTE('0. STRATEGIE-WiP'!H15,"NR","IT Soutenable"))</f>
        <v/>
      </c>
      <c r="H15" s="215" t="str">
        <f>IF(ISBLANK('0. STRATEGIE-WiP'!I15),"",SUBSTITUTE('0. STRATEGIE-WiP'!I15,"NR","IT Soutenable"))</f>
        <v>Définir et challenger les besoins</v>
      </c>
      <c r="I15" s="201" t="str">
        <f>IF(ISBLANK('0. STRATEGIE-WiP'!J15),"",SUBSTITUTE('0. STRATEGIE-WiP'!J15,"NR","IT Soutenable"))</f>
        <v>Le modèle économique de ce service prend-il en compte l'éco-conception ?</v>
      </c>
      <c r="J15" s="201" t="str">
        <f>IF(ISBLANK('0. STRATEGIE-WiP'!K15),"",SUBSTITUTE('0. STRATEGIE-WiP'!K15,"NR","IT Soutenable"))</f>
        <v>Lorsque le IT Soutenable est en dehors du modèle économique il est difficile de concilier l'activité économique et les impacts du IT Soutenable, et cela tourne le plus souvent à des arbitrages où la prosperityabilité immédiate est privilégiée face aux 3P</v>
      </c>
      <c r="K15" s="201" t="str">
        <f>IF(ISBLANK('0. STRATEGIE-WiP'!L15),"",SUBSTITUTE('0. STRATEGIE-WiP'!L15,"NR","IT Soutenable"))</f>
        <v>Est-ce que l'adaptation du modèle économique est envisagée pour prendre en compte l'éco-conception?</v>
      </c>
      <c r="L15" s="208" t="str">
        <f>IF(ISBLANK('0. STRATEGIE-WiP'!M15),"",SUBSTITUTE('0. STRATEGIE-WiP'!M15,"NR","IT Soutenable"))</f>
        <v/>
      </c>
      <c r="M15" s="208" t="str">
        <f>IF(ISBLANK('0. STRATEGIE-WiP'!N15),"",SUBSTITUTE('0. STRATEGIE-WiP'!N15,"NR","IT Soutenable"))</f>
        <v/>
      </c>
      <c r="N15" s="208" t="str">
        <f>IF(ISBLANK('0. STRATEGIE-WiP'!O15),"",SUBSTITUTE('0. STRATEGIE-WiP'!O15,"NR","IT Soutenable"))</f>
        <v/>
      </c>
      <c r="O15" s="208" t="str">
        <f>IF(ISBLANK('0. STRATEGIE-WiP'!P15),"",SUBSTITUTE('0. STRATEGIE-WiP'!P15,"NR","IT Soutenable"))</f>
        <v/>
      </c>
      <c r="P15" s="208" t="str">
        <f>IF(ISBLANK('0. STRATEGIE-WiP'!Q15),"",SUBSTITUTE('0. STRATEGIE-WiP'!Q15,"NR","IT Soutenable"))</f>
        <v>Stratégie</v>
      </c>
      <c r="Q15" s="201" t="str">
        <f>IF(ISBLANK('0. STRATEGIE-WiP'!R15),"",SUBSTITUTE('0. STRATEGIE-WiP'!R15,"NR","IT Soutenable"))</f>
        <v>CONSEIL</v>
      </c>
      <c r="R15" s="208" t="str">
        <f>IF(ISBLANK('0. STRATEGIE-WiP'!S15),"",SUBSTITUTE('0. STRATEGIE-WiP'!S15,"NR","IT Soutenable"))</f>
        <v>N/A</v>
      </c>
      <c r="S15" s="208" t="str">
        <f>IF(ISBLANK('0. STRATEGIE-WiP'!T15),"",SUBSTITUTE('0. STRATEGIE-WiP'!T15,"NR","IT Soutenable"))</f>
        <v/>
      </c>
      <c r="T15" s="212"/>
      <c r="U15" s="212"/>
      <c r="V15" s="212" t="str">
        <f>IF(ISBLANK('0. STRATEGIE-WiP'!W15),"",SUBSTITUTE('0. STRATEGIE-WiP'!W15,"NR","IT Soutenable"))</f>
        <v>Conception</v>
      </c>
      <c r="W15" s="212" t="str">
        <f>IF(ISBLANK('0. STRATEGIE-WiP'!X15),"",SUBSTITUTE('0. STRATEGIE-WiP'!X15,"NR","IT Soutenable"))</f>
        <v/>
      </c>
      <c r="X15" s="212"/>
      <c r="Y15" s="212"/>
      <c r="Z15" s="212"/>
      <c r="AA15" s="212"/>
      <c r="AB15" s="212"/>
      <c r="AC15" s="212"/>
      <c r="AD15" s="212"/>
      <c r="AE15" s="212"/>
    </row>
    <row r="16" spans="1:31" ht="15.75" customHeight="1">
      <c r="A16" s="208" t="str">
        <f>IF(ISBLANK('0. STRATEGIE-WiP'!A16),"",SUBSTITUTE('0. STRATEGIE-WiP'!A16,"NR","IT Soutenable"))</f>
        <v>1</v>
      </c>
      <c r="B16" s="208" t="str">
        <f>IF(ISBLANK('0. STRATEGIE-WiP'!C16),"",SUBSTITUTE('0. STRATEGIE-WiP'!C16,"NR","IT Soutenable"))</f>
        <v>B</v>
      </c>
      <c r="C16" s="208" t="str">
        <f>IF(ISBLANK('0. STRATEGIE-WiP'!D16),"",SUBSTITUTE('0. STRATEGIE-WiP'!D16,"NR","IT Soutenable"))</f>
        <v>B</v>
      </c>
      <c r="D16" s="208" t="str">
        <f>IF(ISBLANK('0. STRATEGIE-WiP'!E16),"",SUBSTITUTE('0. STRATEGIE-WiP'!E16,"NR","IT Soutenable"))</f>
        <v>B</v>
      </c>
      <c r="E16" s="208" t="str">
        <f>IF(ISBLANK('0. STRATEGIE-WiP'!F16),"",SUBSTITUTE('0. STRATEGIE-WiP'!F16,"NR","IT Soutenable"))</f>
        <v>B/B/B</v>
      </c>
      <c r="F16" s="208" t="str">
        <f>IF(ISBLANK('0. STRATEGIE-WiP'!G16),"",SUBSTITUTE('0. STRATEGIE-WiP'!G16,"NR","IT Soutenable"))</f>
        <v>Cadrage projet</v>
      </c>
      <c r="G16" s="213" t="str">
        <f>IF(ISBLANK('0. STRATEGIE-WiP'!H16),"",SUBSTITUTE('0. STRATEGIE-WiP'!H16,"NR","IT Soutenable"))</f>
        <v/>
      </c>
      <c r="H16" s="215" t="str">
        <f>IF(ISBLANK('0. STRATEGIE-WiP'!I16),"",SUBSTITUTE('0. STRATEGIE-WiP'!I16,"NR","IT Soutenable"))</f>
        <v>Définir les enjeux</v>
      </c>
      <c r="I16" s="201" t="str">
        <f>IF(ISBLANK('0. STRATEGIE-WiP'!J16),"",SUBSTITUTE('0. STRATEGIE-WiP'!J16,"NR","IT Soutenable"))</f>
        <v>Les aspects performances, accessibilité, sécurité et sobriété sont-ils pris en compte ensemble ?</v>
      </c>
      <c r="J16" s="201" t="str">
        <f>IF(ISBLANK('0. STRATEGIE-WiP'!K16),"",SUBSTITUTE('0. STRATEGIE-WiP'!K16,"NR","IT Soutenable"))</f>
        <v xml:space="preserve">Dans la majorité des cas, une meilleure performance technique est aussi synonyme d'une meilleure efficacité environnementale, la consommation de ressources de calcul est plus faible, les volumes de transferts sont plus restreints, les algorithmes sont plus efficaces. </v>
      </c>
      <c r="K16" s="201" t="str">
        <f>IF(ISBLANK('0. STRATEGIE-WiP'!L16),"",SUBSTITUTE('0. STRATEGIE-WiP'!L16,"NR","IT Soutenable"))</f>
        <v>Quelles règles de décision sont précisées pour optimiser mon service numérique en mixant sobriété et performance ?</v>
      </c>
      <c r="L16" s="208" t="str">
        <f>IF(ISBLANK('0. STRATEGIE-WiP'!M16),"",SUBSTITUTE('0. STRATEGIE-WiP'!M16,"NR","IT Soutenable"))</f>
        <v/>
      </c>
      <c r="M16" s="208" t="str">
        <f>IF(ISBLANK('0. STRATEGIE-WiP'!N16),"",SUBSTITUTE('0. STRATEGIE-WiP'!N16,"NR","IT Soutenable"))</f>
        <v/>
      </c>
      <c r="N16" s="208" t="str">
        <f>IF(ISBLANK('0. STRATEGIE-WiP'!O16),"",SUBSTITUTE('0. STRATEGIE-WiP'!O16,"NR","IT Soutenable"))</f>
        <v/>
      </c>
      <c r="O16" s="208" t="str">
        <f>IF(ISBLANK('0. STRATEGIE-WiP'!P16),"",SUBSTITUTE('0. STRATEGIE-WiP'!P16,"NR","IT Soutenable"))</f>
        <v/>
      </c>
      <c r="P16" s="208" t="str">
        <f>IF(ISBLANK('0. STRATEGIE-WiP'!Q16),"",SUBSTITUTE('0. STRATEGIE-WiP'!Q16,"NR","IT Soutenable"))</f>
        <v>Stratégie</v>
      </c>
      <c r="Q16" s="201" t="str">
        <f>IF(ISBLANK('0. STRATEGIE-WiP'!R16),"",SUBSTITUTE('0. STRATEGIE-WiP'!R16,"NR","IT Soutenable"))</f>
        <v>CONSEIL</v>
      </c>
      <c r="R16" s="208" t="str">
        <f>IF(ISBLANK('0. STRATEGIE-WiP'!S16),"",SUBSTITUTE('0. STRATEGIE-WiP'!S16,"NR","IT Soutenable"))</f>
        <v>N/A</v>
      </c>
      <c r="S16" s="208" t="str">
        <f>IF(ISBLANK('0. STRATEGIE-WiP'!T16),"",SUBSTITUTE('0. STRATEGIE-WiP'!T16,"NR","IT Soutenable"))</f>
        <v/>
      </c>
      <c r="T16" s="212"/>
      <c r="U16" s="212"/>
      <c r="V16" s="212" t="str">
        <f>IF(ISBLANK('0. STRATEGIE-WiP'!W16),"",SUBSTITUTE('0. STRATEGIE-WiP'!W16,"NR","IT Soutenable"))</f>
        <v>Conception</v>
      </c>
      <c r="W16" s="212" t="str">
        <f>IF(ISBLANK('0. STRATEGIE-WiP'!X16),"",SUBSTITUTE('0. STRATEGIE-WiP'!X16,"NR","IT Soutenable"))</f>
        <v/>
      </c>
      <c r="X16" s="212"/>
      <c r="Y16" s="212"/>
      <c r="Z16" s="212"/>
      <c r="AA16" s="212"/>
      <c r="AB16" s="212"/>
      <c r="AC16" s="212"/>
      <c r="AD16" s="212"/>
      <c r="AE16" s="212"/>
    </row>
    <row r="17" spans="1:31" ht="15.75" customHeight="1">
      <c r="A17" s="208" t="str">
        <f>IF(ISBLANK('0. STRATEGIE-WiP'!A17),"",SUBSTITUTE('0. STRATEGIE-WiP'!A17,"NR","IT Soutenable"))</f>
        <v>1</v>
      </c>
      <c r="B17" s="208" t="str">
        <f>IF(ISBLANK('0. STRATEGIE-WiP'!C17),"",SUBSTITUTE('0. STRATEGIE-WiP'!C17,"NR","IT Soutenable"))</f>
        <v>B</v>
      </c>
      <c r="C17" s="208" t="str">
        <f>IF(ISBLANK('0. STRATEGIE-WiP'!D17),"",SUBSTITUTE('0. STRATEGIE-WiP'!D17,"NR","IT Soutenable"))</f>
        <v>B</v>
      </c>
      <c r="D17" s="208" t="str">
        <f>IF(ISBLANK('0. STRATEGIE-WiP'!E17),"",SUBSTITUTE('0. STRATEGIE-WiP'!E17,"NR","IT Soutenable"))</f>
        <v>A</v>
      </c>
      <c r="E17" s="208" t="str">
        <f>IF(ISBLANK('0. STRATEGIE-WiP'!F17),"",SUBSTITUTE('0. STRATEGIE-WiP'!F17,"NR","IT Soutenable"))</f>
        <v>B/B/A</v>
      </c>
      <c r="F17" s="208" t="str">
        <f>IF(ISBLANK('0. STRATEGIE-WiP'!G17),"",SUBSTITUTE('0. STRATEGIE-WiP'!G17,"NR","IT Soutenable"))</f>
        <v>Cadrage projet</v>
      </c>
      <c r="G17" s="213" t="str">
        <f>IF(ISBLANK('0. STRATEGIE-WiP'!H17),"",SUBSTITUTE('0. STRATEGIE-WiP'!H17,"NR","IT Soutenable"))</f>
        <v/>
      </c>
      <c r="H17" s="215" t="str">
        <f>IF(ISBLANK('0. STRATEGIE-WiP'!I17),"",SUBSTITUTE('0. STRATEGIE-WiP'!I17,"NR","IT Soutenable"))</f>
        <v>Définir les enjeux</v>
      </c>
      <c r="I17" s="201" t="str">
        <f>IF(ISBLANK('0. STRATEGIE-WiP'!J17),"",SUBSTITUTE('0. STRATEGIE-WiP'!J17,"NR","IT Soutenable"))</f>
        <v>Les gains IT Soutenable sont-ils évalués en préalable du projet ?</v>
      </c>
      <c r="J17" s="201" t="str">
        <f>IF(ISBLANK('0. STRATEGIE-WiP'!K17),"",SUBSTITUTE('0. STRATEGIE-WiP'!K17,"NR","IT Soutenable"))</f>
        <v>Dans le cas de refonte de services, il est plus simple d'estimer les gains attendus par le nouveau service en référence au service actuel. Pour un service nouveau, l'étude préalable déterminera des hypothèses de gains qui devront être affinées au cours du projet. L'affichage des gains attendus est un marqueur important pour convaincre l'ensemble des acteurs du bien fondé de la démarche</v>
      </c>
      <c r="K17" s="201" t="str">
        <f>IF(ISBLANK('0. STRATEGIE-WiP'!L17),"",SUBSTITUTE('0. STRATEGIE-WiP'!L17,"NR","IT Soutenable"))</f>
        <v>Avez-vous chiffré le bénéfice environnemental du projet en faisant de l’éco-conception ou en décidant d'éviter le numérique ?</v>
      </c>
      <c r="L17" s="208" t="str">
        <f>IF(ISBLANK('0. STRATEGIE-WiP'!M17),"",SUBSTITUTE('0. STRATEGIE-WiP'!M17,"NR","IT Soutenable"))</f>
        <v/>
      </c>
      <c r="M17" s="208" t="str">
        <f>IF(ISBLANK('0. STRATEGIE-WiP'!N17),"",SUBSTITUTE('0. STRATEGIE-WiP'!N17,"NR","IT Soutenable"))</f>
        <v/>
      </c>
      <c r="N17" s="208" t="str">
        <f>IF(ISBLANK('0. STRATEGIE-WiP'!O17),"",SUBSTITUTE('0. STRATEGIE-WiP'!O17,"NR","IT Soutenable"))</f>
        <v/>
      </c>
      <c r="O17" s="208" t="str">
        <f>IF(ISBLANK('0. STRATEGIE-WiP'!P17),"",SUBSTITUTE('0. STRATEGIE-WiP'!P17,"NR","IT Soutenable"))</f>
        <v/>
      </c>
      <c r="P17" s="208" t="str">
        <f>IF(ISBLANK('0. STRATEGIE-WiP'!Q17),"",SUBSTITUTE('0. STRATEGIE-WiP'!Q17,"NR","IT Soutenable"))</f>
        <v>Stratégie</v>
      </c>
      <c r="Q17" s="201" t="str">
        <f>IF(ISBLANK('0. STRATEGIE-WiP'!R17),"",SUBSTITUTE('0. STRATEGIE-WiP'!R17,"NR","IT Soutenable"))</f>
        <v>RECO</v>
      </c>
      <c r="R17" s="208" t="str">
        <f>IF(ISBLANK('0. STRATEGIE-WiP'!S17),"",SUBSTITUTE('0. STRATEGIE-WiP'!S17,"NR","IT Soutenable"))</f>
        <v>**</v>
      </c>
      <c r="S17" s="208" t="str">
        <f>IF(ISBLANK('0. STRATEGIE-WiP'!T17),"",SUBSTITUTE('0. STRATEGIE-WiP'!T17,"NR","IT Soutenable"))</f>
        <v/>
      </c>
      <c r="T17" s="212"/>
      <c r="U17" s="212"/>
      <c r="V17" s="212" t="str">
        <f>IF(ISBLANK('0. STRATEGIE-WiP'!W17),"",SUBSTITUTE('0. STRATEGIE-WiP'!W17,"NR","IT Soutenable"))</f>
        <v>Conception</v>
      </c>
      <c r="W17" s="212" t="str">
        <f>IF(ISBLANK('0. STRATEGIE-WiP'!X17),"",SUBSTITUTE('0. STRATEGIE-WiP'!X17,"NR","IT Soutenable"))</f>
        <v>#USE ; #MAINT ; #COM ; #VALUE ; #DEBT ; #METH ;</v>
      </c>
      <c r="X17" s="212"/>
      <c r="Y17" s="212"/>
      <c r="Z17" s="212"/>
      <c r="AA17" s="212"/>
      <c r="AB17" s="212"/>
      <c r="AC17" s="212"/>
      <c r="AD17" s="212"/>
      <c r="AE17" s="212"/>
    </row>
    <row r="18" spans="1:31" ht="15.75" customHeight="1">
      <c r="A18" s="208" t="str">
        <f>IF(ISBLANK('0. STRATEGIE-WiP'!A18),"",SUBSTITUTE('0. STRATEGIE-WiP'!A18,"NR","IT Soutenable"))</f>
        <v>1</v>
      </c>
      <c r="B18" s="208" t="str">
        <f>IF(ISBLANK('0. STRATEGIE-WiP'!C18),"",SUBSTITUTE('0. STRATEGIE-WiP'!C18,"NR","IT Soutenable"))</f>
        <v>B</v>
      </c>
      <c r="C18" s="208" t="str">
        <f>IF(ISBLANK('0. STRATEGIE-WiP'!D18),"",SUBSTITUTE('0. STRATEGIE-WiP'!D18,"NR","IT Soutenable"))</f>
        <v>B</v>
      </c>
      <c r="D18" s="208" t="str">
        <f>IF(ISBLANK('0. STRATEGIE-WiP'!E18),"",SUBSTITUTE('0. STRATEGIE-WiP'!E18,"NR","IT Soutenable"))</f>
        <v>B</v>
      </c>
      <c r="E18" s="208" t="str">
        <f>IF(ISBLANK('0. STRATEGIE-WiP'!F18),"",SUBSTITUTE('0. STRATEGIE-WiP'!F18,"NR","IT Soutenable"))</f>
        <v>B/B/B</v>
      </c>
      <c r="F18" s="208" t="str">
        <f>IF(ISBLANK('0. STRATEGIE-WiP'!G18),"",SUBSTITUTE('0. STRATEGIE-WiP'!G18,"NR","IT Soutenable"))</f>
        <v>Cadrage projet</v>
      </c>
      <c r="G18" s="213" t="str">
        <f>IF(ISBLANK('0. STRATEGIE-WiP'!H18),"",SUBSTITUTE('0. STRATEGIE-WiP'!H18,"NR","IT Soutenable"))</f>
        <v/>
      </c>
      <c r="H18" s="215" t="str">
        <f>IF(ISBLANK('0. STRATEGIE-WiP'!I18),"",SUBSTITUTE('0. STRATEGIE-WiP'!I18,"NR","IT Soutenable"))</f>
        <v>Définir les enjeux</v>
      </c>
      <c r="I18" s="201" t="str">
        <f>IF(ISBLANK('0. STRATEGIE-WiP'!J18),"",SUBSTITUTE('0. STRATEGIE-WiP'!J18,"NR","IT Soutenable"))</f>
        <v>Le IT Soutenable est-il inscrit dans la stratégie et les objectifs de l'organisation ?</v>
      </c>
      <c r="J18" s="201" t="str">
        <f>IF(ISBLANK('0. STRATEGIE-WiP'!K18),"",SUBSTITUTE('0. STRATEGIE-WiP'!K18,"NR","IT Soutenable"))</f>
        <v>Afin de pouvoir installer une démarche IT Soutenable dans les projets, il est indispensable que tous les décideurs adhèrent à cette démarche, c'est nécessairement le cas si le IT Soutenable est inscrit dans la stratégie de l'organisation. Dans le cas contraire, il sera difficile de mener une démarche IT Soutenable, car en permanence il faudra trouver des justifications pour convaincre de poursuivre. Le projet en serait impacté donc perçu comme moins efficace "à cause du IT Soutenable"</v>
      </c>
      <c r="K18" s="201" t="str">
        <f>IF(ISBLANK('0. STRATEGIE-WiP'!L18),"",SUBSTITUTE('0. STRATEGIE-WiP'!L18,"NR","IT Soutenable"))</f>
        <v xml:space="preserve">Est-ce que l'ensemble des instances de décision sont partantes pour développer un service numérique éco-conçu dans votre organisation à ce moment-là ? La solidité financière de l'organisation permet-elle d'innover ? </v>
      </c>
      <c r="L18" s="208" t="str">
        <f>IF(ISBLANK('0. STRATEGIE-WiP'!M18),"",SUBSTITUTE('0. STRATEGIE-WiP'!M18,"NR","IT Soutenable"))</f>
        <v/>
      </c>
      <c r="M18" s="208" t="str">
        <f>IF(ISBLANK('0. STRATEGIE-WiP'!N18),"",SUBSTITUTE('0. STRATEGIE-WiP'!N18,"NR","IT Soutenable"))</f>
        <v/>
      </c>
      <c r="N18" s="208" t="str">
        <f>IF(ISBLANK('0. STRATEGIE-WiP'!O18),"",SUBSTITUTE('0. STRATEGIE-WiP'!O18,"NR","IT Soutenable"))</f>
        <v/>
      </c>
      <c r="O18" s="208" t="str">
        <f>IF(ISBLANK('0. STRATEGIE-WiP'!P18),"",SUBSTITUTE('0. STRATEGIE-WiP'!P18,"NR","IT Soutenable"))</f>
        <v/>
      </c>
      <c r="P18" s="208" t="str">
        <f>IF(ISBLANK('0. STRATEGIE-WiP'!Q18),"",SUBSTITUTE('0. STRATEGIE-WiP'!Q18,"NR","IT Soutenable"))</f>
        <v>Stratégie</v>
      </c>
      <c r="Q18" s="201" t="str">
        <f>IF(ISBLANK('0. STRATEGIE-WiP'!R18),"",SUBSTITUTE('0. STRATEGIE-WiP'!R18,"NR","IT Soutenable"))</f>
        <v>CONSEIL</v>
      </c>
      <c r="R18" s="208" t="str">
        <f>IF(ISBLANK('0. STRATEGIE-WiP'!S18),"",SUBSTITUTE('0. STRATEGIE-WiP'!S18,"NR","IT Soutenable"))</f>
        <v>N/A</v>
      </c>
      <c r="S18" s="208" t="str">
        <f>IF(ISBLANK('0. STRATEGIE-WiP'!T18),"",SUBSTITUTE('0. STRATEGIE-WiP'!T18,"NR","IT Soutenable"))</f>
        <v/>
      </c>
      <c r="T18" s="212"/>
      <c r="U18" s="212"/>
      <c r="V18" s="212" t="str">
        <f>IF(ISBLANK('0. STRATEGIE-WiP'!W18),"",SUBSTITUTE('0. STRATEGIE-WiP'!W18,"NR","IT Soutenable"))</f>
        <v>Conception</v>
      </c>
      <c r="W18" s="212" t="str">
        <f>IF(ISBLANK('0. STRATEGIE-WiP'!X18),"",SUBSTITUTE('0. STRATEGIE-WiP'!X18,"NR","IT Soutenable"))</f>
        <v/>
      </c>
      <c r="X18" s="212"/>
      <c r="Y18" s="212"/>
      <c r="Z18" s="212"/>
      <c r="AA18" s="212"/>
      <c r="AB18" s="212"/>
      <c r="AC18" s="212"/>
      <c r="AD18" s="212"/>
      <c r="AE18" s="212"/>
    </row>
    <row r="19" spans="1:31" ht="15.75" customHeight="1">
      <c r="A19" s="208" t="str">
        <f>IF(ISBLANK('0. STRATEGIE-WiP'!A19),"",SUBSTITUTE('0. STRATEGIE-WiP'!A19,"NR","IT Soutenable"))</f>
        <v>1</v>
      </c>
      <c r="B19" s="208" t="str">
        <f>IF(ISBLANK('0. STRATEGIE-WiP'!C19),"",SUBSTITUTE('0. STRATEGIE-WiP'!C19,"NR","IT Soutenable"))</f>
        <v>B</v>
      </c>
      <c r="C19" s="208" t="str">
        <f>IF(ISBLANK('0. STRATEGIE-WiP'!D19),"",SUBSTITUTE('0. STRATEGIE-WiP'!D19,"NR","IT Soutenable"))</f>
        <v>B</v>
      </c>
      <c r="D19" s="208" t="str">
        <f>IF(ISBLANK('0. STRATEGIE-WiP'!E19),"",SUBSTITUTE('0. STRATEGIE-WiP'!E19,"NR","IT Soutenable"))</f>
        <v>B</v>
      </c>
      <c r="E19" s="208" t="str">
        <f>IF(ISBLANK('0. STRATEGIE-WiP'!F19),"",SUBSTITUTE('0. STRATEGIE-WiP'!F19,"NR","IT Soutenable"))</f>
        <v>B/B/B</v>
      </c>
      <c r="F19" s="208" t="str">
        <f>IF(ISBLANK('0. STRATEGIE-WiP'!G19),"",SUBSTITUTE('0. STRATEGIE-WiP'!G19,"NR","IT Soutenable"))</f>
        <v>Cadrage projet</v>
      </c>
      <c r="G19" s="213" t="str">
        <f>IF(ISBLANK('0. STRATEGIE-WiP'!H19),"",SUBSTITUTE('0. STRATEGIE-WiP'!H19,"NR","IT Soutenable"))</f>
        <v/>
      </c>
      <c r="H19" s="215" t="str">
        <f>IF(ISBLANK('0. STRATEGIE-WiP'!I19),"",SUBSTITUTE('0. STRATEGIE-WiP'!I19,"NR","IT Soutenable"))</f>
        <v>Anticiper les impacts</v>
      </c>
      <c r="I19" s="201" t="str">
        <f>IF(ISBLANK('0. STRATEGIE-WiP'!J19),"",SUBSTITUTE('0. STRATEGIE-WiP'!J19,"NR","IT Soutenable"))</f>
        <v>L'attente du marché, clients, fournisseurs, partenaires est-elle en phase avec une démarche IT Soutenable ?</v>
      </c>
      <c r="J19" s="201" t="str">
        <f>IF(ISBLANK('0. STRATEGIE-WiP'!K19),"",SUBSTITUTE('0. STRATEGIE-WiP'!K19,"NR","IT Soutenable"))</f>
        <v>Les différents secteurs d'activité présentent des sensibilités variables face au IT Soutenable, et à périmètre identique certaines organisations ou catégories de parties prenantes ont des aspirations variables. Le fait de s'engager dans une démarche IT Soutenable et de l'exposer est plus simple si cela correspond à une préoccupation des acteurs concernés. La communication et l'expression de la démarche IT Soutenable sera quelque peu différente en fonction de la maturité du marché cible.</v>
      </c>
      <c r="K19" s="201" t="str">
        <f>IF(ISBLANK('0. STRATEGIE-WiP'!L19),"",SUBSTITUTE('0. STRATEGIE-WiP'!L19,"NR","IT Soutenable"))</f>
        <v>Avez-vous réalisé une étude de marché pour valider les attentes des parties prenantes vis à vis du IT Soutenable ?</v>
      </c>
      <c r="L19" s="208" t="str">
        <f>IF(ISBLANK('0. STRATEGIE-WiP'!M19),"",SUBSTITUTE('0. STRATEGIE-WiP'!M19,"NR","IT Soutenable"))</f>
        <v>Avez-vous anticipé l'évolution de ces attentes, pour proposer un service IT Soutenable même si les demandes ne sont pas complètement formalisées au début du projet, mais évoluent au cours de la vie du service ?</v>
      </c>
      <c r="M19" s="208" t="str">
        <f>IF(ISBLANK('0. STRATEGIE-WiP'!N19),"",SUBSTITUTE('0. STRATEGIE-WiP'!N19,"NR","IT Soutenable"))</f>
        <v/>
      </c>
      <c r="N19" s="208" t="str">
        <f>IF(ISBLANK('0. STRATEGIE-WiP'!O19),"",SUBSTITUTE('0. STRATEGIE-WiP'!O19,"NR","IT Soutenable"))</f>
        <v/>
      </c>
      <c r="O19" s="208" t="str">
        <f>IF(ISBLANK('0. STRATEGIE-WiP'!P19),"",SUBSTITUTE('0. STRATEGIE-WiP'!P19,"NR","IT Soutenable"))</f>
        <v/>
      </c>
      <c r="P19" s="208" t="str">
        <f>IF(ISBLANK('0. STRATEGIE-WiP'!Q19),"",SUBSTITUTE('0. STRATEGIE-WiP'!Q19,"NR","IT Soutenable"))</f>
        <v>Stratégie</v>
      </c>
      <c r="Q19" s="201" t="str">
        <f>IF(ISBLANK('0. STRATEGIE-WiP'!R19),"",SUBSTITUTE('0. STRATEGIE-WiP'!R19,"NR","IT Soutenable"))</f>
        <v>CONSEIL</v>
      </c>
      <c r="R19" s="208" t="str">
        <f>IF(ISBLANK('0. STRATEGIE-WiP'!S19),"",SUBSTITUTE('0. STRATEGIE-WiP'!S19,"NR","IT Soutenable"))</f>
        <v>N/A</v>
      </c>
      <c r="S19" s="208" t="str">
        <f>IF(ISBLANK('0. STRATEGIE-WiP'!T19),"",SUBSTITUTE('0. STRATEGIE-WiP'!T19,"NR","IT Soutenable"))</f>
        <v/>
      </c>
      <c r="T19" s="212"/>
      <c r="U19" s="212"/>
      <c r="V19" s="212" t="str">
        <f>IF(ISBLANK('0. STRATEGIE-WiP'!W19),"",SUBSTITUTE('0. STRATEGIE-WiP'!W19,"NR","IT Soutenable"))</f>
        <v>Conception</v>
      </c>
      <c r="W19" s="212" t="str">
        <f>IF(ISBLANK('0. STRATEGIE-WiP'!X19),"",SUBSTITUTE('0. STRATEGIE-WiP'!X19,"NR","IT Soutenable"))</f>
        <v/>
      </c>
      <c r="X19" s="212"/>
      <c r="Y19" s="212"/>
      <c r="Z19" s="212"/>
      <c r="AA19" s="212"/>
      <c r="AB19" s="212"/>
      <c r="AC19" s="212"/>
      <c r="AD19" s="212"/>
      <c r="AE19" s="212"/>
    </row>
    <row r="20" spans="1:31" ht="15.75" customHeight="1">
      <c r="A20" s="208" t="str">
        <f>IF(ISBLANK('0. STRATEGIE-WiP'!A20),"",SUBSTITUTE('0. STRATEGIE-WiP'!A20,"NR","IT Soutenable"))</f>
        <v>1</v>
      </c>
      <c r="B20" s="208" t="str">
        <f>IF(ISBLANK('0. STRATEGIE-WiP'!C20),"",SUBSTITUTE('0. STRATEGIE-WiP'!C20,"NR","IT Soutenable"))</f>
        <v>B</v>
      </c>
      <c r="C20" s="208" t="str">
        <f>IF(ISBLANK('0. STRATEGIE-WiP'!D20),"",SUBSTITUTE('0. STRATEGIE-WiP'!D20,"NR","IT Soutenable"))</f>
        <v>B</v>
      </c>
      <c r="D20" s="208" t="str">
        <f>IF(ISBLANK('0. STRATEGIE-WiP'!E20),"",SUBSTITUTE('0. STRATEGIE-WiP'!E20,"NR","IT Soutenable"))</f>
        <v>A</v>
      </c>
      <c r="E20" s="208" t="str">
        <f>IF(ISBLANK('0. STRATEGIE-WiP'!F20),"",SUBSTITUTE('0. STRATEGIE-WiP'!F20,"NR","IT Soutenable"))</f>
        <v>B/B/A</v>
      </c>
      <c r="F20" s="208" t="str">
        <f>IF(ISBLANK('0. STRATEGIE-WiP'!G20),"",SUBSTITUTE('0. STRATEGIE-WiP'!G20,"NR","IT Soutenable"))</f>
        <v>Emergence</v>
      </c>
      <c r="G20" s="213" t="str">
        <f>IF(ISBLANK('0. STRATEGIE-WiP'!H20),"",SUBSTITUTE('0. STRATEGIE-WiP'!H20,"NR","IT Soutenable"))</f>
        <v/>
      </c>
      <c r="H20" s="215" t="str">
        <f>IF(ISBLANK('0. STRATEGIE-WiP'!I20),"",SUBSTITUTE('0. STRATEGIE-WiP'!I20,"NR","IT Soutenable"))</f>
        <v>Anticiper les impacts</v>
      </c>
      <c r="I20" s="201" t="str">
        <f>IF(ISBLANK('0. STRATEGIE-WiP'!J20),"",SUBSTITUTE('0. STRATEGIE-WiP'!J20,"NR","IT Soutenable"))</f>
        <v>Les enjeux et bénéfices attendus sont-ils bien identifiés ?</v>
      </c>
      <c r="J20" s="201" t="str">
        <f>IF(ISBLANK('0. STRATEGIE-WiP'!K20),"",SUBSTITUTE('0. STRATEGIE-WiP'!K20,"NR","IT Soutenable"))</f>
        <v>Pour capitaliser sur l'innovation apportée par la prise en compte du IT Soutenable il est important de déterminer les bénéfices de la démarche, que ce soit d'un point de vue financier, ou d'avantage compétitif ou de notoriété ou de capacité de communication et reconnaissance d'être un acteur engagé pour réduire les impacts du numérique.</v>
      </c>
      <c r="K20" s="201" t="str">
        <f>IF(ISBLANK('0. STRATEGIE-WiP'!L20),"",SUBSTITUTE('0. STRATEGIE-WiP'!L20,"NR","IT Soutenable"))</f>
        <v>Avez-vous chiffré les gains financiers (réduction des coûts, augmentation CA) et non financiers (communication, environnement, innovation, se différencier de la concurrence) ?</v>
      </c>
      <c r="L20" s="208" t="str">
        <f>IF(ISBLANK('0. STRATEGIE-WiP'!M20),"",SUBSTITUTE('0. STRATEGIE-WiP'!M20,"NR","IT Soutenable"))</f>
        <v/>
      </c>
      <c r="M20" s="208" t="str">
        <f>IF(ISBLANK('0. STRATEGIE-WiP'!N20),"",SUBSTITUTE('0. STRATEGIE-WiP'!N20,"NR","IT Soutenable"))</f>
        <v/>
      </c>
      <c r="N20" s="208" t="str">
        <f>IF(ISBLANK('0. STRATEGIE-WiP'!O20),"",SUBSTITUTE('0. STRATEGIE-WiP'!O20,"NR","IT Soutenable"))</f>
        <v/>
      </c>
      <c r="O20" s="208" t="str">
        <f>IF(ISBLANK('0. STRATEGIE-WiP'!P20),"",SUBSTITUTE('0. STRATEGIE-WiP'!P20,"NR","IT Soutenable"))</f>
        <v/>
      </c>
      <c r="P20" s="208" t="str">
        <f>IF(ISBLANK('0. STRATEGIE-WiP'!Q20),"",SUBSTITUTE('0. STRATEGIE-WiP'!Q20,"NR","IT Soutenable"))</f>
        <v>Stratégie</v>
      </c>
      <c r="Q20" s="201" t="str">
        <f>IF(ISBLANK('0. STRATEGIE-WiP'!R20),"",SUBSTITUTE('0. STRATEGIE-WiP'!R20,"NR","IT Soutenable"))</f>
        <v>CONSEIL</v>
      </c>
      <c r="R20" s="208" t="str">
        <f>IF(ISBLANK('0. STRATEGIE-WiP'!S20),"",SUBSTITUTE('0. STRATEGIE-WiP'!S20,"NR","IT Soutenable"))</f>
        <v>N/A</v>
      </c>
      <c r="S20" s="208" t="str">
        <f>IF(ISBLANK('0. STRATEGIE-WiP'!T20),"",SUBSTITUTE('0. STRATEGIE-WiP'!T20,"NR","IT Soutenable"))</f>
        <v/>
      </c>
      <c r="T20" s="212"/>
      <c r="U20" s="212"/>
      <c r="V20" s="212" t="str">
        <f>IF(ISBLANK('0. STRATEGIE-WiP'!W20),"",SUBSTITUTE('0. STRATEGIE-WiP'!W20,"NR","IT Soutenable"))</f>
        <v>Conception</v>
      </c>
      <c r="W20" s="212" t="str">
        <f>IF(ISBLANK('0. STRATEGIE-WiP'!X20),"",SUBSTITUTE('0. STRATEGIE-WiP'!X20,"NR","IT Soutenable"))</f>
        <v/>
      </c>
      <c r="X20" s="212"/>
      <c r="Y20" s="212"/>
      <c r="Z20" s="212"/>
      <c r="AA20" s="212"/>
      <c r="AB20" s="212"/>
      <c r="AC20" s="212"/>
      <c r="AD20" s="212"/>
      <c r="AE20" s="212"/>
    </row>
    <row r="21" spans="1:31" ht="15.75" customHeight="1">
      <c r="A21" s="208" t="str">
        <f>IF(ISBLANK('0. STRATEGIE-WiP'!A21),"",SUBSTITUTE('0. STRATEGIE-WiP'!A21,"NR","IT Soutenable"))</f>
        <v>1</v>
      </c>
      <c r="B21" s="208" t="str">
        <f>IF(ISBLANK('0. STRATEGIE-WiP'!C21),"",SUBSTITUTE('0. STRATEGIE-WiP'!C21,"NR","IT Soutenable"))</f>
        <v>B</v>
      </c>
      <c r="C21" s="208" t="str">
        <f>IF(ISBLANK('0. STRATEGIE-WiP'!D21),"",SUBSTITUTE('0. STRATEGIE-WiP'!D21,"NR","IT Soutenable"))</f>
        <v>A</v>
      </c>
      <c r="D21" s="208" t="str">
        <f>IF(ISBLANK('0. STRATEGIE-WiP'!E21),"",SUBSTITUTE('0. STRATEGIE-WiP'!E21,"NR","IT Soutenable"))</f>
        <v>B</v>
      </c>
      <c r="E21" s="208" t="str">
        <f>IF(ISBLANK('0. STRATEGIE-WiP'!F21),"",SUBSTITUTE('0. STRATEGIE-WiP'!F21,"NR","IT Soutenable"))</f>
        <v>B/A/B</v>
      </c>
      <c r="F21" s="208" t="str">
        <f>IF(ISBLANK('0. STRATEGIE-WiP'!G21),"",SUBSTITUTE('0. STRATEGIE-WiP'!G21,"NR","IT Soutenable"))</f>
        <v>Emergence</v>
      </c>
      <c r="G21" s="213" t="str">
        <f>IF(ISBLANK('0. STRATEGIE-WiP'!H21),"",SUBSTITUTE('0. STRATEGIE-WiP'!H21,"NR","IT Soutenable"))</f>
        <v/>
      </c>
      <c r="H21" s="215" t="str">
        <f>IF(ISBLANK('0. STRATEGIE-WiP'!I21),"",SUBSTITUTE('0. STRATEGIE-WiP'!I21,"NR","IT Soutenable"))</f>
        <v>Anticiper les impacts</v>
      </c>
      <c r="I21" s="201" t="str">
        <f>IF(ISBLANK('0. STRATEGIE-WiP'!J21),"",SUBSTITUTE('0. STRATEGIE-WiP'!J21,"NR","IT Soutenable"))</f>
        <v>L'organisation est-elle en mesure de faire progresser son niveau de maturité vis à vis de l’éco conception et de son périmètre, avec la réalisation de projets IT Soutenable ?</v>
      </c>
      <c r="J21" s="201" t="str">
        <f>IF(ISBLANK('0. STRATEGIE-WiP'!K21),"",SUBSTITUTE('0. STRATEGIE-WiP'!K21,"NR","IT Soutenable"))</f>
        <v>La démarche IT Soutenable doit être présente dans toutes les étapes de réalisation et cela passe nécessairement par une culture IT Soutenable au sein de l'organisation. La maturité augmentera progressivement avec les pratiques.</v>
      </c>
      <c r="K21" s="201" t="str">
        <f>IF(ISBLANK('0. STRATEGIE-WiP'!L21),"",SUBSTITUTE('0. STRATEGIE-WiP'!L21,"NR","IT Soutenable"))</f>
        <v>Quelle proportion des acteurs du projet est sensibilisée ou formée au IT Soutenable ?</v>
      </c>
      <c r="L21" s="208" t="str">
        <f>IF(ISBLANK('0. STRATEGIE-WiP'!M21),"",SUBSTITUTE('0. STRATEGIE-WiP'!M21,"NR","IT Soutenable"))</f>
        <v>Les processus, outils et méthodes utilisés ont-ils été adaptés pour prendre en compte les enjeux IT Soutenable ?</v>
      </c>
      <c r="M21" s="208" t="str">
        <f>IF(ISBLANK('0. STRATEGIE-WiP'!N21),"",SUBSTITUTE('0. STRATEGIE-WiP'!N21,"NR","IT Soutenable"))</f>
        <v/>
      </c>
      <c r="N21" s="208" t="str">
        <f>IF(ISBLANK('0. STRATEGIE-WiP'!O21),"",SUBSTITUTE('0. STRATEGIE-WiP'!O21,"NR","IT Soutenable"))</f>
        <v/>
      </c>
      <c r="O21" s="208" t="str">
        <f>IF(ISBLANK('0. STRATEGIE-WiP'!P21),"",SUBSTITUTE('0. STRATEGIE-WiP'!P21,"NR","IT Soutenable"))</f>
        <v/>
      </c>
      <c r="P21" s="208" t="str">
        <f>IF(ISBLANK('0. STRATEGIE-WiP'!Q21),"",SUBSTITUTE('0. STRATEGIE-WiP'!Q21,"NR","IT Soutenable"))</f>
        <v>Stratégie</v>
      </c>
      <c r="Q21" s="201" t="str">
        <f>IF(ISBLANK('0. STRATEGIE-WiP'!R21),"",SUBSTITUTE('0. STRATEGIE-WiP'!R21,"NR","IT Soutenable"))</f>
        <v>CONSEIL</v>
      </c>
      <c r="R21" s="208" t="str">
        <f>IF(ISBLANK('0. STRATEGIE-WiP'!S21),"",SUBSTITUTE('0. STRATEGIE-WiP'!S21,"NR","IT Soutenable"))</f>
        <v>N/A</v>
      </c>
      <c r="S21" s="208" t="str">
        <f>IF(ISBLANK('0. STRATEGIE-WiP'!T21),"",SUBSTITUTE('0. STRATEGIE-WiP'!T21,"NR","IT Soutenable"))</f>
        <v/>
      </c>
      <c r="T21" s="212"/>
      <c r="U21" s="212"/>
      <c r="V21" s="212" t="str">
        <f>IF(ISBLANK('0. STRATEGIE-WiP'!W21),"",SUBSTITUTE('0. STRATEGIE-WiP'!W21,"NR","IT Soutenable"))</f>
        <v>Conception</v>
      </c>
      <c r="W21" s="212" t="str">
        <f>IF(ISBLANK('0. STRATEGIE-WiP'!X21),"",SUBSTITUTE('0. STRATEGIE-WiP'!X21,"NR","IT Soutenable"))</f>
        <v/>
      </c>
      <c r="X21" s="212"/>
      <c r="Y21" s="212"/>
      <c r="Z21" s="212"/>
      <c r="AA21" s="212"/>
      <c r="AB21" s="212"/>
      <c r="AC21" s="212"/>
      <c r="AD21" s="212"/>
      <c r="AE21" s="212"/>
    </row>
    <row r="22" spans="1:31" ht="15.75" customHeight="1">
      <c r="A22" s="208" t="str">
        <f>IF(ISBLANK('0. STRATEGIE-WiP'!A22),"",SUBSTITUTE('0. STRATEGIE-WiP'!A22,"NR","IT Soutenable"))</f>
        <v>1</v>
      </c>
      <c r="B22" s="208" t="str">
        <f>IF(ISBLANK('0. STRATEGIE-WiP'!C22),"",SUBSTITUTE('0. STRATEGIE-WiP'!C22,"NR","IT Soutenable"))</f>
        <v>B</v>
      </c>
      <c r="C22" s="208" t="str">
        <f>IF(ISBLANK('0. STRATEGIE-WiP'!D22),"",SUBSTITUTE('0. STRATEGIE-WiP'!D22,"NR","IT Soutenable"))</f>
        <v>B</v>
      </c>
      <c r="D22" s="208" t="str">
        <f>IF(ISBLANK('0. STRATEGIE-WiP'!E22),"",SUBSTITUTE('0. STRATEGIE-WiP'!E22,"NR","IT Soutenable"))</f>
        <v>B</v>
      </c>
      <c r="E22" s="208" t="str">
        <f>IF(ISBLANK('0. STRATEGIE-WiP'!F22),"",SUBSTITUTE('0. STRATEGIE-WiP'!F22,"NR","IT Soutenable"))</f>
        <v>B/B/B</v>
      </c>
      <c r="F22" s="208" t="str">
        <f>IF(ISBLANK('0. STRATEGIE-WiP'!G22),"",SUBSTITUTE('0. STRATEGIE-WiP'!G22,"NR","IT Soutenable"))</f>
        <v>Emergence</v>
      </c>
      <c r="G22" s="213" t="str">
        <f>IF(ISBLANK('0. STRATEGIE-WiP'!H22),"",SUBSTITUTE('0. STRATEGIE-WiP'!H22,"NR","IT Soutenable"))</f>
        <v/>
      </c>
      <c r="H22" s="215" t="str">
        <f>IF(ISBLANK('0. STRATEGIE-WiP'!I22),"",SUBSTITUTE('0. STRATEGIE-WiP'!I22,"NR","IT Soutenable"))</f>
        <v>Connaitre son stade de maturité / Phase audit</v>
      </c>
      <c r="I22" s="201" t="str">
        <f>IF(ISBLANK('0. STRATEGIE-WiP'!J22),"",SUBSTITUTE('0. STRATEGIE-WiP'!J22,"NR","IT Soutenable"))</f>
        <v>Un audit de l'existant est-il disponible pour en améliorer les performances IT Soutenable ?</v>
      </c>
      <c r="J22" s="201" t="str">
        <f>IF(ISBLANK('0. STRATEGIE-WiP'!K22),"",SUBSTITUTE('0. STRATEGIE-WiP'!K22,"NR","IT Soutenable"))</f>
        <v>Les principaux travers d'un service existant par rapport aux 3P peut utilement servir de socle pour déterminer les axes de performance IT Soutenable à améliorer avec des quick wins et des adaptations plus profondes.</v>
      </c>
      <c r="K22" s="201" t="str">
        <f>IF(ISBLANK('0. STRATEGIE-WiP'!L22),"",SUBSTITUTE('0. STRATEGIE-WiP'!L22,"NR","IT Soutenable"))</f>
        <v>Avez-vous besoin de réaliser un audit de l’existant afin d'améliorer le projet ou devez-vous repartir à zéro ?</v>
      </c>
      <c r="L22" s="208" t="str">
        <f>IF(ISBLANK('0. STRATEGIE-WiP'!M22),"",SUBSTITUTE('0. STRATEGIE-WiP'!M22,"NR","IT Soutenable"))</f>
        <v/>
      </c>
      <c r="M22" s="208" t="str">
        <f>IF(ISBLANK('0. STRATEGIE-WiP'!N22),"",SUBSTITUTE('0. STRATEGIE-WiP'!N22,"NR","IT Soutenable"))</f>
        <v/>
      </c>
      <c r="N22" s="208" t="str">
        <f>IF(ISBLANK('0. STRATEGIE-WiP'!O22),"",SUBSTITUTE('0. STRATEGIE-WiP'!O22,"NR","IT Soutenable"))</f>
        <v/>
      </c>
      <c r="O22" s="208" t="str">
        <f>IF(ISBLANK('0. STRATEGIE-WiP'!P22),"",SUBSTITUTE('0. STRATEGIE-WiP'!P22,"NR","IT Soutenable"))</f>
        <v/>
      </c>
      <c r="P22" s="208" t="str">
        <f>IF(ISBLANK('0. STRATEGIE-WiP'!Q22),"",SUBSTITUTE('0. STRATEGIE-WiP'!Q22,"NR","IT Soutenable"))</f>
        <v>Stratégie</v>
      </c>
      <c r="Q22" s="201" t="str">
        <f>IF(ISBLANK('0. STRATEGIE-WiP'!R22),"",SUBSTITUTE('0. STRATEGIE-WiP'!R22,"NR","IT Soutenable"))</f>
        <v>CONSEIL</v>
      </c>
      <c r="R22" s="208" t="str">
        <f>IF(ISBLANK('0. STRATEGIE-WiP'!S22),"",SUBSTITUTE('0. STRATEGIE-WiP'!S22,"NR","IT Soutenable"))</f>
        <v>N/A</v>
      </c>
      <c r="S22" s="208" t="str">
        <f>IF(ISBLANK('0. STRATEGIE-WiP'!T22),"",SUBSTITUTE('0. STRATEGIE-WiP'!T22,"NR","IT Soutenable"))</f>
        <v/>
      </c>
      <c r="T22" s="212"/>
      <c r="U22" s="212"/>
      <c r="V22" s="212" t="str">
        <f>IF(ISBLANK('0. STRATEGIE-WiP'!W22),"",SUBSTITUTE('0. STRATEGIE-WiP'!W22,"NR","IT Soutenable"))</f>
        <v>Revalorisation</v>
      </c>
      <c r="W22" s="212" t="str">
        <f>IF(ISBLANK('0. STRATEGIE-WiP'!X22),"",SUBSTITUTE('0. STRATEGIE-WiP'!X22,"NR","IT Soutenable"))</f>
        <v/>
      </c>
      <c r="X22" s="212"/>
      <c r="Y22" s="212"/>
      <c r="Z22" s="212"/>
      <c r="AA22" s="212"/>
      <c r="AB22" s="212"/>
      <c r="AC22" s="212"/>
      <c r="AD22" s="212"/>
      <c r="AE22" s="212"/>
    </row>
    <row r="23" spans="1:31" ht="15.75" customHeight="1">
      <c r="A23" s="208" t="str">
        <f>IF(ISBLANK('0. STRATEGIE-WiP'!A23),"",SUBSTITUTE('0. STRATEGIE-WiP'!A23,"NR","IT Soutenable"))</f>
        <v>1</v>
      </c>
      <c r="B23" s="208" t="str">
        <f>IF(ISBLANK('0. STRATEGIE-WiP'!C23),"",SUBSTITUTE('0. STRATEGIE-WiP'!C23,"NR","IT Soutenable"))</f>
        <v>B</v>
      </c>
      <c r="C23" s="208" t="str">
        <f>IF(ISBLANK('0. STRATEGIE-WiP'!D23),"",SUBSTITUTE('0. STRATEGIE-WiP'!D23,"NR","IT Soutenable"))</f>
        <v>B</v>
      </c>
      <c r="D23" s="208" t="str">
        <f>IF(ISBLANK('0. STRATEGIE-WiP'!E23),"",SUBSTITUTE('0. STRATEGIE-WiP'!E23,"NR","IT Soutenable"))</f>
        <v>A</v>
      </c>
      <c r="E23" s="208" t="str">
        <f>IF(ISBLANK('0. STRATEGIE-WiP'!F23),"",SUBSTITUTE('0. STRATEGIE-WiP'!F23,"NR","IT Soutenable"))</f>
        <v>B/B/A</v>
      </c>
      <c r="F23" s="208" t="str">
        <f>IF(ISBLANK('0. STRATEGIE-WiP'!G23),"",SUBSTITUTE('0. STRATEGIE-WiP'!G23,"NR","IT Soutenable"))</f>
        <v>Emergence</v>
      </c>
      <c r="G23" s="213" t="str">
        <f>IF(ISBLANK('0. STRATEGIE-WiP'!H23),"",SUBSTITUTE('0. STRATEGIE-WiP'!H23,"NR","IT Soutenable"))</f>
        <v/>
      </c>
      <c r="H23" s="215" t="str">
        <f>IF(ISBLANK('0. STRATEGIE-WiP'!I23),"",SUBSTITUTE('0. STRATEGIE-WiP'!I23,"NR","IT Soutenable"))</f>
        <v>Connaitre son stade de maturité</v>
      </c>
      <c r="I23" s="201" t="str">
        <f>IF(ISBLANK('0. STRATEGIE-WiP'!J23),"",SUBSTITUTE('0. STRATEGIE-WiP'!J23,"NR","IT Soutenable"))</f>
        <v>Les budgets financiers pour les aspects IT Soutenable du projet sont-ils évalués ?</v>
      </c>
      <c r="J23" s="201" t="str">
        <f>IF(ISBLANK('0. STRATEGIE-WiP'!K23),"",SUBSTITUTE('0. STRATEGIE-WiP'!K23,"NR","IT Soutenable"))</f>
        <v xml:space="preserve">Le IT Soutenable va générer une nouvelle catégorie d'exigences qui devront être prises en compte dans les démarches projet, et demanderont des lignes budgétaires clairement identifiées. Bien que souvent les projets IT Soutenable soient plus efficaces, moins "boulimiques" de technologies "à la mode" et de fonctionnalités inutiles, les charges projet en final sont diminuées. </v>
      </c>
      <c r="K23" s="201" t="str">
        <f>IF(ISBLANK('0. STRATEGIE-WiP'!L23),"",SUBSTITUTE('0. STRATEGIE-WiP'!L23,"NR","IT Soutenable"))</f>
        <v xml:space="preserve">Est ce que j’ai les moyens matériels ? Mes équipements sont-ils à renouveler ou à acheter et quelle sera la manière la plus écologique de le faire ? Les moyens humains sont-ils identifiés pour chaque phase du projet ? Les moyens financiers pour réaliser le projet en éco-conception sont-ils alloués ? </v>
      </c>
      <c r="L23" s="208" t="str">
        <f>IF(ISBLANK('0. STRATEGIE-WiP'!M23),"",SUBSTITUTE('0. STRATEGIE-WiP'!M23,"NR","IT Soutenable"))</f>
        <v/>
      </c>
      <c r="M23" s="208" t="str">
        <f>IF(ISBLANK('0. STRATEGIE-WiP'!N23),"",SUBSTITUTE('0. STRATEGIE-WiP'!N23,"NR","IT Soutenable"))</f>
        <v/>
      </c>
      <c r="N23" s="208" t="str">
        <f>IF(ISBLANK('0. STRATEGIE-WiP'!O23),"",SUBSTITUTE('0. STRATEGIE-WiP'!O23,"NR","IT Soutenable"))</f>
        <v/>
      </c>
      <c r="O23" s="208" t="str">
        <f>IF(ISBLANK('0. STRATEGIE-WiP'!P23),"",SUBSTITUTE('0. STRATEGIE-WiP'!P23,"NR","IT Soutenable"))</f>
        <v/>
      </c>
      <c r="P23" s="208" t="str">
        <f>IF(ISBLANK('0. STRATEGIE-WiP'!Q23),"",SUBSTITUTE('0. STRATEGIE-WiP'!Q23,"NR","IT Soutenable"))</f>
        <v>Stratégie</v>
      </c>
      <c r="Q23" s="201" t="str">
        <f>IF(ISBLANK('0. STRATEGIE-WiP'!R23),"",SUBSTITUTE('0. STRATEGIE-WiP'!R23,"NR","IT Soutenable"))</f>
        <v>RECO</v>
      </c>
      <c r="R23" s="208" t="str">
        <f>IF(ISBLANK('0. STRATEGIE-WiP'!S23),"",SUBSTITUTE('0. STRATEGIE-WiP'!S23,"NR","IT Soutenable"))</f>
        <v>*</v>
      </c>
      <c r="S23" s="208" t="str">
        <f>IF(ISBLANK('0. STRATEGIE-WiP'!T23),"",SUBSTITUTE('0. STRATEGIE-WiP'!T23,"NR","IT Soutenable"))</f>
        <v/>
      </c>
      <c r="T23" s="212"/>
      <c r="U23" s="212"/>
      <c r="V23" s="212" t="str">
        <f>IF(ISBLANK('0. STRATEGIE-WiP'!W23),"",SUBSTITUTE('0. STRATEGIE-WiP'!W23,"NR","IT Soutenable"))</f>
        <v>Acquisition</v>
      </c>
      <c r="W23" s="212" t="str">
        <f>IF(ISBLANK('0. STRATEGIE-WiP'!X23),"",SUBSTITUTE('0. STRATEGIE-WiP'!X23,"NR","IT Soutenable"))</f>
        <v>#COM ; #VALUE ; #GOV ; #FIN ;</v>
      </c>
      <c r="X23" s="212"/>
      <c r="Y23" s="212"/>
      <c r="Z23" s="212"/>
      <c r="AA23" s="212"/>
      <c r="AB23" s="212"/>
      <c r="AC23" s="212"/>
      <c r="AD23" s="212"/>
      <c r="AE23" s="212"/>
    </row>
    <row r="24" spans="1:31" ht="15.75" customHeight="1">
      <c r="A24" s="208" t="str">
        <f>IF(ISBLANK('0. STRATEGIE-WiP'!A24),"",SUBSTITUTE('0. STRATEGIE-WiP'!A24,"NR","IT Soutenable"))</f>
        <v>1</v>
      </c>
      <c r="B24" s="208" t="str">
        <f>IF(ISBLANK('0. STRATEGIE-WiP'!C24),"",SUBSTITUTE('0. STRATEGIE-WiP'!C24,"NR","IT Soutenable"))</f>
        <v>B</v>
      </c>
      <c r="C24" s="208" t="str">
        <f>IF(ISBLANK('0. STRATEGIE-WiP'!D24),"",SUBSTITUTE('0. STRATEGIE-WiP'!D24,"NR","IT Soutenable"))</f>
        <v>C</v>
      </c>
      <c r="D24" s="208" t="str">
        <f>IF(ISBLANK('0. STRATEGIE-WiP'!E24),"",SUBSTITUTE('0. STRATEGIE-WiP'!E24,"NR","IT Soutenable"))</f>
        <v>B</v>
      </c>
      <c r="E24" s="208" t="str">
        <f>IF(ISBLANK('0. STRATEGIE-WiP'!F24),"",SUBSTITUTE('0. STRATEGIE-WiP'!F24,"NR","IT Soutenable"))</f>
        <v>B/C/B</v>
      </c>
      <c r="F24" s="208" t="str">
        <f>IF(ISBLANK('0. STRATEGIE-WiP'!G24),"",SUBSTITUTE('0. STRATEGIE-WiP'!G24,"NR","IT Soutenable"))</f>
        <v>Emergence</v>
      </c>
      <c r="G24" s="213" t="str">
        <f>IF(ISBLANK('0. STRATEGIE-WiP'!H24),"",SUBSTITUTE('0. STRATEGIE-WiP'!H24,"NR","IT Soutenable"))</f>
        <v/>
      </c>
      <c r="H24" s="215" t="str">
        <f>IF(ISBLANK('0. STRATEGIE-WiP'!I24),"",SUBSTITUTE('0. STRATEGIE-WiP'!I24,"NR","IT Soutenable"))</f>
        <v>Connaitre son stade de maturité</v>
      </c>
      <c r="I24" s="201" t="str">
        <f>IF(ISBLANK('0. STRATEGIE-WiP'!J24),"",SUBSTITUTE('0. STRATEGIE-WiP'!J24,"NR","IT Soutenable"))</f>
        <v>Des équipements matériels sont-ils à renouveler ou à acheter pour le projet, les équipements supplémentaires nécessaires sont-ils mis à disposition en gardant en tête les principes du IT Soutenable ?</v>
      </c>
      <c r="J24" s="201" t="str">
        <f>IF(ISBLANK('0. STRATEGIE-WiP'!K24),"",SUBSTITUTE('0. STRATEGIE-WiP'!K24,"NR","IT Soutenable"))</f>
        <v>Le lancement de nouveaux projets est souvent l'occasion de renouveler ou compléter les équipements techniques. Dans le principe de la démarche IT Soutenable, il serait plutôt l'occasion de challenger une meilleure utilisation des équipements disponibles et mettre en place toutes les solutions possibles pour les préserver.</v>
      </c>
      <c r="K24" s="201" t="str">
        <f>IF(ISBLANK('0. STRATEGIE-WiP'!L24),"",SUBSTITUTE('0. STRATEGIE-WiP'!L24,"NR","IT Soutenable"))</f>
        <v>La politique d'achat/renouvellement de matériels prend-elle en compte l'efficacité IT Soutenable ?</v>
      </c>
      <c r="L24" s="208" t="str">
        <f>IF(ISBLANK('0. STRATEGIE-WiP'!M24),"",SUBSTITUTE('0. STRATEGIE-WiP'!M24,"NR","IT Soutenable"))</f>
        <v/>
      </c>
      <c r="M24" s="208" t="str">
        <f>IF(ISBLANK('0. STRATEGIE-WiP'!N24),"",SUBSTITUTE('0. STRATEGIE-WiP'!N24,"NR","IT Soutenable"))</f>
        <v/>
      </c>
      <c r="N24" s="208" t="str">
        <f>IF(ISBLANK('0. STRATEGIE-WiP'!O24),"",SUBSTITUTE('0. STRATEGIE-WiP'!O24,"NR","IT Soutenable"))</f>
        <v/>
      </c>
      <c r="O24" s="208" t="str">
        <f>IF(ISBLANK('0. STRATEGIE-WiP'!P24),"",SUBSTITUTE('0. STRATEGIE-WiP'!P24,"NR","IT Soutenable"))</f>
        <v/>
      </c>
      <c r="P24" s="208" t="str">
        <f>IF(ISBLANK('0. STRATEGIE-WiP'!Q24),"",SUBSTITUTE('0. STRATEGIE-WiP'!Q24,"NR","IT Soutenable"))</f>
        <v>Stratégie</v>
      </c>
      <c r="Q24" s="201" t="str">
        <f>IF(ISBLANK('0. STRATEGIE-WiP'!R24),"",SUBSTITUTE('0. STRATEGIE-WiP'!R24,"NR","IT Soutenable"))</f>
        <v>RECO</v>
      </c>
      <c r="R24" s="208" t="str">
        <f>IF(ISBLANK('0. STRATEGIE-WiP'!S24),"",SUBSTITUTE('0. STRATEGIE-WiP'!S24,"NR","IT Soutenable"))</f>
        <v>*</v>
      </c>
      <c r="S24" s="208" t="str">
        <f>IF(ISBLANK('0. STRATEGIE-WiP'!T24),"",SUBSTITUTE('0. STRATEGIE-WiP'!T24,"NR","IT Soutenable"))</f>
        <v/>
      </c>
      <c r="T24" s="212"/>
      <c r="U24" s="212"/>
      <c r="V24" s="212" t="str">
        <f>IF(ISBLANK('0. STRATEGIE-WiP'!W24),"",SUBSTITUTE('0. STRATEGIE-WiP'!W24,"NR","IT Soutenable"))</f>
        <v>Acquisition</v>
      </c>
      <c r="W24" s="212" t="str">
        <f>IF(ISBLANK('0. STRATEGIE-WiP'!X24),"",SUBSTITUTE('0. STRATEGIE-WiP'!X24,"NR","IT Soutenable"))</f>
        <v>#BUY ; #FIN ; #OBSO</v>
      </c>
      <c r="X24" s="212"/>
      <c r="Y24" s="212"/>
      <c r="Z24" s="212"/>
      <c r="AA24" s="212"/>
      <c r="AB24" s="212"/>
      <c r="AC24" s="212"/>
      <c r="AD24" s="212"/>
      <c r="AE24" s="212"/>
    </row>
    <row r="25" spans="1:31" ht="15.75" customHeight="1">
      <c r="A25" s="208" t="str">
        <f>IF(ISBLANK('0. STRATEGIE-WiP'!A25),"",SUBSTITUTE('0. STRATEGIE-WiP'!A25,"NR","IT Soutenable"))</f>
        <v>1</v>
      </c>
      <c r="B25" s="208" t="str">
        <f>IF(ISBLANK('0. STRATEGIE-WiP'!C25),"",SUBSTITUTE('0. STRATEGIE-WiP'!C25,"NR","IT Soutenable"))</f>
        <v>A</v>
      </c>
      <c r="C25" s="208" t="str">
        <f>IF(ISBLANK('0. STRATEGIE-WiP'!D25),"",SUBSTITUTE('0. STRATEGIE-WiP'!D25,"NR","IT Soutenable"))</f>
        <v>A</v>
      </c>
      <c r="D25" s="208" t="str">
        <f>IF(ISBLANK('0. STRATEGIE-WiP'!E25),"",SUBSTITUTE('0. STRATEGIE-WiP'!E25,"NR","IT Soutenable"))</f>
        <v>B</v>
      </c>
      <c r="E25" s="208" t="str">
        <f>IF(ISBLANK('0. STRATEGIE-WiP'!F25),"",SUBSTITUTE('0. STRATEGIE-WiP'!F25,"NR","IT Soutenable"))</f>
        <v>A/A/B</v>
      </c>
      <c r="F25" s="208" t="str">
        <f>IF(ISBLANK('0. STRATEGIE-WiP'!G25),"",SUBSTITUTE('0. STRATEGIE-WiP'!G25,"NR","IT Soutenable"))</f>
        <v>Emergence</v>
      </c>
      <c r="G25" s="213" t="str">
        <f>IF(ISBLANK('0. STRATEGIE-WiP'!H25),"",SUBSTITUTE('0. STRATEGIE-WiP'!H25,"NR","IT Soutenable"))</f>
        <v/>
      </c>
      <c r="H25" s="215" t="str">
        <f>IF(ISBLANK('0. STRATEGIE-WiP'!I25),"",SUBSTITUTE('0. STRATEGIE-WiP'!I25,"NR","IT Soutenable"))</f>
        <v>Connaitre son stade de maturité</v>
      </c>
      <c r="I25" s="201" t="str">
        <f>IF(ISBLANK('0. STRATEGIE-WiP'!J25),"",SUBSTITUTE('0. STRATEGIE-WiP'!J25,"NR","IT Soutenable"))</f>
        <v>Mes ressources humaines (Identifiées pour chaque phase) sont-elles disponibles ?</v>
      </c>
      <c r="J25" s="201" t="str">
        <f>IF(ISBLANK('0. STRATEGIE-WiP'!K25),"",SUBSTITUTE('0. STRATEGIE-WiP'!K25,"NR","IT Soutenable"))</f>
        <v>L'efficacité de la démarche IT Soutenable ne peut être atteinte sans la connaissance des enjeux IT Soutenable par les personnes qui prendront part au projet.</v>
      </c>
      <c r="K25" s="201" t="str">
        <f>IF(ISBLANK('0. STRATEGIE-WiP'!L25),"",SUBSTITUTE('0. STRATEGIE-WiP'!L25,"NR","IT Soutenable"))</f>
        <v>Les sensibilisations/formations IT Soutenable nécessaires sont-elles budgetées et planifiées ?</v>
      </c>
      <c r="L25" s="208" t="str">
        <f>IF(ISBLANK('0. STRATEGIE-WiP'!M25),"",SUBSTITUTE('0. STRATEGIE-WiP'!M25,"NR","IT Soutenable"))</f>
        <v/>
      </c>
      <c r="M25" s="208" t="str">
        <f>IF(ISBLANK('0. STRATEGIE-WiP'!N25),"",SUBSTITUTE('0. STRATEGIE-WiP'!N25,"NR","IT Soutenable"))</f>
        <v/>
      </c>
      <c r="N25" s="208" t="str">
        <f>IF(ISBLANK('0. STRATEGIE-WiP'!O25),"",SUBSTITUTE('0. STRATEGIE-WiP'!O25,"NR","IT Soutenable"))</f>
        <v/>
      </c>
      <c r="O25" s="208" t="str">
        <f>IF(ISBLANK('0. STRATEGIE-WiP'!P25),"",SUBSTITUTE('0. STRATEGIE-WiP'!P25,"NR","IT Soutenable"))</f>
        <v/>
      </c>
      <c r="P25" s="208" t="str">
        <f>IF(ISBLANK('0. STRATEGIE-WiP'!Q25),"",SUBSTITUTE('0. STRATEGIE-WiP'!Q25,"NR","IT Soutenable"))</f>
        <v>Stratégie</v>
      </c>
      <c r="Q25" s="201" t="str">
        <f>IF(ISBLANK('0. STRATEGIE-WiP'!R25),"",SUBSTITUTE('0. STRATEGIE-WiP'!R25,"NR","IT Soutenable"))</f>
        <v>RECO</v>
      </c>
      <c r="R25" s="208" t="str">
        <f>IF(ISBLANK('0. STRATEGIE-WiP'!S25),"",SUBSTITUTE('0. STRATEGIE-WiP'!S25,"NR","IT Soutenable"))</f>
        <v>*</v>
      </c>
      <c r="S25" s="208" t="str">
        <f>IF(ISBLANK('0. STRATEGIE-WiP'!T25),"",SUBSTITUTE('0. STRATEGIE-WiP'!T25,"NR","IT Soutenable"))</f>
        <v/>
      </c>
      <c r="T25" s="212"/>
      <c r="U25" s="212"/>
      <c r="V25" s="212" t="str">
        <f>IF(ISBLANK('0. STRATEGIE-WiP'!W25),"",SUBSTITUTE('0. STRATEGIE-WiP'!W25,"NR","IT Soutenable"))</f>
        <v>N/A</v>
      </c>
      <c r="W25" s="212" t="str">
        <f>IF(ISBLANK('0. STRATEGIE-WiP'!X25),"",SUBSTITUTE('0. STRATEGIE-WiP'!X25,"NR","IT Soutenable"))</f>
        <v>#COM ; #VALUE ; #METH ; #HR ;</v>
      </c>
      <c r="X25" s="212"/>
      <c r="Y25" s="212"/>
      <c r="Z25" s="212"/>
      <c r="AA25" s="212"/>
      <c r="AB25" s="212"/>
      <c r="AC25" s="212"/>
      <c r="AD25" s="212"/>
      <c r="AE25" s="212"/>
    </row>
    <row r="26" spans="1:31" ht="15.75" customHeight="1">
      <c r="A26" s="208" t="str">
        <f>IF(ISBLANK('0. STRATEGIE-WiP'!A26),"",SUBSTITUTE('0. STRATEGIE-WiP'!A26,"NR","IT Soutenable"))</f>
        <v>1</v>
      </c>
      <c r="B26" s="208" t="str">
        <f>IF(ISBLANK('0. STRATEGIE-WiP'!C26),"",SUBSTITUTE('0. STRATEGIE-WiP'!C26,"NR","IT Soutenable"))</f>
        <v>B</v>
      </c>
      <c r="C26" s="208" t="str">
        <f>IF(ISBLANK('0. STRATEGIE-WiP'!D26),"",SUBSTITUTE('0. STRATEGIE-WiP'!D26,"NR","IT Soutenable"))</f>
        <v>B</v>
      </c>
      <c r="D26" s="208" t="str">
        <f>IF(ISBLANK('0. STRATEGIE-WiP'!E26),"",SUBSTITUTE('0. STRATEGIE-WiP'!E26,"NR","IT Soutenable"))</f>
        <v>B</v>
      </c>
      <c r="E26" s="208" t="str">
        <f>IF(ISBLANK('0. STRATEGIE-WiP'!F26),"",SUBSTITUTE('0. STRATEGIE-WiP'!F26,"NR","IT Soutenable"))</f>
        <v>B/B/B</v>
      </c>
      <c r="F26" s="208" t="str">
        <f>IF(ISBLANK('0. STRATEGIE-WiP'!G26),"",SUBSTITUTE('0. STRATEGIE-WiP'!G26,"NR","IT Soutenable"))</f>
        <v>Emergence</v>
      </c>
      <c r="G26" s="213" t="str">
        <f>IF(ISBLANK('0. STRATEGIE-WiP'!H26),"",SUBSTITUTE('0. STRATEGIE-WiP'!H26,"NR","IT Soutenable"))</f>
        <v/>
      </c>
      <c r="H26" s="215" t="str">
        <f>IF(ISBLANK('0. STRATEGIE-WiP'!I26),"",SUBSTITUTE('0. STRATEGIE-WiP'!I26,"NR","IT Soutenable"))</f>
        <v>Connaitre son stade de maturité</v>
      </c>
      <c r="I26" s="201" t="str">
        <f>IF(ISBLANK('0. STRATEGIE-WiP'!J26),"",SUBSTITUTE('0. STRATEGIE-WiP'!J26,"NR","IT Soutenable"))</f>
        <v>Les sponsors et éventuelles résistances de la démarche IT Soutenable sont-ils identifiés ?</v>
      </c>
      <c r="J26" s="201" t="str">
        <f>IF(ISBLANK('0. STRATEGIE-WiP'!K26),"",SUBSTITUTE('0. STRATEGIE-WiP'!K26,"NR","IT Soutenable"))</f>
        <v>Lorsque la démarche IT Soutenable est peu installée dans le modèle opérationnel de l'organisation, les luttes d'influence vont parfois décider de l'avenir du IT Soutenable. Pour faciliter l'adoption, les freins doivent être identifiés et les arguments pour vaincre les résistances doivent être préparés en avance de phase et mis à disposition des sponsors de cette démarche.</v>
      </c>
      <c r="K26" s="201" t="str">
        <f>IF(ISBLANK('0. STRATEGIE-WiP'!L26),"",SUBSTITUTE('0. STRATEGIE-WiP'!L26,"NR","IT Soutenable"))</f>
        <v>Avez-vous anticipé les résistances en exposant les arguments par rapport aux freins à la mise en place de la démarche : obstacles prévisibles, motivation, mauvaise communication interne, management peu impliqué, autres projets lourds et prioritaires, investissements lourds et récents, réglementation,... ?</v>
      </c>
      <c r="L26" s="208" t="str">
        <f>IF(ISBLANK('0. STRATEGIE-WiP'!M26),"",SUBSTITUTE('0. STRATEGIE-WiP'!M26,"NR","IT Soutenable"))</f>
        <v/>
      </c>
      <c r="M26" s="208" t="str">
        <f>IF(ISBLANK('0. STRATEGIE-WiP'!N26),"",SUBSTITUTE('0. STRATEGIE-WiP'!N26,"NR","IT Soutenable"))</f>
        <v/>
      </c>
      <c r="N26" s="208" t="str">
        <f>IF(ISBLANK('0. STRATEGIE-WiP'!O26),"",SUBSTITUTE('0. STRATEGIE-WiP'!O26,"NR","IT Soutenable"))</f>
        <v/>
      </c>
      <c r="O26" s="208" t="str">
        <f>IF(ISBLANK('0. STRATEGIE-WiP'!P26),"",SUBSTITUTE('0. STRATEGIE-WiP'!P26,"NR","IT Soutenable"))</f>
        <v/>
      </c>
      <c r="P26" s="208" t="str">
        <f>IF(ISBLANK('0. STRATEGIE-WiP'!Q26),"",SUBSTITUTE('0. STRATEGIE-WiP'!Q26,"NR","IT Soutenable"))</f>
        <v>Stratégie</v>
      </c>
      <c r="Q26" s="201" t="str">
        <f>IF(ISBLANK('0. STRATEGIE-WiP'!R26),"",SUBSTITUTE('0. STRATEGIE-WiP'!R26,"NR","IT Soutenable"))</f>
        <v>CONSEIL</v>
      </c>
      <c r="R26" s="208" t="str">
        <f>IF(ISBLANK('0. STRATEGIE-WiP'!S26),"",SUBSTITUTE('0. STRATEGIE-WiP'!S26,"NR","IT Soutenable"))</f>
        <v>N/A</v>
      </c>
      <c r="S26" s="208" t="str">
        <f>IF(ISBLANK('0. STRATEGIE-WiP'!T26),"",SUBSTITUTE('0. STRATEGIE-WiP'!T26,"NR","IT Soutenable"))</f>
        <v/>
      </c>
      <c r="T26" s="212"/>
      <c r="U26" s="212"/>
      <c r="V26" s="212" t="str">
        <f>IF(ISBLANK('0. STRATEGIE-WiP'!W26),"",SUBSTITUTE('0. STRATEGIE-WiP'!W26,"NR","IT Soutenable"))</f>
        <v>N/A</v>
      </c>
      <c r="W26" s="212" t="str">
        <f>IF(ISBLANK('0. STRATEGIE-WiP'!X26),"",SUBSTITUTE('0. STRATEGIE-WiP'!X26,"NR","IT Soutenable"))</f>
        <v/>
      </c>
      <c r="X26" s="212"/>
      <c r="Y26" s="212"/>
      <c r="Z26" s="212"/>
      <c r="AA26" s="212"/>
      <c r="AB26" s="212"/>
      <c r="AC26" s="212"/>
      <c r="AD26" s="212"/>
      <c r="AE26" s="212"/>
    </row>
    <row r="27" spans="1:31" ht="15.75" customHeight="1">
      <c r="A27" s="208" t="str">
        <f>IF(ISBLANK('0. STRATEGIE-WiP'!A27),"",SUBSTITUTE('0. STRATEGIE-WiP'!A27,"NR","IT Soutenable"))</f>
        <v>1</v>
      </c>
      <c r="B27" s="208" t="str">
        <f>IF(ISBLANK('0. STRATEGIE-WiP'!C27),"",SUBSTITUTE('0. STRATEGIE-WiP'!C27,"NR","IT Soutenable"))</f>
        <v>B</v>
      </c>
      <c r="C27" s="208" t="str">
        <f>IF(ISBLANK('0. STRATEGIE-WiP'!D27),"",SUBSTITUTE('0. STRATEGIE-WiP'!D27,"NR","IT Soutenable"))</f>
        <v>A</v>
      </c>
      <c r="D27" s="208" t="str">
        <f>IF(ISBLANK('0. STRATEGIE-WiP'!E27),"",SUBSTITUTE('0. STRATEGIE-WiP'!E27,"NR","IT Soutenable"))</f>
        <v>B</v>
      </c>
      <c r="E27" s="208" t="str">
        <f>IF(ISBLANK('0. STRATEGIE-WiP'!F27),"",SUBSTITUTE('0. STRATEGIE-WiP'!F27,"NR","IT Soutenable"))</f>
        <v>B/A/B</v>
      </c>
      <c r="F27" s="208" t="str">
        <f>IF(ISBLANK('0. STRATEGIE-WiP'!G27),"",SUBSTITUTE('0. STRATEGIE-WiP'!G27,"NR","IT Soutenable"))</f>
        <v>Emergence</v>
      </c>
      <c r="G27" s="213" t="str">
        <f>IF(ISBLANK('0. STRATEGIE-WiP'!H27),"",SUBSTITUTE('0. STRATEGIE-WiP'!H27,"NR","IT Soutenable"))</f>
        <v/>
      </c>
      <c r="H27" s="215" t="str">
        <f>IF(ISBLANK('0. STRATEGIE-WiP'!I27),"",SUBSTITUTE('0. STRATEGIE-WiP'!I27,"NR","IT Soutenable"))</f>
        <v>Phase Stratégie</v>
      </c>
      <c r="I27" s="201" t="str">
        <f>IF(ISBLANK('0. STRATEGIE-WiP'!J27),"",SUBSTITUTE('0. STRATEGIE-WiP'!J27,"NR","IT Soutenable"))</f>
        <v>Les objectifs IT Soutenable sont-ils exposés clairement et partagés par toutes les parties prenantes, internes ou externes à l'organisation ?</v>
      </c>
      <c r="J27" s="201" t="str">
        <f>IF(ISBLANK('0. STRATEGIE-WiP'!K27),"",SUBSTITUTE('0. STRATEGIE-WiP'!K27,"NR","IT Soutenable"))</f>
        <v>Plusieurs acteurs, y compris externes à l'organisation, peuvent être impliqués dans le projet. La perméabilité de la démarche IT Soutenable vers toutes les parties prenantes peut permettre d'identifier / activer des leviers que des acteurs n'auraient peut-être pas spontanément exprimés.</v>
      </c>
      <c r="K27" s="201" t="str">
        <f>IF(ISBLANK('0. STRATEGIE-WiP'!L27),"",SUBSTITUTE('0. STRATEGIE-WiP'!L27,"NR","IT Soutenable"))</f>
        <v>Avez-vous mis en place une communication formelle des objectifs IT Soutenable, accessible à tous les acteurs ?</v>
      </c>
      <c r="L27" s="208" t="str">
        <f>IF(ISBLANK('0. STRATEGIE-WiP'!M27),"",SUBSTITUTE('0. STRATEGIE-WiP'!M27,"NR","IT Soutenable"))</f>
        <v>La constitution des objectifs IT Soutenable est-elle documentée pour permettre son exposition aux acteurs impliqués ?</v>
      </c>
      <c r="M27" s="208" t="str">
        <f>IF(ISBLANK('0. STRATEGIE-WiP'!N27),"",SUBSTITUTE('0. STRATEGIE-WiP'!N27,"NR","IT Soutenable"))</f>
        <v/>
      </c>
      <c r="N27" s="208" t="str">
        <f>IF(ISBLANK('0. STRATEGIE-WiP'!O27),"",SUBSTITUTE('0. STRATEGIE-WiP'!O27,"NR","IT Soutenable"))</f>
        <v/>
      </c>
      <c r="O27" s="208" t="str">
        <f>IF(ISBLANK('0. STRATEGIE-WiP'!P27),"",SUBSTITUTE('0. STRATEGIE-WiP'!P27,"NR","IT Soutenable"))</f>
        <v/>
      </c>
      <c r="P27" s="208" t="str">
        <f>IF(ISBLANK('0. STRATEGIE-WiP'!Q27),"",SUBSTITUTE('0. STRATEGIE-WiP'!Q27,"NR","IT Soutenable"))</f>
        <v>Stratégie</v>
      </c>
      <c r="Q27" s="201" t="str">
        <f>IF(ISBLANK('0. STRATEGIE-WiP'!R27),"",SUBSTITUTE('0. STRATEGIE-WiP'!R27,"NR","IT Soutenable"))</f>
        <v>RECO</v>
      </c>
      <c r="R27" s="208" t="str">
        <f>IF(ISBLANK('0. STRATEGIE-WiP'!S27),"",SUBSTITUTE('0. STRATEGIE-WiP'!S27,"NR","IT Soutenable"))</f>
        <v>*</v>
      </c>
      <c r="S27" s="208" t="str">
        <f>IF(ISBLANK('0. STRATEGIE-WiP'!T27),"",SUBSTITUTE('0. STRATEGIE-WiP'!T27,"NR","IT Soutenable"))</f>
        <v/>
      </c>
      <c r="T27" s="212"/>
      <c r="U27" s="212"/>
      <c r="V27" s="212" t="str">
        <f>IF(ISBLANK('0. STRATEGIE-WiP'!W27),"",SUBSTITUTE('0. STRATEGIE-WiP'!W27,"NR","IT Soutenable"))</f>
        <v>Conception</v>
      </c>
      <c r="W27" s="212" t="str">
        <f>IF(ISBLANK('0. STRATEGIE-WiP'!X27),"",SUBSTITUTE('0. STRATEGIE-WiP'!X27,"NR","IT Soutenable"))</f>
        <v>#COM ; #GOV ; #HR</v>
      </c>
      <c r="X27" s="212"/>
      <c r="Y27" s="212"/>
      <c r="Z27" s="212"/>
      <c r="AA27" s="212"/>
      <c r="AB27" s="212"/>
      <c r="AC27" s="212"/>
      <c r="AD27" s="212"/>
      <c r="AE27" s="212"/>
    </row>
    <row r="28" spans="1:31" ht="15.75" customHeight="1">
      <c r="A28" s="208" t="str">
        <f>IF(ISBLANK('0. STRATEGIE-WiP'!A28),"",SUBSTITUTE('0. STRATEGIE-WiP'!A28,"NR","IT Soutenable"))</f>
        <v>1</v>
      </c>
      <c r="B28" s="208" t="str">
        <f>IF(ISBLANK('0. STRATEGIE-WiP'!C28),"",SUBSTITUTE('0. STRATEGIE-WiP'!C28,"NR","IT Soutenable"))</f>
        <v>B</v>
      </c>
      <c r="C28" s="208" t="str">
        <f>IF(ISBLANK('0. STRATEGIE-WiP'!D28),"",SUBSTITUTE('0. STRATEGIE-WiP'!D28,"NR","IT Soutenable"))</f>
        <v>B</v>
      </c>
      <c r="D28" s="208" t="str">
        <f>IF(ISBLANK('0. STRATEGIE-WiP'!E28),"",SUBSTITUTE('0. STRATEGIE-WiP'!E28,"NR","IT Soutenable"))</f>
        <v>A</v>
      </c>
      <c r="E28" s="208" t="str">
        <f>IF(ISBLANK('0. STRATEGIE-WiP'!F28),"",SUBSTITUTE('0. STRATEGIE-WiP'!F28,"NR","IT Soutenable"))</f>
        <v>B/B/A</v>
      </c>
      <c r="F28" s="208" t="str">
        <f>IF(ISBLANK('0. STRATEGIE-WiP'!G28),"",SUBSTITUTE('0. STRATEGIE-WiP'!G28,"NR","IT Soutenable"))</f>
        <v>Emergence</v>
      </c>
      <c r="G28" s="213" t="str">
        <f>IF(ISBLANK('0. STRATEGIE-WiP'!H28),"",SUBSTITUTE('0. STRATEGIE-WiP'!H28,"NR","IT Soutenable"))</f>
        <v/>
      </c>
      <c r="H28" s="215" t="str">
        <f>IF(ISBLANK('0. STRATEGIE-WiP'!I28),"",SUBSTITUTE('0. STRATEGIE-WiP'!I28,"NR","IT Soutenable"))</f>
        <v>Estimer les délais / Planification</v>
      </c>
      <c r="I28" s="201" t="str">
        <f>IF(ISBLANK('0. STRATEGIE-WiP'!J28),"",SUBSTITUTE('0. STRATEGIE-WiP'!J28,"NR","IT Soutenable"))</f>
        <v>Les délais de mise en oeuvre sont-ils envisagés ?</v>
      </c>
      <c r="J28" s="201" t="str">
        <f>IF(ISBLANK('0. STRATEGIE-WiP'!K28),"",SUBSTITUTE('0. STRATEGIE-WiP'!K28,"NR","IT Soutenable"))</f>
        <v>La gestion des délais projet est toujours au centre des préoccupations. Pour que le IT Soutenable ne soit pas l'élément pointé du doigt il faut que les délais (en plus ou en moins) liés à cette démarche soient exprimés. Le délai projet n'intervient qu'une fois dans la vie du service, le gain ou la dette IT Soutenable du projet va se multiplier tout au long du cycle de vie du projet.</v>
      </c>
      <c r="K28" s="201" t="str">
        <f>IF(ISBLANK('0. STRATEGIE-WiP'!L28),"",SUBSTITUTE('0. STRATEGIE-WiP'!L28,"NR","IT Soutenable"))</f>
        <v>Avez-vous chiffré les bénéfices/sur-coûts de la démarche IT Soutenable sur le planning projet ?</v>
      </c>
      <c r="L28" s="208" t="str">
        <f>IF(ISBLANK('0. STRATEGIE-WiP'!M28),"",SUBSTITUTE('0. STRATEGIE-WiP'!M28,"NR","IT Soutenable"))</f>
        <v/>
      </c>
      <c r="M28" s="208" t="str">
        <f>IF(ISBLANK('0. STRATEGIE-WiP'!N28),"",SUBSTITUTE('0. STRATEGIE-WiP'!N28,"NR","IT Soutenable"))</f>
        <v/>
      </c>
      <c r="N28" s="208" t="str">
        <f>IF(ISBLANK('0. STRATEGIE-WiP'!O28),"",SUBSTITUTE('0. STRATEGIE-WiP'!O28,"NR","IT Soutenable"))</f>
        <v/>
      </c>
      <c r="O28" s="208" t="str">
        <f>IF(ISBLANK('0. STRATEGIE-WiP'!P28),"",SUBSTITUTE('0. STRATEGIE-WiP'!P28,"NR","IT Soutenable"))</f>
        <v/>
      </c>
      <c r="P28" s="208" t="str">
        <f>IF(ISBLANK('0. STRATEGIE-WiP'!Q28),"",SUBSTITUTE('0. STRATEGIE-WiP'!Q28,"NR","IT Soutenable"))</f>
        <v>Stratégie</v>
      </c>
      <c r="Q28" s="201" t="str">
        <f>IF(ISBLANK('0. STRATEGIE-WiP'!R28),"",SUBSTITUTE('0. STRATEGIE-WiP'!R28,"NR","IT Soutenable"))</f>
        <v>RECO</v>
      </c>
      <c r="R28" s="208" t="str">
        <f>IF(ISBLANK('0. STRATEGIE-WiP'!S28),"",SUBSTITUTE('0. STRATEGIE-WiP'!S28,"NR","IT Soutenable"))</f>
        <v>*</v>
      </c>
      <c r="S28" s="208" t="str">
        <f>IF(ISBLANK('0. STRATEGIE-WiP'!T28),"",SUBSTITUTE('0. STRATEGIE-WiP'!T28,"NR","IT Soutenable"))</f>
        <v/>
      </c>
      <c r="T28" s="212"/>
      <c r="U28" s="212"/>
      <c r="V28" s="212" t="str">
        <f>IF(ISBLANK('0. STRATEGIE-WiP'!W28),"",SUBSTITUTE('0. STRATEGIE-WiP'!W28,"NR","IT Soutenable"))</f>
        <v>Conception</v>
      </c>
      <c r="W28" s="212" t="str">
        <f>IF(ISBLANK('0. STRATEGIE-WiP'!X28),"",SUBSTITUTE('0. STRATEGIE-WiP'!X28,"NR","IT Soutenable"))</f>
        <v>#METH ;</v>
      </c>
      <c r="X28" s="212"/>
      <c r="Y28" s="212"/>
      <c r="Z28" s="212"/>
      <c r="AA28" s="212"/>
      <c r="AB28" s="212"/>
      <c r="AC28" s="212"/>
      <c r="AD28" s="212"/>
      <c r="AE28" s="212"/>
    </row>
    <row r="29" spans="1:31" ht="15.75" customHeight="1">
      <c r="A29" s="208" t="str">
        <f>IF(ISBLANK('0. STRATEGIE-WiP'!A30),"",SUBSTITUTE('0. STRATEGIE-WiP'!A30,"NR","IT Soutenable"))</f>
        <v>2</v>
      </c>
      <c r="B29" s="208" t="str">
        <f>IF(ISBLANK('0. STRATEGIE-WiP'!C30),"",SUBSTITUTE('0. STRATEGIE-WiP'!C30,"NR","IT Soutenable"))</f>
        <v/>
      </c>
      <c r="C29" s="208" t="str">
        <f>IF(ISBLANK('0. STRATEGIE-WiP'!D30),"",SUBSTITUTE('0. STRATEGIE-WiP'!D30,"NR","IT Soutenable"))</f>
        <v/>
      </c>
      <c r="D29" s="208" t="str">
        <f>IF(ISBLANK('0. STRATEGIE-WiP'!E30),"",SUBSTITUTE('0. STRATEGIE-WiP'!E30,"NR","IT Soutenable"))</f>
        <v/>
      </c>
      <c r="E29" s="208" t="str">
        <f>IF(ISBLANK('0. STRATEGIE-WiP'!F30),"",SUBSTITUTE('0. STRATEGIE-WiP'!F30,"NR","IT Soutenable"))</f>
        <v>5A/7A/3A</v>
      </c>
      <c r="F29" s="208" t="str">
        <f>IF(ISBLANK('0. STRATEGIE-WiP'!G30),"",SUBSTITUTE('0. STRATEGIE-WiP'!G30,"NR","IT Soutenable"))</f>
        <v/>
      </c>
      <c r="G29" s="213" t="str">
        <f>IF(ISBLANK('0. STRATEGIE-WiP'!H30),"",SUBSTITUTE('0. STRATEGIE-WiP'!H30,"NR","IT Soutenable"))</f>
        <v>Prévoir, préparer et valider les disponibilités des ressources humaines du Numérique Responsable</v>
      </c>
      <c r="H29" s="215" t="str">
        <f>IF(ISBLANK('0. STRATEGIE-WiP'!I30),"",SUBSTITUTE('0. STRATEGIE-WiP'!I30,"NR","IT Soutenable"))</f>
        <v/>
      </c>
      <c r="I29" s="201" t="str">
        <f>IF(ISBLANK('0. STRATEGIE-WiP'!J30),"",SUBSTITUTE('0. STRATEGIE-WiP'!J30,"NR","IT Soutenable"))</f>
        <v/>
      </c>
      <c r="J29" s="201" t="str">
        <f>IF(ISBLANK('0. STRATEGIE-WiP'!K30),"",SUBSTITUTE('0. STRATEGIE-WiP'!K30,"NR","IT Soutenable"))</f>
        <v/>
      </c>
      <c r="K29" s="201" t="str">
        <f>IF(ISBLANK('0. STRATEGIE-WiP'!L30),"",SUBSTITUTE('0. STRATEGIE-WiP'!L30,"NR","IT Soutenable"))</f>
        <v/>
      </c>
      <c r="L29" s="208" t="str">
        <f>IF(ISBLANK('0. STRATEGIE-WiP'!M30),"",SUBSTITUTE('0. STRATEGIE-WiP'!M30,"NR","IT Soutenable"))</f>
        <v/>
      </c>
      <c r="M29" s="208" t="str">
        <f>IF(ISBLANK('0. STRATEGIE-WiP'!N30),"",SUBSTITUTE('0. STRATEGIE-WiP'!N30,"NR","IT Soutenable"))</f>
        <v/>
      </c>
      <c r="N29" s="208" t="str">
        <f>IF(ISBLANK('0. STRATEGIE-WiP'!O30),"",SUBSTITUTE('0. STRATEGIE-WiP'!O30,"NR","IT Soutenable"))</f>
        <v/>
      </c>
      <c r="O29" s="208" t="str">
        <f>IF(ISBLANK('0. STRATEGIE-WiP'!P30),"",SUBSTITUTE('0. STRATEGIE-WiP'!P30,"NR","IT Soutenable"))</f>
        <v/>
      </c>
      <c r="P29" s="208" t="str">
        <f>IF(ISBLANK('0. STRATEGIE-WiP'!Q30),"",SUBSTITUTE('0. STRATEGIE-WiP'!Q30,"NR","IT Soutenable"))</f>
        <v>Stratégie</v>
      </c>
      <c r="Q29" s="201" t="str">
        <f>IF(ISBLANK('0. STRATEGIE-WiP'!R30),"",SUBSTITUTE('0. STRATEGIE-WiP'!R30,"NR","IT Soutenable"))</f>
        <v/>
      </c>
      <c r="R29" s="208" t="str">
        <f>IF(ISBLANK('0. STRATEGIE-WiP'!S30),"",SUBSTITUTE('0. STRATEGIE-WiP'!S30,"NR","IT Soutenable"))</f>
        <v/>
      </c>
      <c r="S29" s="208" t="str">
        <f>IF(ISBLANK('0. STRATEGIE-WiP'!T30),"",SUBSTITUTE('0. STRATEGIE-WiP'!T30,"NR","IT Soutenable"))</f>
        <v/>
      </c>
      <c r="T29" s="211" t="s">
        <v>1086</v>
      </c>
      <c r="U29" s="212"/>
      <c r="V29" s="212" t="str">
        <f>IF(ISBLANK('0. STRATEGIE-WiP'!W30),"",SUBSTITUTE('0. STRATEGIE-WiP'!W30,"NR","IT Soutenable"))</f>
        <v/>
      </c>
      <c r="W29" s="212" t="str">
        <f>IF(ISBLANK('0. STRATEGIE-WiP'!X30),"",SUBSTITUTE('0. STRATEGIE-WiP'!X30,"NR","IT Soutenable"))</f>
        <v/>
      </c>
      <c r="X29" s="212"/>
      <c r="Y29" s="212"/>
      <c r="Z29" s="212"/>
      <c r="AA29" s="212"/>
      <c r="AB29" s="212"/>
      <c r="AC29" s="212"/>
      <c r="AD29" s="212"/>
      <c r="AE29" s="212"/>
    </row>
    <row r="30" spans="1:31" ht="15.75" customHeight="1">
      <c r="A30" s="208" t="str">
        <f>IF(ISBLANK('0. STRATEGIE-WiP'!A31),"",SUBSTITUTE('0. STRATEGIE-WiP'!A31,"NR","IT Soutenable"))</f>
        <v>2</v>
      </c>
      <c r="B30" s="208" t="str">
        <f>IF(ISBLANK('0. STRATEGIE-WiP'!C31),"",SUBSTITUTE('0. STRATEGIE-WiP'!C31,"NR","IT Soutenable"))</f>
        <v>A</v>
      </c>
      <c r="C30" s="208" t="str">
        <f>IF(ISBLANK('0. STRATEGIE-WiP'!D31),"",SUBSTITUTE('0. STRATEGIE-WiP'!D31,"NR","IT Soutenable"))</f>
        <v>A</v>
      </c>
      <c r="D30" s="208" t="str">
        <f>IF(ISBLANK('0. STRATEGIE-WiP'!E31),"",SUBSTITUTE('0. STRATEGIE-WiP'!E31,"NR","IT Soutenable"))</f>
        <v>B</v>
      </c>
      <c r="E30" s="208" t="str">
        <f>IF(ISBLANK('0. STRATEGIE-WiP'!F31),"",SUBSTITUTE('0. STRATEGIE-WiP'!F31,"NR","IT Soutenable"))</f>
        <v>A/A/B</v>
      </c>
      <c r="F30" s="208" t="str">
        <f>IF(ISBLANK('0. STRATEGIE-WiP'!G31),"",SUBSTITUTE('0. STRATEGIE-WiP'!G31,"NR","IT Soutenable"))</f>
        <v>Emergence</v>
      </c>
      <c r="G30" s="213" t="str">
        <f>IF(ISBLANK('0. STRATEGIE-WiP'!H31),"",SUBSTITUTE('0. STRATEGIE-WiP'!H31,"NR","IT Soutenable"))</f>
        <v/>
      </c>
      <c r="H30" s="215" t="str">
        <f>IF(ISBLANK('0. STRATEGIE-WiP'!I31),"",SUBSTITUTE('0. STRATEGIE-WiP'!I31,"NR","IT Soutenable"))</f>
        <v>Qualifier les profils de l'équipe par rapport aux besoins de réalisation</v>
      </c>
      <c r="I30" s="201" t="str">
        <f>IF(ISBLANK('0. STRATEGIE-WiP'!J31),"",SUBSTITUTE('0. STRATEGIE-WiP'!J31,"NR","IT Soutenable"))</f>
        <v xml:space="preserve">A-t-on les personnes avec les compétences techniques les plus pertinentes pour chaque élément du projet ? </v>
      </c>
      <c r="J30" s="201" t="str">
        <f>IF(ISBLANK('0. STRATEGIE-WiP'!K31),"",SUBSTITUTE('0. STRATEGIE-WiP'!K31,"NR","IT Soutenable"))</f>
        <v>La démarche IT Soutenable requiert avant tout une pratique métier affirmée. Il est difficile d'optimiser des éléments techniques lorsque la pratique n'est pas suffisamment ancrée. A l'inverse les optimisations IT Soutenable sont parfois "contre-intuitives" et une bonne maîtrise du IT Soutenable et des 3P est indispensable.</v>
      </c>
      <c r="K30" s="201" t="str">
        <f>IF(ISBLANK('0. STRATEGIE-WiP'!L31),"",SUBSTITUTE('0. STRATEGIE-WiP'!L31,"NR","IT Soutenable"))</f>
        <v>Combien d'acteurs dans chaque étape du projet ont une formation IT Soutenable ?</v>
      </c>
      <c r="L30" s="208" t="str">
        <f>IF(ISBLANK('0. STRATEGIE-WiP'!M31),"",SUBSTITUTE('0. STRATEGIE-WiP'!M31,"NR","IT Soutenable"))</f>
        <v/>
      </c>
      <c r="M30" s="208" t="str">
        <f>IF(ISBLANK('0. STRATEGIE-WiP'!N31),"",SUBSTITUTE('0. STRATEGIE-WiP'!N31,"NR","IT Soutenable"))</f>
        <v/>
      </c>
      <c r="N30" s="208" t="str">
        <f>IF(ISBLANK('0. STRATEGIE-WiP'!O31),"",SUBSTITUTE('0. STRATEGIE-WiP'!O31,"NR","IT Soutenable"))</f>
        <v/>
      </c>
      <c r="O30" s="208" t="str">
        <f>IF(ISBLANK('0. STRATEGIE-WiP'!P31),"",SUBSTITUTE('0. STRATEGIE-WiP'!P31,"NR","IT Soutenable"))</f>
        <v/>
      </c>
      <c r="P30" s="208" t="str">
        <f>IF(ISBLANK('0. STRATEGIE-WiP'!Q31),"",SUBSTITUTE('0. STRATEGIE-WiP'!Q31,"NR","IT Soutenable"))</f>
        <v>Stratégie</v>
      </c>
      <c r="Q30" s="201" t="str">
        <f>IF(ISBLANK('0. STRATEGIE-WiP'!R31),"",SUBSTITUTE('0. STRATEGIE-WiP'!R31,"NR","IT Soutenable"))</f>
        <v>RECO</v>
      </c>
      <c r="R30" s="208" t="str">
        <f>IF(ISBLANK('0. STRATEGIE-WiP'!S31),"",SUBSTITUTE('0. STRATEGIE-WiP'!S31,"NR","IT Soutenable"))</f>
        <v>*</v>
      </c>
      <c r="S30" s="208" t="str">
        <f>IF(ISBLANK('0. STRATEGIE-WiP'!T31),"",SUBSTITUTE('0. STRATEGIE-WiP'!T31,"NR","IT Soutenable"))</f>
        <v/>
      </c>
      <c r="T30" s="212"/>
      <c r="U30" s="212"/>
      <c r="V30" s="212" t="str">
        <f>IF(ISBLANK('0. STRATEGIE-WiP'!W31),"",SUBSTITUTE('0. STRATEGIE-WiP'!W31,"NR","IT Soutenable"))</f>
        <v>N/A</v>
      </c>
      <c r="W30" s="212" t="str">
        <f>IF(ISBLANK('0. STRATEGIE-WiP'!X31),"",SUBSTITUTE('0. STRATEGIE-WiP'!X31,"NR","IT Soutenable"))</f>
        <v>#METH ; #HR ;</v>
      </c>
      <c r="X30" s="212"/>
      <c r="Y30" s="212"/>
      <c r="Z30" s="212"/>
      <c r="AA30" s="212"/>
      <c r="AB30" s="212"/>
      <c r="AC30" s="212"/>
      <c r="AD30" s="212"/>
      <c r="AE30" s="212"/>
    </row>
    <row r="31" spans="1:31" ht="15.75" customHeight="1">
      <c r="A31" s="208" t="str">
        <f>IF(ISBLANK('0. STRATEGIE-WiP'!A32),"",SUBSTITUTE('0. STRATEGIE-WiP'!A32,"NR","IT Soutenable"))</f>
        <v>2</v>
      </c>
      <c r="B31" s="208" t="str">
        <f>IF(ISBLANK('0. STRATEGIE-WiP'!C32),"",SUBSTITUTE('0. STRATEGIE-WiP'!C32,"NR","IT Soutenable"))</f>
        <v>A</v>
      </c>
      <c r="C31" s="208" t="str">
        <f>IF(ISBLANK('0. STRATEGIE-WiP'!D32),"",SUBSTITUTE('0. STRATEGIE-WiP'!D32,"NR","IT Soutenable"))</f>
        <v>A</v>
      </c>
      <c r="D31" s="208" t="str">
        <f>IF(ISBLANK('0. STRATEGIE-WiP'!E32),"",SUBSTITUTE('0. STRATEGIE-WiP'!E32,"NR","IT Soutenable"))</f>
        <v>B</v>
      </c>
      <c r="E31" s="208" t="str">
        <f>IF(ISBLANK('0. STRATEGIE-WiP'!F32),"",SUBSTITUTE('0. STRATEGIE-WiP'!F32,"NR","IT Soutenable"))</f>
        <v>A/A/B</v>
      </c>
      <c r="F31" s="208" t="str">
        <f>IF(ISBLANK('0. STRATEGIE-WiP'!G32),"",SUBSTITUTE('0. STRATEGIE-WiP'!G32,"NR","IT Soutenable"))</f>
        <v>Emergence</v>
      </c>
      <c r="G31" s="213" t="str">
        <f>IF(ISBLANK('0. STRATEGIE-WiP'!H32),"",SUBSTITUTE('0. STRATEGIE-WiP'!H32,"NR","IT Soutenable"))</f>
        <v/>
      </c>
      <c r="H31" s="215" t="str">
        <f>IF(ISBLANK('0. STRATEGIE-WiP'!I32),"",SUBSTITUTE('0. STRATEGIE-WiP'!I32,"NR","IT Soutenable"))</f>
        <v>Connaitre son stade de maturité</v>
      </c>
      <c r="I31" s="201" t="str">
        <f>IF(ISBLANK('0. STRATEGIE-WiP'!J32),"",SUBSTITUTE('0. STRATEGIE-WiP'!J32,"NR","IT Soutenable"))</f>
        <v>Les référents IT Soutenable sont-ils listés et la liste communiquée aux acteurs du projet?</v>
      </c>
      <c r="J31" s="201" t="str">
        <f>IF(ISBLANK('0. STRATEGIE-WiP'!K32),"",SUBSTITUTE('0. STRATEGIE-WiP'!K32,"NR","IT Soutenable"))</f>
        <v>Le IT Soutenable adresse un très large périmètre, qu'il est difficile d'appréhender complètement dans chaque phase projet. Il est indispensable que les professionnels intervenant sur le projet puissent s'appuyer à tous moments sur des personnes référence pour les assister dans les meilleures pratiques à déployer.</v>
      </c>
      <c r="K31" s="201" t="str">
        <f>IF(ISBLANK('0. STRATEGIE-WiP'!L32),"",SUBSTITUTE('0. STRATEGIE-WiP'!L32,"NR","IT Soutenable"))</f>
        <v>Quels sont les référents officiels du projet en terme d'éco-conception ? en interne ou en externe ?</v>
      </c>
      <c r="L31" s="208" t="str">
        <f>IF(ISBLANK('0. STRATEGIE-WiP'!M32),"",SUBSTITUTE('0. STRATEGIE-WiP'!M32,"NR","IT Soutenable"))</f>
        <v/>
      </c>
      <c r="M31" s="208" t="str">
        <f>IF(ISBLANK('0. STRATEGIE-WiP'!N32),"",SUBSTITUTE('0. STRATEGIE-WiP'!N32,"NR","IT Soutenable"))</f>
        <v/>
      </c>
      <c r="N31" s="208" t="str">
        <f>IF(ISBLANK('0. STRATEGIE-WiP'!O32),"",SUBSTITUTE('0. STRATEGIE-WiP'!O32,"NR","IT Soutenable"))</f>
        <v/>
      </c>
      <c r="O31" s="208" t="str">
        <f>IF(ISBLANK('0. STRATEGIE-WiP'!P32),"",SUBSTITUTE('0. STRATEGIE-WiP'!P32,"NR","IT Soutenable"))</f>
        <v/>
      </c>
      <c r="P31" s="208" t="str">
        <f>IF(ISBLANK('0. STRATEGIE-WiP'!Q32),"",SUBSTITUTE('0. STRATEGIE-WiP'!Q32,"NR","IT Soutenable"))</f>
        <v>Stratégie</v>
      </c>
      <c r="Q31" s="201" t="str">
        <f>IF(ISBLANK('0. STRATEGIE-WiP'!R32),"",SUBSTITUTE('0. STRATEGIE-WiP'!R32,"NR","IT Soutenable"))</f>
        <v>RECO</v>
      </c>
      <c r="R31" s="208" t="str">
        <f>IF(ISBLANK('0. STRATEGIE-WiP'!S32),"",SUBSTITUTE('0. STRATEGIE-WiP'!S32,"NR","IT Soutenable"))</f>
        <v>*</v>
      </c>
      <c r="S31" s="208" t="str">
        <f>IF(ISBLANK('0. STRATEGIE-WiP'!T32),"",SUBSTITUTE('0. STRATEGIE-WiP'!T32,"NR","IT Soutenable"))</f>
        <v/>
      </c>
      <c r="T31" s="212"/>
      <c r="U31" s="212"/>
      <c r="V31" s="212" t="str">
        <f>IF(ISBLANK('0. STRATEGIE-WiP'!W32),"",SUBSTITUTE('0. STRATEGIE-WiP'!W32,"NR","IT Soutenable"))</f>
        <v>N/A</v>
      </c>
      <c r="W31" s="212" t="str">
        <f>IF(ISBLANK('0. STRATEGIE-WiP'!X32),"",SUBSTITUTE('0. STRATEGIE-WiP'!X32,"NR","IT Soutenable"))</f>
        <v>#COM ; #METH ; #HR</v>
      </c>
      <c r="X31" s="212"/>
      <c r="Y31" s="212"/>
      <c r="Z31" s="212"/>
      <c r="AA31" s="212"/>
      <c r="AB31" s="212"/>
      <c r="AC31" s="212"/>
      <c r="AD31" s="212"/>
      <c r="AE31" s="212"/>
    </row>
    <row r="32" spans="1:31" ht="15.75" customHeight="1">
      <c r="A32" s="208" t="str">
        <f>IF(ISBLANK('0. STRATEGIE-WiP'!A33),"",SUBSTITUTE('0. STRATEGIE-WiP'!A33,"NR","IT Soutenable"))</f>
        <v>2</v>
      </c>
      <c r="B32" s="208" t="str">
        <f>IF(ISBLANK('0. STRATEGIE-WiP'!C33),"",SUBSTITUTE('0. STRATEGIE-WiP'!C33,"NR","IT Soutenable"))</f>
        <v>A</v>
      </c>
      <c r="C32" s="208" t="str">
        <f>IF(ISBLANK('0. STRATEGIE-WiP'!D33),"",SUBSTITUTE('0. STRATEGIE-WiP'!D33,"NR","IT Soutenable"))</f>
        <v>A</v>
      </c>
      <c r="D32" s="208" t="str">
        <f>IF(ISBLANK('0. STRATEGIE-WiP'!E33),"",SUBSTITUTE('0. STRATEGIE-WiP'!E33,"NR","IT Soutenable"))</f>
        <v>A</v>
      </c>
      <c r="E32" s="208" t="str">
        <f>IF(ISBLANK('0. STRATEGIE-WiP'!F33),"",SUBSTITUTE('0. STRATEGIE-WiP'!F33,"NR","IT Soutenable"))</f>
        <v>A/A/A</v>
      </c>
      <c r="F32" s="208" t="str">
        <f>IF(ISBLANK('0. STRATEGIE-WiP'!G33),"",SUBSTITUTE('0. STRATEGIE-WiP'!G33,"NR","IT Soutenable"))</f>
        <v>Emergence</v>
      </c>
      <c r="G32" s="213" t="str">
        <f>IF(ISBLANK('0. STRATEGIE-WiP'!H33),"",SUBSTITUTE('0. STRATEGIE-WiP'!H33,"NR","IT Soutenable"))</f>
        <v/>
      </c>
      <c r="H32" s="215" t="str">
        <f>IF(ISBLANK('0. STRATEGIE-WiP'!I33),"",SUBSTITUTE('0. STRATEGIE-WiP'!I33,"NR","IT Soutenable"))</f>
        <v>Connaitre son stade de maturité</v>
      </c>
      <c r="I32" s="201" t="str">
        <f>IF(ISBLANK('0. STRATEGIE-WiP'!J33),"",SUBSTITUTE('0. STRATEGIE-WiP'!J33,"NR","IT Soutenable"))</f>
        <v>Une stratégie pour sensibiliser les collègues/partenaires/clients au IT Soutenable est-elle mise en place avec des étapes permettant de faire progresser les pratiques en continu ?</v>
      </c>
      <c r="J32" s="201" t="str">
        <f>IF(ISBLANK('0. STRATEGIE-WiP'!K33),"",SUBSTITUTE('0. STRATEGIE-WiP'!K33,"NR","IT Soutenable"))</f>
        <v>L'adoption du IT Soutenable est une démarche globale, qui ne doit pas être freinée par la capacité de tout faire tout de suite, elle s'inscrit dans une progression qui s'installe au fur et à mesure des pratiques.</v>
      </c>
      <c r="K32" s="201" t="str">
        <f>IF(ISBLANK('0. STRATEGIE-WiP'!L33),"",SUBSTITUTE('0. STRATEGIE-WiP'!L33,"NR","IT Soutenable"))</f>
        <v>Le plan de formation IT Soutenable est-il mis en place et suivi ?</v>
      </c>
      <c r="L32" s="208" t="str">
        <f>IF(ISBLANK('0. STRATEGIE-WiP'!M33),"",SUBSTITUTE('0. STRATEGIE-WiP'!M33,"NR","IT Soutenable"))</f>
        <v/>
      </c>
      <c r="M32" s="208" t="str">
        <f>IF(ISBLANK('0. STRATEGIE-WiP'!N33),"",SUBSTITUTE('0. STRATEGIE-WiP'!N33,"NR","IT Soutenable"))</f>
        <v/>
      </c>
      <c r="N32" s="208" t="str">
        <f>IF(ISBLANK('0. STRATEGIE-WiP'!O33),"",SUBSTITUTE('0. STRATEGIE-WiP'!O33,"NR","IT Soutenable"))</f>
        <v/>
      </c>
      <c r="O32" s="208" t="str">
        <f>IF(ISBLANK('0. STRATEGIE-WiP'!P33),"",SUBSTITUTE('0. STRATEGIE-WiP'!P33,"NR","IT Soutenable"))</f>
        <v/>
      </c>
      <c r="P32" s="208" t="str">
        <f>IF(ISBLANK('0. STRATEGIE-WiP'!Q33),"",SUBSTITUTE('0. STRATEGIE-WiP'!Q33,"NR","IT Soutenable"))</f>
        <v>Stratégie</v>
      </c>
      <c r="Q32" s="201" t="str">
        <f>IF(ISBLANK('0. STRATEGIE-WiP'!R33),"",SUBSTITUTE('0. STRATEGIE-WiP'!R33,"NR","IT Soutenable"))</f>
        <v>RECO</v>
      </c>
      <c r="R32" s="208" t="str">
        <f>IF(ISBLANK('0. STRATEGIE-WiP'!S33),"",SUBSTITUTE('0. STRATEGIE-WiP'!S33,"NR","IT Soutenable"))</f>
        <v>*</v>
      </c>
      <c r="S32" s="208" t="str">
        <f>IF(ISBLANK('0. STRATEGIE-WiP'!T33),"",SUBSTITUTE('0. STRATEGIE-WiP'!T33,"NR","IT Soutenable"))</f>
        <v/>
      </c>
      <c r="T32" s="212"/>
      <c r="U32" s="212"/>
      <c r="V32" s="212" t="str">
        <f>IF(ISBLANK('0. STRATEGIE-WiP'!W33),"",SUBSTITUTE('0. STRATEGIE-WiP'!W33,"NR","IT Soutenable"))</f>
        <v>N/A</v>
      </c>
      <c r="W32" s="212" t="str">
        <f>IF(ISBLANK('0. STRATEGIE-WiP'!X33),"",SUBSTITUTE('0. STRATEGIE-WiP'!X33,"NR","IT Soutenable"))</f>
        <v>#METH ; #GOV</v>
      </c>
      <c r="X32" s="212"/>
      <c r="Y32" s="212"/>
      <c r="Z32" s="212"/>
      <c r="AA32" s="212"/>
      <c r="AB32" s="212"/>
      <c r="AC32" s="212"/>
      <c r="AD32" s="212"/>
      <c r="AE32" s="212"/>
    </row>
    <row r="33" spans="1:31" ht="15.75" customHeight="1">
      <c r="A33" s="208" t="str">
        <f>IF(ISBLANK('0. STRATEGIE-WiP'!A34),"",SUBSTITUTE('0. STRATEGIE-WiP'!A34,"NR","IT Soutenable"))</f>
        <v>2</v>
      </c>
      <c r="B33" s="208" t="str">
        <f>IF(ISBLANK('0. STRATEGIE-WiP'!C34),"",SUBSTITUTE('0. STRATEGIE-WiP'!C34,"NR","IT Soutenable"))</f>
        <v>A</v>
      </c>
      <c r="C33" s="208" t="str">
        <f>IF(ISBLANK('0. STRATEGIE-WiP'!D34),"",SUBSTITUTE('0. STRATEGIE-WiP'!D34,"NR","IT Soutenable"))</f>
        <v>A</v>
      </c>
      <c r="D33" s="208" t="str">
        <f>IF(ISBLANK('0. STRATEGIE-WiP'!E34),"",SUBSTITUTE('0. STRATEGIE-WiP'!E34,"NR","IT Soutenable"))</f>
        <v>B</v>
      </c>
      <c r="E33" s="208" t="str">
        <f>IF(ISBLANK('0. STRATEGIE-WiP'!F34),"",SUBSTITUTE('0. STRATEGIE-WiP'!F34,"NR","IT Soutenable"))</f>
        <v>A/A/B</v>
      </c>
      <c r="F33" s="208" t="str">
        <f>IF(ISBLANK('0. STRATEGIE-WiP'!G34),"",SUBSTITUTE('0. STRATEGIE-WiP'!G34,"NR","IT Soutenable"))</f>
        <v>Emergence</v>
      </c>
      <c r="G33" s="213" t="str">
        <f>IF(ISBLANK('0. STRATEGIE-WiP'!H34),"",SUBSTITUTE('0. STRATEGIE-WiP'!H34,"NR","IT Soutenable"))</f>
        <v/>
      </c>
      <c r="H33" s="215" t="str">
        <f>IF(ISBLANK('0. STRATEGIE-WiP'!I34),"",SUBSTITUTE('0. STRATEGIE-WiP'!I34,"NR","IT Soutenable"))</f>
        <v>Accompagner / Former les équipes et intervenants au IT Soutenable</v>
      </c>
      <c r="I33" s="201" t="str">
        <f>IF(ISBLANK('0. STRATEGIE-WiP'!J34),"",SUBSTITUTE('0. STRATEGIE-WiP'!J34,"NR","IT Soutenable"))</f>
        <v>Les parties prenantes internes et externes sont-elles sensibilisées, voire formées/certifiées au IT Soutenable ?</v>
      </c>
      <c r="J33" s="201" t="str">
        <f>IF(ISBLANK('0. STRATEGIE-WiP'!K34),"",SUBSTITUTE('0. STRATEGIE-WiP'!K34,"NR","IT Soutenable"))</f>
        <v>Chaque partie prenante à besoin d'une information efficace sur son domaine d'expertise et d'action, seul un plan de formation adapté peut apporter cette efficacité en amont des projets</v>
      </c>
      <c r="K33" s="201" t="str">
        <f>IF(ISBLANK('0. STRATEGIE-WiP'!L34),"",SUBSTITUTE('0. STRATEGIE-WiP'!L34,"NR","IT Soutenable"))</f>
        <v>Quel budget formation est alloué par type de profil ?</v>
      </c>
      <c r="L33" s="208" t="str">
        <f>IF(ISBLANK('0. STRATEGIE-WiP'!M34),"",SUBSTITUTE('0. STRATEGIE-WiP'!M34,"NR","IT Soutenable"))</f>
        <v/>
      </c>
      <c r="M33" s="208" t="str">
        <f>IF(ISBLANK('0. STRATEGIE-WiP'!N34),"",SUBSTITUTE('0. STRATEGIE-WiP'!N34,"NR","IT Soutenable"))</f>
        <v/>
      </c>
      <c r="N33" s="208" t="str">
        <f>IF(ISBLANK('0. STRATEGIE-WiP'!O34),"",SUBSTITUTE('0. STRATEGIE-WiP'!O34,"NR","IT Soutenable"))</f>
        <v/>
      </c>
      <c r="O33" s="208" t="str">
        <f>IF(ISBLANK('0. STRATEGIE-WiP'!P34),"",SUBSTITUTE('0. STRATEGIE-WiP'!P34,"NR","IT Soutenable"))</f>
        <v/>
      </c>
      <c r="P33" s="208" t="str">
        <f>IF(ISBLANK('0. STRATEGIE-WiP'!Q34),"",SUBSTITUTE('0. STRATEGIE-WiP'!Q34,"NR","IT Soutenable"))</f>
        <v>Stratégie</v>
      </c>
      <c r="Q33" s="201" t="str">
        <f>IF(ISBLANK('0. STRATEGIE-WiP'!R34),"",SUBSTITUTE('0. STRATEGIE-WiP'!R34,"NR","IT Soutenable"))</f>
        <v>RECO</v>
      </c>
      <c r="R33" s="208" t="str">
        <f>IF(ISBLANK('0. STRATEGIE-WiP'!S34),"",SUBSTITUTE('0. STRATEGIE-WiP'!S34,"NR","IT Soutenable"))</f>
        <v>*</v>
      </c>
      <c r="S33" s="208" t="str">
        <f>IF(ISBLANK('0. STRATEGIE-WiP'!T34),"",SUBSTITUTE('0. STRATEGIE-WiP'!T34,"NR","IT Soutenable"))</f>
        <v/>
      </c>
      <c r="T33" s="212"/>
      <c r="U33" s="212" t="s">
        <v>5360</v>
      </c>
      <c r="V33" s="212" t="str">
        <f>IF(ISBLANK('0. STRATEGIE-WiP'!W34),"",SUBSTITUTE('0. STRATEGIE-WiP'!W34,"NR","IT Soutenable"))</f>
        <v>N/A</v>
      </c>
      <c r="W33" s="212" t="str">
        <f>IF(ISBLANK('0. STRATEGIE-WiP'!X34),"",SUBSTITUTE('0. STRATEGIE-WiP'!X34,"NR","IT Soutenable"))</f>
        <v>#COM ; #METH</v>
      </c>
      <c r="X33" s="212"/>
      <c r="Y33" s="212"/>
      <c r="Z33" s="212"/>
      <c r="AA33" s="212"/>
      <c r="AB33" s="212"/>
      <c r="AC33" s="212"/>
      <c r="AD33" s="212"/>
      <c r="AE33" s="212"/>
    </row>
    <row r="34" spans="1:31" ht="15.75" customHeight="1">
      <c r="A34" s="208" t="str">
        <f>IF(ISBLANK('0. STRATEGIE-WiP'!A35),"",SUBSTITUTE('0. STRATEGIE-WiP'!A35,"NR","IT Soutenable"))</f>
        <v>2</v>
      </c>
      <c r="B34" s="208" t="str">
        <f>IF(ISBLANK('0. STRATEGIE-WiP'!C35),"",SUBSTITUTE('0. STRATEGIE-WiP'!C35,"NR","IT Soutenable"))</f>
        <v>B</v>
      </c>
      <c r="C34" s="208" t="str">
        <f>IF(ISBLANK('0. STRATEGIE-WiP'!D35),"",SUBSTITUTE('0. STRATEGIE-WiP'!D35,"NR","IT Soutenable"))</f>
        <v>A</v>
      </c>
      <c r="D34" s="208" t="str">
        <f>IF(ISBLANK('0. STRATEGIE-WiP'!E35),"",SUBSTITUTE('0. STRATEGIE-WiP'!E35,"NR","IT Soutenable"))</f>
        <v>B</v>
      </c>
      <c r="E34" s="208" t="str">
        <f>IF(ISBLANK('0. STRATEGIE-WiP'!F35),"",SUBSTITUTE('0. STRATEGIE-WiP'!F35,"NR","IT Soutenable"))</f>
        <v>B/A/B</v>
      </c>
      <c r="F34" s="208" t="str">
        <f>IF(ISBLANK('0. STRATEGIE-WiP'!G35),"",SUBSTITUTE('0. STRATEGIE-WiP'!G35,"NR","IT Soutenable"))</f>
        <v>Emergence</v>
      </c>
      <c r="G34" s="213" t="str">
        <f>IF(ISBLANK('0. STRATEGIE-WiP'!H35),"",SUBSTITUTE('0. STRATEGIE-WiP'!H35,"NR","IT Soutenable"))</f>
        <v/>
      </c>
      <c r="H34" s="215" t="str">
        <f>IF(ISBLANK('0. STRATEGIE-WiP'!I35),"",SUBSTITUTE('0. STRATEGIE-WiP'!I35,"NR","IT Soutenable"))</f>
        <v/>
      </c>
      <c r="I34" s="201" t="str">
        <f>IF(ISBLANK('0. STRATEGIE-WiP'!J35),"",SUBSTITUTE('0. STRATEGIE-WiP'!J35,"NR","IT Soutenable"))</f>
        <v>Les équipes ont-elle été questionnées en amont du lancement du projet, l'impact a-t-il été évalué et communiqué?</v>
      </c>
      <c r="J34" s="201" t="str">
        <f>IF(ISBLANK('0. STRATEGIE-WiP'!K35),"",SUBSTITUTE('0. STRATEGIE-WiP'!K35,"NR","IT Soutenable"))</f>
        <v>Lorsque le IT Soutenable est intégré dans la démarche projet, tous les éléments d'optimisation des projets sont mis en oeuvre, notamment les adaptations des processus avec la prise en compte des retours d'expérience sont naturels et totalement adaptés au IT Soutenable</v>
      </c>
      <c r="K34" s="201" t="str">
        <f>IF(ISBLANK('0. STRATEGIE-WiP'!L35),"",SUBSTITUTE('0. STRATEGIE-WiP'!L35,"NR","IT Soutenable"))</f>
        <v>Les retours des équipes sont-ils revus et discutés pour améliorer les processus IT Soutenable ,</v>
      </c>
      <c r="L34" s="208" t="str">
        <f>IF(ISBLANK('0. STRATEGIE-WiP'!M35),"",SUBSTITUTE('0. STRATEGIE-WiP'!M35,"NR","IT Soutenable"))</f>
        <v/>
      </c>
      <c r="M34" s="208" t="str">
        <f>IF(ISBLANK('0. STRATEGIE-WiP'!N35),"",SUBSTITUTE('0. STRATEGIE-WiP'!N35,"NR","IT Soutenable"))</f>
        <v/>
      </c>
      <c r="N34" s="208" t="str">
        <f>IF(ISBLANK('0. STRATEGIE-WiP'!O35),"",SUBSTITUTE('0. STRATEGIE-WiP'!O35,"NR","IT Soutenable"))</f>
        <v/>
      </c>
      <c r="O34" s="208" t="str">
        <f>IF(ISBLANK('0. STRATEGIE-WiP'!P35),"",SUBSTITUTE('0. STRATEGIE-WiP'!P35,"NR","IT Soutenable"))</f>
        <v/>
      </c>
      <c r="P34" s="208" t="str">
        <f>IF(ISBLANK('0. STRATEGIE-WiP'!Q35),"",SUBSTITUTE('0. STRATEGIE-WiP'!Q35,"NR","IT Soutenable"))</f>
        <v>Stratégie</v>
      </c>
      <c r="Q34" s="201" t="str">
        <f>IF(ISBLANK('0. STRATEGIE-WiP'!R35),"",SUBSTITUTE('0. STRATEGIE-WiP'!R35,"NR","IT Soutenable"))</f>
        <v>CONSEIL</v>
      </c>
      <c r="R34" s="208" t="str">
        <f>IF(ISBLANK('0. STRATEGIE-WiP'!S35),"",SUBSTITUTE('0. STRATEGIE-WiP'!S35,"NR","IT Soutenable"))</f>
        <v>N/A</v>
      </c>
      <c r="S34" s="208" t="str">
        <f>IF(ISBLANK('0. STRATEGIE-WiP'!T35),"",SUBSTITUTE('0. STRATEGIE-WiP'!T35,"NR","IT Soutenable"))</f>
        <v/>
      </c>
      <c r="T34" s="212"/>
      <c r="U34" s="212"/>
      <c r="V34" s="212" t="str">
        <f>IF(ISBLANK('0. STRATEGIE-WiP'!W35),"",SUBSTITUTE('0. STRATEGIE-WiP'!W35,"NR","IT Soutenable"))</f>
        <v>Revalorisation</v>
      </c>
      <c r="W34" s="212" t="str">
        <f>IF(ISBLANK('0. STRATEGIE-WiP'!X35),"",SUBSTITUTE('0. STRATEGIE-WiP'!X35,"NR","IT Soutenable"))</f>
        <v/>
      </c>
      <c r="X34" s="212"/>
      <c r="Y34" s="212"/>
      <c r="Z34" s="212"/>
      <c r="AA34" s="212"/>
      <c r="AB34" s="212"/>
      <c r="AC34" s="212"/>
      <c r="AD34" s="212"/>
      <c r="AE34" s="212"/>
    </row>
    <row r="35" spans="1:31" ht="15.75" customHeight="1">
      <c r="A35" s="208" t="str">
        <f>IF(ISBLANK('0. STRATEGIE-WiP'!A36),"",SUBSTITUTE('0. STRATEGIE-WiP'!A36,"NR","IT Soutenable"))</f>
        <v>2</v>
      </c>
      <c r="B35" s="208" t="str">
        <f>IF(ISBLANK('0. STRATEGIE-WiP'!C36),"",SUBSTITUTE('0. STRATEGIE-WiP'!C36,"NR","IT Soutenable"))</f>
        <v>B</v>
      </c>
      <c r="C35" s="208" t="str">
        <f>IF(ISBLANK('0. STRATEGIE-WiP'!D36),"",SUBSTITUTE('0. STRATEGIE-WiP'!D36,"NR","IT Soutenable"))</f>
        <v>A</v>
      </c>
      <c r="D35" s="208" t="str">
        <f>IF(ISBLANK('0. STRATEGIE-WiP'!E36),"",SUBSTITUTE('0. STRATEGIE-WiP'!E36,"NR","IT Soutenable"))</f>
        <v>B</v>
      </c>
      <c r="E35" s="208" t="str">
        <f>IF(ISBLANK('0. STRATEGIE-WiP'!F36),"",SUBSTITUTE('0. STRATEGIE-WiP'!F36,"NR","IT Soutenable"))</f>
        <v>B/A/B</v>
      </c>
      <c r="F35" s="208" t="str">
        <f>IF(ISBLANK('0. STRATEGIE-WiP'!G36),"",SUBSTITUTE('0. STRATEGIE-WiP'!G36,"NR","IT Soutenable"))</f>
        <v>Emergence</v>
      </c>
      <c r="G35" s="213" t="str">
        <f>IF(ISBLANK('0. STRATEGIE-WiP'!H36),"",SUBSTITUTE('0. STRATEGIE-WiP'!H36,"NR","IT Soutenable"))</f>
        <v/>
      </c>
      <c r="H35" s="215" t="str">
        <f>IF(ISBLANK('0. STRATEGIE-WiP'!I36),"",SUBSTITUTE('0. STRATEGIE-WiP'!I36,"NR","IT Soutenable"))</f>
        <v>Questionner les équipes, comment mon action va avoir un impact sur le service</v>
      </c>
      <c r="I35" s="201" t="str">
        <f>IF(ISBLANK('0. STRATEGIE-WiP'!J36),"",SUBSTITUTE('0. STRATEGIE-WiP'!J36,"NR","IT Soutenable"))</f>
        <v>Chaque partie-prenante interne et externe a-t-elle la latitude de prendre des décisions pouvant influer sur l'impact du Numérique Responsable ?</v>
      </c>
      <c r="J35" s="201" t="str">
        <f>IF(ISBLANK('0. STRATEGIE-WiP'!K36),"",SUBSTITUTE('0. STRATEGIE-WiP'!K36,"NR","IT Soutenable"))</f>
        <v>Les décisions projets qui peuvent avoir un impact important sur l'environnement doivent pouvoir être prises rapidement. Pour cela il est indispensable de définir l'espace de décision de chaque acteur et les mécanismes de validation. En l'absence de cette clarification, des décisions erratiques, même pour de bonnes raisons, pourraient intervenir et décrédibiliser la démarche IT Soutenable, ou entraîner une forme d'auto-censure limitant les bénéfices IT Soutenable</v>
      </c>
      <c r="K35" s="201" t="str">
        <f>IF(ISBLANK('0. STRATEGIE-WiP'!L36),"",SUBSTITUTE('0. STRATEGIE-WiP'!L36,"NR","IT Soutenable"))</f>
        <v>Le circuit et l'autonomie de décision ayant un impact IT Soutenable est-il défini pour chaque acteur ?</v>
      </c>
      <c r="L35" s="208" t="str">
        <f>IF(ISBLANK('0. STRATEGIE-WiP'!M36),"",SUBSTITUTE('0. STRATEGIE-WiP'!M36,"NR","IT Soutenable"))</f>
        <v/>
      </c>
      <c r="M35" s="208" t="str">
        <f>IF(ISBLANK('0. STRATEGIE-WiP'!N36),"",SUBSTITUTE('0. STRATEGIE-WiP'!N36,"NR","IT Soutenable"))</f>
        <v/>
      </c>
      <c r="N35" s="208" t="str">
        <f>IF(ISBLANK('0. STRATEGIE-WiP'!O36),"",SUBSTITUTE('0. STRATEGIE-WiP'!O36,"NR","IT Soutenable"))</f>
        <v/>
      </c>
      <c r="O35" s="208" t="str">
        <f>IF(ISBLANK('0. STRATEGIE-WiP'!P36),"",SUBSTITUTE('0. STRATEGIE-WiP'!P36,"NR","IT Soutenable"))</f>
        <v/>
      </c>
      <c r="P35" s="208" t="str">
        <f>IF(ISBLANK('0. STRATEGIE-WiP'!Q36),"",SUBSTITUTE('0. STRATEGIE-WiP'!Q36,"NR","IT Soutenable"))</f>
        <v>Stratégie</v>
      </c>
      <c r="Q35" s="201" t="str">
        <f>IF(ISBLANK('0. STRATEGIE-WiP'!R36),"",SUBSTITUTE('0. STRATEGIE-WiP'!R36,"NR","IT Soutenable"))</f>
        <v>CONSEIL</v>
      </c>
      <c r="R35" s="208" t="str">
        <f>IF(ISBLANK('0. STRATEGIE-WiP'!S36),"",SUBSTITUTE('0. STRATEGIE-WiP'!S36,"NR","IT Soutenable"))</f>
        <v>N/A</v>
      </c>
      <c r="S35" s="208" t="str">
        <f>IF(ISBLANK('0. STRATEGIE-WiP'!T36),"",SUBSTITUTE('0. STRATEGIE-WiP'!T36,"NR","IT Soutenable"))</f>
        <v/>
      </c>
      <c r="T35" s="212"/>
      <c r="U35" s="212"/>
      <c r="V35" s="212" t="str">
        <f>IF(ISBLANK('0. STRATEGIE-WiP'!W36),"",SUBSTITUTE('0. STRATEGIE-WiP'!W36,"NR","IT Soutenable"))</f>
        <v>N/A</v>
      </c>
      <c r="W35" s="212" t="str">
        <f>IF(ISBLANK('0. STRATEGIE-WiP'!X36),"",SUBSTITUTE('0. STRATEGIE-WiP'!X36,"NR","IT Soutenable"))</f>
        <v/>
      </c>
      <c r="X35" s="212"/>
      <c r="Y35" s="212"/>
      <c r="Z35" s="212"/>
      <c r="AA35" s="212"/>
      <c r="AB35" s="212"/>
      <c r="AC35" s="212"/>
      <c r="AD35" s="212"/>
      <c r="AE35" s="212"/>
    </row>
    <row r="36" spans="1:31" ht="15.75" customHeight="1">
      <c r="A36" s="208" t="str">
        <f>IF(ISBLANK('0. STRATEGIE-WiP'!A37),"",SUBSTITUTE('0. STRATEGIE-WiP'!A37,"NR","IT Soutenable"))</f>
        <v>2</v>
      </c>
      <c r="B36" s="208" t="str">
        <f>IF(ISBLANK('0. STRATEGIE-WiP'!C37),"",SUBSTITUTE('0. STRATEGIE-WiP'!C37,"NR","IT Soutenable"))</f>
        <v>A</v>
      </c>
      <c r="C36" s="208" t="str">
        <f>IF(ISBLANK('0. STRATEGIE-WiP'!D37),"",SUBSTITUTE('0. STRATEGIE-WiP'!D37,"NR","IT Soutenable"))</f>
        <v>B</v>
      </c>
      <c r="D36" s="208" t="str">
        <f>IF(ISBLANK('0. STRATEGIE-WiP'!E37),"",SUBSTITUTE('0. STRATEGIE-WiP'!E37,"NR","IT Soutenable"))</f>
        <v>A</v>
      </c>
      <c r="E36" s="208" t="str">
        <f>IF(ISBLANK('0. STRATEGIE-WiP'!F37),"",SUBSTITUTE('0. STRATEGIE-WiP'!F37,"NR","IT Soutenable"))</f>
        <v>A/B/A</v>
      </c>
      <c r="F36" s="208" t="str">
        <f>IF(ISBLANK('0. STRATEGIE-WiP'!G37),"",SUBSTITUTE('0. STRATEGIE-WiP'!G37,"NR","IT Soutenable"))</f>
        <v>Emergence</v>
      </c>
      <c r="G36" s="213" t="str">
        <f>IF(ISBLANK('0. STRATEGIE-WiP'!H37),"",SUBSTITUTE('0. STRATEGIE-WiP'!H37,"NR","IT Soutenable"))</f>
        <v/>
      </c>
      <c r="H36" s="215" t="str">
        <f>IF(ISBLANK('0. STRATEGIE-WiP'!I37),"",SUBSTITUTE('0. STRATEGIE-WiP'!I37,"NR","IT Soutenable"))</f>
        <v>Exposer la démarche IT Soutenable
Transmettre la sensibilisation au IT Soutenable</v>
      </c>
      <c r="I36" s="201" t="str">
        <f>IF(ISBLANK('0. STRATEGIE-WiP'!J37),"",SUBSTITUTE('0. STRATEGIE-WiP'!J37,"NR","IT Soutenable"))</f>
        <v xml:space="preserve">Mes cibles peuvent-elles adhérer à ma démarche IT Soutenable et de quelle manière ? </v>
      </c>
      <c r="J36" s="201" t="str">
        <f>IF(ISBLANK('0. STRATEGIE-WiP'!K37),"",SUBSTITUTE('0. STRATEGIE-WiP'!K37,"NR","IT Soutenable"))</f>
        <v>La démarche IT Soutenable est mise en place pour le bien de toute la communauté, il serait dommage que cette prise en compte reste confidentielle et ne participe pas à la prise de conscience collective de l'impact des services numériques</v>
      </c>
      <c r="K36" s="201" t="str">
        <f>IF(ISBLANK('0. STRATEGIE-WiP'!L37),"",SUBSTITUTE('0. STRATEGIE-WiP'!L37,"NR","IT Soutenable"))</f>
        <v>Avez-vous prévu un plan de communication pour évangéliser sur les aspects IT Soutenable ?</v>
      </c>
      <c r="L36" s="208" t="str">
        <f>IF(ISBLANK('0. STRATEGIE-WiP'!M37),"",SUBSTITUTE('0. STRATEGIE-WiP'!M37,"NR","IT Soutenable"))</f>
        <v/>
      </c>
      <c r="M36" s="208" t="str">
        <f>IF(ISBLANK('0. STRATEGIE-WiP'!N37),"",SUBSTITUTE('0. STRATEGIE-WiP'!N37,"NR","IT Soutenable"))</f>
        <v/>
      </c>
      <c r="N36" s="208" t="str">
        <f>IF(ISBLANK('0. STRATEGIE-WiP'!O37),"",SUBSTITUTE('0. STRATEGIE-WiP'!O37,"NR","IT Soutenable"))</f>
        <v/>
      </c>
      <c r="O36" s="208" t="str">
        <f>IF(ISBLANK('0. STRATEGIE-WiP'!P37),"",SUBSTITUTE('0. STRATEGIE-WiP'!P37,"NR","IT Soutenable"))</f>
        <v/>
      </c>
      <c r="P36" s="208" t="str">
        <f>IF(ISBLANK('0. STRATEGIE-WiP'!Q37),"",SUBSTITUTE('0. STRATEGIE-WiP'!Q37,"NR","IT Soutenable"))</f>
        <v>Stratégie</v>
      </c>
      <c r="Q36" s="201" t="str">
        <f>IF(ISBLANK('0. STRATEGIE-WiP'!R37),"",SUBSTITUTE('0. STRATEGIE-WiP'!R37,"NR","IT Soutenable"))</f>
        <v>CONSEIL</v>
      </c>
      <c r="R36" s="208" t="str">
        <f>IF(ISBLANK('0. STRATEGIE-WiP'!S37),"",SUBSTITUTE('0. STRATEGIE-WiP'!S37,"NR","IT Soutenable"))</f>
        <v>N/A</v>
      </c>
      <c r="S36" s="208" t="str">
        <f>IF(ISBLANK('0. STRATEGIE-WiP'!T37),"",SUBSTITUTE('0. STRATEGIE-WiP'!T37,"NR","IT Soutenable"))</f>
        <v/>
      </c>
      <c r="T36" s="212"/>
      <c r="U36" s="212"/>
      <c r="V36" s="212" t="str">
        <f>IF(ISBLANK('0. STRATEGIE-WiP'!W37),"",SUBSTITUTE('0. STRATEGIE-WiP'!W37,"NR","IT Soutenable"))</f>
        <v>Revalorisation</v>
      </c>
      <c r="W36" s="212" t="str">
        <f>IF(ISBLANK('0. STRATEGIE-WiP'!X37),"",SUBSTITUTE('0. STRATEGIE-WiP'!X37,"NR","IT Soutenable"))</f>
        <v/>
      </c>
      <c r="X36" s="212"/>
      <c r="Y36" s="212"/>
      <c r="Z36" s="212"/>
      <c r="AA36" s="212"/>
      <c r="AB36" s="212"/>
      <c r="AC36" s="212"/>
      <c r="AD36" s="212"/>
      <c r="AE36" s="212"/>
    </row>
    <row r="37" spans="1:31" ht="15.75" customHeight="1">
      <c r="A37" s="208" t="str">
        <f>IF(ISBLANK('0. STRATEGIE-WiP'!A38),"",SUBSTITUTE('0. STRATEGIE-WiP'!A38,"NR","IT Soutenable"))</f>
        <v>2</v>
      </c>
      <c r="B37" s="208" t="str">
        <f>IF(ISBLANK('0. STRATEGIE-WiP'!C38),"",SUBSTITUTE('0. STRATEGIE-WiP'!C38,"NR","IT Soutenable"))</f>
        <v>B</v>
      </c>
      <c r="C37" s="208" t="str">
        <f>IF(ISBLANK('0. STRATEGIE-WiP'!D38),"",SUBSTITUTE('0. STRATEGIE-WiP'!D38,"NR","IT Soutenable"))</f>
        <v>B</v>
      </c>
      <c r="D37" s="208" t="str">
        <f>IF(ISBLANK('0. STRATEGIE-WiP'!E38),"",SUBSTITUTE('0. STRATEGIE-WiP'!E38,"NR","IT Soutenable"))</f>
        <v>A</v>
      </c>
      <c r="E37" s="208" t="str">
        <f>IF(ISBLANK('0. STRATEGIE-WiP'!F38),"",SUBSTITUTE('0. STRATEGIE-WiP'!F38,"NR","IT Soutenable"))</f>
        <v>B/B/A</v>
      </c>
      <c r="F37" s="208" t="str">
        <f>IF(ISBLANK('0. STRATEGIE-WiP'!G38),"",SUBSTITUTE('0. STRATEGIE-WiP'!G38,"NR","IT Soutenable"))</f>
        <v>Emergence</v>
      </c>
      <c r="G37" s="213" t="str">
        <f>IF(ISBLANK('0. STRATEGIE-WiP'!H38),"",SUBSTITUTE('0. STRATEGIE-WiP'!H38,"NR","IT Soutenable"))</f>
        <v/>
      </c>
      <c r="H37" s="215" t="str">
        <f>IF(ISBLANK('0. STRATEGIE-WiP'!I38),"",SUBSTITUTE('0. STRATEGIE-WiP'!I38,"NR","IT Soutenable"))</f>
        <v>Exposer la démarche IT Soutenable
Transmettre la sensibilisation au IT Soutenable</v>
      </c>
      <c r="I37" s="201" t="str">
        <f>IF(ISBLANK('0. STRATEGIE-WiP'!J38),"",SUBSTITUTE('0. STRATEGIE-WiP'!J38,"NR","IT Soutenable"))</f>
        <v>Le projet avec une démarche IT Soutenable va t-il réellement répondre aux besoins de mes clients ?</v>
      </c>
      <c r="J37" s="201" t="str">
        <f>IF(ISBLANK('0. STRATEGIE-WiP'!K38),"",SUBSTITUTE('0. STRATEGIE-WiP'!K38,"NR","IT Soutenable"))</f>
        <v>Une démarche IT Soutenable appliquée sur un service numérique peut dans certains cas générer un peu d'inconfort / de disruption pour les utilisateurs dans leurs pratiques. Un mécanisme d'accompagnement ou de communication peut aisément lever ces points. Et apporter une valorisation importante.</v>
      </c>
      <c r="K37" s="201" t="str">
        <f>IF(ISBLANK('0. STRATEGIE-WiP'!L38),"",SUBSTITUTE('0. STRATEGIE-WiP'!L38,"NR","IT Soutenable"))</f>
        <v>Mesurez-vous les satisfactions clients sur les aspects IT Soutenable ?</v>
      </c>
      <c r="L37" s="208" t="str">
        <f>IF(ISBLANK('0. STRATEGIE-WiP'!M38),"",SUBSTITUTE('0. STRATEGIE-WiP'!M38,"NR","IT Soutenable"))</f>
        <v/>
      </c>
      <c r="M37" s="208" t="str">
        <f>IF(ISBLANK('0. STRATEGIE-WiP'!N38),"",SUBSTITUTE('0. STRATEGIE-WiP'!N38,"NR","IT Soutenable"))</f>
        <v/>
      </c>
      <c r="N37" s="208" t="str">
        <f>IF(ISBLANK('0. STRATEGIE-WiP'!O38),"",SUBSTITUTE('0. STRATEGIE-WiP'!O38,"NR","IT Soutenable"))</f>
        <v/>
      </c>
      <c r="O37" s="208" t="str">
        <f>IF(ISBLANK('0. STRATEGIE-WiP'!P38),"",SUBSTITUTE('0. STRATEGIE-WiP'!P38,"NR","IT Soutenable"))</f>
        <v/>
      </c>
      <c r="P37" s="208" t="str">
        <f>IF(ISBLANK('0. STRATEGIE-WiP'!Q38),"",SUBSTITUTE('0. STRATEGIE-WiP'!Q38,"NR","IT Soutenable"))</f>
        <v>Stratégie</v>
      </c>
      <c r="Q37" s="201" t="str">
        <f>IF(ISBLANK('0. STRATEGIE-WiP'!R38),"",SUBSTITUTE('0. STRATEGIE-WiP'!R38,"NR","IT Soutenable"))</f>
        <v>RECO</v>
      </c>
      <c r="R37" s="208" t="str">
        <f>IF(ISBLANK('0. STRATEGIE-WiP'!S38),"",SUBSTITUTE('0. STRATEGIE-WiP'!S38,"NR","IT Soutenable"))</f>
        <v>*</v>
      </c>
      <c r="S37" s="208" t="str">
        <f>IF(ISBLANK('0. STRATEGIE-WiP'!T38),"",SUBSTITUTE('0. STRATEGIE-WiP'!T38,"NR","IT Soutenable"))</f>
        <v/>
      </c>
      <c r="T37" s="212"/>
      <c r="U37" s="212"/>
      <c r="V37" s="212" t="str">
        <f>IF(ISBLANK('0. STRATEGIE-WiP'!W38),"",SUBSTITUTE('0. STRATEGIE-WiP'!W38,"NR","IT Soutenable"))</f>
        <v>Conception</v>
      </c>
      <c r="W37" s="212" t="str">
        <f>IF(ISBLANK('0. STRATEGIE-WiP'!X38),"",SUBSTITUTE('0. STRATEGIE-WiP'!X38,"NR","IT Soutenable"))</f>
        <v>#USE ; #VALUE</v>
      </c>
      <c r="X37" s="212"/>
      <c r="Y37" s="212"/>
      <c r="Z37" s="212"/>
      <c r="AA37" s="212"/>
      <c r="AB37" s="212"/>
      <c r="AC37" s="212"/>
      <c r="AD37" s="212"/>
      <c r="AE37" s="212"/>
    </row>
    <row r="38" spans="1:31" ht="15.75" customHeight="1">
      <c r="A38" s="208" t="str">
        <f>IF(ISBLANK('0. STRATEGIE-WiP'!A39),"",SUBSTITUTE('0. STRATEGIE-WiP'!A39,"NR","IT Soutenable"))</f>
        <v>2</v>
      </c>
      <c r="B38" s="208" t="str">
        <f>IF(ISBLANK('0. STRATEGIE-WiP'!C39),"",SUBSTITUTE('0. STRATEGIE-WiP'!C39,"NR","IT Soutenable"))</f>
        <v>B</v>
      </c>
      <c r="C38" s="208" t="str">
        <f>IF(ISBLANK('0. STRATEGIE-WiP'!D39),"",SUBSTITUTE('0. STRATEGIE-WiP'!D39,"NR","IT Soutenable"))</f>
        <v>A</v>
      </c>
      <c r="D38" s="208" t="str">
        <f>IF(ISBLANK('0. STRATEGIE-WiP'!E39),"",SUBSTITUTE('0. STRATEGIE-WiP'!E39,"NR","IT Soutenable"))</f>
        <v>B</v>
      </c>
      <c r="E38" s="208" t="str">
        <f>IF(ISBLANK('0. STRATEGIE-WiP'!F39),"",SUBSTITUTE('0. STRATEGIE-WiP'!F39,"NR","IT Soutenable"))</f>
        <v>B/A/B</v>
      </c>
      <c r="F38" s="208" t="str">
        <f>IF(ISBLANK('0. STRATEGIE-WiP'!G39),"",SUBSTITUTE('0. STRATEGIE-WiP'!G39,"NR","IT Soutenable"))</f>
        <v>Emergence</v>
      </c>
      <c r="G38" s="213" t="str">
        <f>IF(ISBLANK('0. STRATEGIE-WiP'!H39),"",SUBSTITUTE('0. STRATEGIE-WiP'!H39,"NR","IT Soutenable"))</f>
        <v/>
      </c>
      <c r="H38" s="215" t="str">
        <f>IF(ISBLANK('0. STRATEGIE-WiP'!I39),"",SUBSTITUTE('0. STRATEGIE-WiP'!I39,"NR","IT Soutenable"))</f>
        <v>Animer de manière transversale les équipes pluridisciplinaire</v>
      </c>
      <c r="I38" s="201" t="str">
        <f>IF(ISBLANK('0. STRATEGIE-WiP'!J39),"",SUBSTITUTE('0. STRATEGIE-WiP'!J39,"NR","IT Soutenable"))</f>
        <v>Les aspects Numérique Responsable sont-ils propagés et entretenus sur l'ensemble des acteurs ?</v>
      </c>
      <c r="J38" s="201" t="str">
        <f>IF(ISBLANK('0. STRATEGIE-WiP'!K39),"",SUBSTITUTE('0. STRATEGIE-WiP'!K39,"NR","IT Soutenable"))</f>
        <v>Obtenir et maintenir l'engagement des acteurs est un point important pour que le IT Soutenable devienne la norme de fait.</v>
      </c>
      <c r="K38" s="201" t="str">
        <f>IF(ISBLANK('0. STRATEGIE-WiP'!L39),"",SUBSTITUTE('0. STRATEGIE-WiP'!L39,"NR","IT Soutenable"))</f>
        <v>Quelle est votre fréquence de communication IT Soutenable pour chaque profil de partie prenante ?</v>
      </c>
      <c r="L38" s="208" t="str">
        <f>IF(ISBLANK('0. STRATEGIE-WiP'!M39),"",SUBSTITUTE('0. STRATEGIE-WiP'!M39,"NR","IT Soutenable"))</f>
        <v/>
      </c>
      <c r="M38" s="208" t="str">
        <f>IF(ISBLANK('0. STRATEGIE-WiP'!N39),"",SUBSTITUTE('0. STRATEGIE-WiP'!N39,"NR","IT Soutenable"))</f>
        <v/>
      </c>
      <c r="N38" s="208" t="str">
        <f>IF(ISBLANK('0. STRATEGIE-WiP'!O39),"",SUBSTITUTE('0. STRATEGIE-WiP'!O39,"NR","IT Soutenable"))</f>
        <v/>
      </c>
      <c r="O38" s="208" t="str">
        <f>IF(ISBLANK('0. STRATEGIE-WiP'!P39),"",SUBSTITUTE('0. STRATEGIE-WiP'!P39,"NR","IT Soutenable"))</f>
        <v/>
      </c>
      <c r="P38" s="208" t="str">
        <f>IF(ISBLANK('0. STRATEGIE-WiP'!Q39),"",SUBSTITUTE('0. STRATEGIE-WiP'!Q39,"NR","IT Soutenable"))</f>
        <v>Stratégie</v>
      </c>
      <c r="Q38" s="201" t="str">
        <f>IF(ISBLANK('0. STRATEGIE-WiP'!R39),"",SUBSTITUTE('0. STRATEGIE-WiP'!R39,"NR","IT Soutenable"))</f>
        <v>CONSEIL</v>
      </c>
      <c r="R38" s="208" t="str">
        <f>IF(ISBLANK('0. STRATEGIE-WiP'!S39),"",SUBSTITUTE('0. STRATEGIE-WiP'!S39,"NR","IT Soutenable"))</f>
        <v>N/A</v>
      </c>
      <c r="S38" s="208" t="str">
        <f>IF(ISBLANK('0. STRATEGIE-WiP'!T39),"",SUBSTITUTE('0. STRATEGIE-WiP'!T39,"NR","IT Soutenable"))</f>
        <v/>
      </c>
      <c r="T38" s="212"/>
      <c r="U38" s="212"/>
      <c r="V38" s="212" t="str">
        <f>IF(ISBLANK('0. STRATEGIE-WiP'!W39),"",SUBSTITUTE('0. STRATEGIE-WiP'!W39,"NR","IT Soutenable"))</f>
        <v>Utilisation</v>
      </c>
      <c r="W38" s="212" t="str">
        <f>IF(ISBLANK('0. STRATEGIE-WiP'!X39),"",SUBSTITUTE('0. STRATEGIE-WiP'!X39,"NR","IT Soutenable"))</f>
        <v/>
      </c>
      <c r="X38" s="212"/>
      <c r="Y38" s="212"/>
      <c r="Z38" s="212"/>
      <c r="AA38" s="212"/>
      <c r="AB38" s="212"/>
      <c r="AC38" s="212"/>
      <c r="AD38" s="212"/>
      <c r="AE38" s="212"/>
    </row>
    <row r="39" spans="1:31" ht="15.75" customHeight="1">
      <c r="A39" s="208" t="str">
        <f>IF(ISBLANK('0. STRATEGIE-WiP'!A40),"",SUBSTITUTE('0. STRATEGIE-WiP'!A40,"NR","IT Soutenable"))</f>
        <v>3</v>
      </c>
      <c r="B39" s="208" t="str">
        <f>IF(ISBLANK('0. STRATEGIE-WiP'!C40),"",SUBSTITUTE('0. STRATEGIE-WiP'!C40,"NR","IT Soutenable"))</f>
        <v/>
      </c>
      <c r="C39" s="208" t="str">
        <f>IF(ISBLANK('0. STRATEGIE-WiP'!D40),"",SUBSTITUTE('0. STRATEGIE-WiP'!D40,"NR","IT Soutenable"))</f>
        <v/>
      </c>
      <c r="D39" s="208" t="str">
        <f>IF(ISBLANK('0. STRATEGIE-WiP'!E40),"",SUBSTITUTE('0. STRATEGIE-WiP'!E40,"NR","IT Soutenable"))</f>
        <v/>
      </c>
      <c r="E39" s="208" t="str">
        <f>IF(ISBLANK('0. STRATEGIE-WiP'!F40),"",SUBSTITUTE('0. STRATEGIE-WiP'!F40,"NR","IT Soutenable"))</f>
        <v>4A/2A/8A</v>
      </c>
      <c r="F39" s="208" t="str">
        <f>IF(ISBLANK('0. STRATEGIE-WiP'!G40),"",SUBSTITUTE('0. STRATEGIE-WiP'!G40,"NR","IT Soutenable"))</f>
        <v/>
      </c>
      <c r="G39" s="213" t="str">
        <f>IF(ISBLANK('0. STRATEGIE-WiP'!H40),"",SUBSTITUTE('0. STRATEGIE-WiP'!H40,"NR","IT Soutenable"))</f>
        <v>Déterminer et planifier la capacité de suivre et capitaliser sur les composantes Numérique Responsable des projets</v>
      </c>
      <c r="H39" s="215" t="str">
        <f>IF(ISBLANK('0. STRATEGIE-WiP'!I40),"",SUBSTITUTE('0. STRATEGIE-WiP'!I40,"NR","IT Soutenable"))</f>
        <v/>
      </c>
      <c r="I39" s="201" t="str">
        <f>IF(ISBLANK('0. STRATEGIE-WiP'!J40),"",SUBSTITUTE('0. STRATEGIE-WiP'!J40,"NR","IT Soutenable"))</f>
        <v/>
      </c>
      <c r="J39" s="201" t="str">
        <f>IF(ISBLANK('0. STRATEGIE-WiP'!K40),"",SUBSTITUTE('0. STRATEGIE-WiP'!K40,"NR","IT Soutenable"))</f>
        <v/>
      </c>
      <c r="K39" s="201" t="str">
        <f>IF(ISBLANK('0. STRATEGIE-WiP'!L40),"",SUBSTITUTE('0. STRATEGIE-WiP'!L40,"NR","IT Soutenable"))</f>
        <v/>
      </c>
      <c r="L39" s="208" t="str">
        <f>IF(ISBLANK('0. STRATEGIE-WiP'!M40),"",SUBSTITUTE('0. STRATEGIE-WiP'!M40,"NR","IT Soutenable"))</f>
        <v/>
      </c>
      <c r="M39" s="208" t="str">
        <f>IF(ISBLANK('0. STRATEGIE-WiP'!N40),"",SUBSTITUTE('0. STRATEGIE-WiP'!N40,"NR","IT Soutenable"))</f>
        <v/>
      </c>
      <c r="N39" s="208" t="str">
        <f>IF(ISBLANK('0. STRATEGIE-WiP'!O40),"",SUBSTITUTE('0. STRATEGIE-WiP'!O40,"NR","IT Soutenable"))</f>
        <v/>
      </c>
      <c r="O39" s="208" t="str">
        <f>IF(ISBLANK('0. STRATEGIE-WiP'!P40),"",SUBSTITUTE('0. STRATEGIE-WiP'!P40,"NR","IT Soutenable"))</f>
        <v/>
      </c>
      <c r="P39" s="208" t="str">
        <f>IF(ISBLANK('0. STRATEGIE-WiP'!Q40),"",SUBSTITUTE('0. STRATEGIE-WiP'!Q40,"NR","IT Soutenable"))</f>
        <v>Stratégie</v>
      </c>
      <c r="Q39" s="201" t="str">
        <f>IF(ISBLANK('0. STRATEGIE-WiP'!R40),"",SUBSTITUTE('0. STRATEGIE-WiP'!R40,"NR","IT Soutenable"))</f>
        <v/>
      </c>
      <c r="R39" s="208" t="str">
        <f>IF(ISBLANK('0. STRATEGIE-WiP'!S40),"",SUBSTITUTE('0. STRATEGIE-WiP'!S40,"NR","IT Soutenable"))</f>
        <v/>
      </c>
      <c r="S39" s="208" t="str">
        <f>IF(ISBLANK('0. STRATEGIE-WiP'!T40),"",SUBSTITUTE('0. STRATEGIE-WiP'!T40,"NR","IT Soutenable"))</f>
        <v/>
      </c>
      <c r="T39" s="211" t="s">
        <v>1086</v>
      </c>
      <c r="U39" s="212"/>
      <c r="V39" s="212" t="str">
        <f>IF(ISBLANK('0. STRATEGIE-WiP'!W40),"",SUBSTITUTE('0. STRATEGIE-WiP'!W40,"NR","IT Soutenable"))</f>
        <v/>
      </c>
      <c r="W39" s="212" t="str">
        <f>IF(ISBLANK('0. STRATEGIE-WiP'!X40),"",SUBSTITUTE('0. STRATEGIE-WiP'!X40,"NR","IT Soutenable"))</f>
        <v/>
      </c>
      <c r="X39" s="212"/>
      <c r="Y39" s="212"/>
      <c r="Z39" s="212"/>
      <c r="AA39" s="212"/>
      <c r="AB39" s="212"/>
      <c r="AC39" s="212"/>
      <c r="AD39" s="212"/>
      <c r="AE39" s="212"/>
    </row>
    <row r="40" spans="1:31" ht="15.75" customHeight="1">
      <c r="A40" s="208" t="str">
        <f>IF(ISBLANK('0. STRATEGIE-WiP'!A41),"",SUBSTITUTE('0. STRATEGIE-WiP'!A41,"NR","IT Soutenable"))</f>
        <v>3</v>
      </c>
      <c r="B40" s="208" t="str">
        <f>IF(ISBLANK('0. STRATEGIE-WiP'!C41),"",SUBSTITUTE('0. STRATEGIE-WiP'!C41,"NR","IT Soutenable"))</f>
        <v>A</v>
      </c>
      <c r="C40" s="208" t="str">
        <f>IF(ISBLANK('0. STRATEGIE-WiP'!D41),"",SUBSTITUTE('0. STRATEGIE-WiP'!D41,"NR","IT Soutenable"))</f>
        <v>C</v>
      </c>
      <c r="D40" s="208" t="str">
        <f>IF(ISBLANK('0. STRATEGIE-WiP'!E41),"",SUBSTITUTE('0. STRATEGIE-WiP'!E41,"NR","IT Soutenable"))</f>
        <v>B</v>
      </c>
      <c r="E40" s="208" t="str">
        <f>IF(ISBLANK('0. STRATEGIE-WiP'!F41),"",SUBSTITUTE('0. STRATEGIE-WiP'!F41,"NR","IT Soutenable"))</f>
        <v>A/C/B</v>
      </c>
      <c r="F40" s="208" t="str">
        <f>IF(ISBLANK('0. STRATEGIE-WiP'!G41),"",SUBSTITUTE('0. STRATEGIE-WiP'!G41,"NR","IT Soutenable"))</f>
        <v>Cadrage projet</v>
      </c>
      <c r="G40" s="213" t="str">
        <f>IF(ISBLANK('0. STRATEGIE-WiP'!H41),"",SUBSTITUTE('0. STRATEGIE-WiP'!H41,"NR","IT Soutenable"))</f>
        <v/>
      </c>
      <c r="H40" s="215" t="str">
        <f>IF(ISBLANK('0. STRATEGIE-WiP'!I41),"",SUBSTITUTE('0. STRATEGIE-WiP'!I41,"NR","IT Soutenable"))</f>
        <v>Phase du cycle de vie, démarrage, maturité, arret</v>
      </c>
      <c r="I40" s="201" t="str">
        <f>IF(ISBLANK('0. STRATEGIE-WiP'!J41),"",SUBSTITUTE('0. STRATEGIE-WiP'!J41,"NR","IT Soutenable"))</f>
        <v>Chacune des phases du cycle de vie (démarrage, maturité, arrêt) sont-elles identifiées avec des actions spécifiques ?</v>
      </c>
      <c r="J40" s="201" t="str">
        <f>IF(ISBLANK('0. STRATEGIE-WiP'!K41),"",SUBSTITUTE('0. STRATEGIE-WiP'!K41,"NR","IT Soutenable"))</f>
        <v>La démarche ACV est une base de la prise en compte du IT Soutenable dans la conception des services numériques. Elle permet d'associer des actions à chaque étape du cycle de vie.</v>
      </c>
      <c r="K40" s="201" t="str">
        <f>IF(ISBLANK('0. STRATEGIE-WiP'!L41),"",SUBSTITUTE('0. STRATEGIE-WiP'!L41,"NR","IT Soutenable"))</f>
        <v>Avez-vous listé toutes les actions associées au IT Soutenable pour les différentes étapes projet ?</v>
      </c>
      <c r="L40" s="208" t="str">
        <f>IF(ISBLANK('0. STRATEGIE-WiP'!M41),"",SUBSTITUTE('0. STRATEGIE-WiP'!M41,"NR","IT Soutenable"))</f>
        <v/>
      </c>
      <c r="M40" s="208" t="str">
        <f>IF(ISBLANK('0. STRATEGIE-WiP'!N41),"",SUBSTITUTE('0. STRATEGIE-WiP'!N41,"NR","IT Soutenable"))</f>
        <v/>
      </c>
      <c r="N40" s="208" t="str">
        <f>IF(ISBLANK('0. STRATEGIE-WiP'!O41),"",SUBSTITUTE('0. STRATEGIE-WiP'!O41,"NR","IT Soutenable"))</f>
        <v/>
      </c>
      <c r="O40" s="208" t="str">
        <f>IF(ISBLANK('0. STRATEGIE-WiP'!P41),"",SUBSTITUTE('0. STRATEGIE-WiP'!P41,"NR","IT Soutenable"))</f>
        <v/>
      </c>
      <c r="P40" s="208" t="str">
        <f>IF(ISBLANK('0. STRATEGIE-WiP'!Q41),"",SUBSTITUTE('0. STRATEGIE-WiP'!Q41,"NR","IT Soutenable"))</f>
        <v>Stratégie</v>
      </c>
      <c r="Q40" s="201" t="str">
        <f>IF(ISBLANK('0. STRATEGIE-WiP'!R41),"",SUBSTITUTE('0. STRATEGIE-WiP'!R41,"NR","IT Soutenable"))</f>
        <v>RECO</v>
      </c>
      <c r="R40" s="208" t="str">
        <f>IF(ISBLANK('0. STRATEGIE-WiP'!S41),"",SUBSTITUTE('0. STRATEGIE-WiP'!S41,"NR","IT Soutenable"))</f>
        <v>*</v>
      </c>
      <c r="S40" s="208" t="str">
        <f>IF(ISBLANK('0. STRATEGIE-WiP'!T41),"",SUBSTITUTE('0. STRATEGIE-WiP'!T41,"NR","IT Soutenable"))</f>
        <v/>
      </c>
      <c r="T40" s="212"/>
      <c r="U40" s="212"/>
      <c r="V40" s="212" t="str">
        <f>IF(ISBLANK('0. STRATEGIE-WiP'!W41),"",SUBSTITUTE('0. STRATEGIE-WiP'!W41,"NR","IT Soutenable"))</f>
        <v>Revalorisation</v>
      </c>
      <c r="W40" s="212" t="str">
        <f>IF(ISBLANK('0. STRATEGIE-WiP'!X41),"",SUBSTITUTE('0. STRATEGIE-WiP'!X41,"NR","IT Soutenable"))</f>
        <v>#USE ; #MAINT ; #COM ; #VALUE ; #DEBT ; #METH</v>
      </c>
      <c r="X40" s="212"/>
      <c r="Y40" s="212"/>
      <c r="Z40" s="212"/>
      <c r="AA40" s="212"/>
      <c r="AB40" s="212"/>
      <c r="AC40" s="212"/>
      <c r="AD40" s="212"/>
      <c r="AE40" s="212"/>
    </row>
    <row r="41" spans="1:31" ht="15.75" customHeight="1">
      <c r="A41" s="208" t="str">
        <f>IF(ISBLANK('0. STRATEGIE-WiP'!A42),"",SUBSTITUTE('0. STRATEGIE-WiP'!A42,"NR","IT Soutenable"))</f>
        <v>3</v>
      </c>
      <c r="B41" s="208" t="str">
        <f>IF(ISBLANK('0. STRATEGIE-WiP'!C42),"",SUBSTITUTE('0. STRATEGIE-WiP'!C42,"NR","IT Soutenable"))</f>
        <v>A</v>
      </c>
      <c r="C41" s="208" t="str">
        <f>IF(ISBLANK('0. STRATEGIE-WiP'!D42),"",SUBSTITUTE('0. STRATEGIE-WiP'!D42,"NR","IT Soutenable"))</f>
        <v>B</v>
      </c>
      <c r="D41" s="208" t="str">
        <f>IF(ISBLANK('0. STRATEGIE-WiP'!E42),"",SUBSTITUTE('0. STRATEGIE-WiP'!E42,"NR","IT Soutenable"))</f>
        <v>B</v>
      </c>
      <c r="E41" s="208" t="str">
        <f>IF(ISBLANK('0. STRATEGIE-WiP'!F42),"",SUBSTITUTE('0. STRATEGIE-WiP'!F42,"NR","IT Soutenable"))</f>
        <v>A/B/B</v>
      </c>
      <c r="F41" s="208" t="str">
        <f>IF(ISBLANK('0. STRATEGIE-WiP'!G42),"",SUBSTITUTE('0. STRATEGIE-WiP'!G42,"NR","IT Soutenable"))</f>
        <v>Cadrage projet</v>
      </c>
      <c r="G41" s="213" t="str">
        <f>IF(ISBLANK('0. STRATEGIE-WiP'!H42),"",SUBSTITUTE('0. STRATEGIE-WiP'!H42,"NR","IT Soutenable"))</f>
        <v/>
      </c>
      <c r="H41" s="215" t="str">
        <f>IF(ISBLANK('0. STRATEGIE-WiP'!I42),"",SUBSTITUTE('0. STRATEGIE-WiP'!I42,"NR","IT Soutenable"))</f>
        <v>Point de départ, pré-existant ou from scratch</v>
      </c>
      <c r="I41" s="201" t="str">
        <f>IF(ISBLANK('0. STRATEGIE-WiP'!J42),"",SUBSTITUTE('0. STRATEGIE-WiP'!J42,"NR","IT Soutenable"))</f>
        <v>Les données ACV sont-elles réutilisées dans le cas d'une adaptation d'un service existant ?</v>
      </c>
      <c r="J41" s="201" t="str">
        <f>IF(ISBLANK('0. STRATEGIE-WiP'!K42),"",SUBSTITUTE('0. STRATEGIE-WiP'!K42,"NR","IT Soutenable"))</f>
        <v>Les analyses ACV peuvent être réalisées sur des services existants afin de les rendre plus efficaces dans le cas d'une refonte ou adaptation d'un service existant</v>
      </c>
      <c r="K41" s="201" t="str">
        <f>IF(ISBLANK('0. STRATEGIE-WiP'!L42),"",SUBSTITUTE('0. STRATEGIE-WiP'!L42,"NR","IT Soutenable"))</f>
        <v>Avez-vous mis à disposition des équipes projet les ACV précédentes ?</v>
      </c>
      <c r="L41" s="208" t="str">
        <f>IF(ISBLANK('0. STRATEGIE-WiP'!M42),"",SUBSTITUTE('0. STRATEGIE-WiP'!M42,"NR","IT Soutenable"))</f>
        <v>L'ACV de ce projet est-elle rendue disponible pour d'autres projets ?</v>
      </c>
      <c r="M41" s="208" t="str">
        <f>IF(ISBLANK('0. STRATEGIE-WiP'!N42),"",SUBSTITUTE('0. STRATEGIE-WiP'!N42,"NR","IT Soutenable"))</f>
        <v/>
      </c>
      <c r="N41" s="208" t="str">
        <f>IF(ISBLANK('0. STRATEGIE-WiP'!O42),"",SUBSTITUTE('0. STRATEGIE-WiP'!O42,"NR","IT Soutenable"))</f>
        <v/>
      </c>
      <c r="O41" s="208" t="str">
        <f>IF(ISBLANK('0. STRATEGIE-WiP'!P42),"",SUBSTITUTE('0. STRATEGIE-WiP'!P42,"NR","IT Soutenable"))</f>
        <v/>
      </c>
      <c r="P41" s="208" t="str">
        <f>IF(ISBLANK('0. STRATEGIE-WiP'!Q42),"",SUBSTITUTE('0. STRATEGIE-WiP'!Q42,"NR","IT Soutenable"))</f>
        <v>Stratégie</v>
      </c>
      <c r="Q41" s="201" t="str">
        <f>IF(ISBLANK('0. STRATEGIE-WiP'!R42),"",SUBSTITUTE('0. STRATEGIE-WiP'!R42,"NR","IT Soutenable"))</f>
        <v>RECO</v>
      </c>
      <c r="R41" s="208" t="str">
        <f>IF(ISBLANK('0. STRATEGIE-WiP'!S42),"",SUBSTITUTE('0. STRATEGIE-WiP'!S42,"NR","IT Soutenable"))</f>
        <v>**</v>
      </c>
      <c r="S41" s="208" t="str">
        <f>IF(ISBLANK('0. STRATEGIE-WiP'!T42),"",SUBSTITUTE('0. STRATEGIE-WiP'!T42,"NR","IT Soutenable"))</f>
        <v/>
      </c>
      <c r="T41" s="212"/>
      <c r="U41" s="212"/>
      <c r="V41" s="212" t="str">
        <f>IF(ISBLANK('0. STRATEGIE-WiP'!W42),"",SUBSTITUTE('0. STRATEGIE-WiP'!W42,"NR","IT Soutenable"))</f>
        <v>Revalorisation</v>
      </c>
      <c r="W41" s="212" t="str">
        <f>IF(ISBLANK('0. STRATEGIE-WiP'!X42),"",SUBSTITUTE('0. STRATEGIE-WiP'!X42,"NR","IT Soutenable"))</f>
        <v>#USE ; #MAINT ; #COM ; #VALUE ; #DEBT ; #METH</v>
      </c>
      <c r="X41" s="212"/>
      <c r="Y41" s="212"/>
      <c r="Z41" s="212"/>
      <c r="AA41" s="212"/>
      <c r="AB41" s="212"/>
      <c r="AC41" s="212"/>
      <c r="AD41" s="212"/>
      <c r="AE41" s="212"/>
    </row>
    <row r="42" spans="1:31" ht="15.75" customHeight="1">
      <c r="A42" s="208" t="str">
        <f>IF(ISBLANK('0. STRATEGIE-WiP'!A43),"",SUBSTITUTE('0. STRATEGIE-WiP'!A43,"NR","IT Soutenable"))</f>
        <v>3</v>
      </c>
      <c r="B42" s="208" t="str">
        <f>IF(ISBLANK('0. STRATEGIE-WiP'!C43),"",SUBSTITUTE('0. STRATEGIE-WiP'!C43,"NR","IT Soutenable"))</f>
        <v>B</v>
      </c>
      <c r="C42" s="208" t="str">
        <f>IF(ISBLANK('0. STRATEGIE-WiP'!D43),"",SUBSTITUTE('0. STRATEGIE-WiP'!D43,"NR","IT Soutenable"))</f>
        <v>B</v>
      </c>
      <c r="D42" s="208" t="str">
        <f>IF(ISBLANK('0. STRATEGIE-WiP'!E43),"",SUBSTITUTE('0. STRATEGIE-WiP'!E43,"NR","IT Soutenable"))</f>
        <v>A</v>
      </c>
      <c r="E42" s="208" t="str">
        <f>IF(ISBLANK('0. STRATEGIE-WiP'!F43),"",SUBSTITUTE('0. STRATEGIE-WiP'!F43,"NR","IT Soutenable"))</f>
        <v>B/B/A</v>
      </c>
      <c r="F42" s="208" t="str">
        <f>IF(ISBLANK('0. STRATEGIE-WiP'!G43),"",SUBSTITUTE('0. STRATEGIE-WiP'!G43,"NR","IT Soutenable"))</f>
        <v>Cadrage projet</v>
      </c>
      <c r="G42" s="213" t="str">
        <f>IF(ISBLANK('0. STRATEGIE-WiP'!H43),"",SUBSTITUTE('0. STRATEGIE-WiP'!H43,"NR","IT Soutenable"))</f>
        <v/>
      </c>
      <c r="H42" s="215" t="str">
        <f>IF(ISBLANK('0. STRATEGIE-WiP'!I43),"",SUBSTITUTE('0. STRATEGIE-WiP'!I43,"NR","IT Soutenable"))</f>
        <v>Définir les enjeux</v>
      </c>
      <c r="I42" s="201" t="str">
        <f>IF(ISBLANK('0. STRATEGIE-WiP'!J43),"",SUBSTITUTE('0. STRATEGIE-WiP'!J43,"NR","IT Soutenable"))</f>
        <v xml:space="preserve">Si je décide de refaire mon service, qu’est-ce que je conserve de l’ancien et comment je le nettoie de la toile ? </v>
      </c>
      <c r="J42" s="201" t="str">
        <f>IF(ISBLANK('0. STRATEGIE-WiP'!K43),"",SUBSTITUTE('0. STRATEGIE-WiP'!K43,"NR","IT Soutenable"))</f>
        <v>Une bonne optimisation des enjeux IT Soutenable passe aussi par la réutilisation des éléments qui ont été conçus avec une prise en compte du IT Soutenable afin d'éviter de dupliquer certains éléments ou d'avoir des composants en double emploi, ou tout simplement inactifs, qui ne seraient maintenus que parce que l'effort de nettoyage n'a pas été pris en compte.</v>
      </c>
      <c r="K42" s="201" t="str">
        <f>IF(ISBLANK('0. STRATEGIE-WiP'!L43),"",SUBSTITUTE('0. STRATEGIE-WiP'!L43,"NR","IT Soutenable"))</f>
        <v>Les  parties réutilisables de l'ancien site sont-elles décrites ?</v>
      </c>
      <c r="L42" s="208" t="str">
        <f>IF(ISBLANK('0. STRATEGIE-WiP'!M43),"",SUBSTITUTE('0. STRATEGIE-WiP'!M43,"NR","IT Soutenable"))</f>
        <v>Une stratégie globale d'archivage des sites/services numériques existe-t-elle dans l'entreprise ?</v>
      </c>
      <c r="M42" s="208" t="str">
        <f>IF(ISBLANK('0. STRATEGIE-WiP'!N43),"",SUBSTITUTE('0. STRATEGIE-WiP'!N43,"NR","IT Soutenable"))</f>
        <v/>
      </c>
      <c r="N42" s="208" t="str">
        <f>IF(ISBLANK('0. STRATEGIE-WiP'!O43),"",SUBSTITUTE('0. STRATEGIE-WiP'!O43,"NR","IT Soutenable"))</f>
        <v/>
      </c>
      <c r="O42" s="208" t="str">
        <f>IF(ISBLANK('0. STRATEGIE-WiP'!P43),"",SUBSTITUTE('0. STRATEGIE-WiP'!P43,"NR","IT Soutenable"))</f>
        <v/>
      </c>
      <c r="P42" s="208" t="str">
        <f>IF(ISBLANK('0. STRATEGIE-WiP'!Q43),"",SUBSTITUTE('0. STRATEGIE-WiP'!Q43,"NR","IT Soutenable"))</f>
        <v>Stratégie</v>
      </c>
      <c r="Q42" s="201" t="str">
        <f>IF(ISBLANK('0. STRATEGIE-WiP'!R43),"",SUBSTITUTE('0. STRATEGIE-WiP'!R43,"NR","IT Soutenable"))</f>
        <v>RECO</v>
      </c>
      <c r="R42" s="208" t="str">
        <f>IF(ISBLANK('0. STRATEGIE-WiP'!S43),"",SUBSTITUTE('0. STRATEGIE-WiP'!S43,"NR","IT Soutenable"))</f>
        <v>*</v>
      </c>
      <c r="S42" s="208" t="str">
        <f>IF(ISBLANK('0. STRATEGIE-WiP'!T43),"",SUBSTITUTE('0. STRATEGIE-WiP'!T43,"NR","IT Soutenable"))</f>
        <v/>
      </c>
      <c r="T42" s="212"/>
      <c r="U42" s="212"/>
      <c r="V42" s="212" t="str">
        <f>IF(ISBLANK('0. STRATEGIE-WiP'!W43),"",SUBSTITUTE('0. STRATEGIE-WiP'!W43,"NR","IT Soutenable"))</f>
        <v>Revalorisation</v>
      </c>
      <c r="W42" s="212" t="str">
        <f>IF(ISBLANK('0. STRATEGIE-WiP'!X43),"",SUBSTITUTE('0. STRATEGIE-WiP'!X43,"NR","IT Soutenable"))</f>
        <v>#MAINT ; #DEBT</v>
      </c>
      <c r="X42" s="212"/>
      <c r="Y42" s="212"/>
      <c r="Z42" s="212"/>
      <c r="AA42" s="212"/>
      <c r="AB42" s="212"/>
      <c r="AC42" s="212"/>
      <c r="AD42" s="212"/>
      <c r="AE42" s="212"/>
    </row>
    <row r="43" spans="1:31" ht="15.75" customHeight="1">
      <c r="A43" s="208" t="str">
        <f>IF(ISBLANK('0. STRATEGIE-WiP'!A44),"",SUBSTITUTE('0. STRATEGIE-WiP'!A44,"NR","IT Soutenable"))</f>
        <v>3</v>
      </c>
      <c r="B43" s="208" t="str">
        <f>IF(ISBLANK('0. STRATEGIE-WiP'!C44),"",SUBSTITUTE('0. STRATEGIE-WiP'!C44,"NR","IT Soutenable"))</f>
        <v>B</v>
      </c>
      <c r="C43" s="208" t="str">
        <f>IF(ISBLANK('0. STRATEGIE-WiP'!D44),"",SUBSTITUTE('0. STRATEGIE-WiP'!D44,"NR","IT Soutenable"))</f>
        <v>B</v>
      </c>
      <c r="D43" s="208" t="str">
        <f>IF(ISBLANK('0. STRATEGIE-WiP'!E44),"",SUBSTITUTE('0. STRATEGIE-WiP'!E44,"NR","IT Soutenable"))</f>
        <v>A</v>
      </c>
      <c r="E43" s="208" t="str">
        <f>IF(ISBLANK('0. STRATEGIE-WiP'!F44),"",SUBSTITUTE('0. STRATEGIE-WiP'!F44,"NR","IT Soutenable"))</f>
        <v>B/B/A</v>
      </c>
      <c r="F43" s="208" t="str">
        <f>IF(ISBLANK('0. STRATEGIE-WiP'!G44),"",SUBSTITUTE('0. STRATEGIE-WiP'!G44,"NR","IT Soutenable"))</f>
        <v>Cadrage projet</v>
      </c>
      <c r="G43" s="213" t="str">
        <f>IF(ISBLANK('0. STRATEGIE-WiP'!H44),"",SUBSTITUTE('0. STRATEGIE-WiP'!H44,"NR","IT Soutenable"))</f>
        <v/>
      </c>
      <c r="H43" s="215" t="str">
        <f>IF(ISBLANK('0. STRATEGIE-WiP'!I44),"",SUBSTITUTE('0. STRATEGIE-WiP'!I44,"NR","IT Soutenable"))</f>
        <v>Définir les enjeux</v>
      </c>
      <c r="I43" s="201" t="str">
        <f>IF(ISBLANK('0. STRATEGIE-WiP'!J44),"",SUBSTITUTE('0. STRATEGIE-WiP'!J44,"NR","IT Soutenable"))</f>
        <v>Est-ce que je peux recycler des briques logicielles ou du contenu existant ? Est-ce que je vais créer de la valeur réutilisable/valorisable dans d'autres projets ?</v>
      </c>
      <c r="J43" s="201" t="str">
        <f>IF(ISBLANK('0. STRATEGIE-WiP'!K44),"",SUBSTITUTE('0. STRATEGIE-WiP'!K44,"NR","IT Soutenable"))</f>
        <v>La conception modulaire est une pratique métier très largement employée. Le IT Soutenable peut tirer un bénéfice de ces méthodes lorsque chaque composant modulaire est bien décrit et que ses atouts ou travers sont bien identifiés.</v>
      </c>
      <c r="K43" s="201" t="str">
        <f>IF(ISBLANK('0. STRATEGIE-WiP'!L44),"",SUBSTITUTE('0. STRATEGIE-WiP'!L44,"NR","IT Soutenable"))</f>
        <v>Existe-t-il un référentiel de briques logicielles partagées (authentification, base de compte utilisateurs, API génériques d'interconnections, etc.) ?</v>
      </c>
      <c r="L43" s="208" t="str">
        <f>IF(ISBLANK('0. STRATEGIE-WiP'!M44),"",SUBSTITUTE('0. STRATEGIE-WiP'!M44,"NR","IT Soutenable"))</f>
        <v>Une stratégie globale de mutualisation/capitalisation des réalisations inter-projets est-elle en place dans l'entreprise ?</v>
      </c>
      <c r="M43" s="208" t="str">
        <f>IF(ISBLANK('0. STRATEGIE-WiP'!N44),"",SUBSTITUTE('0. STRATEGIE-WiP'!N44,"NR","IT Soutenable"))</f>
        <v/>
      </c>
      <c r="N43" s="208" t="str">
        <f>IF(ISBLANK('0. STRATEGIE-WiP'!O44),"",SUBSTITUTE('0. STRATEGIE-WiP'!O44,"NR","IT Soutenable"))</f>
        <v/>
      </c>
      <c r="O43" s="208" t="str">
        <f>IF(ISBLANK('0. STRATEGIE-WiP'!P44),"",SUBSTITUTE('0. STRATEGIE-WiP'!P44,"NR","IT Soutenable"))</f>
        <v/>
      </c>
      <c r="P43" s="208" t="str">
        <f>IF(ISBLANK('0. STRATEGIE-WiP'!Q44),"",SUBSTITUTE('0. STRATEGIE-WiP'!Q44,"NR","IT Soutenable"))</f>
        <v>Stratégie</v>
      </c>
      <c r="Q43" s="201" t="str">
        <f>IF(ISBLANK('0. STRATEGIE-WiP'!R44),"",SUBSTITUTE('0. STRATEGIE-WiP'!R44,"NR","IT Soutenable"))</f>
        <v>RECO</v>
      </c>
      <c r="R43" s="208" t="str">
        <f>IF(ISBLANK('0. STRATEGIE-WiP'!S44),"",SUBSTITUTE('0. STRATEGIE-WiP'!S44,"NR","IT Soutenable"))</f>
        <v>*</v>
      </c>
      <c r="S43" s="208" t="str">
        <f>IF(ISBLANK('0. STRATEGIE-WiP'!T44),"",SUBSTITUTE('0. STRATEGIE-WiP'!T44,"NR","IT Soutenable"))</f>
        <v/>
      </c>
      <c r="T43" s="216"/>
      <c r="U43" s="216"/>
      <c r="V43" s="212" t="str">
        <f>IF(ISBLANK('0. STRATEGIE-WiP'!W44),"",SUBSTITUTE('0. STRATEGIE-WiP'!W44,"NR","IT Soutenable"))</f>
        <v>Revalorisation</v>
      </c>
      <c r="W43" s="212" t="str">
        <f>IF(ISBLANK('0. STRATEGIE-WiP'!X44),"",SUBSTITUTE('0. STRATEGIE-WiP'!X44,"NR","IT Soutenable"))</f>
        <v>#MAINT ; #DEBT ; #METH</v>
      </c>
      <c r="X43" s="212"/>
      <c r="Y43" s="212"/>
      <c r="Z43" s="212"/>
      <c r="AA43" s="212"/>
      <c r="AB43" s="212"/>
      <c r="AC43" s="212"/>
      <c r="AD43" s="212"/>
      <c r="AE43" s="212"/>
    </row>
    <row r="44" spans="1:31" ht="15.75" customHeight="1">
      <c r="A44" s="208" t="str">
        <f>IF(ISBLANK('0. STRATEGIE-WiP'!A45),"",SUBSTITUTE('0. STRATEGIE-WiP'!A45,"NR","IT Soutenable"))</f>
        <v>3</v>
      </c>
      <c r="B44" s="208" t="str">
        <f>IF(ISBLANK('0. STRATEGIE-WiP'!C45),"",SUBSTITUTE('0. STRATEGIE-WiP'!C45,"NR","IT Soutenable"))</f>
        <v>B</v>
      </c>
      <c r="C44" s="208" t="str">
        <f>IF(ISBLANK('0. STRATEGIE-WiP'!D45),"",SUBSTITUTE('0. STRATEGIE-WiP'!D45,"NR","IT Soutenable"))</f>
        <v>C</v>
      </c>
      <c r="D44" s="208" t="str">
        <f>IF(ISBLANK('0. STRATEGIE-WiP'!E45),"",SUBSTITUTE('0. STRATEGIE-WiP'!E45,"NR","IT Soutenable"))</f>
        <v>B</v>
      </c>
      <c r="E44" s="208" t="str">
        <f>IF(ISBLANK('0. STRATEGIE-WiP'!F45),"",SUBSTITUTE('0. STRATEGIE-WiP'!F45,"NR","IT Soutenable"))</f>
        <v>B/C/B</v>
      </c>
      <c r="F44" s="208" t="str">
        <f>IF(ISBLANK('0. STRATEGIE-WiP'!G45),"",SUBSTITUTE('0. STRATEGIE-WiP'!G45,"NR","IT Soutenable"))</f>
        <v>Cadrage projet</v>
      </c>
      <c r="G44" s="213" t="str">
        <f>IF(ISBLANK('0. STRATEGIE-WiP'!H45),"",SUBSTITUTE('0. STRATEGIE-WiP'!H45,"NR","IT Soutenable"))</f>
        <v/>
      </c>
      <c r="H44" s="215" t="str">
        <f>IF(ISBLANK('0. STRATEGIE-WiP'!I45),"",SUBSTITUTE('0. STRATEGIE-WiP'!I45,"NR","IT Soutenable"))</f>
        <v>Définir les enjeux</v>
      </c>
      <c r="I44" s="201" t="str">
        <f>IF(ISBLANK('0. STRATEGIE-WiP'!J45),"",SUBSTITUTE('0. STRATEGIE-WiP'!J45,"NR","IT Soutenable"))</f>
        <v>Comment sont gérées les phases de fin de vie, dès le début ou à la fin d'un projet ?</v>
      </c>
      <c r="J44" s="201" t="str">
        <f>IF(ISBLANK('0. STRATEGIE-WiP'!K45),"",SUBSTITUTE('0. STRATEGIE-WiP'!K45,"NR","IT Soutenable"))</f>
        <v>Lors de la conception, chaque partie composant le projet peut être amenée à avoir une durée de vie différente. Il est important que l'ensemble des procédure de fin de vie soient exprimées pour que l'empreinte des composants inutilisés et arrêtés soient nulle.</v>
      </c>
      <c r="K44" s="201" t="str">
        <f>IF(ISBLANK('0. STRATEGIE-WiP'!L45),"",SUBSTITUTE('0. STRATEGIE-WiP'!L45,"NR","IT Soutenable"))</f>
        <v>Avez-vous listé l'ensemble des procédures de dé-provisionnement ?</v>
      </c>
      <c r="L44" s="208" t="str">
        <f>IF(ISBLANK('0. STRATEGIE-WiP'!M45),"",SUBSTITUTE('0. STRATEGIE-WiP'!M45,"NR","IT Soutenable"))</f>
        <v>La modularité de la conception permettra-t-elle un déprovisionnement partiel, avec l'abandon de fonctionnalités obsolètes mais conservation de l'implémentation de certains processus métiers toujours utiles ?</v>
      </c>
      <c r="M44" s="208" t="str">
        <f>IF(ISBLANK('0. STRATEGIE-WiP'!N45),"",SUBSTITUTE('0. STRATEGIE-WiP'!N45,"NR","IT Soutenable"))</f>
        <v/>
      </c>
      <c r="N44" s="208" t="str">
        <f>IF(ISBLANK('0. STRATEGIE-WiP'!O45),"",SUBSTITUTE('0. STRATEGIE-WiP'!O45,"NR","IT Soutenable"))</f>
        <v/>
      </c>
      <c r="O44" s="208" t="str">
        <f>IF(ISBLANK('0. STRATEGIE-WiP'!P45),"",SUBSTITUTE('0. STRATEGIE-WiP'!P45,"NR","IT Soutenable"))</f>
        <v/>
      </c>
      <c r="P44" s="208" t="str">
        <f>IF(ISBLANK('0. STRATEGIE-WiP'!Q45),"",SUBSTITUTE('0. STRATEGIE-WiP'!Q45,"NR","IT Soutenable"))</f>
        <v>Stratégie</v>
      </c>
      <c r="Q44" s="201" t="str">
        <f>IF(ISBLANK('0. STRATEGIE-WiP'!R45),"",SUBSTITUTE('0. STRATEGIE-WiP'!R45,"NR","IT Soutenable"))</f>
        <v>CONSEIL</v>
      </c>
      <c r="R44" s="208" t="str">
        <f>IF(ISBLANK('0. STRATEGIE-WiP'!S45),"",SUBSTITUTE('0. STRATEGIE-WiP'!S45,"NR","IT Soutenable"))</f>
        <v>N/A</v>
      </c>
      <c r="S44" s="208" t="str">
        <f>IF(ISBLANK('0. STRATEGIE-WiP'!T45),"",SUBSTITUTE('0. STRATEGIE-WiP'!T45,"NR","IT Soutenable"))</f>
        <v/>
      </c>
      <c r="T44" s="212"/>
      <c r="U44" s="212"/>
      <c r="V44" s="212" t="str">
        <f>IF(ISBLANK('0. STRATEGIE-WiP'!W45),"",SUBSTITUTE('0. STRATEGIE-WiP'!W45,"NR","IT Soutenable"))</f>
        <v>Fin de Vie</v>
      </c>
      <c r="W44" s="212" t="str">
        <f>IF(ISBLANK('0. STRATEGIE-WiP'!X45),"",SUBSTITUTE('0. STRATEGIE-WiP'!X45,"NR","IT Soutenable"))</f>
        <v/>
      </c>
      <c r="X44" s="212"/>
      <c r="Y44" s="212"/>
      <c r="Z44" s="212"/>
      <c r="AA44" s="212"/>
      <c r="AB44" s="212"/>
      <c r="AC44" s="212"/>
      <c r="AD44" s="212"/>
      <c r="AE44" s="212"/>
    </row>
    <row r="45" spans="1:31" ht="15.75" customHeight="1">
      <c r="A45" s="208" t="str">
        <f>IF(ISBLANK('0. STRATEGIE-WiP'!A46),"",SUBSTITUTE('0. STRATEGIE-WiP'!A46,"NR","IT Soutenable"))</f>
        <v>3</v>
      </c>
      <c r="B45" s="208" t="str">
        <f>IF(ISBLANK('0. STRATEGIE-WiP'!C46),"",SUBSTITUTE('0. STRATEGIE-WiP'!C46,"NR","IT Soutenable"))</f>
        <v>C</v>
      </c>
      <c r="C45" s="208" t="str">
        <f>IF(ISBLANK('0. STRATEGIE-WiP'!D46),"",SUBSTITUTE('0. STRATEGIE-WiP'!D46,"NR","IT Soutenable"))</f>
        <v>C</v>
      </c>
      <c r="D45" s="208" t="str">
        <f>IF(ISBLANK('0. STRATEGIE-WiP'!E46),"",SUBSTITUTE('0. STRATEGIE-WiP'!E46,"NR","IT Soutenable"))</f>
        <v>A</v>
      </c>
      <c r="E45" s="208" t="str">
        <f>IF(ISBLANK('0. STRATEGIE-WiP'!F46),"",SUBSTITUTE('0. STRATEGIE-WiP'!F46,"NR","IT Soutenable"))</f>
        <v>C/C/A</v>
      </c>
      <c r="F45" s="208" t="str">
        <f>IF(ISBLANK('0. STRATEGIE-WiP'!G46),"",SUBSTITUTE('0. STRATEGIE-WiP'!G46,"NR","IT Soutenable"))</f>
        <v>Cadrage projet</v>
      </c>
      <c r="G45" s="213" t="str">
        <f>IF(ISBLANK('0. STRATEGIE-WiP'!H46),"",SUBSTITUTE('0. STRATEGIE-WiP'!H46,"NR","IT Soutenable"))</f>
        <v/>
      </c>
      <c r="H45" s="215" t="str">
        <f>IF(ISBLANK('0. STRATEGIE-WiP'!I46),"",SUBSTITUTE('0. STRATEGIE-WiP'!I46,"NR","IT Soutenable"))</f>
        <v>Définir les enjeux</v>
      </c>
      <c r="I45" s="201" t="str">
        <f>IF(ISBLANK('0. STRATEGIE-WiP'!J46),"",SUBSTITUTE('0. STRATEGIE-WiP'!J46,"NR","IT Soutenable"))</f>
        <v xml:space="preserve">La prise de conscience des "coûts de non-qualité" est-elle partagée par toutes les parties prenantes internes ? </v>
      </c>
      <c r="J45" s="201" t="str">
        <f>IF(ISBLANK('0. STRATEGIE-WiP'!K46),"",SUBSTITUTE('0. STRATEGIE-WiP'!K46,"NR","IT Soutenable"))</f>
        <v>La qualité du logiciel produit à un impact direct sur les aspects IT Soutenable. En effet, les défauts génèrent de multiples livraisons de nouvelles versions successives, les anomalies entraînent des productions de traces d'anomalies importantes, et des fonctionnalités plus consommatrices de ressources techniques, parfois pour un résultat non atteint, donc des ressources ont été gaspillées pour ne produire aucun résultat.</v>
      </c>
      <c r="K45" s="201" t="str">
        <f>IF(ISBLANK('0. STRATEGIE-WiP'!L46),"",SUBSTITUTE('0. STRATEGIE-WiP'!L46,"NR","IT Soutenable"))</f>
        <v>Les défauts de qualités sont-ils consignés, analysés et traités aussi sur l'axe IT Soutenable ?</v>
      </c>
      <c r="L45" s="208" t="str">
        <f>IF(ISBLANK('0. STRATEGIE-WiP'!M46),"",SUBSTITUTE('0. STRATEGIE-WiP'!M46,"NR","IT Soutenable"))</f>
        <v/>
      </c>
      <c r="M45" s="208" t="str">
        <f>IF(ISBLANK('0. STRATEGIE-WiP'!N46),"",SUBSTITUTE('0. STRATEGIE-WiP'!N46,"NR","IT Soutenable"))</f>
        <v/>
      </c>
      <c r="N45" s="208" t="str">
        <f>IF(ISBLANK('0. STRATEGIE-WiP'!O46),"",SUBSTITUTE('0. STRATEGIE-WiP'!O46,"NR","IT Soutenable"))</f>
        <v/>
      </c>
      <c r="O45" s="208" t="str">
        <f>IF(ISBLANK('0. STRATEGIE-WiP'!P46),"",SUBSTITUTE('0. STRATEGIE-WiP'!P46,"NR","IT Soutenable"))</f>
        <v/>
      </c>
      <c r="P45" s="208" t="str">
        <f>IF(ISBLANK('0. STRATEGIE-WiP'!Q46),"",SUBSTITUTE('0. STRATEGIE-WiP'!Q46,"NR","IT Soutenable"))</f>
        <v>Stratégie</v>
      </c>
      <c r="Q45" s="201" t="str">
        <f>IF(ISBLANK('0. STRATEGIE-WiP'!R46),"",SUBSTITUTE('0. STRATEGIE-WiP'!R46,"NR","IT Soutenable"))</f>
        <v>CONSEIL</v>
      </c>
      <c r="R45" s="208" t="str">
        <f>IF(ISBLANK('0. STRATEGIE-WiP'!S46),"",SUBSTITUTE('0. STRATEGIE-WiP'!S46,"NR","IT Soutenable"))</f>
        <v>N/A</v>
      </c>
      <c r="S45" s="208" t="str">
        <f>IF(ISBLANK('0. STRATEGIE-WiP'!T46),"",SUBSTITUTE('0. STRATEGIE-WiP'!T46,"NR","IT Soutenable"))</f>
        <v/>
      </c>
      <c r="T45" s="212"/>
      <c r="U45" s="212"/>
      <c r="V45" s="212" t="str">
        <f>IF(ISBLANK('0. STRATEGIE-WiP'!W46),"",SUBSTITUTE('0. STRATEGIE-WiP'!W46,"NR","IT Soutenable"))</f>
        <v>Administration</v>
      </c>
      <c r="W45" s="212" t="str">
        <f>IF(ISBLANK('0. STRATEGIE-WiP'!X46),"",SUBSTITUTE('0. STRATEGIE-WiP'!X46,"NR","IT Soutenable"))</f>
        <v/>
      </c>
      <c r="X45" s="212"/>
      <c r="Y45" s="212"/>
      <c r="Z45" s="212"/>
      <c r="AA45" s="212"/>
      <c r="AB45" s="212"/>
      <c r="AC45" s="212"/>
      <c r="AD45" s="212"/>
      <c r="AE45" s="212"/>
    </row>
    <row r="46" spans="1:31" ht="15.75" customHeight="1">
      <c r="A46" s="208" t="str">
        <f>IF(ISBLANK('0. STRATEGIE-WiP'!A47),"",SUBSTITUTE('0. STRATEGIE-WiP'!A47,"NR","IT Soutenable"))</f>
        <v>3</v>
      </c>
      <c r="B46" s="208" t="str">
        <f>IF(ISBLANK('0. STRATEGIE-WiP'!C47),"",SUBSTITUTE('0. STRATEGIE-WiP'!C47,"NR","IT Soutenable"))</f>
        <v>A</v>
      </c>
      <c r="C46" s="208" t="str">
        <f>IF(ISBLANK('0. STRATEGIE-WiP'!D47),"",SUBSTITUTE('0. STRATEGIE-WiP'!D47,"NR","IT Soutenable"))</f>
        <v>B</v>
      </c>
      <c r="D46" s="208" t="str">
        <f>IF(ISBLANK('0. STRATEGIE-WiP'!E47),"",SUBSTITUTE('0. STRATEGIE-WiP'!E47,"NR","IT Soutenable"))</f>
        <v>B</v>
      </c>
      <c r="E46" s="208" t="str">
        <f>IF(ISBLANK('0. STRATEGIE-WiP'!F47),"",SUBSTITUTE('0. STRATEGIE-WiP'!F47,"NR","IT Soutenable"))</f>
        <v>A/B/B</v>
      </c>
      <c r="F46" s="208" t="str">
        <f>IF(ISBLANK('0. STRATEGIE-WiP'!G47),"",SUBSTITUTE('0. STRATEGIE-WiP'!G47,"NR","IT Soutenable"))</f>
        <v>Cadrage projet</v>
      </c>
      <c r="G46" s="213" t="str">
        <f>IF(ISBLANK('0. STRATEGIE-WiP'!H47),"",SUBSTITUTE('0. STRATEGIE-WiP'!H47,"NR","IT Soutenable"))</f>
        <v/>
      </c>
      <c r="H46" s="215" t="str">
        <f>IF(ISBLANK('0. STRATEGIE-WiP'!I47),"",SUBSTITUTE('0. STRATEGIE-WiP'!I47,"NR","IT Soutenable"))</f>
        <v>Anticiper les impacts</v>
      </c>
      <c r="I46" s="201" t="str">
        <f>IF(ISBLANK('0. STRATEGIE-WiP'!J47),"",SUBSTITUTE('0. STRATEGIE-WiP'!J47,"NR","IT Soutenable"))</f>
        <v xml:space="preserve">Lors d'un audit, les éléments suivants sont-ils appréhendés ? A quel moment je gâche de l'énergie dans mon service ? Quels sont les pages/parcours utilisateurs en trop ou inutiles qui devraient donc être nettoyées ? </v>
      </c>
      <c r="J46" s="201" t="str">
        <f>IF(ISBLANK('0. STRATEGIE-WiP'!K47),"",SUBSTITUTE('0. STRATEGIE-WiP'!K47,"NR","IT Soutenable"))</f>
        <v>Lorsque le parcours utilisateur est court, moins de composants sont mis en oeuvre, les flux sont plus réduits, la compréhension du service est plus simple, donc les aspects IT Soutenable sont mieux pris en compte.</v>
      </c>
      <c r="K46" s="201" t="str">
        <f>IF(ISBLANK('0. STRATEGIE-WiP'!L47),"",SUBSTITUTE('0. STRATEGIE-WiP'!L47,"NR","IT Soutenable"))</f>
        <v>La consommation d'énergie est-elle mesurée pour chaque parcours-type du site ?</v>
      </c>
      <c r="L46" s="208" t="str">
        <f>IF(ISBLANK('0. STRATEGIE-WiP'!M47),"",SUBSTITUTE('0. STRATEGIE-WiP'!M47,"NR","IT Soutenable"))</f>
        <v/>
      </c>
      <c r="M46" s="208" t="str">
        <f>IF(ISBLANK('0. STRATEGIE-WiP'!N47),"",SUBSTITUTE('0. STRATEGIE-WiP'!N47,"NR","IT Soutenable"))</f>
        <v/>
      </c>
      <c r="N46" s="208" t="str">
        <f>IF(ISBLANK('0. STRATEGIE-WiP'!O47),"",SUBSTITUTE('0. STRATEGIE-WiP'!O47,"NR","IT Soutenable"))</f>
        <v/>
      </c>
      <c r="O46" s="208" t="str">
        <f>IF(ISBLANK('0. STRATEGIE-WiP'!P47),"",SUBSTITUTE('0. STRATEGIE-WiP'!P47,"NR","IT Soutenable"))</f>
        <v/>
      </c>
      <c r="P46" s="208" t="str">
        <f>IF(ISBLANK('0. STRATEGIE-WiP'!Q47),"",SUBSTITUTE('0. STRATEGIE-WiP'!Q47,"NR","IT Soutenable"))</f>
        <v>Stratégie</v>
      </c>
      <c r="Q46" s="201" t="str">
        <f>IF(ISBLANK('0. STRATEGIE-WiP'!R47),"",SUBSTITUTE('0. STRATEGIE-WiP'!R47,"NR","IT Soutenable"))</f>
        <v>RECO</v>
      </c>
      <c r="R46" s="208" t="str">
        <f>IF(ISBLANK('0. STRATEGIE-WiP'!S47),"",SUBSTITUTE('0. STRATEGIE-WiP'!S47,"NR","IT Soutenable"))</f>
        <v>**</v>
      </c>
      <c r="S46" s="208" t="str">
        <f>IF(ISBLANK('0. STRATEGIE-WiP'!T47),"",SUBSTITUTE('0. STRATEGIE-WiP'!T47,"NR","IT Soutenable"))</f>
        <v/>
      </c>
      <c r="T46" s="212"/>
      <c r="U46" s="212"/>
      <c r="V46" s="212" t="str">
        <f>IF(ISBLANK('0. STRATEGIE-WiP'!W47),"",SUBSTITUTE('0. STRATEGIE-WiP'!W47,"NR","IT Soutenable"))</f>
        <v>Utilisation</v>
      </c>
      <c r="W46" s="212" t="str">
        <f>IF(ISBLANK('0. STRATEGIE-WiP'!X47),"",SUBSTITUTE('0. STRATEGIE-WiP'!X47,"NR","IT Soutenable"))</f>
        <v>#PERF ; #VOL ; #USE ; #VALUE ;</v>
      </c>
      <c r="X46" s="212"/>
      <c r="Y46" s="212"/>
      <c r="Z46" s="212"/>
      <c r="AA46" s="212"/>
      <c r="AB46" s="212"/>
      <c r="AC46" s="212"/>
      <c r="AD46" s="212"/>
      <c r="AE46" s="212"/>
    </row>
    <row r="47" spans="1:31" ht="15.75" customHeight="1">
      <c r="A47" s="208" t="str">
        <f>IF(ISBLANK('0. STRATEGIE-WiP'!A48),"",SUBSTITUTE('0. STRATEGIE-WiP'!A48,"NR","IT Soutenable"))</f>
        <v>3</v>
      </c>
      <c r="B47" s="208" t="str">
        <f>IF(ISBLANK('0. STRATEGIE-WiP'!C48),"",SUBSTITUTE('0. STRATEGIE-WiP'!C48,"NR","IT Soutenable"))</f>
        <v>A</v>
      </c>
      <c r="C47" s="208" t="str">
        <f>IF(ISBLANK('0. STRATEGIE-WiP'!D48),"",SUBSTITUTE('0. STRATEGIE-WiP'!D48,"NR","IT Soutenable"))</f>
        <v>B</v>
      </c>
      <c r="D47" s="208" t="str">
        <f>IF(ISBLANK('0. STRATEGIE-WiP'!E48),"",SUBSTITUTE('0. STRATEGIE-WiP'!E48,"NR","IT Soutenable"))</f>
        <v>A</v>
      </c>
      <c r="E47" s="208" t="str">
        <f>IF(ISBLANK('0. STRATEGIE-WiP'!F48),"",SUBSTITUTE('0. STRATEGIE-WiP'!F48,"NR","IT Soutenable"))</f>
        <v>A/B/A</v>
      </c>
      <c r="F47" s="208" t="str">
        <f>IF(ISBLANK('0. STRATEGIE-WiP'!G48),"",SUBSTITUTE('0. STRATEGIE-WiP'!G48,"NR","IT Soutenable"))</f>
        <v>Emergence</v>
      </c>
      <c r="G47" s="213" t="str">
        <f>IF(ISBLANK('0. STRATEGIE-WiP'!H48),"",SUBSTITUTE('0. STRATEGIE-WiP'!H48,"NR","IT Soutenable"))</f>
        <v/>
      </c>
      <c r="H47" s="215" t="str">
        <f>IF(ISBLANK('0. STRATEGIE-WiP'!I48),"",SUBSTITUTE('0. STRATEGIE-WiP'!I48,"NR","IT Soutenable"))</f>
        <v>Fixer les KPI</v>
      </c>
      <c r="I47" s="201" t="str">
        <f>IF(ISBLANK('0. STRATEGIE-WiP'!J48),"",SUBSTITUTE('0. STRATEGIE-WiP'!J48,"NR","IT Soutenable"))</f>
        <v>Les indicateurs pour mesurer l'efficacité de ma démarche IT Soutenable sont-ils identifiés et suivis ?</v>
      </c>
      <c r="J47" s="201" t="str">
        <f>IF(ISBLANK('0. STRATEGIE-WiP'!K48),"",SUBSTITUTE('0. STRATEGIE-WiP'!K48,"NR","IT Soutenable"))</f>
        <v>La mesure de certains éléments est un objectif qui permet de valoriser le résultat d'une démarche IT Soutenable. La recherche d'indicateurs trop complexes peut s'avérer contre-productive, il vaut mieux s'attacher à des données fiables et marquantes et faire évoluer le nombre et la précision des indicateurs au fur et à mesure des gains de maturité de l'organisation et des acteurs internes</v>
      </c>
      <c r="K47" s="201" t="str">
        <f>IF(ISBLANK('0. STRATEGIE-WiP'!L48),"",SUBSTITUTE('0. STRATEGIE-WiP'!L48,"NR","IT Soutenable"))</f>
        <v>Quels sont les indicateurs définis pour mesurer l'efficacité de ma démarche IT Soutenable?</v>
      </c>
      <c r="L47" s="208" t="str">
        <f>IF(ISBLANK('0. STRATEGIE-WiP'!M48),"",SUBSTITUTE('0. STRATEGIE-WiP'!M48,"NR","IT Soutenable"))</f>
        <v/>
      </c>
      <c r="M47" s="208" t="str">
        <f>IF(ISBLANK('0. STRATEGIE-WiP'!N48),"",SUBSTITUTE('0. STRATEGIE-WiP'!N48,"NR","IT Soutenable"))</f>
        <v/>
      </c>
      <c r="N47" s="208" t="str">
        <f>IF(ISBLANK('0. STRATEGIE-WiP'!O48),"",SUBSTITUTE('0. STRATEGIE-WiP'!O48,"NR","IT Soutenable"))</f>
        <v/>
      </c>
      <c r="O47" s="208" t="str">
        <f>IF(ISBLANK('0. STRATEGIE-WiP'!P48),"",SUBSTITUTE('0. STRATEGIE-WiP'!P48,"NR","IT Soutenable"))</f>
        <v/>
      </c>
      <c r="P47" s="208" t="str">
        <f>IF(ISBLANK('0. STRATEGIE-WiP'!Q48),"",SUBSTITUTE('0. STRATEGIE-WiP'!Q48,"NR","IT Soutenable"))</f>
        <v>Stratégie</v>
      </c>
      <c r="Q47" s="201" t="str">
        <f>IF(ISBLANK('0. STRATEGIE-WiP'!R48),"",SUBSTITUTE('0. STRATEGIE-WiP'!R48,"NR","IT Soutenable"))</f>
        <v>RECO</v>
      </c>
      <c r="R47" s="208" t="str">
        <f>IF(ISBLANK('0. STRATEGIE-WiP'!S48),"",SUBSTITUTE('0. STRATEGIE-WiP'!S48,"NR","IT Soutenable"))</f>
        <v>**</v>
      </c>
      <c r="S47" s="208" t="str">
        <f>IF(ISBLANK('0. STRATEGIE-WiP'!T48),"",SUBSTITUTE('0. STRATEGIE-WiP'!T48,"NR","IT Soutenable"))</f>
        <v/>
      </c>
      <c r="T47" s="212"/>
      <c r="U47" s="212"/>
      <c r="V47" s="212" t="str">
        <f>IF(ISBLANK('0. STRATEGIE-WiP'!W48),"",SUBSTITUTE('0. STRATEGIE-WiP'!W48,"NR","IT Soutenable"))</f>
        <v>Administration</v>
      </c>
      <c r="W47" s="212" t="str">
        <f>IF(ISBLANK('0. STRATEGIE-WiP'!X48),"",SUBSTITUTE('0. STRATEGIE-WiP'!X48,"NR","IT Soutenable"))</f>
        <v>#PERF ; #VOL ; #SEC ; #USE ; #METH ; #GOV</v>
      </c>
      <c r="X47" s="212"/>
      <c r="Y47" s="212"/>
      <c r="Z47" s="212"/>
      <c r="AA47" s="212"/>
      <c r="AB47" s="212"/>
      <c r="AC47" s="212"/>
      <c r="AD47" s="212"/>
      <c r="AE47" s="212"/>
    </row>
    <row r="48" spans="1:31" ht="15.75" customHeight="1">
      <c r="A48" s="208" t="str">
        <f>IF(ISBLANK('0. STRATEGIE-WiP'!A49),"",SUBSTITUTE('0. STRATEGIE-WiP'!A49,"NR","IT Soutenable"))</f>
        <v>3</v>
      </c>
      <c r="B48" s="208" t="str">
        <f>IF(ISBLANK('0. STRATEGIE-WiP'!C49),"",SUBSTITUTE('0. STRATEGIE-WiP'!C49,"NR","IT Soutenable"))</f>
        <v>B</v>
      </c>
      <c r="C48" s="208" t="str">
        <f>IF(ISBLANK('0. STRATEGIE-WiP'!D49),"",SUBSTITUTE('0. STRATEGIE-WiP'!D49,"NR","IT Soutenable"))</f>
        <v>B</v>
      </c>
      <c r="D48" s="208" t="str">
        <f>IF(ISBLANK('0. STRATEGIE-WiP'!E49),"",SUBSTITUTE('0. STRATEGIE-WiP'!E49,"NR","IT Soutenable"))</f>
        <v>A</v>
      </c>
      <c r="E48" s="208" t="str">
        <f>IF(ISBLANK('0. STRATEGIE-WiP'!F49),"",SUBSTITUTE('0. STRATEGIE-WiP'!F49,"NR","IT Soutenable"))</f>
        <v>B/B/A</v>
      </c>
      <c r="F48" s="208" t="str">
        <f>IF(ISBLANK('0. STRATEGIE-WiP'!G49),"",SUBSTITUTE('0. STRATEGIE-WiP'!G49,"NR","IT Soutenable"))</f>
        <v>Emergence</v>
      </c>
      <c r="G48" s="213" t="str">
        <f>IF(ISBLANK('0. STRATEGIE-WiP'!H49),"",SUBSTITUTE('0. STRATEGIE-WiP'!H49,"NR","IT Soutenable"))</f>
        <v/>
      </c>
      <c r="H48" s="215" t="str">
        <f>IF(ISBLANK('0. STRATEGIE-WiP'!I49),"",SUBSTITUTE('0. STRATEGIE-WiP'!I49,"NR","IT Soutenable"))</f>
        <v>Fixer les KPI</v>
      </c>
      <c r="I48" s="201" t="str">
        <f>IF(ISBLANK('0. STRATEGIE-WiP'!J49),"",SUBSTITUTE('0. STRATEGIE-WiP'!J49,"NR","IT Soutenable"))</f>
        <v>Les outils pour mesurer l'efficacité de ma démarche IT Soutenable sont-ils identifiés et communiqués ?</v>
      </c>
      <c r="J48" s="201" t="str">
        <f>IF(ISBLANK('0. STRATEGIE-WiP'!K49),"",SUBSTITUTE('0. STRATEGIE-WiP'!K49,"NR","IT Soutenable"))</f>
        <v>Permettre aux acteurs de valider les résultats obtenus par la prise en compte du IT Soutenable est important car il permet à chacun de s'approprier cette démarche et de situer ses actions dans cet objectif avec des outils adaptés à chaque acteur</v>
      </c>
      <c r="K48" s="201" t="str">
        <f>IF(ISBLANK('0. STRATEGIE-WiP'!L49),"",SUBSTITUTE('0. STRATEGIE-WiP'!L49,"NR","IT Soutenable"))</f>
        <v>Quels sont les outils sélectionnés pour mesurer l'efficacité de ma démarche IT Soutenable ?</v>
      </c>
      <c r="L48" s="208" t="str">
        <f>IF(ISBLANK('0. STRATEGIE-WiP'!M49),"",SUBSTITUTE('0. STRATEGIE-WiP'!M49,"NR","IT Soutenable"))</f>
        <v/>
      </c>
      <c r="M48" s="208" t="str">
        <f>IF(ISBLANK('0. STRATEGIE-WiP'!N49),"",SUBSTITUTE('0. STRATEGIE-WiP'!N49,"NR","IT Soutenable"))</f>
        <v/>
      </c>
      <c r="N48" s="208" t="str">
        <f>IF(ISBLANK('0. STRATEGIE-WiP'!O49),"",SUBSTITUTE('0. STRATEGIE-WiP'!O49,"NR","IT Soutenable"))</f>
        <v/>
      </c>
      <c r="O48" s="208" t="str">
        <f>IF(ISBLANK('0. STRATEGIE-WiP'!P49),"",SUBSTITUTE('0. STRATEGIE-WiP'!P49,"NR","IT Soutenable"))</f>
        <v/>
      </c>
      <c r="P48" s="208" t="str">
        <f>IF(ISBLANK('0. STRATEGIE-WiP'!Q49),"",SUBSTITUTE('0. STRATEGIE-WiP'!Q49,"NR","IT Soutenable"))</f>
        <v>Stratégie</v>
      </c>
      <c r="Q48" s="201" t="str">
        <f>IF(ISBLANK('0. STRATEGIE-WiP'!R49),"",SUBSTITUTE('0. STRATEGIE-WiP'!R49,"NR","IT Soutenable"))</f>
        <v>CONSEIL</v>
      </c>
      <c r="R48" s="208" t="str">
        <f>IF(ISBLANK('0. STRATEGIE-WiP'!S49),"",SUBSTITUTE('0. STRATEGIE-WiP'!S49,"NR","IT Soutenable"))</f>
        <v>N/A</v>
      </c>
      <c r="S48" s="208" t="str">
        <f>IF(ISBLANK('0. STRATEGIE-WiP'!T49),"",SUBSTITUTE('0. STRATEGIE-WiP'!T49,"NR","IT Soutenable"))</f>
        <v/>
      </c>
      <c r="T48" s="212"/>
      <c r="U48" s="212"/>
      <c r="V48" s="212" t="str">
        <f>IF(ISBLANK('0. STRATEGIE-WiP'!W49),"",SUBSTITUTE('0. STRATEGIE-WiP'!W49,"NR","IT Soutenable"))</f>
        <v>Administration</v>
      </c>
      <c r="W48" s="212" t="str">
        <f>IF(ISBLANK('0. STRATEGIE-WiP'!X49),"",SUBSTITUTE('0. STRATEGIE-WiP'!X49,"NR","IT Soutenable"))</f>
        <v/>
      </c>
      <c r="X48" s="212"/>
      <c r="Y48" s="212"/>
      <c r="Z48" s="212"/>
      <c r="AA48" s="212"/>
      <c r="AB48" s="212"/>
      <c r="AC48" s="212"/>
      <c r="AD48" s="212"/>
      <c r="AE48" s="212"/>
    </row>
    <row r="49" spans="1:31" ht="15.75" customHeight="1">
      <c r="A49" s="208" t="str">
        <f>IF(ISBLANK('0. STRATEGIE-WiP'!A50),"",SUBSTITUTE('0. STRATEGIE-WiP'!A50,"NR","IT Soutenable"))</f>
        <v>3</v>
      </c>
      <c r="B49" s="208" t="str">
        <f>IF(ISBLANK('0. STRATEGIE-WiP'!C50),"",SUBSTITUTE('0. STRATEGIE-WiP'!C50,"NR","IT Soutenable"))</f>
        <v>B</v>
      </c>
      <c r="C49" s="208" t="str">
        <f>IF(ISBLANK('0. STRATEGIE-WiP'!D50),"",SUBSTITUTE('0. STRATEGIE-WiP'!D50,"NR","IT Soutenable"))</f>
        <v>B</v>
      </c>
      <c r="D49" s="208" t="str">
        <f>IF(ISBLANK('0. STRATEGIE-WiP'!E50),"",SUBSTITUTE('0. STRATEGIE-WiP'!E50,"NR","IT Soutenable"))</f>
        <v>B</v>
      </c>
      <c r="E49" s="208" t="str">
        <f>IF(ISBLANK('0. STRATEGIE-WiP'!F50),"",SUBSTITUTE('0. STRATEGIE-WiP'!F50,"NR","IT Soutenable"))</f>
        <v>B/B/B</v>
      </c>
      <c r="F49" s="208" t="str">
        <f>IF(ISBLANK('0. STRATEGIE-WiP'!G50),"",SUBSTITUTE('0. STRATEGIE-WiP'!G50,"NR","IT Soutenable"))</f>
        <v>Emergence</v>
      </c>
      <c r="G49" s="213" t="str">
        <f>IF(ISBLANK('0. STRATEGIE-WiP'!H50),"",SUBSTITUTE('0. STRATEGIE-WiP'!H50,"NR","IT Soutenable"))</f>
        <v/>
      </c>
      <c r="H49" s="215" t="str">
        <f>IF(ISBLANK('0. STRATEGIE-WiP'!I50),"",SUBSTITUTE('0. STRATEGIE-WiP'!I50,"NR","IT Soutenable"))</f>
        <v>Déterminer la durée de vie / Planification</v>
      </c>
      <c r="I49" s="201" t="str">
        <f>IF(ISBLANK('0. STRATEGIE-WiP'!J50),"",SUBSTITUTE('0. STRATEGIE-WiP'!J50,"NR","IT Soutenable"))</f>
        <v>La durée de vie du projet est-elle définie ?</v>
      </c>
      <c r="J49" s="201" t="str">
        <f>IF(ISBLANK('0. STRATEGIE-WiP'!K50),"",SUBSTITUTE('0. STRATEGIE-WiP'!K50,"NR","IT Soutenable"))</f>
        <v>Un service numérique ne peut plus être conçu pour l'éternité, il est étroitement lié aux environnements socio-économiques. A cette fin, il doit pouvoir être remis en cause régulièrement. Ceci présente aussi l'avantage de ne pas cumuler de dettes techniques et de rester au fait des avancées et pratiques les plus efficaces dans les domaines IT Soutenable qui évoluent très rapidement.</v>
      </c>
      <c r="K49" s="201" t="str">
        <f>IF(ISBLANK('0. STRATEGIE-WiP'!L50),"",SUBSTITUTE('0. STRATEGIE-WiP'!L50,"NR","IT Soutenable"))</f>
        <v>Avez-vous estimé la période durant laquelle le service sera utile ?</v>
      </c>
      <c r="L49" s="208" t="str">
        <f>IF(ISBLANK('0. STRATEGIE-WiP'!M50),"",SUBSTITUTE('0. STRATEGIE-WiP'!M50,"NR","IT Soutenable"))</f>
        <v/>
      </c>
      <c r="M49" s="208" t="str">
        <f>IF(ISBLANK('0. STRATEGIE-WiP'!N50),"",SUBSTITUTE('0. STRATEGIE-WiP'!N50,"NR","IT Soutenable"))</f>
        <v/>
      </c>
      <c r="N49" s="208" t="str">
        <f>IF(ISBLANK('0. STRATEGIE-WiP'!O50),"",SUBSTITUTE('0. STRATEGIE-WiP'!O50,"NR","IT Soutenable"))</f>
        <v/>
      </c>
      <c r="O49" s="208" t="str">
        <f>IF(ISBLANK('0. STRATEGIE-WiP'!P50),"",SUBSTITUTE('0. STRATEGIE-WiP'!P50,"NR","IT Soutenable"))</f>
        <v/>
      </c>
      <c r="P49" s="208" t="str">
        <f>IF(ISBLANK('0. STRATEGIE-WiP'!Q50),"",SUBSTITUTE('0. STRATEGIE-WiP'!Q50,"NR","IT Soutenable"))</f>
        <v>Stratégie</v>
      </c>
      <c r="Q49" s="201" t="str">
        <f>IF(ISBLANK('0. STRATEGIE-WiP'!R50),"",SUBSTITUTE('0. STRATEGIE-WiP'!R50,"NR","IT Soutenable"))</f>
        <v>RECO</v>
      </c>
      <c r="R49" s="208" t="str">
        <f>IF(ISBLANK('0. STRATEGIE-WiP'!S50),"",SUBSTITUTE('0. STRATEGIE-WiP'!S50,"NR","IT Soutenable"))</f>
        <v>*</v>
      </c>
      <c r="S49" s="208" t="str">
        <f>IF(ISBLANK('0. STRATEGIE-WiP'!T50),"",SUBSTITUTE('0. STRATEGIE-WiP'!T50,"NR","IT Soutenable"))</f>
        <v/>
      </c>
      <c r="T49" s="212"/>
      <c r="U49" s="212"/>
      <c r="V49" s="212" t="str">
        <f>IF(ISBLANK('0. STRATEGIE-WiP'!W50),"",SUBSTITUTE('0. STRATEGIE-WiP'!W50,"NR","IT Soutenable"))</f>
        <v>Fin de Vie</v>
      </c>
      <c r="W49" s="212" t="str">
        <f>IF(ISBLANK('0. STRATEGIE-WiP'!X50),"",SUBSTITUTE('0. STRATEGIE-WiP'!X50,"NR","IT Soutenable"))</f>
        <v>#PERF ; #VOL ; #SEC ; #USE</v>
      </c>
      <c r="X49" s="212"/>
      <c r="Y49" s="212"/>
      <c r="Z49" s="212"/>
      <c r="AA49" s="212"/>
      <c r="AB49" s="212"/>
      <c r="AC49" s="212"/>
      <c r="AD49" s="212"/>
      <c r="AE49" s="212"/>
    </row>
    <row r="50" spans="1:31" ht="15.75" customHeight="1">
      <c r="A50" s="208" t="str">
        <f>IF(ISBLANK('0. STRATEGIE-WiP'!A51),"",SUBSTITUTE('0. STRATEGIE-WiP'!A51,"NR","IT Soutenable"))</f>
        <v>3</v>
      </c>
      <c r="B50" s="208" t="str">
        <f>IF(ISBLANK('0. STRATEGIE-WiP'!C51),"",SUBSTITUTE('0. STRATEGIE-WiP'!C51,"NR","IT Soutenable"))</f>
        <v>B</v>
      </c>
      <c r="C50" s="208" t="str">
        <f>IF(ISBLANK('0. STRATEGIE-WiP'!D51),"",SUBSTITUTE('0. STRATEGIE-WiP'!D51,"NR","IT Soutenable"))</f>
        <v>A</v>
      </c>
      <c r="D50" s="208" t="str">
        <f>IF(ISBLANK('0. STRATEGIE-WiP'!E51),"",SUBSTITUTE('0. STRATEGIE-WiP'!E51,"NR","IT Soutenable"))</f>
        <v>A</v>
      </c>
      <c r="E50" s="208" t="str">
        <f>IF(ISBLANK('0. STRATEGIE-WiP'!F51),"",SUBSTITUTE('0. STRATEGIE-WiP'!F51,"NR","IT Soutenable"))</f>
        <v>B/A/A</v>
      </c>
      <c r="F50" s="208" t="str">
        <f>IF(ISBLANK('0. STRATEGIE-WiP'!G51),"",SUBSTITUTE('0. STRATEGIE-WiP'!G51,"NR","IT Soutenable"))</f>
        <v>Emergence</v>
      </c>
      <c r="G50" s="213" t="str">
        <f>IF(ISBLANK('0. STRATEGIE-WiP'!H51),"",SUBSTITUTE('0. STRATEGIE-WiP'!H51,"NR","IT Soutenable"))</f>
        <v/>
      </c>
      <c r="H50" s="215" t="str">
        <f>IF(ISBLANK('0. STRATEGIE-WiP'!I51),"",SUBSTITUTE('0. STRATEGIE-WiP'!I51,"NR","IT Soutenable"))</f>
        <v>Apprendre, apprendre, encore et encore</v>
      </c>
      <c r="I50" s="201" t="str">
        <f>IF(ISBLANK('0. STRATEGIE-WiP'!J51),"",SUBSTITUTE('0. STRATEGIE-WiP'!J51,"NR","IT Soutenable"))</f>
        <v>Est ce que les expériences des projets passés sont prises en compte ?</v>
      </c>
      <c r="J50" s="201" t="str">
        <f>IF(ISBLANK('0. STRATEGIE-WiP'!K51),"",SUBSTITUTE('0. STRATEGIE-WiP'!K51,"NR","IT Soutenable"))</f>
        <v>Beaucoup de projets au sein d'une organisation ont des principes communs, il est nécessaire de pouvoir s'appuyer sur d'autres projets pour capitaliser sur les gains et bénéfices des démarches IT Soutenable du passé, et de les enrichir avec les nouvelles connaissances ou pratiques acquises.</v>
      </c>
      <c r="K50" s="201" t="str">
        <f>IF(ISBLANK('0. STRATEGIE-WiP'!L51),"",SUBSTITUTE('0. STRATEGIE-WiP'!L51,"NR","IT Soutenable"))</f>
        <v>Combien de post-mortem de projets avez-vous de disponibles pour capitaliser sur les réalisations précédentes ?</v>
      </c>
      <c r="L50" s="208" t="str">
        <f>IF(ISBLANK('0. STRATEGIE-WiP'!M51),"",SUBSTITUTE('0. STRATEGIE-WiP'!M51,"NR","IT Soutenable"))</f>
        <v/>
      </c>
      <c r="M50" s="208" t="str">
        <f>IF(ISBLANK('0. STRATEGIE-WiP'!N51),"",SUBSTITUTE('0. STRATEGIE-WiP'!N51,"NR","IT Soutenable"))</f>
        <v/>
      </c>
      <c r="N50" s="208" t="str">
        <f>IF(ISBLANK('0. STRATEGIE-WiP'!O51),"",SUBSTITUTE('0. STRATEGIE-WiP'!O51,"NR","IT Soutenable"))</f>
        <v/>
      </c>
      <c r="O50" s="208" t="str">
        <f>IF(ISBLANK('0. STRATEGIE-WiP'!P51),"",SUBSTITUTE('0. STRATEGIE-WiP'!P51,"NR","IT Soutenable"))</f>
        <v/>
      </c>
      <c r="P50" s="208" t="str">
        <f>IF(ISBLANK('0. STRATEGIE-WiP'!Q51),"",SUBSTITUTE('0. STRATEGIE-WiP'!Q51,"NR","IT Soutenable"))</f>
        <v>Stratégie</v>
      </c>
      <c r="Q50" s="201" t="str">
        <f>IF(ISBLANK('0. STRATEGIE-WiP'!R51),"",SUBSTITUTE('0. STRATEGIE-WiP'!R51,"NR","IT Soutenable"))</f>
        <v>CONSEIL</v>
      </c>
      <c r="R50" s="208" t="str">
        <f>IF(ISBLANK('0. STRATEGIE-WiP'!S51),"",SUBSTITUTE('0. STRATEGIE-WiP'!S51,"NR","IT Soutenable"))</f>
        <v>N/A</v>
      </c>
      <c r="S50" s="208" t="str">
        <f>IF(ISBLANK('0. STRATEGIE-WiP'!T51),"",SUBSTITUTE('0. STRATEGIE-WiP'!T51,"NR","IT Soutenable"))</f>
        <v/>
      </c>
      <c r="T50" s="212"/>
      <c r="U50" s="212"/>
      <c r="V50" s="212" t="str">
        <f>IF(ISBLANK('0. STRATEGIE-WiP'!W51),"",SUBSTITUTE('0. STRATEGIE-WiP'!W51,"NR","IT Soutenable"))</f>
        <v>Revalorisation</v>
      </c>
      <c r="W50" s="212" t="str">
        <f>IF(ISBLANK('0. STRATEGIE-WiP'!X51),"",SUBSTITUTE('0. STRATEGIE-WiP'!X51,"NR","IT Soutenable"))</f>
        <v/>
      </c>
      <c r="X50" s="212"/>
      <c r="Y50" s="212"/>
      <c r="Z50" s="212"/>
      <c r="AA50" s="212"/>
      <c r="AB50" s="212"/>
      <c r="AC50" s="212"/>
      <c r="AD50" s="212"/>
      <c r="AE50" s="212"/>
    </row>
    <row r="51" spans="1:31" ht="15.75" customHeight="1">
      <c r="A51" s="208" t="str">
        <f>IF(ISBLANK('0. STRATEGIE-WiP'!A52),"",SUBSTITUTE('0. STRATEGIE-WiP'!A52,"NR","IT Soutenable"))</f>
        <v>3</v>
      </c>
      <c r="B51" s="208" t="str">
        <f>IF(ISBLANK('0. STRATEGIE-WiP'!C52),"",SUBSTITUTE('0. STRATEGIE-WiP'!C52,"NR","IT Soutenable"))</f>
        <v>B</v>
      </c>
      <c r="C51" s="208" t="str">
        <f>IF(ISBLANK('0. STRATEGIE-WiP'!D52),"",SUBSTITUTE('0. STRATEGIE-WiP'!D52,"NR","IT Soutenable"))</f>
        <v>A</v>
      </c>
      <c r="D51" s="208" t="str">
        <f>IF(ISBLANK('0. STRATEGIE-WiP'!E52),"",SUBSTITUTE('0. STRATEGIE-WiP'!E52,"NR","IT Soutenable"))</f>
        <v>A</v>
      </c>
      <c r="E51" s="208" t="str">
        <f>IF(ISBLANK('0. STRATEGIE-WiP'!F52),"",SUBSTITUTE('0. STRATEGIE-WiP'!F52,"NR","IT Soutenable"))</f>
        <v>B/A/A</v>
      </c>
      <c r="F51" s="208" t="str">
        <f>IF(ISBLANK('0. STRATEGIE-WiP'!G52),"",SUBSTITUTE('0. STRATEGIE-WiP'!G52,"NR","IT Soutenable"))</f>
        <v>Emergence</v>
      </c>
      <c r="G51" s="213" t="str">
        <f>IF(ISBLANK('0. STRATEGIE-WiP'!H52),"",SUBSTITUTE('0. STRATEGIE-WiP'!H52,"NR","IT Soutenable"))</f>
        <v/>
      </c>
      <c r="H51" s="215" t="str">
        <f>IF(ISBLANK('0. STRATEGIE-WiP'!I52),"",SUBSTITUTE('0. STRATEGIE-WiP'!I52,"NR","IT Soutenable"))</f>
        <v>Apprendre, apprendre, encore et encore</v>
      </c>
      <c r="I51" s="201" t="str">
        <f>IF(ISBLANK('0. STRATEGIE-WiP'!J52),"",SUBSTITUTE('0. STRATEGIE-WiP'!J52,"NR","IT Soutenable"))</f>
        <v>Est-il prévu de capitaliser l'expérience de ce projet pour le futur?</v>
      </c>
      <c r="J51" s="201" t="str">
        <f>IF(ISBLANK('0. STRATEGIE-WiP'!K52),"",SUBSTITUTE('0. STRATEGIE-WiP'!K52,"NR","IT Soutenable"))</f>
        <v>Les méthodologies projet utilisent fréquemment les post-mortem pour apprendre des réalisations passées et progresser. Le IT Soutenable doit apparaître dans ces thématiques.</v>
      </c>
      <c r="K51" s="201" t="str">
        <f>IF(ISBLANK('0. STRATEGIE-WiP'!L52),"",SUBSTITUTE('0. STRATEGIE-WiP'!L52,"NR","IT Soutenable"))</f>
        <v>Quelle production documentaire est associée au projet pour les aspects IT Soutenable ?</v>
      </c>
      <c r="L51" s="208" t="str">
        <f>IF(ISBLANK('0. STRATEGIE-WiP'!M52),"",SUBSTITUTE('0. STRATEGIE-WiP'!M52,"NR","IT Soutenable"))</f>
        <v/>
      </c>
      <c r="M51" s="208" t="str">
        <f>IF(ISBLANK('0. STRATEGIE-WiP'!N52),"",SUBSTITUTE('0. STRATEGIE-WiP'!N52,"NR","IT Soutenable"))</f>
        <v/>
      </c>
      <c r="N51" s="208" t="str">
        <f>IF(ISBLANK('0. STRATEGIE-WiP'!O52),"",SUBSTITUTE('0. STRATEGIE-WiP'!O52,"NR","IT Soutenable"))</f>
        <v/>
      </c>
      <c r="O51" s="208" t="str">
        <f>IF(ISBLANK('0. STRATEGIE-WiP'!P52),"",SUBSTITUTE('0. STRATEGIE-WiP'!P52,"NR","IT Soutenable"))</f>
        <v/>
      </c>
      <c r="P51" s="208" t="str">
        <f>IF(ISBLANK('0. STRATEGIE-WiP'!Q52),"",SUBSTITUTE('0. STRATEGIE-WiP'!Q52,"NR","IT Soutenable"))</f>
        <v>Stratégie</v>
      </c>
      <c r="Q51" s="201" t="str">
        <f>IF(ISBLANK('0. STRATEGIE-WiP'!R52),"",SUBSTITUTE('0. STRATEGIE-WiP'!R52,"NR","IT Soutenable"))</f>
        <v>CONSEIL</v>
      </c>
      <c r="R51" s="208" t="str">
        <f>IF(ISBLANK('0. STRATEGIE-WiP'!S52),"",SUBSTITUTE('0. STRATEGIE-WiP'!S52,"NR","IT Soutenable"))</f>
        <v>N/A</v>
      </c>
      <c r="S51" s="208" t="str">
        <f>IF(ISBLANK('0. STRATEGIE-WiP'!T52),"",SUBSTITUTE('0. STRATEGIE-WiP'!T52,"NR","IT Soutenable"))</f>
        <v/>
      </c>
      <c r="T51" s="212"/>
      <c r="U51" s="212"/>
      <c r="V51" s="212" t="str">
        <f>IF(ISBLANK('0. STRATEGIE-WiP'!W52),"",SUBSTITUTE('0. STRATEGIE-WiP'!W52,"NR","IT Soutenable"))</f>
        <v>Revalorisation</v>
      </c>
      <c r="W51" s="212" t="str">
        <f>IF(ISBLANK('0. STRATEGIE-WiP'!X52),"",SUBSTITUTE('0. STRATEGIE-WiP'!X52,"NR","IT Soutenable"))</f>
        <v/>
      </c>
      <c r="X51" s="212"/>
      <c r="Y51" s="212"/>
      <c r="Z51" s="212"/>
      <c r="AA51" s="212"/>
      <c r="AB51" s="212"/>
      <c r="AC51" s="212"/>
      <c r="AD51" s="212"/>
      <c r="AE51" s="212"/>
    </row>
    <row r="52" spans="1:31" ht="15.75" customHeight="1">
      <c r="A52" s="208" t="str">
        <f>SUBSTITUTE('0. STRATEGIE-WiP'!A53,"NR","IT Soutenable")</f>
        <v>3</v>
      </c>
      <c r="B52" s="208" t="str">
        <f>SUBSTITUTE('0. STRATEGIE-WiP'!C53,"NR","IT Soutenable")</f>
        <v>B</v>
      </c>
      <c r="C52" s="208" t="str">
        <f>SUBSTITUTE('0. STRATEGIE-WiP'!D53,"NR","IT Soutenable")</f>
        <v>B</v>
      </c>
      <c r="D52" s="208" t="str">
        <f>SUBSTITUTE('0. STRATEGIE-WiP'!E53,"NR","IT Soutenable")</f>
        <v>A</v>
      </c>
      <c r="E52" s="208" t="str">
        <f>SUBSTITUTE('0. STRATEGIE-WiP'!F53,"NR","IT Soutenable")</f>
        <v>B/B/A</v>
      </c>
      <c r="F52" s="208" t="str">
        <f>SUBSTITUTE('0. STRATEGIE-WiP'!G53,"NR","IT Soutenable")</f>
        <v>Emergence</v>
      </c>
      <c r="G52" s="213" t="str">
        <f>SUBSTITUTE('0. STRATEGIE-WiP'!H53,"NR","IT Soutenable")</f>
        <v/>
      </c>
      <c r="H52" s="215" t="str">
        <f>SUBSTITUTE('0. STRATEGIE-WiP'!I53,"NR","IT Soutenable")</f>
        <v>Fixer les KPI</v>
      </c>
      <c r="I52" s="201" t="str">
        <f>SUBSTITUTE('0. STRATEGIE-WiP'!J53,"NR","IT Soutenable")</f>
        <v>Les indicateurs couvrent-ils les éléments pour mesurer, évaluer et estimer le niveau de maturité IT Soutenable, le piloter, l’améliorer et le contrôler ?</v>
      </c>
      <c r="J52" s="201" t="str">
        <f>SUBSTITUTE('0. STRATEGIE-WiP'!K53,"NR","IT Soutenable")</f>
        <v>La démarche IT Soutenable est itérative, elle doit s'insérer dans un processus d'amélioration continue.</v>
      </c>
      <c r="K52" s="201" t="str">
        <f>SUBSTITUTE('0. STRATEGIE-WiP'!L53,"NR","IT Soutenable")</f>
        <v>Les sources de données des indicateurs sont-elles fiables ?</v>
      </c>
      <c r="L52" s="208" t="str">
        <f>SUBSTITUTE('0. STRATEGIE-WiP'!M53,"NR","IT Soutenable")</f>
        <v/>
      </c>
      <c r="M52" s="208" t="str">
        <f>SUBSTITUTE('0. STRATEGIE-WiP'!N53,"NR","IT Soutenable")</f>
        <v/>
      </c>
      <c r="N52" s="208" t="str">
        <f>SUBSTITUTE('0. STRATEGIE-WiP'!O53,"NR","IT Soutenable")</f>
        <v/>
      </c>
      <c r="O52" s="208" t="str">
        <f>SUBSTITUTE('0. STRATEGIE-WiP'!P53,"NR","IT Soutenable")</f>
        <v/>
      </c>
      <c r="P52" s="208" t="str">
        <f>SUBSTITUTE('0. STRATEGIE-WiP'!Q53,"NR","IT Soutenable")</f>
        <v>Stratégie</v>
      </c>
      <c r="Q52" s="201" t="str">
        <f>SUBSTITUTE('0. STRATEGIE-WiP'!R53,"NR","IT Soutenable")</f>
        <v>CONSEIL</v>
      </c>
      <c r="R52" s="208" t="str">
        <f>SUBSTITUTE('0. STRATEGIE-WiP'!S53,"NR","IT Soutenable")</f>
        <v>N/A</v>
      </c>
      <c r="S52" s="208" t="str">
        <f>SUBSTITUTE('0. STRATEGIE-WiP'!T53,"NR","IT Soutenable")</f>
        <v/>
      </c>
      <c r="T52" s="212"/>
      <c r="U52" s="212"/>
      <c r="V52" s="212"/>
      <c r="W52" s="212"/>
      <c r="X52" s="212"/>
      <c r="Y52" s="212"/>
      <c r="Z52" s="212"/>
      <c r="AA52" s="212"/>
      <c r="AB52" s="212"/>
      <c r="AC52" s="212"/>
      <c r="AD52" s="212"/>
      <c r="AE52" s="212"/>
    </row>
    <row r="53" spans="1:31" ht="15.75" customHeight="1">
      <c r="A53" s="208" t="str">
        <f>SUBSTITUTE('0. STRATEGIE-WiP'!A55,"NR","IT Soutenable")</f>
        <v>4</v>
      </c>
      <c r="B53" s="208" t="str">
        <f>SUBSTITUTE('0. STRATEGIE-WiP'!C55,"NR","IT Soutenable")</f>
        <v/>
      </c>
      <c r="C53" s="208" t="str">
        <f>SUBSTITUTE('0. STRATEGIE-WiP'!D55,"NR","IT Soutenable")</f>
        <v/>
      </c>
      <c r="D53" s="208" t="str">
        <f>SUBSTITUTE('0. STRATEGIE-WiP'!E55,"NR","IT Soutenable")</f>
        <v/>
      </c>
      <c r="E53" s="208" t="str">
        <f>SUBSTITUTE('0. STRATEGIE-WiP'!F55,"NR","IT Soutenable")</f>
        <v>1A/0A/2A</v>
      </c>
      <c r="F53" s="208" t="str">
        <f>SUBSTITUTE('0. STRATEGIE-WiP'!G55,"NR","IT Soutenable")</f>
        <v/>
      </c>
      <c r="G53" s="213" t="str">
        <f>SUBSTITUTE('0. STRATEGIE-WiP'!H55,"NR","IT Soutenable")</f>
        <v>Prévoir, préparer et valider les éléments techniques du projet pour la conformité avec le Numérique Responsable</v>
      </c>
      <c r="H53" s="215" t="str">
        <f>SUBSTITUTE('0. STRATEGIE-WiP'!I55,"NR","IT Soutenable")</f>
        <v/>
      </c>
      <c r="I53" s="201" t="str">
        <f>SUBSTITUTE('0. STRATEGIE-WiP'!J55,"NR","IT Soutenable")</f>
        <v/>
      </c>
      <c r="J53" s="201" t="str">
        <f>SUBSTITUTE('0. STRATEGIE-WiP'!K55,"NR","IT Soutenable")</f>
        <v/>
      </c>
      <c r="K53" s="201" t="str">
        <f>SUBSTITUTE('0. STRATEGIE-WiP'!L55,"NR","IT Soutenable")</f>
        <v/>
      </c>
      <c r="L53" s="208" t="str">
        <f>SUBSTITUTE('0. STRATEGIE-WiP'!M55,"NR","IT Soutenable")</f>
        <v/>
      </c>
      <c r="M53" s="208" t="str">
        <f>SUBSTITUTE('0. STRATEGIE-WiP'!N55,"NR","IT Soutenable")</f>
        <v/>
      </c>
      <c r="N53" s="208" t="str">
        <f>SUBSTITUTE('0. STRATEGIE-WiP'!O55,"NR","IT Soutenable")</f>
        <v/>
      </c>
      <c r="O53" s="208" t="str">
        <f>SUBSTITUTE('0. STRATEGIE-WiP'!P55,"NR","IT Soutenable")</f>
        <v/>
      </c>
      <c r="P53" s="208" t="str">
        <f>SUBSTITUTE('0. STRATEGIE-WiP'!Q55,"NR","IT Soutenable")</f>
        <v>Stratégie</v>
      </c>
      <c r="Q53" s="201" t="str">
        <f>SUBSTITUTE('0. STRATEGIE-WiP'!R55,"NR","IT Soutenable")</f>
        <v/>
      </c>
      <c r="R53" s="208" t="str">
        <f>SUBSTITUTE('0. STRATEGIE-WiP'!S55,"NR","IT Soutenable")</f>
        <v/>
      </c>
      <c r="S53" s="208" t="str">
        <f>SUBSTITUTE('0. STRATEGIE-WiP'!T55,"NR","IT Soutenable")</f>
        <v/>
      </c>
      <c r="T53" s="211" t="s">
        <v>5647</v>
      </c>
      <c r="U53" s="212"/>
      <c r="V53" s="212"/>
      <c r="W53" s="212"/>
      <c r="X53" s="212"/>
      <c r="Y53" s="212"/>
      <c r="Z53" s="212"/>
      <c r="AA53" s="212"/>
      <c r="AB53" s="212"/>
      <c r="AC53" s="212"/>
      <c r="AD53" s="212"/>
      <c r="AE53" s="212"/>
    </row>
    <row r="54" spans="1:31" ht="15.75" customHeight="1">
      <c r="A54" s="208" t="str">
        <f>SUBSTITUTE('0. STRATEGIE-WiP'!A56,"NR","IT Soutenable")</f>
        <v>4</v>
      </c>
      <c r="B54" s="208" t="str">
        <f>SUBSTITUTE('0. STRATEGIE-WiP'!C56,"NR","IT Soutenable")</f>
        <v>B</v>
      </c>
      <c r="C54" s="208" t="str">
        <f>SUBSTITUTE('0. STRATEGIE-WiP'!D56,"NR","IT Soutenable")</f>
        <v>B</v>
      </c>
      <c r="D54" s="208" t="str">
        <f>SUBSTITUTE('0. STRATEGIE-WiP'!E56,"NR","IT Soutenable")</f>
        <v>B</v>
      </c>
      <c r="E54" s="208" t="str">
        <f>SUBSTITUTE('0. STRATEGIE-WiP'!F56,"NR","IT Soutenable")</f>
        <v>B/B/B</v>
      </c>
      <c r="F54" s="208" t="str">
        <f>SUBSTITUTE('0. STRATEGIE-WiP'!G56,"NR","IT Soutenable")</f>
        <v>Emergence</v>
      </c>
      <c r="G54" s="213" t="str">
        <f>SUBSTITUTE('0. STRATEGIE-WiP'!H56,"NR","IT Soutenable")</f>
        <v/>
      </c>
      <c r="H54" s="215" t="str">
        <f>SUBSTITUTE('0. STRATEGIE-WiP'!I56,"NR","IT Soutenable")</f>
        <v>Définir et challenger les besoins</v>
      </c>
      <c r="I54" s="201" t="str">
        <f>SUBSTITUTE('0. STRATEGIE-WiP'!J56,"NR","IT Soutenable")</f>
        <v>En dehors des éléments constituant le service numérique, quels sont les services annexes nécessaires : technologie tiers / open source, hébergement vert, agence digitale éco-responsable ... ?</v>
      </c>
      <c r="J54" s="201" t="str">
        <f>SUBSTITUTE('0. STRATEGIE-WiP'!K56,"NR","IT Soutenable")</f>
        <v>Les phases de design, de développements, de production ont des impacts sur les aspects IT Soutenable qui doivent être abordés dans toutes les ressources associées au projet.</v>
      </c>
      <c r="K54" s="201" t="str">
        <f>SUBSTITUTE('0. STRATEGIE-WiP'!L56,"NR","IT Soutenable")</f>
        <v>L'annexe technique du projet est-elle formalisée ?</v>
      </c>
      <c r="L54" s="208" t="str">
        <f>SUBSTITUTE('0. STRATEGIE-WiP'!M56,"NR","IT Soutenable")</f>
        <v/>
      </c>
      <c r="M54" s="208" t="str">
        <f>SUBSTITUTE('0. STRATEGIE-WiP'!N56,"NR","IT Soutenable")</f>
        <v/>
      </c>
      <c r="N54" s="208" t="str">
        <f>SUBSTITUTE('0. STRATEGIE-WiP'!O56,"NR","IT Soutenable")</f>
        <v/>
      </c>
      <c r="O54" s="208" t="str">
        <f>SUBSTITUTE('0. STRATEGIE-WiP'!P56,"NR","IT Soutenable")</f>
        <v/>
      </c>
      <c r="P54" s="208" t="str">
        <f>SUBSTITUTE('0. STRATEGIE-WiP'!Q56,"NR","IT Soutenable")</f>
        <v>Stratégie</v>
      </c>
      <c r="Q54" s="201" t="str">
        <f>SUBSTITUTE('0. STRATEGIE-WiP'!R56,"NR","IT Soutenable")</f>
        <v>CONSEIL</v>
      </c>
      <c r="R54" s="208" t="str">
        <f>SUBSTITUTE('0. STRATEGIE-WiP'!S56,"NR","IT Soutenable")</f>
        <v>N/A</v>
      </c>
      <c r="S54" s="208" t="str">
        <f>SUBSTITUTE('0. STRATEGIE-WiP'!T56,"NR","IT Soutenable")</f>
        <v/>
      </c>
      <c r="T54" s="212"/>
      <c r="U54" s="212"/>
      <c r="V54" s="212"/>
      <c r="W54" s="212"/>
      <c r="X54" s="212"/>
      <c r="Y54" s="212"/>
      <c r="Z54" s="212"/>
      <c r="AA54" s="212"/>
      <c r="AB54" s="212"/>
      <c r="AC54" s="212"/>
      <c r="AD54" s="212"/>
      <c r="AE54" s="212"/>
    </row>
    <row r="55" spans="1:31" ht="15.75" customHeight="1">
      <c r="A55" s="208" t="str">
        <f>IF(ISBLANK('0. STRATEGIE-WiP'!A57),"",SUBSTITUTE('0. STRATEGIE-WiP'!A57,"NR","IT Soutenable"))</f>
        <v>4</v>
      </c>
      <c r="B55" s="208" t="str">
        <f>IF(ISBLANK('0. STRATEGIE-WiP'!C57),"",SUBSTITUTE('0. STRATEGIE-WiP'!C57,"NR","IT Soutenable"))</f>
        <v>A</v>
      </c>
      <c r="C55" s="208" t="str">
        <f>IF(ISBLANK('0. STRATEGIE-WiP'!D57),"",SUBSTITUTE('0. STRATEGIE-WiP'!D57,"NR","IT Soutenable"))</f>
        <v>B</v>
      </c>
      <c r="D55" s="208" t="str">
        <f>IF(ISBLANK('0. STRATEGIE-WiP'!E57),"",SUBSTITUTE('0. STRATEGIE-WiP'!E57,"NR","IT Soutenable"))</f>
        <v>B</v>
      </c>
      <c r="E55" s="208" t="str">
        <f>IF(ISBLANK('0. STRATEGIE-WiP'!F57),"",SUBSTITUTE('0. STRATEGIE-WiP'!F57,"NR","IT Soutenable"))</f>
        <v>A/B/B</v>
      </c>
      <c r="F55" s="208" t="str">
        <f>IF(ISBLANK('0. STRATEGIE-WiP'!G57),"",SUBSTITUTE('0. STRATEGIE-WiP'!G57,"NR","IT Soutenable"))</f>
        <v>Cadrage projet</v>
      </c>
      <c r="G55" s="213" t="str">
        <f>IF(ISBLANK('0. STRATEGIE-WiP'!H57),"",SUBSTITUTE('0. STRATEGIE-WiP'!H57,"NR","IT Soutenable"))</f>
        <v/>
      </c>
      <c r="H55" s="215" t="str">
        <f>IF(ISBLANK('0. STRATEGIE-WiP'!I57),"",SUBSTITUTE('0. STRATEGIE-WiP'!I57,"NR","IT Soutenable"))</f>
        <v>Définir les fonctions principales et secondaires</v>
      </c>
      <c r="I55" s="201" t="str">
        <f>IF(ISBLANK('0. STRATEGIE-WiP'!J57),"",SUBSTITUTE('0. STRATEGIE-WiP'!J57,"NR","IT Soutenable"))</f>
        <v>Chaque fonction du service est-elle appréhendée en regard de son importance dans le service ?</v>
      </c>
      <c r="J55" s="201" t="str">
        <f>IF(ISBLANK('0. STRATEGIE-WiP'!K57),"",SUBSTITUTE('0. STRATEGIE-WiP'!K57,"NR","IT Soutenable"))</f>
        <v>Les fonctionnalités les plus importantes sont parfois moins consommatrices de ressources que des fonctions marginales ce qui n'a pas de sens dans une démarche IT Soutenable cohérente.</v>
      </c>
      <c r="K55" s="201" t="str">
        <f>IF(ISBLANK('0. STRATEGIE-WiP'!L57),"",SUBSTITUTE('0. STRATEGIE-WiP'!L57,"NR","IT Soutenable"))</f>
        <v>Avez-vous appliqué une démarche 80/20 pour chaque fonction en rapport avec ses impacts environnementaux et son importance ?</v>
      </c>
      <c r="L55" s="208" t="str">
        <f>IF(ISBLANK('0. STRATEGIE-WiP'!M57),"",SUBSTITUTE('0. STRATEGIE-WiP'!M57,"NR","IT Soutenable"))</f>
        <v/>
      </c>
      <c r="M55" s="208" t="str">
        <f>IF(ISBLANK('0. STRATEGIE-WiP'!N57),"",SUBSTITUTE('0. STRATEGIE-WiP'!N57,"NR","IT Soutenable"))</f>
        <v/>
      </c>
      <c r="N55" s="208" t="str">
        <f>IF(ISBLANK('0. STRATEGIE-WiP'!O57),"",SUBSTITUTE('0. STRATEGIE-WiP'!O57,"NR","IT Soutenable"))</f>
        <v/>
      </c>
      <c r="O55" s="208" t="str">
        <f>IF(ISBLANK('0. STRATEGIE-WiP'!P57),"",SUBSTITUTE('0. STRATEGIE-WiP'!P57,"NR","IT Soutenable"))</f>
        <v/>
      </c>
      <c r="P55" s="208" t="str">
        <f>IF(ISBLANK('0. STRATEGIE-WiP'!Q57),"",SUBSTITUTE('0. STRATEGIE-WiP'!Q57,"NR","IT Soutenable"))</f>
        <v>Stratégie</v>
      </c>
      <c r="Q55" s="201" t="str">
        <f>IF(ISBLANK('0. STRATEGIE-WiP'!R57),"",SUBSTITUTE('0. STRATEGIE-WiP'!R57,"NR","IT Soutenable"))</f>
        <v>CONSEIL</v>
      </c>
      <c r="R55" s="208" t="str">
        <f>IF(ISBLANK('0. STRATEGIE-WiP'!S57),"",SUBSTITUTE('0. STRATEGIE-WiP'!S57,"NR","IT Soutenable"))</f>
        <v>N/A</v>
      </c>
      <c r="S55" s="208" t="str">
        <f>IF(ISBLANK('0. STRATEGIE-WiP'!T57),"",SUBSTITUTE('0. STRATEGIE-WiP'!T57,"NR","IT Soutenable"))</f>
        <v/>
      </c>
      <c r="T55" s="207"/>
      <c r="U55" s="207"/>
      <c r="V55" s="212" t="str">
        <f>IF(ISBLANK('0. STRATEGIE-WiP'!W57),"",SUBSTITUTE('0. STRATEGIE-WiP'!W57,"NR","IT Soutenable"))</f>
        <v>Conception</v>
      </c>
      <c r="W55" s="212" t="str">
        <f>IF(ISBLANK('0. STRATEGIE-WiP'!X57),"",SUBSTITUTE('0. STRATEGIE-WiP'!X57,"NR","IT Soutenable"))</f>
        <v/>
      </c>
      <c r="X55" s="212"/>
      <c r="Y55" s="212"/>
      <c r="Z55" s="212"/>
      <c r="AA55" s="212"/>
      <c r="AB55" s="212"/>
      <c r="AC55" s="212"/>
      <c r="AD55" s="212"/>
      <c r="AE55" s="212"/>
    </row>
    <row r="56" spans="1:31" ht="15.75" customHeight="1">
      <c r="A56" s="208" t="str">
        <f>IF(ISBLANK('0. STRATEGIE-WiP'!A58),"",SUBSTITUTE('0. STRATEGIE-WiP'!A58,"NR","IT Soutenable"))</f>
        <v>4</v>
      </c>
      <c r="B56" s="208" t="str">
        <f>IF(ISBLANK('0. STRATEGIE-WiP'!C58),"",SUBSTITUTE('0. STRATEGIE-WiP'!C58,"NR","IT Soutenable"))</f>
        <v>C</v>
      </c>
      <c r="C56" s="208" t="str">
        <f>IF(ISBLANK('0. STRATEGIE-WiP'!D58),"",SUBSTITUTE('0. STRATEGIE-WiP'!D58,"NR","IT Soutenable"))</f>
        <v>C</v>
      </c>
      <c r="D56" s="208" t="str">
        <f>IF(ISBLANK('0. STRATEGIE-WiP'!E58),"",SUBSTITUTE('0. STRATEGIE-WiP'!E58,"NR","IT Soutenable"))</f>
        <v>B</v>
      </c>
      <c r="E56" s="208" t="str">
        <f>IF(ISBLANK('0. STRATEGIE-WiP'!F58),"",SUBSTITUTE('0. STRATEGIE-WiP'!F58,"NR","IT Soutenable"))</f>
        <v>C/C/B</v>
      </c>
      <c r="F56" s="208" t="str">
        <f>IF(ISBLANK('0. STRATEGIE-WiP'!G58),"",SUBSTITUTE('0. STRATEGIE-WiP'!G58,"NR","IT Soutenable"))</f>
        <v>Cadrage projet</v>
      </c>
      <c r="G56" s="213" t="str">
        <f>IF(ISBLANK('0. STRATEGIE-WiP'!H58),"",SUBSTITUTE('0. STRATEGIE-WiP'!H58,"NR","IT Soutenable"))</f>
        <v/>
      </c>
      <c r="H56" s="215" t="str">
        <f>IF(ISBLANK('0. STRATEGIE-WiP'!I58),"",SUBSTITUTE('0. STRATEGIE-WiP'!I58,"NR","IT Soutenable"))</f>
        <v xml:space="preserve">Contraintes réglementaires de sécurité (accès aux données de santé INS identification Nationale de santé, identification des professionels) et interopérabilité </v>
      </c>
      <c r="I56" s="201" t="str">
        <f>IF(ISBLANK('0. STRATEGIE-WiP'!J58),"",SUBSTITUTE('0. STRATEGIE-WiP'!J58,"NR","IT Soutenable"))</f>
        <v>Est-ce qu'une donnée réglementée (santé, bancaire, ...)  est utilisée dans l'ensemble du système ?</v>
      </c>
      <c r="J56" s="201" t="str">
        <f>IF(ISBLANK('0. STRATEGIE-WiP'!K58),"",SUBSTITUTE('0. STRATEGIE-WiP'!K58,"NR","IT Soutenable"))</f>
        <v>L'exposition de l'utilisateur doit pouvoir être strictement encadrée. Au delà de la réglementation, c'est aussi la dimension humaine du IT Soutenable qui est en jeu</v>
      </c>
      <c r="K56" s="201" t="str">
        <f>IF(ISBLANK('0. STRATEGIE-WiP'!L58),"",SUBSTITUTE('0. STRATEGIE-WiP'!L58,"NR","IT Soutenable"))</f>
        <v>Chaque donnée réglementée est-elle justifiée et identifiée ?</v>
      </c>
      <c r="L56" s="208" t="str">
        <f>IF(ISBLANK('0. STRATEGIE-WiP'!M58),"",SUBSTITUTE('0. STRATEGIE-WiP'!M58,"NR","IT Soutenable"))</f>
        <v/>
      </c>
      <c r="M56" s="208" t="str">
        <f>IF(ISBLANK('0. STRATEGIE-WiP'!N58),"",SUBSTITUTE('0. STRATEGIE-WiP'!N58,"NR","IT Soutenable"))</f>
        <v/>
      </c>
      <c r="N56" s="208" t="str">
        <f>IF(ISBLANK('0. STRATEGIE-WiP'!O58),"",SUBSTITUTE('0. STRATEGIE-WiP'!O58,"NR","IT Soutenable"))</f>
        <v/>
      </c>
      <c r="O56" s="208" t="str">
        <f>IF(ISBLANK('0. STRATEGIE-WiP'!P58),"",SUBSTITUTE('0. STRATEGIE-WiP'!P58,"NR","IT Soutenable"))</f>
        <v/>
      </c>
      <c r="P56" s="208" t="str">
        <f>IF(ISBLANK('0. STRATEGIE-WiP'!Q58),"",SUBSTITUTE('0. STRATEGIE-WiP'!Q58,"NR","IT Soutenable"))</f>
        <v>Stratégie</v>
      </c>
      <c r="Q56" s="201" t="str">
        <f>IF(ISBLANK('0. STRATEGIE-WiP'!R58),"",SUBSTITUTE('0. STRATEGIE-WiP'!R58,"NR","IT Soutenable"))</f>
        <v>RECO</v>
      </c>
      <c r="R56" s="208" t="str">
        <f>IF(ISBLANK('0. STRATEGIE-WiP'!S58),"",SUBSTITUTE('0. STRATEGIE-WiP'!S58,"NR","IT Soutenable"))</f>
        <v>*</v>
      </c>
      <c r="S56" s="208" t="str">
        <f>IF(ISBLANK('0. STRATEGIE-WiP'!T58),"",SUBSTITUTE('0. STRATEGIE-WiP'!T58,"NR","IT Soutenable"))</f>
        <v/>
      </c>
      <c r="T56" s="207"/>
      <c r="U56" s="207"/>
      <c r="V56" s="212" t="str">
        <f>IF(ISBLANK('0. STRATEGIE-WiP'!W58),"",SUBSTITUTE('0. STRATEGIE-WiP'!W58,"NR","IT Soutenable"))</f>
        <v>Conception</v>
      </c>
      <c r="W56" s="212" t="str">
        <f>IF(ISBLANK('0. STRATEGIE-WiP'!X58),"",SUBSTITUTE('0. STRATEGIE-WiP'!X58,"NR","IT Soutenable"))</f>
        <v>#SEC ; #USE ; #LEG</v>
      </c>
      <c r="X56" s="212"/>
      <c r="Y56" s="212"/>
      <c r="Z56" s="212"/>
      <c r="AA56" s="212"/>
      <c r="AB56" s="212"/>
      <c r="AC56" s="212"/>
      <c r="AD56" s="212"/>
      <c r="AE56" s="212"/>
    </row>
    <row r="57" spans="1:31" ht="15.75" customHeight="1">
      <c r="A57" s="208" t="str">
        <f>IF(ISBLANK('0. STRATEGIE-WiP'!A59),"",SUBSTITUTE('0. STRATEGIE-WiP'!A59,"NR","IT Soutenable"))</f>
        <v>4</v>
      </c>
      <c r="B57" s="208" t="str">
        <f>IF(ISBLANK('0. STRATEGIE-WiP'!C59),"",SUBSTITUTE('0. STRATEGIE-WiP'!C59,"NR","IT Soutenable"))</f>
        <v>C</v>
      </c>
      <c r="C57" s="208" t="str">
        <f>IF(ISBLANK('0. STRATEGIE-WiP'!D59),"",SUBSTITUTE('0. STRATEGIE-WiP'!D59,"NR","IT Soutenable"))</f>
        <v>C</v>
      </c>
      <c r="D57" s="208" t="str">
        <f>IF(ISBLANK('0. STRATEGIE-WiP'!E59),"",SUBSTITUTE('0. STRATEGIE-WiP'!E59,"NR","IT Soutenable"))</f>
        <v>B</v>
      </c>
      <c r="E57" s="208" t="str">
        <f>IF(ISBLANK('0. STRATEGIE-WiP'!F59),"",SUBSTITUTE('0. STRATEGIE-WiP'!F59,"NR","IT Soutenable"))</f>
        <v>C/C/B</v>
      </c>
      <c r="F57" s="208" t="str">
        <f>IF(ISBLANK('0. STRATEGIE-WiP'!G59),"",SUBSTITUTE('0. STRATEGIE-WiP'!G59,"NR","IT Soutenable"))</f>
        <v>Cadrage projet</v>
      </c>
      <c r="G57" s="213" t="str">
        <f>IF(ISBLANK('0. STRATEGIE-WiP'!H59),"",SUBSTITUTE('0. STRATEGIE-WiP'!H59,"NR","IT Soutenable"))</f>
        <v/>
      </c>
      <c r="H57" s="215" t="str">
        <f>IF(ISBLANK('0. STRATEGIE-WiP'!I59),"",SUBSTITUTE('0. STRATEGIE-WiP'!I59,"NR","IT Soutenable"))</f>
        <v/>
      </c>
      <c r="I57" s="201" t="str">
        <f>IF(ISBLANK('0. STRATEGIE-WiP'!J59),"",SUBSTITUTE('0. STRATEGIE-WiP'!J59,"NR","IT Soutenable"))</f>
        <v>Des données personnelles au sens du RGPD sont-elles utilisées ?</v>
      </c>
      <c r="J57" s="201" t="str">
        <f>IF(ISBLANK('0. STRATEGIE-WiP'!K59),"",SUBSTITUTE('0. STRATEGIE-WiP'!K59,"NR","IT Soutenable"))</f>
        <v>L'utilisateur vous confie des données. Pour prendre en considération l'aspect PEOPLE, et ne pas s'exposer à des sanctions onéreuses, la démarche IT Soutenable incite à fortement limiter ces données.</v>
      </c>
      <c r="K57" s="201" t="str">
        <f>IF(ISBLANK('0. STRATEGIE-WiP'!L59),"",SUBSTITUTE('0. STRATEGIE-WiP'!L59,"NR","IT Soutenable"))</f>
        <v>Chaque donnée personnelle est-elle répertoriée et gérée ?</v>
      </c>
      <c r="L57" s="208" t="str">
        <f>IF(ISBLANK('0. STRATEGIE-WiP'!M59),"",SUBSTITUTE('0. STRATEGIE-WiP'!M59,"NR","IT Soutenable"))</f>
        <v/>
      </c>
      <c r="M57" s="208" t="str">
        <f>IF(ISBLANK('0. STRATEGIE-WiP'!N59),"",SUBSTITUTE('0. STRATEGIE-WiP'!N59,"NR","IT Soutenable"))</f>
        <v/>
      </c>
      <c r="N57" s="208" t="str">
        <f>IF(ISBLANK('0. STRATEGIE-WiP'!O59),"",SUBSTITUTE('0. STRATEGIE-WiP'!O59,"NR","IT Soutenable"))</f>
        <v/>
      </c>
      <c r="O57" s="208" t="str">
        <f>IF(ISBLANK('0. STRATEGIE-WiP'!P59),"",SUBSTITUTE('0. STRATEGIE-WiP'!P59,"NR","IT Soutenable"))</f>
        <v/>
      </c>
      <c r="P57" s="208" t="str">
        <f>IF(ISBLANK('0. STRATEGIE-WiP'!Q59),"",SUBSTITUTE('0. STRATEGIE-WiP'!Q59,"NR","IT Soutenable"))</f>
        <v>Stratégie</v>
      </c>
      <c r="Q57" s="201" t="str">
        <f>IF(ISBLANK('0. STRATEGIE-WiP'!R59),"",SUBSTITUTE('0. STRATEGIE-WiP'!R59,"NR","IT Soutenable"))</f>
        <v>RECO</v>
      </c>
      <c r="R57" s="208" t="str">
        <f>IF(ISBLANK('0. STRATEGIE-WiP'!S59),"",SUBSTITUTE('0. STRATEGIE-WiP'!S59,"NR","IT Soutenable"))</f>
        <v>*</v>
      </c>
      <c r="S57" s="208" t="str">
        <f>IF(ISBLANK('0. STRATEGIE-WiP'!T59),"",SUBSTITUTE('0. STRATEGIE-WiP'!T59,"NR","IT Soutenable"))</f>
        <v/>
      </c>
      <c r="T57" s="207"/>
      <c r="U57" s="207"/>
      <c r="V57" s="212" t="str">
        <f>IF(ISBLANK('0. STRATEGIE-WiP'!W59),"",SUBSTITUTE('0. STRATEGIE-WiP'!W59,"NR","IT Soutenable"))</f>
        <v>Conception</v>
      </c>
      <c r="W57" s="212" t="str">
        <f>IF(ISBLANK('0. STRATEGIE-WiP'!X59),"",SUBSTITUTE('0. STRATEGIE-WiP'!X59,"NR","IT Soutenable"))</f>
        <v>#SEC ; #USE ; #LEG</v>
      </c>
      <c r="X57" s="212"/>
      <c r="Y57" s="212"/>
      <c r="Z57" s="212"/>
      <c r="AA57" s="212"/>
      <c r="AB57" s="212"/>
      <c r="AC57" s="212"/>
      <c r="AD57" s="212"/>
      <c r="AE57" s="212"/>
    </row>
    <row r="58" spans="1:31" ht="15.75" customHeight="1">
      <c r="A58" s="208" t="str">
        <f>IF(ISBLANK('0. STRATEGIE-WiP'!A60),"",SUBSTITUTE('0. STRATEGIE-WiP'!A60,"NR","IT Soutenable"))</f>
        <v>4</v>
      </c>
      <c r="B58" s="208" t="str">
        <f>IF(ISBLANK('0. STRATEGIE-WiP'!C60),"",SUBSTITUTE('0. STRATEGIE-WiP'!C60,"NR","IT Soutenable"))</f>
        <v>B</v>
      </c>
      <c r="C58" s="208" t="str">
        <f>IF(ISBLANK('0. STRATEGIE-WiP'!D60),"",SUBSTITUTE('0. STRATEGIE-WiP'!D60,"NR","IT Soutenable"))</f>
        <v>B</v>
      </c>
      <c r="D58" s="208" t="str">
        <f>IF(ISBLANK('0. STRATEGIE-WiP'!E60),"",SUBSTITUTE('0. STRATEGIE-WiP'!E60,"NR","IT Soutenable"))</f>
        <v>B</v>
      </c>
      <c r="E58" s="208" t="str">
        <f>IF(ISBLANK('0. STRATEGIE-WiP'!F60),"",SUBSTITUTE('0. STRATEGIE-WiP'!F60,"NR","IT Soutenable"))</f>
        <v>B/B/B</v>
      </c>
      <c r="F58" s="208" t="str">
        <f>IF(ISBLANK('0. STRATEGIE-WiP'!G60),"",SUBSTITUTE('0. STRATEGIE-WiP'!G60,"NR","IT Soutenable"))</f>
        <v>Emergence</v>
      </c>
      <c r="G58" s="213" t="str">
        <f>IF(ISBLANK('0. STRATEGIE-WiP'!H60),"",SUBSTITUTE('0. STRATEGIE-WiP'!H60,"NR","IT Soutenable"))</f>
        <v/>
      </c>
      <c r="H58" s="215" t="str">
        <f>IF(ISBLANK('0. STRATEGIE-WiP'!I60),"",SUBSTITUTE('0. STRATEGIE-WiP'!I60,"NR","IT Soutenable"))</f>
        <v>Privilégier les solutions OpenSource</v>
      </c>
      <c r="I58" s="201" t="str">
        <f>IF(ISBLANK('0. STRATEGIE-WiP'!J60),"",SUBSTITUTE('0. STRATEGIE-WiP'!J60,"NR","IT Soutenable"))</f>
        <v xml:space="preserve">Est ce que le choix de solutions Open Source est privilégié ? </v>
      </c>
      <c r="J58" s="201" t="str">
        <f>IF(ISBLANK('0. STRATEGIE-WiP'!K60),"",SUBSTITUTE('0. STRATEGIE-WiP'!K60,"NR","IT Soutenable"))</f>
        <v xml:space="preserve">Une solution Open Source n'est pas un gage d'efficacité IT Soutenable et les différentes alternatives doivent être challengées. Mais l'open source permet de limiter les ambitions et mainmises de certains acteurs dont les pratiques économiques et sociales sont opaques. </v>
      </c>
      <c r="K58" s="201" t="str">
        <f>IF(ISBLANK('0. STRATEGIE-WiP'!L60),"",SUBSTITUTE('0. STRATEGIE-WiP'!L60,"NR","IT Soutenable"))</f>
        <v>De quelles métriques IT Soutenable disposez-vous pour les solutions Open Source envisagées ?</v>
      </c>
      <c r="L58" s="208" t="str">
        <f>IF(ISBLANK('0. STRATEGIE-WiP'!M60),"",SUBSTITUTE('0. STRATEGIE-WiP'!M60,"NR","IT Soutenable"))</f>
        <v/>
      </c>
      <c r="M58" s="208" t="str">
        <f>IF(ISBLANK('0. STRATEGIE-WiP'!N60),"",SUBSTITUTE('0. STRATEGIE-WiP'!N60,"NR","IT Soutenable"))</f>
        <v/>
      </c>
      <c r="N58" s="208" t="str">
        <f>IF(ISBLANK('0. STRATEGIE-WiP'!O60),"",SUBSTITUTE('0. STRATEGIE-WiP'!O60,"NR","IT Soutenable"))</f>
        <v/>
      </c>
      <c r="O58" s="208" t="str">
        <f>IF(ISBLANK('0. STRATEGIE-WiP'!P60),"",SUBSTITUTE('0. STRATEGIE-WiP'!P60,"NR","IT Soutenable"))</f>
        <v/>
      </c>
      <c r="P58" s="208" t="str">
        <f>IF(ISBLANK('0. STRATEGIE-WiP'!Q60),"",SUBSTITUTE('0. STRATEGIE-WiP'!Q60,"NR","IT Soutenable"))</f>
        <v>Stratégie</v>
      </c>
      <c r="Q58" s="201" t="str">
        <f>IF(ISBLANK('0. STRATEGIE-WiP'!R60),"",SUBSTITUTE('0. STRATEGIE-WiP'!R60,"NR","IT Soutenable"))</f>
        <v>CONSEIL</v>
      </c>
      <c r="R58" s="208" t="str">
        <f>IF(ISBLANK('0. STRATEGIE-WiP'!S60),"",SUBSTITUTE('0. STRATEGIE-WiP'!S60,"NR","IT Soutenable"))</f>
        <v>N/A</v>
      </c>
      <c r="S58" s="208" t="str">
        <f>IF(ISBLANK('0. STRATEGIE-WiP'!T60),"",SUBSTITUTE('0. STRATEGIE-WiP'!T60,"NR","IT Soutenable"))</f>
        <v/>
      </c>
      <c r="T58" s="207"/>
      <c r="U58" s="207"/>
      <c r="V58" s="212" t="str">
        <f>IF(ISBLANK('0. STRATEGIE-WiP'!W60),"",SUBSTITUTE('0. STRATEGIE-WiP'!W60,"NR","IT Soutenable"))</f>
        <v>Acquisition</v>
      </c>
      <c r="W58" s="212" t="str">
        <f>IF(ISBLANK('0. STRATEGIE-WiP'!X60),"",SUBSTITUTE('0. STRATEGIE-WiP'!X60,"NR","IT Soutenable"))</f>
        <v/>
      </c>
      <c r="X58" s="212"/>
      <c r="Y58" s="212"/>
      <c r="Z58" s="212"/>
      <c r="AA58" s="212"/>
      <c r="AB58" s="212"/>
      <c r="AC58" s="212"/>
      <c r="AD58" s="212"/>
      <c r="AE58" s="212"/>
    </row>
    <row r="59" spans="1:31" ht="15.75" customHeight="1">
      <c r="A59" s="208" t="str">
        <f>IF(ISBLANK('0. STRATEGIE-WiP'!A61),"",SUBSTITUTE('0. STRATEGIE-WiP'!A61,"NR","IT Soutenable"))</f>
        <v>4</v>
      </c>
      <c r="B59" s="208" t="str">
        <f>IF(ISBLANK('0. STRATEGIE-WiP'!C61),"",SUBSTITUTE('0. STRATEGIE-WiP'!C61,"NR","IT Soutenable"))</f>
        <v>B</v>
      </c>
      <c r="C59" s="208" t="str">
        <f>IF(ISBLANK('0. STRATEGIE-WiP'!D61),"",SUBSTITUTE('0. STRATEGIE-WiP'!D61,"NR","IT Soutenable"))</f>
        <v>B</v>
      </c>
      <c r="D59" s="208" t="str">
        <f>IF(ISBLANK('0. STRATEGIE-WiP'!E61),"",SUBSTITUTE('0. STRATEGIE-WiP'!E61,"NR","IT Soutenable"))</f>
        <v>B</v>
      </c>
      <c r="E59" s="208" t="str">
        <f>IF(ISBLANK('0. STRATEGIE-WiP'!F61),"",SUBSTITUTE('0. STRATEGIE-WiP'!F61,"NR","IT Soutenable"))</f>
        <v>B/B/B</v>
      </c>
      <c r="F59" s="208" t="str">
        <f>IF(ISBLANK('0. STRATEGIE-WiP'!G61),"",SUBSTITUTE('0. STRATEGIE-WiP'!G61,"NR","IT Soutenable"))</f>
        <v>Emergence</v>
      </c>
      <c r="G59" s="213" t="str">
        <f>IF(ISBLANK('0. STRATEGIE-WiP'!H61),"",SUBSTITUTE('0. STRATEGIE-WiP'!H61,"NR","IT Soutenable"))</f>
        <v/>
      </c>
      <c r="H59" s="215" t="str">
        <f>IF(ISBLANK('0. STRATEGIE-WiP'!I61),"",SUBSTITUTE('0. STRATEGIE-WiP'!I61,"NR","IT Soutenable"))</f>
        <v>Anticiper les impacts</v>
      </c>
      <c r="I59" s="201" t="str">
        <f>IF(ISBLANK('0. STRATEGIE-WiP'!J61),"",SUBSTITUTE('0. STRATEGIE-WiP'!J61,"NR","IT Soutenable"))</f>
        <v>Les outils intégrés (CMS, frameworks, ...), ou les développements internes, apportent-ils des éléments positifs vis à vis de la démarche IT Soutenable ?</v>
      </c>
      <c r="J59" s="201" t="str">
        <f>IF(ISBLANK('0. STRATEGIE-WiP'!K61),"",SUBSTITUTE('0. STRATEGIE-WiP'!K61,"NR","IT Soutenable"))</f>
        <v>Dans les choix BUY/BUILD la dimension IT Soutenable doit pouvoir être évaluée et projetée dans le temps pour s'assurer que les choix sont suffisamment évolutifs pour permettre de gagner en conformité IT Soutenable au fil du temps. Et pas uniquement sur la phase de développement / intégration.</v>
      </c>
      <c r="K59" s="201" t="str">
        <f>IF(ISBLANK('0. STRATEGIE-WiP'!L61),"",SUBSTITUTE('0. STRATEGIE-WiP'!L61,"NR","IT Soutenable"))</f>
        <v>De quelles métriques IT Soutenable disposez-vous pour les solutions déployées en interne ?</v>
      </c>
      <c r="L59" s="208" t="str">
        <f>IF(ISBLANK('0. STRATEGIE-WiP'!M61),"",SUBSTITUTE('0. STRATEGIE-WiP'!M61,"NR","IT Soutenable"))</f>
        <v>De quelles métriques IT Soutenable disposez-vous pour les solutions intégrées ?</v>
      </c>
      <c r="M59" s="208" t="str">
        <f>IF(ISBLANK('0. STRATEGIE-WiP'!N61),"",SUBSTITUTE('0. STRATEGIE-WiP'!N61,"NR","IT Soutenable"))</f>
        <v/>
      </c>
      <c r="N59" s="208" t="str">
        <f>IF(ISBLANK('0. STRATEGIE-WiP'!O61),"",SUBSTITUTE('0. STRATEGIE-WiP'!O61,"NR","IT Soutenable"))</f>
        <v/>
      </c>
      <c r="O59" s="208" t="str">
        <f>IF(ISBLANK('0. STRATEGIE-WiP'!P61),"",SUBSTITUTE('0. STRATEGIE-WiP'!P61,"NR","IT Soutenable"))</f>
        <v/>
      </c>
      <c r="P59" s="208" t="str">
        <f>IF(ISBLANK('0. STRATEGIE-WiP'!Q61),"",SUBSTITUTE('0. STRATEGIE-WiP'!Q61,"NR","IT Soutenable"))</f>
        <v>Architecture</v>
      </c>
      <c r="Q59" s="201" t="str">
        <f>IF(ISBLANK('0. STRATEGIE-WiP'!R61),"",SUBSTITUTE('0. STRATEGIE-WiP'!R61,"NR","IT Soutenable"))</f>
        <v>CONSEIL</v>
      </c>
      <c r="R59" s="208" t="str">
        <f>IF(ISBLANK('0. STRATEGIE-WiP'!S61),"",SUBSTITUTE('0. STRATEGIE-WiP'!S61,"NR","IT Soutenable"))</f>
        <v>N/A</v>
      </c>
      <c r="S59" s="208" t="str">
        <f>IF(ISBLANK('0. STRATEGIE-WiP'!T61),"",SUBSTITUTE('0. STRATEGIE-WiP'!T61,"NR","IT Soutenable"))</f>
        <v/>
      </c>
      <c r="T59" s="207"/>
      <c r="U59" s="207"/>
      <c r="V59" s="212" t="str">
        <f>IF(ISBLANK('0. STRATEGIE-WiP'!W61),"",SUBSTITUTE('0. STRATEGIE-WiP'!W61,"NR","IT Soutenable"))</f>
        <v>Acquisition</v>
      </c>
      <c r="W59" s="212" t="str">
        <f>IF(ISBLANK('0. STRATEGIE-WiP'!X61),"",SUBSTITUTE('0. STRATEGIE-WiP'!X61,"NR","IT Soutenable"))</f>
        <v/>
      </c>
      <c r="X59" s="212"/>
      <c r="Y59" s="212"/>
      <c r="Z59" s="212"/>
      <c r="AA59" s="212"/>
      <c r="AB59" s="212"/>
      <c r="AC59" s="212"/>
      <c r="AD59" s="212"/>
      <c r="AE59" s="212"/>
    </row>
    <row r="60" spans="1:31" ht="15.75" customHeight="1">
      <c r="A60" s="208" t="str">
        <f>IF(ISBLANK('0. STRATEGIE-WiP'!A62),"",SUBSTITUTE('0. STRATEGIE-WiP'!A62,"NR","IT Soutenable"))</f>
        <v>4</v>
      </c>
      <c r="B60" s="208" t="str">
        <f>IF(ISBLANK('0. STRATEGIE-WiP'!C62),"",SUBSTITUTE('0. STRATEGIE-WiP'!C62,"NR","IT Soutenable"))</f>
        <v>B</v>
      </c>
      <c r="C60" s="208" t="str">
        <f>IF(ISBLANK('0. STRATEGIE-WiP'!D62),"",SUBSTITUTE('0. STRATEGIE-WiP'!D62,"NR","IT Soutenable"))</f>
        <v>B</v>
      </c>
      <c r="D60" s="208" t="str">
        <f>IF(ISBLANK('0. STRATEGIE-WiP'!E62),"",SUBSTITUTE('0. STRATEGIE-WiP'!E62,"NR","IT Soutenable"))</f>
        <v>B</v>
      </c>
      <c r="E60" s="208" t="str">
        <f>IF(ISBLANK('0. STRATEGIE-WiP'!F62),"",SUBSTITUTE('0. STRATEGIE-WiP'!F62,"NR","IT Soutenable"))</f>
        <v>B/B/B</v>
      </c>
      <c r="F60" s="208" t="str">
        <f>IF(ISBLANK('0. STRATEGIE-WiP'!G62),"",SUBSTITUTE('0. STRATEGIE-WiP'!G62,"NR","IT Soutenable"))</f>
        <v>Emergence</v>
      </c>
      <c r="G60" s="213" t="str">
        <f>IF(ISBLANK('0. STRATEGIE-WiP'!H62),"",SUBSTITUTE('0. STRATEGIE-WiP'!H62,"NR","IT Soutenable"))</f>
        <v/>
      </c>
      <c r="H60" s="215" t="str">
        <f>IF(ISBLANK('0. STRATEGIE-WiP'!I62),"",SUBSTITUTE('0. STRATEGIE-WiP'!I62,"NR","IT Soutenable"))</f>
        <v>Anticiper les impacts</v>
      </c>
      <c r="I60" s="201" t="str">
        <f>IF(ISBLANK('0. STRATEGIE-WiP'!J62),"",SUBSTITUTE('0. STRATEGIE-WiP'!J62,"NR","IT Soutenable"))</f>
        <v xml:space="preserve">Quelle est la technologie adhèrant aux principes IT Soutenable la plus appropriée à mes besoins ? </v>
      </c>
      <c r="J60" s="201" t="str">
        <f>IF(ISBLANK('0. STRATEGIE-WiP'!K62),"",SUBSTITUTE('0. STRATEGIE-WiP'!K62,"NR","IT Soutenable"))</f>
        <v>Le choix technologique doit être dicté par des critères IT Soutenable, plutôt que par l'attrait technologique de la nouveauté à la mode. La liste des critères doit être déterminée par un collectif pas exclusivement composé des techniciens qui vont les utiliser afin d'avoir une vision plus large.</v>
      </c>
      <c r="K60" s="201" t="str">
        <f>IF(ISBLANK('0. STRATEGIE-WiP'!L62),"",SUBSTITUTE('0. STRATEGIE-WiP'!L62,"NR","IT Soutenable"))</f>
        <v>Avez-vous une grille de critères d'évaluation des alternatives technologiques disponibles ?</v>
      </c>
      <c r="L60" s="208" t="str">
        <f>IF(ISBLANK('0. STRATEGIE-WiP'!M62),"",SUBSTITUTE('0. STRATEGIE-WiP'!M62,"NR","IT Soutenable"))</f>
        <v/>
      </c>
      <c r="M60" s="208" t="str">
        <f>IF(ISBLANK('0. STRATEGIE-WiP'!N62),"",SUBSTITUTE('0. STRATEGIE-WiP'!N62,"NR","IT Soutenable"))</f>
        <v/>
      </c>
      <c r="N60" s="208" t="str">
        <f>IF(ISBLANK('0. STRATEGIE-WiP'!O62),"",SUBSTITUTE('0. STRATEGIE-WiP'!O62,"NR","IT Soutenable"))</f>
        <v/>
      </c>
      <c r="O60" s="208" t="str">
        <f>IF(ISBLANK('0. STRATEGIE-WiP'!P62),"",SUBSTITUTE('0. STRATEGIE-WiP'!P62,"NR","IT Soutenable"))</f>
        <v/>
      </c>
      <c r="P60" s="208" t="str">
        <f>IF(ISBLANK('0. STRATEGIE-WiP'!Q62),"",SUBSTITUTE('0. STRATEGIE-WiP'!Q62,"NR","IT Soutenable"))</f>
        <v>Architecture</v>
      </c>
      <c r="Q60" s="201" t="str">
        <f>IF(ISBLANK('0. STRATEGIE-WiP'!R62),"",SUBSTITUTE('0. STRATEGIE-WiP'!R62,"NR","IT Soutenable"))</f>
        <v>CONSEIL</v>
      </c>
      <c r="R60" s="208" t="str">
        <f>IF(ISBLANK('0. STRATEGIE-WiP'!S62),"",SUBSTITUTE('0. STRATEGIE-WiP'!S62,"NR","IT Soutenable"))</f>
        <v>N/A</v>
      </c>
      <c r="S60" s="208" t="str">
        <f>IF(ISBLANK('0. STRATEGIE-WiP'!T62),"",SUBSTITUTE('0. STRATEGIE-WiP'!T62,"NR","IT Soutenable"))</f>
        <v/>
      </c>
      <c r="T60" s="207"/>
      <c r="U60" s="207"/>
      <c r="V60" s="212" t="str">
        <f>IF(ISBLANK('0. STRATEGIE-WiP'!W62),"",SUBSTITUTE('0. STRATEGIE-WiP'!W62,"NR","IT Soutenable"))</f>
        <v>Acquisition</v>
      </c>
      <c r="W60" s="212" t="str">
        <f>IF(ISBLANK('0. STRATEGIE-WiP'!X62),"",SUBSTITUTE('0. STRATEGIE-WiP'!X62,"NR","IT Soutenable"))</f>
        <v/>
      </c>
      <c r="X60" s="212"/>
      <c r="Y60" s="212"/>
      <c r="Z60" s="212"/>
      <c r="AA60" s="212"/>
      <c r="AB60" s="212"/>
      <c r="AC60" s="212"/>
      <c r="AD60" s="212"/>
      <c r="AE60" s="212"/>
    </row>
    <row r="61" spans="1:31" ht="15.75" customHeight="1">
      <c r="A61" s="208" t="str">
        <f>IF(ISBLANK('0. STRATEGIE-WiP'!A63),"",SUBSTITUTE('0. STRATEGIE-WiP'!A63,"NR","IT Soutenable"))</f>
        <v>4</v>
      </c>
      <c r="B61" s="208" t="str">
        <f>IF(ISBLANK('0. STRATEGIE-WiP'!C63),"",SUBSTITUTE('0. STRATEGIE-WiP'!C63,"NR","IT Soutenable"))</f>
        <v>B</v>
      </c>
      <c r="C61" s="208" t="str">
        <f>IF(ISBLANK('0. STRATEGIE-WiP'!D63),"",SUBSTITUTE('0. STRATEGIE-WiP'!D63,"NR","IT Soutenable"))</f>
        <v>B</v>
      </c>
      <c r="D61" s="208" t="str">
        <f>IF(ISBLANK('0. STRATEGIE-WiP'!E63),"",SUBSTITUTE('0. STRATEGIE-WiP'!E63,"NR","IT Soutenable"))</f>
        <v>A</v>
      </c>
      <c r="E61" s="208" t="str">
        <f>IF(ISBLANK('0. STRATEGIE-WiP'!F63),"",SUBSTITUTE('0. STRATEGIE-WiP'!F63,"NR","IT Soutenable"))</f>
        <v>B/B/A</v>
      </c>
      <c r="F61" s="208" t="str">
        <f>IF(ISBLANK('0. STRATEGIE-WiP'!G63),"",SUBSTITUTE('0. STRATEGIE-WiP'!G63,"NR","IT Soutenable"))</f>
        <v>Emergence</v>
      </c>
      <c r="G61" s="213" t="str">
        <f>IF(ISBLANK('0. STRATEGIE-WiP'!H63),"",SUBSTITUTE('0. STRATEGIE-WiP'!H63,"NR","IT Soutenable"))</f>
        <v/>
      </c>
      <c r="H61" s="215" t="str">
        <f>IF(ISBLANK('0. STRATEGIE-WiP'!I63),"",SUBSTITUTE('0. STRATEGIE-WiP'!I63,"NR","IT Soutenable"))</f>
        <v>Anticiper les impacts</v>
      </c>
      <c r="I61" s="201" t="str">
        <f>IF(ISBLANK('0. STRATEGIE-WiP'!J63),"",SUBSTITUTE('0. STRATEGIE-WiP'!J63,"NR","IT Soutenable"))</f>
        <v>Dans le cas d'un développement interne (CMS, Framework, ...), quelle est la pertinence de le retravailler sous l'angle d'une optimisation IT Soutenable, si la démarche IT Soutenable est peu maîtrisée et le projet déjà avancé ?</v>
      </c>
      <c r="J61" s="201" t="str">
        <f>IF(ISBLANK('0. STRATEGIE-WiP'!K63),"",SUBSTITUTE('0. STRATEGIE-WiP'!K63,"NR","IT Soutenable"))</f>
        <v>Les outils sélectionnés pour les développements doivent permettre d'intégrer les principes IT Soutenable sans qu'une refonte complexe ne soit nécessaire. La complexité écarte de fait les bonnes volontés et écarte les personnes les moins aguerries, ce qui donne au projet une forme élitiste peu compatible avec les principes IT Soutenable.</v>
      </c>
      <c r="K61" s="201" t="str">
        <f>IF(ISBLANK('0. STRATEGIE-WiP'!L63),"",SUBSTITUTE('0. STRATEGIE-WiP'!L63,"NR","IT Soutenable"))</f>
        <v>Le coût de mise à niveau vis-à-vis du IT Soutenable des solutions déployées en interne est-il chiffré ?</v>
      </c>
      <c r="L61" s="208" t="str">
        <f>IF(ISBLANK('0. STRATEGIE-WiP'!M63),"",SUBSTITUTE('0. STRATEGIE-WiP'!M63,"NR","IT Soutenable"))</f>
        <v/>
      </c>
      <c r="M61" s="208" t="str">
        <f>IF(ISBLANK('0. STRATEGIE-WiP'!N63),"",SUBSTITUTE('0. STRATEGIE-WiP'!N63,"NR","IT Soutenable"))</f>
        <v/>
      </c>
      <c r="N61" s="208" t="str">
        <f>IF(ISBLANK('0. STRATEGIE-WiP'!O63),"",SUBSTITUTE('0. STRATEGIE-WiP'!O63,"NR","IT Soutenable"))</f>
        <v/>
      </c>
      <c r="O61" s="208" t="str">
        <f>IF(ISBLANK('0. STRATEGIE-WiP'!P63),"",SUBSTITUTE('0. STRATEGIE-WiP'!P63,"NR","IT Soutenable"))</f>
        <v/>
      </c>
      <c r="P61" s="208" t="str">
        <f>IF(ISBLANK('0. STRATEGIE-WiP'!Q63),"",SUBSTITUTE('0. STRATEGIE-WiP'!Q63,"NR","IT Soutenable"))</f>
        <v>Architecture</v>
      </c>
      <c r="Q61" s="201" t="str">
        <f>IF(ISBLANK('0. STRATEGIE-WiP'!R63),"",SUBSTITUTE('0. STRATEGIE-WiP'!R63,"NR","IT Soutenable"))</f>
        <v>CONSEIL</v>
      </c>
      <c r="R61" s="208" t="str">
        <f>IF(ISBLANK('0. STRATEGIE-WiP'!S63),"",SUBSTITUTE('0. STRATEGIE-WiP'!S63,"NR","IT Soutenable"))</f>
        <v>N/A</v>
      </c>
      <c r="S61" s="208" t="str">
        <f>IF(ISBLANK('0. STRATEGIE-WiP'!T63),"",SUBSTITUTE('0. STRATEGIE-WiP'!T63,"NR","IT Soutenable"))</f>
        <v/>
      </c>
      <c r="T61" s="207"/>
      <c r="U61" s="207"/>
      <c r="V61" s="212" t="str">
        <f>IF(ISBLANK('0. STRATEGIE-WiP'!W63),"",SUBSTITUTE('0. STRATEGIE-WiP'!W63,"NR","IT Soutenable"))</f>
        <v>Acquisition</v>
      </c>
      <c r="W61" s="212" t="str">
        <f>IF(ISBLANK('0. STRATEGIE-WiP'!X63),"",SUBSTITUTE('0. STRATEGIE-WiP'!X63,"NR","IT Soutenable"))</f>
        <v/>
      </c>
      <c r="X61" s="212"/>
      <c r="Y61" s="212"/>
      <c r="Z61" s="212"/>
      <c r="AA61" s="212"/>
      <c r="AB61" s="212"/>
      <c r="AC61" s="212"/>
      <c r="AD61" s="212"/>
      <c r="AE61" s="212"/>
    </row>
    <row r="62" spans="1:31" ht="15.75" customHeight="1">
      <c r="A62" s="208" t="str">
        <f>IF(ISBLANK('0. STRATEGIE-WiP'!A64),"",SUBSTITUTE('0. STRATEGIE-WiP'!A64,"NR","IT Soutenable"))</f>
        <v>4</v>
      </c>
      <c r="B62" s="208" t="str">
        <f>IF(ISBLANK('0. STRATEGIE-WiP'!C64),"",SUBSTITUTE('0. STRATEGIE-WiP'!C64,"NR","IT Soutenable"))</f>
        <v>B</v>
      </c>
      <c r="C62" s="208" t="str">
        <f>IF(ISBLANK('0. STRATEGIE-WiP'!D64),"",SUBSTITUTE('0. STRATEGIE-WiP'!D64,"NR","IT Soutenable"))</f>
        <v>B</v>
      </c>
      <c r="D62" s="208" t="str">
        <f>IF(ISBLANK('0. STRATEGIE-WiP'!E64),"",SUBSTITUTE('0. STRATEGIE-WiP'!E64,"NR","IT Soutenable"))</f>
        <v>A</v>
      </c>
      <c r="E62" s="208" t="str">
        <f>IF(ISBLANK('0. STRATEGIE-WiP'!F64),"",SUBSTITUTE('0. STRATEGIE-WiP'!F64,"NR","IT Soutenable"))</f>
        <v>B/B/A</v>
      </c>
      <c r="F62" s="208" t="str">
        <f>IF(ISBLANK('0. STRATEGIE-WiP'!G64),"",SUBSTITUTE('0. STRATEGIE-WiP'!G64,"NR","IT Soutenable"))</f>
        <v>Emergence</v>
      </c>
      <c r="G62" s="213" t="str">
        <f>IF(ISBLANK('0. STRATEGIE-WiP'!H64),"",SUBSTITUTE('0. STRATEGIE-WiP'!H64,"NR","IT Soutenable"))</f>
        <v/>
      </c>
      <c r="H62" s="215" t="str">
        <f>IF(ISBLANK('0. STRATEGIE-WiP'!I64),"",SUBSTITUTE('0. STRATEGIE-WiP'!I64,"NR","IT Soutenable"))</f>
        <v>Anticiper les impacts</v>
      </c>
      <c r="I62" s="201" t="str">
        <f>IF(ISBLANK('0. STRATEGIE-WiP'!J64),"",SUBSTITUTE('0. STRATEGIE-WiP'!J64,"NR","IT Soutenable"))</f>
        <v>Comment choisir les solutions techniques les plus propices au IT Soutenable ?</v>
      </c>
      <c r="J62" s="201" t="str">
        <f>IF(ISBLANK('0. STRATEGIE-WiP'!K64),"",SUBSTITUTE('0. STRATEGIE-WiP'!K64,"NR","IT Soutenable"))</f>
        <v>Un choix de base technique doit prendre en compte les aspects techniques mais aussi les orientations des fournisseurs et la facilité de déployer la production réalisée à partir de ce socle en limitant les impacts environnementaux. Les critères permettant la sélection de ce type de composants doivent être clairement définis.</v>
      </c>
      <c r="K62" s="201" t="str">
        <f>IF(ISBLANK('0. STRATEGIE-WiP'!L64),"",SUBSTITUTE('0. STRATEGIE-WiP'!L64,"NR","IT Soutenable"))</f>
        <v>Avez-vous listé les règles qui permettent d'arbitrer les choix techniques, par exemple : la charge de formation par rapport au gain IT Soutenable, les aspects économiques moyen et long terme par rapport au gain IT Soutenable, la performance technique et le positionnement IT Soutenable de la solution et du fournisseur?</v>
      </c>
      <c r="L62" s="208" t="str">
        <f>IF(ISBLANK('0. STRATEGIE-WiP'!M64),"",SUBSTITUTE('0. STRATEGIE-WiP'!M64,"NR","IT Soutenable"))</f>
        <v/>
      </c>
      <c r="M62" s="208" t="str">
        <f>IF(ISBLANK('0. STRATEGIE-WiP'!N64),"",SUBSTITUTE('0. STRATEGIE-WiP'!N64,"NR","IT Soutenable"))</f>
        <v/>
      </c>
      <c r="N62" s="208" t="str">
        <f>IF(ISBLANK('0. STRATEGIE-WiP'!O64),"",SUBSTITUTE('0. STRATEGIE-WiP'!O64,"NR","IT Soutenable"))</f>
        <v/>
      </c>
      <c r="O62" s="208" t="str">
        <f>IF(ISBLANK('0. STRATEGIE-WiP'!P64),"",SUBSTITUTE('0. STRATEGIE-WiP'!P64,"NR","IT Soutenable"))</f>
        <v/>
      </c>
      <c r="P62" s="208" t="str">
        <f>IF(ISBLANK('0. STRATEGIE-WiP'!Q64),"",SUBSTITUTE('0. STRATEGIE-WiP'!Q64,"NR","IT Soutenable"))</f>
        <v>Architecture</v>
      </c>
      <c r="Q62" s="201" t="str">
        <f>IF(ISBLANK('0. STRATEGIE-WiP'!R64),"",SUBSTITUTE('0. STRATEGIE-WiP'!R64,"NR","IT Soutenable"))</f>
        <v>CONSEIL</v>
      </c>
      <c r="R62" s="208" t="str">
        <f>IF(ISBLANK('0. STRATEGIE-WiP'!S64),"",SUBSTITUTE('0. STRATEGIE-WiP'!S64,"NR","IT Soutenable"))</f>
        <v>N/A</v>
      </c>
      <c r="S62" s="208" t="str">
        <f>IF(ISBLANK('0. STRATEGIE-WiP'!T64),"",SUBSTITUTE('0. STRATEGIE-WiP'!T64,"NR","IT Soutenable"))</f>
        <v/>
      </c>
      <c r="T62" s="207"/>
      <c r="U62" s="207"/>
      <c r="V62" s="212" t="str">
        <f>IF(ISBLANK('0. STRATEGIE-WiP'!W64),"",SUBSTITUTE('0. STRATEGIE-WiP'!W64,"NR","IT Soutenable"))</f>
        <v>Acquisition</v>
      </c>
      <c r="W62" s="212" t="str">
        <f>IF(ISBLANK('0. STRATEGIE-WiP'!X64),"",SUBSTITUTE('0. STRATEGIE-WiP'!X64,"NR","IT Soutenable"))</f>
        <v/>
      </c>
      <c r="X62" s="212"/>
      <c r="Y62" s="212"/>
      <c r="Z62" s="212"/>
      <c r="AA62" s="212"/>
      <c r="AB62" s="212"/>
      <c r="AC62" s="212"/>
      <c r="AD62" s="212"/>
      <c r="AE62" s="212"/>
    </row>
    <row r="63" spans="1:31" ht="15.75" customHeight="1"/>
    <row r="64" spans="1:31"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EA4335"/>
    <outlinePr summaryBelow="0" summaryRight="0"/>
  </sheetPr>
  <dimension ref="A1:AE1000"/>
  <sheetViews>
    <sheetView workbookViewId="0">
      <pane ySplit="2" topLeftCell="A3" activePane="bottomLeft" state="frozen"/>
      <selection pane="bottomLeft" activeCell="B4" sqref="B4"/>
    </sheetView>
  </sheetViews>
  <sheetFormatPr defaultColWidth="14.42578125" defaultRowHeight="15" customHeight="1"/>
  <cols>
    <col min="1" max="1" width="8" customWidth="1"/>
    <col min="2" max="4" width="8.28515625" customWidth="1"/>
    <col min="5" max="5" width="11.42578125" customWidth="1"/>
    <col min="6" max="6" width="29" customWidth="1"/>
    <col min="7" max="7" width="53.7109375" customWidth="1"/>
    <col min="8" max="8" width="39.7109375" customWidth="1"/>
    <col min="9" max="9" width="30.140625" customWidth="1"/>
    <col min="10" max="10" width="50.28515625" customWidth="1"/>
    <col min="11" max="11" width="24" customWidth="1"/>
    <col min="12" max="12" width="27.5703125" customWidth="1"/>
    <col min="13" max="13" width="11" customWidth="1"/>
    <col min="14" max="14" width="22.28515625" customWidth="1"/>
    <col min="15" max="15" width="22.140625" customWidth="1"/>
    <col min="17" max="17" width="16.85546875" customWidth="1"/>
    <col min="18" max="18" width="22.140625" customWidth="1"/>
    <col min="21" max="21" width="21.28515625" customWidth="1"/>
  </cols>
  <sheetData>
    <row r="1" spans="1:31" ht="15.75" customHeight="1">
      <c r="A1" s="217" t="str">
        <f>IF(ISBLANK('0. STRATEGIE-WiP'!A1),"",SUBSTITUTE('0. STRATEGIE-WiP'!A1,"NR","IT Soutenable"))</f>
        <v/>
      </c>
      <c r="B1" s="217" t="str">
        <f>IF(ISBLANK('0. STRATEGIE-WiP'!C1),"",SUBSTITUTE('0. STRATEGIE-WiP'!C1,"NR","IT Soutenable"))</f>
        <v/>
      </c>
      <c r="C1" s="217" t="str">
        <f>IF(ISBLANK('0. STRATEGIE-WiP'!D1),"",SUBSTITUTE('0. STRATEGIE-WiP'!D1,"NR","IT Soutenable"))</f>
        <v/>
      </c>
      <c r="D1" s="217" t="str">
        <f>IF(ISBLANK('0. STRATEGIE-WiP'!E1),"",SUBSTITUTE('0. STRATEGIE-WiP'!E1,"NR","IT Soutenable"))</f>
        <v/>
      </c>
      <c r="E1" s="217" t="str">
        <f>IF(ISBLANK('0. STRATEGIE-WiP'!F1),"",SUBSTITUTE('0. STRATEGIE-WiP'!F1,"NR","IT Soutenable"))</f>
        <v/>
      </c>
      <c r="F1" s="175" t="s">
        <v>5692</v>
      </c>
      <c r="G1" s="175" t="s">
        <v>5762</v>
      </c>
      <c r="H1" s="175" t="s">
        <v>5763</v>
      </c>
      <c r="I1" s="176"/>
      <c r="J1" s="176"/>
      <c r="K1" s="176"/>
      <c r="L1" s="176"/>
      <c r="M1" s="176"/>
      <c r="N1" s="176"/>
      <c r="O1" s="176"/>
      <c r="P1" s="176"/>
      <c r="Q1" s="176"/>
      <c r="R1" s="176"/>
      <c r="S1" s="176"/>
      <c r="T1" s="176"/>
      <c r="U1" s="176"/>
      <c r="V1" s="176"/>
      <c r="W1" s="176"/>
      <c r="X1" s="176"/>
      <c r="Y1" s="176"/>
      <c r="Z1" s="176"/>
      <c r="AA1" s="176"/>
      <c r="AB1" s="176"/>
      <c r="AC1" s="176"/>
      <c r="AD1" s="176"/>
      <c r="AE1" s="176"/>
    </row>
    <row r="2" spans="1:31" ht="15.75" customHeight="1">
      <c r="A2" s="218" t="str">
        <f>IF(ISBLANK('0. STRATEGIE-WiP'!A2),"",SUBSTITUTE('0. STRATEGIE-WiP'!A2,"NR","IT Soutenable"))</f>
        <v>ID</v>
      </c>
      <c r="B2" s="218" t="str">
        <f>IF(ISBLANK('0. STRATEGIE-WiP'!C2),"",SUBSTITUTE('0. STRATEGIE-WiP'!C2,"NR","IT Soutenable"))</f>
        <v>Planet</v>
      </c>
      <c r="C2" s="218" t="str">
        <f>IF(ISBLANK('0. STRATEGIE-WiP'!D2),"",SUBSTITUTE('0. STRATEGIE-WiP'!D2,"NR","IT Soutenable"))</f>
        <v>People</v>
      </c>
      <c r="D2" s="218" t="str">
        <f>IF(ISBLANK('0. STRATEGIE-WiP'!E2),"",SUBSTITUTE('0. STRATEGIE-WiP'!E2,"NR","IT Soutenable"))</f>
        <v>prosperity</v>
      </c>
      <c r="E2" s="218" t="str">
        <f>IF(ISBLANK('0. STRATEGIE-WiP'!F2),"",SUBSTITUTE('0. STRATEGIE-WiP'!F2,"NR","IT Soutenable"))</f>
        <v>Niveau A,B,C
Planet/ People/ prosperity
ex A/B/A</v>
      </c>
      <c r="F2" s="179" t="s">
        <v>5696</v>
      </c>
      <c r="G2" s="179" t="s">
        <v>5697</v>
      </c>
      <c r="H2" s="179" t="s">
        <v>5698</v>
      </c>
      <c r="I2" s="179" t="s">
        <v>5699</v>
      </c>
      <c r="J2" s="179" t="s">
        <v>5700</v>
      </c>
      <c r="K2" s="179" t="s">
        <v>5701</v>
      </c>
      <c r="L2" s="179" t="s">
        <v>5283</v>
      </c>
      <c r="M2" s="179" t="s">
        <v>5284</v>
      </c>
      <c r="N2" s="179" t="s">
        <v>5702</v>
      </c>
      <c r="O2" s="179" t="s">
        <v>5703</v>
      </c>
      <c r="P2" s="179" t="s">
        <v>5704</v>
      </c>
      <c r="Q2" s="219" t="s">
        <v>6006</v>
      </c>
      <c r="R2" s="179" t="s">
        <v>5289</v>
      </c>
      <c r="S2" s="179" t="s">
        <v>5707</v>
      </c>
      <c r="T2" s="179" t="s">
        <v>5291</v>
      </c>
      <c r="U2" s="179" t="s">
        <v>5292</v>
      </c>
      <c r="V2" s="219"/>
      <c r="W2" s="219"/>
      <c r="X2" s="219"/>
      <c r="Y2" s="219"/>
      <c r="Z2" s="219"/>
      <c r="AA2" s="219"/>
      <c r="AB2" s="219"/>
      <c r="AC2" s="219"/>
      <c r="AD2" s="219"/>
      <c r="AE2" s="219"/>
    </row>
    <row r="3" spans="1:31" ht="15.75" customHeight="1">
      <c r="A3" s="220" t="str">
        <f>IF(ISBLANK('0. STRATEGIE-WiP'!A3),"",SUBSTITUTE('0. STRATEGIE-WiP'!A3,"NR","IT Soutenable"))</f>
        <v>1</v>
      </c>
      <c r="B3" s="220" t="str">
        <f>IF(ISBLANK('0. STRATEGIE-WiP'!C3),"",SUBSTITUTE('0. STRATEGIE-WiP'!C3,"NR","IT Soutenable"))</f>
        <v/>
      </c>
      <c r="C3" s="220" t="str">
        <f>IF(ISBLANK('0. STRATEGIE-WiP'!D3),"",SUBSTITUTE('0. STRATEGIE-WiP'!D3,"NR","IT Soutenable"))</f>
        <v/>
      </c>
      <c r="D3" s="220" t="str">
        <f>IF(ISBLANK('0. STRATEGIE-WiP'!E3),"",SUBSTITUTE('0. STRATEGIE-WiP'!E3,"NR","IT Soutenable"))</f>
        <v/>
      </c>
      <c r="E3" s="221" t="str">
        <f>IF(ISBLANK('0. STRATEGIE-WiP'!F3),"",SUBSTITUTE('0. STRATEGIE-WiP'!F3,"NR","IT Soutenable"))</f>
        <v>7A/8A/8A</v>
      </c>
      <c r="F3" s="184"/>
      <c r="G3" s="185" t="s">
        <v>5769</v>
      </c>
      <c r="H3" s="184"/>
      <c r="I3" s="184"/>
      <c r="J3" s="184"/>
      <c r="K3" s="184"/>
      <c r="L3" s="184"/>
      <c r="M3" s="184"/>
      <c r="N3" s="184"/>
      <c r="O3" s="184"/>
      <c r="P3" s="184"/>
      <c r="Q3" s="184"/>
      <c r="R3" s="184"/>
      <c r="S3" s="184"/>
      <c r="T3" s="185" t="s">
        <v>1086</v>
      </c>
      <c r="U3" s="184"/>
      <c r="V3" s="222"/>
      <c r="W3" s="222"/>
      <c r="X3" s="222"/>
      <c r="Y3" s="222"/>
      <c r="Z3" s="222"/>
      <c r="AA3" s="222"/>
      <c r="AB3" s="222"/>
      <c r="AC3" s="222"/>
      <c r="AD3" s="222"/>
      <c r="AE3" s="222"/>
    </row>
    <row r="4" spans="1:31" ht="15.75" customHeight="1">
      <c r="A4" s="220" t="str">
        <f>IF(ISBLANK('0. STRATEGIE-WiP'!A4),"",SUBSTITUTE('0. STRATEGIE-WiP'!A4,"NR","IT Soutenable"))</f>
        <v>1</v>
      </c>
      <c r="B4" s="220" t="str">
        <f>IF(ISBLANK('0. STRATEGIE-WiP'!C4),"",SUBSTITUTE('0. STRATEGIE-WiP'!C4,"NR","IT Soutenable"))</f>
        <v>A</v>
      </c>
      <c r="C4" s="220" t="str">
        <f>IF(ISBLANK('0. STRATEGIE-WiP'!D4),"",SUBSTITUTE('0. STRATEGIE-WiP'!D4,"NR","IT Soutenable"))</f>
        <v>A</v>
      </c>
      <c r="D4" s="220" t="str">
        <f>IF(ISBLANK('0. STRATEGIE-WiP'!E4),"",SUBSTITUTE('0. STRATEGIE-WiP'!E4,"NR","IT Soutenable"))</f>
        <v>B</v>
      </c>
      <c r="E4" s="220" t="str">
        <f>IF(ISBLANK('0. STRATEGIE-WiP'!F4),"",SUBSTITUTE('0. STRATEGIE-WiP'!F4,"NR","IT Soutenable"))</f>
        <v>A/A/B</v>
      </c>
      <c r="F4" s="185" t="s">
        <v>5771</v>
      </c>
      <c r="G4" s="184"/>
      <c r="H4" s="185" t="s">
        <v>5772</v>
      </c>
      <c r="I4" s="185" t="s">
        <v>6007</v>
      </c>
      <c r="J4" s="185" t="s">
        <v>6008</v>
      </c>
      <c r="K4" s="185" t="s">
        <v>5774</v>
      </c>
      <c r="L4" s="184" t="s">
        <v>5775</v>
      </c>
      <c r="M4" s="184"/>
      <c r="N4" s="184"/>
      <c r="O4" s="184"/>
      <c r="P4" s="185" t="s">
        <v>5762</v>
      </c>
      <c r="Q4" s="185" t="s">
        <v>5313</v>
      </c>
      <c r="R4" s="185" t="s">
        <v>5314</v>
      </c>
      <c r="S4" s="184"/>
      <c r="T4" s="184"/>
      <c r="U4" s="185"/>
      <c r="V4" s="222"/>
      <c r="W4" s="222"/>
      <c r="X4" s="222"/>
      <c r="Y4" s="222"/>
      <c r="Z4" s="222"/>
      <c r="AA4" s="222"/>
      <c r="AB4" s="222"/>
      <c r="AC4" s="222"/>
      <c r="AD4" s="222"/>
      <c r="AE4" s="222"/>
    </row>
    <row r="5" spans="1:31" ht="15.75" customHeight="1">
      <c r="A5" s="220" t="str">
        <f>IF(ISBLANK('0. STRATEGIE-WiP'!A5),"",SUBSTITUTE('0. STRATEGIE-WiP'!A5,"NR","IT Soutenable"))</f>
        <v>1</v>
      </c>
      <c r="B5" s="220" t="str">
        <f>IF(ISBLANK('0. STRATEGIE-WiP'!C5),"",SUBSTITUTE('0. STRATEGIE-WiP'!C5,"NR","IT Soutenable"))</f>
        <v>A</v>
      </c>
      <c r="C5" s="220" t="str">
        <f>IF(ISBLANK('0. STRATEGIE-WiP'!D5),"",SUBSTITUTE('0. STRATEGIE-WiP'!D5,"NR","IT Soutenable"))</f>
        <v>A</v>
      </c>
      <c r="D5" s="220" t="str">
        <f>IF(ISBLANK('0. STRATEGIE-WiP'!E5),"",SUBSTITUTE('0. STRATEGIE-WiP'!E5,"NR","IT Soutenable"))</f>
        <v>B</v>
      </c>
      <c r="E5" s="220" t="str">
        <f>IF(ISBLANK('0. STRATEGIE-WiP'!F5),"",SUBSTITUTE('0. STRATEGIE-WiP'!F5,"NR","IT Soutenable"))</f>
        <v>A/A/B</v>
      </c>
      <c r="F5" s="185" t="s">
        <v>5771</v>
      </c>
      <c r="G5" s="184"/>
      <c r="H5" s="185" t="s">
        <v>5772</v>
      </c>
      <c r="I5" s="185" t="s">
        <v>5779</v>
      </c>
      <c r="J5" s="185" t="s">
        <v>6009</v>
      </c>
      <c r="K5" s="185" t="s">
        <v>5781</v>
      </c>
      <c r="L5" s="184" t="s">
        <v>6010</v>
      </c>
      <c r="M5" s="184"/>
      <c r="N5" s="184"/>
      <c r="O5" s="184"/>
      <c r="P5" s="185" t="s">
        <v>5762</v>
      </c>
      <c r="Q5" s="185" t="s">
        <v>5313</v>
      </c>
      <c r="R5" s="185" t="s">
        <v>5314</v>
      </c>
      <c r="S5" s="184"/>
      <c r="T5" s="184"/>
      <c r="U5" s="184"/>
      <c r="V5" s="222"/>
      <c r="W5" s="222"/>
      <c r="X5" s="222"/>
      <c r="Y5" s="222"/>
      <c r="Z5" s="222"/>
      <c r="AA5" s="222"/>
      <c r="AB5" s="222"/>
      <c r="AC5" s="222"/>
      <c r="AD5" s="222"/>
      <c r="AE5" s="222"/>
    </row>
    <row r="6" spans="1:31" ht="15.75" customHeight="1">
      <c r="A6" s="220" t="str">
        <f>IF(ISBLANK('0. STRATEGIE-WiP'!A6),"",SUBSTITUTE('0. STRATEGIE-WiP'!A6,"NR","IT Soutenable"))</f>
        <v>1</v>
      </c>
      <c r="B6" s="220" t="str">
        <f>IF(ISBLANK('0. STRATEGIE-WiP'!C6),"",SUBSTITUTE('0. STRATEGIE-WiP'!C6,"NR","IT Soutenable"))</f>
        <v>B</v>
      </c>
      <c r="C6" s="220" t="str">
        <f>IF(ISBLANK('0. STRATEGIE-WiP'!D6),"",SUBSTITUTE('0. STRATEGIE-WiP'!D6,"NR","IT Soutenable"))</f>
        <v>A</v>
      </c>
      <c r="D6" s="220" t="str">
        <f>IF(ISBLANK('0. STRATEGIE-WiP'!E6),"",SUBSTITUTE('0. STRATEGIE-WiP'!E6,"NR","IT Soutenable"))</f>
        <v>B</v>
      </c>
      <c r="E6" s="220" t="str">
        <f>IF(ISBLANK('0. STRATEGIE-WiP'!F6),"",SUBSTITUTE('0. STRATEGIE-WiP'!F6,"NR","IT Soutenable"))</f>
        <v>B/A/B</v>
      </c>
      <c r="F6" s="185" t="s">
        <v>5771</v>
      </c>
      <c r="G6" s="184"/>
      <c r="H6" s="185" t="s">
        <v>5786</v>
      </c>
      <c r="I6" s="185" t="s">
        <v>6011</v>
      </c>
      <c r="J6" s="185" t="s">
        <v>6012</v>
      </c>
      <c r="K6" s="185" t="s">
        <v>5787</v>
      </c>
      <c r="L6" s="184"/>
      <c r="M6" s="184"/>
      <c r="N6" s="184"/>
      <c r="O6" s="184"/>
      <c r="P6" s="185" t="s">
        <v>5762</v>
      </c>
      <c r="Q6" s="185" t="s">
        <v>6013</v>
      </c>
      <c r="R6" s="185" t="s">
        <v>42</v>
      </c>
      <c r="S6" s="184"/>
      <c r="T6" s="184"/>
      <c r="U6" s="184"/>
      <c r="V6" s="222"/>
      <c r="W6" s="222"/>
      <c r="X6" s="222"/>
      <c r="Y6" s="222"/>
      <c r="Z6" s="222"/>
      <c r="AA6" s="222"/>
      <c r="AB6" s="222"/>
      <c r="AC6" s="222"/>
      <c r="AD6" s="222"/>
      <c r="AE6" s="222"/>
    </row>
    <row r="7" spans="1:31" ht="15.75" customHeight="1">
      <c r="A7" s="220" t="str">
        <f>IF(ISBLANK('0. STRATEGIE-WiP'!A7),"",SUBSTITUTE('0. STRATEGIE-WiP'!A7,"NR","IT Soutenable"))</f>
        <v>1</v>
      </c>
      <c r="B7" s="220" t="str">
        <f>IF(ISBLANK('0. STRATEGIE-WiP'!C7),"",SUBSTITUTE('0. STRATEGIE-WiP'!C7,"NR","IT Soutenable"))</f>
        <v>B</v>
      </c>
      <c r="C7" s="220" t="str">
        <f>IF(ISBLANK('0. STRATEGIE-WiP'!D7),"",SUBSTITUTE('0. STRATEGIE-WiP'!D7,"NR","IT Soutenable"))</f>
        <v>B</v>
      </c>
      <c r="D7" s="220" t="str">
        <f>IF(ISBLANK('0. STRATEGIE-WiP'!E7),"",SUBSTITUTE('0. STRATEGIE-WiP'!E7,"NR","IT Soutenable"))</f>
        <v>B</v>
      </c>
      <c r="E7" s="220" t="str">
        <f>IF(ISBLANK('0. STRATEGIE-WiP'!F7),"",SUBSTITUTE('0. STRATEGIE-WiP'!F7,"NR","IT Soutenable"))</f>
        <v>B/B/B</v>
      </c>
      <c r="F7" s="185" t="s">
        <v>5771</v>
      </c>
      <c r="G7" s="184"/>
      <c r="H7" s="185" t="s">
        <v>5789</v>
      </c>
      <c r="I7" s="185" t="s">
        <v>5790</v>
      </c>
      <c r="J7" s="185" t="s">
        <v>6014</v>
      </c>
      <c r="K7" s="185" t="s">
        <v>5714</v>
      </c>
      <c r="L7" s="184" t="s">
        <v>6015</v>
      </c>
      <c r="M7" s="184"/>
      <c r="N7" s="184"/>
      <c r="O7" s="184"/>
      <c r="P7" s="184" t="s">
        <v>5762</v>
      </c>
      <c r="Q7" s="185" t="s">
        <v>6013</v>
      </c>
      <c r="R7" s="185" t="s">
        <v>42</v>
      </c>
      <c r="S7" s="184"/>
      <c r="T7" s="184"/>
      <c r="U7" s="185"/>
      <c r="V7" s="222"/>
      <c r="W7" s="222"/>
      <c r="X7" s="222"/>
      <c r="Y7" s="222"/>
      <c r="Z7" s="222"/>
      <c r="AA7" s="222"/>
      <c r="AB7" s="222"/>
      <c r="AC7" s="222"/>
      <c r="AD7" s="222"/>
      <c r="AE7" s="222"/>
    </row>
    <row r="8" spans="1:31" ht="15.75" customHeight="1">
      <c r="A8" s="220" t="str">
        <f>IF(ISBLANK('0. STRATEGIE-WiP'!A8),"",SUBSTITUTE('0. STRATEGIE-WiP'!A8,"NR","IT Soutenable"))</f>
        <v>1</v>
      </c>
      <c r="B8" s="220" t="str">
        <f>IF(ISBLANK('0. STRATEGIE-WiP'!C8),"",SUBSTITUTE('0. STRATEGIE-WiP'!C8,"NR","IT Soutenable"))</f>
        <v>B</v>
      </c>
      <c r="C8" s="220" t="str">
        <f>IF(ISBLANK('0. STRATEGIE-WiP'!D8),"",SUBSTITUTE('0. STRATEGIE-WiP'!D8,"NR","IT Soutenable"))</f>
        <v>A</v>
      </c>
      <c r="D8" s="220" t="str">
        <f>IF(ISBLANK('0. STRATEGIE-WiP'!E8),"",SUBSTITUTE('0. STRATEGIE-WiP'!E8,"NR","IT Soutenable"))</f>
        <v>B</v>
      </c>
      <c r="E8" s="220" t="str">
        <f>IF(ISBLANK('0. STRATEGIE-WiP'!F8),"",SUBSTITUTE('0. STRATEGIE-WiP'!F8,"NR","IT Soutenable"))</f>
        <v>B/A/B</v>
      </c>
      <c r="F8" s="185" t="s">
        <v>5771</v>
      </c>
      <c r="G8" s="184"/>
      <c r="H8" s="185" t="s">
        <v>5792</v>
      </c>
      <c r="I8" s="185" t="s">
        <v>5793</v>
      </c>
      <c r="J8" s="185" t="s">
        <v>6016</v>
      </c>
      <c r="K8" s="185" t="s">
        <v>6017</v>
      </c>
      <c r="L8" s="185"/>
      <c r="M8" s="185"/>
      <c r="N8" s="184"/>
      <c r="O8" s="184"/>
      <c r="P8" s="185" t="s">
        <v>5762</v>
      </c>
      <c r="Q8" s="185" t="s">
        <v>5313</v>
      </c>
      <c r="R8" s="185" t="s">
        <v>5314</v>
      </c>
      <c r="S8" s="184"/>
      <c r="T8" s="184"/>
      <c r="U8" s="184"/>
      <c r="V8" s="222"/>
      <c r="W8" s="222"/>
      <c r="X8" s="222"/>
      <c r="Y8" s="222"/>
      <c r="Z8" s="222"/>
      <c r="AA8" s="222"/>
      <c r="AB8" s="222"/>
      <c r="AC8" s="222"/>
      <c r="AD8" s="222"/>
      <c r="AE8" s="222"/>
    </row>
    <row r="9" spans="1:31" ht="15.75" customHeight="1">
      <c r="A9" s="220" t="str">
        <f>IF(ISBLANK('0. STRATEGIE-WiP'!A9),"",SUBSTITUTE('0. STRATEGIE-WiP'!A9,"NR","IT Soutenable"))</f>
        <v>1</v>
      </c>
      <c r="B9" s="220" t="str">
        <f>IF(ISBLANK('0. STRATEGIE-WiP'!C9),"",SUBSTITUTE('0. STRATEGIE-WiP'!C9,"NR","IT Soutenable"))</f>
        <v>B</v>
      </c>
      <c r="C9" s="220" t="str">
        <f>IF(ISBLANK('0. STRATEGIE-WiP'!D9),"",SUBSTITUTE('0. STRATEGIE-WiP'!D9,"NR","IT Soutenable"))</f>
        <v>B</v>
      </c>
      <c r="D9" s="220" t="str">
        <f>IF(ISBLANK('0. STRATEGIE-WiP'!E9),"",SUBSTITUTE('0. STRATEGIE-WiP'!E9,"NR","IT Soutenable"))</f>
        <v>A</v>
      </c>
      <c r="E9" s="220" t="str">
        <f>IF(ISBLANK('0. STRATEGIE-WiP'!F9),"",SUBSTITUTE('0. STRATEGIE-WiP'!F9,"NR","IT Soutenable"))</f>
        <v>B/B/A</v>
      </c>
      <c r="F9" s="185" t="s">
        <v>5771</v>
      </c>
      <c r="G9" s="184"/>
      <c r="H9" s="185" t="s">
        <v>5797</v>
      </c>
      <c r="I9" s="185" t="s">
        <v>5798</v>
      </c>
      <c r="J9" s="185" t="s">
        <v>6018</v>
      </c>
      <c r="K9" s="185" t="s">
        <v>5799</v>
      </c>
      <c r="L9" s="184"/>
      <c r="M9" s="184"/>
      <c r="N9" s="184"/>
      <c r="O9" s="184"/>
      <c r="P9" s="185" t="s">
        <v>5762</v>
      </c>
      <c r="Q9" s="185" t="s">
        <v>5313</v>
      </c>
      <c r="R9" s="185" t="s">
        <v>5314</v>
      </c>
      <c r="S9" s="184"/>
      <c r="T9" s="184"/>
      <c r="U9" s="184" t="s">
        <v>5360</v>
      </c>
      <c r="V9" s="222"/>
      <c r="W9" s="222"/>
      <c r="X9" s="222"/>
      <c r="Y9" s="222"/>
      <c r="Z9" s="222"/>
      <c r="AA9" s="222"/>
      <c r="AB9" s="222"/>
      <c r="AC9" s="222"/>
      <c r="AD9" s="222"/>
      <c r="AE9" s="222"/>
    </row>
    <row r="10" spans="1:31" ht="15.75" customHeight="1">
      <c r="A10" s="220" t="str">
        <f>IF(ISBLANK('0. STRATEGIE-WiP'!A10),"",SUBSTITUTE('0. STRATEGIE-WiP'!A10,"NR","IT Soutenable"))</f>
        <v>1</v>
      </c>
      <c r="B10" s="220" t="str">
        <f>IF(ISBLANK('0. STRATEGIE-WiP'!C10),"",SUBSTITUTE('0. STRATEGIE-WiP'!C10,"NR","IT Soutenable"))</f>
        <v>B</v>
      </c>
      <c r="C10" s="220" t="str">
        <f>IF(ISBLANK('0. STRATEGIE-WiP'!D10),"",SUBSTITUTE('0. STRATEGIE-WiP'!D10,"NR","IT Soutenable"))</f>
        <v>A</v>
      </c>
      <c r="D10" s="220" t="str">
        <f>IF(ISBLANK('0. STRATEGIE-WiP'!E10),"",SUBSTITUTE('0. STRATEGIE-WiP'!E10,"NR","IT Soutenable"))</f>
        <v>B</v>
      </c>
      <c r="E10" s="220" t="str">
        <f>IF(ISBLANK('0. STRATEGIE-WiP'!F10),"",SUBSTITUTE('0. STRATEGIE-WiP'!F10,"NR","IT Soutenable"))</f>
        <v>B/A/B</v>
      </c>
      <c r="F10" s="184" t="s">
        <v>5771</v>
      </c>
      <c r="G10" s="185"/>
      <c r="H10" s="184" t="s">
        <v>5797</v>
      </c>
      <c r="I10" s="184" t="s">
        <v>5802</v>
      </c>
      <c r="J10" s="184" t="s">
        <v>5803</v>
      </c>
      <c r="K10" s="184" t="s">
        <v>6019</v>
      </c>
      <c r="L10" s="184"/>
      <c r="M10" s="184"/>
      <c r="N10" s="184"/>
      <c r="O10" s="184"/>
      <c r="P10" s="184" t="s">
        <v>5762</v>
      </c>
      <c r="Q10" s="184" t="s">
        <v>5313</v>
      </c>
      <c r="R10" s="184" t="s">
        <v>5314</v>
      </c>
      <c r="S10" s="184"/>
      <c r="T10" s="185"/>
      <c r="U10" s="184"/>
      <c r="V10" s="222"/>
      <c r="W10" s="222"/>
      <c r="X10" s="222"/>
      <c r="Y10" s="222"/>
      <c r="Z10" s="222"/>
      <c r="AA10" s="222"/>
      <c r="AB10" s="222"/>
      <c r="AC10" s="222"/>
      <c r="AD10" s="222"/>
      <c r="AE10" s="222"/>
    </row>
    <row r="11" spans="1:31" ht="15.75" customHeight="1">
      <c r="A11" s="220" t="str">
        <f>IF(ISBLANK('0. STRATEGIE-WiP'!A11),"",SUBSTITUTE('0. STRATEGIE-WiP'!A11,"NR","IT Soutenable"))</f>
        <v>1</v>
      </c>
      <c r="B11" s="220" t="str">
        <f>IF(ISBLANK('0. STRATEGIE-WiP'!C11),"",SUBSTITUTE('0. STRATEGIE-WiP'!C11,"NR","IT Soutenable"))</f>
        <v>B</v>
      </c>
      <c r="C11" s="220" t="str">
        <f>IF(ISBLANK('0. STRATEGIE-WiP'!D11),"",SUBSTITUTE('0. STRATEGIE-WiP'!D11,"NR","IT Soutenable"))</f>
        <v>C</v>
      </c>
      <c r="D11" s="220" t="str">
        <f>IF(ISBLANK('0. STRATEGIE-WiP'!E11),"",SUBSTITUTE('0. STRATEGIE-WiP'!E11,"NR","IT Soutenable"))</f>
        <v>C</v>
      </c>
      <c r="E11" s="220" t="str">
        <f>IF(ISBLANK('0. STRATEGIE-WiP'!F11),"",SUBSTITUTE('0. STRATEGIE-WiP'!F11,"NR","IT Soutenable"))</f>
        <v>B/C/C</v>
      </c>
      <c r="F11" s="185" t="s">
        <v>5771</v>
      </c>
      <c r="G11" s="184"/>
      <c r="H11" s="185" t="s">
        <v>5797</v>
      </c>
      <c r="I11" s="185" t="s">
        <v>6020</v>
      </c>
      <c r="J11" s="185" t="s">
        <v>5806</v>
      </c>
      <c r="K11" s="185" t="s">
        <v>5807</v>
      </c>
      <c r="L11" s="184"/>
      <c r="M11" s="184"/>
      <c r="N11" s="184"/>
      <c r="O11" s="184"/>
      <c r="P11" s="185" t="s">
        <v>5762</v>
      </c>
      <c r="Q11" s="185" t="s">
        <v>5313</v>
      </c>
      <c r="R11" s="185" t="s">
        <v>5378</v>
      </c>
      <c r="S11" s="184"/>
      <c r="T11" s="184"/>
      <c r="U11" s="184"/>
      <c r="V11" s="222"/>
      <c r="W11" s="222"/>
      <c r="X11" s="222"/>
      <c r="Y11" s="222"/>
      <c r="Z11" s="222"/>
      <c r="AA11" s="222"/>
      <c r="AB11" s="222"/>
      <c r="AC11" s="222"/>
      <c r="AD11" s="222"/>
      <c r="AE11" s="222"/>
    </row>
    <row r="12" spans="1:31" ht="15.75" customHeight="1">
      <c r="A12" s="220" t="str">
        <f>IF(ISBLANK('0. STRATEGIE-WiP'!A12),"",SUBSTITUTE('0. STRATEGIE-WiP'!A12,"NR","IT Soutenable"))</f>
        <v>1</v>
      </c>
      <c r="B12" s="220" t="str">
        <f>IF(ISBLANK('0. STRATEGIE-WiP'!C12),"",SUBSTITUTE('0. STRATEGIE-WiP'!C12,"NR","IT Soutenable"))</f>
        <v>A</v>
      </c>
      <c r="C12" s="220" t="str">
        <f>IF(ISBLANK('0. STRATEGIE-WiP'!D12),"",SUBSTITUTE('0. STRATEGIE-WiP'!D12,"NR","IT Soutenable"))</f>
        <v>B</v>
      </c>
      <c r="D12" s="220" t="str">
        <f>IF(ISBLANK('0. STRATEGIE-WiP'!E12),"",SUBSTITUTE('0. STRATEGIE-WiP'!E12,"NR","IT Soutenable"))</f>
        <v>A</v>
      </c>
      <c r="E12" s="220" t="str">
        <f>IF(ISBLANK('0. STRATEGIE-WiP'!F12),"",SUBSTITUTE('0. STRATEGIE-WiP'!F12,"NR","IT Soutenable"))</f>
        <v>A/B/A</v>
      </c>
      <c r="F12" s="185" t="s">
        <v>5771</v>
      </c>
      <c r="G12" s="184"/>
      <c r="H12" s="185" t="s">
        <v>5810</v>
      </c>
      <c r="I12" s="185" t="s">
        <v>5811</v>
      </c>
      <c r="J12" s="185" t="s">
        <v>6021</v>
      </c>
      <c r="K12" s="185" t="s">
        <v>5813</v>
      </c>
      <c r="L12" s="185"/>
      <c r="M12" s="184"/>
      <c r="N12" s="184"/>
      <c r="O12" s="184"/>
      <c r="P12" s="185" t="s">
        <v>5762</v>
      </c>
      <c r="Q12" s="185" t="s">
        <v>5313</v>
      </c>
      <c r="R12" s="185" t="s">
        <v>5314</v>
      </c>
      <c r="S12" s="184"/>
      <c r="T12" s="184"/>
      <c r="U12" s="184"/>
      <c r="V12" s="222"/>
      <c r="W12" s="222"/>
      <c r="X12" s="222"/>
      <c r="Y12" s="222"/>
      <c r="Z12" s="222"/>
      <c r="AA12" s="222"/>
      <c r="AB12" s="222"/>
      <c r="AC12" s="222"/>
      <c r="AD12" s="222"/>
      <c r="AE12" s="222"/>
    </row>
    <row r="13" spans="1:31" ht="15.75" customHeight="1">
      <c r="A13" s="220" t="str">
        <f>IF(ISBLANK('0. STRATEGIE-WiP'!A13),"",SUBSTITUTE('0. STRATEGIE-WiP'!A13,"NR","IT Soutenable"))</f>
        <v>1</v>
      </c>
      <c r="B13" s="220" t="str">
        <f>IF(ISBLANK('0. STRATEGIE-WiP'!C13),"",SUBSTITUTE('0. STRATEGIE-WiP'!C13,"NR","IT Soutenable"))</f>
        <v>A</v>
      </c>
      <c r="C13" s="220" t="str">
        <f>IF(ISBLANK('0. STRATEGIE-WiP'!D13),"",SUBSTITUTE('0. STRATEGIE-WiP'!D13,"NR","IT Soutenable"))</f>
        <v>B</v>
      </c>
      <c r="D13" s="220" t="str">
        <f>IF(ISBLANK('0. STRATEGIE-WiP'!E13),"",SUBSTITUTE('0. STRATEGIE-WiP'!E13,"NR","IT Soutenable"))</f>
        <v>A</v>
      </c>
      <c r="E13" s="220" t="str">
        <f>IF(ISBLANK('0. STRATEGIE-WiP'!F13),"",SUBSTITUTE('0. STRATEGIE-WiP'!F13,"NR","IT Soutenable"))</f>
        <v>A/B/A</v>
      </c>
      <c r="F13" s="184" t="s">
        <v>5771</v>
      </c>
      <c r="G13" s="184"/>
      <c r="H13" s="185" t="s">
        <v>5810</v>
      </c>
      <c r="I13" s="185" t="s">
        <v>6022</v>
      </c>
      <c r="J13" s="185" t="s">
        <v>5816</v>
      </c>
      <c r="K13" s="185" t="s">
        <v>5817</v>
      </c>
      <c r="L13" s="184"/>
      <c r="M13" s="184"/>
      <c r="N13" s="184"/>
      <c r="O13" s="184"/>
      <c r="P13" s="185" t="s">
        <v>5762</v>
      </c>
      <c r="Q13" s="185" t="s">
        <v>5313</v>
      </c>
      <c r="R13" s="185" t="s">
        <v>5314</v>
      </c>
      <c r="S13" s="184"/>
      <c r="T13" s="184"/>
      <c r="U13" s="184"/>
      <c r="V13" s="222"/>
      <c r="W13" s="222"/>
      <c r="X13" s="222"/>
      <c r="Y13" s="222"/>
      <c r="Z13" s="222"/>
      <c r="AA13" s="222"/>
      <c r="AB13" s="222"/>
      <c r="AC13" s="222"/>
      <c r="AD13" s="222"/>
      <c r="AE13" s="222"/>
    </row>
    <row r="14" spans="1:31" ht="15.75" customHeight="1">
      <c r="A14" s="220" t="str">
        <f>IF(ISBLANK('0. STRATEGIE-WiP'!A14),"",SUBSTITUTE('0. STRATEGIE-WiP'!A14,"NR","IT Soutenable"))</f>
        <v>1</v>
      </c>
      <c r="B14" s="220" t="str">
        <f>IF(ISBLANK('0. STRATEGIE-WiP'!C14),"",SUBSTITUTE('0. STRATEGIE-WiP'!C14,"NR","IT Soutenable"))</f>
        <v>A</v>
      </c>
      <c r="C14" s="220" t="str">
        <f>IF(ISBLANK('0. STRATEGIE-WiP'!D14),"",SUBSTITUTE('0. STRATEGIE-WiP'!D14,"NR","IT Soutenable"))</f>
        <v>B</v>
      </c>
      <c r="D14" s="220" t="str">
        <f>IF(ISBLANK('0. STRATEGIE-WiP'!E14),"",SUBSTITUTE('0. STRATEGIE-WiP'!E14,"NR","IT Soutenable"))</f>
        <v>B</v>
      </c>
      <c r="E14" s="220" t="str">
        <f>IF(ISBLANK('0. STRATEGIE-WiP'!F14),"",SUBSTITUTE('0. STRATEGIE-WiP'!F14,"NR","IT Soutenable"))</f>
        <v>A/B/B</v>
      </c>
      <c r="F14" s="185" t="s">
        <v>5771</v>
      </c>
      <c r="G14" s="184"/>
      <c r="H14" s="185" t="s">
        <v>5810</v>
      </c>
      <c r="I14" s="185" t="s">
        <v>5822</v>
      </c>
      <c r="J14" s="185" t="s">
        <v>6023</v>
      </c>
      <c r="K14" s="185" t="s">
        <v>6024</v>
      </c>
      <c r="L14" s="184" t="s">
        <v>5823</v>
      </c>
      <c r="M14" s="184"/>
      <c r="N14" s="184"/>
      <c r="O14" s="184"/>
      <c r="P14" s="185" t="s">
        <v>5762</v>
      </c>
      <c r="Q14" s="185" t="s">
        <v>5313</v>
      </c>
      <c r="R14" s="185" t="s">
        <v>5378</v>
      </c>
      <c r="S14" s="184"/>
      <c r="T14" s="184"/>
      <c r="U14" s="184"/>
      <c r="V14" s="222"/>
      <c r="W14" s="222"/>
      <c r="X14" s="222"/>
      <c r="Y14" s="222"/>
      <c r="Z14" s="222"/>
      <c r="AA14" s="222"/>
      <c r="AB14" s="222"/>
      <c r="AC14" s="222"/>
      <c r="AD14" s="222"/>
      <c r="AE14" s="222"/>
    </row>
    <row r="15" spans="1:31" ht="15.75" customHeight="1">
      <c r="A15" s="220" t="str">
        <f>IF(ISBLANK('0. STRATEGIE-WiP'!A15),"",SUBSTITUTE('0. STRATEGIE-WiP'!A15,"NR","IT Soutenable"))</f>
        <v>1</v>
      </c>
      <c r="B15" s="220" t="str">
        <f>IF(ISBLANK('0. STRATEGIE-WiP'!C15),"",SUBSTITUTE('0. STRATEGIE-WiP'!C15,"NR","IT Soutenable"))</f>
        <v>A</v>
      </c>
      <c r="C15" s="220" t="str">
        <f>IF(ISBLANK('0. STRATEGIE-WiP'!D15),"",SUBSTITUTE('0. STRATEGIE-WiP'!D15,"NR","IT Soutenable"))</f>
        <v>B</v>
      </c>
      <c r="D15" s="220" t="str">
        <f>IF(ISBLANK('0. STRATEGIE-WiP'!E15),"",SUBSTITUTE('0. STRATEGIE-WiP'!E15,"NR","IT Soutenable"))</f>
        <v>A</v>
      </c>
      <c r="E15" s="220" t="str">
        <f>IF(ISBLANK('0. STRATEGIE-WiP'!F15),"",SUBSTITUTE('0. STRATEGIE-WiP'!F15,"NR","IT Soutenable"))</f>
        <v>A/B/A</v>
      </c>
      <c r="F15" s="185" t="s">
        <v>5771</v>
      </c>
      <c r="G15" s="184"/>
      <c r="H15" s="185" t="s">
        <v>5810</v>
      </c>
      <c r="I15" s="185" t="s">
        <v>6025</v>
      </c>
      <c r="J15" s="185" t="s">
        <v>6026</v>
      </c>
      <c r="K15" s="185" t="s">
        <v>6027</v>
      </c>
      <c r="L15" s="184"/>
      <c r="M15" s="184"/>
      <c r="N15" s="184"/>
      <c r="O15" s="184"/>
      <c r="P15" s="185" t="s">
        <v>5762</v>
      </c>
      <c r="Q15" s="185" t="s">
        <v>6013</v>
      </c>
      <c r="R15" s="185" t="s">
        <v>42</v>
      </c>
      <c r="S15" s="184"/>
      <c r="T15" s="184"/>
      <c r="U15" s="184"/>
      <c r="V15" s="222"/>
      <c r="W15" s="222"/>
      <c r="X15" s="222"/>
      <c r="Y15" s="222"/>
      <c r="Z15" s="222"/>
      <c r="AA15" s="222"/>
      <c r="AB15" s="222"/>
      <c r="AC15" s="222"/>
      <c r="AD15" s="222"/>
      <c r="AE15" s="222"/>
    </row>
    <row r="16" spans="1:31" ht="15.75" customHeight="1">
      <c r="A16" s="220" t="str">
        <f>IF(ISBLANK('0. STRATEGIE-WiP'!A16),"",SUBSTITUTE('0. STRATEGIE-WiP'!A16,"NR","IT Soutenable"))</f>
        <v>1</v>
      </c>
      <c r="B16" s="220" t="str">
        <f>IF(ISBLANK('0. STRATEGIE-WiP'!C16),"",SUBSTITUTE('0. STRATEGIE-WiP'!C16,"NR","IT Soutenable"))</f>
        <v>B</v>
      </c>
      <c r="C16" s="220" t="str">
        <f>IF(ISBLANK('0. STRATEGIE-WiP'!D16),"",SUBSTITUTE('0. STRATEGIE-WiP'!D16,"NR","IT Soutenable"))</f>
        <v>B</v>
      </c>
      <c r="D16" s="220" t="str">
        <f>IF(ISBLANK('0. STRATEGIE-WiP'!E16),"",SUBSTITUTE('0. STRATEGIE-WiP'!E16,"NR","IT Soutenable"))</f>
        <v>B</v>
      </c>
      <c r="E16" s="220" t="str">
        <f>IF(ISBLANK('0. STRATEGIE-WiP'!F16),"",SUBSTITUTE('0. STRATEGIE-WiP'!F16,"NR","IT Soutenable"))</f>
        <v>B/B/B</v>
      </c>
      <c r="F16" s="184" t="s">
        <v>5771</v>
      </c>
      <c r="G16" s="185"/>
      <c r="H16" s="184" t="s">
        <v>5792</v>
      </c>
      <c r="I16" s="184" t="s">
        <v>5828</v>
      </c>
      <c r="J16" s="184" t="s">
        <v>5829</v>
      </c>
      <c r="K16" s="184" t="s">
        <v>5830</v>
      </c>
      <c r="L16" s="184"/>
      <c r="M16" s="184"/>
      <c r="N16" s="184"/>
      <c r="O16" s="184"/>
      <c r="P16" s="184" t="s">
        <v>5762</v>
      </c>
      <c r="Q16" s="184" t="s">
        <v>6013</v>
      </c>
      <c r="R16" s="184" t="s">
        <v>42</v>
      </c>
      <c r="S16" s="184"/>
      <c r="T16" s="185"/>
      <c r="U16" s="184"/>
      <c r="V16" s="222"/>
      <c r="W16" s="222"/>
      <c r="X16" s="222"/>
      <c r="Y16" s="222"/>
      <c r="Z16" s="222"/>
      <c r="AA16" s="222"/>
      <c r="AB16" s="222"/>
      <c r="AC16" s="222"/>
      <c r="AD16" s="222"/>
      <c r="AE16" s="222"/>
    </row>
    <row r="17" spans="1:31" ht="15.75" customHeight="1">
      <c r="A17" s="220" t="str">
        <f>IF(ISBLANK('0. STRATEGIE-WiP'!A17),"",SUBSTITUTE('0. STRATEGIE-WiP'!A17,"NR","IT Soutenable"))</f>
        <v>1</v>
      </c>
      <c r="B17" s="220" t="str">
        <f>IF(ISBLANK('0. STRATEGIE-WiP'!C17),"",SUBSTITUTE('0. STRATEGIE-WiP'!C17,"NR","IT Soutenable"))</f>
        <v>B</v>
      </c>
      <c r="C17" s="220" t="str">
        <f>IF(ISBLANK('0. STRATEGIE-WiP'!D17),"",SUBSTITUTE('0. STRATEGIE-WiP'!D17,"NR","IT Soutenable"))</f>
        <v>B</v>
      </c>
      <c r="D17" s="220" t="str">
        <f>IF(ISBLANK('0. STRATEGIE-WiP'!E17),"",SUBSTITUTE('0. STRATEGIE-WiP'!E17,"NR","IT Soutenable"))</f>
        <v>A</v>
      </c>
      <c r="E17" s="220" t="str">
        <f>IF(ISBLANK('0. STRATEGIE-WiP'!F17),"",SUBSTITUTE('0. STRATEGIE-WiP'!F17,"NR","IT Soutenable"))</f>
        <v>B/B/A</v>
      </c>
      <c r="F17" s="185" t="s">
        <v>5771</v>
      </c>
      <c r="G17" s="184"/>
      <c r="H17" s="185" t="s">
        <v>5792</v>
      </c>
      <c r="I17" s="185" t="s">
        <v>5831</v>
      </c>
      <c r="J17" s="185" t="s">
        <v>5832</v>
      </c>
      <c r="K17" s="185" t="s">
        <v>5833</v>
      </c>
      <c r="L17" s="184"/>
      <c r="M17" s="184"/>
      <c r="N17" s="184"/>
      <c r="O17" s="184"/>
      <c r="P17" s="185" t="s">
        <v>5762</v>
      </c>
      <c r="Q17" s="185" t="s">
        <v>5313</v>
      </c>
      <c r="R17" s="185" t="s">
        <v>5378</v>
      </c>
      <c r="S17" s="184"/>
      <c r="T17" s="184"/>
      <c r="U17" s="184"/>
      <c r="V17" s="222"/>
      <c r="W17" s="222"/>
      <c r="X17" s="222"/>
      <c r="Y17" s="222"/>
      <c r="Z17" s="222"/>
      <c r="AA17" s="222"/>
      <c r="AB17" s="222"/>
      <c r="AC17" s="222"/>
      <c r="AD17" s="222"/>
      <c r="AE17" s="222"/>
    </row>
    <row r="18" spans="1:31" ht="15.75" customHeight="1">
      <c r="A18" s="220" t="str">
        <f>IF(ISBLANK('0. STRATEGIE-WiP'!A18),"",SUBSTITUTE('0. STRATEGIE-WiP'!A18,"NR","IT Soutenable"))</f>
        <v>1</v>
      </c>
      <c r="B18" s="220" t="str">
        <f>IF(ISBLANK('0. STRATEGIE-WiP'!C18),"",SUBSTITUTE('0. STRATEGIE-WiP'!C18,"NR","IT Soutenable"))</f>
        <v>B</v>
      </c>
      <c r="C18" s="220" t="str">
        <f>IF(ISBLANK('0. STRATEGIE-WiP'!D18),"",SUBSTITUTE('0. STRATEGIE-WiP'!D18,"NR","IT Soutenable"))</f>
        <v>B</v>
      </c>
      <c r="D18" s="220" t="str">
        <f>IF(ISBLANK('0. STRATEGIE-WiP'!E18),"",SUBSTITUTE('0. STRATEGIE-WiP'!E18,"NR","IT Soutenable"))</f>
        <v>B</v>
      </c>
      <c r="E18" s="220" t="str">
        <f>IF(ISBLANK('0. STRATEGIE-WiP'!F18),"",SUBSTITUTE('0. STRATEGIE-WiP'!F18,"NR","IT Soutenable"))</f>
        <v>B/B/B</v>
      </c>
      <c r="F18" s="185" t="s">
        <v>5771</v>
      </c>
      <c r="G18" s="184"/>
      <c r="H18" s="184" t="s">
        <v>5792</v>
      </c>
      <c r="I18" s="185" t="s">
        <v>6028</v>
      </c>
      <c r="J18" s="185" t="s">
        <v>6029</v>
      </c>
      <c r="K18" s="185" t="s">
        <v>6030</v>
      </c>
      <c r="L18" s="184"/>
      <c r="M18" s="184"/>
      <c r="N18" s="184"/>
      <c r="O18" s="184"/>
      <c r="P18" s="185" t="s">
        <v>5762</v>
      </c>
      <c r="Q18" s="185" t="s">
        <v>6013</v>
      </c>
      <c r="R18" s="185" t="s">
        <v>42</v>
      </c>
      <c r="S18" s="184"/>
      <c r="T18" s="184"/>
      <c r="U18" s="184"/>
      <c r="V18" s="222"/>
      <c r="W18" s="222"/>
      <c r="X18" s="222"/>
      <c r="Y18" s="222"/>
      <c r="Z18" s="222"/>
      <c r="AA18" s="222"/>
      <c r="AB18" s="222"/>
      <c r="AC18" s="222"/>
      <c r="AD18" s="222"/>
      <c r="AE18" s="222"/>
    </row>
    <row r="19" spans="1:31" ht="15.75" customHeight="1">
      <c r="A19" s="220" t="str">
        <f>IF(ISBLANK('0. STRATEGIE-WiP'!A19),"",SUBSTITUTE('0. STRATEGIE-WiP'!A19,"NR","IT Soutenable"))</f>
        <v>1</v>
      </c>
      <c r="B19" s="220" t="str">
        <f>IF(ISBLANK('0. STRATEGIE-WiP'!C19),"",SUBSTITUTE('0. STRATEGIE-WiP'!C19,"NR","IT Soutenable"))</f>
        <v>B</v>
      </c>
      <c r="C19" s="220" t="str">
        <f>IF(ISBLANK('0. STRATEGIE-WiP'!D19),"",SUBSTITUTE('0. STRATEGIE-WiP'!D19,"NR","IT Soutenable"))</f>
        <v>B</v>
      </c>
      <c r="D19" s="220" t="str">
        <f>IF(ISBLANK('0. STRATEGIE-WiP'!E19),"",SUBSTITUTE('0. STRATEGIE-WiP'!E19,"NR","IT Soutenable"))</f>
        <v>B</v>
      </c>
      <c r="E19" s="220" t="str">
        <f>IF(ISBLANK('0. STRATEGIE-WiP'!F19),"",SUBSTITUTE('0. STRATEGIE-WiP'!F19,"NR","IT Soutenable"))</f>
        <v>B/B/B</v>
      </c>
      <c r="F19" s="185" t="s">
        <v>5771</v>
      </c>
      <c r="G19" s="184"/>
      <c r="H19" s="184" t="s">
        <v>5772</v>
      </c>
      <c r="I19" s="185" t="s">
        <v>6031</v>
      </c>
      <c r="J19" s="185" t="s">
        <v>6032</v>
      </c>
      <c r="K19" s="185" t="s">
        <v>5837</v>
      </c>
      <c r="L19" s="184" t="s">
        <v>5838</v>
      </c>
      <c r="M19" s="184"/>
      <c r="N19" s="184"/>
      <c r="O19" s="184"/>
      <c r="P19" s="185" t="s">
        <v>5762</v>
      </c>
      <c r="Q19" s="185" t="s">
        <v>6013</v>
      </c>
      <c r="R19" s="185" t="s">
        <v>42</v>
      </c>
      <c r="S19" s="184"/>
      <c r="T19" s="184"/>
      <c r="U19" s="185"/>
      <c r="V19" s="222"/>
      <c r="W19" s="222"/>
      <c r="X19" s="222"/>
      <c r="Y19" s="222"/>
      <c r="Z19" s="222"/>
      <c r="AA19" s="222"/>
      <c r="AB19" s="222"/>
      <c r="AC19" s="222"/>
      <c r="AD19" s="222"/>
      <c r="AE19" s="222"/>
    </row>
    <row r="20" spans="1:31" ht="15.75" customHeight="1">
      <c r="A20" s="220" t="str">
        <f>IF(ISBLANK('0. STRATEGIE-WiP'!A20),"",SUBSTITUTE('0. STRATEGIE-WiP'!A20,"NR","IT Soutenable"))</f>
        <v>1</v>
      </c>
      <c r="B20" s="220" t="str">
        <f>IF(ISBLANK('0. STRATEGIE-WiP'!C20),"",SUBSTITUTE('0. STRATEGIE-WiP'!C20,"NR","IT Soutenable"))</f>
        <v>B</v>
      </c>
      <c r="C20" s="220" t="str">
        <f>IF(ISBLANK('0. STRATEGIE-WiP'!D20),"",SUBSTITUTE('0. STRATEGIE-WiP'!D20,"NR","IT Soutenable"))</f>
        <v>B</v>
      </c>
      <c r="D20" s="220" t="str">
        <f>IF(ISBLANK('0. STRATEGIE-WiP'!E20),"",SUBSTITUTE('0. STRATEGIE-WiP'!E20,"NR","IT Soutenable"))</f>
        <v>A</v>
      </c>
      <c r="E20" s="220" t="str">
        <f>IF(ISBLANK('0. STRATEGIE-WiP'!F20),"",SUBSTITUTE('0. STRATEGIE-WiP'!F20,"NR","IT Soutenable"))</f>
        <v>B/B/A</v>
      </c>
      <c r="F20" s="185" t="s">
        <v>193</v>
      </c>
      <c r="G20" s="184"/>
      <c r="H20" s="184" t="s">
        <v>5772</v>
      </c>
      <c r="I20" s="185" t="s">
        <v>5839</v>
      </c>
      <c r="J20" s="185" t="s">
        <v>6033</v>
      </c>
      <c r="K20" s="185" t="s">
        <v>5840</v>
      </c>
      <c r="L20" s="185"/>
      <c r="M20" s="184"/>
      <c r="N20" s="184"/>
      <c r="O20" s="184"/>
      <c r="P20" s="185" t="s">
        <v>5762</v>
      </c>
      <c r="Q20" s="185" t="s">
        <v>6013</v>
      </c>
      <c r="R20" s="185" t="s">
        <v>42</v>
      </c>
      <c r="S20" s="184"/>
      <c r="T20" s="184"/>
      <c r="U20" s="184"/>
      <c r="V20" s="222"/>
      <c r="W20" s="222"/>
      <c r="X20" s="222"/>
      <c r="Y20" s="222"/>
      <c r="Z20" s="222"/>
      <c r="AA20" s="222"/>
      <c r="AB20" s="222"/>
      <c r="AC20" s="222"/>
      <c r="AD20" s="222"/>
      <c r="AE20" s="222"/>
    </row>
    <row r="21" spans="1:31" ht="15.75" customHeight="1">
      <c r="A21" s="220" t="str">
        <f>IF(ISBLANK('0. STRATEGIE-WiP'!A21),"",SUBSTITUTE('0. STRATEGIE-WiP'!A21,"NR","IT Soutenable"))</f>
        <v>1</v>
      </c>
      <c r="B21" s="220" t="str">
        <f>IF(ISBLANK('0. STRATEGIE-WiP'!C21),"",SUBSTITUTE('0. STRATEGIE-WiP'!C21,"NR","IT Soutenable"))</f>
        <v>B</v>
      </c>
      <c r="C21" s="220" t="str">
        <f>IF(ISBLANK('0. STRATEGIE-WiP'!D21),"",SUBSTITUTE('0. STRATEGIE-WiP'!D21,"NR","IT Soutenable"))</f>
        <v>A</v>
      </c>
      <c r="D21" s="220" t="str">
        <f>IF(ISBLANK('0. STRATEGIE-WiP'!E21),"",SUBSTITUTE('0. STRATEGIE-WiP'!E21,"NR","IT Soutenable"))</f>
        <v>B</v>
      </c>
      <c r="E21" s="220" t="str">
        <f>IF(ISBLANK('0. STRATEGIE-WiP'!F21),"",SUBSTITUTE('0. STRATEGIE-WiP'!F21,"NR","IT Soutenable"))</f>
        <v>B/A/B</v>
      </c>
      <c r="F21" s="185" t="s">
        <v>193</v>
      </c>
      <c r="G21" s="184"/>
      <c r="H21" s="184" t="s">
        <v>5772</v>
      </c>
      <c r="I21" s="185" t="s">
        <v>6034</v>
      </c>
      <c r="J21" s="185" t="s">
        <v>5841</v>
      </c>
      <c r="K21" s="184" t="s">
        <v>5842</v>
      </c>
      <c r="L21" s="184" t="s">
        <v>5843</v>
      </c>
      <c r="M21" s="184"/>
      <c r="N21" s="184"/>
      <c r="O21" s="184"/>
      <c r="P21" s="185" t="s">
        <v>5762</v>
      </c>
      <c r="Q21" s="185" t="s">
        <v>6013</v>
      </c>
      <c r="R21" s="185" t="s">
        <v>42</v>
      </c>
      <c r="S21" s="184"/>
      <c r="T21" s="184"/>
      <c r="U21" s="184"/>
      <c r="V21" s="222"/>
      <c r="W21" s="222"/>
      <c r="X21" s="222"/>
      <c r="Y21" s="222"/>
      <c r="Z21" s="222"/>
      <c r="AA21" s="222"/>
      <c r="AB21" s="222"/>
      <c r="AC21" s="222"/>
      <c r="AD21" s="222"/>
      <c r="AE21" s="222"/>
    </row>
    <row r="22" spans="1:31" ht="15.75" customHeight="1">
      <c r="A22" s="220" t="str">
        <f>IF(ISBLANK('0. STRATEGIE-WiP'!A22),"",SUBSTITUTE('0. STRATEGIE-WiP'!A22,"NR","IT Soutenable"))</f>
        <v>1</v>
      </c>
      <c r="B22" s="220" t="str">
        <f>IF(ISBLANK('0. STRATEGIE-WiP'!C22),"",SUBSTITUTE('0. STRATEGIE-WiP'!C22,"NR","IT Soutenable"))</f>
        <v>B</v>
      </c>
      <c r="C22" s="220" t="str">
        <f>IF(ISBLANK('0. STRATEGIE-WiP'!D22),"",SUBSTITUTE('0. STRATEGIE-WiP'!D22,"NR","IT Soutenable"))</f>
        <v>B</v>
      </c>
      <c r="D22" s="220" t="str">
        <f>IF(ISBLANK('0. STRATEGIE-WiP'!E22),"",SUBSTITUTE('0. STRATEGIE-WiP'!E22,"NR","IT Soutenable"))</f>
        <v>B</v>
      </c>
      <c r="E22" s="220" t="str">
        <f>IF(ISBLANK('0. STRATEGIE-WiP'!F22),"",SUBSTITUTE('0. STRATEGIE-WiP'!F22,"NR","IT Soutenable"))</f>
        <v>B/B/B</v>
      </c>
      <c r="F22" s="185" t="s">
        <v>193</v>
      </c>
      <c r="G22" s="184"/>
      <c r="H22" s="185" t="s">
        <v>5844</v>
      </c>
      <c r="I22" s="185" t="s">
        <v>6035</v>
      </c>
      <c r="J22" s="185" t="s">
        <v>6036</v>
      </c>
      <c r="K22" s="185" t="s">
        <v>5846</v>
      </c>
      <c r="L22" s="184"/>
      <c r="M22" s="184"/>
      <c r="N22" s="184"/>
      <c r="O22" s="184"/>
      <c r="P22" s="185" t="s">
        <v>5762</v>
      </c>
      <c r="Q22" s="185" t="s">
        <v>6013</v>
      </c>
      <c r="R22" s="185" t="s">
        <v>42</v>
      </c>
      <c r="S22" s="184"/>
      <c r="T22" s="184"/>
      <c r="U22" s="184"/>
      <c r="V22" s="222"/>
      <c r="W22" s="222"/>
      <c r="X22" s="222"/>
      <c r="Y22" s="222"/>
      <c r="Z22" s="222"/>
      <c r="AA22" s="222"/>
      <c r="AB22" s="222"/>
      <c r="AC22" s="222"/>
      <c r="AD22" s="222"/>
      <c r="AE22" s="222"/>
    </row>
    <row r="23" spans="1:31" ht="15.75" customHeight="1">
      <c r="A23" s="220" t="str">
        <f>IF(ISBLANK('0. STRATEGIE-WiP'!A23),"",SUBSTITUTE('0. STRATEGIE-WiP'!A23,"NR","IT Soutenable"))</f>
        <v>1</v>
      </c>
      <c r="B23" s="220" t="str">
        <f>IF(ISBLANK('0. STRATEGIE-WiP'!C23),"",SUBSTITUTE('0. STRATEGIE-WiP'!C23,"NR","IT Soutenable"))</f>
        <v>B</v>
      </c>
      <c r="C23" s="220" t="str">
        <f>IF(ISBLANK('0. STRATEGIE-WiP'!D23),"",SUBSTITUTE('0. STRATEGIE-WiP'!D23,"NR","IT Soutenable"))</f>
        <v>B</v>
      </c>
      <c r="D23" s="220" t="str">
        <f>IF(ISBLANK('0. STRATEGIE-WiP'!E23),"",SUBSTITUTE('0. STRATEGIE-WiP'!E23,"NR","IT Soutenable"))</f>
        <v>A</v>
      </c>
      <c r="E23" s="220" t="str">
        <f>IF(ISBLANK('0. STRATEGIE-WiP'!F23),"",SUBSTITUTE('0. STRATEGIE-WiP'!F23,"NR","IT Soutenable"))</f>
        <v>B/B/A</v>
      </c>
      <c r="F23" s="185" t="s">
        <v>193</v>
      </c>
      <c r="G23" s="184"/>
      <c r="H23" s="185" t="s">
        <v>5789</v>
      </c>
      <c r="I23" s="185" t="s">
        <v>5847</v>
      </c>
      <c r="J23" s="185" t="s">
        <v>6037</v>
      </c>
      <c r="K23" s="185" t="s">
        <v>6038</v>
      </c>
      <c r="L23" s="184"/>
      <c r="M23" s="184"/>
      <c r="N23" s="184"/>
      <c r="O23" s="184"/>
      <c r="P23" s="185" t="s">
        <v>5762</v>
      </c>
      <c r="Q23" s="185" t="s">
        <v>5313</v>
      </c>
      <c r="R23" s="185" t="s">
        <v>5314</v>
      </c>
      <c r="S23" s="184"/>
      <c r="T23" s="184"/>
      <c r="U23" s="184"/>
      <c r="V23" s="222"/>
      <c r="W23" s="222"/>
      <c r="X23" s="222"/>
      <c r="Y23" s="222"/>
      <c r="Z23" s="222"/>
      <c r="AA23" s="222"/>
      <c r="AB23" s="222"/>
      <c r="AC23" s="222"/>
      <c r="AD23" s="222"/>
      <c r="AE23" s="222"/>
    </row>
    <row r="24" spans="1:31" ht="15.75" customHeight="1">
      <c r="A24" s="220" t="str">
        <f>IF(ISBLANK('0. STRATEGIE-WiP'!A24),"",SUBSTITUTE('0. STRATEGIE-WiP'!A24,"NR","IT Soutenable"))</f>
        <v>1</v>
      </c>
      <c r="B24" s="220" t="str">
        <f>IF(ISBLANK('0. STRATEGIE-WiP'!C24),"",SUBSTITUTE('0. STRATEGIE-WiP'!C24,"NR","IT Soutenable"))</f>
        <v>B</v>
      </c>
      <c r="C24" s="220" t="str">
        <f>IF(ISBLANK('0. STRATEGIE-WiP'!D24),"",SUBSTITUTE('0. STRATEGIE-WiP'!D24,"NR","IT Soutenable"))</f>
        <v>C</v>
      </c>
      <c r="D24" s="220" t="str">
        <f>IF(ISBLANK('0. STRATEGIE-WiP'!E24),"",SUBSTITUTE('0. STRATEGIE-WiP'!E24,"NR","IT Soutenable"))</f>
        <v>B</v>
      </c>
      <c r="E24" s="220" t="str">
        <f>IF(ISBLANK('0. STRATEGIE-WiP'!F24),"",SUBSTITUTE('0. STRATEGIE-WiP'!F24,"NR","IT Soutenable"))</f>
        <v>B/C/B</v>
      </c>
      <c r="F24" s="185" t="s">
        <v>193</v>
      </c>
      <c r="G24" s="184"/>
      <c r="H24" s="185" t="s">
        <v>5789</v>
      </c>
      <c r="I24" s="185" t="s">
        <v>5851</v>
      </c>
      <c r="J24" s="185" t="s">
        <v>6039</v>
      </c>
      <c r="K24" s="185" t="s">
        <v>5853</v>
      </c>
      <c r="L24" s="184"/>
      <c r="M24" s="184"/>
      <c r="N24" s="184"/>
      <c r="O24" s="184"/>
      <c r="P24" s="185" t="s">
        <v>5762</v>
      </c>
      <c r="Q24" s="185" t="s">
        <v>5313</v>
      </c>
      <c r="R24" s="185" t="s">
        <v>5314</v>
      </c>
      <c r="S24" s="184"/>
      <c r="T24" s="184"/>
      <c r="U24" s="184"/>
      <c r="V24" s="222"/>
      <c r="W24" s="222"/>
      <c r="X24" s="222"/>
      <c r="Y24" s="222"/>
      <c r="Z24" s="222"/>
      <c r="AA24" s="222"/>
      <c r="AB24" s="222"/>
      <c r="AC24" s="222"/>
      <c r="AD24" s="222"/>
      <c r="AE24" s="222"/>
    </row>
    <row r="25" spans="1:31" ht="15.75" customHeight="1">
      <c r="A25" s="220" t="str">
        <f>IF(ISBLANK('0. STRATEGIE-WiP'!A25),"",SUBSTITUTE('0. STRATEGIE-WiP'!A25,"NR","IT Soutenable"))</f>
        <v>1</v>
      </c>
      <c r="B25" s="220" t="str">
        <f>IF(ISBLANK('0. STRATEGIE-WiP'!C25),"",SUBSTITUTE('0. STRATEGIE-WiP'!C25,"NR","IT Soutenable"))</f>
        <v>A</v>
      </c>
      <c r="C25" s="220" t="str">
        <f>IF(ISBLANK('0. STRATEGIE-WiP'!D25),"",SUBSTITUTE('0. STRATEGIE-WiP'!D25,"NR","IT Soutenable"))</f>
        <v>A</v>
      </c>
      <c r="D25" s="220" t="str">
        <f>IF(ISBLANK('0. STRATEGIE-WiP'!E25),"",SUBSTITUTE('0. STRATEGIE-WiP'!E25,"NR","IT Soutenable"))</f>
        <v>B</v>
      </c>
      <c r="E25" s="220" t="str">
        <f>IF(ISBLANK('0. STRATEGIE-WiP'!F25),"",SUBSTITUTE('0. STRATEGIE-WiP'!F25,"NR","IT Soutenable"))</f>
        <v>A/A/B</v>
      </c>
      <c r="F25" s="185" t="s">
        <v>193</v>
      </c>
      <c r="G25" s="184"/>
      <c r="H25" s="185" t="s">
        <v>5789</v>
      </c>
      <c r="I25" s="185" t="s">
        <v>5855</v>
      </c>
      <c r="J25" s="185" t="s">
        <v>5856</v>
      </c>
      <c r="K25" s="185" t="s">
        <v>5857</v>
      </c>
      <c r="L25" s="185"/>
      <c r="M25" s="185"/>
      <c r="N25" s="184"/>
      <c r="O25" s="184"/>
      <c r="P25" s="184" t="s">
        <v>5762</v>
      </c>
      <c r="Q25" s="185" t="s">
        <v>5313</v>
      </c>
      <c r="R25" s="185" t="s">
        <v>5314</v>
      </c>
      <c r="S25" s="184"/>
      <c r="T25" s="184"/>
      <c r="U25" s="184"/>
      <c r="V25" s="222"/>
      <c r="W25" s="222"/>
      <c r="X25" s="222"/>
      <c r="Y25" s="222"/>
      <c r="Z25" s="222"/>
      <c r="AA25" s="222"/>
      <c r="AB25" s="222"/>
      <c r="AC25" s="222"/>
      <c r="AD25" s="222"/>
      <c r="AE25" s="222"/>
    </row>
    <row r="26" spans="1:31" ht="15.75" customHeight="1">
      <c r="A26" s="220" t="str">
        <f>IF(ISBLANK('0. STRATEGIE-WiP'!A26),"",SUBSTITUTE('0. STRATEGIE-WiP'!A26,"NR","IT Soutenable"))</f>
        <v>1</v>
      </c>
      <c r="B26" s="220" t="str">
        <f>IF(ISBLANK('0. STRATEGIE-WiP'!C26),"",SUBSTITUTE('0. STRATEGIE-WiP'!C26,"NR","IT Soutenable"))</f>
        <v>B</v>
      </c>
      <c r="C26" s="220" t="str">
        <f>IF(ISBLANK('0. STRATEGIE-WiP'!D26),"",SUBSTITUTE('0. STRATEGIE-WiP'!D26,"NR","IT Soutenable"))</f>
        <v>B</v>
      </c>
      <c r="D26" s="220" t="str">
        <f>IF(ISBLANK('0. STRATEGIE-WiP'!E26),"",SUBSTITUTE('0. STRATEGIE-WiP'!E26,"NR","IT Soutenable"))</f>
        <v>B</v>
      </c>
      <c r="E26" s="220" t="str">
        <f>IF(ISBLANK('0. STRATEGIE-WiP'!F26),"",SUBSTITUTE('0. STRATEGIE-WiP'!F26,"NR","IT Soutenable"))</f>
        <v>B/B/B</v>
      </c>
      <c r="F26" s="184" t="s">
        <v>193</v>
      </c>
      <c r="G26" s="185"/>
      <c r="H26" s="184" t="s">
        <v>5789</v>
      </c>
      <c r="I26" s="184" t="s">
        <v>5859</v>
      </c>
      <c r="J26" s="184" t="s">
        <v>5737</v>
      </c>
      <c r="K26" s="184" t="s">
        <v>5860</v>
      </c>
      <c r="L26" s="184"/>
      <c r="M26" s="184"/>
      <c r="N26" s="184"/>
      <c r="O26" s="184"/>
      <c r="P26" s="184" t="s">
        <v>5762</v>
      </c>
      <c r="Q26" s="184" t="s">
        <v>6013</v>
      </c>
      <c r="R26" s="184" t="s">
        <v>42</v>
      </c>
      <c r="S26" s="184"/>
      <c r="T26" s="185"/>
      <c r="U26" s="184"/>
      <c r="V26" s="222"/>
      <c r="W26" s="222"/>
      <c r="X26" s="222"/>
      <c r="Y26" s="222"/>
      <c r="Z26" s="222"/>
      <c r="AA26" s="222"/>
      <c r="AB26" s="222"/>
      <c r="AC26" s="222"/>
      <c r="AD26" s="222"/>
      <c r="AE26" s="222"/>
    </row>
    <row r="27" spans="1:31" ht="15.75" customHeight="1">
      <c r="A27" s="220" t="str">
        <f>IF(ISBLANK('0. STRATEGIE-WiP'!A27),"",SUBSTITUTE('0. STRATEGIE-WiP'!A27,"NR","IT Soutenable"))</f>
        <v>1</v>
      </c>
      <c r="B27" s="220" t="str">
        <f>IF(ISBLANK('0. STRATEGIE-WiP'!C27),"",SUBSTITUTE('0. STRATEGIE-WiP'!C27,"NR","IT Soutenable"))</f>
        <v>B</v>
      </c>
      <c r="C27" s="220" t="str">
        <f>IF(ISBLANK('0. STRATEGIE-WiP'!D27),"",SUBSTITUTE('0. STRATEGIE-WiP'!D27,"NR","IT Soutenable"))</f>
        <v>A</v>
      </c>
      <c r="D27" s="220" t="str">
        <f>IF(ISBLANK('0. STRATEGIE-WiP'!E27),"",SUBSTITUTE('0. STRATEGIE-WiP'!E27,"NR","IT Soutenable"))</f>
        <v>B</v>
      </c>
      <c r="E27" s="220" t="str">
        <f>IF(ISBLANK('0. STRATEGIE-WiP'!F27),"",SUBSTITUTE('0. STRATEGIE-WiP'!F27,"NR","IT Soutenable"))</f>
        <v>B/A/B</v>
      </c>
      <c r="F27" s="185" t="s">
        <v>193</v>
      </c>
      <c r="G27" s="184"/>
      <c r="H27" s="185" t="s">
        <v>5861</v>
      </c>
      <c r="I27" s="185" t="s">
        <v>5862</v>
      </c>
      <c r="J27" s="185" t="s">
        <v>5863</v>
      </c>
      <c r="K27" s="185" t="s">
        <v>5864</v>
      </c>
      <c r="L27" s="184" t="s">
        <v>5865</v>
      </c>
      <c r="M27" s="184"/>
      <c r="N27" s="184"/>
      <c r="O27" s="184"/>
      <c r="P27" s="185" t="s">
        <v>5762</v>
      </c>
      <c r="Q27" s="185" t="s">
        <v>5313</v>
      </c>
      <c r="R27" s="185" t="s">
        <v>5314</v>
      </c>
      <c r="S27" s="184"/>
      <c r="T27" s="184"/>
      <c r="U27" s="184"/>
      <c r="V27" s="222"/>
      <c r="W27" s="222"/>
      <c r="X27" s="222"/>
      <c r="Y27" s="222"/>
      <c r="Z27" s="222"/>
      <c r="AA27" s="222"/>
      <c r="AB27" s="222"/>
      <c r="AC27" s="222"/>
      <c r="AD27" s="222"/>
      <c r="AE27" s="222"/>
    </row>
    <row r="28" spans="1:31" ht="15.75" customHeight="1">
      <c r="A28" s="220" t="str">
        <f>IF(ISBLANK('0. STRATEGIE-WiP'!A28),"",SUBSTITUTE('0. STRATEGIE-WiP'!A28,"NR","IT Soutenable"))</f>
        <v>1</v>
      </c>
      <c r="B28" s="220" t="str">
        <f>IF(ISBLANK('0. STRATEGIE-WiP'!C28),"",SUBSTITUTE('0. STRATEGIE-WiP'!C28,"NR","IT Soutenable"))</f>
        <v>B</v>
      </c>
      <c r="C28" s="220" t="str">
        <f>IF(ISBLANK('0. STRATEGIE-WiP'!D28),"",SUBSTITUTE('0. STRATEGIE-WiP'!D28,"NR","IT Soutenable"))</f>
        <v>B</v>
      </c>
      <c r="D28" s="220" t="str">
        <f>IF(ISBLANK('0. STRATEGIE-WiP'!E28),"",SUBSTITUTE('0. STRATEGIE-WiP'!E28,"NR","IT Soutenable"))</f>
        <v>A</v>
      </c>
      <c r="E28" s="220" t="str">
        <f>IF(ISBLANK('0. STRATEGIE-WiP'!F28),"",SUBSTITUTE('0. STRATEGIE-WiP'!F28,"NR","IT Soutenable"))</f>
        <v>B/B/A</v>
      </c>
      <c r="F28" s="185" t="s">
        <v>193</v>
      </c>
      <c r="G28" s="184"/>
      <c r="H28" s="185" t="s">
        <v>5868</v>
      </c>
      <c r="I28" s="185" t="s">
        <v>5869</v>
      </c>
      <c r="J28" s="185" t="s">
        <v>5870</v>
      </c>
      <c r="K28" s="185" t="s">
        <v>5871</v>
      </c>
      <c r="L28" s="184"/>
      <c r="M28" s="184"/>
      <c r="N28" s="184"/>
      <c r="O28" s="184"/>
      <c r="P28" s="185" t="s">
        <v>5762</v>
      </c>
      <c r="Q28" s="185" t="s">
        <v>5313</v>
      </c>
      <c r="R28" s="185" t="s">
        <v>5314</v>
      </c>
      <c r="S28" s="184"/>
      <c r="T28" s="184"/>
      <c r="U28" s="184"/>
      <c r="V28" s="222"/>
      <c r="W28" s="222"/>
      <c r="X28" s="222"/>
      <c r="Y28" s="222"/>
      <c r="Z28" s="222"/>
      <c r="AA28" s="222"/>
      <c r="AB28" s="222"/>
      <c r="AC28" s="222"/>
      <c r="AD28" s="222"/>
      <c r="AE28" s="222"/>
    </row>
    <row r="29" spans="1:31" ht="15.75" customHeight="1">
      <c r="A29" s="220" t="str">
        <f>IF(ISBLANK('0. STRATEGIE-WiP'!A30),"",SUBSTITUTE('0. STRATEGIE-WiP'!A30,"NR","IT Soutenable"))</f>
        <v>2</v>
      </c>
      <c r="B29" s="220" t="str">
        <f>IF(ISBLANK('0. STRATEGIE-WiP'!C30),"",SUBSTITUTE('0. STRATEGIE-WiP'!C30,"NR","IT Soutenable"))</f>
        <v/>
      </c>
      <c r="C29" s="220" t="str">
        <f>IF(ISBLANK('0. STRATEGIE-WiP'!D30),"",SUBSTITUTE('0. STRATEGIE-WiP'!D30,"NR","IT Soutenable"))</f>
        <v/>
      </c>
      <c r="D29" s="220" t="str">
        <f>IF(ISBLANK('0. STRATEGIE-WiP'!E30),"",SUBSTITUTE('0. STRATEGIE-WiP'!E30,"NR","IT Soutenable"))</f>
        <v/>
      </c>
      <c r="E29" s="220" t="str">
        <f>IF(ISBLANK('0. STRATEGIE-WiP'!F30),"",SUBSTITUTE('0. STRATEGIE-WiP'!F30,"NR","IT Soutenable"))</f>
        <v>5A/7A/3A</v>
      </c>
      <c r="F29" s="185"/>
      <c r="G29" s="184" t="s">
        <v>6040</v>
      </c>
      <c r="H29" s="185"/>
      <c r="I29" s="185"/>
      <c r="J29" s="185"/>
      <c r="K29" s="185"/>
      <c r="L29" s="185"/>
      <c r="M29" s="184"/>
      <c r="N29" s="184"/>
      <c r="O29" s="184"/>
      <c r="P29" s="185" t="s">
        <v>5762</v>
      </c>
      <c r="Q29" s="185"/>
      <c r="R29" s="185"/>
      <c r="S29" s="184"/>
      <c r="T29" s="184" t="s">
        <v>1086</v>
      </c>
      <c r="U29" s="184"/>
      <c r="V29" s="222"/>
      <c r="W29" s="222"/>
      <c r="X29" s="222"/>
      <c r="Y29" s="222"/>
      <c r="Z29" s="222"/>
      <c r="AA29" s="222"/>
      <c r="AB29" s="222"/>
      <c r="AC29" s="222"/>
      <c r="AD29" s="222"/>
      <c r="AE29" s="222"/>
    </row>
    <row r="30" spans="1:31" ht="15.75" customHeight="1">
      <c r="A30" s="220" t="str">
        <f>IF(ISBLANK('0. STRATEGIE-WiP'!A31),"",SUBSTITUTE('0. STRATEGIE-WiP'!A31,"NR","IT Soutenable"))</f>
        <v>2</v>
      </c>
      <c r="B30" s="220" t="str">
        <f>IF(ISBLANK('0. STRATEGIE-WiP'!C31),"",SUBSTITUTE('0. STRATEGIE-WiP'!C31,"NR","IT Soutenable"))</f>
        <v>A</v>
      </c>
      <c r="C30" s="220" t="str">
        <f>IF(ISBLANK('0. STRATEGIE-WiP'!D31),"",SUBSTITUTE('0. STRATEGIE-WiP'!D31,"NR","IT Soutenable"))</f>
        <v>A</v>
      </c>
      <c r="D30" s="220" t="str">
        <f>IF(ISBLANK('0. STRATEGIE-WiP'!E31),"",SUBSTITUTE('0. STRATEGIE-WiP'!E31,"NR","IT Soutenable"))</f>
        <v>B</v>
      </c>
      <c r="E30" s="220" t="str">
        <f>IF(ISBLANK('0. STRATEGIE-WiP'!F31),"",SUBSTITUTE('0. STRATEGIE-WiP'!F31,"NR","IT Soutenable"))</f>
        <v>A/A/B</v>
      </c>
      <c r="F30" s="185" t="s">
        <v>193</v>
      </c>
      <c r="G30" s="184"/>
      <c r="H30" s="185" t="s">
        <v>5878</v>
      </c>
      <c r="I30" s="185" t="s">
        <v>5879</v>
      </c>
      <c r="J30" s="185" t="s">
        <v>5880</v>
      </c>
      <c r="K30" s="185" t="s">
        <v>5881</v>
      </c>
      <c r="L30" s="184"/>
      <c r="M30" s="184"/>
      <c r="N30" s="184"/>
      <c r="O30" s="184"/>
      <c r="P30" s="184" t="s">
        <v>5762</v>
      </c>
      <c r="Q30" s="185" t="s">
        <v>5313</v>
      </c>
      <c r="R30" s="185" t="s">
        <v>5314</v>
      </c>
      <c r="S30" s="184"/>
      <c r="T30" s="184"/>
      <c r="U30" s="184"/>
      <c r="V30" s="222"/>
      <c r="W30" s="222"/>
      <c r="X30" s="222"/>
      <c r="Y30" s="222"/>
      <c r="Z30" s="222"/>
      <c r="AA30" s="222"/>
      <c r="AB30" s="222"/>
      <c r="AC30" s="222"/>
      <c r="AD30" s="222"/>
      <c r="AE30" s="222"/>
    </row>
    <row r="31" spans="1:31" ht="15.75" customHeight="1">
      <c r="A31" s="220" t="str">
        <f>IF(ISBLANK('0. STRATEGIE-WiP'!A32),"",SUBSTITUTE('0. STRATEGIE-WiP'!A32,"NR","IT Soutenable"))</f>
        <v>2</v>
      </c>
      <c r="B31" s="220" t="str">
        <f>IF(ISBLANK('0. STRATEGIE-WiP'!C32),"",SUBSTITUTE('0. STRATEGIE-WiP'!C32,"NR","IT Soutenable"))</f>
        <v>A</v>
      </c>
      <c r="C31" s="220" t="str">
        <f>IF(ISBLANK('0. STRATEGIE-WiP'!D32),"",SUBSTITUTE('0. STRATEGIE-WiP'!D32,"NR","IT Soutenable"))</f>
        <v>A</v>
      </c>
      <c r="D31" s="220" t="str">
        <f>IF(ISBLANK('0. STRATEGIE-WiP'!E32),"",SUBSTITUTE('0. STRATEGIE-WiP'!E32,"NR","IT Soutenable"))</f>
        <v>B</v>
      </c>
      <c r="E31" s="220" t="str">
        <f>IF(ISBLANK('0. STRATEGIE-WiP'!F32),"",SUBSTITUTE('0. STRATEGIE-WiP'!F32,"NR","IT Soutenable"))</f>
        <v>A/A/B</v>
      </c>
      <c r="F31" s="185" t="s">
        <v>193</v>
      </c>
      <c r="G31" s="184"/>
      <c r="H31" s="185" t="s">
        <v>5789</v>
      </c>
      <c r="I31" s="185" t="s">
        <v>5885</v>
      </c>
      <c r="J31" s="185" t="s">
        <v>6041</v>
      </c>
      <c r="K31" s="185" t="s">
        <v>5887</v>
      </c>
      <c r="L31" s="184"/>
      <c r="M31" s="184"/>
      <c r="N31" s="184"/>
      <c r="O31" s="184"/>
      <c r="P31" s="185" t="s">
        <v>5762</v>
      </c>
      <c r="Q31" s="185" t="s">
        <v>5313</v>
      </c>
      <c r="R31" s="185" t="s">
        <v>5314</v>
      </c>
      <c r="S31" s="184"/>
      <c r="T31" s="184"/>
      <c r="U31" s="184"/>
      <c r="V31" s="222"/>
      <c r="W31" s="222"/>
      <c r="X31" s="222"/>
      <c r="Y31" s="222"/>
      <c r="Z31" s="222"/>
      <c r="AA31" s="222"/>
      <c r="AB31" s="222"/>
      <c r="AC31" s="222"/>
      <c r="AD31" s="222"/>
      <c r="AE31" s="222"/>
    </row>
    <row r="32" spans="1:31" ht="15.75" customHeight="1">
      <c r="A32" s="220" t="str">
        <f>IF(ISBLANK('0. STRATEGIE-WiP'!A33),"",SUBSTITUTE('0. STRATEGIE-WiP'!A33,"NR","IT Soutenable"))</f>
        <v>2</v>
      </c>
      <c r="B32" s="220" t="str">
        <f>IF(ISBLANK('0. STRATEGIE-WiP'!C33),"",SUBSTITUTE('0. STRATEGIE-WiP'!C33,"NR","IT Soutenable"))</f>
        <v>A</v>
      </c>
      <c r="C32" s="220" t="str">
        <f>IF(ISBLANK('0. STRATEGIE-WiP'!D33),"",SUBSTITUTE('0. STRATEGIE-WiP'!D33,"NR","IT Soutenable"))</f>
        <v>A</v>
      </c>
      <c r="D32" s="220" t="str">
        <f>IF(ISBLANK('0. STRATEGIE-WiP'!E33),"",SUBSTITUTE('0. STRATEGIE-WiP'!E33,"NR","IT Soutenable"))</f>
        <v>A</v>
      </c>
      <c r="E32" s="220" t="str">
        <f>IF(ISBLANK('0. STRATEGIE-WiP'!F33),"",SUBSTITUTE('0. STRATEGIE-WiP'!F33,"NR","IT Soutenable"))</f>
        <v>A/A/A</v>
      </c>
      <c r="F32" s="185" t="s">
        <v>193</v>
      </c>
      <c r="G32" s="184"/>
      <c r="H32" s="185" t="s">
        <v>5789</v>
      </c>
      <c r="I32" s="185" t="s">
        <v>5890</v>
      </c>
      <c r="J32" s="185" t="s">
        <v>5891</v>
      </c>
      <c r="K32" s="185" t="s">
        <v>5892</v>
      </c>
      <c r="L32" s="184"/>
      <c r="M32" s="184"/>
      <c r="N32" s="184"/>
      <c r="O32" s="184"/>
      <c r="P32" s="185" t="s">
        <v>5762</v>
      </c>
      <c r="Q32" s="185" t="s">
        <v>5313</v>
      </c>
      <c r="R32" s="185" t="s">
        <v>5314</v>
      </c>
      <c r="S32" s="184"/>
      <c r="T32" s="184"/>
      <c r="U32" s="184"/>
      <c r="V32" s="222"/>
      <c r="W32" s="222"/>
      <c r="X32" s="222"/>
      <c r="Y32" s="222"/>
      <c r="Z32" s="222"/>
      <c r="AA32" s="222"/>
      <c r="AB32" s="222"/>
      <c r="AC32" s="222"/>
      <c r="AD32" s="222"/>
      <c r="AE32" s="222"/>
    </row>
    <row r="33" spans="1:31" ht="15.75" customHeight="1">
      <c r="A33" s="220" t="str">
        <f>IF(ISBLANK('0. STRATEGIE-WiP'!A34),"",SUBSTITUTE('0. STRATEGIE-WiP'!A34,"NR","IT Soutenable"))</f>
        <v>2</v>
      </c>
      <c r="B33" s="220" t="str">
        <f>IF(ISBLANK('0. STRATEGIE-WiP'!C34),"",SUBSTITUTE('0. STRATEGIE-WiP'!C34,"NR","IT Soutenable"))</f>
        <v>A</v>
      </c>
      <c r="C33" s="220" t="str">
        <f>IF(ISBLANK('0. STRATEGIE-WiP'!D34),"",SUBSTITUTE('0. STRATEGIE-WiP'!D34,"NR","IT Soutenable"))</f>
        <v>A</v>
      </c>
      <c r="D33" s="220" t="str">
        <f>IF(ISBLANK('0. STRATEGIE-WiP'!E34),"",SUBSTITUTE('0. STRATEGIE-WiP'!E34,"NR","IT Soutenable"))</f>
        <v>B</v>
      </c>
      <c r="E33" s="220" t="str">
        <f>IF(ISBLANK('0. STRATEGIE-WiP'!F34),"",SUBSTITUTE('0. STRATEGIE-WiP'!F34,"NR","IT Soutenable"))</f>
        <v>A/A/B</v>
      </c>
      <c r="F33" s="185" t="s">
        <v>193</v>
      </c>
      <c r="G33" s="184"/>
      <c r="H33" s="185" t="s">
        <v>5894</v>
      </c>
      <c r="I33" s="185" t="s">
        <v>5895</v>
      </c>
      <c r="J33" s="185" t="s">
        <v>5896</v>
      </c>
      <c r="K33" s="185" t="s">
        <v>5897</v>
      </c>
      <c r="L33" s="184"/>
      <c r="M33" s="184"/>
      <c r="N33" s="184"/>
      <c r="O33" s="184"/>
      <c r="P33" s="185" t="s">
        <v>5762</v>
      </c>
      <c r="Q33" s="185" t="s">
        <v>5313</v>
      </c>
      <c r="R33" s="185" t="s">
        <v>5314</v>
      </c>
      <c r="S33" s="184"/>
      <c r="T33" s="184"/>
      <c r="U33" s="184" t="s">
        <v>5360</v>
      </c>
      <c r="V33" s="222"/>
      <c r="W33" s="222"/>
      <c r="X33" s="222"/>
      <c r="Y33" s="222"/>
      <c r="Z33" s="222"/>
      <c r="AA33" s="222"/>
      <c r="AB33" s="222"/>
      <c r="AC33" s="222"/>
      <c r="AD33" s="222"/>
      <c r="AE33" s="222"/>
    </row>
    <row r="34" spans="1:31" ht="15.75" customHeight="1">
      <c r="A34" s="220" t="str">
        <f>IF(ISBLANK('0. STRATEGIE-WiP'!A35),"",SUBSTITUTE('0. STRATEGIE-WiP'!A35,"NR","IT Soutenable"))</f>
        <v>2</v>
      </c>
      <c r="B34" s="220" t="str">
        <f>IF(ISBLANK('0. STRATEGIE-WiP'!C35),"",SUBSTITUTE('0. STRATEGIE-WiP'!C35,"NR","IT Soutenable"))</f>
        <v>B</v>
      </c>
      <c r="C34" s="220" t="str">
        <f>IF(ISBLANK('0. STRATEGIE-WiP'!D35),"",SUBSTITUTE('0. STRATEGIE-WiP'!D35,"NR","IT Soutenable"))</f>
        <v>A</v>
      </c>
      <c r="D34" s="220" t="str">
        <f>IF(ISBLANK('0. STRATEGIE-WiP'!E35),"",SUBSTITUTE('0. STRATEGIE-WiP'!E35,"NR","IT Soutenable"))</f>
        <v>B</v>
      </c>
      <c r="E34" s="220" t="str">
        <f>IF(ISBLANK('0. STRATEGIE-WiP'!F35),"",SUBSTITUTE('0. STRATEGIE-WiP'!F35,"NR","IT Soutenable"))</f>
        <v>B/A/B</v>
      </c>
      <c r="F34" s="185" t="s">
        <v>193</v>
      </c>
      <c r="G34" s="184"/>
      <c r="H34" s="185"/>
      <c r="I34" s="185" t="s">
        <v>5901</v>
      </c>
      <c r="J34" s="185" t="s">
        <v>6042</v>
      </c>
      <c r="K34" s="185" t="s">
        <v>6043</v>
      </c>
      <c r="L34" s="184"/>
      <c r="M34" s="184"/>
      <c r="N34" s="184"/>
      <c r="O34" s="184"/>
      <c r="P34" s="185" t="s">
        <v>5762</v>
      </c>
      <c r="Q34" s="185" t="s">
        <v>6013</v>
      </c>
      <c r="R34" s="185" t="s">
        <v>42</v>
      </c>
      <c r="S34" s="184"/>
      <c r="T34" s="184"/>
      <c r="U34" s="184"/>
      <c r="V34" s="222"/>
      <c r="W34" s="222"/>
      <c r="X34" s="222"/>
      <c r="Y34" s="222"/>
      <c r="Z34" s="222"/>
      <c r="AA34" s="222"/>
      <c r="AB34" s="222"/>
      <c r="AC34" s="222"/>
      <c r="AD34" s="222"/>
      <c r="AE34" s="222"/>
    </row>
    <row r="35" spans="1:31" ht="15.75" customHeight="1">
      <c r="A35" s="220" t="str">
        <f>IF(ISBLANK('0. STRATEGIE-WiP'!A36),"",SUBSTITUTE('0. STRATEGIE-WiP'!A36,"NR","IT Soutenable"))</f>
        <v>2</v>
      </c>
      <c r="B35" s="220" t="str">
        <f>IF(ISBLANK('0. STRATEGIE-WiP'!C36),"",SUBSTITUTE('0. STRATEGIE-WiP'!C36,"NR","IT Soutenable"))</f>
        <v>B</v>
      </c>
      <c r="C35" s="220" t="str">
        <f>IF(ISBLANK('0. STRATEGIE-WiP'!D36),"",SUBSTITUTE('0. STRATEGIE-WiP'!D36,"NR","IT Soutenable"))</f>
        <v>A</v>
      </c>
      <c r="D35" s="220" t="str">
        <f>IF(ISBLANK('0. STRATEGIE-WiP'!E36),"",SUBSTITUTE('0. STRATEGIE-WiP'!E36,"NR","IT Soutenable"))</f>
        <v>B</v>
      </c>
      <c r="E35" s="220" t="str">
        <f>IF(ISBLANK('0. STRATEGIE-WiP'!F36),"",SUBSTITUTE('0. STRATEGIE-WiP'!F36,"NR","IT Soutenable"))</f>
        <v>B/A/B</v>
      </c>
      <c r="F35" s="185" t="s">
        <v>193</v>
      </c>
      <c r="G35" s="184"/>
      <c r="H35" s="185" t="s">
        <v>5904</v>
      </c>
      <c r="I35" s="185" t="s">
        <v>6044</v>
      </c>
      <c r="J35" s="185" t="s">
        <v>5906</v>
      </c>
      <c r="K35" s="185" t="s">
        <v>5907</v>
      </c>
      <c r="L35" s="184"/>
      <c r="M35" s="184"/>
      <c r="N35" s="185"/>
      <c r="O35" s="184"/>
      <c r="P35" s="185" t="s">
        <v>5762</v>
      </c>
      <c r="Q35" s="185" t="s">
        <v>6013</v>
      </c>
      <c r="R35" s="185" t="s">
        <v>42</v>
      </c>
      <c r="S35" s="184"/>
      <c r="T35" s="184"/>
      <c r="U35" s="184"/>
      <c r="V35" s="222"/>
      <c r="W35" s="222"/>
      <c r="X35" s="222"/>
      <c r="Y35" s="222"/>
      <c r="Z35" s="222"/>
      <c r="AA35" s="222"/>
      <c r="AB35" s="222"/>
      <c r="AC35" s="222"/>
      <c r="AD35" s="222"/>
      <c r="AE35" s="222"/>
    </row>
    <row r="36" spans="1:31" ht="15.75" customHeight="1">
      <c r="A36" s="220" t="str">
        <f>IF(ISBLANK('0. STRATEGIE-WiP'!A37),"",SUBSTITUTE('0. STRATEGIE-WiP'!A37,"NR","IT Soutenable"))</f>
        <v>2</v>
      </c>
      <c r="B36" s="220" t="str">
        <f>IF(ISBLANK('0. STRATEGIE-WiP'!C37),"",SUBSTITUTE('0. STRATEGIE-WiP'!C37,"NR","IT Soutenable"))</f>
        <v>A</v>
      </c>
      <c r="C36" s="220" t="str">
        <f>IF(ISBLANK('0. STRATEGIE-WiP'!D37),"",SUBSTITUTE('0. STRATEGIE-WiP'!D37,"NR","IT Soutenable"))</f>
        <v>B</v>
      </c>
      <c r="D36" s="220" t="str">
        <f>IF(ISBLANK('0. STRATEGIE-WiP'!E37),"",SUBSTITUTE('0. STRATEGIE-WiP'!E37,"NR","IT Soutenable"))</f>
        <v>A</v>
      </c>
      <c r="E36" s="220" t="str">
        <f>IF(ISBLANK('0. STRATEGIE-WiP'!F37),"",SUBSTITUTE('0. STRATEGIE-WiP'!F37,"NR","IT Soutenable"))</f>
        <v>A/B/A</v>
      </c>
      <c r="F36" s="185" t="s">
        <v>193</v>
      </c>
      <c r="G36" s="184"/>
      <c r="H36" s="184" t="s">
        <v>5908</v>
      </c>
      <c r="I36" s="185" t="s">
        <v>5909</v>
      </c>
      <c r="J36" s="185" t="s">
        <v>6045</v>
      </c>
      <c r="K36" s="185" t="s">
        <v>5910</v>
      </c>
      <c r="L36" s="184"/>
      <c r="M36" s="184"/>
      <c r="N36" s="184"/>
      <c r="O36" s="184"/>
      <c r="P36" s="185" t="s">
        <v>5762</v>
      </c>
      <c r="Q36" s="185" t="s">
        <v>6013</v>
      </c>
      <c r="R36" s="185" t="s">
        <v>42</v>
      </c>
      <c r="S36" s="184"/>
      <c r="T36" s="184"/>
      <c r="U36" s="184"/>
      <c r="V36" s="222"/>
      <c r="W36" s="222"/>
      <c r="X36" s="222"/>
      <c r="Y36" s="222"/>
      <c r="Z36" s="222"/>
      <c r="AA36" s="222"/>
      <c r="AB36" s="222"/>
      <c r="AC36" s="222"/>
      <c r="AD36" s="222"/>
      <c r="AE36" s="222"/>
    </row>
    <row r="37" spans="1:31" ht="15.75" customHeight="1">
      <c r="A37" s="220" t="str">
        <f>IF(ISBLANK('0. STRATEGIE-WiP'!A38),"",SUBSTITUTE('0. STRATEGIE-WiP'!A38,"NR","IT Soutenable"))</f>
        <v>2</v>
      </c>
      <c r="B37" s="220" t="str">
        <f>IF(ISBLANK('0. STRATEGIE-WiP'!C38),"",SUBSTITUTE('0. STRATEGIE-WiP'!C38,"NR","IT Soutenable"))</f>
        <v>B</v>
      </c>
      <c r="C37" s="220" t="str">
        <f>IF(ISBLANK('0. STRATEGIE-WiP'!D38),"",SUBSTITUTE('0. STRATEGIE-WiP'!D38,"NR","IT Soutenable"))</f>
        <v>B</v>
      </c>
      <c r="D37" s="220" t="str">
        <f>IF(ISBLANK('0. STRATEGIE-WiP'!E38),"",SUBSTITUTE('0. STRATEGIE-WiP'!E38,"NR","IT Soutenable"))</f>
        <v>A</v>
      </c>
      <c r="E37" s="220" t="str">
        <f>IF(ISBLANK('0. STRATEGIE-WiP'!F38),"",SUBSTITUTE('0. STRATEGIE-WiP'!F38,"NR","IT Soutenable"))</f>
        <v>B/B/A</v>
      </c>
      <c r="F37" s="185" t="s">
        <v>193</v>
      </c>
      <c r="G37" s="184"/>
      <c r="H37" s="184" t="s">
        <v>5908</v>
      </c>
      <c r="I37" s="185" t="s">
        <v>5911</v>
      </c>
      <c r="J37" s="185" t="s">
        <v>5912</v>
      </c>
      <c r="K37" s="185" t="s">
        <v>5913</v>
      </c>
      <c r="L37" s="184"/>
      <c r="M37" s="184"/>
      <c r="N37" s="184"/>
      <c r="O37" s="184"/>
      <c r="P37" s="185" t="s">
        <v>5762</v>
      </c>
      <c r="Q37" s="185" t="s">
        <v>5313</v>
      </c>
      <c r="R37" s="185" t="s">
        <v>5314</v>
      </c>
      <c r="S37" s="184"/>
      <c r="T37" s="184"/>
      <c r="U37" s="184"/>
      <c r="V37" s="222"/>
      <c r="W37" s="222"/>
      <c r="X37" s="222"/>
      <c r="Y37" s="222"/>
      <c r="Z37" s="222"/>
      <c r="AA37" s="222"/>
      <c r="AB37" s="222"/>
      <c r="AC37" s="222"/>
      <c r="AD37" s="222"/>
      <c r="AE37" s="222"/>
    </row>
    <row r="38" spans="1:31" ht="15.75" customHeight="1">
      <c r="A38" s="220" t="str">
        <f>IF(ISBLANK('0. STRATEGIE-WiP'!A39),"",SUBSTITUTE('0. STRATEGIE-WiP'!A39,"NR","IT Soutenable"))</f>
        <v>2</v>
      </c>
      <c r="B38" s="220" t="str">
        <f>IF(ISBLANK('0. STRATEGIE-WiP'!C39),"",SUBSTITUTE('0. STRATEGIE-WiP'!C39,"NR","IT Soutenable"))</f>
        <v>B</v>
      </c>
      <c r="C38" s="220" t="str">
        <f>IF(ISBLANK('0. STRATEGIE-WiP'!D39),"",SUBSTITUTE('0. STRATEGIE-WiP'!D39,"NR","IT Soutenable"))</f>
        <v>A</v>
      </c>
      <c r="D38" s="220" t="str">
        <f>IF(ISBLANK('0. STRATEGIE-WiP'!E39),"",SUBSTITUTE('0. STRATEGIE-WiP'!E39,"NR","IT Soutenable"))</f>
        <v>B</v>
      </c>
      <c r="E38" s="220" t="str">
        <f>IF(ISBLANK('0. STRATEGIE-WiP'!F39),"",SUBSTITUTE('0. STRATEGIE-WiP'!F39,"NR","IT Soutenable"))</f>
        <v>B/A/B</v>
      </c>
      <c r="F38" s="185" t="s">
        <v>193</v>
      </c>
      <c r="G38" s="184"/>
      <c r="H38" s="185" t="s">
        <v>5915</v>
      </c>
      <c r="I38" s="185" t="s">
        <v>6046</v>
      </c>
      <c r="J38" s="185" t="s">
        <v>5916</v>
      </c>
      <c r="K38" s="185" t="s">
        <v>5917</v>
      </c>
      <c r="L38" s="184"/>
      <c r="M38" s="184"/>
      <c r="N38" s="184"/>
      <c r="O38" s="184"/>
      <c r="P38" s="185" t="s">
        <v>5762</v>
      </c>
      <c r="Q38" s="185" t="s">
        <v>6013</v>
      </c>
      <c r="R38" s="185" t="s">
        <v>42</v>
      </c>
      <c r="S38" s="184"/>
      <c r="T38" s="184"/>
      <c r="U38" s="184"/>
      <c r="V38" s="222"/>
      <c r="W38" s="222"/>
      <c r="X38" s="222"/>
      <c r="Y38" s="222"/>
      <c r="Z38" s="222"/>
      <c r="AA38" s="222"/>
      <c r="AB38" s="222"/>
      <c r="AC38" s="222"/>
      <c r="AD38" s="222"/>
      <c r="AE38" s="222"/>
    </row>
    <row r="39" spans="1:31" ht="15.75" customHeight="1">
      <c r="A39" s="220" t="str">
        <f>IF(ISBLANK('0. STRATEGIE-WiP'!A40),"",SUBSTITUTE('0. STRATEGIE-WiP'!A40,"NR","IT Soutenable"))</f>
        <v>3</v>
      </c>
      <c r="B39" s="220" t="str">
        <f>IF(ISBLANK('0. STRATEGIE-WiP'!C40),"",SUBSTITUTE('0. STRATEGIE-WiP'!C40,"NR","IT Soutenable"))</f>
        <v/>
      </c>
      <c r="C39" s="220" t="str">
        <f>IF(ISBLANK('0. STRATEGIE-WiP'!D40),"",SUBSTITUTE('0. STRATEGIE-WiP'!D40,"NR","IT Soutenable"))</f>
        <v/>
      </c>
      <c r="D39" s="220" t="str">
        <f>IF(ISBLANK('0. STRATEGIE-WiP'!E40),"",SUBSTITUTE('0. STRATEGIE-WiP'!E40,"NR","IT Soutenable"))</f>
        <v/>
      </c>
      <c r="E39" s="220" t="str">
        <f>IF(ISBLANK('0. STRATEGIE-WiP'!F40),"",SUBSTITUTE('0. STRATEGIE-WiP'!F40,"NR","IT Soutenable"))</f>
        <v>4A/2A/8A</v>
      </c>
      <c r="F39" s="185"/>
      <c r="G39" s="184" t="s">
        <v>5919</v>
      </c>
      <c r="H39" s="185"/>
      <c r="I39" s="185"/>
      <c r="J39" s="185"/>
      <c r="K39" s="185"/>
      <c r="L39" s="185"/>
      <c r="M39" s="184"/>
      <c r="N39" s="184"/>
      <c r="O39" s="184"/>
      <c r="P39" s="185" t="s">
        <v>5762</v>
      </c>
      <c r="Q39" s="185"/>
      <c r="R39" s="185"/>
      <c r="S39" s="184"/>
      <c r="T39" s="184" t="s">
        <v>1086</v>
      </c>
      <c r="U39" s="184"/>
      <c r="V39" s="222"/>
      <c r="W39" s="222"/>
      <c r="X39" s="222"/>
      <c r="Y39" s="222"/>
      <c r="Z39" s="222"/>
      <c r="AA39" s="222"/>
      <c r="AB39" s="222"/>
      <c r="AC39" s="222"/>
      <c r="AD39" s="222"/>
      <c r="AE39" s="222"/>
    </row>
    <row r="40" spans="1:31" ht="15.75" customHeight="1">
      <c r="A40" s="220" t="str">
        <f>IF(ISBLANK('0. STRATEGIE-WiP'!A41),"",SUBSTITUTE('0. STRATEGIE-WiP'!A41,"NR","IT Soutenable"))</f>
        <v>3</v>
      </c>
      <c r="B40" s="220" t="str">
        <f>IF(ISBLANK('0. STRATEGIE-WiP'!C41),"",SUBSTITUTE('0. STRATEGIE-WiP'!C41,"NR","IT Soutenable"))</f>
        <v>A</v>
      </c>
      <c r="C40" s="220" t="str">
        <f>IF(ISBLANK('0. STRATEGIE-WiP'!D41),"",SUBSTITUTE('0. STRATEGIE-WiP'!D41,"NR","IT Soutenable"))</f>
        <v>C</v>
      </c>
      <c r="D40" s="220" t="str">
        <f>IF(ISBLANK('0. STRATEGIE-WiP'!E41),"",SUBSTITUTE('0. STRATEGIE-WiP'!E41,"NR","IT Soutenable"))</f>
        <v>B</v>
      </c>
      <c r="E40" s="220" t="str">
        <f>IF(ISBLANK('0. STRATEGIE-WiP'!F41),"",SUBSTITUTE('0. STRATEGIE-WiP'!F41,"NR","IT Soutenable"))</f>
        <v>A/C/B</v>
      </c>
      <c r="F40" s="184" t="s">
        <v>5771</v>
      </c>
      <c r="G40" s="184"/>
      <c r="H40" s="184" t="s">
        <v>5921</v>
      </c>
      <c r="I40" s="185" t="s">
        <v>5922</v>
      </c>
      <c r="J40" s="185" t="s">
        <v>5923</v>
      </c>
      <c r="K40" s="185" t="s">
        <v>5924</v>
      </c>
      <c r="L40" s="185"/>
      <c r="M40" s="184"/>
      <c r="N40" s="184"/>
      <c r="O40" s="184"/>
      <c r="P40" s="185" t="s">
        <v>5762</v>
      </c>
      <c r="Q40" s="185" t="s">
        <v>5313</v>
      </c>
      <c r="R40" s="185" t="s">
        <v>5314</v>
      </c>
      <c r="S40" s="184"/>
      <c r="T40" s="184"/>
      <c r="U40" s="184"/>
      <c r="V40" s="222"/>
      <c r="W40" s="222"/>
      <c r="X40" s="222"/>
      <c r="Y40" s="222"/>
      <c r="Z40" s="222"/>
      <c r="AA40" s="222"/>
      <c r="AB40" s="222"/>
      <c r="AC40" s="222"/>
      <c r="AD40" s="222"/>
      <c r="AE40" s="222"/>
    </row>
    <row r="41" spans="1:31" ht="15.75" customHeight="1">
      <c r="A41" s="220" t="str">
        <f>IF(ISBLANK('0. STRATEGIE-WiP'!A42),"",SUBSTITUTE('0. STRATEGIE-WiP'!A42,"NR","IT Soutenable"))</f>
        <v>3</v>
      </c>
      <c r="B41" s="220" t="str">
        <f>IF(ISBLANK('0. STRATEGIE-WiP'!C42),"",SUBSTITUTE('0. STRATEGIE-WiP'!C42,"NR","IT Soutenable"))</f>
        <v>A</v>
      </c>
      <c r="C41" s="220" t="str">
        <f>IF(ISBLANK('0. STRATEGIE-WiP'!D42),"",SUBSTITUTE('0. STRATEGIE-WiP'!D42,"NR","IT Soutenable"))</f>
        <v>B</v>
      </c>
      <c r="D41" s="220" t="str">
        <f>IF(ISBLANK('0. STRATEGIE-WiP'!E42),"",SUBSTITUTE('0. STRATEGIE-WiP'!E42,"NR","IT Soutenable"))</f>
        <v>B</v>
      </c>
      <c r="E41" s="220" t="str">
        <f>IF(ISBLANK('0. STRATEGIE-WiP'!F42),"",SUBSTITUTE('0. STRATEGIE-WiP'!F42,"NR","IT Soutenable"))</f>
        <v>A/B/B</v>
      </c>
      <c r="F41" s="184" t="s">
        <v>5771</v>
      </c>
      <c r="G41" s="185"/>
      <c r="H41" s="184" t="s">
        <v>5926</v>
      </c>
      <c r="I41" s="184" t="s">
        <v>6047</v>
      </c>
      <c r="J41" s="184" t="s">
        <v>6048</v>
      </c>
      <c r="K41" s="184" t="s">
        <v>5927</v>
      </c>
      <c r="L41" s="184" t="s">
        <v>5928</v>
      </c>
      <c r="M41" s="184"/>
      <c r="N41" s="184"/>
      <c r="O41" s="184"/>
      <c r="P41" s="184" t="s">
        <v>5762</v>
      </c>
      <c r="Q41" s="184" t="s">
        <v>5313</v>
      </c>
      <c r="R41" s="184" t="s">
        <v>5378</v>
      </c>
      <c r="S41" s="184"/>
      <c r="T41" s="185"/>
      <c r="U41" s="184"/>
      <c r="V41" s="222"/>
      <c r="W41" s="222"/>
      <c r="X41" s="222"/>
      <c r="Y41" s="222"/>
      <c r="Z41" s="222"/>
      <c r="AA41" s="222"/>
      <c r="AB41" s="222"/>
      <c r="AC41" s="222"/>
      <c r="AD41" s="222"/>
      <c r="AE41" s="222"/>
    </row>
    <row r="42" spans="1:31" ht="15.75" customHeight="1">
      <c r="A42" s="220" t="str">
        <f>IF(ISBLANK('0. STRATEGIE-WiP'!A43),"",SUBSTITUTE('0. STRATEGIE-WiP'!A43,"NR","IT Soutenable"))</f>
        <v>3</v>
      </c>
      <c r="B42" s="220" t="str">
        <f>IF(ISBLANK('0. STRATEGIE-WiP'!C43),"",SUBSTITUTE('0. STRATEGIE-WiP'!C43,"NR","IT Soutenable"))</f>
        <v>B</v>
      </c>
      <c r="C42" s="220" t="str">
        <f>IF(ISBLANK('0. STRATEGIE-WiP'!D43),"",SUBSTITUTE('0. STRATEGIE-WiP'!D43,"NR","IT Soutenable"))</f>
        <v>B</v>
      </c>
      <c r="D42" s="220" t="str">
        <f>IF(ISBLANK('0. STRATEGIE-WiP'!E43),"",SUBSTITUTE('0. STRATEGIE-WiP'!E43,"NR","IT Soutenable"))</f>
        <v>A</v>
      </c>
      <c r="E42" s="220" t="str">
        <f>IF(ISBLANK('0. STRATEGIE-WiP'!F43),"",SUBSTITUTE('0. STRATEGIE-WiP'!F43,"NR","IT Soutenable"))</f>
        <v>B/B/A</v>
      </c>
      <c r="F42" s="185" t="s">
        <v>5771</v>
      </c>
      <c r="G42" s="184"/>
      <c r="H42" s="185" t="s">
        <v>5792</v>
      </c>
      <c r="I42" s="185" t="s">
        <v>5930</v>
      </c>
      <c r="J42" s="185" t="s">
        <v>6049</v>
      </c>
      <c r="K42" s="185" t="s">
        <v>5932</v>
      </c>
      <c r="L42" s="184" t="s">
        <v>5933</v>
      </c>
      <c r="M42" s="184"/>
      <c r="N42" s="184"/>
      <c r="O42" s="184"/>
      <c r="P42" s="185" t="s">
        <v>5762</v>
      </c>
      <c r="Q42" s="185" t="s">
        <v>5313</v>
      </c>
      <c r="R42" s="185" t="s">
        <v>5314</v>
      </c>
      <c r="S42" s="184"/>
      <c r="T42" s="184"/>
      <c r="U42" s="184"/>
      <c r="V42" s="222"/>
      <c r="W42" s="222"/>
      <c r="X42" s="222"/>
      <c r="Y42" s="222"/>
      <c r="Z42" s="222"/>
      <c r="AA42" s="222"/>
      <c r="AB42" s="222"/>
      <c r="AC42" s="222"/>
      <c r="AD42" s="222"/>
      <c r="AE42" s="222"/>
    </row>
    <row r="43" spans="1:31" ht="15.75" customHeight="1">
      <c r="A43" s="220" t="str">
        <f>IF(ISBLANK('0. STRATEGIE-WiP'!A44),"",SUBSTITUTE('0. STRATEGIE-WiP'!A44,"NR","IT Soutenable"))</f>
        <v>3</v>
      </c>
      <c r="B43" s="220" t="str">
        <f>IF(ISBLANK('0. STRATEGIE-WiP'!C44),"",SUBSTITUTE('0. STRATEGIE-WiP'!C44,"NR","IT Soutenable"))</f>
        <v>B</v>
      </c>
      <c r="C43" s="220" t="str">
        <f>IF(ISBLANK('0. STRATEGIE-WiP'!D44),"",SUBSTITUTE('0. STRATEGIE-WiP'!D44,"NR","IT Soutenable"))</f>
        <v>B</v>
      </c>
      <c r="D43" s="220" t="str">
        <f>IF(ISBLANK('0. STRATEGIE-WiP'!E44),"",SUBSTITUTE('0. STRATEGIE-WiP'!E44,"NR","IT Soutenable"))</f>
        <v>A</v>
      </c>
      <c r="E43" s="220" t="str">
        <f>IF(ISBLANK('0. STRATEGIE-WiP'!F44),"",SUBSTITUTE('0. STRATEGIE-WiP'!F44,"NR","IT Soutenable"))</f>
        <v>B/B/A</v>
      </c>
      <c r="F43" s="185" t="s">
        <v>5771</v>
      </c>
      <c r="G43" s="184"/>
      <c r="H43" s="185" t="s">
        <v>5792</v>
      </c>
      <c r="I43" s="185" t="s">
        <v>6050</v>
      </c>
      <c r="J43" s="185" t="s">
        <v>5938</v>
      </c>
      <c r="K43" s="185" t="s">
        <v>5939</v>
      </c>
      <c r="L43" s="184" t="s">
        <v>5940</v>
      </c>
      <c r="M43" s="184"/>
      <c r="N43" s="184"/>
      <c r="O43" s="184"/>
      <c r="P43" s="185" t="s">
        <v>5762</v>
      </c>
      <c r="Q43" s="185" t="s">
        <v>5313</v>
      </c>
      <c r="R43" s="185" t="s">
        <v>5314</v>
      </c>
      <c r="S43" s="184"/>
      <c r="T43" s="184"/>
      <c r="U43" s="185"/>
      <c r="V43" s="222"/>
      <c r="W43" s="222"/>
      <c r="X43" s="222"/>
      <c r="Y43" s="222"/>
      <c r="Z43" s="222"/>
      <c r="AA43" s="222"/>
      <c r="AB43" s="222"/>
      <c r="AC43" s="222"/>
      <c r="AD43" s="222"/>
      <c r="AE43" s="222"/>
    </row>
    <row r="44" spans="1:31" ht="15.75" customHeight="1">
      <c r="A44" s="220" t="str">
        <f>IF(ISBLANK('0. STRATEGIE-WiP'!A45),"",SUBSTITUTE('0. STRATEGIE-WiP'!A45,"NR","IT Soutenable"))</f>
        <v>3</v>
      </c>
      <c r="B44" s="220" t="str">
        <f>IF(ISBLANK('0. STRATEGIE-WiP'!C45),"",SUBSTITUTE('0. STRATEGIE-WiP'!C45,"NR","IT Soutenable"))</f>
        <v>B</v>
      </c>
      <c r="C44" s="220" t="str">
        <f>IF(ISBLANK('0. STRATEGIE-WiP'!D45),"",SUBSTITUTE('0. STRATEGIE-WiP'!D45,"NR","IT Soutenable"))</f>
        <v>C</v>
      </c>
      <c r="D44" s="220" t="str">
        <f>IF(ISBLANK('0. STRATEGIE-WiP'!E45),"",SUBSTITUTE('0. STRATEGIE-WiP'!E45,"NR","IT Soutenable"))</f>
        <v>B</v>
      </c>
      <c r="E44" s="220" t="str">
        <f>IF(ISBLANK('0. STRATEGIE-WiP'!F45),"",SUBSTITUTE('0. STRATEGIE-WiP'!F45,"NR","IT Soutenable"))</f>
        <v>B/C/B</v>
      </c>
      <c r="F44" s="185" t="s">
        <v>5771</v>
      </c>
      <c r="G44" s="184"/>
      <c r="H44" s="185" t="s">
        <v>5792</v>
      </c>
      <c r="I44" s="185" t="s">
        <v>6051</v>
      </c>
      <c r="J44" s="185" t="s">
        <v>6052</v>
      </c>
      <c r="K44" s="185" t="s">
        <v>5943</v>
      </c>
      <c r="L44" s="185" t="s">
        <v>5944</v>
      </c>
      <c r="M44" s="184"/>
      <c r="N44" s="184"/>
      <c r="O44" s="184"/>
      <c r="P44" s="185" t="s">
        <v>5762</v>
      </c>
      <c r="Q44" s="185" t="s">
        <v>6013</v>
      </c>
      <c r="R44" s="185" t="s">
        <v>42</v>
      </c>
      <c r="S44" s="184"/>
      <c r="T44" s="184"/>
      <c r="U44" s="184"/>
      <c r="V44" s="222"/>
      <c r="W44" s="222"/>
      <c r="X44" s="222"/>
      <c r="Y44" s="222"/>
      <c r="Z44" s="222"/>
      <c r="AA44" s="222"/>
      <c r="AB44" s="222"/>
      <c r="AC44" s="222"/>
      <c r="AD44" s="222"/>
      <c r="AE44" s="222"/>
    </row>
    <row r="45" spans="1:31" ht="15.75" customHeight="1">
      <c r="A45" s="220" t="str">
        <f>IF(ISBLANK('0. STRATEGIE-WiP'!A46),"",SUBSTITUTE('0. STRATEGIE-WiP'!A46,"NR","IT Soutenable"))</f>
        <v>3</v>
      </c>
      <c r="B45" s="220" t="str">
        <f>IF(ISBLANK('0. STRATEGIE-WiP'!C46),"",SUBSTITUTE('0. STRATEGIE-WiP'!C46,"NR","IT Soutenable"))</f>
        <v>C</v>
      </c>
      <c r="C45" s="220" t="str">
        <f>IF(ISBLANK('0. STRATEGIE-WiP'!D46),"",SUBSTITUTE('0. STRATEGIE-WiP'!D46,"NR","IT Soutenable"))</f>
        <v>C</v>
      </c>
      <c r="D45" s="220" t="str">
        <f>IF(ISBLANK('0. STRATEGIE-WiP'!E46),"",SUBSTITUTE('0. STRATEGIE-WiP'!E46,"NR","IT Soutenable"))</f>
        <v>A</v>
      </c>
      <c r="E45" s="220" t="str">
        <f>IF(ISBLANK('0. STRATEGIE-WiP'!F46),"",SUBSTITUTE('0. STRATEGIE-WiP'!F46,"NR","IT Soutenable"))</f>
        <v>C/C/A</v>
      </c>
      <c r="F45" s="185" t="s">
        <v>5771</v>
      </c>
      <c r="G45" s="184"/>
      <c r="H45" s="184" t="s">
        <v>5792</v>
      </c>
      <c r="I45" s="185" t="s">
        <v>5946</v>
      </c>
      <c r="J45" s="185" t="s">
        <v>6053</v>
      </c>
      <c r="K45" s="185" t="s">
        <v>5947</v>
      </c>
      <c r="L45" s="185"/>
      <c r="M45" s="184"/>
      <c r="N45" s="184"/>
      <c r="O45" s="184"/>
      <c r="P45" s="185" t="s">
        <v>5762</v>
      </c>
      <c r="Q45" s="185" t="s">
        <v>6013</v>
      </c>
      <c r="R45" s="185" t="s">
        <v>42</v>
      </c>
      <c r="S45" s="184"/>
      <c r="T45" s="184"/>
      <c r="U45" s="184"/>
      <c r="V45" s="222"/>
      <c r="W45" s="222"/>
      <c r="X45" s="222"/>
      <c r="Y45" s="222"/>
      <c r="Z45" s="222"/>
      <c r="AA45" s="222"/>
      <c r="AB45" s="222"/>
      <c r="AC45" s="222"/>
      <c r="AD45" s="222"/>
      <c r="AE45" s="222"/>
    </row>
    <row r="46" spans="1:31" ht="15.75" customHeight="1">
      <c r="A46" s="220" t="str">
        <f>IF(ISBLANK('0. STRATEGIE-WiP'!A47),"",SUBSTITUTE('0. STRATEGIE-WiP'!A47,"NR","IT Soutenable"))</f>
        <v>3</v>
      </c>
      <c r="B46" s="220" t="str">
        <f>IF(ISBLANK('0. STRATEGIE-WiP'!C47),"",SUBSTITUTE('0. STRATEGIE-WiP'!C47,"NR","IT Soutenable"))</f>
        <v>A</v>
      </c>
      <c r="C46" s="220" t="str">
        <f>IF(ISBLANK('0. STRATEGIE-WiP'!D47),"",SUBSTITUTE('0. STRATEGIE-WiP'!D47,"NR","IT Soutenable"))</f>
        <v>B</v>
      </c>
      <c r="D46" s="220" t="str">
        <f>IF(ISBLANK('0. STRATEGIE-WiP'!E47),"",SUBSTITUTE('0. STRATEGIE-WiP'!E47,"NR","IT Soutenable"))</f>
        <v>B</v>
      </c>
      <c r="E46" s="220" t="str">
        <f>IF(ISBLANK('0. STRATEGIE-WiP'!F47),"",SUBSTITUTE('0. STRATEGIE-WiP'!F47,"NR","IT Soutenable"))</f>
        <v>A/B/B</v>
      </c>
      <c r="F46" s="185" t="s">
        <v>5771</v>
      </c>
      <c r="G46" s="184"/>
      <c r="H46" s="185" t="s">
        <v>5772</v>
      </c>
      <c r="I46" s="185" t="s">
        <v>5948</v>
      </c>
      <c r="J46" s="185" t="s">
        <v>5949</v>
      </c>
      <c r="K46" s="185" t="s">
        <v>5950</v>
      </c>
      <c r="L46" s="185"/>
      <c r="M46" s="184"/>
      <c r="N46" s="184"/>
      <c r="O46" s="184"/>
      <c r="P46" s="185" t="s">
        <v>5762</v>
      </c>
      <c r="Q46" s="185" t="s">
        <v>5313</v>
      </c>
      <c r="R46" s="185" t="s">
        <v>5378</v>
      </c>
      <c r="S46" s="184"/>
      <c r="T46" s="184"/>
      <c r="U46" s="184"/>
      <c r="V46" s="222"/>
      <c r="W46" s="222"/>
      <c r="X46" s="222"/>
      <c r="Y46" s="222"/>
      <c r="Z46" s="222"/>
      <c r="AA46" s="222"/>
      <c r="AB46" s="222"/>
      <c r="AC46" s="222"/>
      <c r="AD46" s="222"/>
      <c r="AE46" s="222"/>
    </row>
    <row r="47" spans="1:31" ht="15.75" customHeight="1">
      <c r="A47" s="220" t="str">
        <f>IF(ISBLANK('0. STRATEGIE-WiP'!A48),"",SUBSTITUTE('0. STRATEGIE-WiP'!A48,"NR","IT Soutenable"))</f>
        <v>3</v>
      </c>
      <c r="B47" s="220" t="str">
        <f>IF(ISBLANK('0. STRATEGIE-WiP'!C48),"",SUBSTITUTE('0. STRATEGIE-WiP'!C48,"NR","IT Soutenable"))</f>
        <v>A</v>
      </c>
      <c r="C47" s="220" t="str">
        <f>IF(ISBLANK('0. STRATEGIE-WiP'!D48),"",SUBSTITUTE('0. STRATEGIE-WiP'!D48,"NR","IT Soutenable"))</f>
        <v>B</v>
      </c>
      <c r="D47" s="220" t="str">
        <f>IF(ISBLANK('0. STRATEGIE-WiP'!E48),"",SUBSTITUTE('0. STRATEGIE-WiP'!E48,"NR","IT Soutenable"))</f>
        <v>A</v>
      </c>
      <c r="E47" s="220" t="str">
        <f>IF(ISBLANK('0. STRATEGIE-WiP'!F48),"",SUBSTITUTE('0. STRATEGIE-WiP'!F48,"NR","IT Soutenable"))</f>
        <v>A/B/A</v>
      </c>
      <c r="F47" s="185" t="s">
        <v>193</v>
      </c>
      <c r="G47" s="184"/>
      <c r="H47" s="185" t="s">
        <v>5954</v>
      </c>
      <c r="I47" s="185" t="s">
        <v>5955</v>
      </c>
      <c r="J47" s="185" t="s">
        <v>6054</v>
      </c>
      <c r="K47" s="185" t="s">
        <v>5956</v>
      </c>
      <c r="L47" s="184"/>
      <c r="M47" s="184"/>
      <c r="N47" s="184"/>
      <c r="O47" s="184"/>
      <c r="P47" s="184" t="s">
        <v>5762</v>
      </c>
      <c r="Q47" s="185" t="s">
        <v>5313</v>
      </c>
      <c r="R47" s="185" t="s">
        <v>5378</v>
      </c>
      <c r="S47" s="184"/>
      <c r="T47" s="184"/>
      <c r="U47" s="184"/>
      <c r="V47" s="222"/>
      <c r="W47" s="222"/>
      <c r="X47" s="222"/>
      <c r="Y47" s="222"/>
      <c r="Z47" s="222"/>
      <c r="AA47" s="222"/>
      <c r="AB47" s="222"/>
      <c r="AC47" s="222"/>
      <c r="AD47" s="222"/>
      <c r="AE47" s="222"/>
    </row>
    <row r="48" spans="1:31" ht="15.75" customHeight="1">
      <c r="A48" s="220" t="str">
        <f>IF(ISBLANK('0. STRATEGIE-WiP'!A49),"",SUBSTITUTE('0. STRATEGIE-WiP'!A49,"NR","IT Soutenable"))</f>
        <v>3</v>
      </c>
      <c r="B48" s="220" t="str">
        <f>IF(ISBLANK('0. STRATEGIE-WiP'!C49),"",SUBSTITUTE('0. STRATEGIE-WiP'!C49,"NR","IT Soutenable"))</f>
        <v>B</v>
      </c>
      <c r="C48" s="220" t="str">
        <f>IF(ISBLANK('0. STRATEGIE-WiP'!D49),"",SUBSTITUTE('0. STRATEGIE-WiP'!D49,"NR","IT Soutenable"))</f>
        <v>B</v>
      </c>
      <c r="D48" s="220" t="str">
        <f>IF(ISBLANK('0. STRATEGIE-WiP'!E49),"",SUBSTITUTE('0. STRATEGIE-WiP'!E49,"NR","IT Soutenable"))</f>
        <v>A</v>
      </c>
      <c r="E48" s="220" t="str">
        <f>IF(ISBLANK('0. STRATEGIE-WiP'!F49),"",SUBSTITUTE('0. STRATEGIE-WiP'!F49,"NR","IT Soutenable"))</f>
        <v>B/B/A</v>
      </c>
      <c r="F48" s="185" t="s">
        <v>193</v>
      </c>
      <c r="G48" s="184"/>
      <c r="H48" s="185" t="s">
        <v>5954</v>
      </c>
      <c r="I48" s="185" t="s">
        <v>5958</v>
      </c>
      <c r="J48" s="185" t="s">
        <v>6055</v>
      </c>
      <c r="K48" s="185" t="s">
        <v>5959</v>
      </c>
      <c r="L48" s="184"/>
      <c r="M48" s="184"/>
      <c r="N48" s="184"/>
      <c r="O48" s="184"/>
      <c r="P48" s="185" t="s">
        <v>5762</v>
      </c>
      <c r="Q48" s="185" t="s">
        <v>6013</v>
      </c>
      <c r="R48" s="185" t="s">
        <v>42</v>
      </c>
      <c r="S48" s="184"/>
      <c r="T48" s="184"/>
      <c r="U48" s="185"/>
      <c r="V48" s="222"/>
      <c r="W48" s="222"/>
      <c r="X48" s="222"/>
      <c r="Y48" s="222"/>
      <c r="Z48" s="222"/>
      <c r="AA48" s="222"/>
      <c r="AB48" s="222"/>
      <c r="AC48" s="222"/>
      <c r="AD48" s="222"/>
      <c r="AE48" s="222"/>
    </row>
    <row r="49" spans="1:31" ht="15.75" customHeight="1">
      <c r="A49" s="220" t="str">
        <f>IF(ISBLANK('0. STRATEGIE-WiP'!A50),"",SUBSTITUTE('0. STRATEGIE-WiP'!A50,"NR","IT Soutenable"))</f>
        <v>3</v>
      </c>
      <c r="B49" s="220" t="str">
        <f>IF(ISBLANK('0. STRATEGIE-WiP'!C50),"",SUBSTITUTE('0. STRATEGIE-WiP'!C50,"NR","IT Soutenable"))</f>
        <v>B</v>
      </c>
      <c r="C49" s="220" t="str">
        <f>IF(ISBLANK('0. STRATEGIE-WiP'!D50),"",SUBSTITUTE('0. STRATEGIE-WiP'!D50,"NR","IT Soutenable"))</f>
        <v>B</v>
      </c>
      <c r="D49" s="220" t="str">
        <f>IF(ISBLANK('0. STRATEGIE-WiP'!E50),"",SUBSTITUTE('0. STRATEGIE-WiP'!E50,"NR","IT Soutenable"))</f>
        <v>B</v>
      </c>
      <c r="E49" s="220" t="str">
        <f>IF(ISBLANK('0. STRATEGIE-WiP'!F50),"",SUBSTITUTE('0. STRATEGIE-WiP'!F50,"NR","IT Soutenable"))</f>
        <v>B/B/B</v>
      </c>
      <c r="F49" s="185" t="s">
        <v>193</v>
      </c>
      <c r="G49" s="184"/>
      <c r="H49" s="184" t="s">
        <v>5960</v>
      </c>
      <c r="I49" s="185" t="s">
        <v>6056</v>
      </c>
      <c r="J49" s="185" t="s">
        <v>6057</v>
      </c>
      <c r="K49" s="185" t="s">
        <v>5961</v>
      </c>
      <c r="L49" s="184"/>
      <c r="M49" s="184"/>
      <c r="N49" s="185"/>
      <c r="O49" s="184"/>
      <c r="P49" s="185" t="s">
        <v>5762</v>
      </c>
      <c r="Q49" s="185" t="s">
        <v>5313</v>
      </c>
      <c r="R49" s="185" t="s">
        <v>5314</v>
      </c>
      <c r="S49" s="184"/>
      <c r="T49" s="184"/>
      <c r="U49" s="184"/>
      <c r="V49" s="222"/>
      <c r="W49" s="222"/>
      <c r="X49" s="222"/>
      <c r="Y49" s="222"/>
      <c r="Z49" s="222"/>
      <c r="AA49" s="222"/>
      <c r="AB49" s="222"/>
      <c r="AC49" s="222"/>
      <c r="AD49" s="222"/>
      <c r="AE49" s="222"/>
    </row>
    <row r="50" spans="1:31" ht="15.75" customHeight="1">
      <c r="A50" s="220" t="str">
        <f>IF(ISBLANK('0. STRATEGIE-WiP'!A51),"",SUBSTITUTE('0. STRATEGIE-WiP'!A51,"NR","IT Soutenable"))</f>
        <v>3</v>
      </c>
      <c r="B50" s="220" t="str">
        <f>IF(ISBLANK('0. STRATEGIE-WiP'!C51),"",SUBSTITUTE('0. STRATEGIE-WiP'!C51,"NR","IT Soutenable"))</f>
        <v>B</v>
      </c>
      <c r="C50" s="220" t="str">
        <f>IF(ISBLANK('0. STRATEGIE-WiP'!D51),"",SUBSTITUTE('0. STRATEGIE-WiP'!D51,"NR","IT Soutenable"))</f>
        <v>A</v>
      </c>
      <c r="D50" s="220" t="str">
        <f>IF(ISBLANK('0. STRATEGIE-WiP'!E51),"",SUBSTITUTE('0. STRATEGIE-WiP'!E51,"NR","IT Soutenable"))</f>
        <v>A</v>
      </c>
      <c r="E50" s="220" t="str">
        <f>IF(ISBLANK('0. STRATEGIE-WiP'!F51),"",SUBSTITUTE('0. STRATEGIE-WiP'!F51,"NR","IT Soutenable"))</f>
        <v>B/A/A</v>
      </c>
      <c r="F50" s="185" t="s">
        <v>193</v>
      </c>
      <c r="G50" s="184"/>
      <c r="H50" s="185" t="s">
        <v>5963</v>
      </c>
      <c r="I50" s="185" t="s">
        <v>5964</v>
      </c>
      <c r="J50" s="185" t="s">
        <v>6058</v>
      </c>
      <c r="K50" s="185" t="s">
        <v>5965</v>
      </c>
      <c r="L50" s="184"/>
      <c r="M50" s="184"/>
      <c r="N50" s="184"/>
      <c r="O50" s="184"/>
      <c r="P50" s="185" t="s">
        <v>5762</v>
      </c>
      <c r="Q50" s="185" t="s">
        <v>6013</v>
      </c>
      <c r="R50" s="185" t="s">
        <v>42</v>
      </c>
      <c r="S50" s="184"/>
      <c r="T50" s="184"/>
      <c r="U50" s="184"/>
      <c r="V50" s="222"/>
      <c r="W50" s="222"/>
      <c r="X50" s="222"/>
      <c r="Y50" s="222"/>
      <c r="Z50" s="222"/>
      <c r="AA50" s="222"/>
      <c r="AB50" s="222"/>
      <c r="AC50" s="222"/>
      <c r="AD50" s="222"/>
      <c r="AE50" s="222"/>
    </row>
    <row r="51" spans="1:31" ht="15.75" customHeight="1">
      <c r="A51" s="220" t="str">
        <f>IF(ISBLANK('0. STRATEGIE-WiP'!A52),"",SUBSTITUTE('0. STRATEGIE-WiP'!A52,"NR","IT Soutenable"))</f>
        <v>3</v>
      </c>
      <c r="B51" s="220" t="str">
        <f>IF(ISBLANK('0. STRATEGIE-WiP'!C52),"",SUBSTITUTE('0. STRATEGIE-WiP'!C52,"NR","IT Soutenable"))</f>
        <v>B</v>
      </c>
      <c r="C51" s="220" t="str">
        <f>IF(ISBLANK('0. STRATEGIE-WiP'!D52),"",SUBSTITUTE('0. STRATEGIE-WiP'!D52,"NR","IT Soutenable"))</f>
        <v>A</v>
      </c>
      <c r="D51" s="220" t="str">
        <f>IF(ISBLANK('0. STRATEGIE-WiP'!E52),"",SUBSTITUTE('0. STRATEGIE-WiP'!E52,"NR","IT Soutenable"))</f>
        <v>A</v>
      </c>
      <c r="E51" s="220" t="str">
        <f>IF(ISBLANK('0. STRATEGIE-WiP'!F52),"",SUBSTITUTE('0. STRATEGIE-WiP'!F52,"NR","IT Soutenable"))</f>
        <v>B/A/A</v>
      </c>
      <c r="F51" s="185" t="s">
        <v>193</v>
      </c>
      <c r="G51" s="184"/>
      <c r="H51" s="184" t="s">
        <v>5963</v>
      </c>
      <c r="I51" s="185" t="s">
        <v>5966</v>
      </c>
      <c r="J51" s="185" t="s">
        <v>5967</v>
      </c>
      <c r="K51" s="185" t="s">
        <v>5968</v>
      </c>
      <c r="L51" s="185"/>
      <c r="M51" s="184"/>
      <c r="N51" s="184"/>
      <c r="O51" s="184"/>
      <c r="P51" s="185" t="s">
        <v>5762</v>
      </c>
      <c r="Q51" s="185" t="s">
        <v>6013</v>
      </c>
      <c r="R51" s="185" t="s">
        <v>42</v>
      </c>
      <c r="S51" s="184"/>
      <c r="T51" s="184"/>
      <c r="U51" s="184"/>
      <c r="V51" s="222"/>
      <c r="W51" s="222"/>
      <c r="X51" s="222"/>
      <c r="Y51" s="222"/>
      <c r="Z51" s="222"/>
      <c r="AA51" s="222"/>
      <c r="AB51" s="222"/>
      <c r="AC51" s="222"/>
      <c r="AD51" s="222"/>
      <c r="AE51" s="222"/>
    </row>
    <row r="52" spans="1:31" ht="15.75" customHeight="1">
      <c r="A52" s="220" t="str">
        <f>SUBSTITUTE('0. STRATEGIE-WiP'!A53,"NR","IT Soutenable")</f>
        <v>3</v>
      </c>
      <c r="B52" s="220" t="str">
        <f>SUBSTITUTE('0. STRATEGIE-WiP'!C53,"NR","IT Soutenable")</f>
        <v>B</v>
      </c>
      <c r="C52" s="220" t="str">
        <f>SUBSTITUTE('0. STRATEGIE-WiP'!D53,"NR","IT Soutenable")</f>
        <v>B</v>
      </c>
      <c r="D52" s="220" t="str">
        <f>SUBSTITUTE('0. STRATEGIE-WiP'!E53,"NR","IT Soutenable")</f>
        <v>A</v>
      </c>
      <c r="E52" s="220" t="str">
        <f>SUBSTITUTE('0. STRATEGIE-WiP'!F53,"NR","IT Soutenable")</f>
        <v>B/B/A</v>
      </c>
      <c r="F52" s="185" t="s">
        <v>193</v>
      </c>
      <c r="G52" s="184"/>
      <c r="H52" s="184" t="s">
        <v>5954</v>
      </c>
      <c r="I52" s="185" t="s">
        <v>5969</v>
      </c>
      <c r="J52" s="185" t="s">
        <v>5970</v>
      </c>
      <c r="K52" s="185" t="s">
        <v>5971</v>
      </c>
      <c r="L52" s="185"/>
      <c r="M52" s="184"/>
      <c r="N52" s="184"/>
      <c r="O52" s="184"/>
      <c r="P52" s="185" t="s">
        <v>5762</v>
      </c>
      <c r="Q52" s="185" t="s">
        <v>6013</v>
      </c>
      <c r="R52" s="185" t="s">
        <v>42</v>
      </c>
      <c r="S52" s="184"/>
      <c r="T52" s="184"/>
      <c r="U52" s="184"/>
      <c r="V52" s="222"/>
      <c r="W52" s="222"/>
      <c r="X52" s="222"/>
      <c r="Y52" s="222"/>
      <c r="Z52" s="222"/>
      <c r="AA52" s="222"/>
      <c r="AB52" s="222"/>
      <c r="AC52" s="222"/>
      <c r="AD52" s="222"/>
      <c r="AE52" s="222"/>
    </row>
    <row r="53" spans="1:31" ht="15.75" customHeight="1">
      <c r="A53" s="220" t="str">
        <f>SUBSTITUTE('0. STRATEGIE-WiP'!A55,"NR","IT Soutenable")</f>
        <v>4</v>
      </c>
      <c r="B53" s="220" t="str">
        <f>SUBSTITUTE('0. STRATEGIE-WiP'!C55,"NR","IT Soutenable")</f>
        <v/>
      </c>
      <c r="C53" s="220" t="str">
        <f>SUBSTITUTE('0. STRATEGIE-WiP'!D55,"NR","IT Soutenable")</f>
        <v/>
      </c>
      <c r="D53" s="220" t="str">
        <f>SUBSTITUTE('0. STRATEGIE-WiP'!E55,"NR","IT Soutenable")</f>
        <v/>
      </c>
      <c r="E53" s="220" t="str">
        <f>SUBSTITUTE('0. STRATEGIE-WiP'!F55,"NR","IT Soutenable")</f>
        <v>1A/0A/2A</v>
      </c>
      <c r="F53" s="185"/>
      <c r="G53" s="184" t="s">
        <v>6059</v>
      </c>
      <c r="H53" s="185"/>
      <c r="I53" s="185"/>
      <c r="J53" s="185"/>
      <c r="K53" s="185"/>
      <c r="L53" s="184"/>
      <c r="M53" s="184"/>
      <c r="N53" s="184"/>
      <c r="O53" s="184"/>
      <c r="P53" s="185" t="s">
        <v>5762</v>
      </c>
      <c r="Q53" s="185"/>
      <c r="R53" s="185"/>
      <c r="S53" s="184"/>
      <c r="T53" s="184" t="s">
        <v>5647</v>
      </c>
      <c r="U53" s="184"/>
      <c r="V53" s="222"/>
      <c r="W53" s="222"/>
      <c r="X53" s="222"/>
      <c r="Y53" s="222"/>
      <c r="Z53" s="222"/>
      <c r="AA53" s="222"/>
      <c r="AB53" s="222"/>
      <c r="AC53" s="222"/>
      <c r="AD53" s="222"/>
      <c r="AE53" s="222"/>
    </row>
    <row r="54" spans="1:31" ht="15.75" customHeight="1">
      <c r="A54" s="220" t="str">
        <f>SUBSTITUTE('0. STRATEGIE-WiP'!A56,"NR","IT Soutenable")</f>
        <v>4</v>
      </c>
      <c r="B54" s="220" t="str">
        <f>SUBSTITUTE('0. STRATEGIE-WiP'!C56,"NR","IT Soutenable")</f>
        <v>B</v>
      </c>
      <c r="C54" s="220" t="str">
        <f>SUBSTITUTE('0. STRATEGIE-WiP'!D56,"NR","IT Soutenable")</f>
        <v>B</v>
      </c>
      <c r="D54" s="220" t="str">
        <f>SUBSTITUTE('0. STRATEGIE-WiP'!E56,"NR","IT Soutenable")</f>
        <v>B</v>
      </c>
      <c r="E54" s="220" t="str">
        <f>SUBSTITUTE('0. STRATEGIE-WiP'!F56,"NR","IT Soutenable")</f>
        <v>B/B/B</v>
      </c>
      <c r="F54" s="184" t="s">
        <v>193</v>
      </c>
      <c r="G54" s="185"/>
      <c r="H54" s="184" t="s">
        <v>5810</v>
      </c>
      <c r="I54" s="184" t="s">
        <v>5979</v>
      </c>
      <c r="J54" s="184" t="s">
        <v>6060</v>
      </c>
      <c r="K54" s="184" t="s">
        <v>5980</v>
      </c>
      <c r="L54" s="184"/>
      <c r="M54" s="184"/>
      <c r="N54" s="184"/>
      <c r="O54" s="184"/>
      <c r="P54" s="184" t="s">
        <v>5762</v>
      </c>
      <c r="Q54" s="184" t="s">
        <v>6013</v>
      </c>
      <c r="R54" s="184" t="s">
        <v>42</v>
      </c>
      <c r="S54" s="184"/>
      <c r="T54" s="185"/>
      <c r="U54" s="184"/>
      <c r="V54" s="222"/>
      <c r="W54" s="222"/>
      <c r="X54" s="222"/>
      <c r="Y54" s="222"/>
      <c r="Z54" s="222"/>
      <c r="AA54" s="222"/>
      <c r="AB54" s="222"/>
      <c r="AC54" s="222"/>
      <c r="AD54" s="222"/>
      <c r="AE54" s="222"/>
    </row>
    <row r="55" spans="1:31" ht="15.75" customHeight="1">
      <c r="A55" s="220" t="str">
        <f>IF(ISBLANK('0. STRATEGIE-WiP'!A57),"",SUBSTITUTE('0. STRATEGIE-WiP'!A57,"NR","IT Soutenable"))</f>
        <v>4</v>
      </c>
      <c r="B55" s="220" t="str">
        <f>IF(ISBLANK('0. STRATEGIE-WiP'!C57),"",SUBSTITUTE('0. STRATEGIE-WiP'!C57,"NR","IT Soutenable"))</f>
        <v>A</v>
      </c>
      <c r="C55" s="220" t="str">
        <f>IF(ISBLANK('0. STRATEGIE-WiP'!D57),"",SUBSTITUTE('0. STRATEGIE-WiP'!D57,"NR","IT Soutenable"))</f>
        <v>B</v>
      </c>
      <c r="D55" s="220" t="str">
        <f>IF(ISBLANK('0. STRATEGIE-WiP'!E57),"",SUBSTITUTE('0. STRATEGIE-WiP'!E57,"NR","IT Soutenable"))</f>
        <v>B</v>
      </c>
      <c r="E55" s="220" t="str">
        <f>IF(ISBLANK('0. STRATEGIE-WiP'!F57),"",SUBSTITUTE('0. STRATEGIE-WiP'!F57,"NR","IT Soutenable"))</f>
        <v>A/B/B</v>
      </c>
      <c r="F55" s="185" t="s">
        <v>5771</v>
      </c>
      <c r="G55" s="184"/>
      <c r="H55" s="185" t="s">
        <v>5981</v>
      </c>
      <c r="I55" s="185" t="s">
        <v>5982</v>
      </c>
      <c r="J55" s="185" t="s">
        <v>5983</v>
      </c>
      <c r="K55" s="185" t="s">
        <v>6061</v>
      </c>
      <c r="L55" s="184"/>
      <c r="M55" s="184"/>
      <c r="N55" s="184"/>
      <c r="O55" s="184"/>
      <c r="P55" s="185" t="s">
        <v>5762</v>
      </c>
      <c r="Q55" s="185" t="s">
        <v>6013</v>
      </c>
      <c r="R55" s="185" t="s">
        <v>42</v>
      </c>
      <c r="S55" s="184"/>
      <c r="T55" s="184"/>
      <c r="U55" s="184"/>
      <c r="V55" s="222"/>
      <c r="W55" s="222"/>
      <c r="X55" s="222"/>
      <c r="Y55" s="222"/>
      <c r="Z55" s="222"/>
      <c r="AA55" s="222"/>
      <c r="AB55" s="222"/>
      <c r="AC55" s="222"/>
      <c r="AD55" s="222"/>
      <c r="AE55" s="222"/>
    </row>
    <row r="56" spans="1:31" ht="15.75" customHeight="1">
      <c r="A56" s="220" t="str">
        <f>IF(ISBLANK('0. STRATEGIE-WiP'!A58),"",SUBSTITUTE('0. STRATEGIE-WiP'!A58,"NR","IT Soutenable"))</f>
        <v>4</v>
      </c>
      <c r="B56" s="220" t="str">
        <f>IF(ISBLANK('0. STRATEGIE-WiP'!C58),"",SUBSTITUTE('0. STRATEGIE-WiP'!C58,"NR","IT Soutenable"))</f>
        <v>C</v>
      </c>
      <c r="C56" s="220" t="str">
        <f>IF(ISBLANK('0. STRATEGIE-WiP'!D58),"",SUBSTITUTE('0. STRATEGIE-WiP'!D58,"NR","IT Soutenable"))</f>
        <v>C</v>
      </c>
      <c r="D56" s="220" t="str">
        <f>IF(ISBLANK('0. STRATEGIE-WiP'!E58),"",SUBSTITUTE('0. STRATEGIE-WiP'!E58,"NR","IT Soutenable"))</f>
        <v>B</v>
      </c>
      <c r="E56" s="220" t="str">
        <f>IF(ISBLANK('0. STRATEGIE-WiP'!F58),"",SUBSTITUTE('0. STRATEGIE-WiP'!F58,"NR","IT Soutenable"))</f>
        <v>C/C/B</v>
      </c>
      <c r="F56" s="185" t="s">
        <v>5771</v>
      </c>
      <c r="G56" s="184"/>
      <c r="H56" s="185" t="s">
        <v>5986</v>
      </c>
      <c r="I56" s="185" t="s">
        <v>5987</v>
      </c>
      <c r="J56" s="185" t="s">
        <v>6062</v>
      </c>
      <c r="K56" s="185" t="s">
        <v>5988</v>
      </c>
      <c r="L56" s="184"/>
      <c r="M56" s="184"/>
      <c r="N56" s="184"/>
      <c r="O56" s="184"/>
      <c r="P56" s="185" t="s">
        <v>5762</v>
      </c>
      <c r="Q56" s="185" t="s">
        <v>5313</v>
      </c>
      <c r="R56" s="185" t="s">
        <v>5314</v>
      </c>
      <c r="S56" s="184"/>
      <c r="T56" s="184"/>
      <c r="U56" s="184"/>
      <c r="V56" s="222"/>
      <c r="W56" s="222"/>
      <c r="X56" s="222"/>
      <c r="Y56" s="222"/>
      <c r="Z56" s="222"/>
      <c r="AA56" s="222"/>
      <c r="AB56" s="222"/>
      <c r="AC56" s="222"/>
      <c r="AD56" s="222"/>
      <c r="AE56" s="222"/>
    </row>
    <row r="57" spans="1:31" ht="15.75" customHeight="1">
      <c r="A57" s="220" t="str">
        <f>IF(ISBLANK('0. STRATEGIE-WiP'!A59),"",SUBSTITUTE('0. STRATEGIE-WiP'!A59,"NR","IT Soutenable"))</f>
        <v>4</v>
      </c>
      <c r="B57" s="220" t="str">
        <f>IF(ISBLANK('0. STRATEGIE-WiP'!C59),"",SUBSTITUTE('0. STRATEGIE-WiP'!C59,"NR","IT Soutenable"))</f>
        <v>C</v>
      </c>
      <c r="C57" s="220" t="str">
        <f>IF(ISBLANK('0. STRATEGIE-WiP'!D59),"",SUBSTITUTE('0. STRATEGIE-WiP'!D59,"NR","IT Soutenable"))</f>
        <v>C</v>
      </c>
      <c r="D57" s="220" t="str">
        <f>IF(ISBLANK('0. STRATEGIE-WiP'!E59),"",SUBSTITUTE('0. STRATEGIE-WiP'!E59,"NR","IT Soutenable"))</f>
        <v>B</v>
      </c>
      <c r="E57" s="220" t="str">
        <f>IF(ISBLANK('0. STRATEGIE-WiP'!F59),"",SUBSTITUTE('0. STRATEGIE-WiP'!F59,"NR","IT Soutenable"))</f>
        <v>C/C/B</v>
      </c>
      <c r="F57" s="185" t="s">
        <v>5771</v>
      </c>
      <c r="G57" s="184"/>
      <c r="H57" s="185"/>
      <c r="I57" s="185" t="s">
        <v>6063</v>
      </c>
      <c r="J57" s="185" t="s">
        <v>5990</v>
      </c>
      <c r="K57" s="185" t="s">
        <v>5991</v>
      </c>
      <c r="L57" s="184"/>
      <c r="M57" s="184"/>
      <c r="N57" s="184"/>
      <c r="O57" s="184"/>
      <c r="P57" s="185" t="s">
        <v>5762</v>
      </c>
      <c r="Q57" s="185" t="s">
        <v>5313</v>
      </c>
      <c r="R57" s="185" t="s">
        <v>5314</v>
      </c>
      <c r="S57" s="184"/>
      <c r="T57" s="184"/>
      <c r="U57" s="184"/>
      <c r="V57" s="222"/>
      <c r="W57" s="222"/>
      <c r="X57" s="222"/>
      <c r="Y57" s="222"/>
      <c r="Z57" s="222"/>
      <c r="AA57" s="222"/>
      <c r="AB57" s="222"/>
      <c r="AC57" s="222"/>
      <c r="AD57" s="222"/>
      <c r="AE57" s="222"/>
    </row>
    <row r="58" spans="1:31" ht="15.75" customHeight="1">
      <c r="A58" s="220" t="str">
        <f>IF(ISBLANK('0. STRATEGIE-WiP'!A60),"",SUBSTITUTE('0. STRATEGIE-WiP'!A60,"NR","IT Soutenable"))</f>
        <v>4</v>
      </c>
      <c r="B58" s="220" t="str">
        <f>IF(ISBLANK('0. STRATEGIE-WiP'!C60),"",SUBSTITUTE('0. STRATEGIE-WiP'!C60,"NR","IT Soutenable"))</f>
        <v>B</v>
      </c>
      <c r="C58" s="220" t="str">
        <f>IF(ISBLANK('0. STRATEGIE-WiP'!D60),"",SUBSTITUTE('0. STRATEGIE-WiP'!D60,"NR","IT Soutenable"))</f>
        <v>B</v>
      </c>
      <c r="D58" s="220" t="str">
        <f>IF(ISBLANK('0. STRATEGIE-WiP'!E60),"",SUBSTITUTE('0. STRATEGIE-WiP'!E60,"NR","IT Soutenable"))</f>
        <v>B</v>
      </c>
      <c r="E58" s="220" t="str">
        <f>IF(ISBLANK('0. STRATEGIE-WiP'!F60),"",SUBSTITUTE('0. STRATEGIE-WiP'!F60,"NR","IT Soutenable"))</f>
        <v>B/B/B</v>
      </c>
      <c r="F58" s="185" t="s">
        <v>193</v>
      </c>
      <c r="G58" s="184"/>
      <c r="H58" s="185" t="s">
        <v>5992</v>
      </c>
      <c r="I58" s="185" t="s">
        <v>5993</v>
      </c>
      <c r="J58" s="185" t="s">
        <v>5994</v>
      </c>
      <c r="K58" s="185" t="s">
        <v>5995</v>
      </c>
      <c r="L58" s="184"/>
      <c r="M58" s="184"/>
      <c r="N58" s="184"/>
      <c r="O58" s="184"/>
      <c r="P58" s="185" t="s">
        <v>5762</v>
      </c>
      <c r="Q58" s="185" t="s">
        <v>6013</v>
      </c>
      <c r="R58" s="185" t="s">
        <v>42</v>
      </c>
      <c r="S58" s="184"/>
      <c r="T58" s="184"/>
      <c r="U58" s="184"/>
      <c r="V58" s="222"/>
      <c r="W58" s="222"/>
      <c r="X58" s="222"/>
      <c r="Y58" s="222"/>
      <c r="Z58" s="222"/>
      <c r="AA58" s="222"/>
      <c r="AB58" s="222"/>
      <c r="AC58" s="222"/>
      <c r="AD58" s="222"/>
      <c r="AE58" s="222"/>
    </row>
    <row r="59" spans="1:31" ht="15.75" customHeight="1">
      <c r="A59" s="220" t="str">
        <f>IF(ISBLANK('0. STRATEGIE-WiP'!A61),"",SUBSTITUTE('0. STRATEGIE-WiP'!A61,"NR","IT Soutenable"))</f>
        <v>4</v>
      </c>
      <c r="B59" s="220" t="str">
        <f>IF(ISBLANK('0. STRATEGIE-WiP'!C61),"",SUBSTITUTE('0. STRATEGIE-WiP'!C61,"NR","IT Soutenable"))</f>
        <v>B</v>
      </c>
      <c r="C59" s="220" t="str">
        <f>IF(ISBLANK('0. STRATEGIE-WiP'!D61),"",SUBSTITUTE('0. STRATEGIE-WiP'!D61,"NR","IT Soutenable"))</f>
        <v>B</v>
      </c>
      <c r="D59" s="220" t="str">
        <f>IF(ISBLANK('0. STRATEGIE-WiP'!E61),"",SUBSTITUTE('0. STRATEGIE-WiP'!E61,"NR","IT Soutenable"))</f>
        <v>B</v>
      </c>
      <c r="E59" s="220" t="str">
        <f>IF(ISBLANK('0. STRATEGIE-WiP'!F61),"",SUBSTITUTE('0. STRATEGIE-WiP'!F61,"NR","IT Soutenable"))</f>
        <v>B/B/B</v>
      </c>
      <c r="F59" s="185" t="s">
        <v>193</v>
      </c>
      <c r="G59" s="184"/>
      <c r="H59" s="185" t="s">
        <v>5772</v>
      </c>
      <c r="I59" s="185" t="s">
        <v>5996</v>
      </c>
      <c r="J59" s="185" t="s">
        <v>6064</v>
      </c>
      <c r="K59" s="185" t="s">
        <v>5998</v>
      </c>
      <c r="L59" s="184" t="s">
        <v>5999</v>
      </c>
      <c r="M59" s="184"/>
      <c r="N59" s="184"/>
      <c r="O59" s="184"/>
      <c r="P59" s="185" t="s">
        <v>5678</v>
      </c>
      <c r="Q59" s="185" t="s">
        <v>6013</v>
      </c>
      <c r="R59" s="185" t="s">
        <v>42</v>
      </c>
      <c r="S59" s="184"/>
      <c r="T59" s="184"/>
      <c r="U59" s="184"/>
      <c r="V59" s="222"/>
      <c r="W59" s="222"/>
      <c r="X59" s="222"/>
      <c r="Y59" s="222"/>
      <c r="Z59" s="222"/>
      <c r="AA59" s="222"/>
      <c r="AB59" s="222"/>
      <c r="AC59" s="222"/>
      <c r="AD59" s="222"/>
      <c r="AE59" s="222"/>
    </row>
    <row r="60" spans="1:31" ht="15.75" customHeight="1">
      <c r="A60" s="220" t="str">
        <f>IF(ISBLANK('0. STRATEGIE-WiP'!A62),"",SUBSTITUTE('0. STRATEGIE-WiP'!A62,"NR","IT Soutenable"))</f>
        <v>4</v>
      </c>
      <c r="B60" s="220" t="str">
        <f>IF(ISBLANK('0. STRATEGIE-WiP'!C62),"",SUBSTITUTE('0. STRATEGIE-WiP'!C62,"NR","IT Soutenable"))</f>
        <v>B</v>
      </c>
      <c r="C60" s="220" t="str">
        <f>IF(ISBLANK('0. STRATEGIE-WiP'!D62),"",SUBSTITUTE('0. STRATEGIE-WiP'!D62,"NR","IT Soutenable"))</f>
        <v>B</v>
      </c>
      <c r="D60" s="220" t="str">
        <f>IF(ISBLANK('0. STRATEGIE-WiP'!E62),"",SUBSTITUTE('0. STRATEGIE-WiP'!E62,"NR","IT Soutenable"))</f>
        <v>B</v>
      </c>
      <c r="E60" s="220" t="str">
        <f>IF(ISBLANK('0. STRATEGIE-WiP'!F62),"",SUBSTITUTE('0. STRATEGIE-WiP'!F62,"NR","IT Soutenable"))</f>
        <v>B/B/B</v>
      </c>
      <c r="F60" s="185" t="s">
        <v>193</v>
      </c>
      <c r="G60" s="184"/>
      <c r="H60" s="185" t="s">
        <v>5772</v>
      </c>
      <c r="I60" s="185" t="s">
        <v>6000</v>
      </c>
      <c r="J60" s="185" t="s">
        <v>6065</v>
      </c>
      <c r="K60" s="185" t="s">
        <v>6001</v>
      </c>
      <c r="L60" s="184"/>
      <c r="M60" s="184"/>
      <c r="N60" s="184"/>
      <c r="O60" s="184"/>
      <c r="P60" s="185" t="s">
        <v>5678</v>
      </c>
      <c r="Q60" s="185" t="s">
        <v>6013</v>
      </c>
      <c r="R60" s="185" t="s">
        <v>42</v>
      </c>
      <c r="S60" s="184"/>
      <c r="T60" s="184"/>
      <c r="U60" s="184"/>
      <c r="V60" s="222"/>
      <c r="W60" s="222"/>
      <c r="X60" s="222"/>
      <c r="Y60" s="222"/>
      <c r="Z60" s="222"/>
      <c r="AA60" s="222"/>
      <c r="AB60" s="222"/>
      <c r="AC60" s="222"/>
      <c r="AD60" s="222"/>
      <c r="AE60" s="222"/>
    </row>
    <row r="61" spans="1:31" ht="15.75" customHeight="1">
      <c r="A61" s="220" t="str">
        <f>IF(ISBLANK('0. STRATEGIE-WiP'!A63),"",SUBSTITUTE('0. STRATEGIE-WiP'!A63,"NR","IT Soutenable"))</f>
        <v>4</v>
      </c>
      <c r="B61" s="220" t="str">
        <f>IF(ISBLANK('0. STRATEGIE-WiP'!C63),"",SUBSTITUTE('0. STRATEGIE-WiP'!C63,"NR","IT Soutenable"))</f>
        <v>B</v>
      </c>
      <c r="C61" s="220" t="str">
        <f>IF(ISBLANK('0. STRATEGIE-WiP'!D63),"",SUBSTITUTE('0. STRATEGIE-WiP'!D63,"NR","IT Soutenable"))</f>
        <v>B</v>
      </c>
      <c r="D61" s="220" t="str">
        <f>IF(ISBLANK('0. STRATEGIE-WiP'!E63),"",SUBSTITUTE('0. STRATEGIE-WiP'!E63,"NR","IT Soutenable"))</f>
        <v>A</v>
      </c>
      <c r="E61" s="220" t="str">
        <f>IF(ISBLANK('0. STRATEGIE-WiP'!F63),"",SUBSTITUTE('0. STRATEGIE-WiP'!F63,"NR","IT Soutenable"))</f>
        <v>B/B/A</v>
      </c>
      <c r="F61" s="185" t="s">
        <v>193</v>
      </c>
      <c r="G61" s="184"/>
      <c r="H61" s="185" t="s">
        <v>5772</v>
      </c>
      <c r="I61" s="185" t="s">
        <v>6002</v>
      </c>
      <c r="J61" s="185" t="s">
        <v>6066</v>
      </c>
      <c r="K61" s="185" t="s">
        <v>6067</v>
      </c>
      <c r="L61" s="184"/>
      <c r="M61" s="184"/>
      <c r="N61" s="184"/>
      <c r="O61" s="184"/>
      <c r="P61" s="185" t="s">
        <v>5678</v>
      </c>
      <c r="Q61" s="185" t="s">
        <v>6013</v>
      </c>
      <c r="R61" s="185" t="s">
        <v>42</v>
      </c>
      <c r="S61" s="184"/>
      <c r="T61" s="184"/>
      <c r="U61" s="184"/>
      <c r="V61" s="222"/>
      <c r="W61" s="222"/>
      <c r="X61" s="222"/>
      <c r="Y61" s="222"/>
      <c r="Z61" s="222"/>
      <c r="AA61" s="222"/>
      <c r="AB61" s="222"/>
      <c r="AC61" s="222"/>
      <c r="AD61" s="222"/>
      <c r="AE61" s="222"/>
    </row>
    <row r="62" spans="1:31" ht="15.75" customHeight="1">
      <c r="A62" s="220" t="str">
        <f>IF(ISBLANK('0. STRATEGIE-WiP'!A64),"",SUBSTITUTE('0. STRATEGIE-WiP'!A64,"NR","IT Soutenable"))</f>
        <v>4</v>
      </c>
      <c r="B62" s="220" t="str">
        <f>IF(ISBLANK('0. STRATEGIE-WiP'!C64),"",SUBSTITUTE('0. STRATEGIE-WiP'!C64,"NR","IT Soutenable"))</f>
        <v>B</v>
      </c>
      <c r="C62" s="220" t="str">
        <f>IF(ISBLANK('0. STRATEGIE-WiP'!D64),"",SUBSTITUTE('0. STRATEGIE-WiP'!D64,"NR","IT Soutenable"))</f>
        <v>B</v>
      </c>
      <c r="D62" s="220" t="str">
        <f>IF(ISBLANK('0. STRATEGIE-WiP'!E64),"",SUBSTITUTE('0. STRATEGIE-WiP'!E64,"NR","IT Soutenable"))</f>
        <v>A</v>
      </c>
      <c r="E62" s="220" t="str">
        <f>IF(ISBLANK('0. STRATEGIE-WiP'!F64),"",SUBSTITUTE('0. STRATEGIE-WiP'!F64,"NR","IT Soutenable"))</f>
        <v>B/B/A</v>
      </c>
      <c r="F62" s="185" t="s">
        <v>193</v>
      </c>
      <c r="G62" s="184"/>
      <c r="H62" s="185" t="s">
        <v>5772</v>
      </c>
      <c r="I62" s="185" t="s">
        <v>6003</v>
      </c>
      <c r="J62" s="185" t="s">
        <v>6068</v>
      </c>
      <c r="K62" s="185" t="s">
        <v>6005</v>
      </c>
      <c r="L62" s="184"/>
      <c r="M62" s="184"/>
      <c r="N62" s="184"/>
      <c r="O62" s="184"/>
      <c r="P62" s="185" t="s">
        <v>5678</v>
      </c>
      <c r="Q62" s="185" t="s">
        <v>6013</v>
      </c>
      <c r="R62" s="185" t="s">
        <v>42</v>
      </c>
      <c r="S62" s="184"/>
      <c r="T62" s="184"/>
      <c r="U62" s="184"/>
      <c r="V62" s="222"/>
      <c r="W62" s="222"/>
      <c r="X62" s="222"/>
      <c r="Y62" s="222"/>
      <c r="Z62" s="222"/>
      <c r="AA62" s="222"/>
      <c r="AB62" s="222"/>
      <c r="AC62" s="222"/>
      <c r="AD62" s="222"/>
      <c r="AE62" s="222"/>
    </row>
    <row r="63" spans="1:31" ht="15.75" customHeight="1"/>
    <row r="64" spans="1:31"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EA4335"/>
    <outlinePr summaryBelow="0" summaryRight="0"/>
  </sheetPr>
  <dimension ref="A1:AE1000"/>
  <sheetViews>
    <sheetView workbookViewId="0">
      <pane ySplit="2" topLeftCell="A3" activePane="bottomLeft" state="frozen"/>
      <selection pane="bottomLeft" activeCell="B4" sqref="B4"/>
    </sheetView>
  </sheetViews>
  <sheetFormatPr defaultColWidth="14.42578125" defaultRowHeight="15" customHeight="1"/>
  <cols>
    <col min="1" max="1" width="8" customWidth="1"/>
    <col min="2" max="4" width="8.28515625" customWidth="1"/>
    <col min="5" max="5" width="11.42578125" customWidth="1"/>
    <col min="6" max="6" width="29" customWidth="1"/>
    <col min="8" max="8" width="39.7109375" customWidth="1"/>
    <col min="9" max="9" width="30.140625" customWidth="1"/>
    <col min="10" max="10" width="50.28515625" customWidth="1"/>
    <col min="11" max="11" width="24" customWidth="1"/>
    <col min="12" max="12" width="27.5703125" customWidth="1"/>
    <col min="13" max="13" width="11" customWidth="1"/>
    <col min="14" max="14" width="22.28515625" customWidth="1"/>
    <col min="15" max="15" width="22.140625" customWidth="1"/>
    <col min="17" max="17" width="16.85546875" customWidth="1"/>
    <col min="18" max="18" width="22.140625" customWidth="1"/>
    <col min="21" max="21" width="17" customWidth="1"/>
  </cols>
  <sheetData>
    <row r="1" spans="1:31" ht="15.75" customHeight="1">
      <c r="A1" s="217" t="s">
        <v>5691</v>
      </c>
      <c r="B1" s="217" t="s">
        <v>5691</v>
      </c>
      <c r="C1" s="217" t="s">
        <v>5691</v>
      </c>
      <c r="D1" s="217" t="s">
        <v>5691</v>
      </c>
      <c r="E1" s="217" t="str">
        <f>IF(ISBLANK('0. SPECIFICATIONS-WiP'!F1),"",SUBSTITUTE('0. SPECIFICATIONS-WiP'!F1,"NR","IT Soutenable"))</f>
        <v/>
      </c>
      <c r="F1" s="175" t="s">
        <v>5692</v>
      </c>
      <c r="G1" s="175" t="s">
        <v>5693</v>
      </c>
      <c r="H1" s="175" t="s">
        <v>5694</v>
      </c>
      <c r="I1" s="176"/>
      <c r="J1" s="176"/>
      <c r="K1" s="176"/>
      <c r="L1" s="176"/>
      <c r="M1" s="176"/>
      <c r="N1" s="176"/>
      <c r="O1" s="176"/>
      <c r="P1" s="176"/>
      <c r="Q1" s="176"/>
      <c r="R1" s="176"/>
      <c r="S1" s="176"/>
      <c r="T1" s="176"/>
      <c r="U1" s="176"/>
      <c r="V1" s="176"/>
      <c r="W1" s="176"/>
      <c r="X1" s="176"/>
      <c r="Y1" s="176"/>
      <c r="Z1" s="176"/>
      <c r="AA1" s="176"/>
      <c r="AB1" s="176"/>
      <c r="AC1" s="176"/>
      <c r="AD1" s="176"/>
      <c r="AE1" s="176"/>
    </row>
    <row r="2" spans="1:31" ht="15.75" customHeight="1">
      <c r="A2" s="218" t="s">
        <v>5695</v>
      </c>
      <c r="B2" s="218" t="s">
        <v>5273</v>
      </c>
      <c r="C2" s="218" t="s">
        <v>5274</v>
      </c>
      <c r="D2" s="218" t="s">
        <v>5275</v>
      </c>
      <c r="E2" s="218" t="str">
        <f>IF(ISBLANK('0. SPECIFICATIONS-WiP'!F2),"",SUBSTITUTE('0. SPECIFICATIONS-WiP'!F2,"NR","IT Soutenable"))</f>
        <v>Niveau A,B,C
Planet/ People/ prosperity
ex A/B/A</v>
      </c>
      <c r="F2" s="179" t="s">
        <v>5696</v>
      </c>
      <c r="G2" s="179" t="s">
        <v>5697</v>
      </c>
      <c r="H2" s="179" t="s">
        <v>5698</v>
      </c>
      <c r="I2" s="179" t="s">
        <v>5699</v>
      </c>
      <c r="J2" s="179" t="s">
        <v>5700</v>
      </c>
      <c r="K2" s="179" t="s">
        <v>5701</v>
      </c>
      <c r="L2" s="179" t="s">
        <v>5283</v>
      </c>
      <c r="M2" s="179" t="s">
        <v>5284</v>
      </c>
      <c r="N2" s="179" t="s">
        <v>5702</v>
      </c>
      <c r="O2" s="179" t="s">
        <v>5703</v>
      </c>
      <c r="P2" s="179" t="s">
        <v>5704</v>
      </c>
      <c r="Q2" s="219" t="s">
        <v>5705</v>
      </c>
      <c r="R2" s="179" t="s">
        <v>5289</v>
      </c>
      <c r="S2" s="179" t="s">
        <v>5707</v>
      </c>
      <c r="T2" s="179" t="s">
        <v>5291</v>
      </c>
      <c r="U2" s="179" t="s">
        <v>5292</v>
      </c>
      <c r="V2" s="219"/>
      <c r="W2" s="219"/>
      <c r="X2" s="219"/>
      <c r="Y2" s="219"/>
      <c r="Z2" s="219"/>
      <c r="AA2" s="219"/>
      <c r="AB2" s="219"/>
      <c r="AC2" s="219"/>
      <c r="AD2" s="219"/>
      <c r="AE2" s="219"/>
    </row>
    <row r="3" spans="1:31" ht="15.75" customHeight="1">
      <c r="A3" s="220" t="s">
        <v>6069</v>
      </c>
      <c r="B3" s="220" t="s">
        <v>5691</v>
      </c>
      <c r="C3" s="220" t="s">
        <v>5691</v>
      </c>
      <c r="D3" s="220" t="s">
        <v>5691</v>
      </c>
      <c r="E3" s="221" t="str">
        <f>IF(ISBLANK('0. SPECIFICATIONS-WiP'!F3),"",SUBSTITUTE('0. SPECIFICATIONS-WiP'!F3,"NR","IT Soutenable"))</f>
        <v>4A/4A/1A</v>
      </c>
      <c r="F3" s="184"/>
      <c r="G3" s="185" t="str">
        <f>SUBSTITUTE(SUBSTITUTE(SUBSTITUTE('2. STRATEGIE-EN-trad-GOOGLE'!G3,"sustainable IT profit","sustainable IT benefit"),"charges","load"),"environmental impact","environmental footprint")</f>
        <v>Define and validate the needs and challenges of the project in order to anticipate the impacts</v>
      </c>
      <c r="H3" s="185" t="str">
        <f>SUBSTITUTE(SUBSTITUTE(SUBSTITUTE('2. STRATEGIE-EN-trad-GOOGLE'!H3,"sustainable IT profit","sustainable IT benefit"),"charges","load"),"environmental impact","environmental footprint")</f>
        <v/>
      </c>
      <c r="I3" s="185" t="str">
        <f>SUBSTITUTE(SUBSTITUTE(SUBSTITUTE('2. STRATEGIE-EN-trad-GOOGLE'!I3,"sustainable IT profit","sustainable IT benefit"),"charges","load"),"environmental impact","environmental footprint")</f>
        <v/>
      </c>
      <c r="J3" s="185" t="str">
        <f>SUBSTITUTE(SUBSTITUTE(SUBSTITUTE('2. STRATEGIE-EN-trad-GOOGLE'!J3,"sustainable IT profit","sustainable IT benefit"),"charges","load"),"environmental impact","environmental footprint")</f>
        <v/>
      </c>
      <c r="K3" s="185" t="str">
        <f>SUBSTITUTE(SUBSTITUTE(SUBSTITUTE('2. STRATEGIE-EN-trad-GOOGLE'!K3,"sustainable IT profit","sustainable IT benefit"),"charges","load"),"environmental impact","environmental footprint")</f>
        <v/>
      </c>
      <c r="L3" s="185" t="str">
        <f>SUBSTITUTE(SUBSTITUTE(SUBSTITUTE('2. STRATEGIE-EN-trad-GOOGLE'!L3,"sustainable IT profit","sustainable IT benefit"),"charges","load"),"environmental impact","environmental footprint")</f>
        <v/>
      </c>
      <c r="M3" s="185" t="str">
        <f>SUBSTITUTE(SUBSTITUTE(SUBSTITUTE('2. STRATEGIE-EN-trad-GOOGLE'!M3,"sustainable IT profit","sustainable IT benefit"),"charges","load"),"environmental impact","environmental footprint")</f>
        <v/>
      </c>
      <c r="N3" s="185" t="str">
        <f>SUBSTITUTE(SUBSTITUTE(SUBSTITUTE('2. STRATEGIE-EN-trad-GOOGLE'!N3,"sustainable IT profit","sustainable IT benefit"),"charges","load"),"environmental impact","environmental footprint")</f>
        <v/>
      </c>
      <c r="O3" s="185" t="str">
        <f>SUBSTITUTE(SUBSTITUTE(SUBSTITUTE('2. STRATEGIE-EN-trad-GOOGLE'!O3,"sustainable IT profit","sustainable IT benefit"),"charges","load"),"environmental impact","environmental footprint")</f>
        <v/>
      </c>
      <c r="P3" s="185" t="str">
        <f>SUBSTITUTE(SUBSTITUTE(SUBSTITUTE('2. STRATEGIE-EN-trad-GOOGLE'!P3,"sustainable IT profit","sustainable IT benefit"),"charges","load"),"environmental impact","environmental footprint")</f>
        <v/>
      </c>
      <c r="Q3" s="185" t="str">
        <f>SUBSTITUTE(SUBSTITUTE(SUBSTITUTE('2. STRATEGIE-EN-trad-GOOGLE'!Q3,"sustainable IT profit","sustainable IT benefit"),"charges","load"),"environmental impact","environmental footprint")</f>
        <v/>
      </c>
      <c r="R3" s="184"/>
      <c r="S3" s="185" t="str">
        <f>SUBSTITUTE(SUBSTITUTE(SUBSTITUTE('2. STRATEGIE-EN-trad-GOOGLE'!S3,"sustainable IT profit","sustainable IT benefit"),"charges","load"),"environmental impact","environmental footprint")</f>
        <v/>
      </c>
      <c r="T3" s="185" t="s">
        <v>1086</v>
      </c>
      <c r="U3" s="184"/>
      <c r="V3" s="222"/>
      <c r="W3" s="222"/>
      <c r="X3" s="222"/>
      <c r="Y3" s="222"/>
      <c r="Z3" s="222"/>
      <c r="AA3" s="222"/>
      <c r="AB3" s="222"/>
      <c r="AC3" s="222"/>
      <c r="AD3" s="222"/>
      <c r="AE3" s="222"/>
    </row>
    <row r="4" spans="1:31" ht="15.75" customHeight="1">
      <c r="A4" s="220" t="s">
        <v>6069</v>
      </c>
      <c r="B4" s="220" t="s">
        <v>5306</v>
      </c>
      <c r="C4" s="220" t="s">
        <v>5306</v>
      </c>
      <c r="D4" s="220" t="s">
        <v>5307</v>
      </c>
      <c r="E4" s="220" t="str">
        <f>IF(ISBLANK('0. SPECIFICATIONS-WiP'!F4),"",SUBSTITUTE('0. SPECIFICATIONS-WiP'!F4,"NR","IT Soutenable"))</f>
        <v>A/A/B</v>
      </c>
      <c r="F4" s="185" t="str">
        <f>SUBSTITUTE(SUBSTITUTE(SUBSTITUTE('2. STRATEGIE-EN-trad-GOOGLE'!F4,"sustainable IT profit","sustainable IT benefit"),"charges","load"),"environmental impact","environmental footprint")</f>
        <v>Project framing</v>
      </c>
      <c r="G4" s="185" t="str">
        <f>SUBSTITUTE(SUBSTITUTE(SUBSTITUTE('2. STRATEGIE-EN-trad-GOOGLE'!G4,"sustainable IT profit","sustainable IT benefit"),"charges","load"),"environmental impact","environmental footprint")</f>
        <v/>
      </c>
      <c r="H4" s="185" t="str">
        <f>SUBSTITUTE(SUBSTITUTE(SUBSTITUTE('2. STRATEGIE-EN-trad-GOOGLE'!H4,"sustainable IT profit","sustainable IT benefit"),"charges","load"),"environmental impact","environmental footprint")</f>
        <v>Anticipate the impacts</v>
      </c>
      <c r="I4" s="185" t="str">
        <f>SUBSTITUTE(SUBSTITUTE(SUBSTITUTE('2. STRATEGIE-EN-trad-GOOGLE'!I4,"sustainable IT profit","sustainable IT benefit"),"charges","load"),"environmental impact","environmental footprint")</f>
        <v>Are meetings limited to the strict minimum, favoring distance, when meetings require physical travel?</v>
      </c>
      <c r="J4" s="185" t="str">
        <f>SUBSTITUTE(SUBSTITUTE(SUBSTITUTE('2. STRATEGIE-EN-trad-GOOGLE'!J4,"sustainable IT profit","sustainable IT benefit"),"charges","load"),"environmental impact","environmental footprint")</f>
        <v>Journeys are sources of Greenhouse Gas (GHG) emissions and have an impact on the personal organization of employees.</v>
      </c>
      <c r="K4" s="185" t="str">
        <f>SUBSTITUTE(SUBSTITUTE(SUBSTITUTE('2. STRATEGIE-EN-trad-GOOGLE'!K4,"sustainable IT profit","sustainable IT benefit"),"charges","load"),"environmental impact","environmental footprint")</f>
        <v>Do the tools exist in the company to allow remote meetings in good conditions?</v>
      </c>
      <c r="L4" s="185" t="str">
        <f>SUBSTITUTE(SUBSTITUTE(SUBSTITUTE('2. STRATEGIE-EN-trad-GOOGLE'!L4,"sustainable IT profit","sustainable IT benefit"),"charges","load"),"environmental impact","environmental footprint")</f>
        <v>Are all scheduled meetings useful?</v>
      </c>
      <c r="M4" s="185" t="str">
        <f>SUBSTITUTE(SUBSTITUTE(SUBSTITUTE('2. STRATEGIE-EN-trad-GOOGLE'!M4,"sustainable IT profit","sustainable IT benefit"),"charges","load"),"environmental impact","environmental footprint")</f>
        <v/>
      </c>
      <c r="N4" s="185" t="str">
        <f>SUBSTITUTE(SUBSTITUTE(SUBSTITUTE('2. STRATEGIE-EN-trad-GOOGLE'!N4,"sustainable IT profit","sustainable IT benefit"),"charges","load"),"environmental impact","environmental footprint")</f>
        <v/>
      </c>
      <c r="O4" s="185" t="str">
        <f>SUBSTITUTE(SUBSTITUTE(SUBSTITUTE('2. STRATEGIE-EN-trad-GOOGLE'!O4,"sustainable IT profit","sustainable IT benefit"),"charges","load"),"environmental impact","environmental footprint")</f>
        <v/>
      </c>
      <c r="P4" s="185" t="str">
        <f>SUBSTITUTE(SUBSTITUTE(SUBSTITUTE('2. STRATEGIE-EN-trad-GOOGLE'!P4,"sustainable IT profit","sustainable IT benefit"),"charges","load"),"environmental impact","environmental footprint")</f>
        <v>Strategy</v>
      </c>
      <c r="Q4" s="185" t="str">
        <f>SUBSTITUTE(SUBSTITUTE(SUBSTITUTE('2. STRATEGIE-EN-trad-GOOGLE'!Q4,"sustainable IT profit","sustainable IT benefit"),"charges","load"),"environmental impact","environmental footprint")</f>
        <v>RECO</v>
      </c>
      <c r="R4" s="184" t="s">
        <v>5314</v>
      </c>
      <c r="S4" s="185" t="str">
        <f>SUBSTITUTE(SUBSTITUTE(SUBSTITUTE('2. STRATEGIE-EN-trad-GOOGLE'!S4,"sustainable IT profit","sustainable IT benefit"),"charges","load"),"environmental impact","environmental footprint")</f>
        <v/>
      </c>
      <c r="T4" s="184"/>
      <c r="U4" s="185"/>
      <c r="V4" s="222"/>
      <c r="W4" s="222"/>
      <c r="X4" s="222"/>
      <c r="Y4" s="222"/>
      <c r="Z4" s="222"/>
      <c r="AA4" s="222"/>
      <c r="AB4" s="222"/>
      <c r="AC4" s="222"/>
      <c r="AD4" s="222"/>
      <c r="AE4" s="222"/>
    </row>
    <row r="5" spans="1:31" ht="15.75" customHeight="1">
      <c r="A5" s="220" t="s">
        <v>6069</v>
      </c>
      <c r="B5" s="220" t="s">
        <v>5306</v>
      </c>
      <c r="C5" s="220" t="s">
        <v>5306</v>
      </c>
      <c r="D5" s="220" t="s">
        <v>5307</v>
      </c>
      <c r="E5" s="220" t="str">
        <f>IF(ISBLANK('0. SPECIFICATIONS-WiP'!F5),"",SUBSTITUTE('0. SPECIFICATIONS-WiP'!F5,"NR","IT Soutenable"))</f>
        <v>A/A/B</v>
      </c>
      <c r="F5" s="185" t="str">
        <f>SUBSTITUTE(SUBSTITUTE(SUBSTITUTE('2. STRATEGIE-EN-trad-GOOGLE'!F5,"sustainable IT profit","sustainable IT benefit"),"charges","load"),"environmental impact","environmental footprint")</f>
        <v>Project framing</v>
      </c>
      <c r="G5" s="185" t="str">
        <f>SUBSTITUTE(SUBSTITUTE(SUBSTITUTE('2. STRATEGIE-EN-trad-GOOGLE'!G5,"sustainable IT profit","sustainable IT benefit"),"charges","load"),"environmental impact","environmental footprint")</f>
        <v/>
      </c>
      <c r="H5" s="185" t="str">
        <f>SUBSTITUTE(SUBSTITUTE(SUBSTITUTE('2. STRATEGIE-EN-trad-GOOGLE'!H5,"sustainable IT profit","sustainable IT benefit"),"charges","load"),"environmental impact","environmental footprint")</f>
        <v>Anticipate the impacts</v>
      </c>
      <c r="I5" s="185" t="str">
        <f>SUBSTITUTE(SUBSTITUTE(SUBSTITUTE('2. STRATEGIE-EN-trad-GOOGLE'!I5,"sustainable IT profit","sustainable IT benefit"),"charges","load"),"environmental impact","environmental footprint")</f>
        <v>Is teleworking allowed, without limits, to employees who want it and whose activity allows it?</v>
      </c>
      <c r="J5" s="185" t="str">
        <f>SUBSTITUTE(SUBSTITUTE(SUBSTITUTE('2. STRATEGIE-EN-trad-GOOGLE'!J5,"sustainable IT profit","sustainable IT benefit"),"charges","load"),"environmental impact","environmental footprint")</f>
        <v>In addition to the limitation of daily transport and its environmental footprints, the time lost during journeys can be considerable. On the other hand, the tools and the organization must make it possible to fight against the breakdown of social ties that can arise with teleworking.</v>
      </c>
      <c r="K5" s="185" t="str">
        <f>SUBSTITUTE(SUBSTITUTE(SUBSTITUTE('2. STRATEGIE-EN-trad-GOOGLE'!K5,"sustainable IT profit","sustainable IT benefit"),"charges","load"),"environmental impact","environmental footprint")</f>
        <v>Does the company offer a framework for teleworking?</v>
      </c>
      <c r="L5" s="185" t="str">
        <f>SUBSTITUTE(SUBSTITUTE(SUBSTITUTE('2. STRATEGIE-EN-trad-GOOGLE'!L5,"sustainable IT profit","sustainable IT benefit"),"charges","load"),"environmental impact","environmental footprint")</f>
        <v>Does the organization of the project allow employees who so wish and whose profession allows it to telework, at a pace chosen by each employee?</v>
      </c>
      <c r="M5" s="185" t="str">
        <f>SUBSTITUTE(SUBSTITUTE(SUBSTITUTE('2. STRATEGIE-EN-trad-GOOGLE'!M5,"sustainable IT profit","sustainable IT benefit"),"charges","load"),"environmental impact","environmental footprint")</f>
        <v/>
      </c>
      <c r="N5" s="185" t="str">
        <f>SUBSTITUTE(SUBSTITUTE(SUBSTITUTE('2. STRATEGIE-EN-trad-GOOGLE'!N5,"sustainable IT profit","sustainable IT benefit"),"charges","load"),"environmental impact","environmental footprint")</f>
        <v/>
      </c>
      <c r="O5" s="185" t="str">
        <f>SUBSTITUTE(SUBSTITUTE(SUBSTITUTE('2. STRATEGIE-EN-trad-GOOGLE'!O5,"sustainable IT profit","sustainable IT benefit"),"charges","load"),"environmental impact","environmental footprint")</f>
        <v/>
      </c>
      <c r="P5" s="185" t="str">
        <f>SUBSTITUTE(SUBSTITUTE(SUBSTITUTE('2. STRATEGIE-EN-trad-GOOGLE'!P5,"sustainable IT profit","sustainable IT benefit"),"charges","load"),"environmental impact","environmental footprint")</f>
        <v>Strategy</v>
      </c>
      <c r="Q5" s="185" t="str">
        <f>SUBSTITUTE(SUBSTITUTE(SUBSTITUTE('2. STRATEGIE-EN-trad-GOOGLE'!Q5,"sustainable IT profit","sustainable IT benefit"),"charges","load"),"environmental impact","environmental footprint")</f>
        <v>RECO</v>
      </c>
      <c r="R5" s="184" t="s">
        <v>5314</v>
      </c>
      <c r="S5" s="185" t="str">
        <f>SUBSTITUTE(SUBSTITUTE(SUBSTITUTE('2. STRATEGIE-EN-trad-GOOGLE'!S5,"sustainable IT profit","sustainable IT benefit"),"charges","load"),"environmental impact","environmental footprint")</f>
        <v/>
      </c>
      <c r="T5" s="184"/>
      <c r="U5" s="184"/>
      <c r="V5" s="222"/>
      <c r="W5" s="222"/>
      <c r="X5" s="222"/>
      <c r="Y5" s="222"/>
      <c r="Z5" s="222"/>
      <c r="AA5" s="222"/>
      <c r="AB5" s="222"/>
      <c r="AC5" s="222"/>
      <c r="AD5" s="222"/>
      <c r="AE5" s="222"/>
    </row>
    <row r="6" spans="1:31" ht="15.75" customHeight="1">
      <c r="A6" s="220" t="s">
        <v>6069</v>
      </c>
      <c r="B6" s="220" t="s">
        <v>5307</v>
      </c>
      <c r="C6" s="220" t="s">
        <v>5306</v>
      </c>
      <c r="D6" s="220" t="s">
        <v>5307</v>
      </c>
      <c r="E6" s="220" t="str">
        <f>IF(ISBLANK('0. SPECIFICATIONS-WiP'!F6),"",SUBSTITUTE('0. SPECIFICATIONS-WiP'!F6,"NR","IT Soutenable"))</f>
        <v>A/B/A</v>
      </c>
      <c r="F6" s="185" t="str">
        <f>SUBSTITUTE(SUBSTITUTE(SUBSTITUTE('2. STRATEGIE-EN-trad-GOOGLE'!F6,"sustainable IT profit","sustainable IT benefit"),"charges","load"),"environmental impact","environmental footprint")</f>
        <v>Project framing</v>
      </c>
      <c r="G6" s="185" t="str">
        <f>SUBSTITUTE(SUBSTITUTE(SUBSTITUTE('2. STRATEGIE-EN-trad-GOOGLE'!G6,"sustainable IT profit","sustainable IT benefit"),"charges","load"),"environmental impact","environmental footprint")</f>
        <v/>
      </c>
      <c r="H6" s="185" t="str">
        <f>SUBSTITUTE(SUBSTITUTE(SUBSTITUTE('2. STRATEGIE-EN-trad-GOOGLE'!H6,"sustainable IT profit","sustainable IT benefit"),"charges","load"),"environmental impact","environmental footprint")</f>
        <v>Know your stage of maturity, identify the interests of the company</v>
      </c>
      <c r="I6" s="185" t="str">
        <f>SUBSTITUTE(SUBSTITUTE(SUBSTITUTE('2. STRATEGIE-EN-trad-GOOGLE'!I6,"sustainable IT profit","sustainable IT benefit"),"charges","load"),"environmental impact","environmental footprint")</f>
        <v>Is the company open to a Sustainable IT approach which could unite energies around an innovative project?</v>
      </c>
      <c r="J6" s="185" t="str">
        <f>SUBSTITUTE(SUBSTITUTE(SUBSTITUTE('2. STRATEGIE-EN-trad-GOOGLE'!J6,"sustainable IT profit","sustainable IT benefit"),"charges","load"),"environmental impact","environmental footprint")</f>
        <v>To be effective, the Sustainable IT approach must be present in the organization's strategy and involve all decision-making processes with the aim of reducing the impact of digital services.</v>
      </c>
      <c r="K6" s="185" t="str">
        <f>SUBSTITUTE(SUBSTITUTE(SUBSTITUTE('2. STRATEGIE-EN-trad-GOOGLE'!K6,"sustainable IT profit","sustainable IT benefit"),"charges","load"),"environmental impact","environmental footprint")</f>
        <v>Do managers have a free hand to initiate the Sustainable IT approach in projects?</v>
      </c>
      <c r="L6" s="185" t="str">
        <f>SUBSTITUTE(SUBSTITUTE(SUBSTITUTE('2. STRATEGIE-EN-trad-GOOGLE'!L6,"sustainable IT profit","sustainable IT benefit"),"charges","load"),"environmental impact","environmental footprint")</f>
        <v/>
      </c>
      <c r="M6" s="185" t="str">
        <f>SUBSTITUTE(SUBSTITUTE(SUBSTITUTE('2. STRATEGIE-EN-trad-GOOGLE'!M6,"sustainable IT profit","sustainable IT benefit"),"charges","load"),"environmental impact","environmental footprint")</f>
        <v/>
      </c>
      <c r="N6" s="185" t="str">
        <f>SUBSTITUTE(SUBSTITUTE(SUBSTITUTE('2. STRATEGIE-EN-trad-GOOGLE'!N6,"sustainable IT profit","sustainable IT benefit"),"charges","load"),"environmental impact","environmental footprint")</f>
        <v/>
      </c>
      <c r="O6" s="185" t="str">
        <f>SUBSTITUTE(SUBSTITUTE(SUBSTITUTE('2. STRATEGIE-EN-trad-GOOGLE'!O6,"sustainable IT profit","sustainable IT benefit"),"charges","load"),"environmental impact","environmental footprint")</f>
        <v/>
      </c>
      <c r="P6" s="185" t="str">
        <f>SUBSTITUTE(SUBSTITUTE(SUBSTITUTE('2. STRATEGIE-EN-trad-GOOGLE'!P6,"sustainable IT profit","sustainable IT benefit"),"charges","load"),"environmental impact","environmental footprint")</f>
        <v>Strategy</v>
      </c>
      <c r="Q6" s="185" t="str">
        <f>SUBSTITUTE(SUBSTITUTE(SUBSTITUTE('2. STRATEGIE-EN-trad-GOOGLE'!Q6,"sustainable IT profit","sustainable IT benefit"),"charges","load"),"environmental impact","environmental footprint")</f>
        <v>ADVICE</v>
      </c>
      <c r="R6" s="184" t="s">
        <v>42</v>
      </c>
      <c r="S6" s="185" t="str">
        <f>SUBSTITUTE(SUBSTITUTE(SUBSTITUTE('2. STRATEGIE-EN-trad-GOOGLE'!S6,"sustainable IT profit","sustainable IT benefit"),"charges","load"),"environmental impact","environmental footprint")</f>
        <v/>
      </c>
      <c r="T6" s="184"/>
      <c r="U6" s="184"/>
      <c r="V6" s="222"/>
      <c r="W6" s="222"/>
      <c r="X6" s="222"/>
      <c r="Y6" s="222"/>
      <c r="Z6" s="222"/>
      <c r="AA6" s="222"/>
      <c r="AB6" s="222"/>
      <c r="AC6" s="222"/>
      <c r="AD6" s="222"/>
      <c r="AE6" s="222"/>
    </row>
    <row r="7" spans="1:31" ht="15.75" customHeight="1">
      <c r="A7" s="220" t="s">
        <v>6069</v>
      </c>
      <c r="B7" s="220" t="s">
        <v>5307</v>
      </c>
      <c r="C7" s="220" t="s">
        <v>5307</v>
      </c>
      <c r="D7" s="220" t="s">
        <v>5307</v>
      </c>
      <c r="E7" s="220" t="str">
        <f>IF(ISBLANK('0. SPECIFICATIONS-WiP'!F7),"",SUBSTITUTE('0. SPECIFICATIONS-WiP'!F7,"NR","IT Soutenable"))</f>
        <v>B/A/B</v>
      </c>
      <c r="F7" s="185" t="str">
        <f>SUBSTITUTE(SUBSTITUTE(SUBSTITUTE('2. STRATEGIE-EN-trad-GOOGLE'!F7,"sustainable IT profit","sustainable IT benefit"),"charges","load"),"environmental impact","environmental footprint")</f>
        <v>Project framing</v>
      </c>
      <c r="G7" s="185" t="str">
        <f>SUBSTITUTE(SUBSTITUTE(SUBSTITUTE('2. STRATEGIE-EN-trad-GOOGLE'!G7,"sustainable IT profit","sustainable IT benefit"),"charges","load"),"environmental impact","environmental footprint")</f>
        <v/>
      </c>
      <c r="H7" s="185" t="str">
        <f>SUBSTITUTE(SUBSTITUTE(SUBSTITUTE('2. STRATEGIE-EN-trad-GOOGLE'!H7,"sustainable IT profit","sustainable IT benefit"),"charges","load"),"environmental impact","environmental footprint")</f>
        <v>Know your stage of maturity</v>
      </c>
      <c r="I7" s="185" t="str">
        <f>SUBSTITUTE(SUBSTITUTE(SUBSTITUTE('2. STRATEGIE-EN-trad-GOOGLE'!I7,"sustainable IT profit","sustainable IT benefit"),"charges","load"),"environmental impact","environmental footprint")</f>
        <v>Are the CSR and Sustainable IT strategies associated and systematically implemented in all projects?</v>
      </c>
      <c r="J7" s="185" t="str">
        <f>SUBSTITUTE(SUBSTITUTE(SUBSTITUTE('2. STRATEGIE-EN-trad-GOOGLE'!J7,"sustainable IT profit","sustainable IT benefit"),"charges","load"),"environmental impact","environmental footprint")</f>
        <v>Sustainable IT treatment is a systemic approach if the Sustainable IT strategy is taken into account in all projects. As is most often the case for CSR, the gain is much more significant than when the Sustainable IT elements are dealt with on an ad hoc basis.</v>
      </c>
      <c r="K7" s="185" t="str">
        <f>SUBSTITUTE(SUBSTITUTE(SUBSTITUTE('2. STRATEGIE-EN-trad-GOOGLE'!K7,"sustainable IT profit","sustainable IT benefit"),"charges","load"),"environmental impact","environmental footprint")</f>
        <v>What proportion of projects have Sustainable IT requirements?</v>
      </c>
      <c r="L7" s="185" t="str">
        <f>SUBSTITUTE(SUBSTITUTE(SUBSTITUTE('2. STRATEGIE-EN-trad-GOOGLE'!L7,"sustainable IT profit","sustainable IT benefit"),"charges","load"),"environmental impact","environmental footprint")</f>
        <v>What is the objective of the proportion of projects with Sustainable IT requirements? At what deadline?</v>
      </c>
      <c r="M7" s="185" t="str">
        <f>SUBSTITUTE(SUBSTITUTE(SUBSTITUTE('2. STRATEGIE-EN-trad-GOOGLE'!M7,"sustainable IT profit","sustainable IT benefit"),"charges","load"),"environmental impact","environmental footprint")</f>
        <v/>
      </c>
      <c r="N7" s="185" t="str">
        <f>SUBSTITUTE(SUBSTITUTE(SUBSTITUTE('2. STRATEGIE-EN-trad-GOOGLE'!N7,"sustainable IT profit","sustainable IT benefit"),"charges","load"),"environmental impact","environmental footprint")</f>
        <v/>
      </c>
      <c r="O7" s="185" t="str">
        <f>SUBSTITUTE(SUBSTITUTE(SUBSTITUTE('2. STRATEGIE-EN-trad-GOOGLE'!O7,"sustainable IT profit","sustainable IT benefit"),"charges","load"),"environmental impact","environmental footprint")</f>
        <v/>
      </c>
      <c r="P7" s="185" t="str">
        <f>SUBSTITUTE(SUBSTITUTE(SUBSTITUTE('2. STRATEGIE-EN-trad-GOOGLE'!P7,"sustainable IT profit","sustainable IT benefit"),"charges","load"),"environmental impact","environmental footprint")</f>
        <v>Strategy</v>
      </c>
      <c r="Q7" s="185" t="str">
        <f>SUBSTITUTE(SUBSTITUTE(SUBSTITUTE('2. STRATEGIE-EN-trad-GOOGLE'!Q7,"sustainable IT profit","sustainable IT benefit"),"charges","load"),"environmental impact","environmental footprint")</f>
        <v>ADVICE</v>
      </c>
      <c r="R7" s="184" t="s">
        <v>42</v>
      </c>
      <c r="S7" s="185" t="str">
        <f>SUBSTITUTE(SUBSTITUTE(SUBSTITUTE('2. STRATEGIE-EN-trad-GOOGLE'!S7,"sustainable IT profit","sustainable IT benefit"),"charges","load"),"environmental impact","environmental footprint")</f>
        <v/>
      </c>
      <c r="T7" s="184"/>
      <c r="U7" s="185"/>
      <c r="V7" s="222"/>
      <c r="W7" s="222"/>
      <c r="X7" s="222"/>
      <c r="Y7" s="222"/>
      <c r="Z7" s="222"/>
      <c r="AA7" s="222"/>
      <c r="AB7" s="222"/>
      <c r="AC7" s="222"/>
      <c r="AD7" s="222"/>
      <c r="AE7" s="222"/>
    </row>
    <row r="8" spans="1:31" ht="15.75" customHeight="1">
      <c r="A8" s="220" t="s">
        <v>6069</v>
      </c>
      <c r="B8" s="220" t="s">
        <v>5307</v>
      </c>
      <c r="C8" s="220" t="s">
        <v>5306</v>
      </c>
      <c r="D8" s="220" t="s">
        <v>5307</v>
      </c>
      <c r="E8" s="220" t="str">
        <f>IF(ISBLANK('0. SPECIFICATIONS-WiP'!F8),"",SUBSTITUTE('0. SPECIFICATIONS-WiP'!F8,"NR","IT Soutenable"))</f>
        <v>A/B/B</v>
      </c>
      <c r="F8" s="185" t="str">
        <f>SUBSTITUTE(SUBSTITUTE(SUBSTITUTE('2. STRATEGIE-EN-trad-GOOGLE'!F8,"sustainable IT profit","sustainable IT benefit"),"charges","load"),"environmental impact","environmental footprint")</f>
        <v>Project framing</v>
      </c>
      <c r="G8" s="185" t="str">
        <f>SUBSTITUTE(SUBSTITUTE(SUBSTITUTE('2. STRATEGIE-EN-trad-GOOGLE'!G8,"sustainable IT profit","sustainable IT benefit"),"charges","load"),"environmental impact","environmental footprint")</f>
        <v/>
      </c>
      <c r="H8" s="185" t="str">
        <f>SUBSTITUTE(SUBSTITUTE(SUBSTITUTE('2. STRATEGIE-EN-trad-GOOGLE'!H8,"sustainable IT profit","sustainable IT benefit"),"charges","load"),"environmental impact","environmental footprint")</f>
        <v>Define the stakes</v>
      </c>
      <c r="I8" s="185" t="str">
        <f>SUBSTITUTE(SUBSTITUTE(SUBSTITUTE('2. STRATEGIE-EN-trad-GOOGLE'!I8,"sustainable IT profit","sustainable IT benefit"),"charges","load"),"environmental impact","environmental footprint")</f>
        <v>How to make Sustainable IT more than a communication objective? Are concrete results associated with the Sustainable IT approach? (no Greenwashing)</v>
      </c>
      <c r="J8" s="185" t="str">
        <f>SUBSTITUTE(SUBSTITUTE(SUBSTITUTE('2. STRATEGIE-EN-trad-GOOGLE'!J8,"sustainable IT profit","sustainable IT benefit"),"charges","load"),"environmental impact","environmental footprint")</f>
        <v>The energies and budgets spent on purely communication aspects (greenwashing) can be substantial for no tangible result. With the same investments it is quite possible to obtain significant results on which communication will be more, more effective.</v>
      </c>
      <c r="K8" s="185" t="str">
        <f>SUBSTITUTE(SUBSTITUTE(SUBSTITUTE('2. STRATEGIE-EN-trad-GOOGLE'!K8,"sustainable IT profit","sustainable IT benefit"),"charges","load"),"environmental impact","environmental footprint")</f>
        <v>Are Sustainable IT requirements taken into account by all project teams?</v>
      </c>
      <c r="L8" s="185" t="str">
        <f>SUBSTITUTE(SUBSTITUTE(SUBSTITUTE('2. STRATEGIE-EN-trad-GOOGLE'!L8,"sustainable IT profit","sustainable IT benefit"),"charges","load"),"environmental impact","environmental footprint")</f>
        <v/>
      </c>
      <c r="M8" s="185" t="str">
        <f>SUBSTITUTE(SUBSTITUTE(SUBSTITUTE('2. STRATEGIE-EN-trad-GOOGLE'!M8,"sustainable IT profit","sustainable IT benefit"),"charges","load"),"environmental impact","environmental footprint")</f>
        <v/>
      </c>
      <c r="N8" s="185" t="str">
        <f>SUBSTITUTE(SUBSTITUTE(SUBSTITUTE('2. STRATEGIE-EN-trad-GOOGLE'!N8,"sustainable IT profit","sustainable IT benefit"),"charges","load"),"environmental impact","environmental footprint")</f>
        <v/>
      </c>
      <c r="O8" s="185" t="str">
        <f>SUBSTITUTE(SUBSTITUTE(SUBSTITUTE('2. STRATEGIE-EN-trad-GOOGLE'!O8,"sustainable IT profit","sustainable IT benefit"),"charges","load"),"environmental impact","environmental footprint")</f>
        <v/>
      </c>
      <c r="P8" s="185" t="str">
        <f>SUBSTITUTE(SUBSTITUTE(SUBSTITUTE('2. STRATEGIE-EN-trad-GOOGLE'!P8,"sustainable IT profit","sustainable IT benefit"),"charges","load"),"environmental impact","environmental footprint")</f>
        <v>Strategy</v>
      </c>
      <c r="Q8" s="185" t="str">
        <f>SUBSTITUTE(SUBSTITUTE(SUBSTITUTE('2. STRATEGIE-EN-trad-GOOGLE'!Q8,"sustainable IT profit","sustainable IT benefit"),"charges","load"),"environmental impact","environmental footprint")</f>
        <v>RECO</v>
      </c>
      <c r="R8" s="184" t="s">
        <v>5314</v>
      </c>
      <c r="S8" s="185" t="str">
        <f>SUBSTITUTE(SUBSTITUTE(SUBSTITUTE('2. STRATEGIE-EN-trad-GOOGLE'!S8,"sustainable IT profit","sustainable IT benefit"),"charges","load"),"environmental impact","environmental footprint")</f>
        <v/>
      </c>
      <c r="T8" s="184"/>
      <c r="U8" s="184"/>
      <c r="V8" s="222"/>
      <c r="W8" s="222"/>
      <c r="X8" s="222"/>
      <c r="Y8" s="222"/>
      <c r="Z8" s="222"/>
      <c r="AA8" s="222"/>
      <c r="AB8" s="222"/>
      <c r="AC8" s="222"/>
      <c r="AD8" s="222"/>
      <c r="AE8" s="222"/>
    </row>
    <row r="9" spans="1:31" ht="15.75" customHeight="1">
      <c r="A9" s="220" t="s">
        <v>6069</v>
      </c>
      <c r="B9" s="220" t="s">
        <v>5307</v>
      </c>
      <c r="C9" s="220" t="s">
        <v>5307</v>
      </c>
      <c r="D9" s="220" t="s">
        <v>5306</v>
      </c>
      <c r="E9" s="220" t="str">
        <f>IF(ISBLANK('0. SPECIFICATIONS-WiP'!F9),"",SUBSTITUTE('0. SPECIFICATIONS-WiP'!F9,"NR","IT Soutenable"))</f>
        <v>B/A/B</v>
      </c>
      <c r="F9" s="185" t="str">
        <f>SUBSTITUTE(SUBSTITUTE(SUBSTITUTE('2. STRATEGIE-EN-trad-GOOGLE'!F9,"sustainable IT profit","sustainable IT benefit"),"charges","load"),"environmental impact","environmental footprint")</f>
        <v>Project framing</v>
      </c>
      <c r="G9" s="185" t="str">
        <f>SUBSTITUTE(SUBSTITUTE(SUBSTITUTE('2. STRATEGIE-EN-trad-GOOGLE'!G9,"sustainable IT profit","sustainable IT benefit"),"charges","load"),"environmental impact","environmental footprint")</f>
        <v/>
      </c>
      <c r="H9" s="185" t="str">
        <f>SUBSTITUTE(SUBSTITUTE(SUBSTITUTE('2. STRATEGIE-EN-trad-GOOGLE'!H9,"sustainable IT profit","sustainable IT benefit"),"charges","load"),"environmental impact","environmental footprint")</f>
        <v>Define the business need</v>
      </c>
      <c r="I9" s="185" t="str">
        <f>SUBSTITUTE(SUBSTITUTE(SUBSTITUTE('2. STRATEGIE-EN-trad-GOOGLE'!I9,"sustainable IT profit","sustainable IT benefit"),"charges","load"),"environmental impact","environmental footprint")</f>
        <v>Is the business need expressed?</v>
      </c>
      <c r="J9" s="185" t="str">
        <f>SUBSTITUTE(SUBSTITUTE(SUBSTITUTE('2. STRATEGIE-EN-trad-GOOGLE'!J9,"sustainable IT profit","sustainable IT benefit"),"charges","load"),"environmental impact","environmental footprint")</f>
        <v>Uncertainties push to extrapolate needs often beyond real expectations, which is harmful for environmental footprints</v>
      </c>
      <c r="K9" s="185" t="str">
        <f>SUBSTITUTE(SUBSTITUTE(SUBSTITUTE('2. STRATEGIE-EN-trad-GOOGLE'!K9,"sustainable IT profit","sustainable IT benefit"),"charges","load"),"environmental impact","environmental footprint")</f>
        <v>Are business needs assessed impartially in relation to uses?</v>
      </c>
      <c r="L9" s="185" t="str">
        <f>SUBSTITUTE(SUBSTITUTE(SUBSTITUTE('2. STRATEGIE-EN-trad-GOOGLE'!L9,"sustainable IT profit","sustainable IT benefit"),"charges","load"),"environmental impact","environmental footprint")</f>
        <v/>
      </c>
      <c r="M9" s="185" t="str">
        <f>SUBSTITUTE(SUBSTITUTE(SUBSTITUTE('2. STRATEGIE-EN-trad-GOOGLE'!M9,"sustainable IT profit","sustainable IT benefit"),"charges","load"),"environmental impact","environmental footprint")</f>
        <v/>
      </c>
      <c r="N9" s="185" t="str">
        <f>SUBSTITUTE(SUBSTITUTE(SUBSTITUTE('2. STRATEGIE-EN-trad-GOOGLE'!N9,"sustainable IT profit","sustainable IT benefit"),"charges","load"),"environmental impact","environmental footprint")</f>
        <v/>
      </c>
      <c r="O9" s="185" t="str">
        <f>SUBSTITUTE(SUBSTITUTE(SUBSTITUTE('2. STRATEGIE-EN-trad-GOOGLE'!O9,"sustainable IT profit","sustainable IT benefit"),"charges","load"),"environmental impact","environmental footprint")</f>
        <v/>
      </c>
      <c r="P9" s="185" t="str">
        <f>SUBSTITUTE(SUBSTITUTE(SUBSTITUTE('2. STRATEGIE-EN-trad-GOOGLE'!P9,"sustainable IT profit","sustainable IT benefit"),"charges","load"),"environmental impact","environmental footprint")</f>
        <v>Strategy</v>
      </c>
      <c r="Q9" s="185" t="str">
        <f>SUBSTITUTE(SUBSTITUTE(SUBSTITUTE('2. STRATEGIE-EN-trad-GOOGLE'!Q9,"sustainable IT profit","sustainable IT benefit"),"charges","load"),"environmental impact","environmental footprint")</f>
        <v>RECO</v>
      </c>
      <c r="R9" s="184" t="s">
        <v>5314</v>
      </c>
      <c r="S9" s="185" t="str">
        <f>SUBSTITUTE(SUBSTITUTE(SUBSTITUTE('2. STRATEGIE-EN-trad-GOOGLE'!S9,"sustainable IT profit","sustainable IT benefit"),"charges","load"),"environmental impact","environmental footprint")</f>
        <v/>
      </c>
      <c r="T9" s="184"/>
      <c r="U9" s="184" t="s">
        <v>5360</v>
      </c>
      <c r="V9" s="222"/>
      <c r="W9" s="222"/>
      <c r="X9" s="222"/>
      <c r="Y9" s="222"/>
      <c r="Z9" s="222"/>
      <c r="AA9" s="222"/>
      <c r="AB9" s="222"/>
      <c r="AC9" s="222"/>
      <c r="AD9" s="222"/>
      <c r="AE9" s="222"/>
    </row>
    <row r="10" spans="1:31" ht="15.75" customHeight="1">
      <c r="A10" s="220" t="s">
        <v>6069</v>
      </c>
      <c r="B10" s="220" t="s">
        <v>5307</v>
      </c>
      <c r="C10" s="220" t="s">
        <v>5306</v>
      </c>
      <c r="D10" s="220" t="s">
        <v>5307</v>
      </c>
      <c r="E10" s="220" t="str">
        <f>IF(ISBLANK('0. SPECIFICATIONS-WiP'!F10),"",SUBSTITUTE('0. SPECIFICATIONS-WiP'!F10,"NR","IT Soutenable"))</f>
        <v>1A/1A/3A</v>
      </c>
      <c r="F10" s="185" t="str">
        <f>SUBSTITUTE(SUBSTITUTE(SUBSTITUTE('2. STRATEGIE-EN-trad-GOOGLE'!F10,"sustainable IT profit","sustainable IT benefit"),"charges","load"),"environmental impact","environmental footprint")</f>
        <v>Project framing</v>
      </c>
      <c r="G10" s="185" t="str">
        <f>SUBSTITUTE(SUBSTITUTE(SUBSTITUTE('2. STRATEGIE-EN-trad-GOOGLE'!G10,"sustainable IT profit","sustainable IT benefit"),"charges","load"),"environmental impact","environmental footprint")</f>
        <v/>
      </c>
      <c r="H10" s="185" t="str">
        <f>SUBSTITUTE(SUBSTITUTE(SUBSTITUTE('2. STRATEGIE-EN-trad-GOOGLE'!H10,"sustainable IT profit","sustainable IT benefit"),"charges","load"),"environmental impact","environmental footprint")</f>
        <v>Define the business need</v>
      </c>
      <c r="I10" s="185" t="str">
        <f>SUBSTITUTE(SUBSTITUTE(SUBSTITUTE('2. STRATEGIE-EN-trad-GOOGLE'!I10,"sustainable IT profit","sustainable IT benefit"),"charges","load"),"environmental impact","environmental footprint")</f>
        <v>Is the target of users (primary and secondary) defined, to specify the business need?</v>
      </c>
      <c r="J10" s="185" t="str">
        <f>SUBSTITUTE(SUBSTITUTE(SUBSTITUTE('2. STRATEGIE-EN-trad-GOOGLE'!J10,"sustainable IT profit","sustainable IT benefit"),"charges","load"),"environmental impact","environmental footprint")</f>
        <v>In order to respond accurately (neither too much nor too little) to user expectations, it is essential to know the targets and their behavior, so as not to overload the applications, nor to impoverish them to the point that they no longer meet the legitimate expectations. Secondary users often have simpler needs. Without identifying this category of user, it is difficult to properly size the service.</v>
      </c>
      <c r="K10" s="185" t="str">
        <f>SUBSTITUTE(SUBSTITUTE(SUBSTITUTE('2. STRATEGIE-EN-trad-GOOGLE'!K10,"sustainable IT profit","sustainable IT benefit"),"charges","load"),"environmental impact","environmental footprint")</f>
        <v>Are the user profiles described with the corresponding USE CASE?</v>
      </c>
      <c r="L10" s="185" t="str">
        <f>SUBSTITUTE(SUBSTITUTE(SUBSTITUTE('2. STRATEGIE-EN-trad-GOOGLE'!L10,"sustainable IT profit","sustainable IT benefit"),"charges","load"),"environmental impact","environmental footprint")</f>
        <v/>
      </c>
      <c r="M10" s="185" t="str">
        <f>SUBSTITUTE(SUBSTITUTE(SUBSTITUTE('2. STRATEGIE-EN-trad-GOOGLE'!M10,"sustainable IT profit","sustainable IT benefit"),"charges","load"),"environmental impact","environmental footprint")</f>
        <v/>
      </c>
      <c r="N10" s="185" t="str">
        <f>SUBSTITUTE(SUBSTITUTE(SUBSTITUTE('2. STRATEGIE-EN-trad-GOOGLE'!N10,"sustainable IT profit","sustainable IT benefit"),"charges","load"),"environmental impact","environmental footprint")</f>
        <v/>
      </c>
      <c r="O10" s="185" t="str">
        <f>SUBSTITUTE(SUBSTITUTE(SUBSTITUTE('2. STRATEGIE-EN-trad-GOOGLE'!O10,"sustainable IT profit","sustainable IT benefit"),"charges","load"),"environmental impact","environmental footprint")</f>
        <v/>
      </c>
      <c r="P10" s="185" t="str">
        <f>SUBSTITUTE(SUBSTITUTE(SUBSTITUTE('2. STRATEGIE-EN-trad-GOOGLE'!P10,"sustainable IT profit","sustainable IT benefit"),"charges","load"),"environmental impact","environmental footprint")</f>
        <v>Strategy</v>
      </c>
      <c r="Q10" s="185" t="str">
        <f>SUBSTITUTE(SUBSTITUTE(SUBSTITUTE('2. STRATEGIE-EN-trad-GOOGLE'!Q10,"sustainable IT profit","sustainable IT benefit"),"charges","load"),"environmental impact","environmental footprint")</f>
        <v>RECO</v>
      </c>
      <c r="R10" s="184" t="s">
        <v>5314</v>
      </c>
      <c r="S10" s="185" t="str">
        <f>SUBSTITUTE(SUBSTITUTE(SUBSTITUTE('2. STRATEGIE-EN-trad-GOOGLE'!S10,"sustainable IT profit","sustainable IT benefit"),"charges","load"),"environmental impact","environmental footprint")</f>
        <v/>
      </c>
      <c r="T10" s="185"/>
      <c r="U10" s="184"/>
      <c r="V10" s="222"/>
      <c r="W10" s="222"/>
      <c r="X10" s="222"/>
      <c r="Y10" s="222"/>
      <c r="Z10" s="222"/>
      <c r="AA10" s="222"/>
      <c r="AB10" s="222"/>
      <c r="AC10" s="222"/>
      <c r="AD10" s="222"/>
      <c r="AE10" s="222"/>
    </row>
    <row r="11" spans="1:31" ht="15.75" customHeight="1">
      <c r="A11" s="220" t="s">
        <v>6069</v>
      </c>
      <c r="B11" s="220" t="s">
        <v>5307</v>
      </c>
      <c r="C11" s="220" t="s">
        <v>5374</v>
      </c>
      <c r="D11" s="220" t="s">
        <v>5374</v>
      </c>
      <c r="E11" s="220" t="str">
        <f>IF(ISBLANK('0. SPECIFICATIONS-WiP'!F11),"",SUBSTITUTE('0. SPECIFICATIONS-WiP'!F11,"NR","IT Soutenable"))</f>
        <v>B/B/A</v>
      </c>
      <c r="F11" s="185" t="str">
        <f>SUBSTITUTE(SUBSTITUTE(SUBSTITUTE('2. STRATEGIE-EN-trad-GOOGLE'!F11,"sustainable IT profit","sustainable IT benefit"),"charges","load"),"environmental impact","environmental footprint")</f>
        <v>Project framing</v>
      </c>
      <c r="G11" s="185" t="str">
        <f>SUBSTITUTE(SUBSTITUTE(SUBSTITUTE('2. STRATEGIE-EN-trad-GOOGLE'!G11,"sustainable IT profit","sustainable IT benefit"),"charges","load"),"environmental impact","environmental footprint")</f>
        <v/>
      </c>
      <c r="H11" s="185" t="str">
        <f>SUBSTITUTE(SUBSTITUTE(SUBSTITUTE('2. STRATEGIE-EN-trad-GOOGLE'!H11,"sustainable IT profit","sustainable IT benefit"),"charges","load"),"environmental impact","environmental footprint")</f>
        <v>Define the business need</v>
      </c>
      <c r="I11" s="185" t="str">
        <f>SUBSTITUTE(SUBSTITUTE(SUBSTITUTE('2. STRATEGIE-EN-trad-GOOGLE'!I11,"sustainable IT profit","sustainable IT benefit"),"charges","load"),"environmental impact","environmental footprint")</f>
        <v>Are the user materials identified?</v>
      </c>
      <c r="J11" s="185" t="str">
        <f>SUBSTITUTE(SUBSTITUTE(SUBSTITUTE('2. STRATEGIE-EN-trad-GOOGLE'!J11,"sustainable IT profit","sustainable IT benefit"),"charges","load"),"environmental impact","environmental footprint")</f>
        <v>Certain uses may be constrained by user equipment, to allow a wider choice of equipment, even old ones, and to limit equipment renewals. It is important to know the hardware profiles that users will be able to use, today and in the future.</v>
      </c>
      <c r="K11" s="185" t="str">
        <f>SUBSTITUTE(SUBSTITUTE(SUBSTITUTE('2. STRATEGIE-EN-trad-GOOGLE'!K11,"sustainable IT profit","sustainable IT benefit"),"charges","load"),"environmental impact","environmental footprint")</f>
        <v>Is each USE CASE associated with the list of hardware equipment necessary for its implementation?</v>
      </c>
      <c r="L11" s="185" t="str">
        <f>SUBSTITUTE(SUBSTITUTE(SUBSTITUTE('2. STRATEGIE-EN-trad-GOOGLE'!L11,"sustainable IT profit","sustainable IT benefit"),"charges","load"),"environmental impact","environmental footprint")</f>
        <v/>
      </c>
      <c r="M11" s="185" t="str">
        <f>SUBSTITUTE(SUBSTITUTE(SUBSTITUTE('2. STRATEGIE-EN-trad-GOOGLE'!M11,"sustainable IT profit","sustainable IT benefit"),"charges","load"),"environmental impact","environmental footprint")</f>
        <v/>
      </c>
      <c r="N11" s="185" t="str">
        <f>SUBSTITUTE(SUBSTITUTE(SUBSTITUTE('2. STRATEGIE-EN-trad-GOOGLE'!N11,"sustainable IT profit","sustainable IT benefit"),"charges","load"),"environmental impact","environmental footprint")</f>
        <v/>
      </c>
      <c r="O11" s="185" t="str">
        <f>SUBSTITUTE(SUBSTITUTE(SUBSTITUTE('2. STRATEGIE-EN-trad-GOOGLE'!O11,"sustainable IT profit","sustainable IT benefit"),"charges","load"),"environmental impact","environmental footprint")</f>
        <v/>
      </c>
      <c r="P11" s="185" t="str">
        <f>SUBSTITUTE(SUBSTITUTE(SUBSTITUTE('2. STRATEGIE-EN-trad-GOOGLE'!P11,"sustainable IT profit","sustainable IT benefit"),"charges","load"),"environmental impact","environmental footprint")</f>
        <v>Strategy</v>
      </c>
      <c r="Q11" s="185" t="str">
        <f>SUBSTITUTE(SUBSTITUTE(SUBSTITUTE('2. STRATEGIE-EN-trad-GOOGLE'!Q11,"sustainable IT profit","sustainable IT benefit"),"charges","load"),"environmental impact","environmental footprint")</f>
        <v>RECO</v>
      </c>
      <c r="R11" s="184" t="s">
        <v>5378</v>
      </c>
      <c r="S11" s="185" t="str">
        <f>SUBSTITUTE(SUBSTITUTE(SUBSTITUTE('2. STRATEGIE-EN-trad-GOOGLE'!S11,"sustainable IT profit","sustainable IT benefit"),"charges","load"),"environmental impact","environmental footprint")</f>
        <v/>
      </c>
      <c r="T11" s="184"/>
      <c r="U11" s="184"/>
      <c r="V11" s="222"/>
      <c r="W11" s="222"/>
      <c r="X11" s="222"/>
      <c r="Y11" s="222"/>
      <c r="Z11" s="222"/>
      <c r="AA11" s="222"/>
      <c r="AB11" s="222"/>
      <c r="AC11" s="222"/>
      <c r="AD11" s="222"/>
      <c r="AE11" s="222"/>
    </row>
    <row r="12" spans="1:31" ht="15.75" customHeight="1">
      <c r="A12" s="220" t="s">
        <v>6069</v>
      </c>
      <c r="B12" s="220" t="s">
        <v>5306</v>
      </c>
      <c r="C12" s="220" t="s">
        <v>5307</v>
      </c>
      <c r="D12" s="220" t="s">
        <v>5306</v>
      </c>
      <c r="E12" s="220" t="str">
        <f>IF(ISBLANK('0. SPECIFICATIONS-WiP'!F12),"",SUBSTITUTE('0. SPECIFICATIONS-WiP'!F12,"NR","IT Soutenable"))</f>
        <v>A/B/A</v>
      </c>
      <c r="F12" s="185" t="str">
        <f>SUBSTITUTE(SUBSTITUTE(SUBSTITUTE('2. STRATEGIE-EN-trad-GOOGLE'!F12,"sustainable IT profit","sustainable IT benefit"),"charges","load"),"environmental impact","environmental footprint")</f>
        <v>Project framing</v>
      </c>
      <c r="G12" s="185" t="str">
        <f>SUBSTITUTE(SUBSTITUTE(SUBSTITUTE('2. STRATEGIE-EN-trad-GOOGLE'!G12,"sustainable IT profit","sustainable IT benefit"),"charges","load"),"environmental impact","environmental footprint")</f>
        <v/>
      </c>
      <c r="H12" s="185" t="str">
        <f>SUBSTITUTE(SUBSTITUTE(SUBSTITUTE('2. STRATEGIE-EN-trad-GOOGLE'!H12,"sustainable IT profit","sustainable IT benefit"),"charges","load"),"environmental impact","environmental footprint")</f>
        <v>Define and challenge needs</v>
      </c>
      <c r="I12" s="185" t="str">
        <f>SUBSTITUTE(SUBSTITUTE(SUBSTITUTE('2. STRATEGIE-EN-trad-GOOGLE'!I12,"sustainable IT profit","sustainable IT benefit"),"charges","load"),"environmental impact","environmental footprint")</f>
        <v>Are all products and services essential online?</v>
      </c>
      <c r="J12" s="185" t="str">
        <f>SUBSTITUTE(SUBSTITUTE(SUBSTITUTE('2. STRATEGIE-EN-trad-GOOGLE'!J12,"sustainable IT profit","sustainable IT benefit"),"charges","load"),"environmental impact","environmental footprint")</f>
        <v>Some functionalities are offered in connected mode while no remote data or no heavy calculation process is required, in these cases a local (offline) solution is efficient from an environmental point of view with less information flow. and less use of networks. On the other hand, if the offline mode requires duplication of information, it is only justified if the network accesses are intermittent and pose difficulties in using the service.</v>
      </c>
      <c r="K12" s="185" t="str">
        <f>SUBSTITUTE(SUBSTITUTE(SUBSTITUTE('2. STRATEGIE-EN-trad-GOOGLE'!K12,"sustainable IT profit","sustainable IT benefit"),"charges","load"),"environmental impact","environmental footprint")</f>
        <v>Can the product / service be envisioned without being deployed online, with a similar outcome for the business?</v>
      </c>
      <c r="L12" s="185" t="str">
        <f>SUBSTITUTE(SUBSTITUTE(SUBSTITUTE('2. STRATEGIE-EN-trad-GOOGLE'!L12,"sustainable IT profit","sustainable IT benefit"),"charges","load"),"environmental impact","environmental footprint")</f>
        <v/>
      </c>
      <c r="M12" s="185" t="str">
        <f>SUBSTITUTE(SUBSTITUTE(SUBSTITUTE('2. STRATEGIE-EN-trad-GOOGLE'!M12,"sustainable IT profit","sustainable IT benefit"),"charges","load"),"environmental impact","environmental footprint")</f>
        <v/>
      </c>
      <c r="N12" s="185" t="str">
        <f>SUBSTITUTE(SUBSTITUTE(SUBSTITUTE('2. STRATEGIE-EN-trad-GOOGLE'!N12,"sustainable IT profit","sustainable IT benefit"),"charges","load"),"environmental impact","environmental footprint")</f>
        <v/>
      </c>
      <c r="O12" s="185" t="str">
        <f>SUBSTITUTE(SUBSTITUTE(SUBSTITUTE('2. STRATEGIE-EN-trad-GOOGLE'!O12,"sustainable IT profit","sustainable IT benefit"),"charges","load"),"environmental impact","environmental footprint")</f>
        <v/>
      </c>
      <c r="P12" s="185" t="str">
        <f>SUBSTITUTE(SUBSTITUTE(SUBSTITUTE('2. STRATEGIE-EN-trad-GOOGLE'!P12,"sustainable IT profit","sustainable IT benefit"),"charges","load"),"environmental impact","environmental footprint")</f>
        <v>Strategy</v>
      </c>
      <c r="Q12" s="185" t="str">
        <f>SUBSTITUTE(SUBSTITUTE(SUBSTITUTE('2. STRATEGIE-EN-trad-GOOGLE'!Q12,"sustainable IT profit","sustainable IT benefit"),"charges","load"),"environmental impact","environmental footprint")</f>
        <v>RECO</v>
      </c>
      <c r="R12" s="184" t="s">
        <v>5314</v>
      </c>
      <c r="S12" s="185" t="str">
        <f>SUBSTITUTE(SUBSTITUTE(SUBSTITUTE('2. STRATEGIE-EN-trad-GOOGLE'!S12,"sustainable IT profit","sustainable IT benefit"),"charges","load"),"environmental impact","environmental footprint")</f>
        <v/>
      </c>
      <c r="T12" s="184"/>
      <c r="U12" s="184"/>
      <c r="V12" s="222"/>
      <c r="W12" s="222"/>
      <c r="X12" s="222"/>
      <c r="Y12" s="222"/>
      <c r="Z12" s="222"/>
      <c r="AA12" s="222"/>
      <c r="AB12" s="222"/>
      <c r="AC12" s="222"/>
      <c r="AD12" s="222"/>
      <c r="AE12" s="222"/>
    </row>
    <row r="13" spans="1:31" ht="15.75" customHeight="1">
      <c r="A13" s="220" t="s">
        <v>6069</v>
      </c>
      <c r="B13" s="220" t="s">
        <v>5306</v>
      </c>
      <c r="C13" s="220" t="s">
        <v>5307</v>
      </c>
      <c r="D13" s="220" t="s">
        <v>5306</v>
      </c>
      <c r="E13" s="220" t="str">
        <f>IF(ISBLANK('0. SPECIFICATIONS-WiP'!F13),"",SUBSTITUTE('0. SPECIFICATIONS-WiP'!F13,"NR","IT Soutenable"))</f>
        <v>B/A/A</v>
      </c>
      <c r="F13" s="185" t="str">
        <f>SUBSTITUTE(SUBSTITUTE(SUBSTITUTE('2. STRATEGIE-EN-trad-GOOGLE'!F13,"sustainable IT profit","sustainable IT benefit"),"charges","load"),"environmental impact","environmental footprint")</f>
        <v>Project framing</v>
      </c>
      <c r="G13" s="185" t="str">
        <f>SUBSTITUTE(SUBSTITUTE(SUBSTITUTE('2. STRATEGIE-EN-trad-GOOGLE'!G13,"sustainable IT profit","sustainable IT benefit"),"charges","load"),"environmental impact","environmental footprint")</f>
        <v/>
      </c>
      <c r="H13" s="185" t="str">
        <f>SUBSTITUTE(SUBSTITUTE(SUBSTITUTE('2. STRATEGIE-EN-trad-GOOGLE'!H13,"sustainable IT profit","sustainable IT benefit"),"charges","load"),"environmental impact","environmental footprint")</f>
        <v>Define and challenge needs</v>
      </c>
      <c r="I13" s="185" t="str">
        <f>SUBSTITUTE(SUBSTITUTE(SUBSTITUTE('2. STRATEGIE-EN-trad-GOOGLE'!I13,"sustainable IT profit","sustainable IT benefit"),"charges","load"),"environmental impact","environmental footprint")</f>
        <v>Can I offer to cover the needs differently, avoiding digital with a more environmentally friendly way?</v>
      </c>
      <c r="J13" s="185" t="str">
        <f>SUBSTITUTE(SUBSTITUTE(SUBSTITUTE('2. STRATEGIE-EN-trad-GOOGLE'!J13,"sustainable IT profit","sustainable IT benefit"),"charges","load"),"environmental impact","environmental footprint")</f>
        <v>Some simple manual processes can be an alternative to everything digital, even within a digital department. In the context of a digital service, the natural tendency is to integrate all the steps into it without asking the question of environmental efficiency.</v>
      </c>
      <c r="K13" s="185" t="str">
        <f>SUBSTITUTE(SUBSTITUTE(SUBSTITUTE('2. STRATEGIE-EN-trad-GOOGLE'!K13,"sustainable IT profit","sustainable IT benefit"),"charges","load"),"environmental impact","environmental footprint")</f>
        <v>Can the product / service be envisioned without being digital, with a similar result for the company?</v>
      </c>
      <c r="L13" s="185" t="str">
        <f>SUBSTITUTE(SUBSTITUTE(SUBSTITUTE('2. STRATEGIE-EN-trad-GOOGLE'!L13,"sustainable IT profit","sustainable IT benefit"),"charges","load"),"environmental impact","environmental footprint")</f>
        <v/>
      </c>
      <c r="M13" s="185" t="str">
        <f>SUBSTITUTE(SUBSTITUTE(SUBSTITUTE('2. STRATEGIE-EN-trad-GOOGLE'!M13,"sustainable IT profit","sustainable IT benefit"),"charges","load"),"environmental impact","environmental footprint")</f>
        <v/>
      </c>
      <c r="N13" s="185" t="str">
        <f>SUBSTITUTE(SUBSTITUTE(SUBSTITUTE('2. STRATEGIE-EN-trad-GOOGLE'!N13,"sustainable IT profit","sustainable IT benefit"),"charges","load"),"environmental impact","environmental footprint")</f>
        <v/>
      </c>
      <c r="O13" s="185" t="str">
        <f>SUBSTITUTE(SUBSTITUTE(SUBSTITUTE('2. STRATEGIE-EN-trad-GOOGLE'!O13,"sustainable IT profit","sustainable IT benefit"),"charges","load"),"environmental impact","environmental footprint")</f>
        <v/>
      </c>
      <c r="P13" s="185" t="str">
        <f>SUBSTITUTE(SUBSTITUTE(SUBSTITUTE('2. STRATEGIE-EN-trad-GOOGLE'!P13,"sustainable IT profit","sustainable IT benefit"),"charges","load"),"environmental impact","environmental footprint")</f>
        <v>Strategy</v>
      </c>
      <c r="Q13" s="185" t="str">
        <f>SUBSTITUTE(SUBSTITUTE(SUBSTITUTE('2. STRATEGIE-EN-trad-GOOGLE'!Q13,"sustainable IT profit","sustainable IT benefit"),"charges","load"),"environmental impact","environmental footprint")</f>
        <v>RECO</v>
      </c>
      <c r="R13" s="184" t="s">
        <v>5314</v>
      </c>
      <c r="S13" s="185" t="str">
        <f>SUBSTITUTE(SUBSTITUTE(SUBSTITUTE('2. STRATEGIE-EN-trad-GOOGLE'!S13,"sustainable IT profit","sustainable IT benefit"),"charges","load"),"environmental impact","environmental footprint")</f>
        <v/>
      </c>
      <c r="T13" s="184"/>
      <c r="U13" s="184"/>
      <c r="V13" s="222"/>
      <c r="W13" s="222"/>
      <c r="X13" s="222"/>
      <c r="Y13" s="222"/>
      <c r="Z13" s="222"/>
      <c r="AA13" s="222"/>
      <c r="AB13" s="222"/>
      <c r="AC13" s="222"/>
      <c r="AD13" s="222"/>
      <c r="AE13" s="222"/>
    </row>
    <row r="14" spans="1:31" ht="15.75" customHeight="1">
      <c r="A14" s="220" t="s">
        <v>6069</v>
      </c>
      <c r="B14" s="220" t="s">
        <v>5306</v>
      </c>
      <c r="C14" s="220" t="s">
        <v>5307</v>
      </c>
      <c r="D14" s="220" t="s">
        <v>5307</v>
      </c>
      <c r="E14" s="220" t="str">
        <f>IF(ISBLANK('0. SPECIFICATIONS-WiP'!F14),"",SUBSTITUTE('0. SPECIFICATIONS-WiP'!F14,"NR","IT Soutenable"))</f>
        <v>B/B/B</v>
      </c>
      <c r="F14" s="185" t="str">
        <f>SUBSTITUTE(SUBSTITUTE(SUBSTITUTE('2. STRATEGIE-EN-trad-GOOGLE'!F14,"sustainable IT profit","sustainable IT benefit"),"charges","load"),"environmental impact","environmental footprint")</f>
        <v>Project framing</v>
      </c>
      <c r="G14" s="185" t="str">
        <f>SUBSTITUTE(SUBSTITUTE(SUBSTITUTE('2. STRATEGIE-EN-trad-GOOGLE'!G14,"sustainable IT profit","sustainable IT benefit"),"charges","load"),"environmental impact","environmental footprint")</f>
        <v/>
      </c>
      <c r="H14" s="185" t="str">
        <f>SUBSTITUTE(SUBSTITUTE(SUBSTITUTE('2. STRATEGIE-EN-trad-GOOGLE'!H14,"sustainable IT profit","sustainable IT benefit"),"charges","load"),"environmental impact","environmental footprint")</f>
        <v>Define and challenge needs</v>
      </c>
      <c r="I14" s="185" t="str">
        <f>SUBSTITUTE(SUBSTITUTE(SUBSTITUTE('2. STRATEGIE-EN-trad-GOOGLE'!I14,"sustainable IT profit","sustainable IT benefit"),"charges","load"),"environmental impact","environmental footprint")</f>
        <v>Is the chosen solution the most environmentally friendly? If not, is this choice justified by the user need?</v>
      </c>
      <c r="J14" s="185" t="str">
        <f>SUBSTITUTE(SUBSTITUTE(SUBSTITUTE('2. STRATEGIE-EN-trad-GOOGLE'!J14,"sustainable IT profit","sustainable IT benefit"),"charges","load"),"environmental impact","environmental footprint")</f>
        <v>The new service can bring better environmental efficiency, but it can also participate in the creation of additional environmental debt, all 3 dimensions (3P) must be able to show a benefit otherwise the positioning of the service may need to be reviewed.</v>
      </c>
      <c r="K14" s="185" t="str">
        <f>SUBSTITUTE(SUBSTITUTE(SUBSTITUTE('2. STRATEGIE-EN-trad-GOOGLE'!K14,"sustainable IT profit","sustainable IT benefit"),"charges","load"),"environmental impact","environmental footprint")</f>
        <v>Have you expressed alternative scenarios and assessed the Sustainable IT impact of each?</v>
      </c>
      <c r="L14" s="185" t="str">
        <f>SUBSTITUTE(SUBSTITUTE(SUBSTITUTE('2. STRATEGIE-EN-trad-GOOGLE'!L14,"sustainable IT profit","sustainable IT benefit"),"charges","load"),"environmental impact","environmental footprint")</f>
        <v>Is the final choice guided by Sustainable IT performance?</v>
      </c>
      <c r="M14" s="185" t="str">
        <f>SUBSTITUTE(SUBSTITUTE(SUBSTITUTE('2. STRATEGIE-EN-trad-GOOGLE'!M14,"sustainable IT profit","sustainable IT benefit"),"charges","load"),"environmental impact","environmental footprint")</f>
        <v/>
      </c>
      <c r="N14" s="185" t="str">
        <f>SUBSTITUTE(SUBSTITUTE(SUBSTITUTE('2. STRATEGIE-EN-trad-GOOGLE'!N14,"sustainable IT profit","sustainable IT benefit"),"charges","load"),"environmental impact","environmental footprint")</f>
        <v/>
      </c>
      <c r="O14" s="185" t="str">
        <f>SUBSTITUTE(SUBSTITUTE(SUBSTITUTE('2. STRATEGIE-EN-trad-GOOGLE'!O14,"sustainable IT profit","sustainable IT benefit"),"charges","load"),"environmental impact","environmental footprint")</f>
        <v/>
      </c>
      <c r="P14" s="185" t="str">
        <f>SUBSTITUTE(SUBSTITUTE(SUBSTITUTE('2. STRATEGIE-EN-trad-GOOGLE'!P14,"sustainable IT profit","sustainable IT benefit"),"charges","load"),"environmental impact","environmental footprint")</f>
        <v>Strategy</v>
      </c>
      <c r="Q14" s="185" t="str">
        <f>SUBSTITUTE(SUBSTITUTE(SUBSTITUTE('2. STRATEGIE-EN-trad-GOOGLE'!Q14,"sustainable IT profit","sustainable IT benefit"),"charges","load"),"environmental impact","environmental footprint")</f>
        <v>RECO</v>
      </c>
      <c r="R14" s="184" t="s">
        <v>5378</v>
      </c>
      <c r="S14" s="185" t="str">
        <f>SUBSTITUTE(SUBSTITUTE(SUBSTITUTE('2. STRATEGIE-EN-trad-GOOGLE'!S14,"sustainable IT profit","sustainable IT benefit"),"charges","load"),"environmental impact","environmental footprint")</f>
        <v/>
      </c>
      <c r="T14" s="184"/>
      <c r="U14" s="184"/>
      <c r="V14" s="222"/>
      <c r="W14" s="222"/>
      <c r="X14" s="222"/>
      <c r="Y14" s="222"/>
      <c r="Z14" s="222"/>
      <c r="AA14" s="222"/>
      <c r="AB14" s="222"/>
      <c r="AC14" s="222"/>
      <c r="AD14" s="222"/>
      <c r="AE14" s="222"/>
    </row>
    <row r="15" spans="1:31" ht="15.75" customHeight="1">
      <c r="A15" s="220" t="s">
        <v>6069</v>
      </c>
      <c r="B15" s="220" t="s">
        <v>5306</v>
      </c>
      <c r="C15" s="220" t="s">
        <v>5307</v>
      </c>
      <c r="D15" s="220" t="s">
        <v>5306</v>
      </c>
      <c r="E15" s="220" t="str">
        <f>IF(ISBLANK('0. SPECIFICATIONS-WiP'!F15),"",SUBSTITUTE('0. SPECIFICATIONS-WiP'!F15,"NR","IT Soutenable"))</f>
        <v>B/B/B</v>
      </c>
      <c r="F15" s="185" t="str">
        <f>SUBSTITUTE(SUBSTITUTE(SUBSTITUTE('2. STRATEGIE-EN-trad-GOOGLE'!F15,"sustainable IT profit","sustainable IT benefit"),"charges","load"),"environmental impact","environmental footprint")</f>
        <v>Project framing</v>
      </c>
      <c r="G15" s="185" t="str">
        <f>SUBSTITUTE(SUBSTITUTE(SUBSTITUTE('2. STRATEGIE-EN-trad-GOOGLE'!G15,"sustainable IT profit","sustainable IT benefit"),"charges","load"),"environmental impact","environmental footprint")</f>
        <v/>
      </c>
      <c r="H15" s="185" t="str">
        <f>SUBSTITUTE(SUBSTITUTE(SUBSTITUTE('2. STRATEGIE-EN-trad-GOOGLE'!H15,"sustainable IT profit","sustainable IT benefit"),"charges","load"),"environmental impact","environmental footprint")</f>
        <v>Define and challenge needs</v>
      </c>
      <c r="I15" s="185" t="str">
        <f>SUBSTITUTE(SUBSTITUTE(SUBSTITUTE('2. STRATEGIE-EN-trad-GOOGLE'!I15,"sustainable IT profit","sustainable IT benefit"),"charges","load"),"environmental impact","environmental footprint")</f>
        <v>Does the economic model of this service take eco-design into account?</v>
      </c>
      <c r="J15" s="185" t="str">
        <f>SUBSTITUTE(SUBSTITUTE(SUBSTITUTE('2. STRATEGIE-EN-trad-GOOGLE'!J15,"sustainable IT profit","sustainable IT benefit"),"charges","load"),"environmental impact","environmental footprint")</f>
        <v>When Sustainable IT is outside the economic model, it is difficult to reconcile economic activity and the impacts of Sustainable IT, and this most often turns into trade-offs where immediate prosperity is favored over 3P</v>
      </c>
      <c r="K15" s="185" t="str">
        <f>SUBSTITUTE(SUBSTITUTE(SUBSTITUTE('2. STRATEGIE-EN-trad-GOOGLE'!K15,"sustainable IT profit","sustainable IT benefit"),"charges","load"),"environmental impact","environmental footprint")</f>
        <v>Is the adaptation of the economic model being considered to take eco-design into account?</v>
      </c>
      <c r="L15" s="185" t="str">
        <f>SUBSTITUTE(SUBSTITUTE(SUBSTITUTE('2. STRATEGIE-EN-trad-GOOGLE'!L15,"sustainable IT profit","sustainable IT benefit"),"charges","load"),"environmental impact","environmental footprint")</f>
        <v/>
      </c>
      <c r="M15" s="185" t="str">
        <f>SUBSTITUTE(SUBSTITUTE(SUBSTITUTE('2. STRATEGIE-EN-trad-GOOGLE'!M15,"sustainable IT profit","sustainable IT benefit"),"charges","load"),"environmental impact","environmental footprint")</f>
        <v/>
      </c>
      <c r="N15" s="185" t="str">
        <f>SUBSTITUTE(SUBSTITUTE(SUBSTITUTE('2. STRATEGIE-EN-trad-GOOGLE'!N15,"sustainable IT profit","sustainable IT benefit"),"charges","load"),"environmental impact","environmental footprint")</f>
        <v/>
      </c>
      <c r="O15" s="185" t="str">
        <f>SUBSTITUTE(SUBSTITUTE(SUBSTITUTE('2. STRATEGIE-EN-trad-GOOGLE'!O15,"sustainable IT profit","sustainable IT benefit"),"charges","load"),"environmental impact","environmental footprint")</f>
        <v/>
      </c>
      <c r="P15" s="185" t="str">
        <f>SUBSTITUTE(SUBSTITUTE(SUBSTITUTE('2. STRATEGIE-EN-trad-GOOGLE'!P15,"sustainable IT profit","sustainable IT benefit"),"charges","load"),"environmental impact","environmental footprint")</f>
        <v>Strategy</v>
      </c>
      <c r="Q15" s="185" t="str">
        <f>SUBSTITUTE(SUBSTITUTE(SUBSTITUTE('2. STRATEGIE-EN-trad-GOOGLE'!Q15,"sustainable IT profit","sustainable IT benefit"),"charges","load"),"environmental impact","environmental footprint")</f>
        <v>ADVICE</v>
      </c>
      <c r="R15" s="184" t="s">
        <v>42</v>
      </c>
      <c r="S15" s="185" t="str">
        <f>SUBSTITUTE(SUBSTITUTE(SUBSTITUTE('2. STRATEGIE-EN-trad-GOOGLE'!S15,"sustainable IT profit","sustainable IT benefit"),"charges","load"),"environmental impact","environmental footprint")</f>
        <v/>
      </c>
      <c r="T15" s="184"/>
      <c r="U15" s="184"/>
      <c r="V15" s="222"/>
      <c r="W15" s="222"/>
      <c r="X15" s="222"/>
      <c r="Y15" s="222"/>
      <c r="Z15" s="222"/>
      <c r="AA15" s="222"/>
      <c r="AB15" s="222"/>
      <c r="AC15" s="222"/>
      <c r="AD15" s="222"/>
      <c r="AE15" s="222"/>
    </row>
    <row r="16" spans="1:31" ht="15.75" customHeight="1">
      <c r="A16" s="220" t="s">
        <v>6069</v>
      </c>
      <c r="B16" s="220" t="s">
        <v>5307</v>
      </c>
      <c r="C16" s="220" t="s">
        <v>5307</v>
      </c>
      <c r="D16" s="220" t="s">
        <v>5307</v>
      </c>
      <c r="E16" s="220" t="str">
        <f>IF(ISBLANK('0. SPECIFICATIONS-WiP'!F16),"",SUBSTITUTE('0. SPECIFICATIONS-WiP'!F16,"NR","IT Soutenable"))</f>
        <v>1A/0A/0A</v>
      </c>
      <c r="F16" s="185" t="str">
        <f>SUBSTITUTE(SUBSTITUTE(SUBSTITUTE('2. STRATEGIE-EN-trad-GOOGLE'!F16,"sustainable IT profit","sustainable IT benefit"),"charges","load"),"environmental impact","environmental footprint")</f>
        <v>Project framing</v>
      </c>
      <c r="G16" s="185" t="str">
        <f>SUBSTITUTE(SUBSTITUTE(SUBSTITUTE('2. STRATEGIE-EN-trad-GOOGLE'!G16,"sustainable IT profit","sustainable IT benefit"),"charges","load"),"environmental impact","environmental footprint")</f>
        <v/>
      </c>
      <c r="H16" s="185" t="str">
        <f>SUBSTITUTE(SUBSTITUTE(SUBSTITUTE('2. STRATEGIE-EN-trad-GOOGLE'!H16,"sustainable IT profit","sustainable IT benefit"),"charges","load"),"environmental impact","environmental footprint")</f>
        <v>Define the stakes</v>
      </c>
      <c r="I16" s="185" t="str">
        <f>SUBSTITUTE(SUBSTITUTE(SUBSTITUTE('2. STRATEGIE-EN-trad-GOOGLE'!I16,"sustainable IT profit","sustainable IT benefit"),"charges","load"),"environmental impact","environmental footprint")</f>
        <v>Are performance, accessibility, safety and sobriety aspects taken into account together?</v>
      </c>
      <c r="J16" s="185" t="str">
        <f>SUBSTITUTE(SUBSTITUTE(SUBSTITUTE('2. STRATEGIE-EN-trad-GOOGLE'!J16,"sustainable IT profit","sustainable IT benefit"),"charges","load"),"environmental impact","environmental footprint")</f>
        <v>In most cases, better technical performance is also synonymous with better environmental efficiency, the consumption of computing resources is lower, the transfer volumes are smaller, the algorithms are more efficient.</v>
      </c>
      <c r="K16" s="185" t="str">
        <f>SUBSTITUTE(SUBSTITUTE(SUBSTITUTE('2. STRATEGIE-EN-trad-GOOGLE'!K16,"sustainable IT profit","sustainable IT benefit"),"charges","load"),"environmental impact","environmental footprint")</f>
        <v>What decision rules are specified to optimize my digital service by mixing sobriety and performance?</v>
      </c>
      <c r="L16" s="185" t="str">
        <f>SUBSTITUTE(SUBSTITUTE(SUBSTITUTE('2. STRATEGIE-EN-trad-GOOGLE'!L16,"sustainable IT profit","sustainable IT benefit"),"charges","load"),"environmental impact","environmental footprint")</f>
        <v/>
      </c>
      <c r="M16" s="185" t="str">
        <f>SUBSTITUTE(SUBSTITUTE(SUBSTITUTE('2. STRATEGIE-EN-trad-GOOGLE'!M16,"sustainable IT profit","sustainable IT benefit"),"charges","load"),"environmental impact","environmental footprint")</f>
        <v/>
      </c>
      <c r="N16" s="185" t="str">
        <f>SUBSTITUTE(SUBSTITUTE(SUBSTITUTE('2. STRATEGIE-EN-trad-GOOGLE'!N16,"sustainable IT profit","sustainable IT benefit"),"charges","load"),"environmental impact","environmental footprint")</f>
        <v/>
      </c>
      <c r="O16" s="185" t="str">
        <f>SUBSTITUTE(SUBSTITUTE(SUBSTITUTE('2. STRATEGIE-EN-trad-GOOGLE'!O16,"sustainable IT profit","sustainable IT benefit"),"charges","load"),"environmental impact","environmental footprint")</f>
        <v/>
      </c>
      <c r="P16" s="185" t="str">
        <f>SUBSTITUTE(SUBSTITUTE(SUBSTITUTE('2. STRATEGIE-EN-trad-GOOGLE'!P16,"sustainable IT profit","sustainable IT benefit"),"charges","load"),"environmental impact","environmental footprint")</f>
        <v>Strategy</v>
      </c>
      <c r="Q16" s="185" t="str">
        <f>SUBSTITUTE(SUBSTITUTE(SUBSTITUTE('2. STRATEGIE-EN-trad-GOOGLE'!Q16,"sustainable IT profit","sustainable IT benefit"),"charges","load"),"environmental impact","environmental footprint")</f>
        <v>ADVICE</v>
      </c>
      <c r="R16" s="184" t="s">
        <v>42</v>
      </c>
      <c r="S16" s="185" t="str">
        <f>SUBSTITUTE(SUBSTITUTE(SUBSTITUTE('2. STRATEGIE-EN-trad-GOOGLE'!S16,"sustainable IT profit","sustainable IT benefit"),"charges","load"),"environmental impact","environmental footprint")</f>
        <v/>
      </c>
      <c r="T16" s="185"/>
      <c r="U16" s="184"/>
      <c r="V16" s="222"/>
      <c r="W16" s="222"/>
      <c r="X16" s="222"/>
      <c r="Y16" s="222"/>
      <c r="Z16" s="222"/>
      <c r="AA16" s="222"/>
      <c r="AB16" s="222"/>
      <c r="AC16" s="222"/>
      <c r="AD16" s="222"/>
      <c r="AE16" s="222"/>
    </row>
    <row r="17" spans="1:31" ht="15.75" customHeight="1">
      <c r="A17" s="220" t="s">
        <v>6069</v>
      </c>
      <c r="B17" s="220" t="s">
        <v>5307</v>
      </c>
      <c r="C17" s="220" t="s">
        <v>5307</v>
      </c>
      <c r="D17" s="220" t="s">
        <v>5306</v>
      </c>
      <c r="E17" s="220" t="str">
        <f>IF(ISBLANK('0. SPECIFICATIONS-WiP'!F17),"",SUBSTITUTE('0. SPECIFICATIONS-WiP'!F17,"NR","IT Soutenable"))</f>
        <v>B/B/B</v>
      </c>
      <c r="F17" s="185" t="str">
        <f>SUBSTITUTE(SUBSTITUTE(SUBSTITUTE('2. STRATEGIE-EN-trad-GOOGLE'!F17,"sustainable IT profit","sustainable IT benefit"),"charges","load"),"environmental impact","environmental footprint")</f>
        <v>Project framing</v>
      </c>
      <c r="G17" s="185" t="str">
        <f>SUBSTITUTE(SUBSTITUTE(SUBSTITUTE('2. STRATEGIE-EN-trad-GOOGLE'!G17,"sustainable IT profit","sustainable IT benefit"),"charges","load"),"environmental impact","environmental footprint")</f>
        <v/>
      </c>
      <c r="H17" s="185" t="str">
        <f>SUBSTITUTE(SUBSTITUTE(SUBSTITUTE('2. STRATEGIE-EN-trad-GOOGLE'!H17,"sustainable IT profit","sustainable IT benefit"),"charges","load"),"environmental impact","environmental footprint")</f>
        <v>Define the stakes</v>
      </c>
      <c r="I17" s="185" t="str">
        <f>SUBSTITUTE(SUBSTITUTE(SUBSTITUTE('2. STRATEGIE-EN-trad-GOOGLE'!I17,"sustainable IT profit","sustainable IT benefit"),"charges","load"),"environmental impact","environmental footprint")</f>
        <v>Are the Sustainable IT gains evaluated prior to the project?</v>
      </c>
      <c r="J17" s="185" t="str">
        <f>SUBSTITUTE(SUBSTITUTE(SUBSTITUTE('2. STRATEGIE-EN-trad-GOOGLE'!J17,"sustainable IT profit","sustainable IT benefit"),"charges","load"),"environmental impact","environmental footprint")</f>
        <v>In the case of a service overhaul, it is easier to estimate the gains expected by the new service with reference to the current service. For a new service, the preliminary study will determine the savings hypotheses which will have to be refined during the project. The display of expected gains is an important marker to convince all stakeholders of the merits of the approach.</v>
      </c>
      <c r="K17" s="185" t="str">
        <f>SUBSTITUTE(SUBSTITUTE(SUBSTITUTE('2. STRATEGIE-EN-trad-GOOGLE'!K17,"sustainable IT profit","sustainable IT benefit"),"charges","load"),"environmental impact","environmental footprint")</f>
        <v>Have you quantified the environmental benefit of the project by doing eco-design or by deciding to avoid digital?</v>
      </c>
      <c r="L17" s="185" t="str">
        <f>SUBSTITUTE(SUBSTITUTE(SUBSTITUTE('2. STRATEGIE-EN-trad-GOOGLE'!L17,"sustainable IT profit","sustainable IT benefit"),"charges","load"),"environmental impact","environmental footprint")</f>
        <v/>
      </c>
      <c r="M17" s="185" t="str">
        <f>SUBSTITUTE(SUBSTITUTE(SUBSTITUTE('2. STRATEGIE-EN-trad-GOOGLE'!M17,"sustainable IT profit","sustainable IT benefit"),"charges","load"),"environmental impact","environmental footprint")</f>
        <v/>
      </c>
      <c r="N17" s="185" t="str">
        <f>SUBSTITUTE(SUBSTITUTE(SUBSTITUTE('2. STRATEGIE-EN-trad-GOOGLE'!N17,"sustainable IT profit","sustainable IT benefit"),"charges","load"),"environmental impact","environmental footprint")</f>
        <v/>
      </c>
      <c r="O17" s="185" t="str">
        <f>SUBSTITUTE(SUBSTITUTE(SUBSTITUTE('2. STRATEGIE-EN-trad-GOOGLE'!O17,"sustainable IT profit","sustainable IT benefit"),"charges","load"),"environmental impact","environmental footprint")</f>
        <v/>
      </c>
      <c r="P17" s="185" t="str">
        <f>SUBSTITUTE(SUBSTITUTE(SUBSTITUTE('2. STRATEGIE-EN-trad-GOOGLE'!P17,"sustainable IT profit","sustainable IT benefit"),"charges","load"),"environmental impact","environmental footprint")</f>
        <v>Strategy</v>
      </c>
      <c r="Q17" s="185" t="str">
        <f>SUBSTITUTE(SUBSTITUTE(SUBSTITUTE('2. STRATEGIE-EN-trad-GOOGLE'!Q17,"sustainable IT profit","sustainable IT benefit"),"charges","load"),"environmental impact","environmental footprint")</f>
        <v>RECO</v>
      </c>
      <c r="R17" s="184" t="s">
        <v>5378</v>
      </c>
      <c r="S17" s="185" t="str">
        <f>SUBSTITUTE(SUBSTITUTE(SUBSTITUTE('2. STRATEGIE-EN-trad-GOOGLE'!S17,"sustainable IT profit","sustainable IT benefit"),"charges","load"),"environmental impact","environmental footprint")</f>
        <v/>
      </c>
      <c r="T17" s="184"/>
      <c r="U17" s="184"/>
      <c r="V17" s="222"/>
      <c r="W17" s="222"/>
      <c r="X17" s="222"/>
      <c r="Y17" s="222"/>
      <c r="Z17" s="222"/>
      <c r="AA17" s="222"/>
      <c r="AB17" s="222"/>
      <c r="AC17" s="222"/>
      <c r="AD17" s="222"/>
      <c r="AE17" s="222"/>
    </row>
    <row r="18" spans="1:31" ht="15.75" customHeight="1">
      <c r="A18" s="220" t="s">
        <v>6069</v>
      </c>
      <c r="B18" s="220" t="s">
        <v>5307</v>
      </c>
      <c r="C18" s="220" t="s">
        <v>5307</v>
      </c>
      <c r="D18" s="220" t="s">
        <v>5307</v>
      </c>
      <c r="E18" s="220" t="str">
        <f>IF(ISBLANK('0. SPECIFICATIONS-WiP'!F18),"",SUBSTITUTE('0. SPECIFICATIONS-WiP'!F18,"NR","IT Soutenable"))</f>
        <v>A/B/B</v>
      </c>
      <c r="F18" s="185" t="str">
        <f>SUBSTITUTE(SUBSTITUTE(SUBSTITUTE('2. STRATEGIE-EN-trad-GOOGLE'!F18,"sustainable IT profit","sustainable IT benefit"),"charges","load"),"environmental impact","environmental footprint")</f>
        <v>Project framing</v>
      </c>
      <c r="G18" s="185" t="str">
        <f>SUBSTITUTE(SUBSTITUTE(SUBSTITUTE('2. STRATEGIE-EN-trad-GOOGLE'!G18,"sustainable IT profit","sustainable IT benefit"),"charges","load"),"environmental impact","environmental footprint")</f>
        <v/>
      </c>
      <c r="H18" s="185" t="str">
        <f>SUBSTITUTE(SUBSTITUTE(SUBSTITUTE('2. STRATEGIE-EN-trad-GOOGLE'!H18,"sustainable IT profit","sustainable IT benefit"),"charges","load"),"environmental impact","environmental footprint")</f>
        <v>Define the stakes</v>
      </c>
      <c r="I18" s="185" t="str">
        <f>SUBSTITUTE(SUBSTITUTE(SUBSTITUTE('2. STRATEGIE-EN-trad-GOOGLE'!I18,"sustainable IT profit","sustainable IT benefit"),"charges","load"),"environmental impact","environmental footprint")</f>
        <v>Is Sustainable IT part of the organization's strategy and objectives?</v>
      </c>
      <c r="J18" s="185" t="str">
        <f>SUBSTITUTE(SUBSTITUTE(SUBSTITUTE('2. STRATEGIE-EN-trad-GOOGLE'!J18,"sustainable IT profit","sustainable IT benefit"),"charges","load"),"environmental impact","environmental footprint")</f>
        <v>In order to be able to install a Sustainable IT approach in projects, it is essential that all decision-makers adhere to this approach, which is necessarily the case if Sustainable IT is part of the organization's strategy. Otherwise, it will be difficult to carry out a sustainable IT approach, because constantly it will be necessary to find justifications to convince to continue. The project would be impacted therefore perceived as less effective "because of the Sustainable IT"</v>
      </c>
      <c r="K18" s="185" t="str">
        <f>SUBSTITUTE(SUBSTITUTE(SUBSTITUTE('2. STRATEGIE-EN-trad-GOOGLE'!K18,"sustainable IT profit","sustainable IT benefit"),"charges","load"),"environmental impact","environmental footprint")</f>
        <v>Are all decision-making bodies ready to develop an eco-designed digital service in your organization at this time? Does the organization's financial strength allow it to innovate?</v>
      </c>
      <c r="L18" s="185" t="str">
        <f>SUBSTITUTE(SUBSTITUTE(SUBSTITUTE('2. STRATEGIE-EN-trad-GOOGLE'!L18,"sustainable IT profit","sustainable IT benefit"),"charges","load"),"environmental impact","environmental footprint")</f>
        <v/>
      </c>
      <c r="M18" s="185" t="str">
        <f>SUBSTITUTE(SUBSTITUTE(SUBSTITUTE('2. STRATEGIE-EN-trad-GOOGLE'!M18,"sustainable IT profit","sustainable IT benefit"),"charges","load"),"environmental impact","environmental footprint")</f>
        <v/>
      </c>
      <c r="N18" s="185" t="str">
        <f>SUBSTITUTE(SUBSTITUTE(SUBSTITUTE('2. STRATEGIE-EN-trad-GOOGLE'!N18,"sustainable IT profit","sustainable IT benefit"),"charges","load"),"environmental impact","environmental footprint")</f>
        <v/>
      </c>
      <c r="O18" s="185" t="str">
        <f>SUBSTITUTE(SUBSTITUTE(SUBSTITUTE('2. STRATEGIE-EN-trad-GOOGLE'!O18,"sustainable IT profit","sustainable IT benefit"),"charges","load"),"environmental impact","environmental footprint")</f>
        <v/>
      </c>
      <c r="P18" s="185" t="str">
        <f>SUBSTITUTE(SUBSTITUTE(SUBSTITUTE('2. STRATEGIE-EN-trad-GOOGLE'!P18,"sustainable IT profit","sustainable IT benefit"),"charges","load"),"environmental impact","environmental footprint")</f>
        <v>Strategy</v>
      </c>
      <c r="Q18" s="185" t="str">
        <f>SUBSTITUTE(SUBSTITUTE(SUBSTITUTE('2. STRATEGIE-EN-trad-GOOGLE'!Q18,"sustainable IT profit","sustainable IT benefit"),"charges","load"),"environmental impact","environmental footprint")</f>
        <v>ADVICE</v>
      </c>
      <c r="R18" s="184" t="s">
        <v>42</v>
      </c>
      <c r="S18" s="185" t="str">
        <f>SUBSTITUTE(SUBSTITUTE(SUBSTITUTE('2. STRATEGIE-EN-trad-GOOGLE'!S18,"sustainable IT profit","sustainable IT benefit"),"charges","load"),"environmental impact","environmental footprint")</f>
        <v/>
      </c>
      <c r="T18" s="184"/>
      <c r="U18" s="184"/>
      <c r="V18" s="222"/>
      <c r="W18" s="222"/>
      <c r="X18" s="222"/>
      <c r="Y18" s="222"/>
      <c r="Z18" s="222"/>
      <c r="AA18" s="222"/>
      <c r="AB18" s="222"/>
      <c r="AC18" s="222"/>
      <c r="AD18" s="222"/>
      <c r="AE18" s="222"/>
    </row>
    <row r="19" spans="1:31" ht="15.75" customHeight="1">
      <c r="A19" s="220" t="s">
        <v>6069</v>
      </c>
      <c r="B19" s="220" t="s">
        <v>5307</v>
      </c>
      <c r="C19" s="220" t="s">
        <v>5307</v>
      </c>
      <c r="D19" s="220" t="s">
        <v>5307</v>
      </c>
      <c r="E19" s="220" t="str">
        <f>IF(ISBLANK('0. SPECIFICATIONS-WiP'!F19),"",SUBSTITUTE('0. SPECIFICATIONS-WiP'!F19,"NR","IT Soutenable"))</f>
        <v>B/B/B</v>
      </c>
      <c r="F19" s="185" t="str">
        <f>SUBSTITUTE(SUBSTITUTE(SUBSTITUTE('2. STRATEGIE-EN-trad-GOOGLE'!F19,"sustainable IT profit","sustainable IT benefit"),"charges","load"),"environmental impact","environmental footprint")</f>
        <v>Project framing</v>
      </c>
      <c r="G19" s="185" t="str">
        <f>SUBSTITUTE(SUBSTITUTE(SUBSTITUTE('2. STRATEGIE-EN-trad-GOOGLE'!G19,"sustainable IT profit","sustainable IT benefit"),"charges","load"),"environmental impact","environmental footprint")</f>
        <v/>
      </c>
      <c r="H19" s="185" t="str">
        <f>SUBSTITUTE(SUBSTITUTE(SUBSTITUTE('2. STRATEGIE-EN-trad-GOOGLE'!H19,"sustainable IT profit","sustainable IT benefit"),"charges","load"),"environmental impact","environmental footprint")</f>
        <v>Anticipate the impacts</v>
      </c>
      <c r="I19" s="185" t="str">
        <f>SUBSTITUTE(SUBSTITUTE(SUBSTITUTE('2. STRATEGIE-EN-trad-GOOGLE'!I19,"sustainable IT profit","sustainable IT benefit"),"charges","load"),"environmental impact","environmental footprint")</f>
        <v>Are the expectations of the market, customers, suppliers, partners in line with a Sustainable IT approach?</v>
      </c>
      <c r="J19" s="185" t="str">
        <f>SUBSTITUTE(SUBSTITUTE(SUBSTITUTE('2. STRATEGIE-EN-trad-GOOGLE'!J19,"sustainable IT profit","sustainable IT benefit"),"charges","load"),"environmental impact","environmental footprint")</f>
        <v>The different sectors of activity have varying sensitivities to Sustainable IT, and for the same scope, certain organizations or categories of stakeholders have varying aspirations. Committing to a Sustainable IT approach and exposing it is easier if this corresponds to a concern of the actors concerned. The communication and expression of the Sustainable IT approach will be somewhat different depending on the maturity of the target market.</v>
      </c>
      <c r="K19" s="185" t="str">
        <f>SUBSTITUTE(SUBSTITUTE(SUBSTITUTE('2. STRATEGIE-EN-trad-GOOGLE'!K19,"sustainable IT profit","sustainable IT benefit"),"charges","load"),"environmental impact","environmental footprint")</f>
        <v>Have you carried out a market study to validate stakeholders' expectations with regard to Sustainable IT?</v>
      </c>
      <c r="L19" s="185" t="str">
        <f>SUBSTITUTE(SUBSTITUTE(SUBSTITUTE('2. STRATEGIE-EN-trad-GOOGLE'!L19,"sustainable IT profit","sustainable IT benefit"),"charges","load"),"environmental impact","environmental footprint")</f>
        <v>Have you anticipated the evolution of these expectations, to offer a sustainable IT service even if the requests are not completely formalized at the start of the project, but evolve during the life of the service?</v>
      </c>
      <c r="M19" s="185" t="str">
        <f>SUBSTITUTE(SUBSTITUTE(SUBSTITUTE('2. STRATEGIE-EN-trad-GOOGLE'!M19,"sustainable IT profit","sustainable IT benefit"),"charges","load"),"environmental impact","environmental footprint")</f>
        <v/>
      </c>
      <c r="N19" s="185" t="str">
        <f>SUBSTITUTE(SUBSTITUTE(SUBSTITUTE('2. STRATEGIE-EN-trad-GOOGLE'!N19,"sustainable IT profit","sustainable IT benefit"),"charges","load"),"environmental impact","environmental footprint")</f>
        <v/>
      </c>
      <c r="O19" s="185" t="str">
        <f>SUBSTITUTE(SUBSTITUTE(SUBSTITUTE('2. STRATEGIE-EN-trad-GOOGLE'!O19,"sustainable IT profit","sustainable IT benefit"),"charges","load"),"environmental impact","environmental footprint")</f>
        <v/>
      </c>
      <c r="P19" s="185" t="str">
        <f>SUBSTITUTE(SUBSTITUTE(SUBSTITUTE('2. STRATEGIE-EN-trad-GOOGLE'!P19,"sustainable IT profit","sustainable IT benefit"),"charges","load"),"environmental impact","environmental footprint")</f>
        <v>Strategy</v>
      </c>
      <c r="Q19" s="185" t="str">
        <f>SUBSTITUTE(SUBSTITUTE(SUBSTITUTE('2. STRATEGIE-EN-trad-GOOGLE'!Q19,"sustainable IT profit","sustainable IT benefit"),"charges","load"),"environmental impact","environmental footprint")</f>
        <v>ADVICE</v>
      </c>
      <c r="R19" s="184" t="s">
        <v>42</v>
      </c>
      <c r="S19" s="185" t="str">
        <f>SUBSTITUTE(SUBSTITUTE(SUBSTITUTE('2. STRATEGIE-EN-trad-GOOGLE'!S19,"sustainable IT profit","sustainable IT benefit"),"charges","load"),"environmental impact","environmental footprint")</f>
        <v/>
      </c>
      <c r="T19" s="184"/>
      <c r="U19" s="185"/>
      <c r="V19" s="222"/>
      <c r="W19" s="222"/>
      <c r="X19" s="222"/>
      <c r="Y19" s="222"/>
      <c r="Z19" s="222"/>
      <c r="AA19" s="222"/>
      <c r="AB19" s="222"/>
      <c r="AC19" s="222"/>
      <c r="AD19" s="222"/>
      <c r="AE19" s="222"/>
    </row>
    <row r="20" spans="1:31" ht="15.75" customHeight="1">
      <c r="A20" s="220" t="s">
        <v>6069</v>
      </c>
      <c r="B20" s="220" t="s">
        <v>5307</v>
      </c>
      <c r="C20" s="220" t="s">
        <v>5307</v>
      </c>
      <c r="D20" s="220" t="s">
        <v>5306</v>
      </c>
      <c r="E20" s="220" t="str">
        <f>IF(ISBLANK('0. SPECIFICATIONS-WiP'!F20),"",SUBSTITUTE('0. SPECIFICATIONS-WiP'!F20,"NR","IT Soutenable"))</f>
        <v>B/B/B</v>
      </c>
      <c r="F20" s="185" t="str">
        <f>SUBSTITUTE(SUBSTITUTE(SUBSTITUTE('2. STRATEGIE-EN-trad-GOOGLE'!F20,"sustainable IT profit","sustainable IT benefit"),"charges","load"),"environmental impact","environmental footprint")</f>
        <v>Emergence</v>
      </c>
      <c r="G20" s="185" t="str">
        <f>SUBSTITUTE(SUBSTITUTE(SUBSTITUTE('2. STRATEGIE-EN-trad-GOOGLE'!G20,"sustainable IT profit","sustainable IT benefit"),"charges","load"),"environmental impact","environmental footprint")</f>
        <v/>
      </c>
      <c r="H20" s="185" t="str">
        <f>SUBSTITUTE(SUBSTITUTE(SUBSTITUTE('2. STRATEGIE-EN-trad-GOOGLE'!H20,"sustainable IT profit","sustainable IT benefit"),"charges","load"),"environmental impact","environmental footprint")</f>
        <v>Anticipate the impacts</v>
      </c>
      <c r="I20" s="185" t="str">
        <f>SUBSTITUTE(SUBSTITUTE(SUBSTITUTE('2. STRATEGIE-EN-trad-GOOGLE'!I20,"sustainable IT profit","sustainable IT benefit"),"charges","load"),"environmental impact","environmental footprint")</f>
        <v>Are the challenges and expected benefits clearly identified?</v>
      </c>
      <c r="J20" s="185" t="str">
        <f>SUBSTITUTE(SUBSTITUTE(SUBSTITUTE('2. STRATEGIE-EN-trad-GOOGLE'!J20,"sustainable IT profit","sustainable IT benefit"),"charges","load"),"environmental impact","environmental footprint")</f>
        <v>To capitalize on the innovation brought by the taking into account of Sustainable IT, it is important to determine the benefits of the approach, whether from a financial point of view, or of competitive advantage or of notoriety or of communication capacity. and recognition of being a committed player to reduce the impact of digital technology.</v>
      </c>
      <c r="K20" s="185" t="str">
        <f>SUBSTITUTE(SUBSTITUTE(SUBSTITUTE('2. STRATEGIE-EN-trad-GOOGLE'!K20,"sustainable IT profit","sustainable IT benefit"),"charges","load"),"environmental impact","environmental footprint")</f>
        <v>Have you quantified the financial (cost reduction, increase in turnover) and non-financial (communication, environment, innovation, standing out from the competition) gains?</v>
      </c>
      <c r="L20" s="185" t="str">
        <f>SUBSTITUTE(SUBSTITUTE(SUBSTITUTE('2. STRATEGIE-EN-trad-GOOGLE'!L20,"sustainable IT profit","sustainable IT benefit"),"charges","load"),"environmental impact","environmental footprint")</f>
        <v/>
      </c>
      <c r="M20" s="185" t="str">
        <f>SUBSTITUTE(SUBSTITUTE(SUBSTITUTE('2. STRATEGIE-EN-trad-GOOGLE'!M20,"sustainable IT profit","sustainable IT benefit"),"charges","load"),"environmental impact","environmental footprint")</f>
        <v/>
      </c>
      <c r="N20" s="185" t="str">
        <f>SUBSTITUTE(SUBSTITUTE(SUBSTITUTE('2. STRATEGIE-EN-trad-GOOGLE'!N20,"sustainable IT profit","sustainable IT benefit"),"charges","load"),"environmental impact","environmental footprint")</f>
        <v/>
      </c>
      <c r="O20" s="185" t="str">
        <f>SUBSTITUTE(SUBSTITUTE(SUBSTITUTE('2. STRATEGIE-EN-trad-GOOGLE'!O20,"sustainable IT profit","sustainable IT benefit"),"charges","load"),"environmental impact","environmental footprint")</f>
        <v/>
      </c>
      <c r="P20" s="185" t="str">
        <f>SUBSTITUTE(SUBSTITUTE(SUBSTITUTE('2. STRATEGIE-EN-trad-GOOGLE'!P20,"sustainable IT profit","sustainable IT benefit"),"charges","load"),"environmental impact","environmental footprint")</f>
        <v>Strategy</v>
      </c>
      <c r="Q20" s="185" t="str">
        <f>SUBSTITUTE(SUBSTITUTE(SUBSTITUTE('2. STRATEGIE-EN-trad-GOOGLE'!Q20,"sustainable IT profit","sustainable IT benefit"),"charges","load"),"environmental impact","environmental footprint")</f>
        <v>ADVICE</v>
      </c>
      <c r="R20" s="184" t="s">
        <v>42</v>
      </c>
      <c r="S20" s="185" t="str">
        <f>SUBSTITUTE(SUBSTITUTE(SUBSTITUTE('2. STRATEGIE-EN-trad-GOOGLE'!S20,"sustainable IT profit","sustainable IT benefit"),"charges","load"),"environmental impact","environmental footprint")</f>
        <v/>
      </c>
      <c r="T20" s="184"/>
      <c r="U20" s="184"/>
      <c r="V20" s="222"/>
      <c r="W20" s="222"/>
      <c r="X20" s="222"/>
      <c r="Y20" s="222"/>
      <c r="Z20" s="222"/>
      <c r="AA20" s="222"/>
      <c r="AB20" s="222"/>
      <c r="AC20" s="222"/>
      <c r="AD20" s="222"/>
      <c r="AE20" s="222"/>
    </row>
    <row r="21" spans="1:31" ht="15.75" customHeight="1">
      <c r="A21" s="220" t="s">
        <v>6069</v>
      </c>
      <c r="B21" s="220" t="s">
        <v>5307</v>
      </c>
      <c r="C21" s="220" t="s">
        <v>5306</v>
      </c>
      <c r="D21" s="220" t="s">
        <v>5307</v>
      </c>
      <c r="E21" s="220" t="str">
        <f>IF(ISBLANK('0. SPECIFICATIONS-WiP'!F21),"",SUBSTITUTE('0. SPECIFICATIONS-WiP'!F21,"NR","IT Soutenable"))</f>
        <v>B/B/B</v>
      </c>
      <c r="F21" s="185" t="str">
        <f>SUBSTITUTE(SUBSTITUTE(SUBSTITUTE('2. STRATEGIE-EN-trad-GOOGLE'!F21,"sustainable IT profit","sustainable IT benefit"),"charges","load"),"environmental impact","environmental footprint")</f>
        <v>Emergence</v>
      </c>
      <c r="G21" s="185" t="str">
        <f>SUBSTITUTE(SUBSTITUTE(SUBSTITUTE('2. STRATEGIE-EN-trad-GOOGLE'!G21,"sustainable IT profit","sustainable IT benefit"),"charges","load"),"environmental impact","environmental footprint")</f>
        <v/>
      </c>
      <c r="H21" s="185" t="str">
        <f>SUBSTITUTE(SUBSTITUTE(SUBSTITUTE('2. STRATEGIE-EN-trad-GOOGLE'!H21,"sustainable IT profit","sustainable IT benefit"),"charges","load"),"environmental impact","environmental footprint")</f>
        <v>Anticipate the impacts</v>
      </c>
      <c r="I21" s="185" t="str">
        <f>SUBSTITUTE(SUBSTITUTE(SUBSTITUTE('2. STRATEGIE-EN-trad-GOOGLE'!I21,"sustainable IT profit","sustainable IT benefit"),"charges","load"),"environmental impact","environmental footprint")</f>
        <v>Is the organization able to advance its level of maturity with respect to eco-design and its scope, with the realization of Sustainable IT projects?</v>
      </c>
      <c r="J21" s="185" t="str">
        <f>SUBSTITUTE(SUBSTITUTE(SUBSTITUTE('2. STRATEGIE-EN-trad-GOOGLE'!J21,"sustainable IT profit","sustainable IT benefit"),"charges","load"),"environmental impact","environmental footprint")</f>
        <v>The Sustainable IT approach must be present in all stages of implementation and this necessarily requires a Sustainable IT culture within the organization. Maturity will gradually increase with practice.</v>
      </c>
      <c r="K21" s="185" t="str">
        <f>SUBSTITUTE(SUBSTITUTE(SUBSTITUTE('2. STRATEGIE-EN-trad-GOOGLE'!K21,"sustainable IT profit","sustainable IT benefit"),"charges","load"),"environmental impact","environmental footprint")</f>
        <v>What proportion of project stakeholders are aware of or trained in Sustainable IT?</v>
      </c>
      <c r="L21" s="185" t="str">
        <f>SUBSTITUTE(SUBSTITUTE(SUBSTITUTE('2. STRATEGIE-EN-trad-GOOGLE'!L21,"sustainable IT profit","sustainable IT benefit"),"charges","load"),"environmental impact","environmental footprint")</f>
        <v>Have the processes, tools and methods used been adapted to take into account the Sustainable IT challenges?</v>
      </c>
      <c r="M21" s="185" t="str">
        <f>SUBSTITUTE(SUBSTITUTE(SUBSTITUTE('2. STRATEGIE-EN-trad-GOOGLE'!M21,"sustainable IT profit","sustainable IT benefit"),"charges","load"),"environmental impact","environmental footprint")</f>
        <v/>
      </c>
      <c r="N21" s="185" t="str">
        <f>SUBSTITUTE(SUBSTITUTE(SUBSTITUTE('2. STRATEGIE-EN-trad-GOOGLE'!N21,"sustainable IT profit","sustainable IT benefit"),"charges","load"),"environmental impact","environmental footprint")</f>
        <v/>
      </c>
      <c r="O21" s="185" t="str">
        <f>SUBSTITUTE(SUBSTITUTE(SUBSTITUTE('2. STRATEGIE-EN-trad-GOOGLE'!O21,"sustainable IT profit","sustainable IT benefit"),"charges","load"),"environmental impact","environmental footprint")</f>
        <v/>
      </c>
      <c r="P21" s="185" t="str">
        <f>SUBSTITUTE(SUBSTITUTE(SUBSTITUTE('2. STRATEGIE-EN-trad-GOOGLE'!P21,"sustainable IT profit","sustainable IT benefit"),"charges","load"),"environmental impact","environmental footprint")</f>
        <v>Strategy</v>
      </c>
      <c r="Q21" s="185" t="str">
        <f>SUBSTITUTE(SUBSTITUTE(SUBSTITUTE('2. STRATEGIE-EN-trad-GOOGLE'!Q21,"sustainable IT profit","sustainable IT benefit"),"charges","load"),"environmental impact","environmental footprint")</f>
        <v>ADVICE</v>
      </c>
      <c r="R21" s="184" t="s">
        <v>42</v>
      </c>
      <c r="S21" s="185" t="str">
        <f>SUBSTITUTE(SUBSTITUTE(SUBSTITUTE('2. STRATEGIE-EN-trad-GOOGLE'!S21,"sustainable IT profit","sustainable IT benefit"),"charges","load"),"environmental impact","environmental footprint")</f>
        <v/>
      </c>
      <c r="T21" s="184"/>
      <c r="U21" s="184"/>
      <c r="V21" s="222"/>
      <c r="W21" s="222"/>
      <c r="X21" s="222"/>
      <c r="Y21" s="222"/>
      <c r="Z21" s="222"/>
      <c r="AA21" s="222"/>
      <c r="AB21" s="222"/>
      <c r="AC21" s="222"/>
      <c r="AD21" s="222"/>
      <c r="AE21" s="222"/>
    </row>
    <row r="22" spans="1:31" ht="15.75" customHeight="1">
      <c r="A22" s="220" t="s">
        <v>6069</v>
      </c>
      <c r="B22" s="220" t="s">
        <v>5307</v>
      </c>
      <c r="C22" s="220" t="s">
        <v>5307</v>
      </c>
      <c r="D22" s="220" t="s">
        <v>5307</v>
      </c>
      <c r="E22" s="220" t="str">
        <f>IF(ISBLANK('0. SPECIFICATIONS-WiP'!F22),"",SUBSTITUTE('0. SPECIFICATIONS-WiP'!F22,"NR","IT Soutenable"))</f>
        <v>C/B/C</v>
      </c>
      <c r="F22" s="185" t="str">
        <f>SUBSTITUTE(SUBSTITUTE(SUBSTITUTE('2. STRATEGIE-EN-trad-GOOGLE'!F22,"sustainable IT profit","sustainable IT benefit"),"charges","load"),"environmental impact","environmental footprint")</f>
        <v>Emergence</v>
      </c>
      <c r="G22" s="185" t="str">
        <f>SUBSTITUTE(SUBSTITUTE(SUBSTITUTE('2. STRATEGIE-EN-trad-GOOGLE'!G22,"sustainable IT profit","sustainable IT benefit"),"charges","load"),"environmental impact","environmental footprint")</f>
        <v/>
      </c>
      <c r="H22" s="185" t="str">
        <f>SUBSTITUTE(SUBSTITUTE(SUBSTITUTE('2. STRATEGIE-EN-trad-GOOGLE'!H22,"sustainable IT profit","sustainable IT benefit"),"charges","load"),"environmental impact","environmental footprint")</f>
        <v>Know your stage of maturity / Audit phase</v>
      </c>
      <c r="I22" s="185" t="str">
        <f>SUBSTITUTE(SUBSTITUTE(SUBSTITUTE('2. STRATEGIE-EN-trad-GOOGLE'!I22,"sustainable IT profit","sustainable IT benefit"),"charges","load"),"environmental impact","environmental footprint")</f>
        <v>Is an audit of the existing one available to improve its Sustainable IT performance?</v>
      </c>
      <c r="J22" s="185" t="str">
        <f>SUBSTITUTE(SUBSTITUTE(SUBSTITUTE('2. STRATEGIE-EN-trad-GOOGLE'!J22,"sustainable IT profit","sustainable IT benefit"),"charges","load"),"environmental impact","environmental footprint")</f>
        <v>The main crosses of an existing service compared to the 3P can usefully serve as a basis for determining the areas of Sustainable IT performance to be improved with quick wins and deeper adaptations.</v>
      </c>
      <c r="K22" s="185" t="str">
        <f>SUBSTITUTE(SUBSTITUTE(SUBSTITUTE('2. STRATEGIE-EN-trad-GOOGLE'!K22,"sustainable IT profit","sustainable IT benefit"),"charges","load"),"environmental impact","environmental footprint")</f>
        <v>Do you need to audit what already exists in order to improve the project or do you have to start from scratch?</v>
      </c>
      <c r="L22" s="185" t="str">
        <f>SUBSTITUTE(SUBSTITUTE(SUBSTITUTE('2. STRATEGIE-EN-trad-GOOGLE'!L22,"sustainable IT profit","sustainable IT benefit"),"charges","load"),"environmental impact","environmental footprint")</f>
        <v/>
      </c>
      <c r="M22" s="185" t="str">
        <f>SUBSTITUTE(SUBSTITUTE(SUBSTITUTE('2. STRATEGIE-EN-trad-GOOGLE'!M22,"sustainable IT profit","sustainable IT benefit"),"charges","load"),"environmental impact","environmental footprint")</f>
        <v/>
      </c>
      <c r="N22" s="185" t="str">
        <f>SUBSTITUTE(SUBSTITUTE(SUBSTITUTE('2. STRATEGIE-EN-trad-GOOGLE'!N22,"sustainable IT profit","sustainable IT benefit"),"charges","load"),"environmental impact","environmental footprint")</f>
        <v/>
      </c>
      <c r="O22" s="185" t="str">
        <f>SUBSTITUTE(SUBSTITUTE(SUBSTITUTE('2. STRATEGIE-EN-trad-GOOGLE'!O22,"sustainable IT profit","sustainable IT benefit"),"charges","load"),"environmental impact","environmental footprint")</f>
        <v/>
      </c>
      <c r="P22" s="185" t="str">
        <f>SUBSTITUTE(SUBSTITUTE(SUBSTITUTE('2. STRATEGIE-EN-trad-GOOGLE'!P22,"sustainable IT profit","sustainable IT benefit"),"charges","load"),"environmental impact","environmental footprint")</f>
        <v>Strategy</v>
      </c>
      <c r="Q22" s="185" t="str">
        <f>SUBSTITUTE(SUBSTITUTE(SUBSTITUTE('2. STRATEGIE-EN-trad-GOOGLE'!Q22,"sustainable IT profit","sustainable IT benefit"),"charges","load"),"environmental impact","environmental footprint")</f>
        <v>ADVICE</v>
      </c>
      <c r="R22" s="184" t="s">
        <v>42</v>
      </c>
      <c r="S22" s="185" t="str">
        <f>SUBSTITUTE(SUBSTITUTE(SUBSTITUTE('2. STRATEGIE-EN-trad-GOOGLE'!S22,"sustainable IT profit","sustainable IT benefit"),"charges","load"),"environmental impact","environmental footprint")</f>
        <v/>
      </c>
      <c r="T22" s="184"/>
      <c r="U22" s="184"/>
      <c r="V22" s="222"/>
      <c r="W22" s="222"/>
      <c r="X22" s="222"/>
      <c r="Y22" s="222"/>
      <c r="Z22" s="222"/>
      <c r="AA22" s="222"/>
      <c r="AB22" s="222"/>
      <c r="AC22" s="222"/>
      <c r="AD22" s="222"/>
      <c r="AE22" s="222"/>
    </row>
    <row r="23" spans="1:31" ht="15.75" customHeight="1">
      <c r="A23" s="220" t="s">
        <v>6069</v>
      </c>
      <c r="B23" s="220" t="s">
        <v>5307</v>
      </c>
      <c r="C23" s="220" t="s">
        <v>5307</v>
      </c>
      <c r="D23" s="220" t="s">
        <v>5306</v>
      </c>
      <c r="E23" s="220" t="str">
        <f>IF(ISBLANK('0. SPECIFICATIONS-WiP'!F23),"",SUBSTITUTE('0. SPECIFICATIONS-WiP'!F23,"NR","IT Soutenable"))</f>
        <v>C/B/C</v>
      </c>
      <c r="F23" s="185" t="str">
        <f>SUBSTITUTE(SUBSTITUTE(SUBSTITUTE('2. STRATEGIE-EN-trad-GOOGLE'!F23,"sustainable IT profit","sustainable IT benefit"),"charges","load"),"environmental impact","environmental footprint")</f>
        <v>Emergence</v>
      </c>
      <c r="G23" s="185" t="str">
        <f>SUBSTITUTE(SUBSTITUTE(SUBSTITUTE('2. STRATEGIE-EN-trad-GOOGLE'!G23,"sustainable IT profit","sustainable IT benefit"),"charges","load"),"environmental impact","environmental footprint")</f>
        <v/>
      </c>
      <c r="H23" s="185" t="str">
        <f>SUBSTITUTE(SUBSTITUTE(SUBSTITUTE('2. STRATEGIE-EN-trad-GOOGLE'!H23,"sustainable IT profit","sustainable IT benefit"),"charges","load"),"environmental impact","environmental footprint")</f>
        <v>Know your stage of maturity</v>
      </c>
      <c r="I23" s="185" t="str">
        <f>SUBSTITUTE(SUBSTITUTE(SUBSTITUTE('2. STRATEGIE-EN-trad-GOOGLE'!I23,"sustainable IT profit","sustainable IT benefit"),"charges","load"),"environmental impact","environmental footprint")</f>
        <v>Are the financial budgets for the IT Sustainable aspects of the project evaluated?</v>
      </c>
      <c r="J23" s="185" t="str">
        <f>SUBSTITUTE(SUBSTITUTE(SUBSTITUTE('2. STRATEGIE-EN-trad-GOOGLE'!J23,"sustainable IT profit","sustainable IT benefit"),"charges","load"),"environmental impact","environmental footprint")</f>
        <v>Sustainable IT will generate a new category of requirements that will have to be taken into account in project approaches, and will require clearly identified budget lines. Although often the Sustainable IT projects are more efficient, less "bulimic" of "trendy" technologies and useless functionalities, the project loads in the end are reduced.</v>
      </c>
      <c r="K23" s="185" t="str">
        <f>SUBSTITUTE(SUBSTITUTE(SUBSTITUTE('2. STRATEGIE-EN-trad-GOOGLE'!K23,"sustainable IT profit","sustainable IT benefit"),"charges","load"),"environmental impact","environmental footprint")</f>
        <v>Do I have the material means? Is my equipment to renew or buy and what will be the most ecological way to do it? Are human resources identified for each phase of the project? Are the financial means to carry out the eco-design project allocated?</v>
      </c>
      <c r="L23" s="185" t="str">
        <f>SUBSTITUTE(SUBSTITUTE(SUBSTITUTE('2. STRATEGIE-EN-trad-GOOGLE'!L23,"sustainable IT profit","sustainable IT benefit"),"charges","load"),"environmental impact","environmental footprint")</f>
        <v/>
      </c>
      <c r="M23" s="185" t="str">
        <f>SUBSTITUTE(SUBSTITUTE(SUBSTITUTE('2. STRATEGIE-EN-trad-GOOGLE'!M23,"sustainable IT profit","sustainable IT benefit"),"charges","load"),"environmental impact","environmental footprint")</f>
        <v/>
      </c>
      <c r="N23" s="185" t="str">
        <f>SUBSTITUTE(SUBSTITUTE(SUBSTITUTE('2. STRATEGIE-EN-trad-GOOGLE'!N23,"sustainable IT profit","sustainable IT benefit"),"charges","load"),"environmental impact","environmental footprint")</f>
        <v/>
      </c>
      <c r="O23" s="185" t="str">
        <f>SUBSTITUTE(SUBSTITUTE(SUBSTITUTE('2. STRATEGIE-EN-trad-GOOGLE'!O23,"sustainable IT profit","sustainable IT benefit"),"charges","load"),"environmental impact","environmental footprint")</f>
        <v/>
      </c>
      <c r="P23" s="185" t="str">
        <f>SUBSTITUTE(SUBSTITUTE(SUBSTITUTE('2. STRATEGIE-EN-trad-GOOGLE'!P23,"sustainable IT profit","sustainable IT benefit"),"charges","load"),"environmental impact","environmental footprint")</f>
        <v>Strategy</v>
      </c>
      <c r="Q23" s="185" t="str">
        <f>SUBSTITUTE(SUBSTITUTE(SUBSTITUTE('2. STRATEGIE-EN-trad-GOOGLE'!Q23,"sustainable IT profit","sustainable IT benefit"),"charges","load"),"environmental impact","environmental footprint")</f>
        <v>RECO</v>
      </c>
      <c r="R23" s="184" t="s">
        <v>5314</v>
      </c>
      <c r="S23" s="185" t="str">
        <f>SUBSTITUTE(SUBSTITUTE(SUBSTITUTE('2. STRATEGIE-EN-trad-GOOGLE'!S23,"sustainable IT profit","sustainable IT benefit"),"charges","load"),"environmental impact","environmental footprint")</f>
        <v/>
      </c>
      <c r="T23" s="184"/>
      <c r="U23" s="184"/>
      <c r="V23" s="222"/>
      <c r="W23" s="222"/>
      <c r="X23" s="222"/>
      <c r="Y23" s="222"/>
      <c r="Z23" s="222"/>
      <c r="AA23" s="222"/>
      <c r="AB23" s="222"/>
      <c r="AC23" s="222"/>
      <c r="AD23" s="222"/>
      <c r="AE23" s="222"/>
    </row>
    <row r="24" spans="1:31" ht="15.75" customHeight="1">
      <c r="A24" s="220" t="s">
        <v>6069</v>
      </c>
      <c r="B24" s="220" t="s">
        <v>5307</v>
      </c>
      <c r="C24" s="220" t="s">
        <v>5374</v>
      </c>
      <c r="D24" s="220" t="s">
        <v>5307</v>
      </c>
      <c r="E24" s="220" t="str">
        <f>IF(ISBLANK('0. SPECIFICATIONS-WiP'!F24),"",SUBSTITUTE('0. SPECIFICATIONS-WiP'!F24,"NR","IT Soutenable"))</f>
        <v>B/B/B</v>
      </c>
      <c r="F24" s="185" t="str">
        <f>SUBSTITUTE(SUBSTITUTE(SUBSTITUTE('2. STRATEGIE-EN-trad-GOOGLE'!F24,"sustainable IT profit","sustainable IT benefit"),"charges","load"),"environmental impact","environmental footprint")</f>
        <v>Emergence</v>
      </c>
      <c r="G24" s="185" t="str">
        <f>SUBSTITUTE(SUBSTITUTE(SUBSTITUTE('2. STRATEGIE-EN-trad-GOOGLE'!G24,"sustainable IT profit","sustainable IT benefit"),"charges","load"),"environmental impact","environmental footprint")</f>
        <v/>
      </c>
      <c r="H24" s="185" t="str">
        <f>SUBSTITUTE(SUBSTITUTE(SUBSTITUTE('2. STRATEGIE-EN-trad-GOOGLE'!H24,"sustainable IT profit","sustainable IT benefit"),"charges","load"),"environmental impact","environmental footprint")</f>
        <v>Know your stage of maturity</v>
      </c>
      <c r="I24" s="185" t="str">
        <f>SUBSTITUTE(SUBSTITUTE(SUBSTITUTE('2. STRATEGIE-EN-trad-GOOGLE'!I24,"sustainable IT profit","sustainable IT benefit"),"charges","load"),"environmental impact","environmental footprint")</f>
        <v>Is material equipment to be renewed or purchased for the project, is the necessary additional equipment made available keeping in mind the principles of Sustainable IT?</v>
      </c>
      <c r="J24" s="185" t="str">
        <f>SUBSTITUTE(SUBSTITUTE(SUBSTITUTE('2. STRATEGIE-EN-trad-GOOGLE'!J24,"sustainable IT profit","sustainable IT benefit"),"charges","load"),"environmental impact","environmental footprint")</f>
        <v>The launch of new projects is often an opportunity to renew or supplement technical equipment. In the principle of the Sustainable IT approach, it would rather be the occasion to challenge a better use of the available equipment and to put in place all the possible solutions to preserve it.</v>
      </c>
      <c r="K24" s="185" t="str">
        <f>SUBSTITUTE(SUBSTITUTE(SUBSTITUTE('2. STRATEGIE-EN-trad-GOOGLE'!K24,"sustainable IT profit","sustainable IT benefit"),"charges","load"),"environmental impact","environmental footprint")</f>
        <v>Does the material purchase / renewal policy take into account Sustainable IT efficiency?</v>
      </c>
      <c r="L24" s="185" t="str">
        <f>SUBSTITUTE(SUBSTITUTE(SUBSTITUTE('2. STRATEGIE-EN-trad-GOOGLE'!L24,"sustainable IT profit","sustainable IT benefit"),"charges","load"),"environmental impact","environmental footprint")</f>
        <v/>
      </c>
      <c r="M24" s="185" t="str">
        <f>SUBSTITUTE(SUBSTITUTE(SUBSTITUTE('2. STRATEGIE-EN-trad-GOOGLE'!M24,"sustainable IT profit","sustainable IT benefit"),"charges","load"),"environmental impact","environmental footprint")</f>
        <v/>
      </c>
      <c r="N24" s="185" t="str">
        <f>SUBSTITUTE(SUBSTITUTE(SUBSTITUTE('2. STRATEGIE-EN-trad-GOOGLE'!N24,"sustainable IT profit","sustainable IT benefit"),"charges","load"),"environmental impact","environmental footprint")</f>
        <v/>
      </c>
      <c r="O24" s="185" t="str">
        <f>SUBSTITUTE(SUBSTITUTE(SUBSTITUTE('2. STRATEGIE-EN-trad-GOOGLE'!O24,"sustainable IT profit","sustainable IT benefit"),"charges","load"),"environmental impact","environmental footprint")</f>
        <v/>
      </c>
      <c r="P24" s="185" t="str">
        <f>SUBSTITUTE(SUBSTITUTE(SUBSTITUTE('2. STRATEGIE-EN-trad-GOOGLE'!P24,"sustainable IT profit","sustainable IT benefit"),"charges","load"),"environmental impact","environmental footprint")</f>
        <v>Strategy</v>
      </c>
      <c r="Q24" s="185" t="str">
        <f>SUBSTITUTE(SUBSTITUTE(SUBSTITUTE('2. STRATEGIE-EN-trad-GOOGLE'!Q24,"sustainable IT profit","sustainable IT benefit"),"charges","load"),"environmental impact","environmental footprint")</f>
        <v>RECO</v>
      </c>
      <c r="R24" s="184" t="s">
        <v>5314</v>
      </c>
      <c r="S24" s="185" t="str">
        <f>SUBSTITUTE(SUBSTITUTE(SUBSTITUTE('2. STRATEGIE-EN-trad-GOOGLE'!S24,"sustainable IT profit","sustainable IT benefit"),"charges","load"),"environmental impact","environmental footprint")</f>
        <v/>
      </c>
      <c r="T24" s="184"/>
      <c r="U24" s="184"/>
      <c r="V24" s="222"/>
      <c r="W24" s="222"/>
      <c r="X24" s="222"/>
      <c r="Y24" s="222"/>
      <c r="Z24" s="222"/>
      <c r="AA24" s="222"/>
      <c r="AB24" s="222"/>
      <c r="AC24" s="222"/>
      <c r="AD24" s="222"/>
      <c r="AE24" s="222"/>
    </row>
    <row r="25" spans="1:31" ht="15.75" customHeight="1">
      <c r="A25" s="220" t="s">
        <v>6069</v>
      </c>
      <c r="B25" s="220" t="s">
        <v>5306</v>
      </c>
      <c r="C25" s="220" t="s">
        <v>5306</v>
      </c>
      <c r="D25" s="220" t="s">
        <v>5307</v>
      </c>
      <c r="E25" s="220" t="str">
        <f>IF(ISBLANK('0. SPECIFICATIONS-WiP'!F25),"",SUBSTITUTE('0. SPECIFICATIONS-WiP'!F25,"NR","IT Soutenable"))</f>
        <v>B/B/B</v>
      </c>
      <c r="F25" s="185" t="str">
        <f>SUBSTITUTE(SUBSTITUTE(SUBSTITUTE('2. STRATEGIE-EN-trad-GOOGLE'!F25,"sustainable IT profit","sustainable IT benefit"),"charges","load"),"environmental impact","environmental footprint")</f>
        <v>Emergence</v>
      </c>
      <c r="G25" s="185" t="str">
        <f>SUBSTITUTE(SUBSTITUTE(SUBSTITUTE('2. STRATEGIE-EN-trad-GOOGLE'!G25,"sustainable IT profit","sustainable IT benefit"),"charges","load"),"environmental impact","environmental footprint")</f>
        <v/>
      </c>
      <c r="H25" s="185" t="str">
        <f>SUBSTITUTE(SUBSTITUTE(SUBSTITUTE('2. STRATEGIE-EN-trad-GOOGLE'!H25,"sustainable IT profit","sustainable IT benefit"),"charges","load"),"environmental impact","environmental footprint")</f>
        <v>Know your stage of maturity</v>
      </c>
      <c r="I25" s="185" t="str">
        <f>SUBSTITUTE(SUBSTITUTE(SUBSTITUTE('2. STRATEGIE-EN-trad-GOOGLE'!I25,"sustainable IT profit","sustainable IT benefit"),"charges","load"),"environmental impact","environmental footprint")</f>
        <v>Are my human resources (identified for each phase) available?</v>
      </c>
      <c r="J25" s="185" t="str">
        <f>SUBSTITUTE(SUBSTITUTE(SUBSTITUTE('2. STRATEGIE-EN-trad-GOOGLE'!J25,"sustainable IT profit","sustainable IT benefit"),"charges","load"),"environmental impact","environmental footprint")</f>
        <v>The effectiveness of the Sustainable IT approach cannot be achieved without knowledge of the Sustainable IT issues by the people who will take part in the project.</v>
      </c>
      <c r="K25" s="185" t="str">
        <f>SUBSTITUTE(SUBSTITUTE(SUBSTITUTE('2. STRATEGIE-EN-trad-GOOGLE'!K25,"sustainable IT profit","sustainable IT benefit"),"charges","load"),"environmental impact","environmental footprint")</f>
        <v>Are the necessary Sustainable IT awareness-raising / training budgeted and planned?</v>
      </c>
      <c r="L25" s="185" t="str">
        <f>SUBSTITUTE(SUBSTITUTE(SUBSTITUTE('2. STRATEGIE-EN-trad-GOOGLE'!L25,"sustainable IT profit","sustainable IT benefit"),"charges","load"),"environmental impact","environmental footprint")</f>
        <v/>
      </c>
      <c r="M25" s="185" t="str">
        <f>SUBSTITUTE(SUBSTITUTE(SUBSTITUTE('2. STRATEGIE-EN-trad-GOOGLE'!M25,"sustainable IT profit","sustainable IT benefit"),"charges","load"),"environmental impact","environmental footprint")</f>
        <v/>
      </c>
      <c r="N25" s="185" t="str">
        <f>SUBSTITUTE(SUBSTITUTE(SUBSTITUTE('2. STRATEGIE-EN-trad-GOOGLE'!N25,"sustainable IT profit","sustainable IT benefit"),"charges","load"),"environmental impact","environmental footprint")</f>
        <v/>
      </c>
      <c r="O25" s="185" t="str">
        <f>SUBSTITUTE(SUBSTITUTE(SUBSTITUTE('2. STRATEGIE-EN-trad-GOOGLE'!O25,"sustainable IT profit","sustainable IT benefit"),"charges","load"),"environmental impact","environmental footprint")</f>
        <v/>
      </c>
      <c r="P25" s="185" t="str">
        <f>SUBSTITUTE(SUBSTITUTE(SUBSTITUTE('2. STRATEGIE-EN-trad-GOOGLE'!P25,"sustainable IT profit","sustainable IT benefit"),"charges","load"),"environmental impact","environmental footprint")</f>
        <v>Strategy</v>
      </c>
      <c r="Q25" s="185" t="str">
        <f>SUBSTITUTE(SUBSTITUTE(SUBSTITUTE('2. STRATEGIE-EN-trad-GOOGLE'!Q25,"sustainable IT profit","sustainable IT benefit"),"charges","load"),"environmental impact","environmental footprint")</f>
        <v>RECO</v>
      </c>
      <c r="R25" s="184" t="s">
        <v>5314</v>
      </c>
      <c r="S25" s="185" t="str">
        <f>SUBSTITUTE(SUBSTITUTE(SUBSTITUTE('2. STRATEGIE-EN-trad-GOOGLE'!S25,"sustainable IT profit","sustainable IT benefit"),"charges","load"),"environmental impact","environmental footprint")</f>
        <v/>
      </c>
      <c r="T25" s="184"/>
      <c r="U25" s="184"/>
      <c r="V25" s="222"/>
      <c r="W25" s="222"/>
      <c r="X25" s="222"/>
      <c r="Y25" s="222"/>
      <c r="Z25" s="222"/>
      <c r="AA25" s="222"/>
      <c r="AB25" s="222"/>
      <c r="AC25" s="222"/>
      <c r="AD25" s="222"/>
      <c r="AE25" s="222"/>
    </row>
    <row r="26" spans="1:31" ht="15.75" customHeight="1">
      <c r="A26" s="220" t="s">
        <v>6069</v>
      </c>
      <c r="B26" s="220" t="s">
        <v>5307</v>
      </c>
      <c r="C26" s="220" t="s">
        <v>5307</v>
      </c>
      <c r="D26" s="220" t="s">
        <v>5307</v>
      </c>
      <c r="E26" s="220" t="str">
        <f>IF(ISBLANK('0. SPECIFICATIONS-WiP'!F26),"",SUBSTITUTE('0. SPECIFICATIONS-WiP'!F26,"NR","IT Soutenable"))</f>
        <v>3A/7A/5A</v>
      </c>
      <c r="F26" s="185" t="str">
        <f>SUBSTITUTE(SUBSTITUTE(SUBSTITUTE('2. STRATEGIE-EN-trad-GOOGLE'!F26,"sustainable IT profit","sustainable IT benefit"),"charges","load"),"environmental impact","environmental footprint")</f>
        <v>Emergence</v>
      </c>
      <c r="G26" s="185" t="str">
        <f>SUBSTITUTE(SUBSTITUTE(SUBSTITUTE('2. STRATEGIE-EN-trad-GOOGLE'!G26,"sustainable IT profit","sustainable IT benefit"),"charges","load"),"environmental impact","environmental footprint")</f>
        <v/>
      </c>
      <c r="H26" s="185" t="str">
        <f>SUBSTITUTE(SUBSTITUTE(SUBSTITUTE('2. STRATEGIE-EN-trad-GOOGLE'!H26,"sustainable IT profit","sustainable IT benefit"),"charges","load"),"environmental impact","environmental footprint")</f>
        <v>Know your stage of maturity</v>
      </c>
      <c r="I26" s="185" t="str">
        <f>SUBSTITUTE(SUBSTITUTE(SUBSTITUTE('2. STRATEGIE-EN-trad-GOOGLE'!I26,"sustainable IT profit","sustainable IT benefit"),"charges","load"),"environmental impact","environmental footprint")</f>
        <v>Are the sponsors and any resistance to the Sustainable IT approach identified?</v>
      </c>
      <c r="J26" s="185" t="str">
        <f>SUBSTITUTE(SUBSTITUTE(SUBSTITUTE('2. STRATEGIE-EN-trad-GOOGLE'!J26,"sustainable IT profit","sustainable IT benefit"),"charges","load"),"environmental impact","environmental footprint")</f>
        <v>When the Sustainable IT approach is little installed in the operational model of the organization, struggles for influence will sometimes decide the future of Sustainable IT. To facilitate adoption, the brakes must be identified and the arguments to overcome resistance must be prepared in advance and made available to the sponsors of this approach.</v>
      </c>
      <c r="K26" s="185" t="str">
        <f>SUBSTITUTE(SUBSTITUTE(SUBSTITUTE('2. STRATEGIE-EN-trad-GOOGLE'!K26,"sustainable IT profit","sustainable IT benefit"),"charges","load"),"environmental impact","environmental footprint")</f>
        <v>Have you anticipated the resistance by setting out the arguments regarding the obstacles to the implementation of the approach: foreseeable obstacles, motivation, poor internal communication, management with little involvement, other heavy and priority projects, heavy and recent investments, regulations ,. ..?</v>
      </c>
      <c r="L26" s="185" t="str">
        <f>SUBSTITUTE(SUBSTITUTE(SUBSTITUTE('2. STRATEGIE-EN-trad-GOOGLE'!L26,"sustainable IT profit","sustainable IT benefit"),"charges","load"),"environmental impact","environmental footprint")</f>
        <v/>
      </c>
      <c r="M26" s="185" t="str">
        <f>SUBSTITUTE(SUBSTITUTE(SUBSTITUTE('2. STRATEGIE-EN-trad-GOOGLE'!M26,"sustainable IT profit","sustainable IT benefit"),"charges","load"),"environmental impact","environmental footprint")</f>
        <v/>
      </c>
      <c r="N26" s="185" t="str">
        <f>SUBSTITUTE(SUBSTITUTE(SUBSTITUTE('2. STRATEGIE-EN-trad-GOOGLE'!N26,"sustainable IT profit","sustainable IT benefit"),"charges","load"),"environmental impact","environmental footprint")</f>
        <v/>
      </c>
      <c r="O26" s="185" t="str">
        <f>SUBSTITUTE(SUBSTITUTE(SUBSTITUTE('2. STRATEGIE-EN-trad-GOOGLE'!O26,"sustainable IT profit","sustainable IT benefit"),"charges","load"),"environmental impact","environmental footprint")</f>
        <v/>
      </c>
      <c r="P26" s="185" t="str">
        <f>SUBSTITUTE(SUBSTITUTE(SUBSTITUTE('2. STRATEGIE-EN-trad-GOOGLE'!P26,"sustainable IT profit","sustainable IT benefit"),"charges","load"),"environmental impact","environmental footprint")</f>
        <v>Strategy</v>
      </c>
      <c r="Q26" s="185" t="str">
        <f>SUBSTITUTE(SUBSTITUTE(SUBSTITUTE('2. STRATEGIE-EN-trad-GOOGLE'!Q26,"sustainable IT profit","sustainable IT benefit"),"charges","load"),"environmental impact","environmental footprint")</f>
        <v>ADVICE</v>
      </c>
      <c r="R26" s="184" t="s">
        <v>42</v>
      </c>
      <c r="S26" s="185" t="str">
        <f>SUBSTITUTE(SUBSTITUTE(SUBSTITUTE('2. STRATEGIE-EN-trad-GOOGLE'!S26,"sustainable IT profit","sustainable IT benefit"),"charges","load"),"environmental impact","environmental footprint")</f>
        <v/>
      </c>
      <c r="T26" s="185"/>
      <c r="U26" s="184"/>
      <c r="V26" s="222"/>
      <c r="W26" s="222"/>
      <c r="X26" s="222"/>
      <c r="Y26" s="222"/>
      <c r="Z26" s="222"/>
      <c r="AA26" s="222"/>
      <c r="AB26" s="222"/>
      <c r="AC26" s="222"/>
      <c r="AD26" s="222"/>
      <c r="AE26" s="222"/>
    </row>
    <row r="27" spans="1:31" ht="15.75" customHeight="1">
      <c r="A27" s="220" t="s">
        <v>6069</v>
      </c>
      <c r="B27" s="220" t="s">
        <v>5307</v>
      </c>
      <c r="C27" s="220" t="s">
        <v>5306</v>
      </c>
      <c r="D27" s="220" t="s">
        <v>5307</v>
      </c>
      <c r="E27" s="220" t="str">
        <f>IF(ISBLANK('0. SPECIFICATIONS-WiP'!F27),"",SUBSTITUTE('0. SPECIFICATIONS-WiP'!F27,"NR","IT Soutenable"))</f>
        <v>A/B/A</v>
      </c>
      <c r="F27" s="185" t="str">
        <f>SUBSTITUTE(SUBSTITUTE(SUBSTITUTE('2. STRATEGIE-EN-trad-GOOGLE'!F27,"sustainable IT profit","sustainable IT benefit"),"charges","load"),"environmental impact","environmental footprint")</f>
        <v>Emergence</v>
      </c>
      <c r="G27" s="185" t="str">
        <f>SUBSTITUTE(SUBSTITUTE(SUBSTITUTE('2. STRATEGIE-EN-trad-GOOGLE'!G27,"sustainable IT profit","sustainable IT benefit"),"charges","load"),"environmental impact","environmental footprint")</f>
        <v/>
      </c>
      <c r="H27" s="185" t="str">
        <f>SUBSTITUTE(SUBSTITUTE(SUBSTITUTE('2. STRATEGIE-EN-trad-GOOGLE'!H27,"sustainable IT profit","sustainable IT benefit"),"charges","load"),"environmental impact","environmental footprint")</f>
        <v>Strategy phase</v>
      </c>
      <c r="I27" s="185" t="str">
        <f>SUBSTITUTE(SUBSTITUTE(SUBSTITUTE('2. STRATEGIE-EN-trad-GOOGLE'!I27,"sustainable IT profit","sustainable IT benefit"),"charges","load"),"environmental impact","environmental footprint")</f>
        <v>Are the Sustainable IT objectives clearly stated and shared by all stakeholders, internal or external to the organization?</v>
      </c>
      <c r="J27" s="185" t="str">
        <f>SUBSTITUTE(SUBSTITUTE(SUBSTITUTE('2. STRATEGIE-EN-trad-GOOGLE'!J27,"sustainable IT profit","sustainable IT benefit"),"charges","load"),"environmental impact","environmental footprint")</f>
        <v>Several actors, including those from outside the organization, can be involved in the project. The permeability of the Sustainable IT approach towards all stakeholders can identify / activate levers that stakeholders may not have spontaneously expressed.</v>
      </c>
      <c r="K27" s="185" t="str">
        <f>SUBSTITUTE(SUBSTITUTE(SUBSTITUTE('2. STRATEGIE-EN-trad-GOOGLE'!K27,"sustainable IT profit","sustainable IT benefit"),"charges","load"),"environmental impact","environmental footprint")</f>
        <v>Have you set up a formal communication of Sustainable IT objectives, accessible to all stakeholders?</v>
      </c>
      <c r="L27" s="185" t="str">
        <f>SUBSTITUTE(SUBSTITUTE(SUBSTITUTE('2. STRATEGIE-EN-trad-GOOGLE'!L27,"sustainable IT profit","sustainable IT benefit"),"charges","load"),"environmental impact","environmental footprint")</f>
        <v>Is the constitution of Sustainable IT objectives documented to allow its exposure to the actors involved?</v>
      </c>
      <c r="M27" s="185" t="str">
        <f>SUBSTITUTE(SUBSTITUTE(SUBSTITUTE('2. STRATEGIE-EN-trad-GOOGLE'!M27,"sustainable IT profit","sustainable IT benefit"),"charges","load"),"environmental impact","environmental footprint")</f>
        <v/>
      </c>
      <c r="N27" s="185" t="str">
        <f>SUBSTITUTE(SUBSTITUTE(SUBSTITUTE('2. STRATEGIE-EN-trad-GOOGLE'!N27,"sustainable IT profit","sustainable IT benefit"),"charges","load"),"environmental impact","environmental footprint")</f>
        <v/>
      </c>
      <c r="O27" s="185" t="str">
        <f>SUBSTITUTE(SUBSTITUTE(SUBSTITUTE('2. STRATEGIE-EN-trad-GOOGLE'!O27,"sustainable IT profit","sustainable IT benefit"),"charges","load"),"environmental impact","environmental footprint")</f>
        <v/>
      </c>
      <c r="P27" s="185" t="str">
        <f>SUBSTITUTE(SUBSTITUTE(SUBSTITUTE('2. STRATEGIE-EN-trad-GOOGLE'!P27,"sustainable IT profit","sustainable IT benefit"),"charges","load"),"environmental impact","environmental footprint")</f>
        <v>Strategy</v>
      </c>
      <c r="Q27" s="185" t="str">
        <f>SUBSTITUTE(SUBSTITUTE(SUBSTITUTE('2. STRATEGIE-EN-trad-GOOGLE'!Q27,"sustainable IT profit","sustainable IT benefit"),"charges","load"),"environmental impact","environmental footprint")</f>
        <v>RECO</v>
      </c>
      <c r="R27" s="184" t="s">
        <v>5314</v>
      </c>
      <c r="S27" s="185" t="str">
        <f>SUBSTITUTE(SUBSTITUTE(SUBSTITUTE('2. STRATEGIE-EN-trad-GOOGLE'!S27,"sustainable IT profit","sustainable IT benefit"),"charges","load"),"environmental impact","environmental footprint")</f>
        <v/>
      </c>
      <c r="T27" s="184"/>
      <c r="U27" s="184"/>
      <c r="V27" s="222"/>
      <c r="W27" s="222"/>
      <c r="X27" s="222"/>
      <c r="Y27" s="222"/>
      <c r="Z27" s="222"/>
      <c r="AA27" s="222"/>
      <c r="AB27" s="222"/>
      <c r="AC27" s="222"/>
      <c r="AD27" s="222"/>
      <c r="AE27" s="222"/>
    </row>
    <row r="28" spans="1:31" ht="15.75" customHeight="1">
      <c r="A28" s="220" t="s">
        <v>6069</v>
      </c>
      <c r="B28" s="220" t="s">
        <v>5307</v>
      </c>
      <c r="C28" s="220" t="s">
        <v>5307</v>
      </c>
      <c r="D28" s="220" t="s">
        <v>5306</v>
      </c>
      <c r="E28" s="220" t="str">
        <f>IF(ISBLANK('0. SPECIFICATIONS-WiP'!F28),"",SUBSTITUTE('0. SPECIFICATIONS-WiP'!F28,"NR","IT Soutenable"))</f>
        <v>B/B/B</v>
      </c>
      <c r="F28" s="185" t="str">
        <f>SUBSTITUTE(SUBSTITUTE(SUBSTITUTE('2. STRATEGIE-EN-trad-GOOGLE'!F28,"sustainable IT profit","sustainable IT benefit"),"charges","load"),"environmental impact","environmental footprint")</f>
        <v>Emergence</v>
      </c>
      <c r="G28" s="185" t="str">
        <f>SUBSTITUTE(SUBSTITUTE(SUBSTITUTE('2. STRATEGIE-EN-trad-GOOGLE'!G28,"sustainable IT profit","sustainable IT benefit"),"charges","load"),"environmental impact","environmental footprint")</f>
        <v/>
      </c>
      <c r="H28" s="185" t="str">
        <f>SUBSTITUTE(SUBSTITUTE(SUBSTITUTE('2. STRATEGIE-EN-trad-GOOGLE'!H28,"sustainable IT profit","sustainable IT benefit"),"charges","load"),"environmental impact","environmental footprint")</f>
        <v>Estimate deadlines / Planning</v>
      </c>
      <c r="I28" s="185" t="str">
        <f>SUBSTITUTE(SUBSTITUTE(SUBSTITUTE('2. STRATEGIE-EN-trad-GOOGLE'!I28,"sustainable IT profit","sustainable IT benefit"),"charges","load"),"environmental impact","environmental footprint")</f>
        <v>Are the implementation deadlines envisaged?</v>
      </c>
      <c r="J28" s="185" t="str">
        <f>SUBSTITUTE(SUBSTITUTE(SUBSTITUTE('2. STRATEGIE-EN-trad-GOOGLE'!J28,"sustainable IT profit","sustainable IT benefit"),"charges","load"),"environmental impact","environmental footprint")</f>
        <v>Managing project deadlines is always a central concern. So that Sustainable IT is not the element pointed out, the deadlines (more or less) linked to this approach must be expressed. The project deadline only occurs once in the life of the service, the sustainable IT gain or debt of the project will multiply throughout the life cycle of the project.</v>
      </c>
      <c r="K28" s="185" t="str">
        <f>SUBSTITUTE(SUBSTITUTE(SUBSTITUTE('2. STRATEGIE-EN-trad-GOOGLE'!K28,"sustainable IT profit","sustainable IT benefit"),"charges","load"),"environmental impact","environmental footprint")</f>
        <v>Have you quantified the benefits / over-costs of the Sustainable IT approach on the project schedule?</v>
      </c>
      <c r="L28" s="185" t="str">
        <f>SUBSTITUTE(SUBSTITUTE(SUBSTITUTE('2. STRATEGIE-EN-trad-GOOGLE'!L28,"sustainable IT profit","sustainable IT benefit"),"charges","load"),"environmental impact","environmental footprint")</f>
        <v/>
      </c>
      <c r="M28" s="185" t="str">
        <f>SUBSTITUTE(SUBSTITUTE(SUBSTITUTE('2. STRATEGIE-EN-trad-GOOGLE'!M28,"sustainable IT profit","sustainable IT benefit"),"charges","load"),"environmental impact","environmental footprint")</f>
        <v/>
      </c>
      <c r="N28" s="185" t="str">
        <f>SUBSTITUTE(SUBSTITUTE(SUBSTITUTE('2. STRATEGIE-EN-trad-GOOGLE'!N28,"sustainable IT profit","sustainable IT benefit"),"charges","load"),"environmental impact","environmental footprint")</f>
        <v/>
      </c>
      <c r="O28" s="185" t="str">
        <f>SUBSTITUTE(SUBSTITUTE(SUBSTITUTE('2. STRATEGIE-EN-trad-GOOGLE'!O28,"sustainable IT profit","sustainable IT benefit"),"charges","load"),"environmental impact","environmental footprint")</f>
        <v/>
      </c>
      <c r="P28" s="185" t="str">
        <f>SUBSTITUTE(SUBSTITUTE(SUBSTITUTE('2. STRATEGIE-EN-trad-GOOGLE'!P28,"sustainable IT profit","sustainable IT benefit"),"charges","load"),"environmental impact","environmental footprint")</f>
        <v>Strategy</v>
      </c>
      <c r="Q28" s="185" t="str">
        <f>SUBSTITUTE(SUBSTITUTE(SUBSTITUTE('2. STRATEGIE-EN-trad-GOOGLE'!Q28,"sustainable IT profit","sustainable IT benefit"),"charges","load"),"environmental impact","environmental footprint")</f>
        <v>RECO</v>
      </c>
      <c r="R28" s="184" t="s">
        <v>5314</v>
      </c>
      <c r="S28" s="185" t="str">
        <f>SUBSTITUTE(SUBSTITUTE(SUBSTITUTE('2. STRATEGIE-EN-trad-GOOGLE'!S28,"sustainable IT profit","sustainable IT benefit"),"charges","load"),"environmental impact","environmental footprint")</f>
        <v/>
      </c>
      <c r="T28" s="184"/>
      <c r="U28" s="184"/>
      <c r="V28" s="222"/>
      <c r="W28" s="222"/>
      <c r="X28" s="222"/>
      <c r="Y28" s="222"/>
      <c r="Z28" s="222"/>
      <c r="AA28" s="222"/>
      <c r="AB28" s="222"/>
      <c r="AC28" s="222"/>
      <c r="AD28" s="222"/>
      <c r="AE28" s="222"/>
    </row>
    <row r="29" spans="1:31" ht="15.75" customHeight="1">
      <c r="A29" s="220" t="s">
        <v>6070</v>
      </c>
      <c r="B29" s="220" t="s">
        <v>5691</v>
      </c>
      <c r="C29" s="220" t="s">
        <v>5691</v>
      </c>
      <c r="D29" s="220" t="s">
        <v>5691</v>
      </c>
      <c r="E29" s="220" t="str">
        <f>IF(ISBLANK('0. SPECIFICATIONS-WiP'!F29),"",SUBSTITUTE('0. SPECIFICATIONS-WiP'!F29,"NR","IT Soutenable"))</f>
        <v>B/B/A</v>
      </c>
      <c r="F29" s="185" t="str">
        <f>SUBSTITUTE(SUBSTITUTE(SUBSTITUTE('2. STRATEGIE-EN-trad-GOOGLE'!F29,"sustainable IT profit","sustainable IT benefit"),"charges","load"),"environmental impact","environmental footprint")</f>
        <v/>
      </c>
      <c r="G29" s="185" t="str">
        <f>SUBSTITUTE(SUBSTITUTE(SUBSTITUTE('2. STRATEGIE-EN-trad-GOOGLE'!G29,"sustainable IT profit","sustainable IT benefit"),"charges","load"),"environmental impact","environmental footprint")</f>
        <v>Plan, prepare and validate the availability of Human Resources in Responsible Digital</v>
      </c>
      <c r="H29" s="185" t="str">
        <f>SUBSTITUTE(SUBSTITUTE(SUBSTITUTE('2. STRATEGIE-EN-trad-GOOGLE'!H29,"sustainable IT profit","sustainable IT benefit"),"charges","load"),"environmental impact","environmental footprint")</f>
        <v/>
      </c>
      <c r="I29" s="185" t="str">
        <f>SUBSTITUTE(SUBSTITUTE(SUBSTITUTE('2. STRATEGIE-EN-trad-GOOGLE'!I29,"sustainable IT profit","sustainable IT benefit"),"charges","load"),"environmental impact","environmental footprint")</f>
        <v/>
      </c>
      <c r="J29" s="185" t="str">
        <f>SUBSTITUTE(SUBSTITUTE(SUBSTITUTE('2. STRATEGIE-EN-trad-GOOGLE'!J29,"sustainable IT profit","sustainable IT benefit"),"charges","load"),"environmental impact","environmental footprint")</f>
        <v/>
      </c>
      <c r="K29" s="185" t="str">
        <f>SUBSTITUTE(SUBSTITUTE(SUBSTITUTE('2. STRATEGIE-EN-trad-GOOGLE'!K29,"sustainable IT profit","sustainable IT benefit"),"charges","load"),"environmental impact","environmental footprint")</f>
        <v/>
      </c>
      <c r="L29" s="185" t="str">
        <f>SUBSTITUTE(SUBSTITUTE(SUBSTITUTE('2. STRATEGIE-EN-trad-GOOGLE'!L29,"sustainable IT profit","sustainable IT benefit"),"charges","load"),"environmental impact","environmental footprint")</f>
        <v/>
      </c>
      <c r="M29" s="185" t="str">
        <f>SUBSTITUTE(SUBSTITUTE(SUBSTITUTE('2. STRATEGIE-EN-trad-GOOGLE'!M29,"sustainable IT profit","sustainable IT benefit"),"charges","load"),"environmental impact","environmental footprint")</f>
        <v/>
      </c>
      <c r="N29" s="185" t="str">
        <f>SUBSTITUTE(SUBSTITUTE(SUBSTITUTE('2. STRATEGIE-EN-trad-GOOGLE'!N29,"sustainable IT profit","sustainable IT benefit"),"charges","load"),"environmental impact","environmental footprint")</f>
        <v/>
      </c>
      <c r="O29" s="185" t="str">
        <f>SUBSTITUTE(SUBSTITUTE(SUBSTITUTE('2. STRATEGIE-EN-trad-GOOGLE'!O29,"sustainable IT profit","sustainable IT benefit"),"charges","load"),"environmental impact","environmental footprint")</f>
        <v/>
      </c>
      <c r="P29" s="185" t="str">
        <f>SUBSTITUTE(SUBSTITUTE(SUBSTITUTE('2. STRATEGIE-EN-trad-GOOGLE'!P29,"sustainable IT profit","sustainable IT benefit"),"charges","load"),"environmental impact","environmental footprint")</f>
        <v>Strategy</v>
      </c>
      <c r="Q29" s="185" t="str">
        <f>SUBSTITUTE(SUBSTITUTE(SUBSTITUTE('2. STRATEGIE-EN-trad-GOOGLE'!Q29,"sustainable IT profit","sustainable IT benefit"),"charges","load"),"environmental impact","environmental footprint")</f>
        <v/>
      </c>
      <c r="R29" s="184"/>
      <c r="S29" s="185" t="str">
        <f>SUBSTITUTE(SUBSTITUTE(SUBSTITUTE('2. STRATEGIE-EN-trad-GOOGLE'!S29,"sustainable IT profit","sustainable IT benefit"),"charges","load"),"environmental impact","environmental footprint")</f>
        <v/>
      </c>
      <c r="T29" s="184" t="s">
        <v>1086</v>
      </c>
      <c r="U29" s="184"/>
      <c r="V29" s="222"/>
      <c r="W29" s="222"/>
      <c r="X29" s="222"/>
      <c r="Y29" s="222"/>
      <c r="Z29" s="222"/>
      <c r="AA29" s="222"/>
      <c r="AB29" s="222"/>
      <c r="AC29" s="222"/>
      <c r="AD29" s="222"/>
      <c r="AE29" s="222"/>
    </row>
    <row r="30" spans="1:31" ht="15.75" customHeight="1">
      <c r="A30" s="220" t="s">
        <v>6070</v>
      </c>
      <c r="B30" s="220" t="s">
        <v>5306</v>
      </c>
      <c r="C30" s="220" t="s">
        <v>5306</v>
      </c>
      <c r="D30" s="220" t="s">
        <v>5307</v>
      </c>
      <c r="E30" s="220" t="str">
        <f>IF(ISBLANK('0. SPECIFICATIONS-WiP'!F30),"",SUBSTITUTE('0. SPECIFICATIONS-WiP'!F30,"NR","IT Soutenable"))</f>
        <v>B/A/B</v>
      </c>
      <c r="F30" s="185" t="str">
        <f>SUBSTITUTE(SUBSTITUTE(SUBSTITUTE('2. STRATEGIE-EN-trad-GOOGLE'!F30,"sustainable IT profit","sustainable IT benefit"),"charges","load"),"environmental impact","environmental footprint")</f>
        <v>Emergence</v>
      </c>
      <c r="G30" s="185" t="str">
        <f>SUBSTITUTE(SUBSTITUTE(SUBSTITUTE('2. STRATEGIE-EN-trad-GOOGLE'!G30,"sustainable IT profit","sustainable IT benefit"),"charges","load"),"environmental impact","environmental footprint")</f>
        <v/>
      </c>
      <c r="H30" s="185" t="str">
        <f>SUBSTITUTE(SUBSTITUTE(SUBSTITUTE('2. STRATEGIE-EN-trad-GOOGLE'!H30,"sustainable IT profit","sustainable IT benefit"),"charges","load"),"environmental impact","environmental footprint")</f>
        <v>Qualify the team's profiles in relation to the production needs</v>
      </c>
      <c r="I30" s="185" t="str">
        <f>SUBSTITUTE(SUBSTITUTE(SUBSTITUTE('2. STRATEGIE-EN-trad-GOOGLE'!I30,"sustainable IT profit","sustainable IT benefit"),"charges","load"),"environmental impact","environmental footprint")</f>
        <v>Do we have the people with the most relevant technical skills for each element of the project?</v>
      </c>
      <c r="J30" s="185" t="str">
        <f>SUBSTITUTE(SUBSTITUTE(SUBSTITUTE('2. STRATEGIE-EN-trad-GOOGLE'!J30,"sustainable IT profit","sustainable IT benefit"),"charges","load"),"environmental impact","environmental footprint")</f>
        <v>The Sustainable IT approach requires above all a strong business practice. It is difficult to optimize technical elements when the practice is not sufficiently anchored. Conversely, Sustainable IT optimizations are sometimes "counter-intuitive" and a good mastery of Sustainable IT and 3P is essential.</v>
      </c>
      <c r="K30" s="185" t="str">
        <f>SUBSTITUTE(SUBSTITUTE(SUBSTITUTE('2. STRATEGIE-EN-trad-GOOGLE'!K30,"sustainable IT profit","sustainable IT benefit"),"charges","load"),"environmental impact","environmental footprint")</f>
        <v>How many actors in each stage of the project have Sustainable IT training?</v>
      </c>
      <c r="L30" s="185" t="str">
        <f>SUBSTITUTE(SUBSTITUTE(SUBSTITUTE('2. STRATEGIE-EN-trad-GOOGLE'!L30,"sustainable IT profit","sustainable IT benefit"),"charges","load"),"environmental impact","environmental footprint")</f>
        <v/>
      </c>
      <c r="M30" s="185" t="str">
        <f>SUBSTITUTE(SUBSTITUTE(SUBSTITUTE('2. STRATEGIE-EN-trad-GOOGLE'!M30,"sustainable IT profit","sustainable IT benefit"),"charges","load"),"environmental impact","environmental footprint")</f>
        <v/>
      </c>
      <c r="N30" s="185" t="str">
        <f>SUBSTITUTE(SUBSTITUTE(SUBSTITUTE('2. STRATEGIE-EN-trad-GOOGLE'!N30,"sustainable IT profit","sustainable IT benefit"),"charges","load"),"environmental impact","environmental footprint")</f>
        <v/>
      </c>
      <c r="O30" s="185" t="str">
        <f>SUBSTITUTE(SUBSTITUTE(SUBSTITUTE('2. STRATEGIE-EN-trad-GOOGLE'!O30,"sustainable IT profit","sustainable IT benefit"),"charges","load"),"environmental impact","environmental footprint")</f>
        <v/>
      </c>
      <c r="P30" s="185" t="str">
        <f>SUBSTITUTE(SUBSTITUTE(SUBSTITUTE('2. STRATEGIE-EN-trad-GOOGLE'!P30,"sustainable IT profit","sustainable IT benefit"),"charges","load"),"environmental impact","environmental footprint")</f>
        <v>Strategy</v>
      </c>
      <c r="Q30" s="185" t="str">
        <f>SUBSTITUTE(SUBSTITUTE(SUBSTITUTE('2. STRATEGIE-EN-trad-GOOGLE'!Q30,"sustainable IT profit","sustainable IT benefit"),"charges","load"),"environmental impact","environmental footprint")</f>
        <v>RECO</v>
      </c>
      <c r="R30" s="184" t="s">
        <v>5314</v>
      </c>
      <c r="S30" s="185" t="str">
        <f>SUBSTITUTE(SUBSTITUTE(SUBSTITUTE('2. STRATEGIE-EN-trad-GOOGLE'!S30,"sustainable IT profit","sustainable IT benefit"),"charges","load"),"environmental impact","environmental footprint")</f>
        <v/>
      </c>
      <c r="T30" s="184"/>
      <c r="U30" s="184"/>
      <c r="V30" s="222"/>
      <c r="W30" s="222"/>
      <c r="X30" s="222"/>
      <c r="Y30" s="222"/>
      <c r="Z30" s="222"/>
      <c r="AA30" s="222"/>
      <c r="AB30" s="222"/>
      <c r="AC30" s="222"/>
      <c r="AD30" s="222"/>
      <c r="AE30" s="222"/>
    </row>
    <row r="31" spans="1:31" ht="15.75" customHeight="1">
      <c r="A31" s="220" t="s">
        <v>6070</v>
      </c>
      <c r="B31" s="220" t="s">
        <v>5306</v>
      </c>
      <c r="C31" s="220" t="s">
        <v>5306</v>
      </c>
      <c r="D31" s="220" t="s">
        <v>5307</v>
      </c>
      <c r="E31" s="220" t="str">
        <f>IF(ISBLANK('0. SPECIFICATIONS-WiP'!F31),"",SUBSTITUTE('0. SPECIFICATIONS-WiP'!F31,"NR","IT Soutenable"))</f>
        <v>A/B/B</v>
      </c>
      <c r="F31" s="185" t="str">
        <f>SUBSTITUTE(SUBSTITUTE(SUBSTITUTE('2. STRATEGIE-EN-trad-GOOGLE'!F31,"sustainable IT profit","sustainable IT benefit"),"charges","load"),"environmental impact","environmental footprint")</f>
        <v>Emergence</v>
      </c>
      <c r="G31" s="185" t="str">
        <f>SUBSTITUTE(SUBSTITUTE(SUBSTITUTE('2. STRATEGIE-EN-trad-GOOGLE'!G31,"sustainable IT profit","sustainable IT benefit"),"charges","load"),"environmental impact","environmental footprint")</f>
        <v/>
      </c>
      <c r="H31" s="185" t="str">
        <f>SUBSTITUTE(SUBSTITUTE(SUBSTITUTE('2. STRATEGIE-EN-trad-GOOGLE'!H31,"sustainable IT profit","sustainable IT benefit"),"charges","load"),"environmental impact","environmental footprint")</f>
        <v>Know your stage of maturity</v>
      </c>
      <c r="I31" s="185" t="str">
        <f>SUBSTITUTE(SUBSTITUTE(SUBSTITUTE('2. STRATEGIE-EN-trad-GOOGLE'!I31,"sustainable IT profit","sustainable IT benefit"),"charges","load"),"environmental impact","environmental footprint")</f>
        <v>Are the Sustainable IT referents listed and the list communicated to the actors of the project?</v>
      </c>
      <c r="J31" s="185" t="str">
        <f>SUBSTITUTE(SUBSTITUTE(SUBSTITUTE('2. STRATEGIE-EN-trad-GOOGLE'!J31,"sustainable IT profit","sustainable IT benefit"),"charges","load"),"environmental impact","environmental footprint")</f>
        <v>Sustainable IT addresses a very large perimeter, which is difficult to fully understand in each project phase. It is essential that the professionals involved in the project can rely at all times on reference persons to assist them in the best practices to be deployed.</v>
      </c>
      <c r="K31" s="185" t="str">
        <f>SUBSTITUTE(SUBSTITUTE(SUBSTITUTE('2. STRATEGIE-EN-trad-GOOGLE'!K31,"sustainable IT profit","sustainable IT benefit"),"charges","load"),"environmental impact","environmental footprint")</f>
        <v>Who are the official referents of the project in terms of eco-design? internally or externally?</v>
      </c>
      <c r="L31" s="185" t="str">
        <f>SUBSTITUTE(SUBSTITUTE(SUBSTITUTE('2. STRATEGIE-EN-trad-GOOGLE'!L31,"sustainable IT profit","sustainable IT benefit"),"charges","load"),"environmental impact","environmental footprint")</f>
        <v/>
      </c>
      <c r="M31" s="185" t="str">
        <f>SUBSTITUTE(SUBSTITUTE(SUBSTITUTE('2. STRATEGIE-EN-trad-GOOGLE'!M31,"sustainable IT profit","sustainable IT benefit"),"charges","load"),"environmental impact","environmental footprint")</f>
        <v/>
      </c>
      <c r="N31" s="185" t="str">
        <f>SUBSTITUTE(SUBSTITUTE(SUBSTITUTE('2. STRATEGIE-EN-trad-GOOGLE'!N31,"sustainable IT profit","sustainable IT benefit"),"charges","load"),"environmental impact","environmental footprint")</f>
        <v/>
      </c>
      <c r="O31" s="185" t="str">
        <f>SUBSTITUTE(SUBSTITUTE(SUBSTITUTE('2. STRATEGIE-EN-trad-GOOGLE'!O31,"sustainable IT profit","sustainable IT benefit"),"charges","load"),"environmental impact","environmental footprint")</f>
        <v/>
      </c>
      <c r="P31" s="185" t="str">
        <f>SUBSTITUTE(SUBSTITUTE(SUBSTITUTE('2. STRATEGIE-EN-trad-GOOGLE'!P31,"sustainable IT profit","sustainable IT benefit"),"charges","load"),"environmental impact","environmental footprint")</f>
        <v>Strategy</v>
      </c>
      <c r="Q31" s="185" t="str">
        <f>SUBSTITUTE(SUBSTITUTE(SUBSTITUTE('2. STRATEGIE-EN-trad-GOOGLE'!Q31,"sustainable IT profit","sustainable IT benefit"),"charges","load"),"environmental impact","environmental footprint")</f>
        <v>RECO</v>
      </c>
      <c r="R31" s="184" t="s">
        <v>5314</v>
      </c>
      <c r="S31" s="185" t="str">
        <f>SUBSTITUTE(SUBSTITUTE(SUBSTITUTE('2. STRATEGIE-EN-trad-GOOGLE'!S31,"sustainable IT profit","sustainable IT benefit"),"charges","load"),"environmental impact","environmental footprint")</f>
        <v/>
      </c>
      <c r="T31" s="184"/>
      <c r="U31" s="184"/>
      <c r="V31" s="222"/>
      <c r="W31" s="222"/>
      <c r="X31" s="222"/>
      <c r="Y31" s="222"/>
      <c r="Z31" s="222"/>
      <c r="AA31" s="222"/>
      <c r="AB31" s="222"/>
      <c r="AC31" s="222"/>
      <c r="AD31" s="222"/>
      <c r="AE31" s="222"/>
    </row>
    <row r="32" spans="1:31" ht="15.75" customHeight="1">
      <c r="A32" s="220" t="s">
        <v>6070</v>
      </c>
      <c r="B32" s="220" t="s">
        <v>5306</v>
      </c>
      <c r="C32" s="220" t="s">
        <v>5306</v>
      </c>
      <c r="D32" s="220" t="s">
        <v>5306</v>
      </c>
      <c r="E32" s="220" t="str">
        <f>IF(ISBLANK('0. SPECIFICATIONS-WiP'!F32),"",SUBSTITUTE('0. SPECIFICATIONS-WiP'!F32,"NR","IT Soutenable"))</f>
        <v>B/A/B</v>
      </c>
      <c r="F32" s="185" t="str">
        <f>SUBSTITUTE(SUBSTITUTE(SUBSTITUTE('2. STRATEGIE-EN-trad-GOOGLE'!F32,"sustainable IT profit","sustainable IT benefit"),"charges","load"),"environmental impact","environmental footprint")</f>
        <v>Emergence</v>
      </c>
      <c r="G32" s="185" t="str">
        <f>SUBSTITUTE(SUBSTITUTE(SUBSTITUTE('2. STRATEGIE-EN-trad-GOOGLE'!G32,"sustainable IT profit","sustainable IT benefit"),"charges","load"),"environmental impact","environmental footprint")</f>
        <v/>
      </c>
      <c r="H32" s="185" t="str">
        <f>SUBSTITUTE(SUBSTITUTE(SUBSTITUTE('2. STRATEGIE-EN-trad-GOOGLE'!H32,"sustainable IT profit","sustainable IT benefit"),"charges","load"),"environmental impact","environmental footprint")</f>
        <v>Know your stage of maturity</v>
      </c>
      <c r="I32" s="185" t="str">
        <f>SUBSTITUTE(SUBSTITUTE(SUBSTITUTE('2. STRATEGIE-EN-trad-GOOGLE'!I32,"sustainable IT profit","sustainable IT benefit"),"charges","load"),"environmental impact","environmental footprint")</f>
        <v>Is a strategy to raise the awareness of colleagues / partners / clients to Sustainable IT in place with steps allowing continuous improvement in practices?</v>
      </c>
      <c r="J32" s="185" t="str">
        <f>SUBSTITUTE(SUBSTITUTE(SUBSTITUTE('2. STRATEGIE-EN-trad-GOOGLE'!J32,"sustainable IT profit","sustainable IT benefit"),"charges","load"),"environmental impact","environmental footprint")</f>
        <v>The adoption of Sustainable IT is a global approach, which should not be hampered by the ability to do everything right away, it is part of a progression that sets in as the practice progresses.</v>
      </c>
      <c r="K32" s="185" t="str">
        <f>SUBSTITUTE(SUBSTITUTE(SUBSTITUTE('2. STRATEGIE-EN-trad-GOOGLE'!K32,"sustainable IT profit","sustainable IT benefit"),"charges","load"),"environmental impact","environmental footprint")</f>
        <v>Is the Sustainable IT training plan implemented and followed?</v>
      </c>
      <c r="L32" s="185" t="str">
        <f>SUBSTITUTE(SUBSTITUTE(SUBSTITUTE('2. STRATEGIE-EN-trad-GOOGLE'!L32,"sustainable IT profit","sustainable IT benefit"),"charges","load"),"environmental impact","environmental footprint")</f>
        <v/>
      </c>
      <c r="M32" s="185" t="str">
        <f>SUBSTITUTE(SUBSTITUTE(SUBSTITUTE('2. STRATEGIE-EN-trad-GOOGLE'!M32,"sustainable IT profit","sustainable IT benefit"),"charges","load"),"environmental impact","environmental footprint")</f>
        <v/>
      </c>
      <c r="N32" s="185" t="str">
        <f>SUBSTITUTE(SUBSTITUTE(SUBSTITUTE('2. STRATEGIE-EN-trad-GOOGLE'!N32,"sustainable IT profit","sustainable IT benefit"),"charges","load"),"environmental impact","environmental footprint")</f>
        <v/>
      </c>
      <c r="O32" s="185" t="str">
        <f>SUBSTITUTE(SUBSTITUTE(SUBSTITUTE('2. STRATEGIE-EN-trad-GOOGLE'!O32,"sustainable IT profit","sustainable IT benefit"),"charges","load"),"environmental impact","environmental footprint")</f>
        <v/>
      </c>
      <c r="P32" s="185" t="str">
        <f>SUBSTITUTE(SUBSTITUTE(SUBSTITUTE('2. STRATEGIE-EN-trad-GOOGLE'!P32,"sustainable IT profit","sustainable IT benefit"),"charges","load"),"environmental impact","environmental footprint")</f>
        <v>Strategy</v>
      </c>
      <c r="Q32" s="185" t="str">
        <f>SUBSTITUTE(SUBSTITUTE(SUBSTITUTE('2. STRATEGIE-EN-trad-GOOGLE'!Q32,"sustainable IT profit","sustainable IT benefit"),"charges","load"),"environmental impact","environmental footprint")</f>
        <v>RECO</v>
      </c>
      <c r="R32" s="184" t="s">
        <v>5314</v>
      </c>
      <c r="S32" s="185" t="str">
        <f>SUBSTITUTE(SUBSTITUTE(SUBSTITUTE('2. STRATEGIE-EN-trad-GOOGLE'!S32,"sustainable IT profit","sustainable IT benefit"),"charges","load"),"environmental impact","environmental footprint")</f>
        <v/>
      </c>
      <c r="T32" s="184"/>
      <c r="U32" s="184"/>
      <c r="V32" s="222"/>
      <c r="W32" s="222"/>
      <c r="X32" s="222"/>
      <c r="Y32" s="222"/>
      <c r="Z32" s="222"/>
      <c r="AA32" s="222"/>
      <c r="AB32" s="222"/>
      <c r="AC32" s="222"/>
      <c r="AD32" s="222"/>
      <c r="AE32" s="222"/>
    </row>
    <row r="33" spans="1:31" ht="15.75" customHeight="1">
      <c r="A33" s="220" t="s">
        <v>6070</v>
      </c>
      <c r="B33" s="220" t="s">
        <v>5306</v>
      </c>
      <c r="C33" s="220" t="s">
        <v>5306</v>
      </c>
      <c r="D33" s="220" t="s">
        <v>5307</v>
      </c>
      <c r="E33" s="220" t="str">
        <f>IF(ISBLANK('0. SPECIFICATIONS-WiP'!F33),"",SUBSTITUTE('0. SPECIFICATIONS-WiP'!F33,"NR","IT Soutenable"))</f>
        <v>C/A/B</v>
      </c>
      <c r="F33" s="185" t="str">
        <f>SUBSTITUTE(SUBSTITUTE(SUBSTITUTE('2. STRATEGIE-EN-trad-GOOGLE'!F33,"sustainable IT profit","sustainable IT benefit"),"charges","load"),"environmental impact","environmental footprint")</f>
        <v>Emergence</v>
      </c>
      <c r="G33" s="185" t="str">
        <f>SUBSTITUTE(SUBSTITUTE(SUBSTITUTE('2. STRATEGIE-EN-trad-GOOGLE'!G33,"sustainable IT profit","sustainable IT benefit"),"charges","load"),"environmental impact","environmental footprint")</f>
        <v/>
      </c>
      <c r="H33" s="185" t="str">
        <f>SUBSTITUTE(SUBSTITUTE(SUBSTITUTE('2. STRATEGIE-EN-trad-GOOGLE'!H33,"sustainable IT profit","sustainable IT benefit"),"charges","load"),"environmental impact","environmental footprint")</f>
        <v>Support / Train teams and stakeholders in Sustainable IT</v>
      </c>
      <c r="I33" s="185" t="str">
        <f>SUBSTITUTE(SUBSTITUTE(SUBSTITUTE('2. STRATEGIE-EN-trad-GOOGLE'!I33,"sustainable IT profit","sustainable IT benefit"),"charges","load"),"environmental impact","environmental footprint")</f>
        <v>Are internal and external stakeholders aware of, or even trained / certified in Sustainable IT?</v>
      </c>
      <c r="J33" s="185" t="str">
        <f>SUBSTITUTE(SUBSTITUTE(SUBSTITUTE('2. STRATEGIE-EN-trad-GOOGLE'!J33,"sustainable IT profit","sustainable IT benefit"),"charges","load"),"environmental impact","environmental footprint")</f>
        <v>Each stakeholder needs effective information on their area of ​​expertise and action, only an adapted training plan can provide this effectiveness upstream of projects.</v>
      </c>
      <c r="K33" s="185" t="str">
        <f>SUBSTITUTE(SUBSTITUTE(SUBSTITUTE('2. STRATEGIE-EN-trad-GOOGLE'!K33,"sustainable IT profit","sustainable IT benefit"),"charges","load"),"environmental impact","environmental footprint")</f>
        <v>What training budget is allocated by type of profile?</v>
      </c>
      <c r="L33" s="185" t="str">
        <f>SUBSTITUTE(SUBSTITUTE(SUBSTITUTE('2. STRATEGIE-EN-trad-GOOGLE'!L33,"sustainable IT profit","sustainable IT benefit"),"charges","load"),"environmental impact","environmental footprint")</f>
        <v/>
      </c>
      <c r="M33" s="185" t="str">
        <f>SUBSTITUTE(SUBSTITUTE(SUBSTITUTE('2. STRATEGIE-EN-trad-GOOGLE'!M33,"sustainable IT profit","sustainable IT benefit"),"charges","load"),"environmental impact","environmental footprint")</f>
        <v/>
      </c>
      <c r="N33" s="185" t="str">
        <f>SUBSTITUTE(SUBSTITUTE(SUBSTITUTE('2. STRATEGIE-EN-trad-GOOGLE'!N33,"sustainable IT profit","sustainable IT benefit"),"charges","load"),"environmental impact","environmental footprint")</f>
        <v/>
      </c>
      <c r="O33" s="185" t="str">
        <f>SUBSTITUTE(SUBSTITUTE(SUBSTITUTE('2. STRATEGIE-EN-trad-GOOGLE'!O33,"sustainable IT profit","sustainable IT benefit"),"charges","load"),"environmental impact","environmental footprint")</f>
        <v/>
      </c>
      <c r="P33" s="185" t="str">
        <f>SUBSTITUTE(SUBSTITUTE(SUBSTITUTE('2. STRATEGIE-EN-trad-GOOGLE'!P33,"sustainable IT profit","sustainable IT benefit"),"charges","load"),"environmental impact","environmental footprint")</f>
        <v>Strategy</v>
      </c>
      <c r="Q33" s="185" t="str">
        <f>SUBSTITUTE(SUBSTITUTE(SUBSTITUTE('2. STRATEGIE-EN-trad-GOOGLE'!Q33,"sustainable IT profit","sustainable IT benefit"),"charges","load"),"environmental impact","environmental footprint")</f>
        <v>RECO</v>
      </c>
      <c r="R33" s="184" t="s">
        <v>5314</v>
      </c>
      <c r="S33" s="185" t="str">
        <f>SUBSTITUTE(SUBSTITUTE(SUBSTITUTE('2. STRATEGIE-EN-trad-GOOGLE'!S33,"sustainable IT profit","sustainable IT benefit"),"charges","load"),"environmental impact","environmental footprint")</f>
        <v/>
      </c>
      <c r="T33" s="184"/>
      <c r="U33" s="184" t="s">
        <v>5360</v>
      </c>
      <c r="V33" s="222"/>
      <c r="W33" s="222"/>
      <c r="X33" s="222"/>
      <c r="Y33" s="222"/>
      <c r="Z33" s="222"/>
      <c r="AA33" s="222"/>
      <c r="AB33" s="222"/>
      <c r="AC33" s="222"/>
      <c r="AD33" s="222"/>
      <c r="AE33" s="222"/>
    </row>
    <row r="34" spans="1:31" ht="15.75" customHeight="1">
      <c r="A34" s="220" t="s">
        <v>6070</v>
      </c>
      <c r="B34" s="220" t="s">
        <v>5307</v>
      </c>
      <c r="C34" s="220" t="s">
        <v>5306</v>
      </c>
      <c r="D34" s="220" t="s">
        <v>5307</v>
      </c>
      <c r="E34" s="220" t="str">
        <f>IF(ISBLANK('0. SPECIFICATIONS-WiP'!F34),"",SUBSTITUTE('0. SPECIFICATIONS-WiP'!F34,"NR","IT Soutenable"))</f>
        <v>B/A/A</v>
      </c>
      <c r="F34" s="185" t="str">
        <f>SUBSTITUTE(SUBSTITUTE(SUBSTITUTE('2. STRATEGIE-EN-trad-GOOGLE'!F34,"sustainable IT profit","sustainable IT benefit"),"charges","load"),"environmental impact","environmental footprint")</f>
        <v>Emergence</v>
      </c>
      <c r="G34" s="185" t="str">
        <f>SUBSTITUTE(SUBSTITUTE(SUBSTITUTE('2. STRATEGIE-EN-trad-GOOGLE'!G34,"sustainable IT profit","sustainable IT benefit"),"charges","load"),"environmental impact","environmental footprint")</f>
        <v/>
      </c>
      <c r="H34" s="185" t="str">
        <f>SUBSTITUTE(SUBSTITUTE(SUBSTITUTE('2. STRATEGIE-EN-trad-GOOGLE'!H34,"sustainable IT profit","sustainable IT benefit"),"charges","load"),"environmental impact","environmental footprint")</f>
        <v/>
      </c>
      <c r="I34" s="185" t="str">
        <f>SUBSTITUTE(SUBSTITUTE(SUBSTITUTE('2. STRATEGIE-EN-trad-GOOGLE'!I34,"sustainable IT profit","sustainable IT benefit"),"charges","load"),"environmental impact","environmental footprint")</f>
        <v>Were the teams questioned before the launch of the project, was the impact assessed and communicated?</v>
      </c>
      <c r="J34" s="185" t="str">
        <f>SUBSTITUTE(SUBSTITUTE(SUBSTITUTE('2. STRATEGIE-EN-trad-GOOGLE'!J34,"sustainable IT profit","sustainable IT benefit"),"charges","load"),"environmental impact","environmental footprint")</f>
        <v>When Sustainable IT is integrated into the project approach, all project optimization elements are implemented, in particular process adaptations with the consideration of feedback are natural and fully adapted to Sustainable IT</v>
      </c>
      <c r="K34" s="185" t="str">
        <f>SUBSTITUTE(SUBSTITUTE(SUBSTITUTE('2. STRATEGIE-EN-trad-GOOGLE'!K34,"sustainable IT profit","sustainable IT benefit"),"charges","load"),"environmental impact","environmental footprint")</f>
        <v>Are team feedback reviewed and discussed to improve Sustainable IT processes,</v>
      </c>
      <c r="L34" s="185" t="str">
        <f>SUBSTITUTE(SUBSTITUTE(SUBSTITUTE('2. STRATEGIE-EN-trad-GOOGLE'!L34,"sustainable IT profit","sustainable IT benefit"),"charges","load"),"environmental impact","environmental footprint")</f>
        <v/>
      </c>
      <c r="M34" s="185" t="str">
        <f>SUBSTITUTE(SUBSTITUTE(SUBSTITUTE('2. STRATEGIE-EN-trad-GOOGLE'!M34,"sustainable IT profit","sustainable IT benefit"),"charges","load"),"environmental impact","environmental footprint")</f>
        <v/>
      </c>
      <c r="N34" s="185" t="str">
        <f>SUBSTITUTE(SUBSTITUTE(SUBSTITUTE('2. STRATEGIE-EN-trad-GOOGLE'!N34,"sustainable IT profit","sustainable IT benefit"),"charges","load"),"environmental impact","environmental footprint")</f>
        <v/>
      </c>
      <c r="O34" s="185" t="str">
        <f>SUBSTITUTE(SUBSTITUTE(SUBSTITUTE('2. STRATEGIE-EN-trad-GOOGLE'!O34,"sustainable IT profit","sustainable IT benefit"),"charges","load"),"environmental impact","environmental footprint")</f>
        <v/>
      </c>
      <c r="P34" s="185" t="str">
        <f>SUBSTITUTE(SUBSTITUTE(SUBSTITUTE('2. STRATEGIE-EN-trad-GOOGLE'!P34,"sustainable IT profit","sustainable IT benefit"),"charges","load"),"environmental impact","environmental footprint")</f>
        <v>Strategy</v>
      </c>
      <c r="Q34" s="185" t="str">
        <f>SUBSTITUTE(SUBSTITUTE(SUBSTITUTE('2. STRATEGIE-EN-trad-GOOGLE'!Q34,"sustainable IT profit","sustainable IT benefit"),"charges","load"),"environmental impact","environmental footprint")</f>
        <v>ADVICE</v>
      </c>
      <c r="R34" s="184" t="s">
        <v>42</v>
      </c>
      <c r="S34" s="185" t="str">
        <f>SUBSTITUTE(SUBSTITUTE(SUBSTITUTE('2. STRATEGIE-EN-trad-GOOGLE'!S34,"sustainable IT profit","sustainable IT benefit"),"charges","load"),"environmental impact","environmental footprint")</f>
        <v/>
      </c>
      <c r="T34" s="184"/>
      <c r="U34" s="184"/>
      <c r="V34" s="222"/>
      <c r="W34" s="222"/>
      <c r="X34" s="222"/>
      <c r="Y34" s="222"/>
      <c r="Z34" s="222"/>
      <c r="AA34" s="222"/>
      <c r="AB34" s="222"/>
      <c r="AC34" s="222"/>
      <c r="AD34" s="222"/>
      <c r="AE34" s="222"/>
    </row>
    <row r="35" spans="1:31" ht="15.75" customHeight="1">
      <c r="A35" s="220" t="s">
        <v>6070</v>
      </c>
      <c r="B35" s="220" t="s">
        <v>5307</v>
      </c>
      <c r="C35" s="220" t="s">
        <v>5306</v>
      </c>
      <c r="D35" s="220" t="s">
        <v>5307</v>
      </c>
      <c r="E35" s="220" t="str">
        <f>IF(ISBLANK('0. SPECIFICATIONS-WiP'!F35),"",SUBSTITUTE('0. SPECIFICATIONS-WiP'!F35,"NR","IT Soutenable"))</f>
        <v>C/A/A</v>
      </c>
      <c r="F35" s="185" t="str">
        <f>SUBSTITUTE(SUBSTITUTE(SUBSTITUTE('2. STRATEGIE-EN-trad-GOOGLE'!F35,"sustainable IT profit","sustainable IT benefit"),"charges","load"),"environmental impact","environmental footprint")</f>
        <v>Emergence</v>
      </c>
      <c r="G35" s="185" t="str">
        <f>SUBSTITUTE(SUBSTITUTE(SUBSTITUTE('2. STRATEGIE-EN-trad-GOOGLE'!G35,"sustainable IT profit","sustainable IT benefit"),"charges","load"),"environmental impact","environmental footprint")</f>
        <v/>
      </c>
      <c r="H35" s="185" t="str">
        <f>SUBSTITUTE(SUBSTITUTE(SUBSTITUTE('2. STRATEGIE-EN-trad-GOOGLE'!H35,"sustainable IT profit","sustainable IT benefit"),"charges","load"),"environmental impact","environmental footprint")</f>
        <v>Question the teams, how my action will have an impact on the service</v>
      </c>
      <c r="I35" s="185" t="str">
        <f>SUBSTITUTE(SUBSTITUTE(SUBSTITUTE('2. STRATEGIE-EN-trad-GOOGLE'!I35,"sustainable IT profit","sustainable IT benefit"),"charges","load"),"environmental impact","environmental footprint")</f>
        <v>Does each internal and external stakeholder have the latitude to make decisions that may influence the impact of Responsible Digital?</v>
      </c>
      <c r="J35" s="185" t="str">
        <f>SUBSTITUTE(SUBSTITUTE(SUBSTITUTE('2. STRATEGIE-EN-trad-GOOGLE'!J35,"sustainable IT profit","sustainable IT benefit"),"charges","load"),"environmental impact","environmental footprint")</f>
        <v>Project decisions that can have a significant impact on the environment must be able to be taken quickly. For this, it is essential to define the decision-making space of each actor and the validation mechanisms. In the absence of this clarification, erratic decisions, even for good reasons, could intervene and discredit the Sustainable IT approach, or lead to a form of self-censorship limiting the Sustainable IT benefits.</v>
      </c>
      <c r="K35" s="185" t="str">
        <f>SUBSTITUTE(SUBSTITUTE(SUBSTITUTE('2. STRATEGIE-EN-trad-GOOGLE'!K35,"sustainable IT profit","sustainable IT benefit"),"charges","load"),"environmental impact","environmental footprint")</f>
        <v>Is the decision-making circuit and autonomy having a Sustainable IT impact defined for each actor?</v>
      </c>
      <c r="L35" s="185" t="str">
        <f>SUBSTITUTE(SUBSTITUTE(SUBSTITUTE('2. STRATEGIE-EN-trad-GOOGLE'!L35,"sustainable IT profit","sustainable IT benefit"),"charges","load"),"environmental impact","environmental footprint")</f>
        <v/>
      </c>
      <c r="M35" s="185" t="str">
        <f>SUBSTITUTE(SUBSTITUTE(SUBSTITUTE('2. STRATEGIE-EN-trad-GOOGLE'!M35,"sustainable IT profit","sustainable IT benefit"),"charges","load"),"environmental impact","environmental footprint")</f>
        <v/>
      </c>
      <c r="N35" s="185" t="str">
        <f>SUBSTITUTE(SUBSTITUTE(SUBSTITUTE('2. STRATEGIE-EN-trad-GOOGLE'!N35,"sustainable IT profit","sustainable IT benefit"),"charges","load"),"environmental impact","environmental footprint")</f>
        <v/>
      </c>
      <c r="O35" s="185" t="str">
        <f>SUBSTITUTE(SUBSTITUTE(SUBSTITUTE('2. STRATEGIE-EN-trad-GOOGLE'!O35,"sustainable IT profit","sustainable IT benefit"),"charges","load"),"environmental impact","environmental footprint")</f>
        <v/>
      </c>
      <c r="P35" s="185" t="str">
        <f>SUBSTITUTE(SUBSTITUTE(SUBSTITUTE('2. STRATEGIE-EN-trad-GOOGLE'!P35,"sustainable IT profit","sustainable IT benefit"),"charges","load"),"environmental impact","environmental footprint")</f>
        <v>Strategy</v>
      </c>
      <c r="Q35" s="185" t="str">
        <f>SUBSTITUTE(SUBSTITUTE(SUBSTITUTE('2. STRATEGIE-EN-trad-GOOGLE'!Q35,"sustainable IT profit","sustainable IT benefit"),"charges","load"),"environmental impact","environmental footprint")</f>
        <v>ADVICE</v>
      </c>
      <c r="R35" s="184" t="s">
        <v>42</v>
      </c>
      <c r="S35" s="185" t="str">
        <f>SUBSTITUTE(SUBSTITUTE(SUBSTITUTE('2. STRATEGIE-EN-trad-GOOGLE'!S35,"sustainable IT profit","sustainable IT benefit"),"charges","load"),"environmental impact","environmental footprint")</f>
        <v/>
      </c>
      <c r="T35" s="184"/>
      <c r="U35" s="184"/>
      <c r="V35" s="222"/>
      <c r="W35" s="222"/>
      <c r="X35" s="222"/>
      <c r="Y35" s="222"/>
      <c r="Z35" s="222"/>
      <c r="AA35" s="222"/>
      <c r="AB35" s="222"/>
      <c r="AC35" s="222"/>
      <c r="AD35" s="222"/>
      <c r="AE35" s="222"/>
    </row>
    <row r="36" spans="1:31" ht="15.75" customHeight="1">
      <c r="A36" s="220" t="s">
        <v>6070</v>
      </c>
      <c r="B36" s="220" t="s">
        <v>5306</v>
      </c>
      <c r="C36" s="220" t="s">
        <v>5307</v>
      </c>
      <c r="D36" s="220" t="s">
        <v>5306</v>
      </c>
      <c r="E36" s="220" t="str">
        <f>IF(ISBLANK('0. SPECIFICATIONS-WiP'!F36),"",SUBSTITUTE('0. SPECIFICATIONS-WiP'!F36,"NR","IT Soutenable"))</f>
        <v>C/B/A</v>
      </c>
      <c r="F36" s="185" t="str">
        <f>SUBSTITUTE(SUBSTITUTE(SUBSTITUTE('2. STRATEGIE-EN-trad-GOOGLE'!F36,"sustainable IT profit","sustainable IT benefit"),"charges","load"),"environmental impact","environmental footprint")</f>
        <v>Emergence</v>
      </c>
      <c r="G36" s="185" t="str">
        <f>SUBSTITUTE(SUBSTITUTE(SUBSTITUTE('2. STRATEGIE-EN-trad-GOOGLE'!G36,"sustainable IT profit","sustainable IT benefit"),"charges","load"),"environmental impact","environmental footprint")</f>
        <v/>
      </c>
      <c r="H36" s="185" t="str">
        <f>SUBSTITUTE(SUBSTITUTE(SUBSTITUTE('2. STRATEGIE-EN-trad-GOOGLE'!H36,"sustainable IT profit","sustainable IT benefit"),"charges","load"),"environmental impact","environmental footprint")</f>
        <v>Expose the Sustainable IT approach
Transmit awareness of Sustainable IT</v>
      </c>
      <c r="I36" s="185" t="str">
        <f>SUBSTITUTE(SUBSTITUTE(SUBSTITUTE('2. STRATEGIE-EN-trad-GOOGLE'!I36,"sustainable IT profit","sustainable IT benefit"),"charges","load"),"environmental impact","environmental footprint")</f>
        <v>Can my targets adhere to my Sustainable IT approach and how?</v>
      </c>
      <c r="J36" s="185" t="str">
        <f>SUBSTITUTE(SUBSTITUTE(SUBSTITUTE('2. STRATEGIE-EN-trad-GOOGLE'!J36,"sustainable IT profit","sustainable IT benefit"),"charges","load"),"environmental impact","environmental footprint")</f>
        <v>The Sustainable IT approach is put in place for the good of the whole community, it would be a shame if this consideration remained confidential and did not participate in the collective awareness of the impact of digital services.</v>
      </c>
      <c r="K36" s="185" t="str">
        <f>SUBSTITUTE(SUBSTITUTE(SUBSTITUTE('2. STRATEGIE-EN-trad-GOOGLE'!K36,"sustainable IT profit","sustainable IT benefit"),"charges","load"),"environmental impact","environmental footprint")</f>
        <v>Have you planned a communication plan to evangelize on Sustainable IT aspects?</v>
      </c>
      <c r="L36" s="185" t="str">
        <f>SUBSTITUTE(SUBSTITUTE(SUBSTITUTE('2. STRATEGIE-EN-trad-GOOGLE'!L36,"sustainable IT profit","sustainable IT benefit"),"charges","load"),"environmental impact","environmental footprint")</f>
        <v/>
      </c>
      <c r="M36" s="185" t="str">
        <f>SUBSTITUTE(SUBSTITUTE(SUBSTITUTE('2. STRATEGIE-EN-trad-GOOGLE'!M36,"sustainable IT profit","sustainable IT benefit"),"charges","load"),"environmental impact","environmental footprint")</f>
        <v/>
      </c>
      <c r="N36" s="185" t="str">
        <f>SUBSTITUTE(SUBSTITUTE(SUBSTITUTE('2. STRATEGIE-EN-trad-GOOGLE'!N36,"sustainable IT profit","sustainable IT benefit"),"charges","load"),"environmental impact","environmental footprint")</f>
        <v/>
      </c>
      <c r="O36" s="185" t="str">
        <f>SUBSTITUTE(SUBSTITUTE(SUBSTITUTE('2. STRATEGIE-EN-trad-GOOGLE'!O36,"sustainable IT profit","sustainable IT benefit"),"charges","load"),"environmental impact","environmental footprint")</f>
        <v/>
      </c>
      <c r="P36" s="185" t="str">
        <f>SUBSTITUTE(SUBSTITUTE(SUBSTITUTE('2. STRATEGIE-EN-trad-GOOGLE'!P36,"sustainable IT profit","sustainable IT benefit"),"charges","load"),"environmental impact","environmental footprint")</f>
        <v>Strategy</v>
      </c>
      <c r="Q36" s="185" t="str">
        <f>SUBSTITUTE(SUBSTITUTE(SUBSTITUTE('2. STRATEGIE-EN-trad-GOOGLE'!Q36,"sustainable IT profit","sustainable IT benefit"),"charges","load"),"environmental impact","environmental footprint")</f>
        <v>ADVICE</v>
      </c>
      <c r="R36" s="184" t="s">
        <v>42</v>
      </c>
      <c r="S36" s="185" t="str">
        <f>SUBSTITUTE(SUBSTITUTE(SUBSTITUTE('2. STRATEGIE-EN-trad-GOOGLE'!S36,"sustainable IT profit","sustainable IT benefit"),"charges","load"),"environmental impact","environmental footprint")</f>
        <v/>
      </c>
      <c r="T36" s="184"/>
      <c r="U36" s="184"/>
      <c r="V36" s="222"/>
      <c r="W36" s="222"/>
      <c r="X36" s="222"/>
      <c r="Y36" s="222"/>
      <c r="Z36" s="222"/>
      <c r="AA36" s="222"/>
      <c r="AB36" s="222"/>
      <c r="AC36" s="222"/>
      <c r="AD36" s="222"/>
      <c r="AE36" s="222"/>
    </row>
    <row r="37" spans="1:31" ht="15.75" customHeight="1">
      <c r="A37" s="220" t="s">
        <v>6070</v>
      </c>
      <c r="B37" s="220" t="s">
        <v>5307</v>
      </c>
      <c r="C37" s="220" t="s">
        <v>5307</v>
      </c>
      <c r="D37" s="220" t="s">
        <v>5306</v>
      </c>
      <c r="E37" s="220" t="str">
        <f>IF(ISBLANK('0. SPECIFICATIONS-WiP'!F37),"",SUBSTITUTE('0. SPECIFICATIONS-WiP'!F37,"NR","IT Soutenable"))</f>
        <v>C/B/B</v>
      </c>
      <c r="F37" s="185" t="str">
        <f>SUBSTITUTE(SUBSTITUTE(SUBSTITUTE('2. STRATEGIE-EN-trad-GOOGLE'!F37,"sustainable IT profit","sustainable IT benefit"),"charges","load"),"environmental impact","environmental footprint")</f>
        <v>Emergence</v>
      </c>
      <c r="G37" s="185" t="str">
        <f>SUBSTITUTE(SUBSTITUTE(SUBSTITUTE('2. STRATEGIE-EN-trad-GOOGLE'!G37,"sustainable IT profit","sustainable IT benefit"),"charges","load"),"environmental impact","environmental footprint")</f>
        <v/>
      </c>
      <c r="H37" s="185" t="str">
        <f>SUBSTITUTE(SUBSTITUTE(SUBSTITUTE('2. STRATEGIE-EN-trad-GOOGLE'!H37,"sustainable IT profit","sustainable IT benefit"),"charges","load"),"environmental impact","environmental footprint")</f>
        <v>Expose the Sustainable IT approach
Transmit awareness of Sustainable IT</v>
      </c>
      <c r="I37" s="185" t="str">
        <f>SUBSTITUTE(SUBSTITUTE(SUBSTITUTE('2. STRATEGIE-EN-trad-GOOGLE'!I37,"sustainable IT profit","sustainable IT benefit"),"charges","load"),"environmental impact","environmental footprint")</f>
        <v>Will the project with a Sustainable IT approach really meet the needs of my customers?</v>
      </c>
      <c r="J37" s="185" t="str">
        <f>SUBSTITUTE(SUBSTITUTE(SUBSTITUTE('2. STRATEGIE-EN-trad-GOOGLE'!J37,"sustainable IT profit","sustainable IT benefit"),"charges","load"),"environmental impact","environmental footprint")</f>
        <v>A Sustainable IT approach applied to a digital service can in some cases generate a little discomfort / disruption for users in their practices. A support or communication mechanism can easily address these points. And bring a significant valuation.</v>
      </c>
      <c r="K37" s="185" t="str">
        <f>SUBSTITUTE(SUBSTITUTE(SUBSTITUTE('2. STRATEGIE-EN-trad-GOOGLE'!K37,"sustainable IT profit","sustainable IT benefit"),"charges","load"),"environmental impact","environmental footprint")</f>
        <v>Do you measure customer satisfaction on Sustainable IT aspects?</v>
      </c>
      <c r="L37" s="185" t="str">
        <f>SUBSTITUTE(SUBSTITUTE(SUBSTITUTE('2. STRATEGIE-EN-trad-GOOGLE'!L37,"sustainable IT profit","sustainable IT benefit"),"charges","load"),"environmental impact","environmental footprint")</f>
        <v/>
      </c>
      <c r="M37" s="185" t="str">
        <f>SUBSTITUTE(SUBSTITUTE(SUBSTITUTE('2. STRATEGIE-EN-trad-GOOGLE'!M37,"sustainable IT profit","sustainable IT benefit"),"charges","load"),"environmental impact","environmental footprint")</f>
        <v/>
      </c>
      <c r="N37" s="185" t="str">
        <f>SUBSTITUTE(SUBSTITUTE(SUBSTITUTE('2. STRATEGIE-EN-trad-GOOGLE'!N37,"sustainable IT profit","sustainable IT benefit"),"charges","load"),"environmental impact","environmental footprint")</f>
        <v/>
      </c>
      <c r="O37" s="185" t="str">
        <f>SUBSTITUTE(SUBSTITUTE(SUBSTITUTE('2. STRATEGIE-EN-trad-GOOGLE'!O37,"sustainable IT profit","sustainable IT benefit"),"charges","load"),"environmental impact","environmental footprint")</f>
        <v/>
      </c>
      <c r="P37" s="185" t="str">
        <f>SUBSTITUTE(SUBSTITUTE(SUBSTITUTE('2. STRATEGIE-EN-trad-GOOGLE'!P37,"sustainable IT profit","sustainable IT benefit"),"charges","load"),"environmental impact","environmental footprint")</f>
        <v>Strategy</v>
      </c>
      <c r="Q37" s="185" t="str">
        <f>SUBSTITUTE(SUBSTITUTE(SUBSTITUTE('2. STRATEGIE-EN-trad-GOOGLE'!Q37,"sustainable IT profit","sustainable IT benefit"),"charges","load"),"environmental impact","environmental footprint")</f>
        <v>RECO</v>
      </c>
      <c r="R37" s="184" t="s">
        <v>5314</v>
      </c>
      <c r="S37" s="185" t="str">
        <f>SUBSTITUTE(SUBSTITUTE(SUBSTITUTE('2. STRATEGIE-EN-trad-GOOGLE'!S37,"sustainable IT profit","sustainable IT benefit"),"charges","load"),"environmental impact","environmental footprint")</f>
        <v/>
      </c>
      <c r="T37" s="184"/>
      <c r="U37" s="184"/>
      <c r="V37" s="222"/>
      <c r="W37" s="222"/>
      <c r="X37" s="222"/>
      <c r="Y37" s="222"/>
      <c r="Z37" s="222"/>
      <c r="AA37" s="222"/>
      <c r="AB37" s="222"/>
      <c r="AC37" s="222"/>
      <c r="AD37" s="222"/>
      <c r="AE37" s="222"/>
    </row>
    <row r="38" spans="1:31" ht="15.75" customHeight="1">
      <c r="A38" s="220" t="s">
        <v>6070</v>
      </c>
      <c r="B38" s="220" t="s">
        <v>5307</v>
      </c>
      <c r="C38" s="220" t="s">
        <v>5306</v>
      </c>
      <c r="D38" s="220" t="s">
        <v>5307</v>
      </c>
      <c r="E38" s="220" t="str">
        <f>IF(ISBLANK('0. SPECIFICATIONS-WiP'!F38),"",SUBSTITUTE('0. SPECIFICATIONS-WiP'!F38,"NR","IT Soutenable"))</f>
        <v>B/B/B</v>
      </c>
      <c r="F38" s="185" t="str">
        <f>SUBSTITUTE(SUBSTITUTE(SUBSTITUTE('2. STRATEGIE-EN-trad-GOOGLE'!F38,"sustainable IT profit","sustainable IT benefit"),"charges","load"),"environmental impact","environmental footprint")</f>
        <v>Emergence</v>
      </c>
      <c r="G38" s="185" t="str">
        <f>SUBSTITUTE(SUBSTITUTE(SUBSTITUTE('2. STRATEGIE-EN-trad-GOOGLE'!G38,"sustainable IT profit","sustainable IT benefit"),"charges","load"),"environmental impact","environmental footprint")</f>
        <v/>
      </c>
      <c r="H38" s="185" t="str">
        <f>SUBSTITUTE(SUBSTITUTE(SUBSTITUTE('2. STRATEGIE-EN-trad-GOOGLE'!H38,"sustainable IT profit","sustainable IT benefit"),"charges","load"),"environmental impact","environmental footprint")</f>
        <v>Lead multidisciplinary teams across the board</v>
      </c>
      <c r="I38" s="185" t="str">
        <f>SUBSTITUTE(SUBSTITUTE(SUBSTITUTE('2. STRATEGIE-EN-trad-GOOGLE'!I38,"sustainable IT profit","sustainable IT benefit"),"charges","load"),"environmental impact","environmental footprint")</f>
        <v>Are Responsible Digital aspects propagated and maintained across all stakeholders?</v>
      </c>
      <c r="J38" s="185" t="str">
        <f>SUBSTITUTE(SUBSTITUTE(SUBSTITUTE('2. STRATEGIE-EN-trad-GOOGLE'!J38,"sustainable IT profit","sustainable IT benefit"),"charges","load"),"environmental impact","environmental footprint")</f>
        <v>Obtaining and maintaining the commitment of stakeholders is an important point for Sustainable IT to become the de facto standard.</v>
      </c>
      <c r="K38" s="185" t="str">
        <f>SUBSTITUTE(SUBSTITUTE(SUBSTITUTE('2. STRATEGIE-EN-trad-GOOGLE'!K38,"sustainable IT profit","sustainable IT benefit"),"charges","load"),"environmental impact","environmental footprint")</f>
        <v>What is your frequency of Sustainable IT communication for each stakeholder profile?</v>
      </c>
      <c r="L38" s="185" t="str">
        <f>SUBSTITUTE(SUBSTITUTE(SUBSTITUTE('2. STRATEGIE-EN-trad-GOOGLE'!L38,"sustainable IT profit","sustainable IT benefit"),"charges","load"),"environmental impact","environmental footprint")</f>
        <v/>
      </c>
      <c r="M38" s="185" t="str">
        <f>SUBSTITUTE(SUBSTITUTE(SUBSTITUTE('2. STRATEGIE-EN-trad-GOOGLE'!M38,"sustainable IT profit","sustainable IT benefit"),"charges","load"),"environmental impact","environmental footprint")</f>
        <v/>
      </c>
      <c r="N38" s="185" t="str">
        <f>SUBSTITUTE(SUBSTITUTE(SUBSTITUTE('2. STRATEGIE-EN-trad-GOOGLE'!N38,"sustainable IT profit","sustainable IT benefit"),"charges","load"),"environmental impact","environmental footprint")</f>
        <v/>
      </c>
      <c r="O38" s="185" t="str">
        <f>SUBSTITUTE(SUBSTITUTE(SUBSTITUTE('2. STRATEGIE-EN-trad-GOOGLE'!O38,"sustainable IT profit","sustainable IT benefit"),"charges","load"),"environmental impact","environmental footprint")</f>
        <v/>
      </c>
      <c r="P38" s="185" t="str">
        <f>SUBSTITUTE(SUBSTITUTE(SUBSTITUTE('2. STRATEGIE-EN-trad-GOOGLE'!P38,"sustainable IT profit","sustainable IT benefit"),"charges","load"),"environmental impact","environmental footprint")</f>
        <v>Strategy</v>
      </c>
      <c r="Q38" s="185" t="str">
        <f>SUBSTITUTE(SUBSTITUTE(SUBSTITUTE('2. STRATEGIE-EN-trad-GOOGLE'!Q38,"sustainable IT profit","sustainable IT benefit"),"charges","load"),"environmental impact","environmental footprint")</f>
        <v>ADVICE</v>
      </c>
      <c r="R38" s="184" t="s">
        <v>42</v>
      </c>
      <c r="S38" s="185" t="str">
        <f>SUBSTITUTE(SUBSTITUTE(SUBSTITUTE('2. STRATEGIE-EN-trad-GOOGLE'!S38,"sustainable IT profit","sustainable IT benefit"),"charges","load"),"environmental impact","environmental footprint")</f>
        <v/>
      </c>
      <c r="T38" s="184"/>
      <c r="U38" s="184"/>
      <c r="V38" s="222"/>
      <c r="W38" s="222"/>
      <c r="X38" s="222"/>
      <c r="Y38" s="222"/>
      <c r="Z38" s="222"/>
      <c r="AA38" s="222"/>
      <c r="AB38" s="222"/>
      <c r="AC38" s="222"/>
      <c r="AD38" s="222"/>
      <c r="AE38" s="222"/>
    </row>
    <row r="39" spans="1:31" ht="15.75" customHeight="1">
      <c r="A39" s="220" t="s">
        <v>6071</v>
      </c>
      <c r="B39" s="220" t="s">
        <v>5691</v>
      </c>
      <c r="C39" s="220" t="s">
        <v>5691</v>
      </c>
      <c r="D39" s="220" t="s">
        <v>5691</v>
      </c>
      <c r="E39" s="220" t="str">
        <f>IF(ISBLANK('0. SPECIFICATIONS-WiP'!F39),"",SUBSTITUTE('0. SPECIFICATIONS-WiP'!F39,"NR","IT Soutenable"))</f>
        <v>B/A/B</v>
      </c>
      <c r="F39" s="185" t="str">
        <f>SUBSTITUTE(SUBSTITUTE(SUBSTITUTE('2. STRATEGIE-EN-trad-GOOGLE'!F39,"sustainable IT profit","sustainable IT benefit"),"charges","load"),"environmental impact","environmental footprint")</f>
        <v/>
      </c>
      <c r="G39" s="185" t="str">
        <f>SUBSTITUTE(SUBSTITUTE(SUBSTITUTE('2. STRATEGIE-EN-trad-GOOGLE'!G39,"sustainable IT profit","sustainable IT benefit"),"charges","load"),"environmental impact","environmental footprint")</f>
        <v>Determine and plan the capacity to monitor and capitalize on the Digital components Project manager</v>
      </c>
      <c r="H39" s="185" t="str">
        <f>SUBSTITUTE(SUBSTITUTE(SUBSTITUTE('2. STRATEGIE-EN-trad-GOOGLE'!H39,"sustainable IT profit","sustainable IT benefit"),"charges","load"),"environmental impact","environmental footprint")</f>
        <v/>
      </c>
      <c r="I39" s="185" t="str">
        <f>SUBSTITUTE(SUBSTITUTE(SUBSTITUTE('2. STRATEGIE-EN-trad-GOOGLE'!I39,"sustainable IT profit","sustainable IT benefit"),"charges","load"),"environmental impact","environmental footprint")</f>
        <v/>
      </c>
      <c r="J39" s="185" t="str">
        <f>SUBSTITUTE(SUBSTITUTE(SUBSTITUTE('2. STRATEGIE-EN-trad-GOOGLE'!J39,"sustainable IT profit","sustainable IT benefit"),"charges","load"),"environmental impact","environmental footprint")</f>
        <v/>
      </c>
      <c r="K39" s="185" t="str">
        <f>SUBSTITUTE(SUBSTITUTE(SUBSTITUTE('2. STRATEGIE-EN-trad-GOOGLE'!K39,"sustainable IT profit","sustainable IT benefit"),"charges","load"),"environmental impact","environmental footprint")</f>
        <v/>
      </c>
      <c r="L39" s="185" t="str">
        <f>SUBSTITUTE(SUBSTITUTE(SUBSTITUTE('2. STRATEGIE-EN-trad-GOOGLE'!L39,"sustainable IT profit","sustainable IT benefit"),"charges","load"),"environmental impact","environmental footprint")</f>
        <v/>
      </c>
      <c r="M39" s="185" t="str">
        <f>SUBSTITUTE(SUBSTITUTE(SUBSTITUTE('2. STRATEGIE-EN-trad-GOOGLE'!M39,"sustainable IT profit","sustainable IT benefit"),"charges","load"),"environmental impact","environmental footprint")</f>
        <v/>
      </c>
      <c r="N39" s="185" t="str">
        <f>SUBSTITUTE(SUBSTITUTE(SUBSTITUTE('2. STRATEGIE-EN-trad-GOOGLE'!N39,"sustainable IT profit","sustainable IT benefit"),"charges","load"),"environmental impact","environmental footprint")</f>
        <v/>
      </c>
      <c r="O39" s="185" t="str">
        <f>SUBSTITUTE(SUBSTITUTE(SUBSTITUTE('2. STRATEGIE-EN-trad-GOOGLE'!O39,"sustainable IT profit","sustainable IT benefit"),"charges","load"),"environmental impact","environmental footprint")</f>
        <v/>
      </c>
      <c r="P39" s="185" t="str">
        <f>SUBSTITUTE(SUBSTITUTE(SUBSTITUTE('2. STRATEGIE-EN-trad-GOOGLE'!P39,"sustainable IT profit","sustainable IT benefit"),"charges","load"),"environmental impact","environmental footprint")</f>
        <v>Strategy</v>
      </c>
      <c r="Q39" s="185" t="str">
        <f>SUBSTITUTE(SUBSTITUTE(SUBSTITUTE('2. STRATEGIE-EN-trad-GOOGLE'!Q39,"sustainable IT profit","sustainable IT benefit"),"charges","load"),"environmental impact","environmental footprint")</f>
        <v/>
      </c>
      <c r="R39" s="184"/>
      <c r="S39" s="185" t="str">
        <f>SUBSTITUTE(SUBSTITUTE(SUBSTITUTE('2. STRATEGIE-EN-trad-GOOGLE'!S39,"sustainable IT profit","sustainable IT benefit"),"charges","load"),"environmental impact","environmental footprint")</f>
        <v/>
      </c>
      <c r="T39" s="184" t="s">
        <v>1086</v>
      </c>
      <c r="U39" s="184"/>
      <c r="V39" s="222"/>
      <c r="W39" s="222"/>
      <c r="X39" s="222"/>
      <c r="Y39" s="222"/>
      <c r="Z39" s="222"/>
      <c r="AA39" s="222"/>
      <c r="AB39" s="222"/>
      <c r="AC39" s="222"/>
      <c r="AD39" s="222"/>
      <c r="AE39" s="222"/>
    </row>
    <row r="40" spans="1:31" ht="15.75" customHeight="1">
      <c r="A40" s="220" t="s">
        <v>6071</v>
      </c>
      <c r="B40" s="220" t="s">
        <v>5306</v>
      </c>
      <c r="C40" s="220" t="s">
        <v>5374</v>
      </c>
      <c r="D40" s="220" t="s">
        <v>5307</v>
      </c>
      <c r="E40" s="220" t="str">
        <f>IF(ISBLANK('0. SPECIFICATIONS-WiP'!F40),"",SUBSTITUTE('0. SPECIFICATIONS-WiP'!F40,"NR","IT Soutenable"))</f>
        <v>A/A/B</v>
      </c>
      <c r="F40" s="185" t="str">
        <f>SUBSTITUTE(SUBSTITUTE(SUBSTITUTE('2. STRATEGIE-EN-trad-GOOGLE'!F40,"sustainable IT profit","sustainable IT benefit"),"charges","load"),"environmental impact","environmental footprint")</f>
        <v>Project framing</v>
      </c>
      <c r="G40" s="185" t="str">
        <f>SUBSTITUTE(SUBSTITUTE(SUBSTITUTE('2. STRATEGIE-EN-trad-GOOGLE'!G40,"sustainable IT profit","sustainable IT benefit"),"charges","load"),"environmental impact","environmental footprint")</f>
        <v/>
      </c>
      <c r="H40" s="185" t="str">
        <f>SUBSTITUTE(SUBSTITUTE(SUBSTITUTE('2. STRATEGIE-EN-trad-GOOGLE'!H40,"sustainable IT profit","sustainable IT benefit"),"charges","load"),"environmental impact","environmental footprint")</f>
        <v>Life cycle phase, start, maturity, shutdown</v>
      </c>
      <c r="I40" s="185" t="str">
        <f>SUBSTITUTE(SUBSTITUTE(SUBSTITUTE('2. STRATEGIE-EN-trad-GOOGLE'!I40,"sustainable IT profit","sustainable IT benefit"),"charges","load"),"environmental impact","environmental footprint")</f>
        <v>Are each of the life cycle phases (start-up, maturity, shutdown) identified with specific actions?</v>
      </c>
      <c r="J40" s="185" t="str">
        <f>SUBSTITUTE(SUBSTITUTE(SUBSTITUTE('2. STRATEGIE-EN-trad-GOOGLE'!J40,"sustainable IT profit","sustainable IT benefit"),"charges","load"),"environmental impact","environmental footprint")</f>
        <v>The LCA approach is a basis for taking into account Sustainable IT in the design of digital services. It allows actions to be associated with each stage of the life cycle.</v>
      </c>
      <c r="K40" s="185" t="str">
        <f>SUBSTITUTE(SUBSTITUTE(SUBSTITUTE('2. STRATEGIE-EN-trad-GOOGLE'!K40,"sustainable IT profit","sustainable IT benefit"),"charges","load"),"environmental impact","environmental footprint")</f>
        <v>Have you listed all the actions associated with Sustainable IT for the different project stages?</v>
      </c>
      <c r="L40" s="185" t="str">
        <f>SUBSTITUTE(SUBSTITUTE(SUBSTITUTE('2. STRATEGIE-EN-trad-GOOGLE'!L40,"sustainable IT profit","sustainable IT benefit"),"charges","load"),"environmental impact","environmental footprint")</f>
        <v/>
      </c>
      <c r="M40" s="185" t="str">
        <f>SUBSTITUTE(SUBSTITUTE(SUBSTITUTE('2. STRATEGIE-EN-trad-GOOGLE'!M40,"sustainable IT profit","sustainable IT benefit"),"charges","load"),"environmental impact","environmental footprint")</f>
        <v/>
      </c>
      <c r="N40" s="185" t="str">
        <f>SUBSTITUTE(SUBSTITUTE(SUBSTITUTE('2. STRATEGIE-EN-trad-GOOGLE'!N40,"sustainable IT profit","sustainable IT benefit"),"charges","load"),"environmental impact","environmental footprint")</f>
        <v/>
      </c>
      <c r="O40" s="185" t="str">
        <f>SUBSTITUTE(SUBSTITUTE(SUBSTITUTE('2. STRATEGIE-EN-trad-GOOGLE'!O40,"sustainable IT profit","sustainable IT benefit"),"charges","load"),"environmental impact","environmental footprint")</f>
        <v/>
      </c>
      <c r="P40" s="185" t="str">
        <f>SUBSTITUTE(SUBSTITUTE(SUBSTITUTE('2. STRATEGIE-EN-trad-GOOGLE'!P40,"sustainable IT profit","sustainable IT benefit"),"charges","load"),"environmental impact","environmental footprint")</f>
        <v>Strategy</v>
      </c>
      <c r="Q40" s="185" t="str">
        <f>SUBSTITUTE(SUBSTITUTE(SUBSTITUTE('2. STRATEGIE-EN-trad-GOOGLE'!Q40,"sustainable IT profit","sustainable IT benefit"),"charges","load"),"environmental impact","environmental footprint")</f>
        <v>RECO</v>
      </c>
      <c r="R40" s="184" t="s">
        <v>5314</v>
      </c>
      <c r="S40" s="185" t="str">
        <f>SUBSTITUTE(SUBSTITUTE(SUBSTITUTE('2. STRATEGIE-EN-trad-GOOGLE'!S40,"sustainable IT profit","sustainable IT benefit"),"charges","load"),"environmental impact","environmental footprint")</f>
        <v/>
      </c>
      <c r="T40" s="184"/>
      <c r="U40" s="184"/>
      <c r="V40" s="222"/>
      <c r="W40" s="222"/>
      <c r="X40" s="222"/>
      <c r="Y40" s="222"/>
      <c r="Z40" s="222"/>
      <c r="AA40" s="222"/>
      <c r="AB40" s="222"/>
      <c r="AC40" s="222"/>
      <c r="AD40" s="222"/>
      <c r="AE40" s="222"/>
    </row>
    <row r="41" spans="1:31" ht="15.75" customHeight="1">
      <c r="A41" s="220" t="s">
        <v>6071</v>
      </c>
      <c r="B41" s="220" t="s">
        <v>5306</v>
      </c>
      <c r="C41" s="220" t="s">
        <v>5307</v>
      </c>
      <c r="D41" s="220" t="s">
        <v>5307</v>
      </c>
      <c r="E41" s="220" t="str">
        <f>IF(ISBLANK('0. SPECIFICATIONS-WiP'!F41),"",SUBSTITUTE('0. SPECIFICATIONS-WiP'!F41,"NR","IT Soutenable"))</f>
        <v>2A/1A/6A</v>
      </c>
      <c r="F41" s="185" t="str">
        <f>SUBSTITUTE(SUBSTITUTE(SUBSTITUTE('2. STRATEGIE-EN-trad-GOOGLE'!F41,"sustainable IT profit","sustainable IT benefit"),"charges","load"),"environmental impact","environmental footprint")</f>
        <v>Project framing</v>
      </c>
      <c r="G41" s="185" t="str">
        <f>SUBSTITUTE(SUBSTITUTE(SUBSTITUTE('2. STRATEGIE-EN-trad-GOOGLE'!G41,"sustainable IT profit","sustainable IT benefit"),"charges","load"),"environmental impact","environmental footprint")</f>
        <v/>
      </c>
      <c r="H41" s="185" t="str">
        <f>SUBSTITUTE(SUBSTITUTE(SUBSTITUTE('2. STRATEGIE-EN-trad-GOOGLE'!H41,"sustainable IT profit","sustainable IT benefit"),"charges","load"),"environmental impact","environmental footprint")</f>
        <v>Starting point, pre-existing or from scratch</v>
      </c>
      <c r="I41" s="185" t="str">
        <f>SUBSTITUTE(SUBSTITUTE(SUBSTITUTE('2. STRATEGIE-EN-trad-GOOGLE'!I41,"sustainable IT profit","sustainable IT benefit"),"charges","load"),"environmental impact","environmental footprint")</f>
        <v>Are LCA data reused in the event of an adaptation of an existing service?</v>
      </c>
      <c r="J41" s="185" t="str">
        <f>SUBSTITUTE(SUBSTITUTE(SUBSTITUTE('2. STRATEGIE-EN-trad-GOOGLE'!J41,"sustainable IT profit","sustainable IT benefit"),"charges","load"),"environmental impact","environmental footprint")</f>
        <v>LCA analyzes can be carried out on existing services in order to make them more efficient in the case of a redesign or adaptation of an existing service</v>
      </c>
      <c r="K41" s="185" t="str">
        <f>SUBSTITUTE(SUBSTITUTE(SUBSTITUTE('2. STRATEGIE-EN-trad-GOOGLE'!K41,"sustainable IT profit","sustainable IT benefit"),"charges","load"),"environmental impact","environmental footprint")</f>
        <v>Have you made previous LCAs available to the project teams?</v>
      </c>
      <c r="L41" s="185" t="str">
        <f>SUBSTITUTE(SUBSTITUTE(SUBSTITUTE('2. STRATEGIE-EN-trad-GOOGLE'!L41,"sustainable IT profit","sustainable IT benefit"),"charges","load"),"environmental impact","environmental footprint")</f>
        <v>Is the LCA of this project made available for other projects?</v>
      </c>
      <c r="M41" s="185" t="str">
        <f>SUBSTITUTE(SUBSTITUTE(SUBSTITUTE('2. STRATEGIE-EN-trad-GOOGLE'!M41,"sustainable IT profit","sustainable IT benefit"),"charges","load"),"environmental impact","environmental footprint")</f>
        <v/>
      </c>
      <c r="N41" s="185" t="str">
        <f>SUBSTITUTE(SUBSTITUTE(SUBSTITUTE('2. STRATEGIE-EN-trad-GOOGLE'!N41,"sustainable IT profit","sustainable IT benefit"),"charges","load"),"environmental impact","environmental footprint")</f>
        <v/>
      </c>
      <c r="O41" s="185" t="str">
        <f>SUBSTITUTE(SUBSTITUTE(SUBSTITUTE('2. STRATEGIE-EN-trad-GOOGLE'!O41,"sustainable IT profit","sustainable IT benefit"),"charges","load"),"environmental impact","environmental footprint")</f>
        <v/>
      </c>
      <c r="P41" s="185" t="str">
        <f>SUBSTITUTE(SUBSTITUTE(SUBSTITUTE('2. STRATEGIE-EN-trad-GOOGLE'!P41,"sustainable IT profit","sustainable IT benefit"),"charges","load"),"environmental impact","environmental footprint")</f>
        <v>Strategy</v>
      </c>
      <c r="Q41" s="185" t="str">
        <f>SUBSTITUTE(SUBSTITUTE(SUBSTITUTE('2. STRATEGIE-EN-trad-GOOGLE'!Q41,"sustainable IT profit","sustainable IT benefit"),"charges","load"),"environmental impact","environmental footprint")</f>
        <v>RECO</v>
      </c>
      <c r="R41" s="184" t="s">
        <v>5378</v>
      </c>
      <c r="S41" s="185" t="str">
        <f>SUBSTITUTE(SUBSTITUTE(SUBSTITUTE('2. STRATEGIE-EN-trad-GOOGLE'!S41,"sustainable IT profit","sustainable IT benefit"),"charges","load"),"environmental impact","environmental footprint")</f>
        <v/>
      </c>
      <c r="T41" s="185"/>
      <c r="U41" s="184"/>
      <c r="V41" s="222"/>
      <c r="W41" s="222"/>
      <c r="X41" s="222"/>
      <c r="Y41" s="222"/>
      <c r="Z41" s="222"/>
      <c r="AA41" s="222"/>
      <c r="AB41" s="222"/>
      <c r="AC41" s="222"/>
      <c r="AD41" s="222"/>
      <c r="AE41" s="222"/>
    </row>
    <row r="42" spans="1:31" ht="15.75" customHeight="1">
      <c r="A42" s="220" t="s">
        <v>6071</v>
      </c>
      <c r="B42" s="220" t="s">
        <v>5307</v>
      </c>
      <c r="C42" s="220" t="s">
        <v>5307</v>
      </c>
      <c r="D42" s="220" t="s">
        <v>5306</v>
      </c>
      <c r="E42" s="220" t="str">
        <f>IF(ISBLANK('0. SPECIFICATIONS-WiP'!F42),"",SUBSTITUTE('0. SPECIFICATIONS-WiP'!F42,"NR","IT Soutenable"))</f>
        <v>B/B/A</v>
      </c>
      <c r="F42" s="185" t="str">
        <f>SUBSTITUTE(SUBSTITUTE(SUBSTITUTE('2. STRATEGIE-EN-trad-GOOGLE'!F42,"sustainable IT profit","sustainable IT benefit"),"charges","load"),"environmental impact","environmental footprint")</f>
        <v>Project framing</v>
      </c>
      <c r="G42" s="185" t="str">
        <f>SUBSTITUTE(SUBSTITUTE(SUBSTITUTE('2. STRATEGIE-EN-trad-GOOGLE'!G42,"sustainable IT profit","sustainable IT benefit"),"charges","load"),"environmental impact","environmental footprint")</f>
        <v/>
      </c>
      <c r="H42" s="185" t="str">
        <f>SUBSTITUTE(SUBSTITUTE(SUBSTITUTE('2. STRATEGIE-EN-trad-GOOGLE'!H42,"sustainable IT profit","sustainable IT benefit"),"charges","load"),"environmental impact","environmental footprint")</f>
        <v>Define the stakes</v>
      </c>
      <c r="I42" s="185" t="str">
        <f>SUBSTITUTE(SUBSTITUTE(SUBSTITUTE('2. STRATEGIE-EN-trad-GOOGLE'!I42,"sustainable IT profit","sustainable IT benefit"),"charges","load"),"environmental impact","environmental footprint")</f>
        <v>If I decide to redo my service, what do I keep of the old one and how do I clean it from the canvas?</v>
      </c>
      <c r="J42" s="185" t="str">
        <f>SUBSTITUTE(SUBSTITUTE(SUBSTITUTE('2. STRATEGIE-EN-trad-GOOGLE'!J42,"sustainable IT profit","sustainable IT benefit"),"charges","load"),"environmental impact","environmental footprint")</f>
        <v>Good optimization of Sustainable IT issues also involves the reuse of elements that have been designed with a consideration of Sustainable IT in order to avoid duplicating certain elements or having duplicate components, or simply inactive, which would only be maintained because the cleaning effort was not taken into account.</v>
      </c>
      <c r="K42" s="185" t="str">
        <f>SUBSTITUTE(SUBSTITUTE(SUBSTITUTE('2. STRATEGIE-EN-trad-GOOGLE'!K42,"sustainable IT profit","sustainable IT benefit"),"charges","load"),"environmental impact","environmental footprint")</f>
        <v>Are the reusable parts of the old site described?</v>
      </c>
      <c r="L42" s="185" t="str">
        <f>SUBSTITUTE(SUBSTITUTE(SUBSTITUTE('2. STRATEGIE-EN-trad-GOOGLE'!L42,"sustainable IT profit","sustainable IT benefit"),"charges","load"),"environmental impact","environmental footprint")</f>
        <v>Does a global archiving strategy for digital sites / services exist in the company?</v>
      </c>
      <c r="M42" s="185" t="str">
        <f>SUBSTITUTE(SUBSTITUTE(SUBSTITUTE('2. STRATEGIE-EN-trad-GOOGLE'!M42,"sustainable IT profit","sustainable IT benefit"),"charges","load"),"environmental impact","environmental footprint")</f>
        <v/>
      </c>
      <c r="N42" s="185" t="str">
        <f>SUBSTITUTE(SUBSTITUTE(SUBSTITUTE('2. STRATEGIE-EN-trad-GOOGLE'!N42,"sustainable IT profit","sustainable IT benefit"),"charges","load"),"environmental impact","environmental footprint")</f>
        <v/>
      </c>
      <c r="O42" s="185" t="str">
        <f>SUBSTITUTE(SUBSTITUTE(SUBSTITUTE('2. STRATEGIE-EN-trad-GOOGLE'!O42,"sustainable IT profit","sustainable IT benefit"),"charges","load"),"environmental impact","environmental footprint")</f>
        <v/>
      </c>
      <c r="P42" s="185" t="str">
        <f>SUBSTITUTE(SUBSTITUTE(SUBSTITUTE('2. STRATEGIE-EN-trad-GOOGLE'!P42,"sustainable IT profit","sustainable IT benefit"),"charges","load"),"environmental impact","environmental footprint")</f>
        <v>Strategy</v>
      </c>
      <c r="Q42" s="185" t="str">
        <f>SUBSTITUTE(SUBSTITUTE(SUBSTITUTE('2. STRATEGIE-EN-trad-GOOGLE'!Q42,"sustainable IT profit","sustainable IT benefit"),"charges","load"),"environmental impact","environmental footprint")</f>
        <v>RECO</v>
      </c>
      <c r="R42" s="184" t="s">
        <v>5314</v>
      </c>
      <c r="S42" s="185" t="str">
        <f>SUBSTITUTE(SUBSTITUTE(SUBSTITUTE('2. STRATEGIE-EN-trad-GOOGLE'!S42,"sustainable IT profit","sustainable IT benefit"),"charges","load"),"environmental impact","environmental footprint")</f>
        <v/>
      </c>
      <c r="T42" s="184"/>
      <c r="U42" s="184"/>
      <c r="V42" s="222"/>
      <c r="W42" s="222"/>
      <c r="X42" s="222"/>
      <c r="Y42" s="222"/>
      <c r="Z42" s="222"/>
      <c r="AA42" s="222"/>
      <c r="AB42" s="222"/>
      <c r="AC42" s="222"/>
      <c r="AD42" s="222"/>
      <c r="AE42" s="222"/>
    </row>
    <row r="43" spans="1:31" ht="15.75" customHeight="1">
      <c r="A43" s="220" t="s">
        <v>6071</v>
      </c>
      <c r="B43" s="220" t="s">
        <v>5307</v>
      </c>
      <c r="C43" s="220" t="s">
        <v>5307</v>
      </c>
      <c r="D43" s="220" t="s">
        <v>5306</v>
      </c>
      <c r="E43" s="220" t="str">
        <f>IF(ISBLANK('0. SPECIFICATIONS-WiP'!F43),"",SUBSTITUTE('0. SPECIFICATIONS-WiP'!F43,"NR","IT Soutenable"))</f>
        <v>B/C/B</v>
      </c>
      <c r="F43" s="185" t="str">
        <f>SUBSTITUTE(SUBSTITUTE(SUBSTITUTE('2. STRATEGIE-EN-trad-GOOGLE'!F43,"sustainable IT profit","sustainable IT benefit"),"charges","load"),"environmental impact","environmental footprint")</f>
        <v>Project framing</v>
      </c>
      <c r="G43" s="185" t="str">
        <f>SUBSTITUTE(SUBSTITUTE(SUBSTITUTE('2. STRATEGIE-EN-trad-GOOGLE'!G43,"sustainable IT profit","sustainable IT benefit"),"charges","load"),"environmental impact","environmental footprint")</f>
        <v/>
      </c>
      <c r="H43" s="185" t="str">
        <f>SUBSTITUTE(SUBSTITUTE(SUBSTITUTE('2. STRATEGIE-EN-trad-GOOGLE'!H43,"sustainable IT profit","sustainable IT benefit"),"charges","load"),"environmental impact","environmental footprint")</f>
        <v>Define the stakes</v>
      </c>
      <c r="I43" s="185" t="str">
        <f>SUBSTITUTE(SUBSTITUTE(SUBSTITUTE('2. STRATEGIE-EN-trad-GOOGLE'!I43,"sustainable IT profit","sustainable IT benefit"),"charges","load"),"environmental impact","environmental footprint")</f>
        <v>Can I recycle software bricks or existing content? Will I create reusable / recoverable value in other projects?</v>
      </c>
      <c r="J43" s="185" t="str">
        <f>SUBSTITUTE(SUBSTITUTE(SUBSTITUTE('2. STRATEGIE-EN-trad-GOOGLE'!J43,"sustainable IT profit","sustainable IT benefit"),"charges","load"),"environmental impact","environmental footprint")</f>
        <v>Modular design is a widely used business practice. Sustainable IT can benefit from these methods when each modular component is well described and its strengths or weaknesses are well identified.</v>
      </c>
      <c r="K43" s="185" t="str">
        <f>SUBSTITUTE(SUBSTITUTE(SUBSTITUTE('2. STRATEGIE-EN-trad-GOOGLE'!K43,"sustainable IT profit","sustainable IT benefit"),"charges","load"),"environmental impact","environmental footprint")</f>
        <v>Is there a repository of shared software bricks (authentication, user account base, generic interconnection APIs, etc.)?</v>
      </c>
      <c r="L43" s="185" t="str">
        <f>SUBSTITUTE(SUBSTITUTE(SUBSTITUTE('2. STRATEGIE-EN-trad-GOOGLE'!L43,"sustainable IT profit","sustainable IT benefit"),"charges","load"),"environmental impact","environmental footprint")</f>
        <v>Is a global strategy for pooling / capitalizing on inter-project achievements in place in the company?</v>
      </c>
      <c r="M43" s="185" t="str">
        <f>SUBSTITUTE(SUBSTITUTE(SUBSTITUTE('2. STRATEGIE-EN-trad-GOOGLE'!M43,"sustainable IT profit","sustainable IT benefit"),"charges","load"),"environmental impact","environmental footprint")</f>
        <v/>
      </c>
      <c r="N43" s="185" t="str">
        <f>SUBSTITUTE(SUBSTITUTE(SUBSTITUTE('2. STRATEGIE-EN-trad-GOOGLE'!N43,"sustainable IT profit","sustainable IT benefit"),"charges","load"),"environmental impact","environmental footprint")</f>
        <v/>
      </c>
      <c r="O43" s="185" t="str">
        <f>SUBSTITUTE(SUBSTITUTE(SUBSTITUTE('2. STRATEGIE-EN-trad-GOOGLE'!O43,"sustainable IT profit","sustainable IT benefit"),"charges","load"),"environmental impact","environmental footprint")</f>
        <v/>
      </c>
      <c r="P43" s="185" t="str">
        <f>SUBSTITUTE(SUBSTITUTE(SUBSTITUTE('2. STRATEGIE-EN-trad-GOOGLE'!P43,"sustainable IT profit","sustainable IT benefit"),"charges","load"),"environmental impact","environmental footprint")</f>
        <v>Strategy</v>
      </c>
      <c r="Q43" s="185" t="str">
        <f>SUBSTITUTE(SUBSTITUTE(SUBSTITUTE('2. STRATEGIE-EN-trad-GOOGLE'!Q43,"sustainable IT profit","sustainable IT benefit"),"charges","load"),"environmental impact","environmental footprint")</f>
        <v>RECO</v>
      </c>
      <c r="R43" s="184" t="s">
        <v>5314</v>
      </c>
      <c r="S43" s="185" t="str">
        <f>SUBSTITUTE(SUBSTITUTE(SUBSTITUTE('2. STRATEGIE-EN-trad-GOOGLE'!S43,"sustainable IT profit","sustainable IT benefit"),"charges","load"),"environmental impact","environmental footprint")</f>
        <v/>
      </c>
      <c r="T43" s="184"/>
      <c r="U43" s="185"/>
      <c r="V43" s="222"/>
      <c r="W43" s="222"/>
      <c r="X43" s="222"/>
      <c r="Y43" s="222"/>
      <c r="Z43" s="222"/>
      <c r="AA43" s="222"/>
      <c r="AB43" s="222"/>
      <c r="AC43" s="222"/>
      <c r="AD43" s="222"/>
      <c r="AE43" s="222"/>
    </row>
    <row r="44" spans="1:31" ht="15.75" customHeight="1">
      <c r="A44" s="220" t="s">
        <v>6071</v>
      </c>
      <c r="B44" s="220" t="s">
        <v>5307</v>
      </c>
      <c r="C44" s="220" t="s">
        <v>5374</v>
      </c>
      <c r="D44" s="220" t="s">
        <v>5307</v>
      </c>
      <c r="E44" s="220" t="str">
        <f>IF(ISBLANK('0. SPECIFICATIONS-WiP'!F44),"",SUBSTITUTE('0. SPECIFICATIONS-WiP'!F44,"NR","IT Soutenable"))</f>
        <v>B/B/B</v>
      </c>
      <c r="F44" s="185" t="str">
        <f>SUBSTITUTE(SUBSTITUTE(SUBSTITUTE('2. STRATEGIE-EN-trad-GOOGLE'!F44,"sustainable IT profit","sustainable IT benefit"),"charges","load"),"environmental impact","environmental footprint")</f>
        <v>Project framing</v>
      </c>
      <c r="G44" s="185" t="str">
        <f>SUBSTITUTE(SUBSTITUTE(SUBSTITUTE('2. STRATEGIE-EN-trad-GOOGLE'!G44,"sustainable IT profit","sustainable IT benefit"),"charges","load"),"environmental impact","environmental footprint")</f>
        <v/>
      </c>
      <c r="H44" s="185" t="str">
        <f>SUBSTITUTE(SUBSTITUTE(SUBSTITUTE('2. STRATEGIE-EN-trad-GOOGLE'!H44,"sustainable IT profit","sustainable IT benefit"),"charges","load"),"environmental impact","environmental footprint")</f>
        <v>Define the stakes</v>
      </c>
      <c r="I44" s="185" t="str">
        <f>SUBSTITUTE(SUBSTITUTE(SUBSTITUTE('2. STRATEGIE-EN-trad-GOOGLE'!I44,"sustainable IT profit","sustainable IT benefit"),"charges","load"),"environmental impact","environmental footprint")</f>
        <v>How are the end-of-life phases managed, from the start or the end of a project?</v>
      </c>
      <c r="J44" s="185" t="str">
        <f>SUBSTITUTE(SUBSTITUTE(SUBSTITUTE('2. STRATEGIE-EN-trad-GOOGLE'!J44,"sustainable IT profit","sustainable IT benefit"),"charges","load"),"environmental impact","environmental footprint")</f>
        <v>During design, each part of the project may have to have a different lifespan. It is important that all end-of-life procedures are expressed so that the footprint of unused and stopped components is zero.</v>
      </c>
      <c r="K44" s="185" t="str">
        <f>SUBSTITUTE(SUBSTITUTE(SUBSTITUTE('2. STRATEGIE-EN-trad-GOOGLE'!K44,"sustainable IT profit","sustainable IT benefit"),"charges","load"),"environmental impact","environmental footprint")</f>
        <v>Have you listed all the de-provisioning procedures?</v>
      </c>
      <c r="L44" s="185" t="str">
        <f>SUBSTITUTE(SUBSTITUTE(SUBSTITUTE('2. STRATEGIE-EN-trad-GOOGLE'!L44,"sustainable IT profit","sustainable IT benefit"),"charges","load"),"environmental impact","environmental footprint")</f>
        <v>Will the modularity of the design allow a partial deprovisioning, with the abandonment of obsolete functionalities but keeping the implementation of certain business processes that are still useful?</v>
      </c>
      <c r="M44" s="185" t="str">
        <f>SUBSTITUTE(SUBSTITUTE(SUBSTITUTE('2. STRATEGIE-EN-trad-GOOGLE'!M44,"sustainable IT profit","sustainable IT benefit"),"charges","load"),"environmental impact","environmental footprint")</f>
        <v/>
      </c>
      <c r="N44" s="185" t="str">
        <f>SUBSTITUTE(SUBSTITUTE(SUBSTITUTE('2. STRATEGIE-EN-trad-GOOGLE'!N44,"sustainable IT profit","sustainable IT benefit"),"charges","load"),"environmental impact","environmental footprint")</f>
        <v/>
      </c>
      <c r="O44" s="185" t="str">
        <f>SUBSTITUTE(SUBSTITUTE(SUBSTITUTE('2. STRATEGIE-EN-trad-GOOGLE'!O44,"sustainable IT profit","sustainable IT benefit"),"charges","load"),"environmental impact","environmental footprint")</f>
        <v/>
      </c>
      <c r="P44" s="185" t="str">
        <f>SUBSTITUTE(SUBSTITUTE(SUBSTITUTE('2. STRATEGIE-EN-trad-GOOGLE'!P44,"sustainable IT profit","sustainable IT benefit"),"charges","load"),"environmental impact","environmental footprint")</f>
        <v>Strategy</v>
      </c>
      <c r="Q44" s="185" t="str">
        <f>SUBSTITUTE(SUBSTITUTE(SUBSTITUTE('2. STRATEGIE-EN-trad-GOOGLE'!Q44,"sustainable IT profit","sustainable IT benefit"),"charges","load"),"environmental impact","environmental footprint")</f>
        <v>ADVICE</v>
      </c>
      <c r="R44" s="184" t="s">
        <v>42</v>
      </c>
      <c r="S44" s="185" t="str">
        <f>SUBSTITUTE(SUBSTITUTE(SUBSTITUTE('2. STRATEGIE-EN-trad-GOOGLE'!S44,"sustainable IT profit","sustainable IT benefit"),"charges","load"),"environmental impact","environmental footprint")</f>
        <v/>
      </c>
      <c r="T44" s="184"/>
      <c r="U44" s="184"/>
      <c r="V44" s="222"/>
      <c r="W44" s="222"/>
      <c r="X44" s="222"/>
      <c r="Y44" s="222"/>
      <c r="Z44" s="222"/>
      <c r="AA44" s="222"/>
      <c r="AB44" s="222"/>
      <c r="AC44" s="222"/>
      <c r="AD44" s="222"/>
      <c r="AE44" s="222"/>
    </row>
    <row r="45" spans="1:31" ht="15.75" customHeight="1">
      <c r="A45" s="220" t="s">
        <v>6071</v>
      </c>
      <c r="B45" s="220" t="s">
        <v>5374</v>
      </c>
      <c r="C45" s="220" t="s">
        <v>5374</v>
      </c>
      <c r="D45" s="220" t="s">
        <v>5306</v>
      </c>
      <c r="E45" s="220" t="str">
        <f>IF(ISBLANK('0. SPECIFICATIONS-WiP'!F45),"",SUBSTITUTE('0. SPECIFICATIONS-WiP'!F45,"NR","IT Soutenable"))</f>
        <v>B/B/B</v>
      </c>
      <c r="F45" s="185" t="str">
        <f>SUBSTITUTE(SUBSTITUTE(SUBSTITUTE('2. STRATEGIE-EN-trad-GOOGLE'!F45,"sustainable IT profit","sustainable IT benefit"),"charges","load"),"environmental impact","environmental footprint")</f>
        <v>Project framing</v>
      </c>
      <c r="G45" s="185" t="str">
        <f>SUBSTITUTE(SUBSTITUTE(SUBSTITUTE('2. STRATEGIE-EN-trad-GOOGLE'!G45,"sustainable IT profit","sustainable IT benefit"),"charges","load"),"environmental impact","environmental footprint")</f>
        <v/>
      </c>
      <c r="H45" s="185" t="str">
        <f>SUBSTITUTE(SUBSTITUTE(SUBSTITUTE('2. STRATEGIE-EN-trad-GOOGLE'!H45,"sustainable IT profit","sustainable IT benefit"),"charges","load"),"environmental impact","environmental footprint")</f>
        <v>Define the stakes</v>
      </c>
      <c r="I45" s="185" t="str">
        <f>SUBSTITUTE(SUBSTITUTE(SUBSTITUTE('2. STRATEGIE-EN-trad-GOOGLE'!I45,"sustainable IT profit","sustainable IT benefit"),"charges","load"),"environmental impact","environmental footprint")</f>
        <v>Is awareness of "non-quality costs" shared by all internal stakeholders?</v>
      </c>
      <c r="J45" s="185" t="str">
        <f>SUBSTITUTE(SUBSTITUTE(SUBSTITUTE('2. STRATEGIE-EN-trad-GOOGLE'!J45,"sustainable IT profit","sustainable IT benefit"),"charges","load"),"environmental impact","environmental footprint")</f>
        <v>The quality of the software produced has a direct impact on the Sustainable IT aspects. Indeed, the defects generate multiple deliveries of successive new versions, the anomalies lead to the production of significant anomalies traces, and functionalities that consume more technical resources, sometimes for an unfulfilled result, therefore resources have been wasted to avoid produce no results.</v>
      </c>
      <c r="K45" s="185" t="str">
        <f>SUBSTITUTE(SUBSTITUTE(SUBSTITUTE('2. STRATEGIE-EN-trad-GOOGLE'!K45,"sustainable IT profit","sustainable IT benefit"),"charges","load"),"environmental impact","environmental footprint")</f>
        <v>Are the quality defects recorded, analyzed and also dealt with on the Sustainable IT axis?</v>
      </c>
      <c r="L45" s="185" t="str">
        <f>SUBSTITUTE(SUBSTITUTE(SUBSTITUTE('2. STRATEGIE-EN-trad-GOOGLE'!L45,"sustainable IT profit","sustainable IT benefit"),"charges","load"),"environmental impact","environmental footprint")</f>
        <v/>
      </c>
      <c r="M45" s="185" t="str">
        <f>SUBSTITUTE(SUBSTITUTE(SUBSTITUTE('2. STRATEGIE-EN-trad-GOOGLE'!M45,"sustainable IT profit","sustainable IT benefit"),"charges","load"),"environmental impact","environmental footprint")</f>
        <v/>
      </c>
      <c r="N45" s="185" t="str">
        <f>SUBSTITUTE(SUBSTITUTE(SUBSTITUTE('2. STRATEGIE-EN-trad-GOOGLE'!N45,"sustainable IT profit","sustainable IT benefit"),"charges","load"),"environmental impact","environmental footprint")</f>
        <v/>
      </c>
      <c r="O45" s="185" t="str">
        <f>SUBSTITUTE(SUBSTITUTE(SUBSTITUTE('2. STRATEGIE-EN-trad-GOOGLE'!O45,"sustainable IT profit","sustainable IT benefit"),"charges","load"),"environmental impact","environmental footprint")</f>
        <v/>
      </c>
      <c r="P45" s="185" t="str">
        <f>SUBSTITUTE(SUBSTITUTE(SUBSTITUTE('2. STRATEGIE-EN-trad-GOOGLE'!P45,"sustainable IT profit","sustainable IT benefit"),"charges","load"),"environmental impact","environmental footprint")</f>
        <v>Strategy</v>
      </c>
      <c r="Q45" s="185" t="str">
        <f>SUBSTITUTE(SUBSTITUTE(SUBSTITUTE('2. STRATEGIE-EN-trad-GOOGLE'!Q45,"sustainable IT profit","sustainable IT benefit"),"charges","load"),"environmental impact","environmental footprint")</f>
        <v>ADVICE</v>
      </c>
      <c r="R45" s="184" t="s">
        <v>42</v>
      </c>
      <c r="S45" s="185" t="str">
        <f>SUBSTITUTE(SUBSTITUTE(SUBSTITUTE('2. STRATEGIE-EN-trad-GOOGLE'!S45,"sustainable IT profit","sustainable IT benefit"),"charges","load"),"environmental impact","environmental footprint")</f>
        <v/>
      </c>
      <c r="T45" s="184"/>
      <c r="U45" s="184"/>
      <c r="V45" s="222"/>
      <c r="W45" s="222"/>
      <c r="X45" s="222"/>
      <c r="Y45" s="222"/>
      <c r="Z45" s="222"/>
      <c r="AA45" s="222"/>
      <c r="AB45" s="222"/>
      <c r="AC45" s="222"/>
      <c r="AD45" s="222"/>
      <c r="AE45" s="222"/>
    </row>
    <row r="46" spans="1:31" ht="15.75" customHeight="1">
      <c r="A46" s="220" t="s">
        <v>6071</v>
      </c>
      <c r="B46" s="220" t="s">
        <v>5306</v>
      </c>
      <c r="C46" s="220" t="s">
        <v>5307</v>
      </c>
      <c r="D46" s="220" t="s">
        <v>5307</v>
      </c>
      <c r="E46" s="220" t="str">
        <f>IF(ISBLANK('0. SPECIFICATIONS-WiP'!F46),"",SUBSTITUTE('0. SPECIFICATIONS-WiP'!F46,"NR","IT Soutenable"))</f>
        <v>B/A/B</v>
      </c>
      <c r="F46" s="185" t="str">
        <f>SUBSTITUTE(SUBSTITUTE(SUBSTITUTE('2. STRATEGIE-EN-trad-GOOGLE'!F46,"sustainable IT profit","sustainable IT benefit"),"charges","load"),"environmental impact","environmental footprint")</f>
        <v>Project framing</v>
      </c>
      <c r="G46" s="185" t="str">
        <f>SUBSTITUTE(SUBSTITUTE(SUBSTITUTE('2. STRATEGIE-EN-trad-GOOGLE'!G46,"sustainable IT profit","sustainable IT benefit"),"charges","load"),"environmental impact","environmental footprint")</f>
        <v/>
      </c>
      <c r="H46" s="185" t="str">
        <f>SUBSTITUTE(SUBSTITUTE(SUBSTITUTE('2. STRATEGIE-EN-trad-GOOGLE'!H46,"sustainable IT profit","sustainable IT benefit"),"charges","load"),"environmental impact","environmental footprint")</f>
        <v>Anticipate the impacts</v>
      </c>
      <c r="I46" s="185" t="str">
        <f>SUBSTITUTE(SUBSTITUTE(SUBSTITUTE('2. STRATEGIE-EN-trad-GOOGLE'!I46,"sustainable IT profit","sustainable IT benefit"),"charges","load"),"environmental impact","environmental footprint")</f>
        <v>During an audit, are the following elements taken into account? When do I waste energy in my department? What are the excess or unnecessary pages / user journeys that should therefore be cleaned?</v>
      </c>
      <c r="J46" s="185" t="str">
        <f>SUBSTITUTE(SUBSTITUTE(SUBSTITUTE('2. STRATEGIE-EN-trad-GOOGLE'!J46,"sustainable IT profit","sustainable IT benefit"),"charges","load"),"environmental impact","environmental footprint")</f>
        <v>When the user journey is short, fewer components are implemented, flows are reduced, the service is easier to understand, so the Sustainable IT aspects are better taken into account.</v>
      </c>
      <c r="K46" s="185" t="str">
        <f>SUBSTITUTE(SUBSTITUTE(SUBSTITUTE('2. STRATEGIE-EN-trad-GOOGLE'!K46,"sustainable IT profit","sustainable IT benefit"),"charges","load"),"environmental impact","environmental footprint")</f>
        <v>Is energy consumption measured for each typical route on the site?</v>
      </c>
      <c r="L46" s="185" t="str">
        <f>SUBSTITUTE(SUBSTITUTE(SUBSTITUTE('2. STRATEGIE-EN-trad-GOOGLE'!L46,"sustainable IT profit","sustainable IT benefit"),"charges","load"),"environmental impact","environmental footprint")</f>
        <v/>
      </c>
      <c r="M46" s="185" t="str">
        <f>SUBSTITUTE(SUBSTITUTE(SUBSTITUTE('2. STRATEGIE-EN-trad-GOOGLE'!M46,"sustainable IT profit","sustainable IT benefit"),"charges","load"),"environmental impact","environmental footprint")</f>
        <v/>
      </c>
      <c r="N46" s="185" t="str">
        <f>SUBSTITUTE(SUBSTITUTE(SUBSTITUTE('2. STRATEGIE-EN-trad-GOOGLE'!N46,"sustainable IT profit","sustainable IT benefit"),"charges","load"),"environmental impact","environmental footprint")</f>
        <v/>
      </c>
      <c r="O46" s="185" t="str">
        <f>SUBSTITUTE(SUBSTITUTE(SUBSTITUTE('2. STRATEGIE-EN-trad-GOOGLE'!O46,"sustainable IT profit","sustainable IT benefit"),"charges","load"),"environmental impact","environmental footprint")</f>
        <v/>
      </c>
      <c r="P46" s="185" t="str">
        <f>SUBSTITUTE(SUBSTITUTE(SUBSTITUTE('2. STRATEGIE-EN-trad-GOOGLE'!P46,"sustainable IT profit","sustainable IT benefit"),"charges","load"),"environmental impact","environmental footprint")</f>
        <v>Strategy</v>
      </c>
      <c r="Q46" s="185" t="str">
        <f>SUBSTITUTE(SUBSTITUTE(SUBSTITUTE('2. STRATEGIE-EN-trad-GOOGLE'!Q46,"sustainable IT profit","sustainable IT benefit"),"charges","load"),"environmental impact","environmental footprint")</f>
        <v>RECO</v>
      </c>
      <c r="R46" s="184" t="s">
        <v>5378</v>
      </c>
      <c r="S46" s="185" t="str">
        <f>SUBSTITUTE(SUBSTITUTE(SUBSTITUTE('2. STRATEGIE-EN-trad-GOOGLE'!S46,"sustainable IT profit","sustainable IT benefit"),"charges","load"),"environmental impact","environmental footprint")</f>
        <v/>
      </c>
      <c r="T46" s="184"/>
      <c r="U46" s="184"/>
      <c r="V46" s="222"/>
      <c r="W46" s="222"/>
      <c r="X46" s="222"/>
      <c r="Y46" s="222"/>
      <c r="Z46" s="222"/>
      <c r="AA46" s="222"/>
      <c r="AB46" s="222"/>
      <c r="AC46" s="222"/>
      <c r="AD46" s="222"/>
      <c r="AE46" s="222"/>
    </row>
    <row r="47" spans="1:31" ht="15.75" customHeight="1">
      <c r="A47" s="220" t="s">
        <v>6071</v>
      </c>
      <c r="B47" s="220" t="s">
        <v>5306</v>
      </c>
      <c r="C47" s="220" t="s">
        <v>5307</v>
      </c>
      <c r="D47" s="220" t="s">
        <v>5306</v>
      </c>
      <c r="E47" s="220" t="str">
        <f>IF(ISBLANK('0. SPECIFICATIONS-WiP'!F47),"",SUBSTITUTE('0. SPECIFICATIONS-WiP'!F47,"NR","IT Soutenable"))</f>
        <v>B/B/B</v>
      </c>
      <c r="F47" s="185" t="str">
        <f>SUBSTITUTE(SUBSTITUTE(SUBSTITUTE('2. STRATEGIE-EN-trad-GOOGLE'!F47,"sustainable IT profit","sustainable IT benefit"),"charges","load"),"environmental impact","environmental footprint")</f>
        <v>Emergence</v>
      </c>
      <c r="G47" s="185" t="str">
        <f>SUBSTITUTE(SUBSTITUTE(SUBSTITUTE('2. STRATEGIE-EN-trad-GOOGLE'!G47,"sustainable IT profit","sustainable IT benefit"),"charges","load"),"environmental impact","environmental footprint")</f>
        <v/>
      </c>
      <c r="H47" s="185" t="str">
        <f>SUBSTITUTE(SUBSTITUTE(SUBSTITUTE('2. STRATEGIE-EN-trad-GOOGLE'!H47,"sustainable IT profit","sustainable IT benefit"),"charges","load"),"environmental impact","environmental footprint")</f>
        <v>Set KPIs</v>
      </c>
      <c r="I47" s="185" t="str">
        <f>SUBSTITUTE(SUBSTITUTE(SUBSTITUTE('2. STRATEGIE-EN-trad-GOOGLE'!I47,"sustainable IT profit","sustainable IT benefit"),"charges","load"),"environmental impact","environmental footprint")</f>
        <v>Are the indicators to measure the effectiveness of my Sustainable IT approach identified and monitored?</v>
      </c>
      <c r="J47" s="185" t="str">
        <f>SUBSTITUTE(SUBSTITUTE(SUBSTITUTE('2. STRATEGIE-EN-trad-GOOGLE'!J47,"sustainable IT profit","sustainable IT benefit"),"charges","load"),"environmental impact","environmental footprint")</f>
        <v>The measurement of certain elements is an objective which makes it possible to enhance the result of a Sustainable IT approach. The search for overly complex indicators can be counterproductive, it is better to focus on reliable and significant data and to change the number and precision of indicators as the organization gains in maturity. and internal actors</v>
      </c>
      <c r="K47" s="185" t="str">
        <f>SUBSTITUTE(SUBSTITUTE(SUBSTITUTE('2. STRATEGIE-EN-trad-GOOGLE'!K47,"sustainable IT profit","sustainable IT benefit"),"charges","load"),"environmental impact","environmental footprint")</f>
        <v>What indicators are defined to measure the effectiveness of my Sustainable IT approach?</v>
      </c>
      <c r="L47" s="185" t="str">
        <f>SUBSTITUTE(SUBSTITUTE(SUBSTITUTE('2. STRATEGIE-EN-trad-GOOGLE'!L47,"sustainable IT profit","sustainable IT benefit"),"charges","load"),"environmental impact","environmental footprint")</f>
        <v/>
      </c>
      <c r="M47" s="185" t="str">
        <f>SUBSTITUTE(SUBSTITUTE(SUBSTITUTE('2. STRATEGIE-EN-trad-GOOGLE'!M47,"sustainable IT profit","sustainable IT benefit"),"charges","load"),"environmental impact","environmental footprint")</f>
        <v/>
      </c>
      <c r="N47" s="185" t="str">
        <f>SUBSTITUTE(SUBSTITUTE(SUBSTITUTE('2. STRATEGIE-EN-trad-GOOGLE'!N47,"sustainable IT profit","sustainable IT benefit"),"charges","load"),"environmental impact","environmental footprint")</f>
        <v/>
      </c>
      <c r="O47" s="185" t="str">
        <f>SUBSTITUTE(SUBSTITUTE(SUBSTITUTE('2. STRATEGIE-EN-trad-GOOGLE'!O47,"sustainable IT profit","sustainable IT benefit"),"charges","load"),"environmental impact","environmental footprint")</f>
        <v/>
      </c>
      <c r="P47" s="185" t="str">
        <f>SUBSTITUTE(SUBSTITUTE(SUBSTITUTE('2. STRATEGIE-EN-trad-GOOGLE'!P47,"sustainable IT profit","sustainable IT benefit"),"charges","load"),"environmental impact","environmental footprint")</f>
        <v>Strategy</v>
      </c>
      <c r="Q47" s="185" t="str">
        <f>SUBSTITUTE(SUBSTITUTE(SUBSTITUTE('2. STRATEGIE-EN-trad-GOOGLE'!Q47,"sustainable IT profit","sustainable IT benefit"),"charges","load"),"environmental impact","environmental footprint")</f>
        <v>RECO</v>
      </c>
      <c r="R47" s="184" t="s">
        <v>5378</v>
      </c>
      <c r="S47" s="185" t="str">
        <f>SUBSTITUTE(SUBSTITUTE(SUBSTITUTE('2. STRATEGIE-EN-trad-GOOGLE'!S47,"sustainable IT profit","sustainable IT benefit"),"charges","load"),"environmental impact","environmental footprint")</f>
        <v/>
      </c>
      <c r="T47" s="184"/>
      <c r="U47" s="184"/>
      <c r="V47" s="222"/>
      <c r="W47" s="222"/>
      <c r="X47" s="222"/>
      <c r="Y47" s="222"/>
      <c r="Z47" s="222"/>
      <c r="AA47" s="222"/>
      <c r="AB47" s="222"/>
      <c r="AC47" s="222"/>
      <c r="AD47" s="222"/>
      <c r="AE47" s="222"/>
    </row>
    <row r="48" spans="1:31" ht="15.75" customHeight="1">
      <c r="A48" s="220" t="s">
        <v>6071</v>
      </c>
      <c r="B48" s="220" t="s">
        <v>5307</v>
      </c>
      <c r="C48" s="220" t="s">
        <v>5307</v>
      </c>
      <c r="D48" s="220" t="s">
        <v>5306</v>
      </c>
      <c r="E48" s="220" t="str">
        <f>IF(ISBLANK('0. SPECIFICATIONS-WiP'!F48),"",SUBSTITUTE('0. SPECIFICATIONS-WiP'!F48,"NR","IT Soutenable"))</f>
        <v>A/B/A</v>
      </c>
      <c r="F48" s="185" t="str">
        <f>SUBSTITUTE(SUBSTITUTE(SUBSTITUTE('2. STRATEGIE-EN-trad-GOOGLE'!F48,"sustainable IT profit","sustainable IT benefit"),"charges","load"),"environmental impact","environmental footprint")</f>
        <v>Emergence</v>
      </c>
      <c r="G48" s="185" t="str">
        <f>SUBSTITUTE(SUBSTITUTE(SUBSTITUTE('2. STRATEGIE-EN-trad-GOOGLE'!G48,"sustainable IT profit","sustainable IT benefit"),"charges","load"),"environmental impact","environmental footprint")</f>
        <v/>
      </c>
      <c r="H48" s="185" t="str">
        <f>SUBSTITUTE(SUBSTITUTE(SUBSTITUTE('2. STRATEGIE-EN-trad-GOOGLE'!H48,"sustainable IT profit","sustainable IT benefit"),"charges","load"),"environmental impact","environmental footprint")</f>
        <v>Set KPIs</v>
      </c>
      <c r="I48" s="185" t="str">
        <f>SUBSTITUTE(SUBSTITUTE(SUBSTITUTE('2. STRATEGIE-EN-trad-GOOGLE'!I48,"sustainable IT profit","sustainable IT benefit"),"charges","load"),"environmental impact","environmental footprint")</f>
        <v>Are the tools to measure the effectiveness of my Sustainable IT approach identified and communicated?</v>
      </c>
      <c r="J48" s="185" t="str">
        <f>SUBSTITUTE(SUBSTITUTE(SUBSTITUTE('2. STRATEGIE-EN-trad-GOOGLE'!J48,"sustainable IT profit","sustainable IT benefit"),"charges","load"),"environmental impact","environmental footprint")</f>
        <v>Allowing actors to validate the results obtained by taking into account Sustainable IT is important because it allows everyone to take ownership of this approach and to situate their actions in this objective with tools adapted to each actor</v>
      </c>
      <c r="K48" s="185" t="str">
        <f>SUBSTITUTE(SUBSTITUTE(SUBSTITUTE('2. STRATEGIE-EN-trad-GOOGLE'!K48,"sustainable IT profit","sustainable IT benefit"),"charges","load"),"environmental impact","environmental footprint")</f>
        <v>What tools have been selected to measure the effectiveness of my Sustainable IT approach?</v>
      </c>
      <c r="L48" s="185" t="str">
        <f>SUBSTITUTE(SUBSTITUTE(SUBSTITUTE('2. STRATEGIE-EN-trad-GOOGLE'!L48,"sustainable IT profit","sustainable IT benefit"),"charges","load"),"environmental impact","environmental footprint")</f>
        <v/>
      </c>
      <c r="M48" s="185" t="str">
        <f>SUBSTITUTE(SUBSTITUTE(SUBSTITUTE('2. STRATEGIE-EN-trad-GOOGLE'!M48,"sustainable IT profit","sustainable IT benefit"),"charges","load"),"environmental impact","environmental footprint")</f>
        <v/>
      </c>
      <c r="N48" s="185" t="str">
        <f>SUBSTITUTE(SUBSTITUTE(SUBSTITUTE('2. STRATEGIE-EN-trad-GOOGLE'!N48,"sustainable IT profit","sustainable IT benefit"),"charges","load"),"environmental impact","environmental footprint")</f>
        <v/>
      </c>
      <c r="O48" s="185" t="str">
        <f>SUBSTITUTE(SUBSTITUTE(SUBSTITUTE('2. STRATEGIE-EN-trad-GOOGLE'!O48,"sustainable IT profit","sustainable IT benefit"),"charges","load"),"environmental impact","environmental footprint")</f>
        <v/>
      </c>
      <c r="P48" s="185" t="str">
        <f>SUBSTITUTE(SUBSTITUTE(SUBSTITUTE('2. STRATEGIE-EN-trad-GOOGLE'!P48,"sustainable IT profit","sustainable IT benefit"),"charges","load"),"environmental impact","environmental footprint")</f>
        <v>Strategy</v>
      </c>
      <c r="Q48" s="185" t="str">
        <f>SUBSTITUTE(SUBSTITUTE(SUBSTITUTE('2. STRATEGIE-EN-trad-GOOGLE'!Q48,"sustainable IT profit","sustainable IT benefit"),"charges","load"),"environmental impact","environmental footprint")</f>
        <v>ADVICE</v>
      </c>
      <c r="R48" s="184" t="s">
        <v>42</v>
      </c>
      <c r="S48" s="185" t="str">
        <f>SUBSTITUTE(SUBSTITUTE(SUBSTITUTE('2. STRATEGIE-EN-trad-GOOGLE'!S48,"sustainable IT profit","sustainable IT benefit"),"charges","load"),"environmental impact","environmental footprint")</f>
        <v/>
      </c>
      <c r="T48" s="184"/>
      <c r="U48" s="185"/>
      <c r="V48" s="222"/>
      <c r="W48" s="222"/>
      <c r="X48" s="222"/>
      <c r="Y48" s="222"/>
      <c r="Z48" s="222"/>
      <c r="AA48" s="222"/>
      <c r="AB48" s="222"/>
      <c r="AC48" s="222"/>
      <c r="AD48" s="222"/>
      <c r="AE48" s="222"/>
    </row>
    <row r="49" spans="1:31" ht="15.75" customHeight="1">
      <c r="A49" s="220" t="s">
        <v>6071</v>
      </c>
      <c r="B49" s="220" t="s">
        <v>5307</v>
      </c>
      <c r="C49" s="220" t="s">
        <v>5307</v>
      </c>
      <c r="D49" s="220" t="s">
        <v>5307</v>
      </c>
      <c r="E49" s="220" t="str">
        <f>IF(ISBLANK('0. SPECIFICATIONS-WiP'!F49),"",SUBSTITUTE('0. SPECIFICATIONS-WiP'!F49,"NR","IT Soutenable"))</f>
        <v>A/B/A</v>
      </c>
      <c r="F49" s="185" t="str">
        <f>SUBSTITUTE(SUBSTITUTE(SUBSTITUTE('2. STRATEGIE-EN-trad-GOOGLE'!F49,"sustainable IT profit","sustainable IT benefit"),"charges","load"),"environmental impact","environmental footprint")</f>
        <v>Emergence</v>
      </c>
      <c r="G49" s="185" t="str">
        <f>SUBSTITUTE(SUBSTITUTE(SUBSTITUTE('2. STRATEGIE-EN-trad-GOOGLE'!G49,"sustainable IT profit","sustainable IT benefit"),"charges","load"),"environmental impact","environmental footprint")</f>
        <v/>
      </c>
      <c r="H49" s="185" t="str">
        <f>SUBSTITUTE(SUBSTITUTE(SUBSTITUTE('2. STRATEGIE-EN-trad-GOOGLE'!H49,"sustainable IT profit","sustainable IT benefit"),"charges","load"),"environmental impact","environmental footprint")</f>
        <v>Determine Lifespan / Planning</v>
      </c>
      <c r="I49" s="185" t="str">
        <f>SUBSTITUTE(SUBSTITUTE(SUBSTITUTE('2. STRATEGIE-EN-trad-GOOGLE'!I49,"sustainable IT profit","sustainable IT benefit"),"charges","load"),"environmental impact","environmental footprint")</f>
        <v>Is the life of the project defined?</v>
      </c>
      <c r="J49" s="185" t="str">
        <f>SUBSTITUTE(SUBSTITUTE(SUBSTITUTE('2. STRATEGIE-EN-trad-GOOGLE'!J49,"sustainable IT profit","sustainable IT benefit"),"charges","load"),"environmental impact","environmental footprint")</f>
        <v>A digital service can no longer be designed for eternity, it is closely linked to socio-economic environments. To this end, it must be able to be called into question regularly. This also has the advantage of not accumulating technical debts and of staying abreast of the most effective advances and practices in the areas of Sustainable IT which evolve very quickly.</v>
      </c>
      <c r="K49" s="185" t="str">
        <f>SUBSTITUTE(SUBSTITUTE(SUBSTITUTE('2. STRATEGIE-EN-trad-GOOGLE'!K49,"sustainable IT profit","sustainable IT benefit"),"charges","load"),"environmental impact","environmental footprint")</f>
        <v>Have you estimated the period during which the service will be useful?</v>
      </c>
      <c r="L49" s="185" t="str">
        <f>SUBSTITUTE(SUBSTITUTE(SUBSTITUTE('2. STRATEGIE-EN-trad-GOOGLE'!L49,"sustainable IT profit","sustainable IT benefit"),"charges","load"),"environmental impact","environmental footprint")</f>
        <v/>
      </c>
      <c r="M49" s="185" t="str">
        <f>SUBSTITUTE(SUBSTITUTE(SUBSTITUTE('2. STRATEGIE-EN-trad-GOOGLE'!M49,"sustainable IT profit","sustainable IT benefit"),"charges","load"),"environmental impact","environmental footprint")</f>
        <v/>
      </c>
      <c r="N49" s="185" t="str">
        <f>SUBSTITUTE(SUBSTITUTE(SUBSTITUTE('2. STRATEGIE-EN-trad-GOOGLE'!N49,"sustainable IT profit","sustainable IT benefit"),"charges","load"),"environmental impact","environmental footprint")</f>
        <v/>
      </c>
      <c r="O49" s="185" t="str">
        <f>SUBSTITUTE(SUBSTITUTE(SUBSTITUTE('2. STRATEGIE-EN-trad-GOOGLE'!O49,"sustainable IT profit","sustainable IT benefit"),"charges","load"),"environmental impact","environmental footprint")</f>
        <v/>
      </c>
      <c r="P49" s="185" t="str">
        <f>SUBSTITUTE(SUBSTITUTE(SUBSTITUTE('2. STRATEGIE-EN-trad-GOOGLE'!P49,"sustainable IT profit","sustainable IT benefit"),"charges","load"),"environmental impact","environmental footprint")</f>
        <v>Strategy</v>
      </c>
      <c r="Q49" s="185" t="str">
        <f>SUBSTITUTE(SUBSTITUTE(SUBSTITUTE('2. STRATEGIE-EN-trad-GOOGLE'!Q49,"sustainable IT profit","sustainable IT benefit"),"charges","load"),"environmental impact","environmental footprint")</f>
        <v>RECO</v>
      </c>
      <c r="R49" s="184" t="s">
        <v>5314</v>
      </c>
      <c r="S49" s="185" t="str">
        <f>SUBSTITUTE(SUBSTITUTE(SUBSTITUTE('2. STRATEGIE-EN-trad-GOOGLE'!S49,"sustainable IT profit","sustainable IT benefit"),"charges","load"),"environmental impact","environmental footprint")</f>
        <v/>
      </c>
      <c r="T49" s="184"/>
      <c r="U49" s="184"/>
      <c r="V49" s="222"/>
      <c r="W49" s="222"/>
      <c r="X49" s="222"/>
      <c r="Y49" s="222"/>
      <c r="Z49" s="222"/>
      <c r="AA49" s="222"/>
      <c r="AB49" s="222"/>
      <c r="AC49" s="222"/>
      <c r="AD49" s="222"/>
      <c r="AE49" s="222"/>
    </row>
    <row r="50" spans="1:31" ht="15.75" customHeight="1">
      <c r="A50" s="220" t="s">
        <v>6071</v>
      </c>
      <c r="B50" s="220" t="s">
        <v>5307</v>
      </c>
      <c r="C50" s="220" t="s">
        <v>5306</v>
      </c>
      <c r="D50" s="220" t="s">
        <v>5306</v>
      </c>
      <c r="E50" s="220" t="str">
        <f>IF(ISBLANK('0. SPECIFICATIONS-WiP'!F50),"",SUBSTITUTE('0. SPECIFICATIONS-WiP'!F50,"NR","IT Soutenable"))</f>
        <v>C/B/A</v>
      </c>
      <c r="F50" s="185" t="str">
        <f>SUBSTITUTE(SUBSTITUTE(SUBSTITUTE('2. STRATEGIE-EN-trad-GOOGLE'!F50,"sustainable IT profit","sustainable IT benefit"),"charges","load"),"environmental impact","environmental footprint")</f>
        <v>Emergence</v>
      </c>
      <c r="G50" s="185" t="str">
        <f>SUBSTITUTE(SUBSTITUTE(SUBSTITUTE('2. STRATEGIE-EN-trad-GOOGLE'!G50,"sustainable IT profit","sustainable IT benefit"),"charges","load"),"environmental impact","environmental footprint")</f>
        <v/>
      </c>
      <c r="H50" s="185" t="str">
        <f>SUBSTITUTE(SUBSTITUTE(SUBSTITUTE('2. STRATEGIE-EN-trad-GOOGLE'!H50,"sustainable IT profit","sustainable IT benefit"),"charges","load"),"environmental impact","environmental footprint")</f>
        <v>Learn, learn, over and over again</v>
      </c>
      <c r="I50" s="185" t="str">
        <f>SUBSTITUTE(SUBSTITUTE(SUBSTITUTE('2. STRATEGIE-EN-trad-GOOGLE'!I50,"sustainable IT profit","sustainable IT benefit"),"charges","load"),"environmental impact","environmental footprint")</f>
        <v>Are the experiences of past projects taken into account?</v>
      </c>
      <c r="J50" s="185" t="str">
        <f>SUBSTITUTE(SUBSTITUTE(SUBSTITUTE('2. STRATEGIE-EN-trad-GOOGLE'!J50,"sustainable IT profit","sustainable IT benefit"),"charges","load"),"environmental impact","environmental footprint")</f>
        <v>Many projects within an organization have common principles, it is necessary to be able to rely on other projects to capitalize on the gains and benefits of the Sustainable IT approaches of the past, and to enrich them with new knowledge or acquired practices.</v>
      </c>
      <c r="K50" s="185" t="str">
        <f>SUBSTITUTE(SUBSTITUTE(SUBSTITUTE('2. STRATEGIE-EN-trad-GOOGLE'!K50,"sustainable IT profit","sustainable IT benefit"),"charges","load"),"environmental impact","environmental footprint")</f>
        <v>How many post-mortem projects do you have available to capitalize on previous achievements?</v>
      </c>
      <c r="L50" s="185" t="str">
        <f>SUBSTITUTE(SUBSTITUTE(SUBSTITUTE('2. STRATEGIE-EN-trad-GOOGLE'!L50,"sustainable IT profit","sustainable IT benefit"),"charges","load"),"environmental impact","environmental footprint")</f>
        <v/>
      </c>
      <c r="M50" s="185" t="str">
        <f>SUBSTITUTE(SUBSTITUTE(SUBSTITUTE('2. STRATEGIE-EN-trad-GOOGLE'!M50,"sustainable IT profit","sustainable IT benefit"),"charges","load"),"environmental impact","environmental footprint")</f>
        <v/>
      </c>
      <c r="N50" s="185" t="str">
        <f>SUBSTITUTE(SUBSTITUTE(SUBSTITUTE('2. STRATEGIE-EN-trad-GOOGLE'!N50,"sustainable IT profit","sustainable IT benefit"),"charges","load"),"environmental impact","environmental footprint")</f>
        <v/>
      </c>
      <c r="O50" s="185" t="str">
        <f>SUBSTITUTE(SUBSTITUTE(SUBSTITUTE('2. STRATEGIE-EN-trad-GOOGLE'!O50,"sustainable IT profit","sustainable IT benefit"),"charges","load"),"environmental impact","environmental footprint")</f>
        <v/>
      </c>
      <c r="P50" s="185" t="str">
        <f>SUBSTITUTE(SUBSTITUTE(SUBSTITUTE('2. STRATEGIE-EN-trad-GOOGLE'!P50,"sustainable IT profit","sustainable IT benefit"),"charges","load"),"environmental impact","environmental footprint")</f>
        <v>Strategy</v>
      </c>
      <c r="Q50" s="185" t="str">
        <f>SUBSTITUTE(SUBSTITUTE(SUBSTITUTE('2. STRATEGIE-EN-trad-GOOGLE'!Q50,"sustainable IT profit","sustainable IT benefit"),"charges","load"),"environmental impact","environmental footprint")</f>
        <v>ADVICE</v>
      </c>
      <c r="R50" s="184" t="s">
        <v>42</v>
      </c>
      <c r="S50" s="185" t="str">
        <f>SUBSTITUTE(SUBSTITUTE(SUBSTITUTE('2. STRATEGIE-EN-trad-GOOGLE'!S50,"sustainable IT profit","sustainable IT benefit"),"charges","load"),"environmental impact","environmental footprint")</f>
        <v/>
      </c>
      <c r="T50" s="184"/>
      <c r="U50" s="184"/>
      <c r="V50" s="222"/>
      <c r="W50" s="222"/>
      <c r="X50" s="222"/>
      <c r="Y50" s="222"/>
      <c r="Z50" s="222"/>
      <c r="AA50" s="222"/>
      <c r="AB50" s="222"/>
      <c r="AC50" s="222"/>
      <c r="AD50" s="222"/>
      <c r="AE50" s="222"/>
    </row>
    <row r="51" spans="1:31" ht="15.75" customHeight="1">
      <c r="A51" s="220" t="s">
        <v>6071</v>
      </c>
      <c r="B51" s="220" t="s">
        <v>5307</v>
      </c>
      <c r="C51" s="220" t="s">
        <v>5306</v>
      </c>
      <c r="D51" s="220" t="s">
        <v>5306</v>
      </c>
      <c r="E51" s="220" t="str">
        <f>IF(ISBLANK('0. SPECIFICATIONS-WiP'!F51),"",SUBSTITUTE('0. SPECIFICATIONS-WiP'!F51,"NR","IT Soutenable"))</f>
        <v>B/B/A</v>
      </c>
      <c r="F51" s="185" t="str">
        <f>SUBSTITUTE(SUBSTITUTE(SUBSTITUTE('2. STRATEGIE-EN-trad-GOOGLE'!F51,"sustainable IT profit","sustainable IT benefit"),"charges","load"),"environmental impact","environmental footprint")</f>
        <v>Emergence</v>
      </c>
      <c r="G51" s="185" t="str">
        <f>SUBSTITUTE(SUBSTITUTE(SUBSTITUTE('2. STRATEGIE-EN-trad-GOOGLE'!G51,"sustainable IT profit","sustainable IT benefit"),"charges","load"),"environmental impact","environmental footprint")</f>
        <v/>
      </c>
      <c r="H51" s="185" t="str">
        <f>SUBSTITUTE(SUBSTITUTE(SUBSTITUTE('2. STRATEGIE-EN-trad-GOOGLE'!H51,"sustainable IT profit","sustainable IT benefit"),"charges","load"),"environmental impact","environmental footprint")</f>
        <v>Learn, learn, over and over again</v>
      </c>
      <c r="I51" s="185" t="str">
        <f>SUBSTITUTE(SUBSTITUTE(SUBSTITUTE('2. STRATEGIE-EN-trad-GOOGLE'!I51,"sustainable IT profit","sustainable IT benefit"),"charges","load"),"environmental impact","environmental footprint")</f>
        <v>Are there plans to capitalize on the experience of this project for the future?</v>
      </c>
      <c r="J51" s="185" t="str">
        <f>SUBSTITUTE(SUBSTITUTE(SUBSTITUTE('2. STRATEGIE-EN-trad-GOOGLE'!J51,"sustainable IT profit","sustainable IT benefit"),"charges","load"),"environmental impact","environmental footprint")</f>
        <v>Project methodologies frequently use postmortems to learn from past achievements and move forward. Sustainable IT must appear in these themes.</v>
      </c>
      <c r="K51" s="185" t="str">
        <f>SUBSTITUTE(SUBSTITUTE(SUBSTITUTE('2. STRATEGIE-EN-trad-GOOGLE'!K51,"sustainable IT profit","sustainable IT benefit"),"charges","load"),"environmental impact","environmental footprint")</f>
        <v>What documentary production is associated with the project for the Sustainable IT aspects?</v>
      </c>
      <c r="L51" s="185" t="str">
        <f>SUBSTITUTE(SUBSTITUTE(SUBSTITUTE('2. STRATEGIE-EN-trad-GOOGLE'!L51,"sustainable IT profit","sustainable IT benefit"),"charges","load"),"environmental impact","environmental footprint")</f>
        <v/>
      </c>
      <c r="M51" s="185" t="str">
        <f>SUBSTITUTE(SUBSTITUTE(SUBSTITUTE('2. STRATEGIE-EN-trad-GOOGLE'!M51,"sustainable IT profit","sustainable IT benefit"),"charges","load"),"environmental impact","environmental footprint")</f>
        <v/>
      </c>
      <c r="N51" s="185" t="str">
        <f>SUBSTITUTE(SUBSTITUTE(SUBSTITUTE('2. STRATEGIE-EN-trad-GOOGLE'!N51,"sustainable IT profit","sustainable IT benefit"),"charges","load"),"environmental impact","environmental footprint")</f>
        <v/>
      </c>
      <c r="O51" s="185" t="str">
        <f>SUBSTITUTE(SUBSTITUTE(SUBSTITUTE('2. STRATEGIE-EN-trad-GOOGLE'!O51,"sustainable IT profit","sustainable IT benefit"),"charges","load"),"environmental impact","environmental footprint")</f>
        <v/>
      </c>
      <c r="P51" s="185" t="str">
        <f>SUBSTITUTE(SUBSTITUTE(SUBSTITUTE('2. STRATEGIE-EN-trad-GOOGLE'!P51,"sustainable IT profit","sustainable IT benefit"),"charges","load"),"environmental impact","environmental footprint")</f>
        <v>Strategy</v>
      </c>
      <c r="Q51" s="185" t="str">
        <f>SUBSTITUTE(SUBSTITUTE(SUBSTITUTE('2. STRATEGIE-EN-trad-GOOGLE'!Q51,"sustainable IT profit","sustainable IT benefit"),"charges","load"),"environmental impact","environmental footprint")</f>
        <v>ADVICE</v>
      </c>
      <c r="R51" s="184" t="s">
        <v>42</v>
      </c>
      <c r="S51" s="185" t="str">
        <f>SUBSTITUTE(SUBSTITUTE(SUBSTITUTE('2. STRATEGIE-EN-trad-GOOGLE'!S51,"sustainable IT profit","sustainable IT benefit"),"charges","load"),"environmental impact","environmental footprint")</f>
        <v/>
      </c>
      <c r="T51" s="184"/>
      <c r="U51" s="184"/>
      <c r="V51" s="222"/>
      <c r="W51" s="222"/>
      <c r="X51" s="222"/>
      <c r="Y51" s="222"/>
      <c r="Z51" s="222"/>
      <c r="AA51" s="222"/>
      <c r="AB51" s="222"/>
      <c r="AC51" s="222"/>
      <c r="AD51" s="222"/>
      <c r="AE51" s="222"/>
    </row>
    <row r="52" spans="1:31" ht="15.75" customHeight="1">
      <c r="A52" s="220" t="s">
        <v>6071</v>
      </c>
      <c r="B52" s="220" t="s">
        <v>5307</v>
      </c>
      <c r="C52" s="220" t="s">
        <v>5307</v>
      </c>
      <c r="D52" s="220" t="s">
        <v>5306</v>
      </c>
      <c r="E52" s="220" t="str">
        <f>SUBSTITUTE('0. SPECIFICATIONS-WiP'!F52,"NR","IT Soutenable")</f>
        <v>C/C/A</v>
      </c>
      <c r="F52" s="185" t="str">
        <f>SUBSTITUTE(SUBSTITUTE(SUBSTITUTE('2. STRATEGIE-EN-trad-GOOGLE'!F52,"sustainable IT profit","sustainable IT benefit"),"charges","load"),"environmental impact","environmental footprint")</f>
        <v>Emergence</v>
      </c>
      <c r="G52" s="185" t="str">
        <f>SUBSTITUTE(SUBSTITUTE(SUBSTITUTE('2. STRATEGIE-EN-trad-GOOGLE'!G52,"sustainable IT profit","sustainable IT benefit"),"charges","load"),"environmental impact","environmental footprint")</f>
        <v/>
      </c>
      <c r="H52" s="185" t="str">
        <f>SUBSTITUTE(SUBSTITUTE(SUBSTITUTE('2. STRATEGIE-EN-trad-GOOGLE'!H52,"sustainable IT profit","sustainable IT benefit"),"charges","load"),"environmental impact","environmental footprint")</f>
        <v>Set KPIs</v>
      </c>
      <c r="I52" s="185" t="str">
        <f>SUBSTITUTE(SUBSTITUTE(SUBSTITUTE('2. STRATEGIE-EN-trad-GOOGLE'!I52,"sustainable IT profit","sustainable IT benefit"),"charges","load"),"environmental impact","environmental footprint")</f>
        <v>Do the indicators cover the elements for measuring, evaluating and estimating the level of Sustainable IT maturity, managing it, improving it and controlling it?</v>
      </c>
      <c r="J52" s="185" t="str">
        <f>SUBSTITUTE(SUBSTITUTE(SUBSTITUTE('2. STRATEGIE-EN-trad-GOOGLE'!J52,"sustainable IT profit","sustainable IT benefit"),"charges","load"),"environmental impact","environmental footprint")</f>
        <v>The Sustainable IT approach is iterative, it must be part of a process of continuous improvement.</v>
      </c>
      <c r="K52" s="185" t="str">
        <f>SUBSTITUTE(SUBSTITUTE(SUBSTITUTE('2. STRATEGIE-EN-trad-GOOGLE'!K52,"sustainable IT profit","sustainable IT benefit"),"charges","load"),"environmental impact","environmental footprint")</f>
        <v>Are the data sources for the indicators reliable?</v>
      </c>
      <c r="L52" s="185" t="str">
        <f>SUBSTITUTE(SUBSTITUTE(SUBSTITUTE('2. STRATEGIE-EN-trad-GOOGLE'!L52,"sustainable IT profit","sustainable IT benefit"),"charges","load"),"environmental impact","environmental footprint")</f>
        <v/>
      </c>
      <c r="M52" s="185" t="str">
        <f>SUBSTITUTE(SUBSTITUTE(SUBSTITUTE('2. STRATEGIE-EN-trad-GOOGLE'!M52,"sustainable IT profit","sustainable IT benefit"),"charges","load"),"environmental impact","environmental footprint")</f>
        <v/>
      </c>
      <c r="N52" s="185" t="str">
        <f>SUBSTITUTE(SUBSTITUTE(SUBSTITUTE('2. STRATEGIE-EN-trad-GOOGLE'!N52,"sustainable IT profit","sustainable IT benefit"),"charges","load"),"environmental impact","environmental footprint")</f>
        <v/>
      </c>
      <c r="O52" s="185" t="str">
        <f>SUBSTITUTE(SUBSTITUTE(SUBSTITUTE('2. STRATEGIE-EN-trad-GOOGLE'!O52,"sustainable IT profit","sustainable IT benefit"),"charges","load"),"environmental impact","environmental footprint")</f>
        <v/>
      </c>
      <c r="P52" s="185" t="str">
        <f>SUBSTITUTE(SUBSTITUTE(SUBSTITUTE('2. STRATEGIE-EN-trad-GOOGLE'!P52,"sustainable IT profit","sustainable IT benefit"),"charges","load"),"environmental impact","environmental footprint")</f>
        <v>Strategy</v>
      </c>
      <c r="Q52" s="185" t="str">
        <f>SUBSTITUTE(SUBSTITUTE(SUBSTITUTE('2. STRATEGIE-EN-trad-GOOGLE'!Q52,"sustainable IT profit","sustainable IT benefit"),"charges","load"),"environmental impact","environmental footprint")</f>
        <v>ADVICE</v>
      </c>
      <c r="R52" s="184" t="s">
        <v>42</v>
      </c>
      <c r="S52" s="185" t="str">
        <f>SUBSTITUTE(SUBSTITUTE(SUBSTITUTE('2. STRATEGIE-EN-trad-GOOGLE'!S52,"sustainable IT profit","sustainable IT benefit"),"charges","load"),"environmental impact","environmental footprint")</f>
        <v/>
      </c>
      <c r="T52" s="184"/>
      <c r="U52" s="184"/>
      <c r="V52" s="222"/>
      <c r="W52" s="222"/>
      <c r="X52" s="222"/>
      <c r="Y52" s="222"/>
      <c r="Z52" s="222"/>
      <c r="AA52" s="222"/>
      <c r="AB52" s="222"/>
      <c r="AC52" s="222"/>
      <c r="AD52" s="222"/>
      <c r="AE52" s="222"/>
    </row>
    <row r="53" spans="1:31" ht="15.75" customHeight="1">
      <c r="A53" s="220" t="s">
        <v>6072</v>
      </c>
      <c r="B53" s="220" t="s">
        <v>5691</v>
      </c>
      <c r="C53" s="220" t="s">
        <v>5691</v>
      </c>
      <c r="D53" s="220" t="s">
        <v>5691</v>
      </c>
      <c r="E53" s="220" t="str">
        <f>SUBSTITUTE('0. SPECIFICATIONS-WiP'!F53,"NR","IT Soutenable")</f>
        <v>B/C/B</v>
      </c>
      <c r="F53" s="185" t="str">
        <f>SUBSTITUTE(SUBSTITUTE(SUBSTITUTE('2. STRATEGIE-EN-trad-GOOGLE'!F53,"sustainable IT profit","sustainable IT benefit"),"charges","load"),"environmental impact","environmental footprint")</f>
        <v/>
      </c>
      <c r="G53" s="185" t="str">
        <f>SUBSTITUTE(SUBSTITUTE(SUBSTITUTE('2. STRATEGIE-EN-trad-GOOGLE'!G53,"sustainable IT profit","sustainable IT benefit"),"charges","load"),"environmental impact","environmental footprint")</f>
        <v>Plan, prepare and validate the technical elements of the project for compliance with Responsible Digital</v>
      </c>
      <c r="H53" s="185" t="str">
        <f>SUBSTITUTE(SUBSTITUTE(SUBSTITUTE('2. STRATEGIE-EN-trad-GOOGLE'!H53,"sustainable IT profit","sustainable IT benefit"),"charges","load"),"environmental impact","environmental footprint")</f>
        <v/>
      </c>
      <c r="I53" s="185" t="str">
        <f>SUBSTITUTE(SUBSTITUTE(SUBSTITUTE('2. STRATEGIE-EN-trad-GOOGLE'!I53,"sustainable IT profit","sustainable IT benefit"),"charges","load"),"environmental impact","environmental footprint")</f>
        <v/>
      </c>
      <c r="J53" s="185" t="str">
        <f>SUBSTITUTE(SUBSTITUTE(SUBSTITUTE('2. STRATEGIE-EN-trad-GOOGLE'!J53,"sustainable IT profit","sustainable IT benefit"),"charges","load"),"environmental impact","environmental footprint")</f>
        <v/>
      </c>
      <c r="K53" s="185" t="str">
        <f>SUBSTITUTE(SUBSTITUTE(SUBSTITUTE('2. STRATEGIE-EN-trad-GOOGLE'!K53,"sustainable IT profit","sustainable IT benefit"),"charges","load"),"environmental impact","environmental footprint")</f>
        <v/>
      </c>
      <c r="L53" s="185" t="str">
        <f>SUBSTITUTE(SUBSTITUTE(SUBSTITUTE('2. STRATEGIE-EN-trad-GOOGLE'!L53,"sustainable IT profit","sustainable IT benefit"),"charges","load"),"environmental impact","environmental footprint")</f>
        <v/>
      </c>
      <c r="M53" s="185" t="str">
        <f>SUBSTITUTE(SUBSTITUTE(SUBSTITUTE('2. STRATEGIE-EN-trad-GOOGLE'!M53,"sustainable IT profit","sustainable IT benefit"),"charges","load"),"environmental impact","environmental footprint")</f>
        <v/>
      </c>
      <c r="N53" s="185" t="str">
        <f>SUBSTITUTE(SUBSTITUTE(SUBSTITUTE('2. STRATEGIE-EN-trad-GOOGLE'!N53,"sustainable IT profit","sustainable IT benefit"),"charges","load"),"environmental impact","environmental footprint")</f>
        <v/>
      </c>
      <c r="O53" s="185" t="str">
        <f>SUBSTITUTE(SUBSTITUTE(SUBSTITUTE('2. STRATEGIE-EN-trad-GOOGLE'!O53,"sustainable IT profit","sustainable IT benefit"),"charges","load"),"environmental impact","environmental footprint")</f>
        <v/>
      </c>
      <c r="P53" s="185" t="str">
        <f>SUBSTITUTE(SUBSTITUTE(SUBSTITUTE('2. STRATEGIE-EN-trad-GOOGLE'!P53,"sustainable IT profit","sustainable IT benefit"),"charges","load"),"environmental impact","environmental footprint")</f>
        <v>Strategy</v>
      </c>
      <c r="Q53" s="185" t="str">
        <f>SUBSTITUTE(SUBSTITUTE(SUBSTITUTE('2. STRATEGIE-EN-trad-GOOGLE'!Q53,"sustainable IT profit","sustainable IT benefit"),"charges","load"),"environmental impact","environmental footprint")</f>
        <v/>
      </c>
      <c r="R53" s="184"/>
      <c r="S53" s="185" t="str">
        <f>SUBSTITUTE(SUBSTITUTE(SUBSTITUTE('2. STRATEGIE-EN-trad-GOOGLE'!S53,"sustainable IT profit","sustainable IT benefit"),"charges","load"),"environmental impact","environmental footprint")</f>
        <v/>
      </c>
      <c r="T53" s="184" t="s">
        <v>5647</v>
      </c>
      <c r="U53" s="184"/>
      <c r="V53" s="222"/>
      <c r="W53" s="222"/>
      <c r="X53" s="222"/>
      <c r="Y53" s="222"/>
      <c r="Z53" s="222"/>
      <c r="AA53" s="222"/>
      <c r="AB53" s="222"/>
      <c r="AC53" s="222"/>
      <c r="AD53" s="222"/>
      <c r="AE53" s="222"/>
    </row>
    <row r="54" spans="1:31" ht="15.75" customHeight="1">
      <c r="A54" s="220" t="s">
        <v>6072</v>
      </c>
      <c r="B54" s="220" t="s">
        <v>5307</v>
      </c>
      <c r="C54" s="220" t="s">
        <v>5307</v>
      </c>
      <c r="D54" s="220" t="s">
        <v>5307</v>
      </c>
      <c r="E54" s="220" t="str">
        <f>SUBSTITUTE('0. SPECIFICATIONS-WiP'!F54,"NR","IT Soutenable")</f>
        <v>1A/2A/3A</v>
      </c>
      <c r="F54" s="185" t="str">
        <f>SUBSTITUTE(SUBSTITUTE(SUBSTITUTE('2. STRATEGIE-EN-trad-GOOGLE'!F54,"sustainable IT profit","sustainable IT benefit"),"charges","load"),"environmental impact","environmental footprint")</f>
        <v>Emergence</v>
      </c>
      <c r="G54" s="185" t="str">
        <f>SUBSTITUTE(SUBSTITUTE(SUBSTITUTE('2. STRATEGIE-EN-trad-GOOGLE'!G54,"sustainable IT profit","sustainable IT benefit"),"charges","load"),"environmental impact","environmental footprint")</f>
        <v/>
      </c>
      <c r="H54" s="185" t="str">
        <f>SUBSTITUTE(SUBSTITUTE(SUBSTITUTE('2. STRATEGIE-EN-trad-GOOGLE'!H54,"sustainable IT profit","sustainable IT benefit"),"charges","load"),"environmental impact","environmental footprint")</f>
        <v>Define and challenge needs</v>
      </c>
      <c r="I54" s="185" t="str">
        <f>SUBSTITUTE(SUBSTITUTE(SUBSTITUTE('2. STRATEGIE-EN-trad-GOOGLE'!I54,"sustainable IT profit","sustainable IT benefit"),"charges","load"),"environmental impact","environmental footprint")</f>
        <v>Apart from the elements constituting the digital service, what are the necessary ancillary services: third-party / open source technology, green hosting, eco-responsible digital agency ...?</v>
      </c>
      <c r="J54" s="185" t="str">
        <f>SUBSTITUTE(SUBSTITUTE(SUBSTITUTE('2. STRATEGIE-EN-trad-GOOGLE'!J54,"sustainable IT profit","sustainable IT benefit"),"charges","load"),"environmental impact","environmental footprint")</f>
        <v>The design, development and production phases have impacts on the Sustainable IT aspects which must be addressed in all the resources associated with the project.</v>
      </c>
      <c r="K54" s="185" t="str">
        <f>SUBSTITUTE(SUBSTITUTE(SUBSTITUTE('2. STRATEGIE-EN-trad-GOOGLE'!K54,"sustainable IT profit","sustainable IT benefit"),"charges","load"),"environmental impact","environmental footprint")</f>
        <v>Is the technical annex of the project formalized?</v>
      </c>
      <c r="L54" s="185" t="str">
        <f>SUBSTITUTE(SUBSTITUTE(SUBSTITUTE('2. STRATEGIE-EN-trad-GOOGLE'!L54,"sustainable IT profit","sustainable IT benefit"),"charges","load"),"environmental impact","environmental footprint")</f>
        <v/>
      </c>
      <c r="M54" s="185" t="str">
        <f>SUBSTITUTE(SUBSTITUTE(SUBSTITUTE('2. STRATEGIE-EN-trad-GOOGLE'!M54,"sustainable IT profit","sustainable IT benefit"),"charges","load"),"environmental impact","environmental footprint")</f>
        <v/>
      </c>
      <c r="N54" s="185" t="str">
        <f>SUBSTITUTE(SUBSTITUTE(SUBSTITUTE('2. STRATEGIE-EN-trad-GOOGLE'!N54,"sustainable IT profit","sustainable IT benefit"),"charges","load"),"environmental impact","environmental footprint")</f>
        <v/>
      </c>
      <c r="O54" s="185" t="str">
        <f>SUBSTITUTE(SUBSTITUTE(SUBSTITUTE('2. STRATEGIE-EN-trad-GOOGLE'!O54,"sustainable IT profit","sustainable IT benefit"),"charges","load"),"environmental impact","environmental footprint")</f>
        <v/>
      </c>
      <c r="P54" s="185" t="str">
        <f>SUBSTITUTE(SUBSTITUTE(SUBSTITUTE('2. STRATEGIE-EN-trad-GOOGLE'!P54,"sustainable IT profit","sustainable IT benefit"),"charges","load"),"environmental impact","environmental footprint")</f>
        <v>Strategy</v>
      </c>
      <c r="Q54" s="185" t="str">
        <f>SUBSTITUTE(SUBSTITUTE(SUBSTITUTE('2. STRATEGIE-EN-trad-GOOGLE'!Q54,"sustainable IT profit","sustainable IT benefit"),"charges","load"),"environmental impact","environmental footprint")</f>
        <v>ADVICE</v>
      </c>
      <c r="R54" s="184" t="s">
        <v>42</v>
      </c>
      <c r="S54" s="185" t="str">
        <f>SUBSTITUTE(SUBSTITUTE(SUBSTITUTE('2. STRATEGIE-EN-trad-GOOGLE'!S54,"sustainable IT profit","sustainable IT benefit"),"charges","load"),"environmental impact","environmental footprint")</f>
        <v/>
      </c>
      <c r="T54" s="185"/>
      <c r="U54" s="184"/>
      <c r="V54" s="222"/>
      <c r="W54" s="222"/>
      <c r="X54" s="222"/>
      <c r="Y54" s="222"/>
      <c r="Z54" s="222"/>
      <c r="AA54" s="222"/>
      <c r="AB54" s="222"/>
      <c r="AC54" s="222"/>
      <c r="AD54" s="222"/>
      <c r="AE54" s="222"/>
    </row>
    <row r="55" spans="1:31" ht="15.75" customHeight="1">
      <c r="A55" s="220" t="s">
        <v>6072</v>
      </c>
      <c r="B55" s="220" t="s">
        <v>5306</v>
      </c>
      <c r="C55" s="220" t="s">
        <v>5307</v>
      </c>
      <c r="D55" s="220" t="s">
        <v>5307</v>
      </c>
      <c r="E55" s="220" t="str">
        <f>IF(ISBLANK('0. SPECIFICATIONS-WiP'!F55),"",SUBSTITUTE('0. SPECIFICATIONS-WiP'!F55,"NR","IT Soutenable"))</f>
        <v>B/C/B</v>
      </c>
      <c r="F55" s="185" t="str">
        <f>SUBSTITUTE(SUBSTITUTE(SUBSTITUTE('2. STRATEGIE-EN-trad-GOOGLE'!F55,"sustainable IT profit","sustainable IT benefit"),"charges","load"),"environmental impact","environmental footprint")</f>
        <v>Project framing</v>
      </c>
      <c r="G55" s="185" t="str">
        <f>SUBSTITUTE(SUBSTITUTE(SUBSTITUTE('2. STRATEGIE-EN-trad-GOOGLE'!G55,"sustainable IT profit","sustainable IT benefit"),"charges","load"),"environmental impact","environmental footprint")</f>
        <v/>
      </c>
      <c r="H55" s="185" t="str">
        <f>SUBSTITUTE(SUBSTITUTE(SUBSTITUTE('2. STRATEGIE-EN-trad-GOOGLE'!H55,"sustainable IT profit","sustainable IT benefit"),"charges","load"),"environmental impact","environmental footprint")</f>
        <v>Define main and secondary functions</v>
      </c>
      <c r="I55" s="185" t="str">
        <f>SUBSTITUTE(SUBSTITUTE(SUBSTITUTE('2. STRATEGIE-EN-trad-GOOGLE'!I55,"sustainable IT profit","sustainable IT benefit"),"charges","load"),"environmental impact","environmental footprint")</f>
        <v>Is each function of the service understood in terms of its importance in the service?</v>
      </c>
      <c r="J55" s="185" t="str">
        <f>SUBSTITUTE(SUBSTITUTE(SUBSTITUTE('2. STRATEGIE-EN-trad-GOOGLE'!J55,"sustainable IT profit","sustainable IT benefit"),"charges","load"),"environmental impact","environmental footprint")</f>
        <v>The most important functions sometimes consume less resources than marginal functions, which does not make sense in a coherent Sustainable IT approach.</v>
      </c>
      <c r="K55" s="185" t="str">
        <f>SUBSTITUTE(SUBSTITUTE(SUBSTITUTE('2. STRATEGIE-EN-trad-GOOGLE'!K55,"sustainable IT profit","sustainable IT benefit"),"charges","load"),"environmental impact","environmental footprint")</f>
        <v>Have you applied an 80/20 approach for each function in relation to its environmental footprints and its importance?</v>
      </c>
      <c r="L55" s="185" t="str">
        <f>SUBSTITUTE(SUBSTITUTE(SUBSTITUTE('2. STRATEGIE-EN-trad-GOOGLE'!L55,"sustainable IT profit","sustainable IT benefit"),"charges","load"),"environmental impact","environmental footprint")</f>
        <v/>
      </c>
      <c r="M55" s="185" t="str">
        <f>SUBSTITUTE(SUBSTITUTE(SUBSTITUTE('2. STRATEGIE-EN-trad-GOOGLE'!M55,"sustainable IT profit","sustainable IT benefit"),"charges","load"),"environmental impact","environmental footprint")</f>
        <v/>
      </c>
      <c r="N55" s="185" t="str">
        <f>SUBSTITUTE(SUBSTITUTE(SUBSTITUTE('2. STRATEGIE-EN-trad-GOOGLE'!N55,"sustainable IT profit","sustainable IT benefit"),"charges","load"),"environmental impact","environmental footprint")</f>
        <v/>
      </c>
      <c r="O55" s="185" t="str">
        <f>SUBSTITUTE(SUBSTITUTE(SUBSTITUTE('2. STRATEGIE-EN-trad-GOOGLE'!O55,"sustainable IT profit","sustainable IT benefit"),"charges","load"),"environmental impact","environmental footprint")</f>
        <v/>
      </c>
      <c r="P55" s="185" t="str">
        <f>SUBSTITUTE(SUBSTITUTE(SUBSTITUTE('2. STRATEGIE-EN-trad-GOOGLE'!P55,"sustainable IT profit","sustainable IT benefit"),"charges","load"),"environmental impact","environmental footprint")</f>
        <v>Strategy</v>
      </c>
      <c r="Q55" s="185" t="str">
        <f>SUBSTITUTE(SUBSTITUTE(SUBSTITUTE('2. STRATEGIE-EN-trad-GOOGLE'!Q55,"sustainable IT profit","sustainable IT benefit"),"charges","load"),"environmental impact","environmental footprint")</f>
        <v>ADVICE</v>
      </c>
      <c r="R55" s="184" t="s">
        <v>42</v>
      </c>
      <c r="S55" s="185" t="str">
        <f>SUBSTITUTE(SUBSTITUTE(SUBSTITUTE('2. STRATEGIE-EN-trad-GOOGLE'!S55,"sustainable IT profit","sustainable IT benefit"),"charges","load"),"environmental impact","environmental footprint")</f>
        <v/>
      </c>
      <c r="T55" s="184"/>
      <c r="U55" s="184"/>
      <c r="V55" s="222"/>
      <c r="W55" s="222"/>
      <c r="X55" s="222"/>
      <c r="Y55" s="222"/>
      <c r="Z55" s="222"/>
      <c r="AA55" s="222"/>
      <c r="AB55" s="222"/>
      <c r="AC55" s="222"/>
      <c r="AD55" s="222"/>
      <c r="AE55" s="222"/>
    </row>
    <row r="56" spans="1:31" ht="15.75" customHeight="1">
      <c r="A56" s="220" t="s">
        <v>6072</v>
      </c>
      <c r="B56" s="220" t="s">
        <v>5374</v>
      </c>
      <c r="C56" s="220" t="s">
        <v>5374</v>
      </c>
      <c r="D56" s="220" t="s">
        <v>5307</v>
      </c>
      <c r="E56" s="220" t="str">
        <f>IF(ISBLANK('0. SPECIFICATIONS-WiP'!F56),"",SUBSTITUTE('0. SPECIFICATIONS-WiP'!F56,"NR","IT Soutenable"))</f>
        <v>B/B/B</v>
      </c>
      <c r="F56" s="185" t="str">
        <f>SUBSTITUTE(SUBSTITUTE(SUBSTITUTE('2. STRATEGIE-EN-trad-GOOGLE'!F56,"sustainable IT profit","sustainable IT benefit"),"charges","load"),"environmental impact","environmental footprint")</f>
        <v>Project framing</v>
      </c>
      <c r="G56" s="185" t="str">
        <f>SUBSTITUTE(SUBSTITUTE(SUBSTITUTE('2. STRATEGIE-EN-trad-GOOGLE'!G56,"sustainable IT profit","sustainable IT benefit"),"charges","load"),"environmental impact","environmental footprint")</f>
        <v/>
      </c>
      <c r="H56" s="185" t="str">
        <f>SUBSTITUTE(SUBSTITUTE(SUBSTITUTE('2. STRATEGIE-EN-trad-GOOGLE'!H56,"sustainable IT profit","sustainable IT benefit"),"charges","load"),"environmental impact","environmental footprint")</f>
        <v>Regulatory security constraints (access to INS health data, National health identification, identification of professionals) and interoperability</v>
      </c>
      <c r="I56" s="185" t="str">
        <f>SUBSTITUTE(SUBSTITUTE(SUBSTITUTE('2. STRATEGIE-EN-trad-GOOGLE'!I56,"sustainable IT profit","sustainable IT benefit"),"charges","load"),"environmental impact","environmental footprint")</f>
        <v>Is regulated data (health, banking, etc.) used throughout the system?</v>
      </c>
      <c r="J56" s="185" t="str">
        <f>SUBSTITUTE(SUBSTITUTE(SUBSTITUTE('2. STRATEGIE-EN-trad-GOOGLE'!J56,"sustainable IT profit","sustainable IT benefit"),"charges","load"),"environmental impact","environmental footprint")</f>
        <v>The user's exposure must be able to be strictly controlled. Beyond regulation, it is also the human dimension of Sustainable IT that is at stake</v>
      </c>
      <c r="K56" s="185" t="str">
        <f>SUBSTITUTE(SUBSTITUTE(SUBSTITUTE('2. STRATEGIE-EN-trad-GOOGLE'!K56,"sustainable IT profit","sustainable IT benefit"),"charges","load"),"environmental impact","environmental footprint")</f>
        <v>Is each regulated data justified and identified?</v>
      </c>
      <c r="L56" s="185" t="str">
        <f>SUBSTITUTE(SUBSTITUTE(SUBSTITUTE('2. STRATEGIE-EN-trad-GOOGLE'!L56,"sustainable IT profit","sustainable IT benefit"),"charges","load"),"environmental impact","environmental footprint")</f>
        <v/>
      </c>
      <c r="M56" s="185" t="str">
        <f>SUBSTITUTE(SUBSTITUTE(SUBSTITUTE('2. STRATEGIE-EN-trad-GOOGLE'!M56,"sustainable IT profit","sustainable IT benefit"),"charges","load"),"environmental impact","environmental footprint")</f>
        <v/>
      </c>
      <c r="N56" s="185" t="str">
        <f>SUBSTITUTE(SUBSTITUTE(SUBSTITUTE('2. STRATEGIE-EN-trad-GOOGLE'!N56,"sustainable IT profit","sustainable IT benefit"),"charges","load"),"environmental impact","environmental footprint")</f>
        <v/>
      </c>
      <c r="O56" s="185" t="str">
        <f>SUBSTITUTE(SUBSTITUTE(SUBSTITUTE('2. STRATEGIE-EN-trad-GOOGLE'!O56,"sustainable IT profit","sustainable IT benefit"),"charges","load"),"environmental impact","environmental footprint")</f>
        <v/>
      </c>
      <c r="P56" s="185" t="str">
        <f>SUBSTITUTE(SUBSTITUTE(SUBSTITUTE('2. STRATEGIE-EN-trad-GOOGLE'!P56,"sustainable IT profit","sustainable IT benefit"),"charges","load"),"environmental impact","environmental footprint")</f>
        <v>Strategy</v>
      </c>
      <c r="Q56" s="185" t="str">
        <f>SUBSTITUTE(SUBSTITUTE(SUBSTITUTE('2. STRATEGIE-EN-trad-GOOGLE'!Q56,"sustainable IT profit","sustainable IT benefit"),"charges","load"),"environmental impact","environmental footprint")</f>
        <v>RECO</v>
      </c>
      <c r="R56" s="184" t="s">
        <v>5314</v>
      </c>
      <c r="S56" s="185" t="str">
        <f>SUBSTITUTE(SUBSTITUTE(SUBSTITUTE('2. STRATEGIE-EN-trad-GOOGLE'!S56,"sustainable IT profit","sustainable IT benefit"),"charges","load"),"environmental impact","environmental footprint")</f>
        <v/>
      </c>
      <c r="T56" s="184"/>
      <c r="U56" s="184"/>
      <c r="V56" s="222"/>
      <c r="W56" s="222"/>
      <c r="X56" s="222"/>
      <c r="Y56" s="222"/>
      <c r="Z56" s="222"/>
      <c r="AA56" s="222"/>
      <c r="AB56" s="222"/>
      <c r="AC56" s="222"/>
      <c r="AD56" s="222"/>
      <c r="AE56" s="222"/>
    </row>
    <row r="57" spans="1:31" ht="15.75" customHeight="1">
      <c r="A57" s="220" t="s">
        <v>6072</v>
      </c>
      <c r="B57" s="220" t="s">
        <v>5374</v>
      </c>
      <c r="C57" s="220" t="s">
        <v>5374</v>
      </c>
      <c r="D57" s="220" t="s">
        <v>5307</v>
      </c>
      <c r="E57" s="220" t="str">
        <f>IF(ISBLANK('0. SPECIFICATIONS-WiP'!F57),"",SUBSTITUTE('0. SPECIFICATIONS-WiP'!F57,"NR","IT Soutenable"))</f>
        <v>C/A/A</v>
      </c>
      <c r="F57" s="185" t="str">
        <f>SUBSTITUTE(SUBSTITUTE(SUBSTITUTE('2. STRATEGIE-EN-trad-GOOGLE'!F57,"sustainable IT profit","sustainable IT benefit"),"charges","load"),"environmental impact","environmental footprint")</f>
        <v>Project framing</v>
      </c>
      <c r="G57" s="185" t="str">
        <f>SUBSTITUTE(SUBSTITUTE(SUBSTITUTE('2. STRATEGIE-EN-trad-GOOGLE'!G57,"sustainable IT profit","sustainable IT benefit"),"charges","load"),"environmental impact","environmental footprint")</f>
        <v/>
      </c>
      <c r="H57" s="185" t="str">
        <f>SUBSTITUTE(SUBSTITUTE(SUBSTITUTE('2. STRATEGIE-EN-trad-GOOGLE'!H57,"sustainable IT profit","sustainable IT benefit"),"charges","load"),"environmental impact","environmental footprint")</f>
        <v/>
      </c>
      <c r="I57" s="185" t="str">
        <f>SUBSTITUTE(SUBSTITUTE(SUBSTITUTE('2. STRATEGIE-EN-trad-GOOGLE'!I57,"sustainable IT profit","sustainable IT benefit"),"charges","load"),"environmental impact","environmental footprint")</f>
        <v>Are personal data within the meaning of the GDPR used?</v>
      </c>
      <c r="J57" s="185" t="str">
        <f>SUBSTITUTE(SUBSTITUTE(SUBSTITUTE('2. STRATEGIE-EN-trad-GOOGLE'!J57,"sustainable IT profit","sustainable IT benefit"),"charges","load"),"environmental impact","environmental footprint")</f>
        <v>The user entrusts you with data. To take the PEOPLE aspect into consideration, and not to expose yourself to costly sanctions, the Sustainable IT approach encourages a strong limitation of this data.</v>
      </c>
      <c r="K57" s="185" t="str">
        <f>SUBSTITUTE(SUBSTITUTE(SUBSTITUTE('2. STRATEGIE-EN-trad-GOOGLE'!K57,"sustainable IT profit","sustainable IT benefit"),"charges","load"),"environmental impact","environmental footprint")</f>
        <v>Is each personal data listed and managed?</v>
      </c>
      <c r="L57" s="185" t="str">
        <f>SUBSTITUTE(SUBSTITUTE(SUBSTITUTE('2. STRATEGIE-EN-trad-GOOGLE'!L57,"sustainable IT profit","sustainable IT benefit"),"charges","load"),"environmental impact","environmental footprint")</f>
        <v/>
      </c>
      <c r="M57" s="185" t="str">
        <f>SUBSTITUTE(SUBSTITUTE(SUBSTITUTE('2. STRATEGIE-EN-trad-GOOGLE'!M57,"sustainable IT profit","sustainable IT benefit"),"charges","load"),"environmental impact","environmental footprint")</f>
        <v/>
      </c>
      <c r="N57" s="185" t="str">
        <f>SUBSTITUTE(SUBSTITUTE(SUBSTITUTE('2. STRATEGIE-EN-trad-GOOGLE'!N57,"sustainable IT profit","sustainable IT benefit"),"charges","load"),"environmental impact","environmental footprint")</f>
        <v/>
      </c>
      <c r="O57" s="185" t="str">
        <f>SUBSTITUTE(SUBSTITUTE(SUBSTITUTE('2. STRATEGIE-EN-trad-GOOGLE'!O57,"sustainable IT profit","sustainable IT benefit"),"charges","load"),"environmental impact","environmental footprint")</f>
        <v/>
      </c>
      <c r="P57" s="185" t="str">
        <f>SUBSTITUTE(SUBSTITUTE(SUBSTITUTE('2. STRATEGIE-EN-trad-GOOGLE'!P57,"sustainable IT profit","sustainable IT benefit"),"charges","load"),"environmental impact","environmental footprint")</f>
        <v>Strategy</v>
      </c>
      <c r="Q57" s="185" t="str">
        <f>SUBSTITUTE(SUBSTITUTE(SUBSTITUTE('2. STRATEGIE-EN-trad-GOOGLE'!Q57,"sustainable IT profit","sustainable IT benefit"),"charges","load"),"environmental impact","environmental footprint")</f>
        <v>RECO</v>
      </c>
      <c r="R57" s="184" t="s">
        <v>5314</v>
      </c>
      <c r="S57" s="185" t="str">
        <f>SUBSTITUTE(SUBSTITUTE(SUBSTITUTE('2. STRATEGIE-EN-trad-GOOGLE'!S57,"sustainable IT profit","sustainable IT benefit"),"charges","load"),"environmental impact","environmental footprint")</f>
        <v/>
      </c>
      <c r="T57" s="184"/>
      <c r="U57" s="184"/>
      <c r="V57" s="222"/>
      <c r="W57" s="222"/>
      <c r="X57" s="222"/>
      <c r="Y57" s="222"/>
      <c r="Z57" s="222"/>
      <c r="AA57" s="222"/>
      <c r="AB57" s="222"/>
      <c r="AC57" s="222"/>
      <c r="AD57" s="222"/>
      <c r="AE57" s="222"/>
    </row>
    <row r="58" spans="1:31" ht="15.75" customHeight="1">
      <c r="A58" s="220" t="s">
        <v>6072</v>
      </c>
      <c r="B58" s="220" t="s">
        <v>5307</v>
      </c>
      <c r="C58" s="220" t="s">
        <v>5307</v>
      </c>
      <c r="D58" s="220" t="s">
        <v>5307</v>
      </c>
      <c r="E58" s="220" t="str">
        <f>IF(ISBLANK('0. SPECIFICATIONS-WiP'!F58),"",SUBSTITUTE('0. SPECIFICATIONS-WiP'!F58,"NR","IT Soutenable"))</f>
        <v>A/C/A</v>
      </c>
      <c r="F58" s="185" t="str">
        <f>SUBSTITUTE(SUBSTITUTE(SUBSTITUTE('2. STRATEGIE-EN-trad-GOOGLE'!F58,"sustainable IT profit","sustainable IT benefit"),"charges","load"),"environmental impact","environmental footprint")</f>
        <v>Emergence</v>
      </c>
      <c r="G58" s="185" t="str">
        <f>SUBSTITUTE(SUBSTITUTE(SUBSTITUTE('2. STRATEGIE-EN-trad-GOOGLE'!G58,"sustainable IT profit","sustainable IT benefit"),"charges","load"),"environmental impact","environmental footprint")</f>
        <v/>
      </c>
      <c r="H58" s="185" t="str">
        <f>SUBSTITUTE(SUBSTITUTE(SUBSTITUTE('2. STRATEGIE-EN-trad-GOOGLE'!H58,"sustainable IT profit","sustainable IT benefit"),"charges","load"),"environmental impact","environmental footprint")</f>
        <v>Focus on OpenSource solutions</v>
      </c>
      <c r="I58" s="185" t="str">
        <f>SUBSTITUTE(SUBSTITUTE(SUBSTITUTE('2. STRATEGIE-EN-trad-GOOGLE'!I58,"sustainable IT profit","sustainable IT benefit"),"charges","load"),"environmental impact","environmental footprint")</f>
        <v>Is the choice of Open Source solutions preferred?</v>
      </c>
      <c r="J58" s="185" t="str">
        <f>SUBSTITUTE(SUBSTITUTE(SUBSTITUTE('2. STRATEGIE-EN-trad-GOOGLE'!J58,"sustainable IT profit","sustainable IT benefit"),"charges","load"),"environmental impact","environmental footprint")</f>
        <v>An Open Source solution is not a guarantee of Sustainable IT efficiency and the different alternatives must be challenged. But open source makes it possible to limit the ambitions and control of certain actors whose economic and social practices are opaque.</v>
      </c>
      <c r="K58" s="185" t="str">
        <f>SUBSTITUTE(SUBSTITUTE(SUBSTITUTE('2. STRATEGIE-EN-trad-GOOGLE'!K58,"sustainable IT profit","sustainable IT benefit"),"charges","load"),"environmental impact","environmental footprint")</f>
        <v>What Sustainable IT metrics do you have for the proposed Open Source solutions?</v>
      </c>
      <c r="L58" s="185" t="str">
        <f>SUBSTITUTE(SUBSTITUTE(SUBSTITUTE('2. STRATEGIE-EN-trad-GOOGLE'!L58,"sustainable IT profit","sustainable IT benefit"),"charges","load"),"environmental impact","environmental footprint")</f>
        <v/>
      </c>
      <c r="M58" s="185" t="str">
        <f>SUBSTITUTE(SUBSTITUTE(SUBSTITUTE('2. STRATEGIE-EN-trad-GOOGLE'!M58,"sustainable IT profit","sustainable IT benefit"),"charges","load"),"environmental impact","environmental footprint")</f>
        <v/>
      </c>
      <c r="N58" s="185" t="str">
        <f>SUBSTITUTE(SUBSTITUTE(SUBSTITUTE('2. STRATEGIE-EN-trad-GOOGLE'!N58,"sustainable IT profit","sustainable IT benefit"),"charges","load"),"environmental impact","environmental footprint")</f>
        <v/>
      </c>
      <c r="O58" s="185" t="str">
        <f>SUBSTITUTE(SUBSTITUTE(SUBSTITUTE('2. STRATEGIE-EN-trad-GOOGLE'!O58,"sustainable IT profit","sustainable IT benefit"),"charges","load"),"environmental impact","environmental footprint")</f>
        <v/>
      </c>
      <c r="P58" s="185" t="str">
        <f>SUBSTITUTE(SUBSTITUTE(SUBSTITUTE('2. STRATEGIE-EN-trad-GOOGLE'!P58,"sustainable IT profit","sustainable IT benefit"),"charges","load"),"environmental impact","environmental footprint")</f>
        <v>Strategy</v>
      </c>
      <c r="Q58" s="185" t="str">
        <f>SUBSTITUTE(SUBSTITUTE(SUBSTITUTE('2. STRATEGIE-EN-trad-GOOGLE'!Q58,"sustainable IT profit","sustainable IT benefit"),"charges","load"),"environmental impact","environmental footprint")</f>
        <v>ADVICE</v>
      </c>
      <c r="R58" s="184" t="s">
        <v>42</v>
      </c>
      <c r="S58" s="185" t="str">
        <f>SUBSTITUTE(SUBSTITUTE(SUBSTITUTE('2. STRATEGIE-EN-trad-GOOGLE'!S58,"sustainable IT profit","sustainable IT benefit"),"charges","load"),"environmental impact","environmental footprint")</f>
        <v/>
      </c>
      <c r="T58" s="184"/>
      <c r="U58" s="184"/>
      <c r="V58" s="222"/>
      <c r="W58" s="222"/>
      <c r="X58" s="222"/>
      <c r="Y58" s="222"/>
      <c r="Z58" s="222"/>
      <c r="AA58" s="222"/>
      <c r="AB58" s="222"/>
      <c r="AC58" s="222"/>
      <c r="AD58" s="222"/>
      <c r="AE58" s="222"/>
    </row>
    <row r="59" spans="1:31" ht="15.75" customHeight="1">
      <c r="A59" s="220" t="s">
        <v>6072</v>
      </c>
      <c r="B59" s="220" t="s">
        <v>5307</v>
      </c>
      <c r="C59" s="220" t="s">
        <v>5307</v>
      </c>
      <c r="D59" s="220" t="s">
        <v>5307</v>
      </c>
      <c r="E59" s="220" t="str">
        <f>IF(ISBLANK('0. SPECIFICATIONS-WiP'!F59),"",SUBSTITUTE('0. SPECIFICATIONS-WiP'!F59,"NR","IT Soutenable"))</f>
        <v>B/B/B</v>
      </c>
      <c r="F59" s="185" t="str">
        <f>SUBSTITUTE(SUBSTITUTE(SUBSTITUTE('2. STRATEGIE-EN-trad-GOOGLE'!F59,"sustainable IT profit","sustainable IT benefit"),"charges","load"),"environmental impact","environmental footprint")</f>
        <v>Emergence</v>
      </c>
      <c r="G59" s="185" t="str">
        <f>SUBSTITUTE(SUBSTITUTE(SUBSTITUTE('2. STRATEGIE-EN-trad-GOOGLE'!G59,"sustainable IT profit","sustainable IT benefit"),"charges","load"),"environmental impact","environmental footprint")</f>
        <v/>
      </c>
      <c r="H59" s="185" t="str">
        <f>SUBSTITUTE(SUBSTITUTE(SUBSTITUTE('2. STRATEGIE-EN-trad-GOOGLE'!H59,"sustainable IT profit","sustainable IT benefit"),"charges","load"),"environmental impact","environmental footprint")</f>
        <v>Anticipate the impacts</v>
      </c>
      <c r="I59" s="185" t="str">
        <f>SUBSTITUTE(SUBSTITUTE(SUBSTITUTE('2. STRATEGIE-EN-trad-GOOGLE'!I59,"sustainable IT profit","sustainable IT benefit"),"charges","load"),"environmental impact","environmental footprint")</f>
        <v>Do the integrated tools (CMS, frameworks, ...), or internal developments, bring positive elements to the Sustainable IT approach?</v>
      </c>
      <c r="J59" s="185" t="str">
        <f>SUBSTITUTE(SUBSTITUTE(SUBSTITUTE('2. STRATEGIE-EN-trad-GOOGLE'!J59,"sustainable IT profit","sustainable IT benefit"),"charges","load"),"environmental impact","environmental footprint")</f>
        <v>In the BUY / BUILD choices, the Sustainable IT dimension must be able to be assessed and projected over time to ensure that the choices are sufficiently scalable to enable it to gain Sustainable IT compliance over time. And not only on the development / integration phase.</v>
      </c>
      <c r="K59" s="185" t="str">
        <f>SUBSTITUTE(SUBSTITUTE(SUBSTITUTE('2. STRATEGIE-EN-trad-GOOGLE'!K59,"sustainable IT profit","sustainable IT benefit"),"charges","load"),"environmental impact","environmental footprint")</f>
        <v>What Sustainable IT metrics do you have for the solutions deployed internally?</v>
      </c>
      <c r="L59" s="185" t="str">
        <f>SUBSTITUTE(SUBSTITUTE(SUBSTITUTE('2. STRATEGIE-EN-trad-GOOGLE'!L59,"sustainable IT profit","sustainable IT benefit"),"charges","load"),"environmental impact","environmental footprint")</f>
        <v>What Sustainable IT metrics do you have for integrated solutions?</v>
      </c>
      <c r="M59" s="185" t="str">
        <f>SUBSTITUTE(SUBSTITUTE(SUBSTITUTE('2. STRATEGIE-EN-trad-GOOGLE'!M59,"sustainable IT profit","sustainable IT benefit"),"charges","load"),"environmental impact","environmental footprint")</f>
        <v/>
      </c>
      <c r="N59" s="185" t="str">
        <f>SUBSTITUTE(SUBSTITUTE(SUBSTITUTE('2. STRATEGIE-EN-trad-GOOGLE'!N59,"sustainable IT profit","sustainable IT benefit"),"charges","load"),"environmental impact","environmental footprint")</f>
        <v/>
      </c>
      <c r="O59" s="185" t="str">
        <f>SUBSTITUTE(SUBSTITUTE(SUBSTITUTE('2. STRATEGIE-EN-trad-GOOGLE'!O59,"sustainable IT profit","sustainable IT benefit"),"charges","load"),"environmental impact","environmental footprint")</f>
        <v/>
      </c>
      <c r="P59" s="185" t="str">
        <f>SUBSTITUTE(SUBSTITUTE(SUBSTITUTE('2. STRATEGIE-EN-trad-GOOGLE'!P59,"sustainable IT profit","sustainable IT benefit"),"charges","load"),"environmental impact","environmental footprint")</f>
        <v>Architecture</v>
      </c>
      <c r="Q59" s="185" t="str">
        <f>SUBSTITUTE(SUBSTITUTE(SUBSTITUTE('2. STRATEGIE-EN-trad-GOOGLE'!Q59,"sustainable IT profit","sustainable IT benefit"),"charges","load"),"environmental impact","environmental footprint")</f>
        <v>ADVICE</v>
      </c>
      <c r="R59" s="184" t="s">
        <v>42</v>
      </c>
      <c r="S59" s="185" t="str">
        <f>SUBSTITUTE(SUBSTITUTE(SUBSTITUTE('2. STRATEGIE-EN-trad-GOOGLE'!S59,"sustainable IT profit","sustainable IT benefit"),"charges","load"),"environmental impact","environmental footprint")</f>
        <v/>
      </c>
      <c r="T59" s="184"/>
      <c r="U59" s="184"/>
      <c r="V59" s="222"/>
      <c r="W59" s="222"/>
      <c r="X59" s="222"/>
      <c r="Y59" s="222"/>
      <c r="Z59" s="222"/>
      <c r="AA59" s="222"/>
      <c r="AB59" s="222"/>
      <c r="AC59" s="222"/>
      <c r="AD59" s="222"/>
      <c r="AE59" s="222"/>
    </row>
    <row r="60" spans="1:31" ht="15.75" customHeight="1">
      <c r="A60" s="220" t="s">
        <v>6072</v>
      </c>
      <c r="B60" s="220" t="s">
        <v>5307</v>
      </c>
      <c r="C60" s="220" t="s">
        <v>5307</v>
      </c>
      <c r="D60" s="220" t="s">
        <v>5307</v>
      </c>
      <c r="E60" s="220" t="str">
        <f>IF(ISBLANK('0. SPECIFICATIONS-WiP'!F60),"",SUBSTITUTE('0. SPECIFICATIONS-WiP'!F60,"NR","IT Soutenable"))</f>
        <v>B/B/B</v>
      </c>
      <c r="F60" s="185" t="str">
        <f>SUBSTITUTE(SUBSTITUTE(SUBSTITUTE('2. STRATEGIE-EN-trad-GOOGLE'!F60,"sustainable IT profit","sustainable IT benefit"),"charges","load"),"environmental impact","environmental footprint")</f>
        <v>Emergence</v>
      </c>
      <c r="G60" s="185" t="str">
        <f>SUBSTITUTE(SUBSTITUTE(SUBSTITUTE('2. STRATEGIE-EN-trad-GOOGLE'!G60,"sustainable IT profit","sustainable IT benefit"),"charges","load"),"environmental impact","environmental footprint")</f>
        <v/>
      </c>
      <c r="H60" s="185" t="str">
        <f>SUBSTITUTE(SUBSTITUTE(SUBSTITUTE('2. STRATEGIE-EN-trad-GOOGLE'!H60,"sustainable IT profit","sustainable IT benefit"),"charges","load"),"environmental impact","environmental footprint")</f>
        <v>Anticipate the impacts</v>
      </c>
      <c r="I60" s="185" t="str">
        <f>SUBSTITUTE(SUBSTITUTE(SUBSTITUTE('2. STRATEGIE-EN-trad-GOOGLE'!I60,"sustainable IT profit","sustainable IT benefit"),"charges","load"),"environmental impact","environmental footprint")</f>
        <v>Which technology adhering to Sustainable IT principles is most appropriate for my needs?</v>
      </c>
      <c r="J60" s="185" t="str">
        <f>SUBSTITUTE(SUBSTITUTE(SUBSTITUTE('2. STRATEGIE-EN-trad-GOOGLE'!J60,"sustainable IT profit","sustainable IT benefit"),"charges","load"),"environmental impact","environmental footprint")</f>
        <v>The technological choice must be dictated by Sustainable IT criteria, rather than by the technological appeal of the trendy novelty. The list of criteria must be determined by a collective not exclusively made up of technicians who will use them in order to have a broader vision.</v>
      </c>
      <c r="K60" s="185" t="str">
        <f>SUBSTITUTE(SUBSTITUTE(SUBSTITUTE('2. STRATEGIE-EN-trad-GOOGLE'!K60,"sustainable IT profit","sustainable IT benefit"),"charges","load"),"environmental impact","environmental footprint")</f>
        <v>Do you have a grid of criteria for evaluating the technological alternatives available?</v>
      </c>
      <c r="L60" s="185" t="str">
        <f>SUBSTITUTE(SUBSTITUTE(SUBSTITUTE('2. STRATEGIE-EN-trad-GOOGLE'!L60,"sustainable IT profit","sustainable IT benefit"),"charges","load"),"environmental impact","environmental footprint")</f>
        <v/>
      </c>
      <c r="M60" s="185" t="str">
        <f>SUBSTITUTE(SUBSTITUTE(SUBSTITUTE('2. STRATEGIE-EN-trad-GOOGLE'!M60,"sustainable IT profit","sustainable IT benefit"),"charges","load"),"environmental impact","environmental footprint")</f>
        <v/>
      </c>
      <c r="N60" s="185" t="str">
        <f>SUBSTITUTE(SUBSTITUTE(SUBSTITUTE('2. STRATEGIE-EN-trad-GOOGLE'!N60,"sustainable IT profit","sustainable IT benefit"),"charges","load"),"environmental impact","environmental footprint")</f>
        <v/>
      </c>
      <c r="O60" s="185" t="str">
        <f>SUBSTITUTE(SUBSTITUTE(SUBSTITUTE('2. STRATEGIE-EN-trad-GOOGLE'!O60,"sustainable IT profit","sustainable IT benefit"),"charges","load"),"environmental impact","environmental footprint")</f>
        <v/>
      </c>
      <c r="P60" s="185" t="str">
        <f>SUBSTITUTE(SUBSTITUTE(SUBSTITUTE('2. STRATEGIE-EN-trad-GOOGLE'!P60,"sustainable IT profit","sustainable IT benefit"),"charges","load"),"environmental impact","environmental footprint")</f>
        <v>Architecture</v>
      </c>
      <c r="Q60" s="185" t="str">
        <f>SUBSTITUTE(SUBSTITUTE(SUBSTITUTE('2. STRATEGIE-EN-trad-GOOGLE'!Q60,"sustainable IT profit","sustainable IT benefit"),"charges","load"),"environmental impact","environmental footprint")</f>
        <v>ADVICE</v>
      </c>
      <c r="R60" s="184" t="s">
        <v>42</v>
      </c>
      <c r="S60" s="185" t="str">
        <f>SUBSTITUTE(SUBSTITUTE(SUBSTITUTE('2. STRATEGIE-EN-trad-GOOGLE'!S60,"sustainable IT profit","sustainable IT benefit"),"charges","load"),"environmental impact","environmental footprint")</f>
        <v/>
      </c>
      <c r="T60" s="184"/>
      <c r="U60" s="184"/>
      <c r="V60" s="222"/>
      <c r="W60" s="222"/>
      <c r="X60" s="222"/>
      <c r="Y60" s="222"/>
      <c r="Z60" s="222"/>
      <c r="AA60" s="222"/>
      <c r="AB60" s="222"/>
      <c r="AC60" s="222"/>
      <c r="AD60" s="222"/>
      <c r="AE60" s="222"/>
    </row>
    <row r="61" spans="1:31" ht="15.75" customHeight="1">
      <c r="A61" s="220" t="s">
        <v>6072</v>
      </c>
      <c r="B61" s="220" t="s">
        <v>5307</v>
      </c>
      <c r="C61" s="220" t="s">
        <v>5307</v>
      </c>
      <c r="D61" s="220" t="s">
        <v>5306</v>
      </c>
      <c r="E61" s="220" t="str">
        <f>IF(ISBLANK('0. SPECIFICATIONS-WiP'!F61),"",SUBSTITUTE('0. SPECIFICATIONS-WiP'!F61,"NR","IT Soutenable"))</f>
        <v>B/C/B</v>
      </c>
      <c r="F61" s="185" t="str">
        <f>SUBSTITUTE(SUBSTITUTE(SUBSTITUTE('2. STRATEGIE-EN-trad-GOOGLE'!F61,"sustainable IT profit","sustainable IT benefit"),"charges","load"),"environmental impact","environmental footprint")</f>
        <v>Emergence</v>
      </c>
      <c r="G61" s="185" t="str">
        <f>SUBSTITUTE(SUBSTITUTE(SUBSTITUTE('2. STRATEGIE-EN-trad-GOOGLE'!G61,"sustainable IT profit","sustainable IT benefit"),"charges","load"),"environmental impact","environmental footprint")</f>
        <v/>
      </c>
      <c r="H61" s="185" t="str">
        <f>SUBSTITUTE(SUBSTITUTE(SUBSTITUTE('2. STRATEGIE-EN-trad-GOOGLE'!H61,"sustainable IT profit","sustainable IT benefit"),"charges","load"),"environmental impact","environmental footprint")</f>
        <v>Anticipate the impacts</v>
      </c>
      <c r="I61" s="185" t="str">
        <f>SUBSTITUTE(SUBSTITUTE(SUBSTITUTE('2. STRATEGIE-EN-trad-GOOGLE'!I61,"sustainable IT profit","sustainable IT benefit"),"charges","load"),"environmental impact","environmental footprint")</f>
        <v>In the case of internal development (CMS, Framework, ...), what is the relevance of reworking it from the angle of Sustainable IT optimization, if the Sustainable IT approach is poorly mastered and the project is already advanced?</v>
      </c>
      <c r="J61" s="185" t="str">
        <f>SUBSTITUTE(SUBSTITUTE(SUBSTITUTE('2. STRATEGIE-EN-trad-GOOGLE'!J61,"sustainable IT profit","sustainable IT benefit"),"charges","load"),"environmental impact","environmental footprint")</f>
        <v>The tools selected for the developments must make it possible to integrate the Sustainable IT principles without a complex overhaul being necessary. The complexity in fact rules out goodwill and discards the less experienced people, which gives the project an elitist form not very compatible with the principles of Sustainable IT.</v>
      </c>
      <c r="K61" s="185" t="str">
        <f>SUBSTITUTE(SUBSTITUTE(SUBSTITUTE('2. STRATEGIE-EN-trad-GOOGLE'!K61,"sustainable IT profit","sustainable IT benefit"),"charges","load"),"environmental impact","environmental footprint")</f>
        <v>Is the cost of upgrading with respect to the Sustainable IT of the solutions deployed internally?</v>
      </c>
      <c r="L61" s="185" t="str">
        <f>SUBSTITUTE(SUBSTITUTE(SUBSTITUTE('2. STRATEGIE-EN-trad-GOOGLE'!L61,"sustainable IT profit","sustainable IT benefit"),"charges","load"),"environmental impact","environmental footprint")</f>
        <v/>
      </c>
      <c r="M61" s="185" t="str">
        <f>SUBSTITUTE(SUBSTITUTE(SUBSTITUTE('2. STRATEGIE-EN-trad-GOOGLE'!M61,"sustainable IT profit","sustainable IT benefit"),"charges","load"),"environmental impact","environmental footprint")</f>
        <v/>
      </c>
      <c r="N61" s="185" t="str">
        <f>SUBSTITUTE(SUBSTITUTE(SUBSTITUTE('2. STRATEGIE-EN-trad-GOOGLE'!N61,"sustainable IT profit","sustainable IT benefit"),"charges","load"),"environmental impact","environmental footprint")</f>
        <v/>
      </c>
      <c r="O61" s="185" t="str">
        <f>SUBSTITUTE(SUBSTITUTE(SUBSTITUTE('2. STRATEGIE-EN-trad-GOOGLE'!O61,"sustainable IT profit","sustainable IT benefit"),"charges","load"),"environmental impact","environmental footprint")</f>
        <v/>
      </c>
      <c r="P61" s="185" t="str">
        <f>SUBSTITUTE(SUBSTITUTE(SUBSTITUTE('2. STRATEGIE-EN-trad-GOOGLE'!P61,"sustainable IT profit","sustainable IT benefit"),"charges","load"),"environmental impact","environmental footprint")</f>
        <v>Architecture</v>
      </c>
      <c r="Q61" s="185" t="str">
        <f>SUBSTITUTE(SUBSTITUTE(SUBSTITUTE('2. STRATEGIE-EN-trad-GOOGLE'!Q61,"sustainable IT profit","sustainable IT benefit"),"charges","load"),"environmental impact","environmental footprint")</f>
        <v>ADVICE</v>
      </c>
      <c r="R61" s="184" t="s">
        <v>42</v>
      </c>
      <c r="S61" s="185" t="str">
        <f>SUBSTITUTE(SUBSTITUTE(SUBSTITUTE('2. STRATEGIE-EN-trad-GOOGLE'!S61,"sustainable IT profit","sustainable IT benefit"),"charges","load"),"environmental impact","environmental footprint")</f>
        <v/>
      </c>
      <c r="T61" s="184"/>
      <c r="U61" s="184"/>
      <c r="V61" s="222"/>
      <c r="W61" s="222"/>
      <c r="X61" s="222"/>
      <c r="Y61" s="222"/>
      <c r="Z61" s="222"/>
      <c r="AA61" s="222"/>
      <c r="AB61" s="222"/>
      <c r="AC61" s="222"/>
      <c r="AD61" s="222"/>
      <c r="AE61" s="222"/>
    </row>
    <row r="62" spans="1:31" ht="15.75" customHeight="1">
      <c r="A62" s="220" t="s">
        <v>6072</v>
      </c>
      <c r="B62" s="220" t="s">
        <v>5307</v>
      </c>
      <c r="C62" s="220" t="s">
        <v>5307</v>
      </c>
      <c r="D62" s="220" t="s">
        <v>5306</v>
      </c>
      <c r="E62" s="220" t="str">
        <f>IF(ISBLANK('0. SPECIFICATIONS-WiP'!F62),"",SUBSTITUTE('0. SPECIFICATIONS-WiP'!F62,"NR","IT Soutenable"))</f>
        <v>C/C/B</v>
      </c>
      <c r="F62" s="185" t="str">
        <f>SUBSTITUTE(SUBSTITUTE(SUBSTITUTE('2. STRATEGIE-EN-trad-GOOGLE'!F62,"sustainable IT profit","sustainable IT benefit"),"charges","load"),"environmental impact","environmental footprint")</f>
        <v>Emergence</v>
      </c>
      <c r="G62" s="185" t="str">
        <f>SUBSTITUTE(SUBSTITUTE(SUBSTITUTE('2. STRATEGIE-EN-trad-GOOGLE'!G62,"sustainable IT profit","sustainable IT benefit"),"charges","load"),"environmental impact","environmental footprint")</f>
        <v/>
      </c>
      <c r="H62" s="185" t="str">
        <f>SUBSTITUTE(SUBSTITUTE(SUBSTITUTE('2. STRATEGIE-EN-trad-GOOGLE'!H62,"sustainable IT profit","sustainable IT benefit"),"charges","load"),"environmental impact","environmental footprint")</f>
        <v>Anticipate the impacts</v>
      </c>
      <c r="I62" s="185" t="str">
        <f>SUBSTITUTE(SUBSTITUTE(SUBSTITUTE('2. STRATEGIE-EN-trad-GOOGLE'!I62,"sustainable IT profit","sustainable IT benefit"),"charges","load"),"environmental impact","environmental footprint")</f>
        <v>How to choose the most suitable technical solutions for Sustainable IT?</v>
      </c>
      <c r="J62" s="185" t="str">
        <f>SUBSTITUTE(SUBSTITUTE(SUBSTITUTE('2. STRATEGIE-EN-trad-GOOGLE'!J62,"sustainable IT profit","sustainable IT benefit"),"charges","load"),"environmental impact","environmental footprint")</f>
        <v>A choice of technical base must take into account the technical aspects but also the orientations of the suppliers and the ease of deploying the production carried out from this base while limiting the environmental footprints. The criteria for the selection of this type of component must be clearly defined.</v>
      </c>
      <c r="K62" s="185" t="str">
        <f>SUBSTITUTE(SUBSTITUTE(SUBSTITUTE('2. STRATEGIE-EN-trad-GOOGLE'!K62,"sustainable IT profit","sustainable IT benefit"),"charges","load"),"environmental impact","environmental footprint")</f>
        <v>Have you listed the rules that make it possible to arbitrate the technical choices, for example: the training load compared to the Sustainable IT gain, the medium and long-term economic aspects compared to the Sustainable IT gain, technical performance and IT positioning Sustainable from the solution and from the supplier?</v>
      </c>
      <c r="L62" s="185" t="str">
        <f>SUBSTITUTE(SUBSTITUTE(SUBSTITUTE('2. STRATEGIE-EN-trad-GOOGLE'!L62,"sustainable IT profit","sustainable IT benefit"),"charges","load"),"environmental impact","environmental footprint")</f>
        <v/>
      </c>
      <c r="M62" s="185" t="str">
        <f>SUBSTITUTE(SUBSTITUTE(SUBSTITUTE('2. STRATEGIE-EN-trad-GOOGLE'!M62,"sustainable IT profit","sustainable IT benefit"),"charges","load"),"environmental impact","environmental footprint")</f>
        <v/>
      </c>
      <c r="N62" s="185" t="str">
        <f>SUBSTITUTE(SUBSTITUTE(SUBSTITUTE('2. STRATEGIE-EN-trad-GOOGLE'!N62,"sustainable IT profit","sustainable IT benefit"),"charges","load"),"environmental impact","environmental footprint")</f>
        <v/>
      </c>
      <c r="O62" s="185" t="str">
        <f>SUBSTITUTE(SUBSTITUTE(SUBSTITUTE('2. STRATEGIE-EN-trad-GOOGLE'!O62,"sustainable IT profit","sustainable IT benefit"),"charges","load"),"environmental impact","environmental footprint")</f>
        <v/>
      </c>
      <c r="P62" s="185" t="str">
        <f>SUBSTITUTE(SUBSTITUTE(SUBSTITUTE('2. STRATEGIE-EN-trad-GOOGLE'!P62,"sustainable IT profit","sustainable IT benefit"),"charges","load"),"environmental impact","environmental footprint")</f>
        <v>Architecture</v>
      </c>
      <c r="Q62" s="185" t="str">
        <f>SUBSTITUTE(SUBSTITUTE(SUBSTITUTE('2. STRATEGIE-EN-trad-GOOGLE'!Q62,"sustainable IT profit","sustainable IT benefit"),"charges","load"),"environmental impact","environmental footprint")</f>
        <v>ADVICE</v>
      </c>
      <c r="R62" s="184" t="s">
        <v>42</v>
      </c>
      <c r="S62" s="185" t="str">
        <f>SUBSTITUTE(SUBSTITUTE(SUBSTITUTE('2. STRATEGIE-EN-trad-GOOGLE'!S62,"sustainable IT profit","sustainable IT benefit"),"charges","load"),"environmental impact","environmental footprint")</f>
        <v/>
      </c>
      <c r="T62" s="184"/>
      <c r="U62" s="184"/>
      <c r="V62" s="222"/>
      <c r="W62" s="222"/>
      <c r="X62" s="222"/>
      <c r="Y62" s="222"/>
      <c r="Z62" s="222"/>
      <c r="AA62" s="222"/>
      <c r="AB62" s="222"/>
      <c r="AC62" s="222"/>
      <c r="AD62" s="222"/>
      <c r="AE62" s="222"/>
    </row>
    <row r="63" spans="1:31" ht="15.75" customHeight="1"/>
    <row r="64" spans="1:31"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53D475"/>
    <outlinePr summaryBelow="0" summaryRight="0"/>
  </sheetPr>
  <dimension ref="A1:AH1000"/>
  <sheetViews>
    <sheetView workbookViewId="0"/>
  </sheetViews>
  <sheetFormatPr defaultColWidth="14.42578125" defaultRowHeight="15" customHeight="1"/>
  <cols>
    <col min="1" max="1" width="8" customWidth="1"/>
    <col min="2" max="5" width="8.28515625" customWidth="1"/>
    <col min="6" max="6" width="11.42578125" customWidth="1"/>
    <col min="8" max="8" width="29.5703125" customWidth="1"/>
    <col min="9" max="9" width="57.28515625" customWidth="1"/>
    <col min="10" max="10" width="29.5703125" customWidth="1"/>
    <col min="11" max="12" width="29" customWidth="1"/>
    <col min="18" max="18" width="13" customWidth="1"/>
    <col min="19" max="19" width="15.85546875" customWidth="1"/>
    <col min="20" max="20" width="22.28515625" customWidth="1"/>
    <col min="21" max="21" width="22.140625" customWidth="1"/>
    <col min="22" max="22" width="20.28515625" customWidth="1"/>
  </cols>
  <sheetData>
    <row r="1" spans="1:34" ht="77.25" customHeight="1">
      <c r="A1" s="146"/>
      <c r="B1" s="146"/>
      <c r="C1" s="146"/>
      <c r="D1" s="146"/>
      <c r="E1" s="146"/>
      <c r="F1" s="146"/>
      <c r="G1" s="147" t="s">
        <v>5270</v>
      </c>
      <c r="H1" s="147" t="s">
        <v>26</v>
      </c>
      <c r="I1" s="147" t="s">
        <v>6073</v>
      </c>
      <c r="J1" s="146"/>
      <c r="K1" s="146"/>
      <c r="L1" s="146"/>
      <c r="M1" s="146"/>
      <c r="N1" s="146"/>
      <c r="O1" s="146"/>
      <c r="P1" s="146"/>
      <c r="Q1" s="146"/>
      <c r="R1" s="146"/>
      <c r="S1" s="146"/>
      <c r="T1" s="146"/>
      <c r="U1" s="148"/>
      <c r="V1" s="149"/>
      <c r="W1" s="150"/>
      <c r="X1" s="150"/>
      <c r="Y1" s="150"/>
      <c r="Z1" s="150"/>
      <c r="AA1" s="150"/>
      <c r="AB1" s="150"/>
      <c r="AC1" s="150"/>
      <c r="AD1" s="150"/>
      <c r="AE1" s="150"/>
      <c r="AF1" s="150"/>
      <c r="AG1" s="150"/>
      <c r="AH1" s="150"/>
    </row>
    <row r="2" spans="1:34" ht="15.75" customHeight="1">
      <c r="A2" s="151" t="s">
        <v>412</v>
      </c>
      <c r="B2" s="151" t="s">
        <v>5272</v>
      </c>
      <c r="C2" s="151" t="s">
        <v>5273</v>
      </c>
      <c r="D2" s="151" t="s">
        <v>5274</v>
      </c>
      <c r="E2" s="151" t="s">
        <v>5275</v>
      </c>
      <c r="F2" s="151" t="s">
        <v>5276</v>
      </c>
      <c r="G2" s="151" t="s">
        <v>5277</v>
      </c>
      <c r="H2" s="151" t="s">
        <v>5278</v>
      </c>
      <c r="I2" s="151" t="s">
        <v>5279</v>
      </c>
      <c r="J2" s="151" t="s">
        <v>5280</v>
      </c>
      <c r="K2" s="151" t="s">
        <v>5281</v>
      </c>
      <c r="L2" s="151" t="s">
        <v>5282</v>
      </c>
      <c r="M2" s="151" t="s">
        <v>5283</v>
      </c>
      <c r="N2" s="151" t="s">
        <v>5284</v>
      </c>
      <c r="O2" s="151" t="s">
        <v>5285</v>
      </c>
      <c r="P2" s="151" t="s">
        <v>5286</v>
      </c>
      <c r="Q2" s="151" t="s">
        <v>5287</v>
      </c>
      <c r="R2" s="151" t="s">
        <v>5288</v>
      </c>
      <c r="S2" s="151" t="s">
        <v>5289</v>
      </c>
      <c r="T2" s="151" t="s">
        <v>5290</v>
      </c>
      <c r="U2" s="152" t="s">
        <v>5291</v>
      </c>
      <c r="V2" s="152" t="s">
        <v>5292</v>
      </c>
      <c r="W2" s="153" t="s">
        <v>35</v>
      </c>
      <c r="X2" s="154" t="s">
        <v>5293</v>
      </c>
      <c r="Y2" s="154" t="s">
        <v>5294</v>
      </c>
      <c r="Z2" s="155" t="s">
        <v>5295</v>
      </c>
      <c r="AA2" s="155" t="s">
        <v>5296</v>
      </c>
      <c r="AB2" s="155" t="s">
        <v>5297</v>
      </c>
      <c r="AC2" s="154" t="s">
        <v>5298</v>
      </c>
      <c r="AD2" s="154" t="s">
        <v>5299</v>
      </c>
      <c r="AE2" s="154" t="s">
        <v>5300</v>
      </c>
      <c r="AF2" s="154" t="s">
        <v>5301</v>
      </c>
      <c r="AG2" s="154" t="s">
        <v>5302</v>
      </c>
      <c r="AH2" s="153"/>
    </row>
    <row r="3" spans="1:34" ht="15.75" customHeight="1">
      <c r="A3" s="208">
        <v>1</v>
      </c>
      <c r="B3" s="4" t="s">
        <v>6074</v>
      </c>
      <c r="C3" s="20"/>
      <c r="D3" s="20"/>
      <c r="E3" s="20"/>
      <c r="F3" s="158" t="str">
        <f>CONCATENATE(COUNTIF(C4:C9,"A"),"A","/",COUNTIF(D4:D9,"A"),"A","/",COUNTIF(E4:E9,"A"),"A")</f>
        <v>4A/4A/1A</v>
      </c>
      <c r="G3" s="159"/>
      <c r="H3" s="160" t="s">
        <v>6075</v>
      </c>
      <c r="I3" s="159"/>
      <c r="J3" s="159"/>
      <c r="K3" s="20"/>
      <c r="L3" s="20"/>
      <c r="M3" s="20"/>
      <c r="N3" s="20"/>
      <c r="O3" s="20"/>
      <c r="P3" s="20"/>
      <c r="Q3" s="20"/>
      <c r="R3" s="223"/>
      <c r="S3" s="20"/>
      <c r="T3" s="20"/>
      <c r="U3" s="224" t="s">
        <v>1086</v>
      </c>
      <c r="V3" s="20"/>
      <c r="W3" s="20"/>
      <c r="X3" s="20"/>
      <c r="Y3" s="20"/>
      <c r="Z3" s="20"/>
      <c r="AA3" s="20"/>
      <c r="AB3" s="20"/>
      <c r="AC3" s="20"/>
      <c r="AD3" s="20"/>
      <c r="AE3" s="20"/>
      <c r="AF3" s="20"/>
      <c r="AG3" s="20"/>
      <c r="AH3" s="212"/>
    </row>
    <row r="4" spans="1:34" ht="15.75" customHeight="1">
      <c r="A4" s="208">
        <v>1</v>
      </c>
      <c r="B4" s="92" t="s">
        <v>6076</v>
      </c>
      <c r="C4" s="92" t="s">
        <v>5306</v>
      </c>
      <c r="D4" s="92" t="s">
        <v>5306</v>
      </c>
      <c r="E4" s="92" t="s">
        <v>5307</v>
      </c>
      <c r="F4" s="20" t="str">
        <f t="shared" ref="F4:F9" si="0">CONCATENATE(C4,"/",D4,"/",E4)</f>
        <v>A/A/B</v>
      </c>
      <c r="G4" s="92" t="s">
        <v>6077</v>
      </c>
      <c r="H4" s="20"/>
      <c r="I4" s="92" t="s">
        <v>6078</v>
      </c>
      <c r="J4" s="92" t="s">
        <v>6079</v>
      </c>
      <c r="K4" s="92" t="s">
        <v>6080</v>
      </c>
      <c r="L4" s="92" t="s">
        <v>6081</v>
      </c>
      <c r="M4" s="20"/>
      <c r="N4" s="20"/>
      <c r="O4" s="20"/>
      <c r="P4" s="20"/>
      <c r="Q4" s="20" t="s">
        <v>25</v>
      </c>
      <c r="R4" s="92" t="s">
        <v>5313</v>
      </c>
      <c r="S4" s="92" t="s">
        <v>5314</v>
      </c>
      <c r="T4" s="20"/>
      <c r="U4" s="20"/>
      <c r="V4" s="92" t="s">
        <v>5360</v>
      </c>
      <c r="W4" s="166" t="s">
        <v>42</v>
      </c>
      <c r="X4" s="92" t="s">
        <v>6082</v>
      </c>
      <c r="Y4" s="92" t="s">
        <v>6083</v>
      </c>
      <c r="Z4" s="92" t="s">
        <v>5317</v>
      </c>
      <c r="AA4" s="92" t="s">
        <v>6084</v>
      </c>
      <c r="AB4" s="92" t="s">
        <v>5505</v>
      </c>
      <c r="AC4" s="92" t="s">
        <v>5320</v>
      </c>
      <c r="AD4" s="92" t="s">
        <v>5321</v>
      </c>
      <c r="AE4" s="167" t="s">
        <v>6085</v>
      </c>
      <c r="AF4" s="20"/>
      <c r="AG4" s="20"/>
      <c r="AH4" s="212"/>
    </row>
    <row r="5" spans="1:34" ht="15.75" customHeight="1">
      <c r="A5" s="208">
        <v>1</v>
      </c>
      <c r="B5" s="92" t="s">
        <v>6086</v>
      </c>
      <c r="C5" s="92" t="s">
        <v>5306</v>
      </c>
      <c r="D5" s="92" t="s">
        <v>5306</v>
      </c>
      <c r="E5" s="92" t="s">
        <v>5307</v>
      </c>
      <c r="F5" s="20" t="str">
        <f t="shared" si="0"/>
        <v>A/A/B</v>
      </c>
      <c r="G5" s="92" t="s">
        <v>6077</v>
      </c>
      <c r="H5" s="20"/>
      <c r="I5" s="20" t="s">
        <v>6087</v>
      </c>
      <c r="J5" s="92" t="s">
        <v>6088</v>
      </c>
      <c r="K5" s="92" t="s">
        <v>6089</v>
      </c>
      <c r="L5" s="92" t="s">
        <v>6090</v>
      </c>
      <c r="M5" s="20"/>
      <c r="N5" s="20"/>
      <c r="O5" s="20"/>
      <c r="P5" s="20"/>
      <c r="Q5" s="20" t="s">
        <v>25</v>
      </c>
      <c r="R5" s="92" t="s">
        <v>5313</v>
      </c>
      <c r="S5" s="92" t="s">
        <v>5314</v>
      </c>
      <c r="T5" s="20"/>
      <c r="U5" s="20"/>
      <c r="V5" s="20"/>
      <c r="W5" s="166" t="s">
        <v>42</v>
      </c>
      <c r="X5" s="92" t="s">
        <v>6082</v>
      </c>
      <c r="Y5" s="92" t="s">
        <v>6091</v>
      </c>
      <c r="Z5" s="92" t="s">
        <v>5317</v>
      </c>
      <c r="AA5" s="92" t="s">
        <v>5465</v>
      </c>
      <c r="AB5" s="168">
        <v>100</v>
      </c>
      <c r="AC5" s="92" t="s">
        <v>5320</v>
      </c>
      <c r="AD5" s="92" t="s">
        <v>5321</v>
      </c>
      <c r="AE5" s="167" t="s">
        <v>5513</v>
      </c>
      <c r="AF5" s="20"/>
      <c r="AG5" s="20"/>
      <c r="AH5" s="212"/>
    </row>
    <row r="6" spans="1:34" ht="15.75" customHeight="1">
      <c r="A6" s="208">
        <v>1</v>
      </c>
      <c r="B6" s="92" t="s">
        <v>6092</v>
      </c>
      <c r="C6" s="92" t="s">
        <v>5306</v>
      </c>
      <c r="D6" s="92" t="s">
        <v>5307</v>
      </c>
      <c r="E6" s="92" t="s">
        <v>5306</v>
      </c>
      <c r="F6" s="20" t="str">
        <f t="shared" si="0"/>
        <v>A/B/A</v>
      </c>
      <c r="G6" s="92" t="s">
        <v>6093</v>
      </c>
      <c r="H6" s="20"/>
      <c r="I6" s="20" t="s">
        <v>6094</v>
      </c>
      <c r="J6" s="20" t="s">
        <v>6095</v>
      </c>
      <c r="K6" s="92" t="s">
        <v>6096</v>
      </c>
      <c r="L6" s="92" t="s">
        <v>6097</v>
      </c>
      <c r="M6" s="20"/>
      <c r="N6" s="20"/>
      <c r="O6" s="20"/>
      <c r="P6" s="20"/>
      <c r="Q6" s="20" t="s">
        <v>25</v>
      </c>
      <c r="R6" s="92" t="s">
        <v>5339</v>
      </c>
      <c r="S6" s="92" t="s">
        <v>42</v>
      </c>
      <c r="T6" s="20"/>
      <c r="U6" s="20"/>
      <c r="V6" s="20"/>
      <c r="W6" s="166" t="s">
        <v>1393</v>
      </c>
      <c r="X6" s="20"/>
      <c r="Y6" s="20"/>
      <c r="Z6" s="20"/>
      <c r="AA6" s="20"/>
      <c r="AB6" s="20"/>
      <c r="AC6" s="20"/>
      <c r="AD6" s="20"/>
      <c r="AE6" s="20"/>
      <c r="AF6" s="20"/>
      <c r="AG6" s="20"/>
      <c r="AH6" s="212"/>
    </row>
    <row r="7" spans="1:34" ht="15.75" customHeight="1">
      <c r="A7" s="208">
        <v>1</v>
      </c>
      <c r="B7" s="92" t="s">
        <v>6098</v>
      </c>
      <c r="C7" s="92" t="s">
        <v>5307</v>
      </c>
      <c r="D7" s="92" t="s">
        <v>5306</v>
      </c>
      <c r="E7" s="92" t="s">
        <v>5307</v>
      </c>
      <c r="F7" s="20" t="str">
        <f t="shared" si="0"/>
        <v>B/A/B</v>
      </c>
      <c r="G7" s="92" t="s">
        <v>6077</v>
      </c>
      <c r="H7" s="20"/>
      <c r="I7" s="20" t="s">
        <v>6099</v>
      </c>
      <c r="J7" s="92" t="s">
        <v>6100</v>
      </c>
      <c r="K7" s="92" t="s">
        <v>6101</v>
      </c>
      <c r="L7" s="92" t="s">
        <v>6102</v>
      </c>
      <c r="M7" s="20"/>
      <c r="N7" s="20"/>
      <c r="O7" s="20"/>
      <c r="P7" s="20"/>
      <c r="Q7" s="20"/>
      <c r="R7" s="92" t="s">
        <v>5313</v>
      </c>
      <c r="S7" s="92" t="s">
        <v>5314</v>
      </c>
      <c r="T7" s="20"/>
      <c r="U7" s="20"/>
      <c r="V7" s="92" t="s">
        <v>5360</v>
      </c>
      <c r="W7" s="166" t="s">
        <v>42</v>
      </c>
      <c r="X7" s="92" t="s">
        <v>6103</v>
      </c>
      <c r="Y7" s="92" t="s">
        <v>5625</v>
      </c>
      <c r="Z7" s="92" t="s">
        <v>5317</v>
      </c>
      <c r="AA7" s="92" t="s">
        <v>6104</v>
      </c>
      <c r="AB7" s="168">
        <v>100</v>
      </c>
      <c r="AC7" s="92" t="s">
        <v>5320</v>
      </c>
      <c r="AD7" s="92" t="s">
        <v>5364</v>
      </c>
      <c r="AE7" s="167" t="s">
        <v>6105</v>
      </c>
      <c r="AF7" s="20"/>
      <c r="AG7" s="20"/>
      <c r="AH7" s="212"/>
    </row>
    <row r="8" spans="1:34" ht="15.75" customHeight="1">
      <c r="A8" s="208">
        <v>1</v>
      </c>
      <c r="B8" s="92" t="s">
        <v>6106</v>
      </c>
      <c r="C8" s="92" t="s">
        <v>5306</v>
      </c>
      <c r="D8" s="92" t="s">
        <v>5307</v>
      </c>
      <c r="E8" s="92" t="s">
        <v>5307</v>
      </c>
      <c r="F8" s="20" t="str">
        <f t="shared" si="0"/>
        <v>A/B/B</v>
      </c>
      <c r="G8" s="92" t="s">
        <v>6077</v>
      </c>
      <c r="H8" s="20"/>
      <c r="I8" s="20" t="s">
        <v>6107</v>
      </c>
      <c r="J8" s="20" t="s">
        <v>5566</v>
      </c>
      <c r="K8" s="92" t="s">
        <v>6108</v>
      </c>
      <c r="L8" s="92" t="s">
        <v>5568</v>
      </c>
      <c r="M8" s="92" t="s">
        <v>5569</v>
      </c>
      <c r="N8" s="92" t="s">
        <v>6109</v>
      </c>
      <c r="O8" s="20"/>
      <c r="P8" s="20"/>
      <c r="Q8" s="20" t="s">
        <v>35</v>
      </c>
      <c r="R8" s="92" t="s">
        <v>5313</v>
      </c>
      <c r="S8" s="92" t="s">
        <v>5378</v>
      </c>
      <c r="T8" s="20"/>
      <c r="U8" s="20"/>
      <c r="V8" s="20"/>
      <c r="W8" s="166" t="s">
        <v>5443</v>
      </c>
      <c r="X8" s="92" t="s">
        <v>5560</v>
      </c>
      <c r="Y8" s="92" t="s">
        <v>5561</v>
      </c>
      <c r="Z8" s="92" t="s">
        <v>5317</v>
      </c>
      <c r="AA8" s="92" t="s">
        <v>5465</v>
      </c>
      <c r="AB8" s="168">
        <v>100</v>
      </c>
      <c r="AC8" s="92" t="s">
        <v>5562</v>
      </c>
      <c r="AD8" s="92" t="s">
        <v>5364</v>
      </c>
      <c r="AE8" s="167" t="s">
        <v>5570</v>
      </c>
      <c r="AF8" s="20"/>
      <c r="AG8" s="20"/>
      <c r="AH8" s="212"/>
    </row>
    <row r="9" spans="1:34" ht="15.75" customHeight="1">
      <c r="A9" s="208">
        <v>1</v>
      </c>
      <c r="B9" s="92" t="s">
        <v>6110</v>
      </c>
      <c r="C9" s="92" t="s">
        <v>5307</v>
      </c>
      <c r="D9" s="92" t="s">
        <v>5306</v>
      </c>
      <c r="E9" s="92" t="s">
        <v>5307</v>
      </c>
      <c r="F9" s="20" t="str">
        <f t="shared" si="0"/>
        <v>B/A/B</v>
      </c>
      <c r="G9" s="92" t="s">
        <v>6077</v>
      </c>
      <c r="H9" s="20"/>
      <c r="I9" s="92" t="s">
        <v>6111</v>
      </c>
      <c r="J9" s="92" t="s">
        <v>6112</v>
      </c>
      <c r="K9" s="92" t="s">
        <v>6113</v>
      </c>
      <c r="L9" s="92" t="s">
        <v>5536</v>
      </c>
      <c r="M9" s="20"/>
      <c r="N9" s="20"/>
      <c r="O9" s="20"/>
      <c r="P9" s="20"/>
      <c r="Q9" s="20" t="s">
        <v>35</v>
      </c>
      <c r="R9" s="92" t="s">
        <v>5339</v>
      </c>
      <c r="S9" s="92" t="s">
        <v>42</v>
      </c>
      <c r="T9" s="20"/>
      <c r="U9" s="20"/>
      <c r="V9" s="20"/>
      <c r="W9" s="166" t="s">
        <v>1428</v>
      </c>
      <c r="X9" s="20"/>
      <c r="Y9" s="20"/>
      <c r="Z9" s="20"/>
      <c r="AA9" s="20"/>
      <c r="AB9" s="20"/>
      <c r="AC9" s="20"/>
      <c r="AD9" s="20"/>
      <c r="AE9" s="20"/>
      <c r="AF9" s="20"/>
      <c r="AG9" s="20"/>
      <c r="AH9" s="212"/>
    </row>
    <row r="10" spans="1:34" ht="15.75" customHeight="1">
      <c r="A10" s="208">
        <v>2</v>
      </c>
      <c r="B10" s="92" t="s">
        <v>6114</v>
      </c>
      <c r="C10" s="20"/>
      <c r="D10" s="20"/>
      <c r="E10" s="20"/>
      <c r="F10" s="158" t="str">
        <f>CONCATENATE(COUNTIF(C11:C15,"A"),"A","/",COUNTIF(D11:D15,"A"),"A","/",COUNTIF(E11:E15,"A"),"A")</f>
        <v>1A/1A/3A</v>
      </c>
      <c r="G10" s="159"/>
      <c r="H10" s="159" t="s">
        <v>6115</v>
      </c>
      <c r="I10" s="159"/>
      <c r="J10" s="159"/>
      <c r="K10" s="20"/>
      <c r="L10" s="20"/>
      <c r="M10" s="20"/>
      <c r="N10" s="20"/>
      <c r="O10" s="20"/>
      <c r="P10" s="20"/>
      <c r="Q10" s="20"/>
      <c r="R10" s="223"/>
      <c r="S10" s="20"/>
      <c r="T10" s="20"/>
      <c r="U10" s="224" t="s">
        <v>1086</v>
      </c>
      <c r="V10" s="20"/>
      <c r="W10" s="20"/>
      <c r="X10" s="20"/>
      <c r="Y10" s="20"/>
      <c r="Z10" s="20"/>
      <c r="AA10" s="20"/>
      <c r="AB10" s="20"/>
      <c r="AC10" s="20"/>
      <c r="AD10" s="20"/>
      <c r="AE10" s="20"/>
      <c r="AF10" s="20"/>
      <c r="AG10" s="20"/>
      <c r="AH10" s="212"/>
    </row>
    <row r="11" spans="1:34" ht="15.75" customHeight="1">
      <c r="A11" s="201">
        <v>2</v>
      </c>
      <c r="B11" s="92" t="s">
        <v>6116</v>
      </c>
      <c r="C11" s="92" t="s">
        <v>5307</v>
      </c>
      <c r="D11" s="92" t="s">
        <v>5307</v>
      </c>
      <c r="E11" s="92" t="s">
        <v>5306</v>
      </c>
      <c r="F11" s="20" t="str">
        <f t="shared" ref="F11:F15" si="1">CONCATENATE(C11,"/",D11,"/",E11)</f>
        <v>B/B/A</v>
      </c>
      <c r="G11" s="92" t="s">
        <v>6093</v>
      </c>
      <c r="H11" s="20"/>
      <c r="I11" s="92" t="s">
        <v>6117</v>
      </c>
      <c r="J11" s="92" t="s">
        <v>6118</v>
      </c>
      <c r="K11" s="92" t="s">
        <v>6119</v>
      </c>
      <c r="L11" s="92" t="s">
        <v>6120</v>
      </c>
      <c r="M11" s="20"/>
      <c r="N11" s="20"/>
      <c r="O11" s="20"/>
      <c r="P11" s="20"/>
      <c r="Q11" s="20" t="s">
        <v>25</v>
      </c>
      <c r="R11" s="92" t="s">
        <v>5339</v>
      </c>
      <c r="S11" s="92" t="s">
        <v>42</v>
      </c>
      <c r="T11" s="20"/>
      <c r="U11" s="20"/>
      <c r="V11" s="20"/>
      <c r="W11" s="166" t="s">
        <v>21</v>
      </c>
      <c r="X11" s="20"/>
      <c r="Y11" s="20"/>
      <c r="Z11" s="20"/>
      <c r="AA11" s="20"/>
      <c r="AB11" s="20"/>
      <c r="AC11" s="20"/>
      <c r="AD11" s="20"/>
      <c r="AE11" s="20"/>
      <c r="AF11" s="20"/>
      <c r="AG11" s="20"/>
      <c r="AH11" s="225"/>
    </row>
    <row r="12" spans="1:34" ht="15.75" customHeight="1">
      <c r="A12" s="208">
        <v>2</v>
      </c>
      <c r="B12" s="92" t="s">
        <v>6121</v>
      </c>
      <c r="C12" s="92" t="s">
        <v>5306</v>
      </c>
      <c r="D12" s="92" t="s">
        <v>5307</v>
      </c>
      <c r="E12" s="92" t="s">
        <v>5306</v>
      </c>
      <c r="F12" s="20" t="str">
        <f t="shared" si="1"/>
        <v>A/B/A</v>
      </c>
      <c r="G12" s="92" t="s">
        <v>6093</v>
      </c>
      <c r="H12" s="20"/>
      <c r="I12" s="20" t="s">
        <v>6122</v>
      </c>
      <c r="J12" s="92" t="s">
        <v>6123</v>
      </c>
      <c r="K12" s="92" t="s">
        <v>6124</v>
      </c>
      <c r="L12" s="20" t="s">
        <v>6125</v>
      </c>
      <c r="M12" s="92" t="s">
        <v>6126</v>
      </c>
      <c r="N12" s="20"/>
      <c r="O12" s="20"/>
      <c r="P12" s="20"/>
      <c r="Q12" s="20" t="s">
        <v>25</v>
      </c>
      <c r="R12" s="92" t="s">
        <v>5339</v>
      </c>
      <c r="S12" s="92" t="s">
        <v>42</v>
      </c>
      <c r="T12" s="20"/>
      <c r="U12" s="20"/>
      <c r="V12" s="20"/>
      <c r="W12" s="166" t="s">
        <v>21</v>
      </c>
      <c r="X12" s="20"/>
      <c r="Y12" s="20"/>
      <c r="Z12" s="20"/>
      <c r="AA12" s="20"/>
      <c r="AB12" s="20"/>
      <c r="AC12" s="20"/>
      <c r="AD12" s="20"/>
      <c r="AE12" s="20"/>
      <c r="AF12" s="20"/>
      <c r="AG12" s="20"/>
      <c r="AH12" s="212"/>
    </row>
    <row r="13" spans="1:34" ht="15.75" customHeight="1">
      <c r="A13" s="208">
        <v>2</v>
      </c>
      <c r="B13" s="92" t="s">
        <v>6127</v>
      </c>
      <c r="C13" s="92" t="s">
        <v>5307</v>
      </c>
      <c r="D13" s="92" t="s">
        <v>5306</v>
      </c>
      <c r="E13" s="92" t="s">
        <v>5306</v>
      </c>
      <c r="F13" s="20" t="str">
        <f t="shared" si="1"/>
        <v>B/A/A</v>
      </c>
      <c r="G13" s="20"/>
      <c r="H13" s="20"/>
      <c r="I13" s="92" t="s">
        <v>6128</v>
      </c>
      <c r="J13" s="92" t="s">
        <v>6129</v>
      </c>
      <c r="K13" s="92" t="s">
        <v>6130</v>
      </c>
      <c r="L13" s="92" t="s">
        <v>6131</v>
      </c>
      <c r="M13" s="20"/>
      <c r="N13" s="20"/>
      <c r="O13" s="20"/>
      <c r="P13" s="20"/>
      <c r="Q13" s="20" t="s">
        <v>35</v>
      </c>
      <c r="R13" s="92" t="s">
        <v>5339</v>
      </c>
      <c r="S13" s="92" t="s">
        <v>42</v>
      </c>
      <c r="T13" s="20"/>
      <c r="U13" s="20"/>
      <c r="V13" s="20"/>
      <c r="W13" s="166" t="s">
        <v>1428</v>
      </c>
      <c r="X13" s="20"/>
      <c r="Y13" s="20"/>
      <c r="Z13" s="20"/>
      <c r="AA13" s="20"/>
      <c r="AB13" s="20"/>
      <c r="AC13" s="20"/>
      <c r="AD13" s="20"/>
      <c r="AE13" s="20"/>
      <c r="AF13" s="20"/>
      <c r="AG13" s="20"/>
      <c r="AH13" s="212"/>
    </row>
    <row r="14" spans="1:34" ht="15.75" customHeight="1">
      <c r="A14" s="208">
        <v>2</v>
      </c>
      <c r="B14" s="92" t="s">
        <v>6132</v>
      </c>
      <c r="C14" s="92" t="s">
        <v>5307</v>
      </c>
      <c r="D14" s="92" t="s">
        <v>5307</v>
      </c>
      <c r="E14" s="92" t="s">
        <v>5307</v>
      </c>
      <c r="F14" s="20" t="str">
        <f t="shared" si="1"/>
        <v>B/B/B</v>
      </c>
      <c r="G14" s="92" t="s">
        <v>6093</v>
      </c>
      <c r="H14" s="20"/>
      <c r="I14" s="20" t="s">
        <v>6133</v>
      </c>
      <c r="J14" s="92" t="s">
        <v>6134</v>
      </c>
      <c r="K14" s="92" t="s">
        <v>6135</v>
      </c>
      <c r="L14" s="92" t="s">
        <v>6136</v>
      </c>
      <c r="M14" s="20"/>
      <c r="N14" s="20"/>
      <c r="O14" s="20"/>
      <c r="P14" s="20"/>
      <c r="Q14" s="20" t="s">
        <v>35</v>
      </c>
      <c r="R14" s="92" t="s">
        <v>5313</v>
      </c>
      <c r="S14" s="92" t="s">
        <v>5378</v>
      </c>
      <c r="T14" s="20"/>
      <c r="U14" s="20"/>
      <c r="V14" s="20"/>
      <c r="W14" s="166" t="s">
        <v>21</v>
      </c>
      <c r="X14" s="92" t="s">
        <v>5402</v>
      </c>
      <c r="Y14" s="92" t="s">
        <v>5561</v>
      </c>
      <c r="Z14" s="20"/>
      <c r="AA14" s="20"/>
      <c r="AB14" s="20"/>
      <c r="AC14" s="92" t="s">
        <v>5332</v>
      </c>
      <c r="AD14" s="92" t="s">
        <v>5364</v>
      </c>
      <c r="AE14" s="167" t="s">
        <v>5372</v>
      </c>
      <c r="AF14" s="20"/>
      <c r="AG14" s="20"/>
      <c r="AH14" s="212"/>
    </row>
    <row r="15" spans="1:34" ht="15.75" customHeight="1">
      <c r="A15" s="208">
        <v>2</v>
      </c>
      <c r="B15" s="92" t="s">
        <v>6137</v>
      </c>
      <c r="C15" s="92" t="s">
        <v>5307</v>
      </c>
      <c r="D15" s="92" t="s">
        <v>5307</v>
      </c>
      <c r="E15" s="92" t="s">
        <v>5307</v>
      </c>
      <c r="F15" s="20" t="str">
        <f t="shared" si="1"/>
        <v>B/B/B</v>
      </c>
      <c r="G15" s="92" t="s">
        <v>6093</v>
      </c>
      <c r="H15" s="20"/>
      <c r="I15" s="20" t="s">
        <v>6138</v>
      </c>
      <c r="J15" s="92" t="s">
        <v>6139</v>
      </c>
      <c r="K15" s="92" t="s">
        <v>6140</v>
      </c>
      <c r="L15" s="92" t="s">
        <v>6141</v>
      </c>
      <c r="M15" s="20"/>
      <c r="N15" s="20"/>
      <c r="O15" s="20"/>
      <c r="P15" s="20"/>
      <c r="Q15" s="20" t="s">
        <v>25</v>
      </c>
      <c r="R15" s="92" t="s">
        <v>5313</v>
      </c>
      <c r="S15" s="92" t="s">
        <v>5314</v>
      </c>
      <c r="T15" s="20"/>
      <c r="U15" s="20"/>
      <c r="V15" s="20"/>
      <c r="W15" s="166" t="s">
        <v>1393</v>
      </c>
      <c r="X15" s="92" t="s">
        <v>6142</v>
      </c>
      <c r="Y15" s="92" t="s">
        <v>6143</v>
      </c>
      <c r="Z15" s="20"/>
      <c r="AA15" s="20"/>
      <c r="AB15" s="20"/>
      <c r="AC15" s="92" t="s">
        <v>5562</v>
      </c>
      <c r="AD15" s="92" t="s">
        <v>5506</v>
      </c>
      <c r="AE15" s="167" t="s">
        <v>6144</v>
      </c>
      <c r="AF15" s="20"/>
      <c r="AG15" s="20"/>
      <c r="AH15" s="212"/>
    </row>
    <row r="16" spans="1:34" ht="15.75" customHeight="1">
      <c r="A16" s="208">
        <v>3</v>
      </c>
      <c r="B16" s="92" t="s">
        <v>6145</v>
      </c>
      <c r="C16" s="20"/>
      <c r="D16" s="20"/>
      <c r="E16" s="20"/>
      <c r="F16" s="158" t="str">
        <f>CONCATENATE(COUNTIF(C17:C25,"A"),"A","/",COUNTIF(D17:D25,"A"),"A","/",COUNTIF(E17:E25,"A"),"A")</f>
        <v>1A/0A/0A</v>
      </c>
      <c r="G16" s="159"/>
      <c r="H16" s="160" t="s">
        <v>6146</v>
      </c>
      <c r="I16" s="159"/>
      <c r="J16" s="159"/>
      <c r="K16" s="20"/>
      <c r="L16" s="20"/>
      <c r="M16" s="20"/>
      <c r="N16" s="20"/>
      <c r="O16" s="20"/>
      <c r="P16" s="20"/>
      <c r="Q16" s="20"/>
      <c r="R16" s="223"/>
      <c r="S16" s="20"/>
      <c r="T16" s="20"/>
      <c r="U16" s="224" t="s">
        <v>1086</v>
      </c>
      <c r="V16" s="20"/>
      <c r="W16" s="20"/>
      <c r="X16" s="20"/>
      <c r="Y16" s="20"/>
      <c r="Z16" s="20"/>
      <c r="AA16" s="20"/>
      <c r="AB16" s="20"/>
      <c r="AC16" s="20"/>
      <c r="AD16" s="20"/>
      <c r="AE16" s="20"/>
      <c r="AF16" s="20"/>
      <c r="AG16" s="20"/>
      <c r="AH16" s="212"/>
    </row>
    <row r="17" spans="1:34" ht="15.75" customHeight="1">
      <c r="A17" s="208">
        <v>3</v>
      </c>
      <c r="B17" s="92" t="s">
        <v>6147</v>
      </c>
      <c r="C17" s="92" t="s">
        <v>5307</v>
      </c>
      <c r="D17" s="92" t="s">
        <v>5307</v>
      </c>
      <c r="E17" s="92" t="s">
        <v>5307</v>
      </c>
      <c r="F17" s="20" t="str">
        <f t="shared" ref="F17:F25" si="2">CONCATENATE(C17,"/",D17,"/",E17)</f>
        <v>B/B/B</v>
      </c>
      <c r="G17" s="92" t="s">
        <v>6148</v>
      </c>
      <c r="H17" s="20"/>
      <c r="I17" s="92" t="s">
        <v>6149</v>
      </c>
      <c r="J17" s="92" t="s">
        <v>6150</v>
      </c>
      <c r="K17" s="92" t="s">
        <v>6151</v>
      </c>
      <c r="L17" s="92" t="s">
        <v>6152</v>
      </c>
      <c r="M17" s="20"/>
      <c r="N17" s="20"/>
      <c r="O17" s="20"/>
      <c r="P17" s="20"/>
      <c r="Q17" s="20" t="s">
        <v>26</v>
      </c>
      <c r="R17" s="92" t="s">
        <v>5339</v>
      </c>
      <c r="S17" s="92" t="s">
        <v>42</v>
      </c>
      <c r="T17" s="20"/>
      <c r="U17" s="20"/>
      <c r="V17" s="20"/>
      <c r="W17" s="166" t="s">
        <v>42</v>
      </c>
      <c r="X17" s="20"/>
      <c r="Y17" s="20"/>
      <c r="Z17" s="20"/>
      <c r="AA17" s="20"/>
      <c r="AB17" s="20"/>
      <c r="AC17" s="20"/>
      <c r="AD17" s="20"/>
      <c r="AE17" s="20"/>
      <c r="AF17" s="20"/>
      <c r="AG17" s="20"/>
      <c r="AH17" s="212"/>
    </row>
    <row r="18" spans="1:34" ht="15.75" customHeight="1">
      <c r="A18" s="208">
        <v>3</v>
      </c>
      <c r="B18" s="92" t="s">
        <v>6153</v>
      </c>
      <c r="C18" s="92" t="s">
        <v>5306</v>
      </c>
      <c r="D18" s="92" t="s">
        <v>5307</v>
      </c>
      <c r="E18" s="92" t="s">
        <v>5307</v>
      </c>
      <c r="F18" s="20" t="str">
        <f t="shared" si="2"/>
        <v>A/B/B</v>
      </c>
      <c r="G18" s="92" t="s">
        <v>6148</v>
      </c>
      <c r="H18" s="20"/>
      <c r="I18" s="20"/>
      <c r="J18" s="92" t="s">
        <v>6154</v>
      </c>
      <c r="K18" s="92" t="s">
        <v>6155</v>
      </c>
      <c r="L18" s="92" t="s">
        <v>6156</v>
      </c>
      <c r="M18" s="20"/>
      <c r="N18" s="20"/>
      <c r="O18" s="20"/>
      <c r="P18" s="20"/>
      <c r="Q18" s="20" t="s">
        <v>26</v>
      </c>
      <c r="R18" s="92" t="s">
        <v>5313</v>
      </c>
      <c r="S18" s="92" t="s">
        <v>5314</v>
      </c>
      <c r="T18" s="20"/>
      <c r="U18" s="20"/>
      <c r="V18" s="20"/>
      <c r="W18" s="166" t="s">
        <v>21</v>
      </c>
      <c r="X18" s="92" t="s">
        <v>6157</v>
      </c>
      <c r="Y18" s="92" t="s">
        <v>5371</v>
      </c>
      <c r="Z18" s="92" t="s">
        <v>5317</v>
      </c>
      <c r="AA18" s="92" t="s">
        <v>6158</v>
      </c>
      <c r="AB18" s="92" t="s">
        <v>6159</v>
      </c>
      <c r="AC18" s="92" t="s">
        <v>5332</v>
      </c>
      <c r="AD18" s="92" t="s">
        <v>5364</v>
      </c>
      <c r="AE18" s="167" t="s">
        <v>6160</v>
      </c>
      <c r="AF18" s="20"/>
      <c r="AG18" s="20"/>
      <c r="AH18" s="212"/>
    </row>
    <row r="19" spans="1:34" ht="15.75" customHeight="1">
      <c r="A19" s="208">
        <v>3</v>
      </c>
      <c r="B19" s="92" t="s">
        <v>6161</v>
      </c>
      <c r="C19" s="92" t="s">
        <v>5307</v>
      </c>
      <c r="D19" s="92" t="s">
        <v>5307</v>
      </c>
      <c r="E19" s="92" t="s">
        <v>5307</v>
      </c>
      <c r="F19" s="20" t="str">
        <f t="shared" si="2"/>
        <v>B/B/B</v>
      </c>
      <c r="G19" s="92" t="s">
        <v>6148</v>
      </c>
      <c r="H19" s="20"/>
      <c r="I19" s="20"/>
      <c r="J19" s="92" t="s">
        <v>6162</v>
      </c>
      <c r="K19" s="92" t="s">
        <v>6163</v>
      </c>
      <c r="L19" s="92" t="s">
        <v>6164</v>
      </c>
      <c r="M19" s="20"/>
      <c r="N19" s="20"/>
      <c r="O19" s="20"/>
      <c r="P19" s="20"/>
      <c r="Q19" s="20" t="s">
        <v>26</v>
      </c>
      <c r="R19" s="92" t="s">
        <v>5313</v>
      </c>
      <c r="S19" s="92" t="s">
        <v>5314</v>
      </c>
      <c r="T19" s="20"/>
      <c r="U19" s="20"/>
      <c r="V19" s="92" t="s">
        <v>5360</v>
      </c>
      <c r="W19" s="166" t="s">
        <v>21</v>
      </c>
      <c r="X19" s="92" t="s">
        <v>6157</v>
      </c>
      <c r="Y19" s="92" t="s">
        <v>5371</v>
      </c>
      <c r="Z19" s="92" t="s">
        <v>5317</v>
      </c>
      <c r="AA19" s="92" t="s">
        <v>6165</v>
      </c>
      <c r="AB19" s="92" t="s">
        <v>6166</v>
      </c>
      <c r="AC19" s="92" t="s">
        <v>5320</v>
      </c>
      <c r="AD19" s="92" t="s">
        <v>5364</v>
      </c>
      <c r="AE19" s="167" t="s">
        <v>6167</v>
      </c>
      <c r="AF19" s="20"/>
      <c r="AG19" s="20"/>
      <c r="AH19" s="212"/>
    </row>
    <row r="20" spans="1:34" ht="15.75" customHeight="1">
      <c r="A20" s="208">
        <v>3</v>
      </c>
      <c r="B20" s="92" t="s">
        <v>6168</v>
      </c>
      <c r="C20" s="92" t="s">
        <v>5307</v>
      </c>
      <c r="D20" s="92" t="s">
        <v>5307</v>
      </c>
      <c r="E20" s="92" t="s">
        <v>5307</v>
      </c>
      <c r="F20" s="20" t="str">
        <f t="shared" si="2"/>
        <v>B/B/B</v>
      </c>
      <c r="G20" s="92" t="s">
        <v>6148</v>
      </c>
      <c r="H20" s="20"/>
      <c r="I20" s="20"/>
      <c r="J20" s="92" t="s">
        <v>6169</v>
      </c>
      <c r="K20" s="92" t="s">
        <v>6170</v>
      </c>
      <c r="L20" s="92" t="s">
        <v>6171</v>
      </c>
      <c r="M20" s="92" t="s">
        <v>6172</v>
      </c>
      <c r="N20" s="20"/>
      <c r="O20" s="20"/>
      <c r="P20" s="20"/>
      <c r="Q20" s="20" t="s">
        <v>26</v>
      </c>
      <c r="R20" s="92" t="s">
        <v>5339</v>
      </c>
      <c r="S20" s="92" t="s">
        <v>42</v>
      </c>
      <c r="T20" s="20"/>
      <c r="U20" s="20"/>
      <c r="V20" s="20"/>
      <c r="W20" s="166" t="s">
        <v>1428</v>
      </c>
      <c r="X20" s="20"/>
      <c r="Y20" s="20"/>
      <c r="Z20" s="20"/>
      <c r="AA20" s="20"/>
      <c r="AB20" s="20"/>
      <c r="AC20" s="20"/>
      <c r="AD20" s="20"/>
      <c r="AE20" s="20"/>
      <c r="AF20" s="20"/>
      <c r="AG20" s="20"/>
      <c r="AH20" s="212"/>
    </row>
    <row r="21" spans="1:34" ht="15.75" customHeight="1">
      <c r="A21" s="208">
        <v>3</v>
      </c>
      <c r="B21" s="92" t="s">
        <v>6173</v>
      </c>
      <c r="C21" s="92" t="s">
        <v>5307</v>
      </c>
      <c r="D21" s="92" t="s">
        <v>5307</v>
      </c>
      <c r="E21" s="92" t="s">
        <v>5307</v>
      </c>
      <c r="F21" s="20" t="str">
        <f t="shared" si="2"/>
        <v>B/B/B</v>
      </c>
      <c r="G21" s="92" t="s">
        <v>6148</v>
      </c>
      <c r="H21" s="20"/>
      <c r="I21" s="20"/>
      <c r="J21" s="92" t="s">
        <v>6174</v>
      </c>
      <c r="K21" s="92" t="s">
        <v>6175</v>
      </c>
      <c r="L21" s="92" t="s">
        <v>6176</v>
      </c>
      <c r="M21" s="20"/>
      <c r="N21" s="20"/>
      <c r="O21" s="20"/>
      <c r="P21" s="20"/>
      <c r="Q21" s="20" t="s">
        <v>26</v>
      </c>
      <c r="R21" s="92" t="s">
        <v>5313</v>
      </c>
      <c r="S21" s="92" t="s">
        <v>5314</v>
      </c>
      <c r="T21" s="20"/>
      <c r="U21" s="20"/>
      <c r="V21" s="20"/>
      <c r="W21" s="166" t="s">
        <v>21</v>
      </c>
      <c r="X21" s="92" t="s">
        <v>6177</v>
      </c>
      <c r="Y21" s="92" t="s">
        <v>5371</v>
      </c>
      <c r="Z21" s="20"/>
      <c r="AA21" s="20"/>
      <c r="AB21" s="20"/>
      <c r="AC21" s="92" t="s">
        <v>5320</v>
      </c>
      <c r="AD21" s="92" t="s">
        <v>5364</v>
      </c>
      <c r="AE21" s="167" t="s">
        <v>6178</v>
      </c>
      <c r="AF21" s="20"/>
      <c r="AG21" s="20"/>
      <c r="AH21" s="212"/>
    </row>
    <row r="22" spans="1:34" ht="15.75" customHeight="1">
      <c r="A22" s="208">
        <v>3</v>
      </c>
      <c r="B22" s="92" t="s">
        <v>6179</v>
      </c>
      <c r="C22" s="92" t="s">
        <v>5374</v>
      </c>
      <c r="D22" s="92" t="s">
        <v>5307</v>
      </c>
      <c r="E22" s="92" t="s">
        <v>5374</v>
      </c>
      <c r="F22" s="20" t="str">
        <f t="shared" si="2"/>
        <v>C/B/C</v>
      </c>
      <c r="G22" s="92" t="s">
        <v>22</v>
      </c>
      <c r="H22" s="20"/>
      <c r="I22" s="92" t="s">
        <v>6180</v>
      </c>
      <c r="J22" s="92" t="s">
        <v>6181</v>
      </c>
      <c r="K22" s="92" t="s">
        <v>6182</v>
      </c>
      <c r="L22" s="92" t="s">
        <v>6183</v>
      </c>
      <c r="M22" s="20"/>
      <c r="N22" s="20"/>
      <c r="O22" s="20"/>
      <c r="P22" s="20"/>
      <c r="Q22" s="20" t="s">
        <v>26</v>
      </c>
      <c r="R22" s="92" t="s">
        <v>5339</v>
      </c>
      <c r="S22" s="92" t="s">
        <v>42</v>
      </c>
      <c r="T22" s="20"/>
      <c r="U22" s="20"/>
      <c r="V22" s="20"/>
      <c r="W22" s="166" t="s">
        <v>6184</v>
      </c>
      <c r="X22" s="20"/>
      <c r="Y22" s="20"/>
      <c r="Z22" s="20"/>
      <c r="AA22" s="20"/>
      <c r="AB22" s="20"/>
      <c r="AC22" s="20"/>
      <c r="AD22" s="20"/>
      <c r="AE22" s="20"/>
      <c r="AF22" s="20"/>
      <c r="AG22" s="20"/>
      <c r="AH22" s="212"/>
    </row>
    <row r="23" spans="1:34" ht="15.75" customHeight="1">
      <c r="A23" s="208">
        <v>3</v>
      </c>
      <c r="B23" s="92" t="s">
        <v>6185</v>
      </c>
      <c r="C23" s="92" t="s">
        <v>5374</v>
      </c>
      <c r="D23" s="92" t="s">
        <v>5307</v>
      </c>
      <c r="E23" s="92" t="s">
        <v>5374</v>
      </c>
      <c r="F23" s="20" t="str">
        <f t="shared" si="2"/>
        <v>C/B/C</v>
      </c>
      <c r="G23" s="92" t="s">
        <v>22</v>
      </c>
      <c r="H23" s="20"/>
      <c r="I23" s="92" t="s">
        <v>6186</v>
      </c>
      <c r="J23" s="92" t="s">
        <v>6187</v>
      </c>
      <c r="K23" s="92" t="s">
        <v>6188</v>
      </c>
      <c r="L23" s="92" t="s">
        <v>6189</v>
      </c>
      <c r="M23" s="20"/>
      <c r="N23" s="20"/>
      <c r="O23" s="20"/>
      <c r="P23" s="20"/>
      <c r="Q23" s="20" t="s">
        <v>26</v>
      </c>
      <c r="R23" s="92" t="s">
        <v>5313</v>
      </c>
      <c r="S23" s="92" t="s">
        <v>5378</v>
      </c>
      <c r="T23" s="20"/>
      <c r="U23" s="20"/>
      <c r="V23" s="20"/>
      <c r="W23" s="166" t="s">
        <v>6184</v>
      </c>
      <c r="X23" s="92" t="s">
        <v>6190</v>
      </c>
      <c r="Y23" s="92" t="s">
        <v>6191</v>
      </c>
      <c r="Z23" s="92" t="s">
        <v>5317</v>
      </c>
      <c r="AA23" s="92" t="s">
        <v>5465</v>
      </c>
      <c r="AB23" s="168">
        <v>100</v>
      </c>
      <c r="AC23" s="92" t="s">
        <v>5562</v>
      </c>
      <c r="AD23" s="92" t="s">
        <v>5364</v>
      </c>
      <c r="AE23" s="167" t="s">
        <v>6192</v>
      </c>
      <c r="AF23" s="20"/>
      <c r="AG23" s="20"/>
      <c r="AH23" s="212"/>
    </row>
    <row r="24" spans="1:34" ht="15.75" customHeight="1">
      <c r="A24" s="208">
        <v>3</v>
      </c>
      <c r="B24" s="92" t="s">
        <v>6193</v>
      </c>
      <c r="C24" s="92" t="s">
        <v>5307</v>
      </c>
      <c r="D24" s="92" t="s">
        <v>5307</v>
      </c>
      <c r="E24" s="92" t="s">
        <v>5307</v>
      </c>
      <c r="F24" s="20" t="str">
        <f t="shared" si="2"/>
        <v>B/B/B</v>
      </c>
      <c r="G24" s="92" t="s">
        <v>22</v>
      </c>
      <c r="H24" s="20"/>
      <c r="I24" s="92" t="s">
        <v>6194</v>
      </c>
      <c r="J24" s="92" t="s">
        <v>6195</v>
      </c>
      <c r="K24" s="92" t="s">
        <v>6196</v>
      </c>
      <c r="L24" s="92" t="s">
        <v>6197</v>
      </c>
      <c r="M24" s="20"/>
      <c r="N24" s="20"/>
      <c r="O24" s="20"/>
      <c r="P24" s="20"/>
      <c r="Q24" s="20" t="s">
        <v>26</v>
      </c>
      <c r="R24" s="92" t="s">
        <v>5339</v>
      </c>
      <c r="S24" s="92" t="s">
        <v>42</v>
      </c>
      <c r="T24" s="20"/>
      <c r="U24" s="20"/>
      <c r="V24" s="20"/>
      <c r="W24" s="166" t="s">
        <v>1428</v>
      </c>
      <c r="X24" s="20"/>
      <c r="Y24" s="20"/>
      <c r="Z24" s="20"/>
      <c r="AA24" s="20"/>
      <c r="AB24" s="20"/>
      <c r="AC24" s="20"/>
      <c r="AD24" s="20"/>
      <c r="AE24" s="20"/>
      <c r="AF24" s="20"/>
      <c r="AG24" s="20"/>
      <c r="AH24" s="212"/>
    </row>
    <row r="25" spans="1:34" ht="15.75" customHeight="1">
      <c r="A25" s="208">
        <v>3</v>
      </c>
      <c r="B25" s="92" t="s">
        <v>6198</v>
      </c>
      <c r="C25" s="92" t="s">
        <v>5307</v>
      </c>
      <c r="D25" s="92" t="s">
        <v>5307</v>
      </c>
      <c r="E25" s="92" t="s">
        <v>5307</v>
      </c>
      <c r="F25" s="20" t="str">
        <f t="shared" si="2"/>
        <v>B/B/B</v>
      </c>
      <c r="G25" s="92" t="s">
        <v>22</v>
      </c>
      <c r="H25" s="20"/>
      <c r="I25" s="92" t="s">
        <v>6199</v>
      </c>
      <c r="J25" s="92" t="s">
        <v>6200</v>
      </c>
      <c r="K25" s="92" t="s">
        <v>6201</v>
      </c>
      <c r="L25" s="92" t="s">
        <v>6202</v>
      </c>
      <c r="M25" s="92" t="s">
        <v>6203</v>
      </c>
      <c r="N25" s="92" t="s">
        <v>6204</v>
      </c>
      <c r="O25" s="20"/>
      <c r="P25" s="20"/>
      <c r="Q25" s="20"/>
      <c r="R25" s="92" t="s">
        <v>5313</v>
      </c>
      <c r="S25" s="92" t="s">
        <v>5378</v>
      </c>
      <c r="T25" s="20"/>
      <c r="U25" s="20"/>
      <c r="V25" s="20"/>
      <c r="W25" s="166" t="s">
        <v>5443</v>
      </c>
      <c r="X25" s="92" t="s">
        <v>6205</v>
      </c>
      <c r="Y25" s="92" t="s">
        <v>6206</v>
      </c>
      <c r="Z25" s="20"/>
      <c r="AA25" s="20"/>
      <c r="AB25" s="20"/>
      <c r="AC25" s="92" t="s">
        <v>5332</v>
      </c>
      <c r="AD25" s="92" t="s">
        <v>5364</v>
      </c>
      <c r="AE25" s="167" t="s">
        <v>6207</v>
      </c>
      <c r="AF25" s="20"/>
      <c r="AG25" s="20"/>
      <c r="AH25" s="212"/>
    </row>
    <row r="26" spans="1:34" ht="15.75" customHeight="1">
      <c r="A26" s="208">
        <v>4</v>
      </c>
      <c r="B26" s="92" t="s">
        <v>6208</v>
      </c>
      <c r="C26" s="20"/>
      <c r="D26" s="20"/>
      <c r="E26" s="20"/>
      <c r="F26" s="158" t="str">
        <f>CONCATENATE(COUNTIF(C27:C40,"A"),"A","/",COUNTIF(D27:D40,"A"),"A","/",COUNTIF(E27:E40,"A"),"A")</f>
        <v>3A/7A/5A</v>
      </c>
      <c r="G26" s="159"/>
      <c r="H26" s="159" t="s">
        <v>6209</v>
      </c>
      <c r="I26" s="159"/>
      <c r="J26" s="159"/>
      <c r="K26" s="20"/>
      <c r="L26" s="20"/>
      <c r="M26" s="20"/>
      <c r="N26" s="20"/>
      <c r="O26" s="20"/>
      <c r="P26" s="20"/>
      <c r="Q26" s="20"/>
      <c r="R26" s="223"/>
      <c r="S26" s="20"/>
      <c r="T26" s="20"/>
      <c r="U26" s="224" t="s">
        <v>5647</v>
      </c>
      <c r="V26" s="20"/>
      <c r="W26" s="20"/>
      <c r="X26" s="20"/>
      <c r="Y26" s="20"/>
      <c r="Z26" s="20"/>
      <c r="AA26" s="20"/>
      <c r="AB26" s="20"/>
      <c r="AC26" s="20"/>
      <c r="AD26" s="20"/>
      <c r="AE26" s="20"/>
      <c r="AF26" s="20"/>
      <c r="AG26" s="20"/>
      <c r="AH26" s="212"/>
    </row>
    <row r="27" spans="1:34" ht="15.75" customHeight="1">
      <c r="A27" s="208">
        <v>4</v>
      </c>
      <c r="B27" s="92" t="s">
        <v>6210</v>
      </c>
      <c r="C27" s="92" t="s">
        <v>5306</v>
      </c>
      <c r="D27" s="92" t="s">
        <v>5307</v>
      </c>
      <c r="E27" s="92" t="s">
        <v>5306</v>
      </c>
      <c r="F27" s="20" t="str">
        <f t="shared" ref="F27:F40" si="3">CONCATENATE(C27,"/",D27,"/",E27)</f>
        <v>A/B/A</v>
      </c>
      <c r="G27" s="92" t="s">
        <v>6211</v>
      </c>
      <c r="H27" s="20"/>
      <c r="I27" s="20" t="s">
        <v>6212</v>
      </c>
      <c r="J27" s="92" t="s">
        <v>6213</v>
      </c>
      <c r="K27" s="92" t="s">
        <v>6214</v>
      </c>
      <c r="L27" s="92" t="s">
        <v>6215</v>
      </c>
      <c r="M27" s="20"/>
      <c r="N27" s="20"/>
      <c r="O27" s="20"/>
      <c r="P27" s="20"/>
      <c r="Q27" s="20" t="s">
        <v>25</v>
      </c>
      <c r="R27" s="92" t="s">
        <v>5313</v>
      </c>
      <c r="S27" s="92" t="s">
        <v>5314</v>
      </c>
      <c r="T27" s="20"/>
      <c r="U27" s="20"/>
      <c r="V27" s="20"/>
      <c r="W27" s="166" t="s">
        <v>21</v>
      </c>
      <c r="X27" s="92" t="s">
        <v>6177</v>
      </c>
      <c r="Y27" s="92" t="s">
        <v>5371</v>
      </c>
      <c r="Z27" s="92" t="s">
        <v>5317</v>
      </c>
      <c r="AA27" s="92" t="s">
        <v>6216</v>
      </c>
      <c r="AB27" s="92" t="s">
        <v>5586</v>
      </c>
      <c r="AC27" s="92" t="s">
        <v>5320</v>
      </c>
      <c r="AD27" s="92" t="s">
        <v>5364</v>
      </c>
      <c r="AE27" s="167" t="s">
        <v>6160</v>
      </c>
      <c r="AF27" s="20"/>
      <c r="AG27" s="20"/>
      <c r="AH27" s="212"/>
    </row>
    <row r="28" spans="1:34" ht="15.75" customHeight="1">
      <c r="A28" s="208">
        <v>4</v>
      </c>
      <c r="B28" s="92" t="s">
        <v>6217</v>
      </c>
      <c r="C28" s="92" t="s">
        <v>5307</v>
      </c>
      <c r="D28" s="92" t="s">
        <v>5307</v>
      </c>
      <c r="E28" s="92" t="s">
        <v>5307</v>
      </c>
      <c r="F28" s="20" t="str">
        <f t="shared" si="3"/>
        <v>B/B/B</v>
      </c>
      <c r="G28" s="92" t="s">
        <v>6211</v>
      </c>
      <c r="H28" s="20"/>
      <c r="I28" s="20" t="s">
        <v>6218</v>
      </c>
      <c r="J28" s="92" t="s">
        <v>6219</v>
      </c>
      <c r="K28" s="92" t="s">
        <v>6220</v>
      </c>
      <c r="L28" s="92" t="s">
        <v>6221</v>
      </c>
      <c r="M28" s="20"/>
      <c r="N28" s="20"/>
      <c r="O28" s="20"/>
      <c r="P28" s="20"/>
      <c r="Q28" s="20" t="s">
        <v>35</v>
      </c>
      <c r="R28" s="92" t="s">
        <v>5313</v>
      </c>
      <c r="S28" s="92" t="s">
        <v>5378</v>
      </c>
      <c r="T28" s="20"/>
      <c r="U28" s="20"/>
      <c r="V28" s="20"/>
      <c r="W28" s="166" t="s">
        <v>21</v>
      </c>
      <c r="X28" s="92" t="s">
        <v>6177</v>
      </c>
      <c r="Y28" s="92" t="s">
        <v>5371</v>
      </c>
      <c r="Z28" s="20"/>
      <c r="AA28" s="20"/>
      <c r="AB28" s="20"/>
      <c r="AC28" s="92" t="s">
        <v>5332</v>
      </c>
      <c r="AD28" s="92" t="s">
        <v>5364</v>
      </c>
      <c r="AE28" s="167" t="s">
        <v>5419</v>
      </c>
      <c r="AF28" s="20"/>
      <c r="AG28" s="20"/>
      <c r="AH28" s="212"/>
    </row>
    <row r="29" spans="1:34" ht="15.75" customHeight="1">
      <c r="A29" s="208">
        <v>4</v>
      </c>
      <c r="B29" s="92" t="s">
        <v>6222</v>
      </c>
      <c r="C29" s="92" t="s">
        <v>5307</v>
      </c>
      <c r="D29" s="92" t="s">
        <v>5307</v>
      </c>
      <c r="E29" s="92" t="s">
        <v>5306</v>
      </c>
      <c r="F29" s="20" t="str">
        <f t="shared" si="3"/>
        <v>B/B/A</v>
      </c>
      <c r="G29" s="92" t="s">
        <v>6223</v>
      </c>
      <c r="H29" s="20"/>
      <c r="I29" s="20" t="s">
        <v>6224</v>
      </c>
      <c r="J29" s="92" t="s">
        <v>6225</v>
      </c>
      <c r="K29" s="92" t="s">
        <v>6226</v>
      </c>
      <c r="L29" s="92" t="s">
        <v>6227</v>
      </c>
      <c r="M29" s="92" t="s">
        <v>6228</v>
      </c>
      <c r="N29" s="20"/>
      <c r="O29" s="20"/>
      <c r="P29" s="20"/>
      <c r="Q29" s="20" t="s">
        <v>5678</v>
      </c>
      <c r="R29" s="92" t="s">
        <v>5313</v>
      </c>
      <c r="S29" s="92" t="s">
        <v>5314</v>
      </c>
      <c r="T29" s="20"/>
      <c r="U29" s="20"/>
      <c r="V29" s="20"/>
      <c r="W29" s="166" t="s">
        <v>21</v>
      </c>
      <c r="X29" s="92" t="s">
        <v>6229</v>
      </c>
      <c r="Y29" s="92" t="s">
        <v>6230</v>
      </c>
      <c r="Z29" s="92" t="s">
        <v>5317</v>
      </c>
      <c r="AA29" s="92" t="s">
        <v>6216</v>
      </c>
      <c r="AB29" s="92" t="s">
        <v>6231</v>
      </c>
      <c r="AC29" s="92" t="s">
        <v>5320</v>
      </c>
      <c r="AD29" s="92" t="s">
        <v>5364</v>
      </c>
      <c r="AE29" s="167" t="s">
        <v>6232</v>
      </c>
      <c r="AF29" s="20"/>
      <c r="AG29" s="20"/>
      <c r="AH29" s="212"/>
    </row>
    <row r="30" spans="1:34" ht="15.75" customHeight="1">
      <c r="A30" s="208">
        <v>4</v>
      </c>
      <c r="B30" s="92" t="s">
        <v>6233</v>
      </c>
      <c r="C30" s="92" t="s">
        <v>5307</v>
      </c>
      <c r="D30" s="92" t="s">
        <v>5306</v>
      </c>
      <c r="E30" s="92" t="s">
        <v>5307</v>
      </c>
      <c r="F30" s="20" t="str">
        <f t="shared" si="3"/>
        <v>B/A/B</v>
      </c>
      <c r="G30" s="92" t="s">
        <v>6211</v>
      </c>
      <c r="H30" s="20"/>
      <c r="I30" s="20" t="s">
        <v>6234</v>
      </c>
      <c r="J30" s="92" t="s">
        <v>6235</v>
      </c>
      <c r="K30" s="92" t="s">
        <v>6236</v>
      </c>
      <c r="L30" s="92" t="s">
        <v>6237</v>
      </c>
      <c r="M30" s="20"/>
      <c r="N30" s="20"/>
      <c r="O30" s="20"/>
      <c r="P30" s="20"/>
      <c r="Q30" s="20"/>
      <c r="R30" s="92" t="s">
        <v>5313</v>
      </c>
      <c r="S30" s="92" t="s">
        <v>5378</v>
      </c>
      <c r="T30" s="20"/>
      <c r="U30" s="20"/>
      <c r="V30" s="20"/>
      <c r="W30" s="166" t="s">
        <v>5448</v>
      </c>
      <c r="X30" s="92" t="s">
        <v>6238</v>
      </c>
      <c r="Y30" s="92" t="s">
        <v>6206</v>
      </c>
      <c r="Z30" s="20"/>
      <c r="AA30" s="20"/>
      <c r="AB30" s="20"/>
      <c r="AC30" s="92" t="s">
        <v>5332</v>
      </c>
      <c r="AD30" s="92" t="s">
        <v>5364</v>
      </c>
      <c r="AE30" s="167" t="s">
        <v>5419</v>
      </c>
      <c r="AF30" s="20"/>
      <c r="AG30" s="20"/>
      <c r="AH30" s="212"/>
    </row>
    <row r="31" spans="1:34" ht="15.75" customHeight="1">
      <c r="A31" s="208">
        <v>4</v>
      </c>
      <c r="B31" s="92" t="s">
        <v>6239</v>
      </c>
      <c r="C31" s="92" t="s">
        <v>5306</v>
      </c>
      <c r="D31" s="92" t="s">
        <v>5307</v>
      </c>
      <c r="E31" s="92" t="s">
        <v>5307</v>
      </c>
      <c r="F31" s="20" t="str">
        <f t="shared" si="3"/>
        <v>A/B/B</v>
      </c>
      <c r="G31" s="92" t="s">
        <v>6211</v>
      </c>
      <c r="H31" s="20"/>
      <c r="I31" s="92" t="s">
        <v>6240</v>
      </c>
      <c r="J31" s="92" t="s">
        <v>6241</v>
      </c>
      <c r="K31" s="92" t="s">
        <v>6242</v>
      </c>
      <c r="L31" s="20" t="s">
        <v>6243</v>
      </c>
      <c r="M31" s="20"/>
      <c r="N31" s="20"/>
      <c r="O31" s="20"/>
      <c r="P31" s="20"/>
      <c r="Q31" s="20" t="s">
        <v>25</v>
      </c>
      <c r="R31" s="92" t="s">
        <v>5339</v>
      </c>
      <c r="S31" s="92" t="s">
        <v>42</v>
      </c>
      <c r="T31" s="20"/>
      <c r="U31" s="20"/>
      <c r="V31" s="20"/>
      <c r="W31" s="166" t="s">
        <v>21</v>
      </c>
      <c r="X31" s="20"/>
      <c r="Y31" s="20"/>
      <c r="Z31" s="20"/>
      <c r="AA31" s="20"/>
      <c r="AB31" s="20"/>
      <c r="AC31" s="20"/>
      <c r="AD31" s="20"/>
      <c r="AE31" s="20"/>
      <c r="AF31" s="20"/>
      <c r="AG31" s="20"/>
      <c r="AH31" s="212"/>
    </row>
    <row r="32" spans="1:34" ht="15.75" customHeight="1">
      <c r="A32" s="208">
        <v>4</v>
      </c>
      <c r="B32" s="92" t="s">
        <v>6244</v>
      </c>
      <c r="C32" s="92" t="s">
        <v>5307</v>
      </c>
      <c r="D32" s="92" t="s">
        <v>5306</v>
      </c>
      <c r="E32" s="92" t="s">
        <v>5307</v>
      </c>
      <c r="F32" s="20" t="str">
        <f t="shared" si="3"/>
        <v>B/A/B</v>
      </c>
      <c r="G32" s="92" t="s">
        <v>6211</v>
      </c>
      <c r="H32" s="20"/>
      <c r="I32" s="226" t="s">
        <v>6245</v>
      </c>
      <c r="J32" s="92" t="s">
        <v>6246</v>
      </c>
      <c r="K32" s="92" t="s">
        <v>6247</v>
      </c>
      <c r="L32" s="92" t="s">
        <v>6248</v>
      </c>
      <c r="M32" s="20"/>
      <c r="N32" s="20"/>
      <c r="O32" s="20"/>
      <c r="P32" s="20"/>
      <c r="Q32" s="20" t="s">
        <v>25</v>
      </c>
      <c r="R32" s="92" t="s">
        <v>5313</v>
      </c>
      <c r="S32" s="92" t="s">
        <v>5314</v>
      </c>
      <c r="T32" s="20"/>
      <c r="U32" s="20"/>
      <c r="V32" s="20"/>
      <c r="W32" s="166" t="s">
        <v>5448</v>
      </c>
      <c r="X32" s="92" t="s">
        <v>6249</v>
      </c>
      <c r="Y32" s="92" t="s">
        <v>6230</v>
      </c>
      <c r="Z32" s="20"/>
      <c r="AA32" s="20"/>
      <c r="AB32" s="20"/>
      <c r="AC32" s="92" t="s">
        <v>5332</v>
      </c>
      <c r="AD32" s="92" t="s">
        <v>5364</v>
      </c>
      <c r="AE32" s="167" t="s">
        <v>5419</v>
      </c>
      <c r="AF32" s="20"/>
      <c r="AG32" s="20"/>
      <c r="AH32" s="212"/>
    </row>
    <row r="33" spans="1:34" ht="15.75" customHeight="1">
      <c r="A33" s="208">
        <v>4</v>
      </c>
      <c r="B33" s="92" t="s">
        <v>6250</v>
      </c>
      <c r="C33" s="92" t="s">
        <v>5374</v>
      </c>
      <c r="D33" s="92" t="s">
        <v>5306</v>
      </c>
      <c r="E33" s="92" t="s">
        <v>5307</v>
      </c>
      <c r="F33" s="20" t="str">
        <f t="shared" si="3"/>
        <v>C/A/B</v>
      </c>
      <c r="G33" s="92" t="s">
        <v>6211</v>
      </c>
      <c r="H33" s="20"/>
      <c r="I33" s="226" t="s">
        <v>6251</v>
      </c>
      <c r="J33" s="92" t="s">
        <v>6252</v>
      </c>
      <c r="K33" s="92" t="s">
        <v>6253</v>
      </c>
      <c r="L33" s="92" t="s">
        <v>6254</v>
      </c>
      <c r="M33" s="20"/>
      <c r="N33" s="20"/>
      <c r="O33" s="20"/>
      <c r="P33" s="20"/>
      <c r="Q33" s="20" t="s">
        <v>26</v>
      </c>
      <c r="R33" s="92" t="s">
        <v>5339</v>
      </c>
      <c r="S33" s="92" t="s">
        <v>42</v>
      </c>
      <c r="T33" s="20"/>
      <c r="U33" s="20"/>
      <c r="V33" s="20"/>
      <c r="W33" s="166" t="s">
        <v>1393</v>
      </c>
      <c r="X33" s="20"/>
      <c r="Y33" s="20"/>
      <c r="Z33" s="20"/>
      <c r="AA33" s="20"/>
      <c r="AB33" s="20"/>
      <c r="AC33" s="20"/>
      <c r="AD33" s="20"/>
      <c r="AE33" s="20"/>
      <c r="AF33" s="20"/>
      <c r="AG33" s="20"/>
      <c r="AH33" s="212"/>
    </row>
    <row r="34" spans="1:34" ht="15.75" customHeight="1">
      <c r="A34" s="208">
        <v>4</v>
      </c>
      <c r="B34" s="92" t="s">
        <v>6255</v>
      </c>
      <c r="C34" s="92" t="s">
        <v>5307</v>
      </c>
      <c r="D34" s="92" t="s">
        <v>5306</v>
      </c>
      <c r="E34" s="92" t="s">
        <v>5306</v>
      </c>
      <c r="F34" s="20" t="str">
        <f t="shared" si="3"/>
        <v>B/A/A</v>
      </c>
      <c r="G34" s="92" t="s">
        <v>6211</v>
      </c>
      <c r="H34" s="20"/>
      <c r="I34" s="20" t="s">
        <v>6256</v>
      </c>
      <c r="J34" s="92" t="s">
        <v>6257</v>
      </c>
      <c r="K34" s="92" t="s">
        <v>6258</v>
      </c>
      <c r="L34" s="92" t="s">
        <v>6259</v>
      </c>
      <c r="M34" s="20"/>
      <c r="N34" s="20"/>
      <c r="O34" s="20"/>
      <c r="P34" s="20"/>
      <c r="Q34" s="20" t="s">
        <v>6260</v>
      </c>
      <c r="R34" s="92" t="s">
        <v>5339</v>
      </c>
      <c r="S34" s="92" t="s">
        <v>42</v>
      </c>
      <c r="T34" s="20"/>
      <c r="U34" s="20"/>
      <c r="V34" s="20"/>
      <c r="W34" s="166" t="s">
        <v>1393</v>
      </c>
      <c r="X34" s="20"/>
      <c r="Y34" s="20"/>
      <c r="Z34" s="20"/>
      <c r="AA34" s="20"/>
      <c r="AB34" s="20"/>
      <c r="AC34" s="20"/>
      <c r="AD34" s="20"/>
      <c r="AE34" s="20"/>
      <c r="AF34" s="20"/>
      <c r="AG34" s="20"/>
      <c r="AH34" s="212"/>
    </row>
    <row r="35" spans="1:34" ht="15.75" customHeight="1">
      <c r="A35" s="208">
        <v>4</v>
      </c>
      <c r="B35" s="92" t="s">
        <v>6261</v>
      </c>
      <c r="C35" s="92" t="s">
        <v>5374</v>
      </c>
      <c r="D35" s="92" t="s">
        <v>5306</v>
      </c>
      <c r="E35" s="92" t="s">
        <v>5306</v>
      </c>
      <c r="F35" s="20" t="str">
        <f t="shared" si="3"/>
        <v>C/A/A</v>
      </c>
      <c r="G35" s="92" t="s">
        <v>6262</v>
      </c>
      <c r="H35" s="20"/>
      <c r="I35" s="20" t="s">
        <v>6263</v>
      </c>
      <c r="J35" s="92" t="s">
        <v>6264</v>
      </c>
      <c r="K35" s="92" t="s">
        <v>6265</v>
      </c>
      <c r="L35" s="92" t="s">
        <v>6266</v>
      </c>
      <c r="M35" s="20"/>
      <c r="N35" s="20"/>
      <c r="O35" s="20" t="s">
        <v>6267</v>
      </c>
      <c r="P35" s="20"/>
      <c r="Q35" s="20" t="s">
        <v>26</v>
      </c>
      <c r="R35" s="92" t="s">
        <v>5313</v>
      </c>
      <c r="S35" s="92" t="s">
        <v>5378</v>
      </c>
      <c r="T35" s="20"/>
      <c r="U35" s="20"/>
      <c r="V35" s="20"/>
      <c r="W35" s="166" t="s">
        <v>1393</v>
      </c>
      <c r="X35" s="92" t="s">
        <v>6268</v>
      </c>
      <c r="Y35" s="92" t="s">
        <v>5371</v>
      </c>
      <c r="Z35" s="20"/>
      <c r="AA35" s="20"/>
      <c r="AB35" s="20"/>
      <c r="AC35" s="92" t="s">
        <v>5320</v>
      </c>
      <c r="AD35" s="92" t="s">
        <v>5364</v>
      </c>
      <c r="AE35" s="167" t="s">
        <v>5663</v>
      </c>
      <c r="AF35" s="20"/>
      <c r="AG35" s="20"/>
      <c r="AH35" s="212"/>
    </row>
    <row r="36" spans="1:34" ht="15.75" customHeight="1">
      <c r="A36" s="208">
        <v>4</v>
      </c>
      <c r="B36" s="92" t="s">
        <v>6269</v>
      </c>
      <c r="C36" s="92" t="s">
        <v>5374</v>
      </c>
      <c r="D36" s="92" t="s">
        <v>5307</v>
      </c>
      <c r="E36" s="92" t="s">
        <v>5306</v>
      </c>
      <c r="F36" s="20" t="str">
        <f t="shared" si="3"/>
        <v>C/B/A</v>
      </c>
      <c r="G36" s="92" t="s">
        <v>6262</v>
      </c>
      <c r="H36" s="20"/>
      <c r="I36" s="20"/>
      <c r="J36" s="20" t="s">
        <v>6270</v>
      </c>
      <c r="K36" s="92" t="s">
        <v>6271</v>
      </c>
      <c r="L36" s="92" t="s">
        <v>6272</v>
      </c>
      <c r="M36" s="20"/>
      <c r="N36" s="20"/>
      <c r="O36" s="20"/>
      <c r="P36" s="20"/>
      <c r="Q36" s="20" t="s">
        <v>26</v>
      </c>
      <c r="R36" s="92" t="s">
        <v>5313</v>
      </c>
      <c r="S36" s="92" t="s">
        <v>5378</v>
      </c>
      <c r="T36" s="20"/>
      <c r="U36" s="20"/>
      <c r="V36" s="20"/>
      <c r="W36" s="166" t="s">
        <v>1393</v>
      </c>
      <c r="X36" s="92" t="s">
        <v>6229</v>
      </c>
      <c r="Y36" s="92" t="s">
        <v>5371</v>
      </c>
      <c r="Z36" s="92" t="s">
        <v>5317</v>
      </c>
      <c r="AA36" s="92" t="s">
        <v>5465</v>
      </c>
      <c r="AB36" s="168">
        <v>100</v>
      </c>
      <c r="AC36" s="92" t="s">
        <v>5320</v>
      </c>
      <c r="AD36" s="92" t="s">
        <v>5364</v>
      </c>
      <c r="AE36" s="167" t="s">
        <v>6273</v>
      </c>
      <c r="AF36" s="20"/>
      <c r="AG36" s="20"/>
      <c r="AH36" s="212"/>
    </row>
    <row r="37" spans="1:34" ht="15.75" customHeight="1">
      <c r="A37" s="208">
        <v>4</v>
      </c>
      <c r="B37" s="92" t="s">
        <v>6274</v>
      </c>
      <c r="C37" s="92" t="s">
        <v>5374</v>
      </c>
      <c r="D37" s="92" t="s">
        <v>5307</v>
      </c>
      <c r="E37" s="92" t="s">
        <v>5307</v>
      </c>
      <c r="F37" s="20" t="str">
        <f t="shared" si="3"/>
        <v>C/B/B</v>
      </c>
      <c r="G37" s="92" t="s">
        <v>6262</v>
      </c>
      <c r="H37" s="20"/>
      <c r="I37" s="20"/>
      <c r="J37" s="20" t="s">
        <v>6275</v>
      </c>
      <c r="K37" s="92" t="s">
        <v>6276</v>
      </c>
      <c r="L37" s="92" t="s">
        <v>6277</v>
      </c>
      <c r="M37" s="20"/>
      <c r="N37" s="20"/>
      <c r="O37" s="20"/>
      <c r="P37" s="20"/>
      <c r="Q37" s="20" t="s">
        <v>26</v>
      </c>
      <c r="R37" s="92" t="s">
        <v>5313</v>
      </c>
      <c r="S37" s="92" t="s">
        <v>5378</v>
      </c>
      <c r="T37" s="20"/>
      <c r="U37" s="20"/>
      <c r="V37" s="20"/>
      <c r="W37" s="166" t="s">
        <v>5597</v>
      </c>
      <c r="X37" s="92" t="s">
        <v>6229</v>
      </c>
      <c r="Y37" s="92" t="s">
        <v>6230</v>
      </c>
      <c r="Z37" s="92" t="s">
        <v>5317</v>
      </c>
      <c r="AA37" s="92" t="s">
        <v>5465</v>
      </c>
      <c r="AB37" s="168">
        <v>100</v>
      </c>
      <c r="AC37" s="92" t="s">
        <v>5320</v>
      </c>
      <c r="AD37" s="92" t="s">
        <v>5364</v>
      </c>
      <c r="AE37" s="167" t="s">
        <v>5663</v>
      </c>
      <c r="AF37" s="20"/>
      <c r="AG37" s="20"/>
      <c r="AH37" s="212"/>
    </row>
    <row r="38" spans="1:34" ht="15.75" customHeight="1">
      <c r="A38" s="208">
        <v>4</v>
      </c>
      <c r="B38" s="92" t="s">
        <v>6278</v>
      </c>
      <c r="C38" s="92" t="s">
        <v>5307</v>
      </c>
      <c r="D38" s="92" t="s">
        <v>5307</v>
      </c>
      <c r="E38" s="92" t="s">
        <v>5307</v>
      </c>
      <c r="F38" s="20" t="str">
        <f t="shared" si="3"/>
        <v>B/B/B</v>
      </c>
      <c r="G38" s="92" t="s">
        <v>6279</v>
      </c>
      <c r="H38" s="20"/>
      <c r="I38" s="92" t="s">
        <v>6280</v>
      </c>
      <c r="J38" s="92" t="s">
        <v>6281</v>
      </c>
      <c r="K38" s="92" t="s">
        <v>6282</v>
      </c>
      <c r="L38" s="92" t="s">
        <v>6283</v>
      </c>
      <c r="M38" s="20"/>
      <c r="N38" s="20"/>
      <c r="O38" s="20"/>
      <c r="P38" s="20"/>
      <c r="Q38" s="20" t="s">
        <v>6284</v>
      </c>
      <c r="R38" s="92" t="s">
        <v>5339</v>
      </c>
      <c r="S38" s="92" t="s">
        <v>42</v>
      </c>
      <c r="T38" s="20"/>
      <c r="U38" s="20"/>
      <c r="V38" s="20"/>
      <c r="W38" s="166" t="s">
        <v>5448</v>
      </c>
      <c r="X38" s="20"/>
      <c r="Y38" s="20"/>
      <c r="Z38" s="20"/>
      <c r="AA38" s="20"/>
      <c r="AB38" s="20"/>
      <c r="AC38" s="20"/>
      <c r="AD38" s="20"/>
      <c r="AE38" s="20"/>
      <c r="AF38" s="20"/>
      <c r="AG38" s="20"/>
      <c r="AH38" s="212"/>
    </row>
    <row r="39" spans="1:34" ht="15.75" customHeight="1">
      <c r="A39" s="208">
        <v>4</v>
      </c>
      <c r="B39" s="92" t="s">
        <v>6285</v>
      </c>
      <c r="C39" s="92" t="s">
        <v>5307</v>
      </c>
      <c r="D39" s="92" t="s">
        <v>5306</v>
      </c>
      <c r="E39" s="92" t="s">
        <v>5307</v>
      </c>
      <c r="F39" s="20" t="str">
        <f t="shared" si="3"/>
        <v>B/A/B</v>
      </c>
      <c r="G39" s="92" t="s">
        <v>6279</v>
      </c>
      <c r="H39" s="20"/>
      <c r="I39" s="20" t="s">
        <v>6286</v>
      </c>
      <c r="J39" s="92" t="s">
        <v>6287</v>
      </c>
      <c r="K39" s="92" t="s">
        <v>6288</v>
      </c>
      <c r="L39" s="20" t="s">
        <v>6289</v>
      </c>
      <c r="M39" s="92" t="s">
        <v>6290</v>
      </c>
      <c r="N39" s="20"/>
      <c r="O39" s="20"/>
      <c r="P39" s="20"/>
      <c r="Q39" s="20" t="s">
        <v>25</v>
      </c>
      <c r="R39" s="92" t="s">
        <v>5313</v>
      </c>
      <c r="S39" s="92" t="s">
        <v>5314</v>
      </c>
      <c r="T39" s="20"/>
      <c r="U39" s="20"/>
      <c r="V39" s="20"/>
      <c r="W39" s="166" t="s">
        <v>1428</v>
      </c>
      <c r="X39" s="92" t="s">
        <v>6291</v>
      </c>
      <c r="Y39" s="92" t="s">
        <v>5371</v>
      </c>
      <c r="Z39" s="92" t="s">
        <v>5317</v>
      </c>
      <c r="AA39" s="92" t="s">
        <v>6292</v>
      </c>
      <c r="AB39" s="92" t="s">
        <v>6293</v>
      </c>
      <c r="AC39" s="92" t="s">
        <v>5320</v>
      </c>
      <c r="AD39" s="92" t="s">
        <v>5364</v>
      </c>
      <c r="AE39" s="167" t="s">
        <v>6178</v>
      </c>
      <c r="AF39" s="20"/>
      <c r="AG39" s="20"/>
      <c r="AH39" s="212"/>
    </row>
    <row r="40" spans="1:34" ht="15.75" customHeight="1">
      <c r="A40" s="208">
        <v>4</v>
      </c>
      <c r="B40" s="92" t="s">
        <v>6294</v>
      </c>
      <c r="C40" s="92" t="s">
        <v>5306</v>
      </c>
      <c r="D40" s="92" t="s">
        <v>5306</v>
      </c>
      <c r="E40" s="92" t="s">
        <v>5307</v>
      </c>
      <c r="F40" s="20" t="str">
        <f t="shared" si="3"/>
        <v>A/A/B</v>
      </c>
      <c r="G40" s="20"/>
      <c r="H40" s="20"/>
      <c r="I40" s="20"/>
      <c r="J40" s="92" t="s">
        <v>6295</v>
      </c>
      <c r="K40" s="92" t="s">
        <v>6296</v>
      </c>
      <c r="L40" s="92" t="s">
        <v>6297</v>
      </c>
      <c r="M40" s="92" t="s">
        <v>6298</v>
      </c>
      <c r="N40" s="20"/>
      <c r="O40" s="20"/>
      <c r="P40" s="20"/>
      <c r="Q40" s="20" t="s">
        <v>25</v>
      </c>
      <c r="R40" s="92" t="s">
        <v>5313</v>
      </c>
      <c r="S40" s="92" t="s">
        <v>5314</v>
      </c>
      <c r="T40" s="20"/>
      <c r="U40" s="20"/>
      <c r="V40" s="20"/>
      <c r="W40" s="166" t="s">
        <v>5448</v>
      </c>
      <c r="X40" s="92" t="s">
        <v>6299</v>
      </c>
      <c r="Y40" s="92" t="s">
        <v>5371</v>
      </c>
      <c r="Z40" s="92" t="s">
        <v>5317</v>
      </c>
      <c r="AA40" s="92" t="s">
        <v>6300</v>
      </c>
      <c r="AB40" s="92" t="s">
        <v>5586</v>
      </c>
      <c r="AC40" s="92" t="s">
        <v>5332</v>
      </c>
      <c r="AD40" s="92" t="s">
        <v>5364</v>
      </c>
      <c r="AE40" s="167" t="s">
        <v>5563</v>
      </c>
      <c r="AF40" s="20"/>
      <c r="AG40" s="20"/>
      <c r="AH40" s="212"/>
    </row>
    <row r="41" spans="1:34" ht="15.75" customHeight="1">
      <c r="A41" s="208">
        <v>5</v>
      </c>
      <c r="B41" s="92" t="s">
        <v>6301</v>
      </c>
      <c r="C41" s="20"/>
      <c r="D41" s="20"/>
      <c r="E41" s="20"/>
      <c r="F41" s="158" t="str">
        <f>CONCATENATE(COUNTIF(C42:C53,"A"),"A","/",COUNTIF(D42:D53,"A"),"A","/",COUNTIF(E42:E53,"A"),"A")</f>
        <v>2A/1A/6A</v>
      </c>
      <c r="G41" s="159"/>
      <c r="H41" s="159" t="s">
        <v>6302</v>
      </c>
      <c r="I41" s="159"/>
      <c r="J41" s="159"/>
      <c r="K41" s="20"/>
      <c r="L41" s="20"/>
      <c r="M41" s="20"/>
      <c r="N41" s="20"/>
      <c r="O41" s="20"/>
      <c r="P41" s="20"/>
      <c r="Q41" s="20"/>
      <c r="R41" s="223"/>
      <c r="S41" s="20"/>
      <c r="T41" s="20"/>
      <c r="U41" s="224" t="s">
        <v>1086</v>
      </c>
      <c r="V41" s="20"/>
      <c r="W41" s="20"/>
      <c r="X41" s="20"/>
      <c r="Y41" s="20"/>
      <c r="Z41" s="20"/>
      <c r="AA41" s="20"/>
      <c r="AB41" s="20"/>
      <c r="AC41" s="20"/>
      <c r="AD41" s="20"/>
      <c r="AE41" s="20"/>
      <c r="AF41" s="20"/>
      <c r="AG41" s="20"/>
      <c r="AH41" s="212"/>
    </row>
    <row r="42" spans="1:34" ht="15.75" customHeight="1">
      <c r="A42" s="208">
        <v>5</v>
      </c>
      <c r="B42" s="92" t="s">
        <v>6303</v>
      </c>
      <c r="C42" s="92" t="s">
        <v>5307</v>
      </c>
      <c r="D42" s="92" t="s">
        <v>5307</v>
      </c>
      <c r="E42" s="92" t="s">
        <v>5306</v>
      </c>
      <c r="F42" s="20" t="str">
        <f t="shared" ref="F42:F53" si="4">CONCATENATE(C42,"/",D42,"/",E42)</f>
        <v>B/B/A</v>
      </c>
      <c r="G42" s="92" t="s">
        <v>22</v>
      </c>
      <c r="H42" s="20"/>
      <c r="I42" s="20" t="s">
        <v>6304</v>
      </c>
      <c r="J42" s="92" t="s">
        <v>6305</v>
      </c>
      <c r="K42" s="92" t="s">
        <v>6306</v>
      </c>
      <c r="L42" s="20" t="s">
        <v>6307</v>
      </c>
      <c r="M42" s="20"/>
      <c r="N42" s="20"/>
      <c r="O42" s="20"/>
      <c r="P42" s="20"/>
      <c r="Q42" s="20" t="s">
        <v>26</v>
      </c>
      <c r="R42" s="92" t="s">
        <v>5313</v>
      </c>
      <c r="S42" s="92" t="s">
        <v>5378</v>
      </c>
      <c r="T42" s="20"/>
      <c r="U42" s="20"/>
      <c r="V42" s="20"/>
      <c r="W42" s="166" t="s">
        <v>5597</v>
      </c>
      <c r="X42" s="92" t="s">
        <v>6308</v>
      </c>
      <c r="Y42" s="92" t="s">
        <v>6309</v>
      </c>
      <c r="Z42" s="20"/>
      <c r="AA42" s="20"/>
      <c r="AB42" s="20"/>
      <c r="AC42" s="92" t="s">
        <v>5320</v>
      </c>
      <c r="AD42" s="92" t="s">
        <v>5506</v>
      </c>
      <c r="AE42" s="167" t="s">
        <v>6310</v>
      </c>
      <c r="AF42" s="20"/>
      <c r="AG42" s="20"/>
      <c r="AH42" s="212"/>
    </row>
    <row r="43" spans="1:34" ht="15.75" customHeight="1">
      <c r="A43" s="208">
        <v>5</v>
      </c>
      <c r="B43" s="92" t="s">
        <v>6311</v>
      </c>
      <c r="C43" s="92" t="s">
        <v>5307</v>
      </c>
      <c r="D43" s="92" t="s">
        <v>5374</v>
      </c>
      <c r="E43" s="92" t="s">
        <v>5307</v>
      </c>
      <c r="F43" s="20" t="str">
        <f t="shared" si="4"/>
        <v>B/C/B</v>
      </c>
      <c r="G43" s="92" t="s">
        <v>6312</v>
      </c>
      <c r="H43" s="20"/>
      <c r="I43" s="20" t="s">
        <v>6313</v>
      </c>
      <c r="J43" s="92" t="s">
        <v>6314</v>
      </c>
      <c r="K43" s="92" t="s">
        <v>6315</v>
      </c>
      <c r="L43" s="92" t="s">
        <v>6316</v>
      </c>
      <c r="M43" s="20"/>
      <c r="N43" s="20"/>
      <c r="O43" s="20"/>
      <c r="P43" s="20"/>
      <c r="Q43" s="20" t="s">
        <v>25</v>
      </c>
      <c r="R43" s="92" t="s">
        <v>5313</v>
      </c>
      <c r="S43" s="92" t="s">
        <v>5314</v>
      </c>
      <c r="T43" s="20"/>
      <c r="U43" s="20"/>
      <c r="V43" s="92" t="s">
        <v>5360</v>
      </c>
      <c r="W43" s="166" t="s">
        <v>5448</v>
      </c>
      <c r="X43" s="92" t="s">
        <v>6317</v>
      </c>
      <c r="Y43" s="92" t="s">
        <v>5329</v>
      </c>
      <c r="Z43" s="92" t="s">
        <v>5317</v>
      </c>
      <c r="AA43" s="92" t="s">
        <v>6318</v>
      </c>
      <c r="AB43" s="92" t="s">
        <v>6319</v>
      </c>
      <c r="AC43" s="92" t="s">
        <v>5320</v>
      </c>
      <c r="AD43" s="92" t="s">
        <v>5364</v>
      </c>
      <c r="AE43" s="167" t="s">
        <v>6320</v>
      </c>
      <c r="AF43" s="20"/>
      <c r="AG43" s="20"/>
      <c r="AH43" s="212"/>
    </row>
    <row r="44" spans="1:34" ht="15.75" customHeight="1">
      <c r="A44" s="208">
        <v>5</v>
      </c>
      <c r="B44" s="92" t="s">
        <v>6321</v>
      </c>
      <c r="C44" s="92" t="s">
        <v>5307</v>
      </c>
      <c r="D44" s="92" t="s">
        <v>5307</v>
      </c>
      <c r="E44" s="92" t="s">
        <v>5307</v>
      </c>
      <c r="F44" s="20" t="str">
        <f t="shared" si="4"/>
        <v>B/B/B</v>
      </c>
      <c r="G44" s="92" t="s">
        <v>6223</v>
      </c>
      <c r="H44" s="20"/>
      <c r="I44" s="20" t="s">
        <v>6322</v>
      </c>
      <c r="J44" s="92" t="s">
        <v>6323</v>
      </c>
      <c r="K44" s="92" t="s">
        <v>6324</v>
      </c>
      <c r="L44" s="92" t="s">
        <v>6325</v>
      </c>
      <c r="M44" s="92" t="s">
        <v>6326</v>
      </c>
      <c r="N44" s="20"/>
      <c r="O44" s="20"/>
      <c r="P44" s="20"/>
      <c r="Q44" s="20" t="s">
        <v>26</v>
      </c>
      <c r="R44" s="92" t="s">
        <v>5313</v>
      </c>
      <c r="S44" s="92" t="s">
        <v>5314</v>
      </c>
      <c r="T44" s="20"/>
      <c r="U44" s="20"/>
      <c r="V44" s="20"/>
      <c r="W44" s="166" t="s">
        <v>6327</v>
      </c>
      <c r="X44" s="92" t="s">
        <v>6328</v>
      </c>
      <c r="Y44" s="92" t="s">
        <v>5371</v>
      </c>
      <c r="Z44" s="92" t="s">
        <v>5317</v>
      </c>
      <c r="AA44" s="92" t="s">
        <v>6329</v>
      </c>
      <c r="AB44" s="92" t="s">
        <v>6330</v>
      </c>
      <c r="AC44" s="92" t="s">
        <v>5562</v>
      </c>
      <c r="AD44" s="92" t="s">
        <v>5364</v>
      </c>
      <c r="AE44" s="167" t="s">
        <v>5419</v>
      </c>
      <c r="AF44" s="20"/>
      <c r="AG44" s="20"/>
      <c r="AH44" s="212"/>
    </row>
    <row r="45" spans="1:34" ht="15.75" customHeight="1">
      <c r="A45" s="208">
        <v>5</v>
      </c>
      <c r="B45" s="92" t="s">
        <v>6331</v>
      </c>
      <c r="C45" s="92" t="s">
        <v>5307</v>
      </c>
      <c r="D45" s="92" t="s">
        <v>5307</v>
      </c>
      <c r="E45" s="92" t="s">
        <v>5307</v>
      </c>
      <c r="F45" s="20" t="str">
        <f t="shared" si="4"/>
        <v>B/B/B</v>
      </c>
      <c r="G45" s="92" t="s">
        <v>6223</v>
      </c>
      <c r="H45" s="20"/>
      <c r="I45" s="20"/>
      <c r="J45" s="92" t="s">
        <v>6332</v>
      </c>
      <c r="K45" s="92" t="s">
        <v>6333</v>
      </c>
      <c r="L45" s="92" t="s">
        <v>6334</v>
      </c>
      <c r="M45" s="92" t="s">
        <v>6335</v>
      </c>
      <c r="N45" s="20"/>
      <c r="O45" s="20"/>
      <c r="P45" s="20"/>
      <c r="Q45" s="20" t="s">
        <v>26</v>
      </c>
      <c r="R45" s="92" t="s">
        <v>5313</v>
      </c>
      <c r="S45" s="92" t="s">
        <v>5314</v>
      </c>
      <c r="T45" s="20"/>
      <c r="U45" s="20"/>
      <c r="V45" s="20"/>
      <c r="W45" s="166" t="s">
        <v>1393</v>
      </c>
      <c r="X45" s="92" t="s">
        <v>6336</v>
      </c>
      <c r="Y45" s="92" t="s">
        <v>5371</v>
      </c>
      <c r="Z45" s="92" t="s">
        <v>5317</v>
      </c>
      <c r="AA45" s="92" t="s">
        <v>6337</v>
      </c>
      <c r="AB45" s="92" t="s">
        <v>6338</v>
      </c>
      <c r="AC45" s="92" t="s">
        <v>5332</v>
      </c>
      <c r="AD45" s="92" t="s">
        <v>5364</v>
      </c>
      <c r="AE45" s="167" t="s">
        <v>6339</v>
      </c>
      <c r="AF45" s="20"/>
      <c r="AG45" s="20"/>
      <c r="AH45" s="212"/>
    </row>
    <row r="46" spans="1:34" ht="15.75" customHeight="1">
      <c r="A46" s="208">
        <v>5</v>
      </c>
      <c r="B46" s="92" t="s">
        <v>6340</v>
      </c>
      <c r="C46" s="92" t="s">
        <v>5307</v>
      </c>
      <c r="D46" s="92" t="s">
        <v>5306</v>
      </c>
      <c r="E46" s="92" t="s">
        <v>5307</v>
      </c>
      <c r="F46" s="20" t="str">
        <f t="shared" si="4"/>
        <v>B/A/B</v>
      </c>
      <c r="G46" s="92" t="s">
        <v>6341</v>
      </c>
      <c r="H46" s="20"/>
      <c r="I46" s="20" t="s">
        <v>6342</v>
      </c>
      <c r="J46" s="20" t="s">
        <v>6343</v>
      </c>
      <c r="K46" s="92" t="s">
        <v>6344</v>
      </c>
      <c r="L46" s="92" t="s">
        <v>6345</v>
      </c>
      <c r="M46" s="92" t="s">
        <v>6346</v>
      </c>
      <c r="N46" s="20"/>
      <c r="O46" s="20"/>
      <c r="P46" s="20"/>
      <c r="Q46" s="20" t="s">
        <v>26</v>
      </c>
      <c r="R46" s="92" t="s">
        <v>5313</v>
      </c>
      <c r="S46" s="92" t="s">
        <v>5314</v>
      </c>
      <c r="T46" s="20"/>
      <c r="U46" s="20"/>
      <c r="V46" s="20"/>
      <c r="W46" s="166" t="s">
        <v>5443</v>
      </c>
      <c r="X46" s="92" t="s">
        <v>6347</v>
      </c>
      <c r="Y46" s="92" t="s">
        <v>6348</v>
      </c>
      <c r="Z46" s="92" t="s">
        <v>5317</v>
      </c>
      <c r="AA46" s="92" t="s">
        <v>6349</v>
      </c>
      <c r="AB46" s="92" t="s">
        <v>6350</v>
      </c>
      <c r="AC46" s="92" t="s">
        <v>5320</v>
      </c>
      <c r="AD46" s="92" t="s">
        <v>5364</v>
      </c>
      <c r="AE46" s="167" t="s">
        <v>6178</v>
      </c>
      <c r="AF46" s="20"/>
      <c r="AG46" s="20"/>
      <c r="AH46" s="212"/>
    </row>
    <row r="47" spans="1:34" ht="15.75" customHeight="1">
      <c r="A47" s="208">
        <v>5</v>
      </c>
      <c r="B47" s="92" t="s">
        <v>6351</v>
      </c>
      <c r="C47" s="92" t="s">
        <v>5307</v>
      </c>
      <c r="D47" s="92" t="s">
        <v>5307</v>
      </c>
      <c r="E47" s="92" t="s">
        <v>5307</v>
      </c>
      <c r="F47" s="20" t="str">
        <f t="shared" si="4"/>
        <v>B/B/B</v>
      </c>
      <c r="G47" s="92" t="s">
        <v>6341</v>
      </c>
      <c r="H47" s="20"/>
      <c r="I47" s="20" t="s">
        <v>6352</v>
      </c>
      <c r="J47" s="20" t="s">
        <v>6353</v>
      </c>
      <c r="K47" s="92" t="s">
        <v>6354</v>
      </c>
      <c r="L47" s="92" t="s">
        <v>6355</v>
      </c>
      <c r="M47" s="20"/>
      <c r="N47" s="20"/>
      <c r="O47" s="20"/>
      <c r="P47" s="20"/>
      <c r="Q47" s="20"/>
      <c r="R47" s="92" t="s">
        <v>5313</v>
      </c>
      <c r="S47" s="92" t="s">
        <v>5314</v>
      </c>
      <c r="T47" s="20"/>
      <c r="U47" s="20"/>
      <c r="V47" s="20"/>
      <c r="W47" s="166" t="s">
        <v>6327</v>
      </c>
      <c r="X47" s="92" t="s">
        <v>6356</v>
      </c>
      <c r="Y47" s="92" t="s">
        <v>5371</v>
      </c>
      <c r="Z47" s="92" t="s">
        <v>5317</v>
      </c>
      <c r="AA47" s="92" t="s">
        <v>6357</v>
      </c>
      <c r="AB47" s="92" t="s">
        <v>6358</v>
      </c>
      <c r="AC47" s="92" t="s">
        <v>5320</v>
      </c>
      <c r="AD47" s="92" t="s">
        <v>5364</v>
      </c>
      <c r="AE47" s="167" t="s">
        <v>6178</v>
      </c>
      <c r="AF47" s="20"/>
      <c r="AG47" s="20"/>
      <c r="AH47" s="212"/>
    </row>
    <row r="48" spans="1:34" ht="15.75" customHeight="1">
      <c r="A48" s="208">
        <v>5</v>
      </c>
      <c r="B48" s="92" t="s">
        <v>6359</v>
      </c>
      <c r="C48" s="92" t="s">
        <v>5306</v>
      </c>
      <c r="D48" s="92" t="s">
        <v>5307</v>
      </c>
      <c r="E48" s="92" t="s">
        <v>5306</v>
      </c>
      <c r="F48" s="20" t="str">
        <f t="shared" si="4"/>
        <v>A/B/A</v>
      </c>
      <c r="G48" s="92" t="s">
        <v>6360</v>
      </c>
      <c r="H48" s="20"/>
      <c r="I48" s="20" t="s">
        <v>6361</v>
      </c>
      <c r="J48" s="20" t="s">
        <v>6362</v>
      </c>
      <c r="K48" s="92" t="s">
        <v>6363</v>
      </c>
      <c r="L48" s="92" t="s">
        <v>6364</v>
      </c>
      <c r="M48" s="20"/>
      <c r="N48" s="20"/>
      <c r="O48" s="20"/>
      <c r="P48" s="20"/>
      <c r="Q48" s="20" t="s">
        <v>35</v>
      </c>
      <c r="R48" s="92" t="s">
        <v>5313</v>
      </c>
      <c r="S48" s="92" t="s">
        <v>5314</v>
      </c>
      <c r="T48" s="20"/>
      <c r="U48" s="20"/>
      <c r="V48" s="92" t="s">
        <v>5360</v>
      </c>
      <c r="W48" s="166" t="s">
        <v>5592</v>
      </c>
      <c r="X48" s="92" t="s">
        <v>6365</v>
      </c>
      <c r="Y48" s="92" t="s">
        <v>5371</v>
      </c>
      <c r="Z48" s="92" t="s">
        <v>5317</v>
      </c>
      <c r="AA48" s="92" t="s">
        <v>5418</v>
      </c>
      <c r="AB48" s="168">
        <v>100</v>
      </c>
      <c r="AC48" s="92" t="s">
        <v>5332</v>
      </c>
      <c r="AD48" s="92" t="s">
        <v>5364</v>
      </c>
      <c r="AE48" s="167" t="s">
        <v>6366</v>
      </c>
      <c r="AF48" s="20"/>
      <c r="AG48" s="20"/>
      <c r="AH48" s="212"/>
    </row>
    <row r="49" spans="1:34" ht="15.75" customHeight="1">
      <c r="A49" s="208">
        <v>5</v>
      </c>
      <c r="B49" s="92" t="s">
        <v>6367</v>
      </c>
      <c r="C49" s="92" t="s">
        <v>5306</v>
      </c>
      <c r="D49" s="92" t="s">
        <v>5307</v>
      </c>
      <c r="E49" s="92" t="s">
        <v>5306</v>
      </c>
      <c r="F49" s="20" t="str">
        <f t="shared" si="4"/>
        <v>A/B/A</v>
      </c>
      <c r="G49" s="92" t="s">
        <v>6360</v>
      </c>
      <c r="H49" s="20"/>
      <c r="I49" s="20"/>
      <c r="J49" s="20" t="s">
        <v>6368</v>
      </c>
      <c r="K49" s="92" t="s">
        <v>6369</v>
      </c>
      <c r="L49" s="92" t="s">
        <v>6370</v>
      </c>
      <c r="M49" s="20"/>
      <c r="N49" s="20"/>
      <c r="O49" s="20" t="s">
        <v>6371</v>
      </c>
      <c r="P49" s="20"/>
      <c r="Q49" s="20" t="s">
        <v>35</v>
      </c>
      <c r="R49" s="92" t="s">
        <v>5313</v>
      </c>
      <c r="S49" s="92" t="s">
        <v>5314</v>
      </c>
      <c r="T49" s="20"/>
      <c r="U49" s="20"/>
      <c r="V49" s="20"/>
      <c r="W49" s="166" t="s">
        <v>5592</v>
      </c>
      <c r="X49" s="92" t="s">
        <v>6365</v>
      </c>
      <c r="Y49" s="92" t="s">
        <v>5417</v>
      </c>
      <c r="Z49" s="92" t="s">
        <v>5317</v>
      </c>
      <c r="AA49" s="92" t="s">
        <v>5418</v>
      </c>
      <c r="AB49" s="168">
        <v>100</v>
      </c>
      <c r="AC49" s="92" t="s">
        <v>5332</v>
      </c>
      <c r="AD49" s="92" t="s">
        <v>5321</v>
      </c>
      <c r="AE49" s="167" t="s">
        <v>6372</v>
      </c>
      <c r="AF49" s="20"/>
      <c r="AG49" s="20"/>
      <c r="AH49" s="212"/>
    </row>
    <row r="50" spans="1:34" ht="15.75" customHeight="1">
      <c r="A50" s="208">
        <v>5</v>
      </c>
      <c r="B50" s="92" t="s">
        <v>6373</v>
      </c>
      <c r="C50" s="92" t="s">
        <v>5374</v>
      </c>
      <c r="D50" s="92" t="s">
        <v>5307</v>
      </c>
      <c r="E50" s="92" t="s">
        <v>5306</v>
      </c>
      <c r="F50" s="20" t="str">
        <f t="shared" si="4"/>
        <v>C/B/A</v>
      </c>
      <c r="G50" s="92" t="s">
        <v>6374</v>
      </c>
      <c r="H50" s="20"/>
      <c r="I50" s="20" t="s">
        <v>6375</v>
      </c>
      <c r="J50" s="92" t="s">
        <v>6376</v>
      </c>
      <c r="K50" s="92" t="s">
        <v>6377</v>
      </c>
      <c r="L50" s="20" t="s">
        <v>6378</v>
      </c>
      <c r="M50" s="20"/>
      <c r="N50" s="20"/>
      <c r="O50" s="20"/>
      <c r="P50" s="20"/>
      <c r="Q50" s="20" t="s">
        <v>25</v>
      </c>
      <c r="R50" s="92" t="s">
        <v>5339</v>
      </c>
      <c r="S50" s="92" t="s">
        <v>42</v>
      </c>
      <c r="T50" s="20"/>
      <c r="U50" s="20"/>
      <c r="V50" s="20"/>
      <c r="W50" s="166" t="s">
        <v>5597</v>
      </c>
      <c r="X50" s="20"/>
      <c r="Y50" s="20"/>
      <c r="Z50" s="20"/>
      <c r="AA50" s="20"/>
      <c r="AB50" s="20"/>
      <c r="AC50" s="20"/>
      <c r="AD50" s="20"/>
      <c r="AE50" s="20"/>
      <c r="AF50" s="20"/>
      <c r="AG50" s="20"/>
      <c r="AH50" s="212"/>
    </row>
    <row r="51" spans="1:34" ht="15.75" customHeight="1">
      <c r="A51" s="208">
        <v>5</v>
      </c>
      <c r="B51" s="92" t="s">
        <v>6379</v>
      </c>
      <c r="C51" s="92" t="s">
        <v>5307</v>
      </c>
      <c r="D51" s="92" t="s">
        <v>5307</v>
      </c>
      <c r="E51" s="92" t="s">
        <v>5306</v>
      </c>
      <c r="F51" s="20" t="str">
        <f t="shared" si="4"/>
        <v>B/B/A</v>
      </c>
      <c r="G51" s="92" t="s">
        <v>6374</v>
      </c>
      <c r="H51" s="20"/>
      <c r="I51" s="20"/>
      <c r="J51" s="92" t="s">
        <v>6380</v>
      </c>
      <c r="K51" s="92" t="s">
        <v>6381</v>
      </c>
      <c r="L51" s="92" t="s">
        <v>6382</v>
      </c>
      <c r="M51" s="92" t="s">
        <v>6383</v>
      </c>
      <c r="N51" s="20"/>
      <c r="O51" s="20"/>
      <c r="P51" s="20"/>
      <c r="Q51" s="20" t="s">
        <v>25</v>
      </c>
      <c r="R51" s="92" t="s">
        <v>5339</v>
      </c>
      <c r="S51" s="92" t="s">
        <v>42</v>
      </c>
      <c r="T51" s="20"/>
      <c r="U51" s="20"/>
      <c r="V51" s="20"/>
      <c r="W51" s="166" t="s">
        <v>6184</v>
      </c>
      <c r="X51" s="20"/>
      <c r="Y51" s="20"/>
      <c r="Z51" s="20"/>
      <c r="AA51" s="20"/>
      <c r="AB51" s="20"/>
      <c r="AC51" s="20"/>
      <c r="AD51" s="20"/>
      <c r="AE51" s="20"/>
      <c r="AF51" s="20"/>
      <c r="AG51" s="20"/>
      <c r="AH51" s="212"/>
    </row>
    <row r="52" spans="1:34" ht="15.75" customHeight="1">
      <c r="A52" s="208">
        <v>5</v>
      </c>
      <c r="B52" s="92" t="s">
        <v>6384</v>
      </c>
      <c r="C52" s="92" t="s">
        <v>5374</v>
      </c>
      <c r="D52" s="92" t="s">
        <v>5374</v>
      </c>
      <c r="E52" s="92" t="s">
        <v>5306</v>
      </c>
      <c r="F52" s="20" t="str">
        <f t="shared" si="4"/>
        <v>C/C/A</v>
      </c>
      <c r="G52" s="92" t="s">
        <v>6374</v>
      </c>
      <c r="H52" s="20"/>
      <c r="I52" s="20"/>
      <c r="J52" s="92" t="s">
        <v>6385</v>
      </c>
      <c r="K52" s="92" t="s">
        <v>6386</v>
      </c>
      <c r="L52" s="92" t="s">
        <v>6387</v>
      </c>
      <c r="M52" s="92" t="s">
        <v>6388</v>
      </c>
      <c r="N52" s="20"/>
      <c r="O52" s="20"/>
      <c r="P52" s="20"/>
      <c r="Q52" s="20" t="s">
        <v>25</v>
      </c>
      <c r="R52" s="92" t="s">
        <v>5339</v>
      </c>
      <c r="S52" s="92" t="s">
        <v>42</v>
      </c>
      <c r="T52" s="20"/>
      <c r="U52" s="20"/>
      <c r="V52" s="20"/>
      <c r="W52" s="166" t="s">
        <v>1393</v>
      </c>
      <c r="X52" s="20"/>
      <c r="Y52" s="20"/>
      <c r="Z52" s="20"/>
      <c r="AA52" s="20"/>
      <c r="AB52" s="20"/>
      <c r="AC52" s="20"/>
      <c r="AD52" s="20"/>
      <c r="AE52" s="20"/>
      <c r="AF52" s="20"/>
      <c r="AG52" s="20"/>
      <c r="AH52" s="212"/>
    </row>
    <row r="53" spans="1:34" ht="15.75" customHeight="1">
      <c r="A53" s="208">
        <v>5</v>
      </c>
      <c r="B53" s="92" t="s">
        <v>6389</v>
      </c>
      <c r="C53" s="92" t="s">
        <v>5307</v>
      </c>
      <c r="D53" s="92" t="s">
        <v>5374</v>
      </c>
      <c r="E53" s="92" t="s">
        <v>5307</v>
      </c>
      <c r="F53" s="20" t="str">
        <f t="shared" si="4"/>
        <v>B/C/B</v>
      </c>
      <c r="G53" s="92" t="s">
        <v>6360</v>
      </c>
      <c r="H53" s="20"/>
      <c r="I53" s="92" t="s">
        <v>6390</v>
      </c>
      <c r="J53" s="20" t="s">
        <v>6391</v>
      </c>
      <c r="K53" s="92" t="s">
        <v>6392</v>
      </c>
      <c r="L53" s="92" t="s">
        <v>6393</v>
      </c>
      <c r="M53" s="20"/>
      <c r="N53" s="20"/>
      <c r="O53" s="20"/>
      <c r="P53" s="20"/>
      <c r="Q53" s="20" t="s">
        <v>35</v>
      </c>
      <c r="R53" s="92" t="s">
        <v>5313</v>
      </c>
      <c r="S53" s="92" t="s">
        <v>5378</v>
      </c>
      <c r="T53" s="20"/>
      <c r="U53" s="20"/>
      <c r="V53" s="20"/>
      <c r="W53" s="166" t="s">
        <v>21</v>
      </c>
      <c r="X53" s="92" t="s">
        <v>6177</v>
      </c>
      <c r="Y53" s="92" t="s">
        <v>5371</v>
      </c>
      <c r="Z53" s="92" t="s">
        <v>5317</v>
      </c>
      <c r="AA53" s="92" t="s">
        <v>5418</v>
      </c>
      <c r="AB53" s="168">
        <v>100</v>
      </c>
      <c r="AC53" s="92" t="s">
        <v>5332</v>
      </c>
      <c r="AD53" s="92" t="s">
        <v>5364</v>
      </c>
      <c r="AE53" s="167" t="s">
        <v>6394</v>
      </c>
      <c r="AF53" s="20"/>
      <c r="AG53" s="20"/>
      <c r="AH53" s="212"/>
    </row>
    <row r="54" spans="1:34" ht="15.75" customHeight="1">
      <c r="A54" s="208">
        <v>6</v>
      </c>
      <c r="B54" s="92" t="s">
        <v>6395</v>
      </c>
      <c r="C54" s="20"/>
      <c r="D54" s="20"/>
      <c r="E54" s="20"/>
      <c r="F54" s="158" t="str">
        <f>CONCATENATE(COUNTIF(C55:C64,"A"),"A","/",COUNTIF(D55:D64,"A"),"A","/",COUNTIF(E55:E64,"A"),"A")</f>
        <v>1A/2A/3A</v>
      </c>
      <c r="G54" s="159"/>
      <c r="H54" s="159" t="s">
        <v>6396</v>
      </c>
      <c r="I54" s="159"/>
      <c r="J54" s="159"/>
      <c r="K54" s="20"/>
      <c r="L54" s="20"/>
      <c r="M54" s="20"/>
      <c r="N54" s="20"/>
      <c r="O54" s="20"/>
      <c r="P54" s="20"/>
      <c r="Q54" s="20"/>
      <c r="R54" s="223"/>
      <c r="S54" s="20"/>
      <c r="T54" s="20"/>
      <c r="U54" s="224" t="s">
        <v>6397</v>
      </c>
      <c r="V54" s="20"/>
      <c r="W54" s="20"/>
      <c r="X54" s="20"/>
      <c r="Y54" s="20"/>
      <c r="Z54" s="20"/>
      <c r="AA54" s="20"/>
      <c r="AB54" s="20"/>
      <c r="AC54" s="20"/>
      <c r="AD54" s="20"/>
      <c r="AE54" s="20"/>
      <c r="AF54" s="20"/>
      <c r="AG54" s="20"/>
      <c r="AH54" s="212"/>
    </row>
    <row r="55" spans="1:34" ht="15.75" customHeight="1">
      <c r="A55" s="208">
        <v>6</v>
      </c>
      <c r="B55" s="92" t="s">
        <v>6398</v>
      </c>
      <c r="C55" s="92" t="s">
        <v>5307</v>
      </c>
      <c r="D55" s="92" t="s">
        <v>5374</v>
      </c>
      <c r="E55" s="92" t="s">
        <v>5307</v>
      </c>
      <c r="F55" s="20" t="str">
        <f t="shared" ref="F55:F64" si="5">CONCATENATE(C55,"/",D55,"/",E55)</f>
        <v>B/C/B</v>
      </c>
      <c r="G55" s="92" t="s">
        <v>6312</v>
      </c>
      <c r="H55" s="20"/>
      <c r="I55" s="92" t="s">
        <v>6399</v>
      </c>
      <c r="J55" s="92" t="s">
        <v>6400</v>
      </c>
      <c r="K55" s="92" t="s">
        <v>6401</v>
      </c>
      <c r="L55" s="92" t="s">
        <v>6402</v>
      </c>
      <c r="M55" s="20"/>
      <c r="N55" s="20"/>
      <c r="O55" s="20"/>
      <c r="P55" s="20"/>
      <c r="Q55" s="20" t="s">
        <v>25</v>
      </c>
      <c r="R55" s="92" t="s">
        <v>5313</v>
      </c>
      <c r="S55" s="92" t="s">
        <v>5378</v>
      </c>
      <c r="T55" s="20"/>
      <c r="U55" s="20"/>
      <c r="V55" s="20"/>
      <c r="W55" s="166" t="s">
        <v>5448</v>
      </c>
      <c r="X55" s="92" t="s">
        <v>6317</v>
      </c>
      <c r="Y55" s="92" t="s">
        <v>5417</v>
      </c>
      <c r="Z55" s="92" t="s">
        <v>5317</v>
      </c>
      <c r="AA55" s="92" t="s">
        <v>6403</v>
      </c>
      <c r="AB55" s="92" t="s">
        <v>6404</v>
      </c>
      <c r="AC55" s="92" t="s">
        <v>5320</v>
      </c>
      <c r="AD55" s="92" t="s">
        <v>5506</v>
      </c>
      <c r="AE55" s="167" t="s">
        <v>6405</v>
      </c>
      <c r="AF55" s="20"/>
      <c r="AG55" s="20"/>
      <c r="AH55" s="212"/>
    </row>
    <row r="56" spans="1:34" ht="15.75" customHeight="1">
      <c r="A56" s="208">
        <v>6</v>
      </c>
      <c r="B56" s="92" t="s">
        <v>6406</v>
      </c>
      <c r="C56" s="92" t="s">
        <v>5307</v>
      </c>
      <c r="D56" s="92" t="s">
        <v>5307</v>
      </c>
      <c r="E56" s="92" t="s">
        <v>5307</v>
      </c>
      <c r="F56" s="20" t="str">
        <f t="shared" si="5"/>
        <v>B/B/B</v>
      </c>
      <c r="G56" s="92" t="s">
        <v>6312</v>
      </c>
      <c r="H56" s="20"/>
      <c r="I56" s="92" t="s">
        <v>6407</v>
      </c>
      <c r="J56" s="92" t="s">
        <v>6408</v>
      </c>
      <c r="K56" s="92" t="s">
        <v>6409</v>
      </c>
      <c r="L56" s="92" t="s">
        <v>6410</v>
      </c>
      <c r="M56" s="20"/>
      <c r="N56" s="20"/>
      <c r="O56" s="20"/>
      <c r="P56" s="20"/>
      <c r="Q56" s="20" t="s">
        <v>25</v>
      </c>
      <c r="R56" s="92" t="s">
        <v>5339</v>
      </c>
      <c r="S56" s="92" t="s">
        <v>42</v>
      </c>
      <c r="T56" s="20"/>
      <c r="U56" s="20"/>
      <c r="V56" s="20"/>
      <c r="W56" s="166" t="s">
        <v>5448</v>
      </c>
      <c r="X56" s="20"/>
      <c r="Y56" s="20"/>
      <c r="Z56" s="20"/>
      <c r="AA56" s="20"/>
      <c r="AB56" s="20"/>
      <c r="AC56" s="20"/>
      <c r="AD56" s="20"/>
      <c r="AE56" s="20"/>
      <c r="AF56" s="20"/>
      <c r="AG56" s="20"/>
      <c r="AH56" s="212"/>
    </row>
    <row r="57" spans="1:34" ht="15.75" customHeight="1">
      <c r="A57" s="208">
        <v>6</v>
      </c>
      <c r="B57" s="92" t="s">
        <v>6411</v>
      </c>
      <c r="C57" s="92" t="s">
        <v>5374</v>
      </c>
      <c r="D57" s="92" t="s">
        <v>5306</v>
      </c>
      <c r="E57" s="92" t="s">
        <v>5306</v>
      </c>
      <c r="F57" s="20" t="str">
        <f t="shared" si="5"/>
        <v>C/A/A</v>
      </c>
      <c r="G57" s="92" t="s">
        <v>6312</v>
      </c>
      <c r="H57" s="20"/>
      <c r="I57" s="92" t="s">
        <v>6412</v>
      </c>
      <c r="J57" s="20" t="s">
        <v>6413</v>
      </c>
      <c r="K57" s="92" t="s">
        <v>6414</v>
      </c>
      <c r="L57" s="92" t="s">
        <v>6415</v>
      </c>
      <c r="M57" s="20"/>
      <c r="N57" s="20"/>
      <c r="O57" s="20"/>
      <c r="P57" s="20"/>
      <c r="Q57" s="20" t="s">
        <v>25</v>
      </c>
      <c r="R57" s="92" t="s">
        <v>5339</v>
      </c>
      <c r="S57" s="92" t="s">
        <v>42</v>
      </c>
      <c r="T57" s="20"/>
      <c r="U57" s="20"/>
      <c r="V57" s="20"/>
      <c r="W57" s="166" t="s">
        <v>5448</v>
      </c>
      <c r="X57" s="20"/>
      <c r="Y57" s="20"/>
      <c r="Z57" s="20"/>
      <c r="AA57" s="20"/>
      <c r="AB57" s="20"/>
      <c r="AC57" s="20"/>
      <c r="AD57" s="20"/>
      <c r="AE57" s="20"/>
      <c r="AF57" s="20"/>
      <c r="AG57" s="20"/>
      <c r="AH57" s="212"/>
    </row>
    <row r="58" spans="1:34" ht="15.75" customHeight="1">
      <c r="A58" s="208">
        <v>6</v>
      </c>
      <c r="B58" s="92" t="s">
        <v>6416</v>
      </c>
      <c r="C58" s="92" t="s">
        <v>5306</v>
      </c>
      <c r="D58" s="92" t="s">
        <v>5374</v>
      </c>
      <c r="E58" s="92" t="s">
        <v>5306</v>
      </c>
      <c r="F58" s="20" t="str">
        <f t="shared" si="5"/>
        <v>A/C/A</v>
      </c>
      <c r="G58" s="92" t="s">
        <v>6184</v>
      </c>
      <c r="H58" s="20"/>
      <c r="I58" s="20" t="s">
        <v>6417</v>
      </c>
      <c r="J58" s="20" t="s">
        <v>6418</v>
      </c>
      <c r="K58" s="92" t="s">
        <v>6419</v>
      </c>
      <c r="L58" s="92" t="s">
        <v>6420</v>
      </c>
      <c r="M58" s="20"/>
      <c r="N58" s="20"/>
      <c r="O58" s="20"/>
      <c r="P58" s="20"/>
      <c r="Q58" s="20" t="s">
        <v>6284</v>
      </c>
      <c r="R58" s="92" t="s">
        <v>5313</v>
      </c>
      <c r="S58" s="92" t="s">
        <v>5378</v>
      </c>
      <c r="T58" s="20"/>
      <c r="U58" s="20"/>
      <c r="V58" s="20"/>
      <c r="W58" s="166" t="s">
        <v>1393</v>
      </c>
      <c r="X58" s="92" t="s">
        <v>6421</v>
      </c>
      <c r="Y58" s="92" t="s">
        <v>6422</v>
      </c>
      <c r="Z58" s="92" t="s">
        <v>5317</v>
      </c>
      <c r="AA58" s="92" t="s">
        <v>5418</v>
      </c>
      <c r="AB58" s="168">
        <v>100</v>
      </c>
      <c r="AC58" s="92" t="s">
        <v>5332</v>
      </c>
      <c r="AD58" s="92" t="s">
        <v>5506</v>
      </c>
      <c r="AE58" s="167" t="s">
        <v>6423</v>
      </c>
      <c r="AF58" s="20"/>
      <c r="AG58" s="20"/>
      <c r="AH58" s="212"/>
    </row>
    <row r="59" spans="1:34" ht="15.75" customHeight="1">
      <c r="A59" s="208">
        <v>6</v>
      </c>
      <c r="B59" s="92" t="s">
        <v>6424</v>
      </c>
      <c r="C59" s="92" t="s">
        <v>5307</v>
      </c>
      <c r="D59" s="92" t="s">
        <v>5307</v>
      </c>
      <c r="E59" s="92" t="s">
        <v>5307</v>
      </c>
      <c r="F59" s="20" t="str">
        <f t="shared" si="5"/>
        <v>B/B/B</v>
      </c>
      <c r="G59" s="92" t="s">
        <v>6223</v>
      </c>
      <c r="H59" s="20"/>
      <c r="I59" s="20" t="s">
        <v>6425</v>
      </c>
      <c r="J59" s="20" t="s">
        <v>6426</v>
      </c>
      <c r="K59" s="92" t="s">
        <v>6427</v>
      </c>
      <c r="L59" s="92" t="s">
        <v>6428</v>
      </c>
      <c r="M59" s="20"/>
      <c r="N59" s="20"/>
      <c r="O59" s="20"/>
      <c r="P59" s="20"/>
      <c r="Q59" s="20" t="s">
        <v>5678</v>
      </c>
      <c r="R59" s="92" t="s">
        <v>5313</v>
      </c>
      <c r="S59" s="92" t="s">
        <v>5314</v>
      </c>
      <c r="T59" s="20"/>
      <c r="U59" s="20"/>
      <c r="V59" s="20"/>
      <c r="W59" s="166" t="s">
        <v>1393</v>
      </c>
      <c r="X59" s="92" t="s">
        <v>6429</v>
      </c>
      <c r="Y59" s="92" t="s">
        <v>5371</v>
      </c>
      <c r="Z59" s="92" t="s">
        <v>5317</v>
      </c>
      <c r="AA59" s="92" t="s">
        <v>6430</v>
      </c>
      <c r="AB59" s="168">
        <v>100</v>
      </c>
      <c r="AC59" s="92" t="s">
        <v>5320</v>
      </c>
      <c r="AD59" s="92" t="s">
        <v>5321</v>
      </c>
      <c r="AE59" s="167" t="s">
        <v>6192</v>
      </c>
      <c r="AF59" s="20"/>
      <c r="AG59" s="20"/>
      <c r="AH59" s="212"/>
    </row>
    <row r="60" spans="1:34" ht="15.75" customHeight="1">
      <c r="A60" s="208">
        <v>6</v>
      </c>
      <c r="B60" s="92" t="s">
        <v>6431</v>
      </c>
      <c r="C60" s="92" t="s">
        <v>5307</v>
      </c>
      <c r="D60" s="92" t="s">
        <v>5307</v>
      </c>
      <c r="E60" s="92" t="s">
        <v>5307</v>
      </c>
      <c r="F60" s="20" t="str">
        <f t="shared" si="5"/>
        <v>B/B/B</v>
      </c>
      <c r="G60" s="92" t="s">
        <v>6184</v>
      </c>
      <c r="H60" s="20"/>
      <c r="I60" s="20" t="s">
        <v>6432</v>
      </c>
      <c r="J60" s="20" t="s">
        <v>6433</v>
      </c>
      <c r="K60" s="92" t="s">
        <v>6434</v>
      </c>
      <c r="L60" s="92" t="s">
        <v>6435</v>
      </c>
      <c r="M60" s="20"/>
      <c r="N60" s="20"/>
      <c r="O60" s="20"/>
      <c r="P60" s="20"/>
      <c r="Q60" s="20" t="s">
        <v>26</v>
      </c>
      <c r="R60" s="92" t="s">
        <v>5313</v>
      </c>
      <c r="S60" s="92" t="s">
        <v>5314</v>
      </c>
      <c r="T60" s="20"/>
      <c r="U60" s="20"/>
      <c r="V60" s="20"/>
      <c r="W60" s="166" t="s">
        <v>5443</v>
      </c>
      <c r="X60" s="92" t="s">
        <v>6177</v>
      </c>
      <c r="Y60" s="92" t="s">
        <v>5371</v>
      </c>
      <c r="Z60" s="92" t="s">
        <v>5317</v>
      </c>
      <c r="AA60" s="92" t="s">
        <v>6436</v>
      </c>
      <c r="AB60" s="92" t="s">
        <v>6437</v>
      </c>
      <c r="AC60" s="92" t="s">
        <v>5320</v>
      </c>
      <c r="AD60" s="92" t="s">
        <v>5364</v>
      </c>
      <c r="AE60" s="167" t="s">
        <v>6192</v>
      </c>
      <c r="AF60" s="20"/>
      <c r="AG60" s="20"/>
      <c r="AH60" s="212"/>
    </row>
    <row r="61" spans="1:34" ht="15.75" customHeight="1">
      <c r="A61" s="208">
        <v>6</v>
      </c>
      <c r="B61" s="92" t="s">
        <v>6438</v>
      </c>
      <c r="C61" s="92" t="s">
        <v>5307</v>
      </c>
      <c r="D61" s="92" t="s">
        <v>5374</v>
      </c>
      <c r="E61" s="92" t="s">
        <v>5307</v>
      </c>
      <c r="F61" s="20" t="str">
        <f t="shared" si="5"/>
        <v>B/C/B</v>
      </c>
      <c r="G61" s="92" t="s">
        <v>6439</v>
      </c>
      <c r="H61" s="20"/>
      <c r="I61" s="20" t="s">
        <v>6440</v>
      </c>
      <c r="J61" s="20" t="s">
        <v>6441</v>
      </c>
      <c r="K61" s="92" t="s">
        <v>6442</v>
      </c>
      <c r="L61" s="92" t="s">
        <v>6443</v>
      </c>
      <c r="M61" s="20"/>
      <c r="N61" s="20"/>
      <c r="O61" s="20"/>
      <c r="P61" s="20"/>
      <c r="Q61" s="20" t="s">
        <v>6284</v>
      </c>
      <c r="R61" s="92" t="s">
        <v>5313</v>
      </c>
      <c r="S61" s="92" t="s">
        <v>5378</v>
      </c>
      <c r="T61" s="20"/>
      <c r="U61" s="20"/>
      <c r="V61" s="20"/>
      <c r="W61" s="166" t="s">
        <v>1428</v>
      </c>
      <c r="X61" s="92" t="s">
        <v>6444</v>
      </c>
      <c r="Y61" s="92" t="s">
        <v>5371</v>
      </c>
      <c r="Z61" s="92" t="s">
        <v>5317</v>
      </c>
      <c r="AA61" s="92" t="s">
        <v>6445</v>
      </c>
      <c r="AB61" s="92" t="s">
        <v>6446</v>
      </c>
      <c r="AC61" s="92" t="s">
        <v>5320</v>
      </c>
      <c r="AD61" s="92" t="s">
        <v>5364</v>
      </c>
      <c r="AE61" s="167" t="s">
        <v>6447</v>
      </c>
      <c r="AF61" s="20"/>
      <c r="AG61" s="20"/>
      <c r="AH61" s="212"/>
    </row>
    <row r="62" spans="1:34" ht="15.75" customHeight="1">
      <c r="A62" s="208">
        <v>6</v>
      </c>
      <c r="B62" s="92" t="s">
        <v>6448</v>
      </c>
      <c r="C62" s="92" t="s">
        <v>5374</v>
      </c>
      <c r="D62" s="92" t="s">
        <v>5374</v>
      </c>
      <c r="E62" s="92" t="s">
        <v>5307</v>
      </c>
      <c r="F62" s="20" t="str">
        <f t="shared" si="5"/>
        <v>C/C/B</v>
      </c>
      <c r="G62" s="92" t="s">
        <v>6449</v>
      </c>
      <c r="H62" s="20"/>
      <c r="I62" s="20" t="s">
        <v>6450</v>
      </c>
      <c r="J62" s="92" t="s">
        <v>6451</v>
      </c>
      <c r="K62" s="92" t="s">
        <v>6452</v>
      </c>
      <c r="L62" s="92" t="s">
        <v>6453</v>
      </c>
      <c r="M62" s="20"/>
      <c r="N62" s="20"/>
      <c r="O62" s="20"/>
      <c r="P62" s="20"/>
      <c r="Q62" s="20" t="s">
        <v>26</v>
      </c>
      <c r="R62" s="92" t="s">
        <v>5339</v>
      </c>
      <c r="S62" s="92" t="s">
        <v>42</v>
      </c>
      <c r="T62" s="20"/>
      <c r="U62" s="20"/>
      <c r="V62" s="20"/>
      <c r="W62" s="166" t="s">
        <v>5443</v>
      </c>
      <c r="X62" s="20"/>
      <c r="Y62" s="20"/>
      <c r="Z62" s="20"/>
      <c r="AA62" s="20"/>
      <c r="AB62" s="20"/>
      <c r="AC62" s="20"/>
      <c r="AD62" s="20"/>
      <c r="AE62" s="20"/>
      <c r="AF62" s="20"/>
      <c r="AG62" s="20"/>
      <c r="AH62" s="212"/>
    </row>
    <row r="63" spans="1:34" ht="15.75" customHeight="1">
      <c r="A63" s="208">
        <v>6</v>
      </c>
      <c r="B63" s="92" t="s">
        <v>6454</v>
      </c>
      <c r="C63" s="92" t="s">
        <v>5374</v>
      </c>
      <c r="D63" s="92" t="s">
        <v>5306</v>
      </c>
      <c r="E63" s="92" t="s">
        <v>5307</v>
      </c>
      <c r="F63" s="20" t="str">
        <f t="shared" si="5"/>
        <v>C/A/B</v>
      </c>
      <c r="G63" s="92" t="s">
        <v>6374</v>
      </c>
      <c r="H63" s="20"/>
      <c r="I63" s="92" t="s">
        <v>6455</v>
      </c>
      <c r="J63" s="92" t="s">
        <v>6456</v>
      </c>
      <c r="K63" s="92" t="s">
        <v>6457</v>
      </c>
      <c r="L63" s="92" t="s">
        <v>6458</v>
      </c>
      <c r="M63" s="92" t="s">
        <v>6459</v>
      </c>
      <c r="N63" s="20"/>
      <c r="O63" s="20"/>
      <c r="P63" s="20"/>
      <c r="Q63" s="20" t="s">
        <v>26</v>
      </c>
      <c r="R63" s="92" t="s">
        <v>5339</v>
      </c>
      <c r="S63" s="92" t="s">
        <v>42</v>
      </c>
      <c r="T63" s="20"/>
      <c r="U63" s="20"/>
      <c r="V63" s="20"/>
      <c r="W63" s="166" t="s">
        <v>21</v>
      </c>
      <c r="X63" s="20"/>
      <c r="Y63" s="20"/>
      <c r="Z63" s="20"/>
      <c r="AA63" s="20"/>
      <c r="AB63" s="20"/>
      <c r="AC63" s="20"/>
      <c r="AD63" s="20"/>
      <c r="AE63" s="20"/>
      <c r="AF63" s="20"/>
      <c r="AG63" s="20"/>
      <c r="AH63" s="212"/>
    </row>
    <row r="64" spans="1:34" ht="15.75" customHeight="1">
      <c r="A64" s="208">
        <v>6</v>
      </c>
      <c r="B64" s="92" t="s">
        <v>6460</v>
      </c>
      <c r="C64" s="92" t="s">
        <v>5307</v>
      </c>
      <c r="D64" s="92" t="s">
        <v>5307</v>
      </c>
      <c r="E64" s="92" t="s">
        <v>5306</v>
      </c>
      <c r="F64" s="20" t="str">
        <f t="shared" si="5"/>
        <v>B/B/A</v>
      </c>
      <c r="G64" s="92" t="s">
        <v>22</v>
      </c>
      <c r="H64" s="20"/>
      <c r="I64" s="20" t="s">
        <v>6461</v>
      </c>
      <c r="J64" s="20" t="s">
        <v>6462</v>
      </c>
      <c r="K64" s="92" t="s">
        <v>6463</v>
      </c>
      <c r="L64" s="92" t="s">
        <v>6464</v>
      </c>
      <c r="M64" s="20"/>
      <c r="N64" s="20"/>
      <c r="O64" s="20"/>
      <c r="P64" s="20"/>
      <c r="Q64" s="20" t="s">
        <v>25</v>
      </c>
      <c r="R64" s="92" t="s">
        <v>5313</v>
      </c>
      <c r="S64" s="92" t="s">
        <v>6465</v>
      </c>
      <c r="T64" s="20"/>
      <c r="U64" s="20"/>
      <c r="V64" s="20"/>
      <c r="W64" s="166" t="s">
        <v>5597</v>
      </c>
      <c r="X64" s="92" t="s">
        <v>6466</v>
      </c>
      <c r="Y64" s="92" t="s">
        <v>5417</v>
      </c>
      <c r="Z64" s="92" t="s">
        <v>5317</v>
      </c>
      <c r="AA64" s="92" t="s">
        <v>6467</v>
      </c>
      <c r="AB64" s="92" t="s">
        <v>6468</v>
      </c>
      <c r="AC64" s="92" t="s">
        <v>5320</v>
      </c>
      <c r="AD64" s="92" t="s">
        <v>5506</v>
      </c>
      <c r="AE64" s="167" t="s">
        <v>6310</v>
      </c>
      <c r="AF64" s="20"/>
      <c r="AG64" s="20"/>
      <c r="AH64" s="212"/>
    </row>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53D475"/>
    <outlinePr summaryBelow="0" summaryRight="0"/>
  </sheetPr>
  <dimension ref="A1:AE1000"/>
  <sheetViews>
    <sheetView workbookViewId="0"/>
  </sheetViews>
  <sheetFormatPr defaultColWidth="14.42578125" defaultRowHeight="15" customHeight="1"/>
  <cols>
    <col min="1" max="1" width="8" customWidth="1"/>
    <col min="2" max="4" width="8.28515625" customWidth="1"/>
    <col min="5" max="5" width="11.42578125" customWidth="1"/>
    <col min="6" max="6" width="14.42578125" customWidth="1"/>
    <col min="7" max="7" width="29.5703125" customWidth="1"/>
    <col min="8" max="8" width="57.28515625" customWidth="1"/>
    <col min="9" max="9" width="29.5703125" customWidth="1"/>
    <col min="10" max="11" width="29" customWidth="1"/>
    <col min="17" max="17" width="9" customWidth="1"/>
    <col min="18" max="18" width="11" customWidth="1"/>
    <col min="19" max="19" width="22.28515625" customWidth="1"/>
    <col min="20" max="20" width="22.140625" customWidth="1"/>
  </cols>
  <sheetData>
    <row r="1" spans="1:31" ht="77.25" customHeight="1">
      <c r="A1" s="202" t="str">
        <f>IF(ISBLANK('0. SPECIFICATIONS-WiP'!A1),"",SUBSTITUTE('0. SPECIFICATIONS-WiP'!A1,"NR","IT Soutenable"))</f>
        <v/>
      </c>
      <c r="B1" s="202" t="str">
        <f>IF(ISBLANK('0. SPECIFICATIONS-WiP'!C1),"",SUBSTITUTE('0. SPECIFICATIONS-WiP'!C1,"NR","IT Soutenable"))</f>
        <v/>
      </c>
      <c r="C1" s="202" t="str">
        <f>IF(ISBLANK('0. SPECIFICATIONS-WiP'!D1),"",SUBSTITUTE('0. SPECIFICATIONS-WiP'!D1,"NR","IT Soutenable"))</f>
        <v/>
      </c>
      <c r="D1" s="202" t="str">
        <f>IF(ISBLANK('0. SPECIFICATIONS-WiP'!E1),"",SUBSTITUTE('0. SPECIFICATIONS-WiP'!E1,"NR","IT Soutenable"))</f>
        <v/>
      </c>
      <c r="E1" s="202" t="str">
        <f>IF(ISBLANK('0. SPECIFICATIONS-WiP'!F1),"",SUBSTITUTE('0. SPECIFICATIONS-WiP'!F1,"NR","IT Soutenable"))</f>
        <v/>
      </c>
      <c r="F1" s="202" t="str">
        <f>IF(ISBLANK('0. SPECIFICATIONS-WiP'!G1),"",SUBSTITUTE('0. SPECIFICATIONS-WiP'!G1,"NR","IT Soutenable"))</f>
        <v>FAMILLE</v>
      </c>
      <c r="G1" s="202" t="str">
        <f>IF(ISBLANK('0. SPECIFICATIONS-WiP'!H1),"",SUBSTITUTE('0. SPECIFICATIONS-WiP'!H1,"NR","IT Soutenable"))</f>
        <v>Spécifications</v>
      </c>
      <c r="H1" s="202" t="str">
        <f>IF(ISBLANK('0. SPECIFICATIONS-WiP'!I1),"",SUBSTITUTE('0. SPECIFICATIONS-WiP'!I1,"NR","IT Soutenable"))</f>
        <v xml:space="preserve">Les spécifications regroupent les éléments de cadrage projet, les moyens mis en oeuvre, les objectifs et contraintes du projet sur toute la durée de vie du produit cible. Indépendamment du type de gestion projet : AGILE ou cycle en V classique. 			</v>
      </c>
      <c r="I1" s="202" t="str">
        <f>IF(ISBLANK('0. SPECIFICATIONS-WiP'!J1),"",SUBSTITUTE('0. SPECIFICATIONS-WiP'!J1,"NR","IT Soutenable"))</f>
        <v/>
      </c>
      <c r="J1" s="202" t="str">
        <f>IF(ISBLANK('0. SPECIFICATIONS-WiP'!K1),"",SUBSTITUTE('0. SPECIFICATIONS-WiP'!K1,"NR","IT Soutenable"))</f>
        <v/>
      </c>
      <c r="K1" s="202" t="str">
        <f>IF(ISBLANK('0. SPECIFICATIONS-WiP'!L1),"",SUBSTITUTE('0. SPECIFICATIONS-WiP'!L1,"NR","IT Soutenable"))</f>
        <v/>
      </c>
      <c r="L1" s="202" t="str">
        <f>IF(ISBLANK('0. SPECIFICATIONS-WiP'!M1),"",SUBSTITUTE('0. SPECIFICATIONS-WiP'!M1,"NR","IT Soutenable"))</f>
        <v/>
      </c>
      <c r="M1" s="202" t="str">
        <f>IF(ISBLANK('0. SPECIFICATIONS-WiP'!N1),"",SUBSTITUTE('0. SPECIFICATIONS-WiP'!N1,"NR","IT Soutenable"))</f>
        <v/>
      </c>
      <c r="N1" s="202" t="str">
        <f>IF(ISBLANK('0. SPECIFICATIONS-WiP'!O1),"",SUBSTITUTE('0. SPECIFICATIONS-WiP'!O1,"NR","IT Soutenable"))</f>
        <v/>
      </c>
      <c r="O1" s="202" t="str">
        <f>IF(ISBLANK('0. SPECIFICATIONS-WiP'!P1),"",SUBSTITUTE('0. SPECIFICATIONS-WiP'!P1,"NR","IT Soutenable"))</f>
        <v/>
      </c>
      <c r="P1" s="202" t="str">
        <f>IF(ISBLANK('0. SPECIFICATIONS-WiP'!Q1),"",SUBSTITUTE('0. SPECIFICATIONS-WiP'!Q1,"NR","IT Soutenable"))</f>
        <v/>
      </c>
      <c r="Q1" s="202" t="str">
        <f>IF(ISBLANK('0. SPECIFICATIONS-WiP'!R1),"",SUBSTITUTE('0. SPECIFICATIONS-WiP'!R1,"NR","IT Soutenable"))</f>
        <v/>
      </c>
      <c r="R1" s="202" t="str">
        <f>IF(ISBLANK('0. SPECIFICATIONS-WiP'!S1),"",SUBSTITUTE('0. SPECIFICATIONS-WiP'!S1,"NR","IT Soutenable"))</f>
        <v/>
      </c>
      <c r="S1" s="202" t="str">
        <f>IF(ISBLANK('0. SPECIFICATIONS-WiP'!T1),"",SUBSTITUTE('0. SPECIFICATIONS-WiP'!T1,"NR","IT Soutenable"))</f>
        <v/>
      </c>
      <c r="T1" s="202" t="str">
        <f>IF(ISBLANK('0. SPECIFICATIONS-WiP'!U1),"",SUBSTITUTE('0. SPECIFICATIONS-WiP'!U1,"NR","IT Soutenable"))</f>
        <v/>
      </c>
      <c r="U1" s="202" t="str">
        <f>IF(ISBLANK('0. SPECIFICATIONS-WiP'!V1),"",SUBSTITUTE('0. SPECIFICATIONS-WiP'!V1,"NR","IT Soutenable"))</f>
        <v/>
      </c>
      <c r="V1" s="202" t="str">
        <f>IF(ISBLANK('0. SPECIFICATIONS-WiP'!W1),"",SUBSTITUTE('0. SPECIFICATIONS-WiP'!W1,"NR","IT Soutenable"))</f>
        <v/>
      </c>
      <c r="W1" s="202" t="str">
        <f>IF(ISBLANK('0. SPECIFICATIONS-WiP'!X1),"",SUBSTITUTE('0. SPECIFICATIONS-WiP'!X1,"NR","IT Soutenable"))</f>
        <v/>
      </c>
      <c r="X1" s="203"/>
      <c r="Y1" s="203"/>
      <c r="Z1" s="203"/>
      <c r="AA1" s="203"/>
      <c r="AB1" s="203"/>
      <c r="AC1" s="203"/>
      <c r="AD1" s="203"/>
      <c r="AE1" s="203"/>
    </row>
    <row r="2" spans="1:31" ht="15.75" customHeight="1">
      <c r="A2" s="204" t="str">
        <f>IF(ISBLANK('0. SPECIFICATIONS-WiP'!A2),"",SUBSTITUTE('0. SPECIFICATIONS-WiP'!A2,"NR","IT Soutenable"))</f>
        <v>ID</v>
      </c>
      <c r="B2" s="204" t="str">
        <f>IF(ISBLANK('0. SPECIFICATIONS-WiP'!C2),"",SUBSTITUTE('0. SPECIFICATIONS-WiP'!C2,"NR","IT Soutenable"))</f>
        <v>Planet</v>
      </c>
      <c r="C2" s="204" t="str">
        <f>IF(ISBLANK('0. SPECIFICATIONS-WiP'!D2),"",SUBSTITUTE('0. SPECIFICATIONS-WiP'!D2,"NR","IT Soutenable"))</f>
        <v>People</v>
      </c>
      <c r="D2" s="204" t="str">
        <f>IF(ISBLANK('0. SPECIFICATIONS-WiP'!E2),"",SUBSTITUTE('0. SPECIFICATIONS-WiP'!E2,"NR","IT Soutenable"))</f>
        <v>prosperity</v>
      </c>
      <c r="E2" s="204" t="str">
        <f>IF(ISBLANK('0. SPECIFICATIONS-WiP'!F2),"",SUBSTITUTE('0. SPECIFICATIONS-WiP'!F2,"NR","IT Soutenable"))</f>
        <v>Niveau A,B,C
Planet/ People/ prosperity
ex A/B/A</v>
      </c>
      <c r="F2" s="204" t="str">
        <f>IF(ISBLANK('0. SPECIFICATIONS-WiP'!G2),"",SUBSTITUTE('0. SPECIFICATIONS-WiP'!G2,"NR","IT Soutenable"))</f>
        <v>THEMATIQUE
Mot clé</v>
      </c>
      <c r="G2" s="204" t="str">
        <f>IF(ISBLANK('0. SPECIFICATIONS-WiP'!H2),"",SUBSTITUTE('0. SPECIFICATIONS-WiP'!H2,"NR","IT Soutenable"))</f>
        <v>RECOMMANDATION = 
Phrase verbe  à l’infinitif, 
1 ou 2 phrase grand max</v>
      </c>
      <c r="H2" s="204" t="str">
        <f>IF(ISBLANK('0. SPECIFICATIONS-WiP'!I2),"",SUBSTITUTE('0. SPECIFICATIONS-WiP'!I2,"NR","IT Soutenable"))</f>
        <v>Précision des recommandations</v>
      </c>
      <c r="I2" s="204" t="str">
        <f>IF(ISBLANK('0. SPECIFICATIONS-WiP'!J2),"",SUBSTITUTE('0. SPECIFICATIONS-WiP'!J2,"NR","IT Soutenable"))</f>
        <v>CRITERES = 
Plutôt Interrogatif
Une recommandation pour N critères</v>
      </c>
      <c r="J2" s="204" t="str">
        <f>IF(ISBLANK('0. SPECIFICATIONS-WiP'!K2),"",SUBSTITUTE('0. SPECIFICATIONS-WiP'!K2,"NR","IT Soutenable"))</f>
        <v>JUSTIFICATIONS
Quels sont les arguments factuels qui jusfient que cet éléments soient présent</v>
      </c>
      <c r="K2" s="204" t="str">
        <f>IF(ISBLANK('0. SPECIFICATIONS-WiP'!L2),"",SUBSTITUTE('0. SPECIFICATIONS-WiP'!L2,"NR","IT Soutenable"))</f>
        <v>TEST 1.1.1
test lié au critère, forme interrogative</v>
      </c>
      <c r="L2" s="204" t="str">
        <f>IF(ISBLANK('0. SPECIFICATIONS-WiP'!M2),"",SUBSTITUTE('0. SPECIFICATIONS-WiP'!M2,"NR","IT Soutenable"))</f>
        <v>TEST 1.1.2</v>
      </c>
      <c r="M2" s="204" t="str">
        <f>IF(ISBLANK('0. SPECIFICATIONS-WiP'!N2),"",SUBSTITUTE('0. SPECIFICATIONS-WiP'!N2,"NR","IT Soutenable"))</f>
        <v>TEST...</v>
      </c>
      <c r="N2" s="204" t="str">
        <f>IF(ISBLANK('0. SPECIFICATIONS-WiP'!O2),"",SUBSTITUTE('0. SPECIFICATIONS-WiP'!O2,"NR","IT Soutenable"))</f>
        <v>CORRESPONDANCE 
(Référence à une source fiable existante)</v>
      </c>
      <c r="O2" s="204" t="str">
        <f>IF(ISBLANK('0. SPECIFICATIONS-WiP'!P2),"",SUBSTITUTE('0. SPECIFICATIONS-WiP'!P2,"NR","IT Soutenable"))</f>
        <v>Lien  (URL) de la correspondance</v>
      </c>
      <c r="P2" s="204" t="str">
        <f>IF(ISBLANK('0. SPECIFICATIONS-WiP'!Q2),"",SUBSTITUTE('0. SPECIFICATIONS-WiP'!Q2,"NR","IT Soutenable"))</f>
        <v>TARGET
(Famille cible de la recommandation)</v>
      </c>
      <c r="Q2" s="204" t="str">
        <f>IF(ISBLANK('0. SPECIFICATIONS-WiP'!R2),"",SUBSTITUTE('0. SPECIFICATIONS-WiP'!R2,"NR","IT Soutenable"))</f>
        <v>Type 
formelle
(RECO)
ou
Conseil / Guide 
(CONSEIL)</v>
      </c>
      <c r="R2" s="204" t="str">
        <f>IF(ISBLANK('0. SPECIFICATIONS-WiP'!S2),"",SUBSTITUTE('0. SPECIFICATIONS-WiP'!S2,"NR","IT Soutenable"))</f>
        <v>Difficulté de mise en oeuvre
Sans Objet (N/A)
Nombre d'étoiles 1 à 3
De simple = *
A complexe = ***</v>
      </c>
      <c r="S2" s="204" t="str">
        <f>IF(ISBLANK('0. SPECIFICATIONS-WiP'!T2),"",SUBSTITUTE('0. SPECIFICATIONS-WiP'!T2,"NR","IT Soutenable"))</f>
        <v>COMMENTAIRES DIVERS 
(non obligatoire)
Type applicatif web / mobile / progiciel</v>
      </c>
      <c r="T2" s="227" t="str">
        <f>IF(ISBLANK('0. SPECIFICATIONS-WiP'!U2),"",SUBSTITUTE('0. SPECIFICATIONS-WiP'!U2,"NR","IT Soutenable"))</f>
        <v>Objectif(s) ODD couverts par la recommandation</v>
      </c>
      <c r="U2" s="206" t="str">
        <f>IF(ISBLANK('0. SPECIFICATIONS-WiP'!V2),"",SUBSTITUTE('0. SPECIFICATIONS-WiP'!V2,"NR","IT Soutenable"))</f>
        <v>Recommandations incontournables</v>
      </c>
      <c r="V2" s="207" t="str">
        <f>IF(ISBLANK('0. SPECIFICATIONS-WiP'!W2),"",SUBSTITUTE('0. SPECIFICATIONS-WiP'!W2,"NR","IT Soutenable"))</f>
        <v>Cycle de vie</v>
      </c>
      <c r="W2" s="207" t="str">
        <f>IF(ISBLANK('0. SPECIFICATIONS-WiP'!X2),"",SUBSTITUTE('0. SPECIFICATIONS-WiP'!X2,"NR","IT Soutenable"))</f>
        <v>Tags Opérationnel</v>
      </c>
      <c r="X2" s="207"/>
      <c r="Y2" s="207"/>
      <c r="Z2" s="207"/>
      <c r="AA2" s="207"/>
      <c r="AB2" s="207"/>
      <c r="AC2" s="207"/>
      <c r="AD2" s="207"/>
      <c r="AE2" s="207"/>
    </row>
    <row r="3" spans="1:31" ht="15.75" customHeight="1">
      <c r="A3" s="208" t="str">
        <f>IF(ISBLANK('0. SPECIFICATIONS-WiP'!A3),"",SUBSTITUTE('0. SPECIFICATIONS-WiP'!A3,"NR","IT Soutenable"))</f>
        <v>1</v>
      </c>
      <c r="B3" s="208" t="str">
        <f>IF(ISBLANK('0. SPECIFICATIONS-WiP'!C3),"",SUBSTITUTE('0. SPECIFICATIONS-WiP'!C3,"NR","IT Soutenable"))</f>
        <v/>
      </c>
      <c r="C3" s="208" t="str">
        <f>IF(ISBLANK('0. SPECIFICATIONS-WiP'!D3),"",SUBSTITUTE('0. SPECIFICATIONS-WiP'!D3,"NR","IT Soutenable"))</f>
        <v/>
      </c>
      <c r="D3" s="208" t="str">
        <f>IF(ISBLANK('0. SPECIFICATIONS-WiP'!E3),"",SUBSTITUTE('0. SPECIFICATIONS-WiP'!E3,"NR","IT Soutenable"))</f>
        <v/>
      </c>
      <c r="E3" s="209" t="str">
        <f>IF(ISBLANK('0. SPECIFICATIONS-WiP'!F3),"",SUBSTITUTE('0. SPECIFICATIONS-WiP'!F3,"NR","IT Soutenable"))</f>
        <v>4A/4A/1A</v>
      </c>
      <c r="F3" s="210" t="str">
        <f>IF(ISBLANK('0. SPECIFICATIONS-WiP'!G3),"",SUBSTITUTE('0. SPECIFICATIONS-WiP'!G3,"NR","IT Soutenable"))</f>
        <v/>
      </c>
      <c r="G3" s="210" t="str">
        <f>IF(ISBLANK('0. SPECIFICATIONS-WiP'!H3),"",SUBSTITUTE('0. SPECIFICATIONS-WiP'!H3,"NR","IT Soutenable"))</f>
        <v>Organiser les ressources humaines projets pour permettre la prise en compte de la démarche IT Soutenable</v>
      </c>
      <c r="H3" s="210" t="str">
        <f>IF(ISBLANK('0. SPECIFICATIONS-WiP'!I3),"",SUBSTITUTE('0. SPECIFICATIONS-WiP'!I3,"NR","IT Soutenable"))</f>
        <v/>
      </c>
      <c r="I3" s="210" t="str">
        <f>IF(ISBLANK('0. SPECIFICATIONS-WiP'!J3),"",SUBSTITUTE('0. SPECIFICATIONS-WiP'!J3,"NR","IT Soutenable"))</f>
        <v/>
      </c>
      <c r="J3" s="208" t="str">
        <f>IF(ISBLANK('0. SPECIFICATIONS-WiP'!K3),"",SUBSTITUTE('0. SPECIFICATIONS-WiP'!K3,"NR","IT Soutenable"))</f>
        <v/>
      </c>
      <c r="K3" s="208" t="str">
        <f>IF(ISBLANK('0. SPECIFICATIONS-WiP'!L3),"",SUBSTITUTE('0. SPECIFICATIONS-WiP'!L3,"NR","IT Soutenable"))</f>
        <v/>
      </c>
      <c r="L3" s="208" t="str">
        <f>IF(ISBLANK('0. SPECIFICATIONS-WiP'!M3),"",SUBSTITUTE('0. SPECIFICATIONS-WiP'!M3,"NR","IT Soutenable"))</f>
        <v/>
      </c>
      <c r="M3" s="208" t="str">
        <f>IF(ISBLANK('0. SPECIFICATIONS-WiP'!N3),"",SUBSTITUTE('0. SPECIFICATIONS-WiP'!N3,"NR","IT Soutenable"))</f>
        <v/>
      </c>
      <c r="N3" s="208" t="str">
        <f>IF(ISBLANK('0. SPECIFICATIONS-WiP'!O3),"",SUBSTITUTE('0. SPECIFICATIONS-WiP'!O3,"NR","IT Soutenable"))</f>
        <v/>
      </c>
      <c r="O3" s="208" t="str">
        <f>IF(ISBLANK('0. SPECIFICATIONS-WiP'!P3),"",SUBSTITUTE('0. SPECIFICATIONS-WiP'!P3,"NR","IT Soutenable"))</f>
        <v/>
      </c>
      <c r="P3" s="208" t="str">
        <f>IF(ISBLANK('0. SPECIFICATIONS-WiP'!Q3),"",SUBSTITUTE('0. SPECIFICATIONS-WiP'!Q3,"NR","IT Soutenable"))</f>
        <v/>
      </c>
      <c r="Q3" s="201" t="str">
        <f>IF(ISBLANK('0. SPECIFICATIONS-WiP'!R3),"",SUBSTITUTE('0. SPECIFICATIONS-WiP'!R3,"NR","IT Soutenable"))</f>
        <v/>
      </c>
      <c r="R3" s="208" t="str">
        <f>IF(ISBLANK('0. SPECIFICATIONS-WiP'!S3),"",SUBSTITUTE('0. SPECIFICATIONS-WiP'!S3,"NR","IT Soutenable"))</f>
        <v/>
      </c>
      <c r="S3" s="208" t="str">
        <f>IF(ISBLANK('0. SPECIFICATIONS-WiP'!T3),"",SUBSTITUTE('0. SPECIFICATIONS-WiP'!T3,"NR","IT Soutenable"))</f>
        <v/>
      </c>
      <c r="T3" s="211" t="str">
        <f>IF(ISBLANK('0. SPECIFICATIONS-WiP'!U3),"",SUBSTITUTE('0. SPECIFICATIONS-WiP'!U3,"NR","IT Soutenable"))</f>
        <v>ODD#12</v>
      </c>
      <c r="U3" s="212" t="str">
        <f>IF(ISBLANK('0. SPECIFICATIONS-WiP'!V3),"",SUBSTITUTE('0. SPECIFICATIONS-WiP'!V3,"NR","IT Soutenable"))</f>
        <v/>
      </c>
      <c r="V3" s="212" t="str">
        <f>IF(ISBLANK('0. SPECIFICATIONS-WiP'!W3),"",SUBSTITUTE('0. SPECIFICATIONS-WiP'!W3,"NR","IT Soutenable"))</f>
        <v/>
      </c>
      <c r="W3" s="212" t="str">
        <f>IF(ISBLANK('0. SPECIFICATIONS-WiP'!X3),"",SUBSTITUTE('0. SPECIFICATIONS-WiP'!X3,"NR","IT Soutenable"))</f>
        <v/>
      </c>
      <c r="X3" s="212"/>
      <c r="Y3" s="212"/>
      <c r="Z3" s="212"/>
      <c r="AA3" s="212"/>
      <c r="AB3" s="212"/>
      <c r="AC3" s="212"/>
      <c r="AD3" s="212"/>
      <c r="AE3" s="212"/>
    </row>
    <row r="4" spans="1:31" ht="15.75" customHeight="1">
      <c r="A4" s="208" t="str">
        <f>IF(ISBLANK('0. SPECIFICATIONS-WiP'!A4),"",SUBSTITUTE('0. SPECIFICATIONS-WiP'!A4,"NR","IT Soutenable"))</f>
        <v>1</v>
      </c>
      <c r="B4" s="208" t="str">
        <f>IF(ISBLANK('0. SPECIFICATIONS-WiP'!C4),"",SUBSTITUTE('0. SPECIFICATIONS-WiP'!C4,"NR","IT Soutenable"))</f>
        <v>A</v>
      </c>
      <c r="C4" s="208" t="str">
        <f>IF(ISBLANK('0. SPECIFICATIONS-WiP'!D4),"",SUBSTITUTE('0. SPECIFICATIONS-WiP'!D4,"NR","IT Soutenable"))</f>
        <v>A</v>
      </c>
      <c r="D4" s="208" t="str">
        <f>IF(ISBLANK('0. SPECIFICATIONS-WiP'!E4),"",SUBSTITUTE('0. SPECIFICATIONS-WiP'!E4,"NR","IT Soutenable"))</f>
        <v>B</v>
      </c>
      <c r="E4" s="208" t="str">
        <f>IF(ISBLANK('0. SPECIFICATIONS-WiP'!F4),"",SUBSTITUTE('0. SPECIFICATIONS-WiP'!F4,"NR","IT Soutenable"))</f>
        <v>A/A/B</v>
      </c>
      <c r="F4" s="208" t="str">
        <f>IF(ISBLANK('0. SPECIFICATIONS-WiP'!G4),"",SUBSTITUTE('0. SPECIFICATIONS-WiP'!G4,"NR","IT Soutenable"))</f>
        <v>Equipe projet</v>
      </c>
      <c r="G4" s="213" t="str">
        <f>IF(ISBLANK('0. SPECIFICATIONS-WiP'!H4),"",SUBSTITUTE('0. SPECIFICATIONS-WiP'!H4,"NR","IT Soutenable"))</f>
        <v/>
      </c>
      <c r="H4" s="213" t="str">
        <f>IF(ISBLANK('0. SPECIFICATIONS-WiP'!I4),"",SUBSTITUTE('0. SPECIFICATIONS-WiP'!I4,"NR","IT Soutenable"))</f>
        <v xml:space="preserve">Organiser les ressources projets pour permettre la prise en compte de la démarche IT Soutenable
(Transmettre à l’équipe au plus tôt les enjeux IT Soutenable du projet.)
</v>
      </c>
      <c r="I4" s="201" t="str">
        <f>IF(ISBLANK('0. SPECIFICATIONS-WiP'!J4),"",SUBSTITUTE('0. SPECIFICATIONS-WiP'!J4,"NR","IT Soutenable"))</f>
        <v>Les enjeux IT Soutenable du projet ont-ils été communiqués à l'équipe dès l'origine ?</v>
      </c>
      <c r="J4" s="201" t="str">
        <f>IF(ISBLANK('0. SPECIFICATIONS-WiP'!K4),"",SUBSTITUTE('0. SPECIFICATIONS-WiP'!K4,"NR","IT Soutenable"))</f>
        <v>La démarche IT Soutenable est mieux prise en compte lorsqu'elle s'insère par un processus systémique et qu'elle est exposée comme direction à suivre pour tous les acteurs.</v>
      </c>
      <c r="K4" s="201" t="str">
        <f>IF(ISBLANK('0. SPECIFICATIONS-WiP'!L4),"",SUBSTITUTE('0. SPECIFICATIONS-WiP'!L4,"NR","IT Soutenable"))</f>
        <v>Combien de personnes sensibilisées / formées au IT Soutenable dans l'équipe projet ?</v>
      </c>
      <c r="L4" s="208" t="str">
        <f>IF(ISBLANK('0. SPECIFICATIONS-WiP'!M4),"",SUBSTITUTE('0. SPECIFICATIONS-WiP'!M4,"NR","IT Soutenable"))</f>
        <v/>
      </c>
      <c r="M4" s="208" t="str">
        <f>IF(ISBLANK('0. SPECIFICATIONS-WiP'!N4),"",SUBSTITUTE('0. SPECIFICATIONS-WiP'!N4,"NR","IT Soutenable"))</f>
        <v/>
      </c>
      <c r="N4" s="208" t="str">
        <f>IF(ISBLANK('0. SPECIFICATIONS-WiP'!O4),"",SUBSTITUTE('0. SPECIFICATIONS-WiP'!O4,"NR","IT Soutenable"))</f>
        <v/>
      </c>
      <c r="O4" s="208" t="str">
        <f>IF(ISBLANK('0. SPECIFICATIONS-WiP'!P4),"",SUBSTITUTE('0. SPECIFICATIONS-WiP'!P4,"NR","IT Soutenable"))</f>
        <v/>
      </c>
      <c r="P4" s="208" t="str">
        <f>IF(ISBLANK('0. SPECIFICATIONS-WiP'!Q4),"",SUBSTITUTE('0. SPECIFICATIONS-WiP'!Q4,"NR","IT Soutenable"))</f>
        <v>Stratégie</v>
      </c>
      <c r="Q4" s="201" t="str">
        <f>IF(ISBLANK('0. SPECIFICATIONS-WiP'!R4),"",SUBSTITUTE('0. SPECIFICATIONS-WiP'!R4,"NR","IT Soutenable"))</f>
        <v>RECO</v>
      </c>
      <c r="R4" s="208" t="str">
        <f>IF(ISBLANK('0. SPECIFICATIONS-WiP'!S4),"",SUBSTITUTE('0. SPECIFICATIONS-WiP'!S4,"NR","IT Soutenable"))</f>
        <v>*</v>
      </c>
      <c r="S4" s="208" t="str">
        <f>IF(ISBLANK('0. SPECIFICATIONS-WiP'!T4),"",SUBSTITUTE('0. SPECIFICATIONS-WiP'!T4,"NR","IT Soutenable"))</f>
        <v/>
      </c>
      <c r="T4" s="212" t="str">
        <f>IF(ISBLANK('0. SPECIFICATIONS-WiP'!U4),"",SUBSTITUTE('0. SPECIFICATIONS-WiP'!U4,"NR","IT Soutenable"))</f>
        <v/>
      </c>
      <c r="U4" s="212" t="str">
        <f>IF(ISBLANK('0. SPECIFICATIONS-WiP'!V4),"",SUBSTITUTE('0. SPECIFICATIONS-WiP'!V4,"NR","IT Soutenable"))</f>
        <v>INCONTOURNABLE</v>
      </c>
      <c r="V4" s="212" t="str">
        <f>IF(ISBLANK('0. SPECIFICATIONS-WiP'!W4),"",SUBSTITUTE('0. SPECIFICATIONS-WiP'!W4,"NR","IT Soutenable"))</f>
        <v>N/A</v>
      </c>
      <c r="W4" s="212" t="str">
        <f>IF(ISBLANK('0. SPECIFICATIONS-WiP'!X4),"",SUBSTITUTE('0. SPECIFICATIONS-WiP'!X4,"NR","IT Soutenable"))</f>
        <v>#COM ; #METH ; #GOV ; #HR</v>
      </c>
      <c r="X4" s="212"/>
      <c r="Y4" s="212"/>
      <c r="Z4" s="212"/>
      <c r="AA4" s="212"/>
      <c r="AB4" s="212"/>
      <c r="AC4" s="212"/>
      <c r="AD4" s="212"/>
      <c r="AE4" s="212"/>
    </row>
    <row r="5" spans="1:31" ht="15.75" customHeight="1">
      <c r="A5" s="208" t="str">
        <f>IF(ISBLANK('0. SPECIFICATIONS-WiP'!A5),"",SUBSTITUTE('0. SPECIFICATIONS-WiP'!A5,"NR","IT Soutenable"))</f>
        <v>1</v>
      </c>
      <c r="B5" s="208" t="str">
        <f>IF(ISBLANK('0. SPECIFICATIONS-WiP'!C5),"",SUBSTITUTE('0. SPECIFICATIONS-WiP'!C5,"NR","IT Soutenable"))</f>
        <v>A</v>
      </c>
      <c r="C5" s="208" t="str">
        <f>IF(ISBLANK('0. SPECIFICATIONS-WiP'!D5),"",SUBSTITUTE('0. SPECIFICATIONS-WiP'!D5,"NR","IT Soutenable"))</f>
        <v>A</v>
      </c>
      <c r="D5" s="208" t="str">
        <f>IF(ISBLANK('0. SPECIFICATIONS-WiP'!E5),"",SUBSTITUTE('0. SPECIFICATIONS-WiP'!E5,"NR","IT Soutenable"))</f>
        <v>B</v>
      </c>
      <c r="E5" s="208" t="str">
        <f>IF(ISBLANK('0. SPECIFICATIONS-WiP'!F5),"",SUBSTITUTE('0. SPECIFICATIONS-WiP'!F5,"NR","IT Soutenable"))</f>
        <v>A/A/B</v>
      </c>
      <c r="F5" s="208" t="str">
        <f>IF(ISBLANK('0. SPECIFICATIONS-WiP'!G5),"",SUBSTITUTE('0. SPECIFICATIONS-WiP'!G5,"NR","IT Soutenable"))</f>
        <v>Equipe projet</v>
      </c>
      <c r="G5" s="213" t="str">
        <f>IF(ISBLANK('0. SPECIFICATIONS-WiP'!H5),"",SUBSTITUTE('0. SPECIFICATIONS-WiP'!H5,"NR","IT Soutenable"))</f>
        <v/>
      </c>
      <c r="H5" s="215" t="str">
        <f>IF(ISBLANK('0. SPECIFICATIONS-WiP'!I5),"",SUBSTITUTE('0. SPECIFICATIONS-WiP'!I5,"NR","IT Soutenable"))</f>
        <v>Organiser les ressources projets pour permettre la prise en compte de la démarche IT Soutenable
(Identifier l’ambassadeur IT Soutenable du projet.)</v>
      </c>
      <c r="I5" s="201" t="str">
        <f>IF(ISBLANK('0. SPECIFICATIONS-WiP'!J5),"",SUBSTITUTE('0. SPECIFICATIONS-WiP'!J5,"NR","IT Soutenable"))</f>
        <v>Les référents IT Soutenable de l'organisation sont-ils identifiés ?</v>
      </c>
      <c r="J5" s="201" t="str">
        <f>IF(ISBLANK('0. SPECIFICATIONS-WiP'!K5),"",SUBSTITUTE('0. SPECIFICATIONS-WiP'!K5,"NR","IT Soutenable"))</f>
        <v>Le IT Soutenable nécessite une forte connaissance qui doit être portée par des personnes qui sont les mieux adaptées.</v>
      </c>
      <c r="K5" s="201" t="str">
        <f>IF(ISBLANK('0. SPECIFICATIONS-WiP'!L5),"",SUBSTITUTE('0. SPECIFICATIONS-WiP'!L5,"NR","IT Soutenable"))</f>
        <v>Y a-t-il un référent IT Soutenable permanent ou dédié au projet ?</v>
      </c>
      <c r="L5" s="208" t="str">
        <f>IF(ISBLANK('0. SPECIFICATIONS-WiP'!M5),"",SUBSTITUTE('0. SPECIFICATIONS-WiP'!M5,"NR","IT Soutenable"))</f>
        <v/>
      </c>
      <c r="M5" s="208" t="str">
        <f>IF(ISBLANK('0. SPECIFICATIONS-WiP'!N5),"",SUBSTITUTE('0. SPECIFICATIONS-WiP'!N5,"NR","IT Soutenable"))</f>
        <v/>
      </c>
      <c r="N5" s="208" t="str">
        <f>IF(ISBLANK('0. SPECIFICATIONS-WiP'!O5),"",SUBSTITUTE('0. SPECIFICATIONS-WiP'!O5,"NR","IT Soutenable"))</f>
        <v/>
      </c>
      <c r="O5" s="208" t="str">
        <f>IF(ISBLANK('0. SPECIFICATIONS-WiP'!P5),"",SUBSTITUTE('0. SPECIFICATIONS-WiP'!P5,"NR","IT Soutenable"))</f>
        <v/>
      </c>
      <c r="P5" s="208" t="str">
        <f>IF(ISBLANK('0. SPECIFICATIONS-WiP'!Q5),"",SUBSTITUTE('0. SPECIFICATIONS-WiP'!Q5,"NR","IT Soutenable"))</f>
        <v>Stratégie</v>
      </c>
      <c r="Q5" s="201" t="str">
        <f>IF(ISBLANK('0. SPECIFICATIONS-WiP'!R5),"",SUBSTITUTE('0. SPECIFICATIONS-WiP'!R5,"NR","IT Soutenable"))</f>
        <v>RECO</v>
      </c>
      <c r="R5" s="208" t="str">
        <f>IF(ISBLANK('0. SPECIFICATIONS-WiP'!S5),"",SUBSTITUTE('0. SPECIFICATIONS-WiP'!S5,"NR","IT Soutenable"))</f>
        <v>*</v>
      </c>
      <c r="S5" s="208" t="str">
        <f>IF(ISBLANK('0. SPECIFICATIONS-WiP'!T5),"",SUBSTITUTE('0. SPECIFICATIONS-WiP'!T5,"NR","IT Soutenable"))</f>
        <v/>
      </c>
      <c r="T5" s="212" t="str">
        <f>IF(ISBLANK('0. SPECIFICATIONS-WiP'!U5),"",SUBSTITUTE('0. SPECIFICATIONS-WiP'!U5,"NR","IT Soutenable"))</f>
        <v/>
      </c>
      <c r="U5" s="212" t="str">
        <f>IF(ISBLANK('0. SPECIFICATIONS-WiP'!V5),"",SUBSTITUTE('0. SPECIFICATIONS-WiP'!V5,"NR","IT Soutenable"))</f>
        <v/>
      </c>
      <c r="V5" s="212" t="str">
        <f>IF(ISBLANK('0. SPECIFICATIONS-WiP'!W5),"",SUBSTITUTE('0. SPECIFICATIONS-WiP'!W5,"NR","IT Soutenable"))</f>
        <v>N/A</v>
      </c>
      <c r="W5" s="212" t="str">
        <f>IF(ISBLANK('0. SPECIFICATIONS-WiP'!X5),"",SUBSTITUTE('0. SPECIFICATIONS-WiP'!X5,"NR","IT Soutenable"))</f>
        <v>#COM ; #METH ; #GOV ; #HR</v>
      </c>
      <c r="X5" s="212"/>
      <c r="Y5" s="212"/>
      <c r="Z5" s="212"/>
      <c r="AA5" s="212"/>
      <c r="AB5" s="212"/>
      <c r="AC5" s="212"/>
      <c r="AD5" s="212"/>
      <c r="AE5" s="212"/>
    </row>
    <row r="6" spans="1:31" ht="15.75" customHeight="1">
      <c r="A6" s="208" t="str">
        <f>IF(ISBLANK('0. SPECIFICATIONS-WiP'!A6),"",SUBSTITUTE('0. SPECIFICATIONS-WiP'!A6,"NR","IT Soutenable"))</f>
        <v>1</v>
      </c>
      <c r="B6" s="208" t="str">
        <f>IF(ISBLANK('0. SPECIFICATIONS-WiP'!C6),"",SUBSTITUTE('0. SPECIFICATIONS-WiP'!C6,"NR","IT Soutenable"))</f>
        <v>A</v>
      </c>
      <c r="C6" s="208" t="str">
        <f>IF(ISBLANK('0. SPECIFICATIONS-WiP'!D6),"",SUBSTITUTE('0. SPECIFICATIONS-WiP'!D6,"NR","IT Soutenable"))</f>
        <v>B</v>
      </c>
      <c r="D6" s="208" t="str">
        <f>IF(ISBLANK('0. SPECIFICATIONS-WiP'!E6),"",SUBSTITUTE('0. SPECIFICATIONS-WiP'!E6,"NR","IT Soutenable"))</f>
        <v>A</v>
      </c>
      <c r="E6" s="208" t="str">
        <f>IF(ISBLANK('0. SPECIFICATIONS-WiP'!F6),"",SUBSTITUTE('0. SPECIFICATIONS-WiP'!F6,"NR","IT Soutenable"))</f>
        <v>A/B/A</v>
      </c>
      <c r="F6" s="208" t="str">
        <f>IF(ISBLANK('0. SPECIFICATIONS-WiP'!G6),"",SUBSTITUTE('0. SPECIFICATIONS-WiP'!G6,"NR","IT Soutenable"))</f>
        <v>Utilisateurs et clients</v>
      </c>
      <c r="G6" s="213" t="str">
        <f>IF(ISBLANK('0. SPECIFICATIONS-WiP'!H6),"",SUBSTITUTE('0. SPECIFICATIONS-WiP'!H6,"NR","IT Soutenable"))</f>
        <v/>
      </c>
      <c r="H6" s="215" t="str">
        <f>IF(ISBLANK('0. SPECIFICATIONS-WiP'!I6),"",SUBSTITUTE('0. SPECIFICATIONS-WiP'!I6,"NR","IT Soutenable"))</f>
        <v xml:space="preserve">Organiser les ressources projets pour permettre la prise en compte de la démarche IT Soutenable
(Impliquer les clients/users dans la démarche IT Soutenable)
</v>
      </c>
      <c r="I6" s="201" t="str">
        <f>IF(ISBLANK('0. SPECIFICATIONS-WiP'!J6),"",SUBSTITUTE('0. SPECIFICATIONS-WiP'!J6,"NR","IT Soutenable"))</f>
        <v>Quelle approche éditoriale est prévue pour sensibiliser les clients au IT Soutenable ?</v>
      </c>
      <c r="J6" s="201" t="str">
        <f>IF(ISBLANK('0. SPECIFICATIONS-WiP'!K6),"",SUBSTITUTE('0. SPECIFICATIONS-WiP'!K6,"NR","IT Soutenable"))</f>
        <v>La communication vers les utilisateurs et clients est aussi un engagement de l'entreprise pour réduire ses impacts environnementaux et se démarquer de la concurrence en affichant son ambition et ses résultats IT Soutenable.</v>
      </c>
      <c r="K6" s="201" t="str">
        <f>IF(ISBLANK('0. SPECIFICATIONS-WiP'!L6),"",SUBSTITUTE('0. SPECIFICATIONS-WiP'!L6,"NR","IT Soutenable"))</f>
        <v>La communication IT Soutenable vers les clients est-elle définie ?</v>
      </c>
      <c r="L6" s="208" t="str">
        <f>IF(ISBLANK('0. SPECIFICATIONS-WiP'!M6),"",SUBSTITUTE('0. SPECIFICATIONS-WiP'!M6,"NR","IT Soutenable"))</f>
        <v/>
      </c>
      <c r="M6" s="208" t="str">
        <f>IF(ISBLANK('0. SPECIFICATIONS-WiP'!N6),"",SUBSTITUTE('0. SPECIFICATIONS-WiP'!N6,"NR","IT Soutenable"))</f>
        <v/>
      </c>
      <c r="N6" s="208" t="str">
        <f>IF(ISBLANK('0. SPECIFICATIONS-WiP'!O6),"",SUBSTITUTE('0. SPECIFICATIONS-WiP'!O6,"NR","IT Soutenable"))</f>
        <v/>
      </c>
      <c r="O6" s="208" t="str">
        <f>IF(ISBLANK('0. SPECIFICATIONS-WiP'!P6),"",SUBSTITUTE('0. SPECIFICATIONS-WiP'!P6,"NR","IT Soutenable"))</f>
        <v/>
      </c>
      <c r="P6" s="208" t="str">
        <f>IF(ISBLANK('0. SPECIFICATIONS-WiP'!Q6),"",SUBSTITUTE('0. SPECIFICATIONS-WiP'!Q6,"NR","IT Soutenable"))</f>
        <v>Stratégie</v>
      </c>
      <c r="Q6" s="201" t="str">
        <f>IF(ISBLANK('0. SPECIFICATIONS-WiP'!R6),"",SUBSTITUTE('0. SPECIFICATIONS-WiP'!R6,"NR","IT Soutenable"))</f>
        <v>CONSEIL</v>
      </c>
      <c r="R6" s="208" t="str">
        <f>IF(ISBLANK('0. SPECIFICATIONS-WiP'!S6),"",SUBSTITUTE('0. SPECIFICATIONS-WiP'!S6,"NR","IT Soutenable"))</f>
        <v>N/A</v>
      </c>
      <c r="S6" s="208" t="str">
        <f>IF(ISBLANK('0. SPECIFICATIONS-WiP'!T6),"",SUBSTITUTE('0. SPECIFICATIONS-WiP'!T6,"NR","IT Soutenable"))</f>
        <v/>
      </c>
      <c r="T6" s="212" t="str">
        <f>IF(ISBLANK('0. SPECIFICATIONS-WiP'!U6),"",SUBSTITUTE('0. SPECIFICATIONS-WiP'!U6,"NR","IT Soutenable"))</f>
        <v/>
      </c>
      <c r="U6" s="212" t="str">
        <f>IF(ISBLANK('0. SPECIFICATIONS-WiP'!V6),"",SUBSTITUTE('0. SPECIFICATIONS-WiP'!V6,"NR","IT Soutenable"))</f>
        <v/>
      </c>
      <c r="V6" s="212" t="str">
        <f>IF(ISBLANK('0. SPECIFICATIONS-WiP'!W6),"",SUBSTITUTE('0. SPECIFICATIONS-WiP'!W6,"NR","IT Soutenable"))</f>
        <v>Utilisation</v>
      </c>
      <c r="W6" s="212" t="str">
        <f>IF(ISBLANK('0. SPECIFICATIONS-WiP'!X6),"",SUBSTITUTE('0. SPECIFICATIONS-WiP'!X6,"NR","IT Soutenable"))</f>
        <v/>
      </c>
      <c r="X6" s="212"/>
      <c r="Y6" s="212"/>
      <c r="Z6" s="212"/>
      <c r="AA6" s="212"/>
      <c r="AB6" s="212"/>
      <c r="AC6" s="212"/>
      <c r="AD6" s="212"/>
      <c r="AE6" s="212"/>
    </row>
    <row r="7" spans="1:31" ht="15.75" customHeight="1">
      <c r="A7" s="208" t="str">
        <f>IF(ISBLANK('0. SPECIFICATIONS-WiP'!A7),"",SUBSTITUTE('0. SPECIFICATIONS-WiP'!A7,"NR","IT Soutenable"))</f>
        <v>1</v>
      </c>
      <c r="B7" s="208" t="str">
        <f>IF(ISBLANK('0. SPECIFICATIONS-WiP'!C7),"",SUBSTITUTE('0. SPECIFICATIONS-WiP'!C7,"NR","IT Soutenable"))</f>
        <v>B</v>
      </c>
      <c r="C7" s="208" t="str">
        <f>IF(ISBLANK('0. SPECIFICATIONS-WiP'!D7),"",SUBSTITUTE('0. SPECIFICATIONS-WiP'!D7,"NR","IT Soutenable"))</f>
        <v>A</v>
      </c>
      <c r="D7" s="208" t="str">
        <f>IF(ISBLANK('0. SPECIFICATIONS-WiP'!E7),"",SUBSTITUTE('0. SPECIFICATIONS-WiP'!E7,"NR","IT Soutenable"))</f>
        <v>B</v>
      </c>
      <c r="E7" s="208" t="str">
        <f>IF(ISBLANK('0. SPECIFICATIONS-WiP'!F7),"",SUBSTITUTE('0. SPECIFICATIONS-WiP'!F7,"NR","IT Soutenable"))</f>
        <v>B/A/B</v>
      </c>
      <c r="F7" s="208" t="str">
        <f>IF(ISBLANK('0. SPECIFICATIONS-WiP'!G7),"",SUBSTITUTE('0. SPECIFICATIONS-WiP'!G7,"NR","IT Soutenable"))</f>
        <v>Equipe projet</v>
      </c>
      <c r="G7" s="213" t="str">
        <f>IF(ISBLANK('0. SPECIFICATIONS-WiP'!H7),"",SUBSTITUTE('0. SPECIFICATIONS-WiP'!H7,"NR","IT Soutenable"))</f>
        <v/>
      </c>
      <c r="H7" s="215" t="str">
        <f>IF(ISBLANK('0. SPECIFICATIONS-WiP'!I7),"",SUBSTITUTE('0. SPECIFICATIONS-WiP'!I7,"NR","IT Soutenable"))</f>
        <v>Organiser les ressources projets pour permettre la prise en compte de la démarche IT Soutenable
(Constitution de l'équipe projet, concepteur, utilisateur, fournisseur)</v>
      </c>
      <c r="I7" s="201" t="str">
        <f>IF(ISBLANK('0. SPECIFICATIONS-WiP'!J7),"",SUBSTITUTE('0. SPECIFICATIONS-WiP'!J7,"NR","IT Soutenable"))</f>
        <v>Chaque entité de l'équipe Projet dispose-t-elle des compétences IT Soutenable ?</v>
      </c>
      <c r="J7" s="201" t="str">
        <f>IF(ISBLANK('0. SPECIFICATIONS-WiP'!K7),"",SUBSTITUTE('0. SPECIFICATIONS-WiP'!K7,"NR","IT Soutenable"))</f>
        <v>Chacune des étapes projet requiert des connaissances spécifiques pour les aspects IT Soutenable, il est important que toutes les étapes soient couvertes afin que les résultats IT Soutenable soient cohérents tout au long de la vie du service.</v>
      </c>
      <c r="K7" s="201" t="str">
        <f>IF(ISBLANK('0. SPECIFICATIONS-WiP'!L7),"",SUBSTITUTE('0. SPECIFICATIONS-WiP'!L7,"NR","IT Soutenable"))</f>
        <v>Combien de personnes sont sensibilisées et formées au IT Soutenable ?</v>
      </c>
      <c r="L7" s="208" t="str">
        <f>IF(ISBLANK('0. SPECIFICATIONS-WiP'!M7),"",SUBSTITUTE('0. SPECIFICATIONS-WiP'!M7,"NR","IT Soutenable"))</f>
        <v/>
      </c>
      <c r="M7" s="208" t="str">
        <f>IF(ISBLANK('0. SPECIFICATIONS-WiP'!N7),"",SUBSTITUTE('0. SPECIFICATIONS-WiP'!N7,"NR","IT Soutenable"))</f>
        <v/>
      </c>
      <c r="N7" s="208" t="str">
        <f>IF(ISBLANK('0. SPECIFICATIONS-WiP'!O7),"",SUBSTITUTE('0. SPECIFICATIONS-WiP'!O7,"NR","IT Soutenable"))</f>
        <v/>
      </c>
      <c r="O7" s="208" t="str">
        <f>IF(ISBLANK('0. SPECIFICATIONS-WiP'!P7),"",SUBSTITUTE('0. SPECIFICATIONS-WiP'!P7,"NR","IT Soutenable"))</f>
        <v/>
      </c>
      <c r="P7" s="208" t="str">
        <f>IF(ISBLANK('0. SPECIFICATIONS-WiP'!Q7),"",SUBSTITUTE('0. SPECIFICATIONS-WiP'!Q7,"NR","IT Soutenable"))</f>
        <v/>
      </c>
      <c r="Q7" s="201" t="str">
        <f>IF(ISBLANK('0. SPECIFICATIONS-WiP'!R7),"",SUBSTITUTE('0. SPECIFICATIONS-WiP'!R7,"NR","IT Soutenable"))</f>
        <v>RECO</v>
      </c>
      <c r="R7" s="208" t="str">
        <f>IF(ISBLANK('0. SPECIFICATIONS-WiP'!S7),"",SUBSTITUTE('0. SPECIFICATIONS-WiP'!S7,"NR","IT Soutenable"))</f>
        <v>*</v>
      </c>
      <c r="S7" s="208" t="str">
        <f>IF(ISBLANK('0. SPECIFICATIONS-WiP'!T7),"",SUBSTITUTE('0. SPECIFICATIONS-WiP'!T7,"NR","IT Soutenable"))</f>
        <v/>
      </c>
      <c r="T7" s="212" t="str">
        <f>IF(ISBLANK('0. SPECIFICATIONS-WiP'!U7),"",SUBSTITUTE('0. SPECIFICATIONS-WiP'!U7,"NR","IT Soutenable"))</f>
        <v/>
      </c>
      <c r="U7" s="212" t="str">
        <f>IF(ISBLANK('0. SPECIFICATIONS-WiP'!V7),"",SUBSTITUTE('0. SPECIFICATIONS-WiP'!V7,"NR","IT Soutenable"))</f>
        <v>INCONTOURNABLE</v>
      </c>
      <c r="V7" s="212" t="str">
        <f>IF(ISBLANK('0. SPECIFICATIONS-WiP'!W7),"",SUBSTITUTE('0. SPECIFICATIONS-WiP'!W7,"NR","IT Soutenable"))</f>
        <v>N/A</v>
      </c>
      <c r="W7" s="212" t="str">
        <f>IF(ISBLANK('0. SPECIFICATIONS-WiP'!X7),"",SUBSTITUTE('0. SPECIFICATIONS-WiP'!X7,"NR","IT Soutenable"))</f>
        <v>#COM ; #METH ; #HR ;</v>
      </c>
      <c r="X7" s="212"/>
      <c r="Y7" s="212"/>
      <c r="Z7" s="212"/>
      <c r="AA7" s="212"/>
      <c r="AB7" s="212"/>
      <c r="AC7" s="212"/>
      <c r="AD7" s="212"/>
      <c r="AE7" s="212"/>
    </row>
    <row r="8" spans="1:31" ht="15.75" customHeight="1">
      <c r="A8" s="208" t="str">
        <f>IF(ISBLANK('0. SPECIFICATIONS-WiP'!A8),"",SUBSTITUTE('0. SPECIFICATIONS-WiP'!A8,"NR","IT Soutenable"))</f>
        <v>1</v>
      </c>
      <c r="B8" s="208" t="str">
        <f>IF(ISBLANK('0. SPECIFICATIONS-WiP'!C8),"",SUBSTITUTE('0. SPECIFICATIONS-WiP'!C8,"NR","IT Soutenable"))</f>
        <v>A</v>
      </c>
      <c r="C8" s="208" t="str">
        <f>IF(ISBLANK('0. SPECIFICATIONS-WiP'!D8),"",SUBSTITUTE('0. SPECIFICATIONS-WiP'!D8,"NR","IT Soutenable"))</f>
        <v>B</v>
      </c>
      <c r="D8" s="208" t="str">
        <f>IF(ISBLANK('0. SPECIFICATIONS-WiP'!E8),"",SUBSTITUTE('0. SPECIFICATIONS-WiP'!E8,"NR","IT Soutenable"))</f>
        <v>B</v>
      </c>
      <c r="E8" s="208" t="str">
        <f>IF(ISBLANK('0. SPECIFICATIONS-WiP'!F8),"",SUBSTITUTE('0. SPECIFICATIONS-WiP'!F8,"NR","IT Soutenable"))</f>
        <v>A/B/B</v>
      </c>
      <c r="F8" s="208" t="str">
        <f>IF(ISBLANK('0. SPECIFICATIONS-WiP'!G8),"",SUBSTITUTE('0. SPECIFICATIONS-WiP'!G8,"NR","IT Soutenable"))</f>
        <v>Equipe projet</v>
      </c>
      <c r="G8" s="213" t="str">
        <f>IF(ISBLANK('0. SPECIFICATIONS-WiP'!H8),"",SUBSTITUTE('0. SPECIFICATIONS-WiP'!H8,"NR","IT Soutenable"))</f>
        <v/>
      </c>
      <c r="H8" s="215" t="str">
        <f>IF(ISBLANK('0. SPECIFICATIONS-WiP'!I8),"",SUBSTITUTE('0. SPECIFICATIONS-WiP'!I8,"NR","IT Soutenable"))</f>
        <v>Organiser les ressources projets pour permettre la prise en compte de la démarche IT Soutenable
(Questionner les équipes, comment mon action va avoir un impact sur le service)</v>
      </c>
      <c r="I8" s="201" t="str">
        <f>IF(ISBLANK('0. SPECIFICATIONS-WiP'!J8),"",SUBSTITUTE('0. SPECIFICATIONS-WiP'!J8,"NR","IT Soutenable"))</f>
        <v>Les données ACV sont-elles réutilisées dans le cas d'une adaptation d'un service existant ?</v>
      </c>
      <c r="J8" s="201" t="str">
        <f>IF(ISBLANK('0. SPECIFICATIONS-WiP'!K8),"",SUBSTITUTE('0. SPECIFICATIONS-WiP'!K8,"NR","IT Soutenable"))</f>
        <v>Les analyses ACV peuvent être réalisées sur des services existants afin de les rendre plus efficaces dans le cas d'une refonte ou adaptation d'un service existant. Les spécifications et exigences IT Soutenable issues des ACV précédentes doivent être reprises et adaptées si besoin.</v>
      </c>
      <c r="K8" s="201" t="str">
        <f>IF(ISBLANK('0. SPECIFICATIONS-WiP'!L8),"",SUBSTITUTE('0. SPECIFICATIONS-WiP'!L8,"NR","IT Soutenable"))</f>
        <v>Avez-vous mis à disposition des équipes projet les ACV précédentes ?</v>
      </c>
      <c r="L8" s="208" t="str">
        <f>IF(ISBLANK('0. SPECIFICATIONS-WiP'!M8),"",SUBSTITUTE('0. SPECIFICATIONS-WiP'!M8,"NR","IT Soutenable"))</f>
        <v>L'ACV de ce projet est-elle rendue disponible pour d'autres projets ?</v>
      </c>
      <c r="M8" s="208" t="str">
        <f>IF(ISBLANK('0. SPECIFICATIONS-WiP'!N8),"",SUBSTITUTE('0. SPECIFICATIONS-WiP'!N8,"NR","IT Soutenable"))</f>
        <v>L'ACV de ce projet sera-t-elle réalisée ?</v>
      </c>
      <c r="N8" s="208" t="str">
        <f>IF(ISBLANK('0. SPECIFICATIONS-WiP'!O8),"",SUBSTITUTE('0. SPECIFICATIONS-WiP'!O8,"NR","IT Soutenable"))</f>
        <v/>
      </c>
      <c r="O8" s="208" t="str">
        <f>IF(ISBLANK('0. SPECIFICATIONS-WiP'!P8),"",SUBSTITUTE('0. SPECIFICATIONS-WiP'!P8,"NR","IT Soutenable"))</f>
        <v/>
      </c>
      <c r="P8" s="208" t="str">
        <f>IF(ISBLANK('0. SPECIFICATIONS-WiP'!Q8),"",SUBSTITUTE('0. SPECIFICATIONS-WiP'!Q8,"NR","IT Soutenable"))</f>
        <v>Cycle de vie</v>
      </c>
      <c r="Q8" s="201" t="str">
        <f>IF(ISBLANK('0. SPECIFICATIONS-WiP'!R8),"",SUBSTITUTE('0. SPECIFICATIONS-WiP'!R8,"NR","IT Soutenable"))</f>
        <v>RECO</v>
      </c>
      <c r="R8" s="208" t="str">
        <f>IF(ISBLANK('0. SPECIFICATIONS-WiP'!S8),"",SUBSTITUTE('0. SPECIFICATIONS-WiP'!S8,"NR","IT Soutenable"))</f>
        <v>**</v>
      </c>
      <c r="S8" s="208" t="str">
        <f>IF(ISBLANK('0. SPECIFICATIONS-WiP'!T8),"",SUBSTITUTE('0. SPECIFICATIONS-WiP'!T8,"NR","IT Soutenable"))</f>
        <v/>
      </c>
      <c r="T8" s="212" t="str">
        <f>IF(ISBLANK('0. SPECIFICATIONS-WiP'!U8),"",SUBSTITUTE('0. SPECIFICATIONS-WiP'!U8,"NR","IT Soutenable"))</f>
        <v/>
      </c>
      <c r="U8" s="212" t="str">
        <f>IF(ISBLANK('0. SPECIFICATIONS-WiP'!V8),"",SUBSTITUTE('0. SPECIFICATIONS-WiP'!V8,"NR","IT Soutenable"))</f>
        <v/>
      </c>
      <c r="V8" s="212" t="str">
        <f>IF(ISBLANK('0. SPECIFICATIONS-WiP'!W8),"",SUBSTITUTE('0. SPECIFICATIONS-WiP'!W8,"NR","IT Soutenable"))</f>
        <v>Revalorisation</v>
      </c>
      <c r="W8" s="212" t="str">
        <f>IF(ISBLANK('0. SPECIFICATIONS-WiP'!X8),"",SUBSTITUTE('0. SPECIFICATIONS-WiP'!X8,"NR","IT Soutenable"))</f>
        <v>#USE ; #MAINT ; #COM ; #VALUE ; #DEBT ; #METH</v>
      </c>
      <c r="X8" s="212"/>
      <c r="Y8" s="212"/>
      <c r="Z8" s="212"/>
      <c r="AA8" s="212"/>
      <c r="AB8" s="212"/>
      <c r="AC8" s="212"/>
      <c r="AD8" s="212"/>
      <c r="AE8" s="212"/>
    </row>
    <row r="9" spans="1:31" ht="15.75" customHeight="1">
      <c r="A9" s="208" t="str">
        <f>IF(ISBLANK('0. SPECIFICATIONS-WiP'!A9),"",SUBSTITUTE('0. SPECIFICATIONS-WiP'!A9,"NR","IT Soutenable"))</f>
        <v>1</v>
      </c>
      <c r="B9" s="208" t="str">
        <f>IF(ISBLANK('0. SPECIFICATIONS-WiP'!C9),"",SUBSTITUTE('0. SPECIFICATIONS-WiP'!C9,"NR","IT Soutenable"))</f>
        <v>B</v>
      </c>
      <c r="C9" s="208" t="str">
        <f>IF(ISBLANK('0. SPECIFICATIONS-WiP'!D9),"",SUBSTITUTE('0. SPECIFICATIONS-WiP'!D9,"NR","IT Soutenable"))</f>
        <v>A</v>
      </c>
      <c r="D9" s="208" t="str">
        <f>IF(ISBLANK('0. SPECIFICATIONS-WiP'!E9),"",SUBSTITUTE('0. SPECIFICATIONS-WiP'!E9,"NR","IT Soutenable"))</f>
        <v>B</v>
      </c>
      <c r="E9" s="208" t="str">
        <f>IF(ISBLANK('0. SPECIFICATIONS-WiP'!F9),"",SUBSTITUTE('0. SPECIFICATIONS-WiP'!F9,"NR","IT Soutenable"))</f>
        <v>B/A/B</v>
      </c>
      <c r="F9" s="208" t="str">
        <f>IF(ISBLANK('0. SPECIFICATIONS-WiP'!G9),"",SUBSTITUTE('0. SPECIFICATIONS-WiP'!G9,"NR","IT Soutenable"))</f>
        <v>Equipe projet</v>
      </c>
      <c r="G9" s="213" t="str">
        <f>IF(ISBLANK('0. SPECIFICATIONS-WiP'!H9),"",SUBSTITUTE('0. SPECIFICATIONS-WiP'!H9,"NR","IT Soutenable"))</f>
        <v/>
      </c>
      <c r="H9" s="215" t="str">
        <f>IF(ISBLANK('0. SPECIFICATIONS-WiP'!I9),"",SUBSTITUTE('0. SPECIFICATIONS-WiP'!I9,"NR","IT Soutenable"))</f>
        <v>Organiser les ressources projets pour permettre la prise en compte de la démarche IT Soutenable
(Animer de manière tranversale les équipes pluri-disciplinaires)</v>
      </c>
      <c r="I9" s="201" t="str">
        <f>IF(ISBLANK('0. SPECIFICATIONS-WiP'!J9),"",SUBSTITUTE('0. SPECIFICATIONS-WiP'!J9,"NR","IT Soutenable"))</f>
        <v>Chaque partie-prenante a-t-elle la latitude de prendre des décisions pouvant influer sur l'impact environnemental ?</v>
      </c>
      <c r="J9" s="201" t="str">
        <f>IF(ISBLANK('0. SPECIFICATIONS-WiP'!K9),"",SUBSTITUTE('0. SPECIFICATIONS-WiP'!K9,"NR","IT Soutenable"))</f>
        <v>Les spécifications et les USER STORY peuvent évoluer au fil du temps, ces évolutions doivent systématiquement prendre en compte les aspects IT Soutenable. Les adaptations sont le plus souvent le fait des métiers. Les impacts environnementaux doivent pouvoir aussi avoir cette latitude avec des chemins de validation pré-définis.</v>
      </c>
      <c r="K9" s="201" t="str">
        <f>IF(ISBLANK('0. SPECIFICATIONS-WiP'!L9),"",SUBSTITUTE('0. SPECIFICATIONS-WiP'!L9,"NR","IT Soutenable"))</f>
        <v>Le circuit et l'autonomie de décision ayant un impact IT Soutenable est-il défini pour chaque acteur ?</v>
      </c>
      <c r="L9" s="208" t="str">
        <f>IF(ISBLANK('0. SPECIFICATIONS-WiP'!M9),"",SUBSTITUTE('0. SPECIFICATIONS-WiP'!M9,"NR","IT Soutenable"))</f>
        <v/>
      </c>
      <c r="M9" s="208" t="str">
        <f>IF(ISBLANK('0. SPECIFICATIONS-WiP'!N9),"",SUBSTITUTE('0. SPECIFICATIONS-WiP'!N9,"NR","IT Soutenable"))</f>
        <v/>
      </c>
      <c r="N9" s="208" t="str">
        <f>IF(ISBLANK('0. SPECIFICATIONS-WiP'!O9),"",SUBSTITUTE('0. SPECIFICATIONS-WiP'!O9,"NR","IT Soutenable"))</f>
        <v/>
      </c>
      <c r="O9" s="208" t="str">
        <f>IF(ISBLANK('0. SPECIFICATIONS-WiP'!P9),"",SUBSTITUTE('0. SPECIFICATIONS-WiP'!P9,"NR","IT Soutenable"))</f>
        <v/>
      </c>
      <c r="P9" s="208" t="str">
        <f>IF(ISBLANK('0. SPECIFICATIONS-WiP'!Q9),"",SUBSTITUTE('0. SPECIFICATIONS-WiP'!Q9,"NR","IT Soutenable"))</f>
        <v>Cycle de vie</v>
      </c>
      <c r="Q9" s="201" t="str">
        <f>IF(ISBLANK('0. SPECIFICATIONS-WiP'!R9),"",SUBSTITUTE('0. SPECIFICATIONS-WiP'!R9,"NR","IT Soutenable"))</f>
        <v>CONSEIL</v>
      </c>
      <c r="R9" s="208" t="str">
        <f>IF(ISBLANK('0. SPECIFICATIONS-WiP'!S9),"",SUBSTITUTE('0. SPECIFICATIONS-WiP'!S9,"NR","IT Soutenable"))</f>
        <v>N/A</v>
      </c>
      <c r="S9" s="208" t="str">
        <f>IF(ISBLANK('0. SPECIFICATIONS-WiP'!T9),"",SUBSTITUTE('0. SPECIFICATIONS-WiP'!T9,"NR","IT Soutenable"))</f>
        <v/>
      </c>
      <c r="T9" s="212" t="str">
        <f>IF(ISBLANK('0. SPECIFICATIONS-WiP'!U9),"",SUBSTITUTE('0. SPECIFICATIONS-WiP'!U9,"NR","IT Soutenable"))</f>
        <v/>
      </c>
      <c r="U9" s="212" t="str">
        <f>IF(ISBLANK('0. SPECIFICATIONS-WiP'!V9),"",SUBSTITUTE('0. SPECIFICATIONS-WiP'!V9,"NR","IT Soutenable"))</f>
        <v/>
      </c>
      <c r="V9" s="212" t="str">
        <f>IF(ISBLANK('0. SPECIFICATIONS-WiP'!W9),"",SUBSTITUTE('0. SPECIFICATIONS-WiP'!W9,"NR","IT Soutenable"))</f>
        <v>Réalisation</v>
      </c>
      <c r="W9" s="212" t="str">
        <f>IF(ISBLANK('0. SPECIFICATIONS-WiP'!X9),"",SUBSTITUTE('0. SPECIFICATIONS-WiP'!X9,"NR","IT Soutenable"))</f>
        <v/>
      </c>
      <c r="X9" s="212"/>
      <c r="Y9" s="212"/>
      <c r="Z9" s="212"/>
      <c r="AA9" s="212"/>
      <c r="AB9" s="212"/>
      <c r="AC9" s="212"/>
      <c r="AD9" s="212"/>
      <c r="AE9" s="212"/>
    </row>
    <row r="10" spans="1:31" ht="15.75" customHeight="1">
      <c r="A10" s="208" t="str">
        <f>IF(ISBLANK('0. SPECIFICATIONS-WiP'!A10),"",SUBSTITUTE('0. SPECIFICATIONS-WiP'!A10,"NR","IT Soutenable"))</f>
        <v>2</v>
      </c>
      <c r="B10" s="208" t="str">
        <f>IF(ISBLANK('0. SPECIFICATIONS-WiP'!C10),"",SUBSTITUTE('0. SPECIFICATIONS-WiP'!C10,"NR","IT Soutenable"))</f>
        <v/>
      </c>
      <c r="C10" s="208" t="str">
        <f>IF(ISBLANK('0. SPECIFICATIONS-WiP'!D10),"",SUBSTITUTE('0. SPECIFICATIONS-WiP'!D10,"NR","IT Soutenable"))</f>
        <v/>
      </c>
      <c r="D10" s="208" t="str">
        <f>IF(ISBLANK('0. SPECIFICATIONS-WiP'!E10),"",SUBSTITUTE('0. SPECIFICATIONS-WiP'!E10,"NR","IT Soutenable"))</f>
        <v/>
      </c>
      <c r="E10" s="208" t="str">
        <f>IF(ISBLANK('0. SPECIFICATIONS-WiP'!F10),"",SUBSTITUTE('0. SPECIFICATIONS-WiP'!F10,"NR","IT Soutenable"))</f>
        <v>1A/1A/3A</v>
      </c>
      <c r="F10" s="208" t="str">
        <f>IF(ISBLANK('0. SPECIFICATIONS-WiP'!G10),"",SUBSTITUTE('0. SPECIFICATIONS-WiP'!G10,"NR","IT Soutenable"))</f>
        <v/>
      </c>
      <c r="G10" s="213" t="str">
        <f>IF(ISBLANK('0. SPECIFICATIONS-WiP'!H10),"",SUBSTITUTE('0. SPECIFICATIONS-WiP'!H10,"NR","IT Soutenable"))</f>
        <v>Inclure les utilisateurs dans les ressources projet IT Soutenable</v>
      </c>
      <c r="H10" s="215" t="str">
        <f>IF(ISBLANK('0. SPECIFICATIONS-WiP'!I10),"",SUBSTITUTE('0. SPECIFICATIONS-WiP'!I10,"NR","IT Soutenable"))</f>
        <v/>
      </c>
      <c r="I10" s="201" t="str">
        <f>IF(ISBLANK('0. SPECIFICATIONS-WiP'!J10),"",SUBSTITUTE('0. SPECIFICATIONS-WiP'!J10,"NR","IT Soutenable"))</f>
        <v/>
      </c>
      <c r="J10" s="201" t="str">
        <f>IF(ISBLANK('0. SPECIFICATIONS-WiP'!K10),"",SUBSTITUTE('0. SPECIFICATIONS-WiP'!K10,"NR","IT Soutenable"))</f>
        <v/>
      </c>
      <c r="K10" s="201" t="str">
        <f>IF(ISBLANK('0. SPECIFICATIONS-WiP'!L10),"",SUBSTITUTE('0. SPECIFICATIONS-WiP'!L10,"NR","IT Soutenable"))</f>
        <v/>
      </c>
      <c r="L10" s="208" t="str">
        <f>IF(ISBLANK('0. SPECIFICATIONS-WiP'!M10),"",SUBSTITUTE('0. SPECIFICATIONS-WiP'!M10,"NR","IT Soutenable"))</f>
        <v/>
      </c>
      <c r="M10" s="208" t="str">
        <f>IF(ISBLANK('0. SPECIFICATIONS-WiP'!N10),"",SUBSTITUTE('0. SPECIFICATIONS-WiP'!N10,"NR","IT Soutenable"))</f>
        <v/>
      </c>
      <c r="N10" s="208" t="str">
        <f>IF(ISBLANK('0. SPECIFICATIONS-WiP'!O10),"",SUBSTITUTE('0. SPECIFICATIONS-WiP'!O10,"NR","IT Soutenable"))</f>
        <v/>
      </c>
      <c r="O10" s="208" t="str">
        <f>IF(ISBLANK('0. SPECIFICATIONS-WiP'!P10),"",SUBSTITUTE('0. SPECIFICATIONS-WiP'!P10,"NR","IT Soutenable"))</f>
        <v/>
      </c>
      <c r="P10" s="208" t="str">
        <f>IF(ISBLANK('0. SPECIFICATIONS-WiP'!Q10),"",SUBSTITUTE('0. SPECIFICATIONS-WiP'!Q10,"NR","IT Soutenable"))</f>
        <v/>
      </c>
      <c r="Q10" s="201" t="str">
        <f>IF(ISBLANK('0. SPECIFICATIONS-WiP'!R10),"",SUBSTITUTE('0. SPECIFICATIONS-WiP'!R10,"NR","IT Soutenable"))</f>
        <v/>
      </c>
      <c r="R10" s="208" t="str">
        <f>IF(ISBLANK('0. SPECIFICATIONS-WiP'!S10),"",SUBSTITUTE('0. SPECIFICATIONS-WiP'!S10,"NR","IT Soutenable"))</f>
        <v/>
      </c>
      <c r="S10" s="208" t="str">
        <f>IF(ISBLANK('0. SPECIFICATIONS-WiP'!T10),"",SUBSTITUTE('0. SPECIFICATIONS-WiP'!T10,"NR","IT Soutenable"))</f>
        <v/>
      </c>
      <c r="T10" s="212" t="str">
        <f>IF(ISBLANK('0. SPECIFICATIONS-WiP'!U10),"",SUBSTITUTE('0. SPECIFICATIONS-WiP'!U10,"NR","IT Soutenable"))</f>
        <v>ODD#12</v>
      </c>
      <c r="U10" s="212" t="str">
        <f>IF(ISBLANK('0. SPECIFICATIONS-WiP'!V10),"",SUBSTITUTE('0. SPECIFICATIONS-WiP'!V10,"NR","IT Soutenable"))</f>
        <v/>
      </c>
      <c r="V10" s="212" t="str">
        <f>IF(ISBLANK('0. SPECIFICATIONS-WiP'!W10),"",SUBSTITUTE('0. SPECIFICATIONS-WiP'!W10,"NR","IT Soutenable"))</f>
        <v/>
      </c>
      <c r="W10" s="212" t="str">
        <f>IF(ISBLANK('0. SPECIFICATIONS-WiP'!X10),"",SUBSTITUTE('0. SPECIFICATIONS-WiP'!X10,"NR","IT Soutenable"))</f>
        <v/>
      </c>
      <c r="X10" s="212"/>
      <c r="Y10" s="212"/>
      <c r="Z10" s="212"/>
      <c r="AA10" s="212"/>
      <c r="AB10" s="212"/>
      <c r="AC10" s="212"/>
      <c r="AD10" s="212"/>
      <c r="AE10" s="212"/>
    </row>
    <row r="11" spans="1:31" ht="15.75" customHeight="1">
      <c r="A11" s="208" t="str">
        <f>IF(ISBLANK('0. SPECIFICATIONS-WiP'!A11),"",SUBSTITUTE('0. SPECIFICATIONS-WiP'!A11,"NR","IT Soutenable"))</f>
        <v>2</v>
      </c>
      <c r="B11" s="208" t="str">
        <f>IF(ISBLANK('0. SPECIFICATIONS-WiP'!C11),"",SUBSTITUTE('0. SPECIFICATIONS-WiP'!C11,"NR","IT Soutenable"))</f>
        <v>B</v>
      </c>
      <c r="C11" s="208" t="str">
        <f>IF(ISBLANK('0. SPECIFICATIONS-WiP'!D11),"",SUBSTITUTE('0. SPECIFICATIONS-WiP'!D11,"NR","IT Soutenable"))</f>
        <v>B</v>
      </c>
      <c r="D11" s="208" t="str">
        <f>IF(ISBLANK('0. SPECIFICATIONS-WiP'!E11),"",SUBSTITUTE('0. SPECIFICATIONS-WiP'!E11,"NR","IT Soutenable"))</f>
        <v>A</v>
      </c>
      <c r="E11" s="208" t="str">
        <f>IF(ISBLANK('0. SPECIFICATIONS-WiP'!F11),"",SUBSTITUTE('0. SPECIFICATIONS-WiP'!F11,"NR","IT Soutenable"))</f>
        <v>B/B/A</v>
      </c>
      <c r="F11" s="208" t="str">
        <f>IF(ISBLANK('0. SPECIFICATIONS-WiP'!G11),"",SUBSTITUTE('0. SPECIFICATIONS-WiP'!G11,"NR","IT Soutenable"))</f>
        <v>Utilisateurs et clients</v>
      </c>
      <c r="G11" s="213" t="str">
        <f>IF(ISBLANK('0. SPECIFICATIONS-WiP'!H11),"",SUBSTITUTE('0. SPECIFICATIONS-WiP'!H11,"NR","IT Soutenable"))</f>
        <v/>
      </c>
      <c r="H11" s="215" t="str">
        <f>IF(ISBLANK('0. SPECIFICATIONS-WiP'!I11),"",SUBSTITUTE('0. SPECIFICATIONS-WiP'!I11,"NR","IT Soutenable"))</f>
        <v>Inclure les utilisateurs dans les ressources projet IT Soutenable (inclure les utilisateurs finaux dans la définition des spécifications)</v>
      </c>
      <c r="I11" s="201" t="str">
        <f>IF(ISBLANK('0. SPECIFICATIONS-WiP'!J11),"",SUBSTITUTE('0. SPECIFICATIONS-WiP'!J11,"NR","IT Soutenable"))</f>
        <v>La définition des besoins est-elle réalisée en consultant les utilisateurs finaux ?</v>
      </c>
      <c r="J11" s="201" t="str">
        <f>IF(ISBLANK('0. SPECIFICATIONS-WiP'!K11),"",SUBSTITUTE('0. SPECIFICATIONS-WiP'!K11,"NR","IT Soutenable"))</f>
        <v>Lorsque les besoins utilisateurs sont extrapolés à partir d'analyses et d'objectifs de l'organisation, cela peut conduire à des expressions de besoin plus larges que celles dont les utilisateurs vont réellement se servir et le service sera plus consommateur que nécessaire.</v>
      </c>
      <c r="K11" s="201" t="str">
        <f>IF(ISBLANK('0. SPECIFICATIONS-WiP'!L11),"",SUBSTITUTE('0. SPECIFICATIONS-WiP'!L11,"NR","IT Soutenable"))</f>
        <v>La maîtrise d'ouvrage du projet contient-elle un utilisateur témoin ou un représentant maîtrisant le métier ?</v>
      </c>
      <c r="L11" s="208" t="str">
        <f>IF(ISBLANK('0. SPECIFICATIONS-WiP'!M11),"",SUBSTITUTE('0. SPECIFICATIONS-WiP'!M11,"NR","IT Soutenable"))</f>
        <v/>
      </c>
      <c r="M11" s="208" t="str">
        <f>IF(ISBLANK('0. SPECIFICATIONS-WiP'!N11),"",SUBSTITUTE('0. SPECIFICATIONS-WiP'!N11,"NR","IT Soutenable"))</f>
        <v/>
      </c>
      <c r="N11" s="208" t="str">
        <f>IF(ISBLANK('0. SPECIFICATIONS-WiP'!O11),"",SUBSTITUTE('0. SPECIFICATIONS-WiP'!O11,"NR","IT Soutenable"))</f>
        <v/>
      </c>
      <c r="O11" s="208" t="str">
        <f>IF(ISBLANK('0. SPECIFICATIONS-WiP'!P11),"",SUBSTITUTE('0. SPECIFICATIONS-WiP'!P11,"NR","IT Soutenable"))</f>
        <v/>
      </c>
      <c r="P11" s="208" t="str">
        <f>IF(ISBLANK('0. SPECIFICATIONS-WiP'!Q11),"",SUBSTITUTE('0. SPECIFICATIONS-WiP'!Q11,"NR","IT Soutenable"))</f>
        <v>Stratégie</v>
      </c>
      <c r="Q11" s="201" t="str">
        <f>IF(ISBLANK('0. SPECIFICATIONS-WiP'!R11),"",SUBSTITUTE('0. SPECIFICATIONS-WiP'!R11,"NR","IT Soutenable"))</f>
        <v>CONSEIL</v>
      </c>
      <c r="R11" s="208" t="str">
        <f>IF(ISBLANK('0. SPECIFICATIONS-WiP'!S11),"",SUBSTITUTE('0. SPECIFICATIONS-WiP'!S11,"NR","IT Soutenable"))</f>
        <v>N/A</v>
      </c>
      <c r="S11" s="208" t="str">
        <f>IF(ISBLANK('0. SPECIFICATIONS-WiP'!T11),"",SUBSTITUTE('0. SPECIFICATIONS-WiP'!T11,"NR","IT Soutenable"))</f>
        <v/>
      </c>
      <c r="T11" s="212" t="str">
        <f>IF(ISBLANK('0. SPECIFICATIONS-WiP'!U11),"",SUBSTITUTE('0. SPECIFICATIONS-WiP'!U11,"NR","IT Soutenable"))</f>
        <v/>
      </c>
      <c r="U11" s="212" t="str">
        <f>IF(ISBLANK('0. SPECIFICATIONS-WiP'!V11),"",SUBSTITUTE('0. SPECIFICATIONS-WiP'!V11,"NR","IT Soutenable"))</f>
        <v/>
      </c>
      <c r="V11" s="212" t="str">
        <f>IF(ISBLANK('0. SPECIFICATIONS-WiP'!W11),"",SUBSTITUTE('0. SPECIFICATIONS-WiP'!W11,"NR","IT Soutenable"))</f>
        <v>Conception</v>
      </c>
      <c r="W11" s="212" t="str">
        <f>IF(ISBLANK('0. SPECIFICATIONS-WiP'!X11),"",SUBSTITUTE('0. SPECIFICATIONS-WiP'!X11,"NR","IT Soutenable"))</f>
        <v/>
      </c>
      <c r="X11" s="212"/>
      <c r="Y11" s="212"/>
      <c r="Z11" s="212"/>
      <c r="AA11" s="212"/>
      <c r="AB11" s="212"/>
      <c r="AC11" s="212"/>
      <c r="AD11" s="212"/>
      <c r="AE11" s="212"/>
    </row>
    <row r="12" spans="1:31" ht="15.75" customHeight="1">
      <c r="A12" s="208" t="str">
        <f>IF(ISBLANK('0. SPECIFICATIONS-WiP'!A12),"",SUBSTITUTE('0. SPECIFICATIONS-WiP'!A12,"NR","IT Soutenable"))</f>
        <v>2</v>
      </c>
      <c r="B12" s="208" t="str">
        <f>IF(ISBLANK('0. SPECIFICATIONS-WiP'!C12),"",SUBSTITUTE('0. SPECIFICATIONS-WiP'!C12,"NR","IT Soutenable"))</f>
        <v>A</v>
      </c>
      <c r="C12" s="208" t="str">
        <f>IF(ISBLANK('0. SPECIFICATIONS-WiP'!D12),"",SUBSTITUTE('0. SPECIFICATIONS-WiP'!D12,"NR","IT Soutenable"))</f>
        <v>B</v>
      </c>
      <c r="D12" s="208" t="str">
        <f>IF(ISBLANK('0. SPECIFICATIONS-WiP'!E12),"",SUBSTITUTE('0. SPECIFICATIONS-WiP'!E12,"NR","IT Soutenable"))</f>
        <v>A</v>
      </c>
      <c r="E12" s="208" t="str">
        <f>IF(ISBLANK('0. SPECIFICATIONS-WiP'!F12),"",SUBSTITUTE('0. SPECIFICATIONS-WiP'!F12,"NR","IT Soutenable"))</f>
        <v>A/B/A</v>
      </c>
      <c r="F12" s="208" t="str">
        <f>IF(ISBLANK('0. SPECIFICATIONS-WiP'!G12),"",SUBSTITUTE('0. SPECIFICATIONS-WiP'!G12,"NR","IT Soutenable"))</f>
        <v>Utilisateurs et clients</v>
      </c>
      <c r="G12" s="213" t="str">
        <f>IF(ISBLANK('0. SPECIFICATIONS-WiP'!H12),"",SUBSTITUTE('0. SPECIFICATIONS-WiP'!H12,"NR","IT Soutenable"))</f>
        <v/>
      </c>
      <c r="H12" s="215" t="str">
        <f>IF(ISBLANK('0. SPECIFICATIONS-WiP'!I12),"",SUBSTITUTE('0. SPECIFICATIONS-WiP'!I12,"NR","IT Soutenable"))</f>
        <v>Inclure les utilisateurs dans les ressources projet IT Soutenable
(Transmettre une pédagogie IT Soutenable aux utilisateurs)</v>
      </c>
      <c r="I12" s="201" t="str">
        <f>IF(ISBLANK('0. SPECIFICATIONS-WiP'!J12),"",SUBSTITUTE('0. SPECIFICATIONS-WiP'!J12,"NR","IT Soutenable"))</f>
        <v>Transmettez-vous une pédagogie IT Soutenable aux utilisateurs ?</v>
      </c>
      <c r="J12" s="201" t="str">
        <f>IF(ISBLANK('0. SPECIFICATIONS-WiP'!K12),"",SUBSTITUTE('0. SPECIFICATIONS-WiP'!K12,"NR","IT Soutenable"))</f>
        <v>Les utilisations des services sont une source de consommation de ressources. Si les utilisateurs sont incités et guidés pour réduire leurs impacts avec des démarches pédagogiques, cela rend l'ensemble du service plus efficace pour réduire son impact.</v>
      </c>
      <c r="K12" s="201" t="str">
        <f>IF(ISBLANK('0. SPECIFICATIONS-WiP'!L12),"",SUBSTITUTE('0. SPECIFICATIONS-WiP'!L12,"NR","IT Soutenable"))</f>
        <v>Un utilisateur témoin avec une forte coloration IT Soutenable est-il inclus dans la démarche projet ?</v>
      </c>
      <c r="L12" s="208" t="str">
        <f>IF(ISBLANK('0. SPECIFICATIONS-WiP'!M12),"",SUBSTITUTE('0. SPECIFICATIONS-WiP'!M12,"NR","IT Soutenable"))</f>
        <v>Un utilisateur témoin dédié au projet est-il formé au IT Soutenable ?</v>
      </c>
      <c r="M12" s="208" t="str">
        <f>IF(ISBLANK('0. SPECIFICATIONS-WiP'!N12),"",SUBSTITUTE('0. SPECIFICATIONS-WiP'!N12,"NR","IT Soutenable"))</f>
        <v/>
      </c>
      <c r="N12" s="208" t="str">
        <f>IF(ISBLANK('0. SPECIFICATIONS-WiP'!O12),"",SUBSTITUTE('0. SPECIFICATIONS-WiP'!O12,"NR","IT Soutenable"))</f>
        <v/>
      </c>
      <c r="O12" s="208" t="str">
        <f>IF(ISBLANK('0. SPECIFICATIONS-WiP'!P12),"",SUBSTITUTE('0. SPECIFICATIONS-WiP'!P12,"NR","IT Soutenable"))</f>
        <v/>
      </c>
      <c r="P12" s="208" t="str">
        <f>IF(ISBLANK('0. SPECIFICATIONS-WiP'!Q12),"",SUBSTITUTE('0. SPECIFICATIONS-WiP'!Q12,"NR","IT Soutenable"))</f>
        <v>Stratégie</v>
      </c>
      <c r="Q12" s="201" t="str">
        <f>IF(ISBLANK('0. SPECIFICATIONS-WiP'!R12),"",SUBSTITUTE('0. SPECIFICATIONS-WiP'!R12,"NR","IT Soutenable"))</f>
        <v>CONSEIL</v>
      </c>
      <c r="R12" s="208" t="str">
        <f>IF(ISBLANK('0. SPECIFICATIONS-WiP'!S12),"",SUBSTITUTE('0. SPECIFICATIONS-WiP'!S12,"NR","IT Soutenable"))</f>
        <v>N/A</v>
      </c>
      <c r="S12" s="208" t="str">
        <f>IF(ISBLANK('0. SPECIFICATIONS-WiP'!T12),"",SUBSTITUTE('0. SPECIFICATIONS-WiP'!T12,"NR","IT Soutenable"))</f>
        <v/>
      </c>
      <c r="T12" s="212" t="str">
        <f>IF(ISBLANK('0. SPECIFICATIONS-WiP'!U12),"",SUBSTITUTE('0. SPECIFICATIONS-WiP'!U12,"NR","IT Soutenable"))</f>
        <v/>
      </c>
      <c r="U12" s="212" t="str">
        <f>IF(ISBLANK('0. SPECIFICATIONS-WiP'!V12),"",SUBSTITUTE('0. SPECIFICATIONS-WiP'!V12,"NR","IT Soutenable"))</f>
        <v/>
      </c>
      <c r="V12" s="212" t="str">
        <f>IF(ISBLANK('0. SPECIFICATIONS-WiP'!W12),"",SUBSTITUTE('0. SPECIFICATIONS-WiP'!W12,"NR","IT Soutenable"))</f>
        <v>Conception</v>
      </c>
      <c r="W12" s="212" t="str">
        <f>IF(ISBLANK('0. SPECIFICATIONS-WiP'!X12),"",SUBSTITUTE('0. SPECIFICATIONS-WiP'!X12,"NR","IT Soutenable"))</f>
        <v/>
      </c>
      <c r="X12" s="212"/>
      <c r="Y12" s="212"/>
      <c r="Z12" s="212"/>
      <c r="AA12" s="212"/>
      <c r="AB12" s="212"/>
      <c r="AC12" s="212"/>
      <c r="AD12" s="212"/>
      <c r="AE12" s="212"/>
    </row>
    <row r="13" spans="1:31" ht="15.75" customHeight="1">
      <c r="A13" s="208" t="str">
        <f>IF(ISBLANK('0. SPECIFICATIONS-WiP'!A13),"",SUBSTITUTE('0. SPECIFICATIONS-WiP'!A13,"NR","IT Soutenable"))</f>
        <v>2</v>
      </c>
      <c r="B13" s="208" t="str">
        <f>IF(ISBLANK('0. SPECIFICATIONS-WiP'!C13),"",SUBSTITUTE('0. SPECIFICATIONS-WiP'!C13,"NR","IT Soutenable"))</f>
        <v>B</v>
      </c>
      <c r="C13" s="208" t="str">
        <f>IF(ISBLANK('0. SPECIFICATIONS-WiP'!D13),"",SUBSTITUTE('0. SPECIFICATIONS-WiP'!D13,"NR","IT Soutenable"))</f>
        <v>A</v>
      </c>
      <c r="D13" s="208" t="str">
        <f>IF(ISBLANK('0. SPECIFICATIONS-WiP'!E13),"",SUBSTITUTE('0. SPECIFICATIONS-WiP'!E13,"NR","IT Soutenable"))</f>
        <v>A</v>
      </c>
      <c r="E13" s="208" t="str">
        <f>IF(ISBLANK('0. SPECIFICATIONS-WiP'!F13),"",SUBSTITUTE('0. SPECIFICATIONS-WiP'!F13,"NR","IT Soutenable"))</f>
        <v>B/A/A</v>
      </c>
      <c r="F13" s="208" t="str">
        <f>IF(ISBLANK('0. SPECIFICATIONS-WiP'!G13),"",SUBSTITUTE('0. SPECIFICATIONS-WiP'!G13,"NR","IT Soutenable"))</f>
        <v/>
      </c>
      <c r="G13" s="213" t="str">
        <f>IF(ISBLANK('0. SPECIFICATIONS-WiP'!H13),"",SUBSTITUTE('0. SPECIFICATIONS-WiP'!H13,"NR","IT Soutenable"))</f>
        <v/>
      </c>
      <c r="H13" s="215" t="str">
        <f>IF(ISBLANK('0. SPECIFICATIONS-WiP'!I13),"",SUBSTITUTE('0. SPECIFICATIONS-WiP'!I13,"NR","IT Soutenable"))</f>
        <v>Inclure les utilisateurs dans les ressources projet IT Soutenable
(Définir les objectifs vis à vis des utilisateurs, définition des indicateurs (Carbone, DEEE, ressources, ...))</v>
      </c>
      <c r="I13" s="201" t="str">
        <f>IF(ISBLANK('0. SPECIFICATIONS-WiP'!J13),"",SUBSTITUTE('0. SPECIFICATIONS-WiP'!J13,"NR","IT Soutenable"))</f>
        <v>Les aspects IT Soutenable sont-ils propagés et entretenus sur l'ensemble des acteurs ?</v>
      </c>
      <c r="J13" s="201" t="str">
        <f>IF(ISBLANK('0. SPECIFICATIONS-WiP'!K13),"",SUBSTITUTE('0. SPECIFICATIONS-WiP'!K13,"NR","IT Soutenable"))</f>
        <v>Lorsque chacun des acteurs a un accès simple à des marqueurs permettant d'évaluer l'impact environnemental de ses actions et choix, il peut adapter ses pratiques pour rendre le service plus efficace et responsable.</v>
      </c>
      <c r="K13" s="201" t="str">
        <f>IF(ISBLANK('0. SPECIFICATIONS-WiP'!L13),"",SUBSTITUTE('0. SPECIFICATIONS-WiP'!L13,"NR","IT Soutenable"))</f>
        <v>Quels sont les marqueurs et étapes de suivis définis ?</v>
      </c>
      <c r="L13" s="208" t="str">
        <f>IF(ISBLANK('0. SPECIFICATIONS-WiP'!M13),"",SUBSTITUTE('0. SPECIFICATIONS-WiP'!M13,"NR","IT Soutenable"))</f>
        <v/>
      </c>
      <c r="M13" s="208" t="str">
        <f>IF(ISBLANK('0. SPECIFICATIONS-WiP'!N13),"",SUBSTITUTE('0. SPECIFICATIONS-WiP'!N13,"NR","IT Soutenable"))</f>
        <v/>
      </c>
      <c r="N13" s="208" t="str">
        <f>IF(ISBLANK('0. SPECIFICATIONS-WiP'!O13),"",SUBSTITUTE('0. SPECIFICATIONS-WiP'!O13,"NR","IT Soutenable"))</f>
        <v/>
      </c>
      <c r="O13" s="208" t="str">
        <f>IF(ISBLANK('0. SPECIFICATIONS-WiP'!P13),"",SUBSTITUTE('0. SPECIFICATIONS-WiP'!P13,"NR","IT Soutenable"))</f>
        <v/>
      </c>
      <c r="P13" s="208" t="str">
        <f>IF(ISBLANK('0. SPECIFICATIONS-WiP'!Q13),"",SUBSTITUTE('0. SPECIFICATIONS-WiP'!Q13,"NR","IT Soutenable"))</f>
        <v>Cycle de vie</v>
      </c>
      <c r="Q13" s="201" t="str">
        <f>IF(ISBLANK('0. SPECIFICATIONS-WiP'!R13),"",SUBSTITUTE('0. SPECIFICATIONS-WiP'!R13,"NR","IT Soutenable"))</f>
        <v>CONSEIL</v>
      </c>
      <c r="R13" s="208" t="str">
        <f>IF(ISBLANK('0. SPECIFICATIONS-WiP'!S13),"",SUBSTITUTE('0. SPECIFICATIONS-WiP'!S13,"NR","IT Soutenable"))</f>
        <v>N/A</v>
      </c>
      <c r="S13" s="208" t="str">
        <f>IF(ISBLANK('0. SPECIFICATIONS-WiP'!T13),"",SUBSTITUTE('0. SPECIFICATIONS-WiP'!T13,"NR","IT Soutenable"))</f>
        <v/>
      </c>
      <c r="T13" s="212" t="str">
        <f>IF(ISBLANK('0. SPECIFICATIONS-WiP'!U13),"",SUBSTITUTE('0. SPECIFICATIONS-WiP'!U13,"NR","IT Soutenable"))</f>
        <v/>
      </c>
      <c r="U13" s="212" t="str">
        <f>IF(ISBLANK('0. SPECIFICATIONS-WiP'!V13),"",SUBSTITUTE('0. SPECIFICATIONS-WiP'!V13,"NR","IT Soutenable"))</f>
        <v/>
      </c>
      <c r="V13" s="212" t="str">
        <f>IF(ISBLANK('0. SPECIFICATIONS-WiP'!W13),"",SUBSTITUTE('0. SPECIFICATIONS-WiP'!W13,"NR","IT Soutenable"))</f>
        <v>Réalisation</v>
      </c>
      <c r="W13" s="212" t="str">
        <f>IF(ISBLANK('0. SPECIFICATIONS-WiP'!X13),"",SUBSTITUTE('0. SPECIFICATIONS-WiP'!X13,"NR","IT Soutenable"))</f>
        <v/>
      </c>
      <c r="X13" s="212"/>
      <c r="Y13" s="212"/>
      <c r="Z13" s="212"/>
      <c r="AA13" s="212"/>
      <c r="AB13" s="212"/>
      <c r="AC13" s="212"/>
      <c r="AD13" s="212"/>
      <c r="AE13" s="212"/>
    </row>
    <row r="14" spans="1:31" ht="15.75" customHeight="1">
      <c r="A14" s="208" t="str">
        <f>IF(ISBLANK('0. SPECIFICATIONS-WiP'!A14),"",SUBSTITUTE('0. SPECIFICATIONS-WiP'!A14,"NR","IT Soutenable"))</f>
        <v>2</v>
      </c>
      <c r="B14" s="208" t="str">
        <f>IF(ISBLANK('0. SPECIFICATIONS-WiP'!C14),"",SUBSTITUTE('0. SPECIFICATIONS-WiP'!C14,"NR","IT Soutenable"))</f>
        <v>B</v>
      </c>
      <c r="C14" s="208" t="str">
        <f>IF(ISBLANK('0. SPECIFICATIONS-WiP'!D14),"",SUBSTITUTE('0. SPECIFICATIONS-WiP'!D14,"NR","IT Soutenable"))</f>
        <v>B</v>
      </c>
      <c r="D14" s="208" t="str">
        <f>IF(ISBLANK('0. SPECIFICATIONS-WiP'!E14),"",SUBSTITUTE('0. SPECIFICATIONS-WiP'!E14,"NR","IT Soutenable"))</f>
        <v>B</v>
      </c>
      <c r="E14" s="208" t="str">
        <f>IF(ISBLANK('0. SPECIFICATIONS-WiP'!F14),"",SUBSTITUTE('0. SPECIFICATIONS-WiP'!F14,"NR","IT Soutenable"))</f>
        <v>B/B/B</v>
      </c>
      <c r="F14" s="208" t="str">
        <f>IF(ISBLANK('0. SPECIFICATIONS-WiP'!G14),"",SUBSTITUTE('0. SPECIFICATIONS-WiP'!G14,"NR","IT Soutenable"))</f>
        <v>Utilisateurs et clients</v>
      </c>
      <c r="G14" s="213" t="str">
        <f>IF(ISBLANK('0. SPECIFICATIONS-WiP'!H14),"",SUBSTITUTE('0. SPECIFICATIONS-WiP'!H14,"NR","IT Soutenable"))</f>
        <v/>
      </c>
      <c r="H14" s="215" t="str">
        <f>IF(ISBLANK('0. SPECIFICATIONS-WiP'!I14),"",SUBSTITUTE('0. SPECIFICATIONS-WiP'!I14,"NR","IT Soutenable"))</f>
        <v>Inclure les utilisateurs dans les ressources projet IT Soutenable
(Préciser le Public cible, pour qui ?)</v>
      </c>
      <c r="I14" s="201" t="str">
        <f>IF(ISBLANK('0. SPECIFICATIONS-WiP'!J14),"",SUBSTITUTE('0. SPECIFICATIONS-WiP'!J14,"NR","IT Soutenable"))</f>
        <v>Les profils cibles sont-ils définis ?</v>
      </c>
      <c r="J14" s="201" t="str">
        <f>IF(ISBLANK('0. SPECIFICATIONS-WiP'!K14),"",SUBSTITUTE('0. SPECIFICATIONS-WiP'!K14,"NR","IT Soutenable"))</f>
        <v>Pour exprimer clairement les objectifs IT Soutenable dans chacune des spécifications il est indispensable de situer les profils cibles et de leur associer des objectifs IT Soutenable précis.</v>
      </c>
      <c r="K14" s="201" t="str">
        <f>IF(ISBLANK('0. SPECIFICATIONS-WiP'!L14),"",SUBSTITUTE('0. SPECIFICATIONS-WiP'!L14,"NR","IT Soutenable"))</f>
        <v>Les objectifs IT Soutenable sont-ils qualifiés pour chaque profil cible?</v>
      </c>
      <c r="L14" s="208" t="str">
        <f>IF(ISBLANK('0. SPECIFICATIONS-WiP'!M14),"",SUBSTITUTE('0. SPECIFICATIONS-WiP'!M14,"NR","IT Soutenable"))</f>
        <v/>
      </c>
      <c r="M14" s="208" t="str">
        <f>IF(ISBLANK('0. SPECIFICATIONS-WiP'!N14),"",SUBSTITUTE('0. SPECIFICATIONS-WiP'!N14,"NR","IT Soutenable"))</f>
        <v/>
      </c>
      <c r="N14" s="208" t="str">
        <f>IF(ISBLANK('0. SPECIFICATIONS-WiP'!O14),"",SUBSTITUTE('0. SPECIFICATIONS-WiP'!O14,"NR","IT Soutenable"))</f>
        <v/>
      </c>
      <c r="O14" s="208" t="str">
        <f>IF(ISBLANK('0. SPECIFICATIONS-WiP'!P14),"",SUBSTITUTE('0. SPECIFICATIONS-WiP'!P14,"NR","IT Soutenable"))</f>
        <v/>
      </c>
      <c r="P14" s="208" t="str">
        <f>IF(ISBLANK('0. SPECIFICATIONS-WiP'!Q14),"",SUBSTITUTE('0. SPECIFICATIONS-WiP'!Q14,"NR","IT Soutenable"))</f>
        <v>Cycle de vie</v>
      </c>
      <c r="Q14" s="201" t="str">
        <f>IF(ISBLANK('0. SPECIFICATIONS-WiP'!R14),"",SUBSTITUTE('0. SPECIFICATIONS-WiP'!R14,"NR","IT Soutenable"))</f>
        <v>RECO</v>
      </c>
      <c r="R14" s="208" t="str">
        <f>IF(ISBLANK('0. SPECIFICATIONS-WiP'!S14),"",SUBSTITUTE('0. SPECIFICATIONS-WiP'!S14,"NR","IT Soutenable"))</f>
        <v>**</v>
      </c>
      <c r="S14" s="208" t="str">
        <f>IF(ISBLANK('0. SPECIFICATIONS-WiP'!T14),"",SUBSTITUTE('0. SPECIFICATIONS-WiP'!T14,"NR","IT Soutenable"))</f>
        <v/>
      </c>
      <c r="T14" s="212" t="str">
        <f>IF(ISBLANK('0. SPECIFICATIONS-WiP'!U14),"",SUBSTITUTE('0. SPECIFICATIONS-WiP'!U14,"NR","IT Soutenable"))</f>
        <v/>
      </c>
      <c r="U14" s="212" t="str">
        <f>IF(ISBLANK('0. SPECIFICATIONS-WiP'!V14),"",SUBSTITUTE('0. SPECIFICATIONS-WiP'!V14,"NR","IT Soutenable"))</f>
        <v/>
      </c>
      <c r="V14" s="212" t="str">
        <f>IF(ISBLANK('0. SPECIFICATIONS-WiP'!W14),"",SUBSTITUTE('0. SPECIFICATIONS-WiP'!W14,"NR","IT Soutenable"))</f>
        <v>Conception</v>
      </c>
      <c r="W14" s="212" t="str">
        <f>IF(ISBLANK('0. SPECIFICATIONS-WiP'!X14),"",SUBSTITUTE('0. SPECIFICATIONS-WiP'!X14,"NR","IT Soutenable"))</f>
        <v>#USE ;  #COM ; #VALUE</v>
      </c>
      <c r="X14" s="212"/>
      <c r="Y14" s="212"/>
      <c r="Z14" s="212"/>
      <c r="AA14" s="212"/>
      <c r="AB14" s="212"/>
      <c r="AC14" s="212"/>
      <c r="AD14" s="212"/>
      <c r="AE14" s="212"/>
    </row>
    <row r="15" spans="1:31" ht="15.75" customHeight="1">
      <c r="A15" s="208" t="str">
        <f>IF(ISBLANK('0. SPECIFICATIONS-WiP'!A15),"",SUBSTITUTE('0. SPECIFICATIONS-WiP'!A15,"NR","IT Soutenable"))</f>
        <v>2</v>
      </c>
      <c r="B15" s="208" t="str">
        <f>IF(ISBLANK('0. SPECIFICATIONS-WiP'!C15),"",SUBSTITUTE('0. SPECIFICATIONS-WiP'!C15,"NR","IT Soutenable"))</f>
        <v>B</v>
      </c>
      <c r="C15" s="208" t="str">
        <f>IF(ISBLANK('0. SPECIFICATIONS-WiP'!D15),"",SUBSTITUTE('0. SPECIFICATIONS-WiP'!D15,"NR","IT Soutenable"))</f>
        <v>B</v>
      </c>
      <c r="D15" s="208" t="str">
        <f>IF(ISBLANK('0. SPECIFICATIONS-WiP'!E15),"",SUBSTITUTE('0. SPECIFICATIONS-WiP'!E15,"NR","IT Soutenable"))</f>
        <v>B</v>
      </c>
      <c r="E15" s="208" t="str">
        <f>IF(ISBLANK('0. SPECIFICATIONS-WiP'!F15),"",SUBSTITUTE('0. SPECIFICATIONS-WiP'!F15,"NR","IT Soutenable"))</f>
        <v>B/B/B</v>
      </c>
      <c r="F15" s="208" t="str">
        <f>IF(ISBLANK('0. SPECIFICATIONS-WiP'!G15),"",SUBSTITUTE('0. SPECIFICATIONS-WiP'!G15,"NR","IT Soutenable"))</f>
        <v>Utilisateurs et clients</v>
      </c>
      <c r="G15" s="213" t="str">
        <f>IF(ISBLANK('0. SPECIFICATIONS-WiP'!H15),"",SUBSTITUTE('0. SPECIFICATIONS-WiP'!H15,"NR","IT Soutenable"))</f>
        <v/>
      </c>
      <c r="H15" s="215" t="str">
        <f>IF(ISBLANK('0. SPECIFICATIONS-WiP'!I15),"",SUBSTITUTE('0. SPECIFICATIONS-WiP'!I15,"NR","IT Soutenable"))</f>
        <v>Inclure les utilisateurs dans les ressources projet IT Soutenable
(Exposer les exigences IT Soutenable aux utilisateurs)</v>
      </c>
      <c r="I15" s="201" t="str">
        <f>IF(ISBLANK('0. SPECIFICATIONS-WiP'!J15),"",SUBSTITUTE('0. SPECIFICATIONS-WiP'!J15,"NR","IT Soutenable"))</f>
        <v>Les aspects numérique responsable sont-ils propagés et entretenus sur l'ensemble des profils utilisateurs ?</v>
      </c>
      <c r="J15" s="201" t="str">
        <f>IF(ISBLANK('0. SPECIFICATIONS-WiP'!K15),"",SUBSTITUTE('0. SPECIFICATIONS-WiP'!K15,"NR","IT Soutenable"))</f>
        <v>Les phases d'utilisation sont un moyen de communiquer et entretenir le lien sur les aspects IT Soutenable avec les utilisateurs, c'est aussi une démarche qui offre un canal de communication différent et démarquant vis à vis de la concurrence en impliquant les utilisateurs et les rendant acteurs du service proposé.</v>
      </c>
      <c r="K15" s="201" t="str">
        <f>IF(ISBLANK('0. SPECIFICATIONS-WiP'!L15),"",SUBSTITUTE('0. SPECIFICATIONS-WiP'!L15,"NR","IT Soutenable"))</f>
        <v>Quelle est votre fréquence de communication IT Soutenable pour chaque profil utilisateur ?</v>
      </c>
      <c r="L15" s="208" t="str">
        <f>IF(ISBLANK('0. SPECIFICATIONS-WiP'!M15),"",SUBSTITUTE('0. SPECIFICATIONS-WiP'!M15,"NR","IT Soutenable"))</f>
        <v/>
      </c>
      <c r="M15" s="208" t="str">
        <f>IF(ISBLANK('0. SPECIFICATIONS-WiP'!N15),"",SUBSTITUTE('0. SPECIFICATIONS-WiP'!N15,"NR","IT Soutenable"))</f>
        <v/>
      </c>
      <c r="N15" s="208" t="str">
        <f>IF(ISBLANK('0. SPECIFICATIONS-WiP'!O15),"",SUBSTITUTE('0. SPECIFICATIONS-WiP'!O15,"NR","IT Soutenable"))</f>
        <v/>
      </c>
      <c r="O15" s="208" t="str">
        <f>IF(ISBLANK('0. SPECIFICATIONS-WiP'!P15),"",SUBSTITUTE('0. SPECIFICATIONS-WiP'!P15,"NR","IT Soutenable"))</f>
        <v/>
      </c>
      <c r="P15" s="208" t="str">
        <f>IF(ISBLANK('0. SPECIFICATIONS-WiP'!Q15),"",SUBSTITUTE('0. SPECIFICATIONS-WiP'!Q15,"NR","IT Soutenable"))</f>
        <v>Stratégie</v>
      </c>
      <c r="Q15" s="201" t="str">
        <f>IF(ISBLANK('0. SPECIFICATIONS-WiP'!R15),"",SUBSTITUTE('0. SPECIFICATIONS-WiP'!R15,"NR","IT Soutenable"))</f>
        <v>RECO</v>
      </c>
      <c r="R15" s="208" t="str">
        <f>IF(ISBLANK('0. SPECIFICATIONS-WiP'!S15),"",SUBSTITUTE('0. SPECIFICATIONS-WiP'!S15,"NR","IT Soutenable"))</f>
        <v>*</v>
      </c>
      <c r="S15" s="208" t="str">
        <f>IF(ISBLANK('0. SPECIFICATIONS-WiP'!T15),"",SUBSTITUTE('0. SPECIFICATIONS-WiP'!T15,"NR","IT Soutenable"))</f>
        <v/>
      </c>
      <c r="T15" s="212" t="str">
        <f>IF(ISBLANK('0. SPECIFICATIONS-WiP'!U15),"",SUBSTITUTE('0. SPECIFICATIONS-WiP'!U15,"NR","IT Soutenable"))</f>
        <v/>
      </c>
      <c r="U15" s="212" t="str">
        <f>IF(ISBLANK('0. SPECIFICATIONS-WiP'!V15),"",SUBSTITUTE('0. SPECIFICATIONS-WiP'!V15,"NR","IT Soutenable"))</f>
        <v/>
      </c>
      <c r="V15" s="212" t="str">
        <f>IF(ISBLANK('0. SPECIFICATIONS-WiP'!W15),"",SUBSTITUTE('0. SPECIFICATIONS-WiP'!W15,"NR","IT Soutenable"))</f>
        <v>Utilisation</v>
      </c>
      <c r="W15" s="212" t="str">
        <f>IF(ISBLANK('0. SPECIFICATIONS-WiP'!X15),"",SUBSTITUTE('0. SPECIFICATIONS-WiP'!X15,"NR","IT Soutenable"))</f>
        <v>#COM ; #VALUE</v>
      </c>
      <c r="X15" s="212"/>
      <c r="Y15" s="212"/>
      <c r="Z15" s="212"/>
      <c r="AA15" s="212"/>
      <c r="AB15" s="212"/>
      <c r="AC15" s="212"/>
      <c r="AD15" s="212"/>
      <c r="AE15" s="212"/>
    </row>
    <row r="16" spans="1:31" ht="15.75" customHeight="1">
      <c r="A16" s="208" t="str">
        <f>IF(ISBLANK('0. SPECIFICATIONS-WiP'!A16),"",SUBSTITUTE('0. SPECIFICATIONS-WiP'!A16,"NR","IT Soutenable"))</f>
        <v>3</v>
      </c>
      <c r="B16" s="208" t="str">
        <f>IF(ISBLANK('0. SPECIFICATIONS-WiP'!C16),"",SUBSTITUTE('0. SPECIFICATIONS-WiP'!C16,"NR","IT Soutenable"))</f>
        <v/>
      </c>
      <c r="C16" s="208" t="str">
        <f>IF(ISBLANK('0. SPECIFICATIONS-WiP'!D16),"",SUBSTITUTE('0. SPECIFICATIONS-WiP'!D16,"NR","IT Soutenable"))</f>
        <v/>
      </c>
      <c r="D16" s="208" t="str">
        <f>IF(ISBLANK('0. SPECIFICATIONS-WiP'!E16),"",SUBSTITUTE('0. SPECIFICATIONS-WiP'!E16,"NR","IT Soutenable"))</f>
        <v/>
      </c>
      <c r="E16" s="208" t="str">
        <f>IF(ISBLANK('0. SPECIFICATIONS-WiP'!F16),"",SUBSTITUTE('0. SPECIFICATIONS-WiP'!F16,"NR","IT Soutenable"))</f>
        <v>1A/0A/0A</v>
      </c>
      <c r="F16" s="208" t="str">
        <f>IF(ISBLANK('0. SPECIFICATIONS-WiP'!G16),"",SUBSTITUTE('0. SPECIFICATIONS-WiP'!G16,"NR","IT Soutenable"))</f>
        <v/>
      </c>
      <c r="G16" s="213" t="str">
        <f>IF(ISBLANK('0. SPECIFICATIONS-WiP'!H16),"",SUBSTITUTE('0. SPECIFICATIONS-WiP'!H16,"NR","IT Soutenable"))</f>
        <v>Organiser la méthodologie projet pour permettre d'appliquer une démarche IT Soutenable</v>
      </c>
      <c r="H16" s="215" t="str">
        <f>IF(ISBLANK('0. SPECIFICATIONS-WiP'!I16),"",SUBSTITUTE('0. SPECIFICATIONS-WiP'!I16,"NR","IT Soutenable"))</f>
        <v/>
      </c>
      <c r="I16" s="201" t="str">
        <f>IF(ISBLANK('0. SPECIFICATIONS-WiP'!J16),"",SUBSTITUTE('0. SPECIFICATIONS-WiP'!J16,"NR","IT Soutenable"))</f>
        <v/>
      </c>
      <c r="J16" s="201" t="str">
        <f>IF(ISBLANK('0. SPECIFICATIONS-WiP'!K16),"",SUBSTITUTE('0. SPECIFICATIONS-WiP'!K16,"NR","IT Soutenable"))</f>
        <v/>
      </c>
      <c r="K16" s="201" t="str">
        <f>IF(ISBLANK('0. SPECIFICATIONS-WiP'!L16),"",SUBSTITUTE('0. SPECIFICATIONS-WiP'!L16,"NR","IT Soutenable"))</f>
        <v/>
      </c>
      <c r="L16" s="208" t="str">
        <f>IF(ISBLANK('0. SPECIFICATIONS-WiP'!M16),"",SUBSTITUTE('0. SPECIFICATIONS-WiP'!M16,"NR","IT Soutenable"))</f>
        <v/>
      </c>
      <c r="M16" s="208" t="str">
        <f>IF(ISBLANK('0. SPECIFICATIONS-WiP'!N16),"",SUBSTITUTE('0. SPECIFICATIONS-WiP'!N16,"NR","IT Soutenable"))</f>
        <v/>
      </c>
      <c r="N16" s="208" t="str">
        <f>IF(ISBLANK('0. SPECIFICATIONS-WiP'!O16),"",SUBSTITUTE('0. SPECIFICATIONS-WiP'!O16,"NR","IT Soutenable"))</f>
        <v/>
      </c>
      <c r="O16" s="208" t="str">
        <f>IF(ISBLANK('0. SPECIFICATIONS-WiP'!P16),"",SUBSTITUTE('0. SPECIFICATIONS-WiP'!P16,"NR","IT Soutenable"))</f>
        <v/>
      </c>
      <c r="P16" s="208" t="str">
        <f>IF(ISBLANK('0. SPECIFICATIONS-WiP'!Q16),"",SUBSTITUTE('0. SPECIFICATIONS-WiP'!Q16,"NR","IT Soutenable"))</f>
        <v/>
      </c>
      <c r="Q16" s="201" t="str">
        <f>IF(ISBLANK('0. SPECIFICATIONS-WiP'!R16),"",SUBSTITUTE('0. SPECIFICATIONS-WiP'!R16,"NR","IT Soutenable"))</f>
        <v/>
      </c>
      <c r="R16" s="208" t="str">
        <f>IF(ISBLANK('0. SPECIFICATIONS-WiP'!S16),"",SUBSTITUTE('0. SPECIFICATIONS-WiP'!S16,"NR","IT Soutenable"))</f>
        <v/>
      </c>
      <c r="S16" s="208" t="str">
        <f>IF(ISBLANK('0. SPECIFICATIONS-WiP'!T16),"",SUBSTITUTE('0. SPECIFICATIONS-WiP'!T16,"NR","IT Soutenable"))</f>
        <v/>
      </c>
      <c r="T16" s="212" t="str">
        <f>IF(ISBLANK('0. SPECIFICATIONS-WiP'!U16),"",SUBSTITUTE('0. SPECIFICATIONS-WiP'!U16,"NR","IT Soutenable"))</f>
        <v>ODD#12</v>
      </c>
      <c r="U16" s="212" t="str">
        <f>IF(ISBLANK('0. SPECIFICATIONS-WiP'!V16),"",SUBSTITUTE('0. SPECIFICATIONS-WiP'!V16,"NR","IT Soutenable"))</f>
        <v/>
      </c>
      <c r="V16" s="212" t="str">
        <f>IF(ISBLANK('0. SPECIFICATIONS-WiP'!W16),"",SUBSTITUTE('0. SPECIFICATIONS-WiP'!W16,"NR","IT Soutenable"))</f>
        <v/>
      </c>
      <c r="W16" s="212" t="str">
        <f>IF(ISBLANK('0. SPECIFICATIONS-WiP'!X16),"",SUBSTITUTE('0. SPECIFICATIONS-WiP'!X16,"NR","IT Soutenable"))</f>
        <v/>
      </c>
      <c r="X16" s="212"/>
      <c r="Y16" s="212"/>
      <c r="Z16" s="212"/>
      <c r="AA16" s="212"/>
      <c r="AB16" s="212"/>
      <c r="AC16" s="212"/>
      <c r="AD16" s="212"/>
      <c r="AE16" s="212"/>
    </row>
    <row r="17" spans="1:31" ht="15.75" customHeight="1">
      <c r="A17" s="208" t="str">
        <f>IF(ISBLANK('0. SPECIFICATIONS-WiP'!A17),"",SUBSTITUTE('0. SPECIFICATIONS-WiP'!A17,"NR","IT Soutenable"))</f>
        <v>3</v>
      </c>
      <c r="B17" s="208" t="str">
        <f>IF(ISBLANK('0. SPECIFICATIONS-WiP'!C17),"",SUBSTITUTE('0. SPECIFICATIONS-WiP'!C17,"NR","IT Soutenable"))</f>
        <v>B</v>
      </c>
      <c r="C17" s="208" t="str">
        <f>IF(ISBLANK('0. SPECIFICATIONS-WiP'!D17),"",SUBSTITUTE('0. SPECIFICATIONS-WiP'!D17,"NR","IT Soutenable"))</f>
        <v>B</v>
      </c>
      <c r="D17" s="208" t="str">
        <f>IF(ISBLANK('0. SPECIFICATIONS-WiP'!E17),"",SUBSTITUTE('0. SPECIFICATIONS-WiP'!E17,"NR","IT Soutenable"))</f>
        <v>B</v>
      </c>
      <c r="E17" s="208" t="str">
        <f>IF(ISBLANK('0. SPECIFICATIONS-WiP'!F17),"",SUBSTITUTE('0. SPECIFICATIONS-WiP'!F17,"NR","IT Soutenable"))</f>
        <v>B/B/B</v>
      </c>
      <c r="F17" s="208" t="str">
        <f>IF(ISBLANK('0. SPECIFICATIONS-WiP'!G17),"",SUBSTITUTE('0. SPECIFICATIONS-WiP'!G17,"NR","IT Soutenable"))</f>
        <v>Méthodologie projet</v>
      </c>
      <c r="G17" s="213" t="str">
        <f>IF(ISBLANK('0. SPECIFICATIONS-WiP'!H17),"",SUBSTITUTE('0. SPECIFICATIONS-WiP'!H17,"NR","IT Soutenable"))</f>
        <v/>
      </c>
      <c r="H17" s="215" t="str">
        <f>IF(ISBLANK('0. SPECIFICATIONS-WiP'!I17),"",SUBSTITUTE('0. SPECIFICATIONS-WiP'!I17,"NR","IT Soutenable"))</f>
        <v xml:space="preserve">Organiser la méthodologie projet pour permettre d'appliquer une démarche IT Soutenable
(Intégrer des étapes de revue IT Soutenable dans la methodologie)
</v>
      </c>
      <c r="I17" s="201" t="str">
        <f>IF(ISBLANK('0. SPECIFICATIONS-WiP'!J17),"",SUBSTITUTE('0. SPECIFICATIONS-WiP'!J17,"NR","IT Soutenable"))</f>
        <v>Les étapes de revue IT Soutenable sont-elles incluses dans la méthodologie ?</v>
      </c>
      <c r="J17" s="201" t="str">
        <f>IF(ISBLANK('0. SPECIFICATIONS-WiP'!K17),"",SUBSTITUTE('0. SPECIFICATIONS-WiP'!K17,"NR","IT Soutenable"))</f>
        <v>Les objectifs IT Soutenable doivent être clairement définis et la gestion projet doit traiter le suivi de ces objectifs avec des revues au même titre que les autres catégories d'exigences, en associant les acteurs aptes à arbitrer, justifier et valider les décisions</v>
      </c>
      <c r="K17" s="201" t="str">
        <f>IF(ISBLANK('0. SPECIFICATIONS-WiP'!L17),"",SUBSTITUTE('0. SPECIFICATIONS-WiP'!L17,"NR","IT Soutenable"))</f>
        <v xml:space="preserve">Comment et qui arbitre les conflits ? (par exemple : Budget et IT Soutenable)
</v>
      </c>
      <c r="L17" s="208" t="str">
        <f>IF(ISBLANK('0. SPECIFICATIONS-WiP'!M17),"",SUBSTITUTE('0. SPECIFICATIONS-WiP'!M17,"NR","IT Soutenable"))</f>
        <v/>
      </c>
      <c r="M17" s="208" t="str">
        <f>IF(ISBLANK('0. SPECIFICATIONS-WiP'!N17),"",SUBSTITUTE('0. SPECIFICATIONS-WiP'!N17,"NR","IT Soutenable"))</f>
        <v/>
      </c>
      <c r="N17" s="208" t="str">
        <f>IF(ISBLANK('0. SPECIFICATIONS-WiP'!O17),"",SUBSTITUTE('0. SPECIFICATIONS-WiP'!O17,"NR","IT Soutenable"))</f>
        <v/>
      </c>
      <c r="O17" s="208" t="str">
        <f>IF(ISBLANK('0. SPECIFICATIONS-WiP'!P17),"",SUBSTITUTE('0. SPECIFICATIONS-WiP'!P17,"NR","IT Soutenable"))</f>
        <v/>
      </c>
      <c r="P17" s="208" t="str">
        <f>IF(ISBLANK('0. SPECIFICATIONS-WiP'!Q17),"",SUBSTITUTE('0. SPECIFICATIONS-WiP'!Q17,"NR","IT Soutenable"))</f>
        <v>Spécifications</v>
      </c>
      <c r="Q17" s="201" t="str">
        <f>IF(ISBLANK('0. SPECIFICATIONS-WiP'!R17),"",SUBSTITUTE('0. SPECIFICATIONS-WiP'!R17,"NR","IT Soutenable"))</f>
        <v>CONSEIL</v>
      </c>
      <c r="R17" s="208" t="str">
        <f>IF(ISBLANK('0. SPECIFICATIONS-WiP'!S17),"",SUBSTITUTE('0. SPECIFICATIONS-WiP'!S17,"NR","IT Soutenable"))</f>
        <v>N/A</v>
      </c>
      <c r="S17" s="208" t="str">
        <f>IF(ISBLANK('0. SPECIFICATIONS-WiP'!T17),"",SUBSTITUTE('0. SPECIFICATIONS-WiP'!T17,"NR","IT Soutenable"))</f>
        <v/>
      </c>
      <c r="T17" s="212" t="str">
        <f>IF(ISBLANK('0. SPECIFICATIONS-WiP'!U17),"",SUBSTITUTE('0. SPECIFICATIONS-WiP'!U17,"NR","IT Soutenable"))</f>
        <v/>
      </c>
      <c r="U17" s="212" t="str">
        <f>IF(ISBLANK('0. SPECIFICATIONS-WiP'!V17),"",SUBSTITUTE('0. SPECIFICATIONS-WiP'!V17,"NR","IT Soutenable"))</f>
        <v/>
      </c>
      <c r="V17" s="212" t="str">
        <f>IF(ISBLANK('0. SPECIFICATIONS-WiP'!W17),"",SUBSTITUTE('0. SPECIFICATIONS-WiP'!W17,"NR","IT Soutenable"))</f>
        <v>N/A</v>
      </c>
      <c r="W17" s="212" t="str">
        <f>IF(ISBLANK('0. SPECIFICATIONS-WiP'!X17),"",SUBSTITUTE('0. SPECIFICATIONS-WiP'!X17,"NR","IT Soutenable"))</f>
        <v/>
      </c>
      <c r="X17" s="212"/>
      <c r="Y17" s="212"/>
      <c r="Z17" s="212"/>
      <c r="AA17" s="212"/>
      <c r="AB17" s="212"/>
      <c r="AC17" s="212"/>
      <c r="AD17" s="212"/>
      <c r="AE17" s="212"/>
    </row>
    <row r="18" spans="1:31" ht="15.75" customHeight="1">
      <c r="A18" s="208" t="str">
        <f>IF(ISBLANK('0. SPECIFICATIONS-WiP'!A18),"",SUBSTITUTE('0. SPECIFICATIONS-WiP'!A18,"NR","IT Soutenable"))</f>
        <v>3</v>
      </c>
      <c r="B18" s="208" t="str">
        <f>IF(ISBLANK('0. SPECIFICATIONS-WiP'!C18),"",SUBSTITUTE('0. SPECIFICATIONS-WiP'!C18,"NR","IT Soutenable"))</f>
        <v>A</v>
      </c>
      <c r="C18" s="208" t="str">
        <f>IF(ISBLANK('0. SPECIFICATIONS-WiP'!D18),"",SUBSTITUTE('0. SPECIFICATIONS-WiP'!D18,"NR","IT Soutenable"))</f>
        <v>B</v>
      </c>
      <c r="D18" s="208" t="str">
        <f>IF(ISBLANK('0. SPECIFICATIONS-WiP'!E18),"",SUBSTITUTE('0. SPECIFICATIONS-WiP'!E18,"NR","IT Soutenable"))</f>
        <v>B</v>
      </c>
      <c r="E18" s="208" t="str">
        <f>IF(ISBLANK('0. SPECIFICATIONS-WiP'!F18),"",SUBSTITUTE('0. SPECIFICATIONS-WiP'!F18,"NR","IT Soutenable"))</f>
        <v>A/B/B</v>
      </c>
      <c r="F18" s="208" t="str">
        <f>IF(ISBLANK('0. SPECIFICATIONS-WiP'!G18),"",SUBSTITUTE('0. SPECIFICATIONS-WiP'!G18,"NR","IT Soutenable"))</f>
        <v>Méthodologie projet</v>
      </c>
      <c r="G18" s="213" t="str">
        <f>IF(ISBLANK('0. SPECIFICATIONS-WiP'!H18),"",SUBSTITUTE('0. SPECIFICATIONS-WiP'!H18,"NR","IT Soutenable"))</f>
        <v/>
      </c>
      <c r="H18" s="215" t="str">
        <f>IF(ISBLANK('0. SPECIFICATIONS-WiP'!I18),"",SUBSTITUTE('0. SPECIFICATIONS-WiP'!I18,"NR","IT Soutenable"))</f>
        <v/>
      </c>
      <c r="I18" s="201" t="str">
        <f>IF(ISBLANK('0. SPECIFICATIONS-WiP'!J18),"",SUBSTITUTE('0. SPECIFICATIONS-WiP'!J18,"NR","IT Soutenable"))</f>
        <v xml:space="preserve">Des fonctionnalités (User Story) concernent-elles uniquement les aspects IT Soutenable ? </v>
      </c>
      <c r="J18" s="201" t="str">
        <f>IF(ISBLANK('0. SPECIFICATIONS-WiP'!K18),"",SUBSTITUTE('0. SPECIFICATIONS-WiP'!K18,"NR","IT Soutenable"))</f>
        <v>Le projet doit définir des exigences IT Soutenable (Exigences Non Fonctionnelles - NFR) ou des User Stories spécifiques qui vont introduire des orientations IT Soutenable dans la conception. Ces éléments seront pris en charge au même titre que les autres NFR (sécurité, accessibilité par exemple) et garantiront que les aspects IT Soutenable seront pris en considération dans toutes les étapes du projet.</v>
      </c>
      <c r="K18" s="201" t="str">
        <f>IF(ISBLANK('0. SPECIFICATIONS-WiP'!L18),"",SUBSTITUTE('0. SPECIFICATIONS-WiP'!L18,"NR","IT Soutenable"))</f>
        <v>Quel est l'objectif fixé au départ du projet ?</v>
      </c>
      <c r="L18" s="208" t="str">
        <f>IF(ISBLANK('0. SPECIFICATIONS-WiP'!M18),"",SUBSTITUTE('0. SPECIFICATIONS-WiP'!M18,"NR","IT Soutenable"))</f>
        <v/>
      </c>
      <c r="M18" s="208" t="str">
        <f>IF(ISBLANK('0. SPECIFICATIONS-WiP'!N18),"",SUBSTITUTE('0. SPECIFICATIONS-WiP'!N18,"NR","IT Soutenable"))</f>
        <v/>
      </c>
      <c r="N18" s="208" t="str">
        <f>IF(ISBLANK('0. SPECIFICATIONS-WiP'!O18),"",SUBSTITUTE('0. SPECIFICATIONS-WiP'!O18,"NR","IT Soutenable"))</f>
        <v/>
      </c>
      <c r="O18" s="208" t="str">
        <f>IF(ISBLANK('0. SPECIFICATIONS-WiP'!P18),"",SUBSTITUTE('0. SPECIFICATIONS-WiP'!P18,"NR","IT Soutenable"))</f>
        <v/>
      </c>
      <c r="P18" s="208" t="str">
        <f>IF(ISBLANK('0. SPECIFICATIONS-WiP'!Q18),"",SUBSTITUTE('0. SPECIFICATIONS-WiP'!Q18,"NR","IT Soutenable"))</f>
        <v>Spécifications</v>
      </c>
      <c r="Q18" s="201" t="str">
        <f>IF(ISBLANK('0. SPECIFICATIONS-WiP'!R18),"",SUBSTITUTE('0. SPECIFICATIONS-WiP'!R18,"NR","IT Soutenable"))</f>
        <v>RECO</v>
      </c>
      <c r="R18" s="208" t="str">
        <f>IF(ISBLANK('0. SPECIFICATIONS-WiP'!S18),"",SUBSTITUTE('0. SPECIFICATIONS-WiP'!S18,"NR","IT Soutenable"))</f>
        <v>*</v>
      </c>
      <c r="S18" s="208" t="str">
        <f>IF(ISBLANK('0. SPECIFICATIONS-WiP'!T18),"",SUBSTITUTE('0. SPECIFICATIONS-WiP'!T18,"NR","IT Soutenable"))</f>
        <v/>
      </c>
      <c r="T18" s="212" t="str">
        <f>IF(ISBLANK('0. SPECIFICATIONS-WiP'!U18),"",SUBSTITUTE('0. SPECIFICATIONS-WiP'!U18,"NR","IT Soutenable"))</f>
        <v/>
      </c>
      <c r="U18" s="212" t="str">
        <f>IF(ISBLANK('0. SPECIFICATIONS-WiP'!V18),"",SUBSTITUTE('0. SPECIFICATIONS-WiP'!V18,"NR","IT Soutenable"))</f>
        <v/>
      </c>
      <c r="V18" s="212" t="str">
        <f>IF(ISBLANK('0. SPECIFICATIONS-WiP'!W18),"",SUBSTITUTE('0. SPECIFICATIONS-WiP'!W18,"NR","IT Soutenable"))</f>
        <v>Conception</v>
      </c>
      <c r="W18" s="212" t="str">
        <f>IF(ISBLANK('0. SPECIFICATIONS-WiP'!X18),"",SUBSTITUTE('0. SPECIFICATIONS-WiP'!X18,"NR","IT Soutenable"))</f>
        <v>#USE ; #MAINT ; #METH ;</v>
      </c>
      <c r="X18" s="212"/>
      <c r="Y18" s="212"/>
      <c r="Z18" s="212"/>
      <c r="AA18" s="212"/>
      <c r="AB18" s="212"/>
      <c r="AC18" s="212"/>
      <c r="AD18" s="212"/>
      <c r="AE18" s="212"/>
    </row>
    <row r="19" spans="1:31" ht="15.75" customHeight="1">
      <c r="A19" s="208" t="str">
        <f>IF(ISBLANK('0. SPECIFICATIONS-WiP'!A19),"",SUBSTITUTE('0. SPECIFICATIONS-WiP'!A19,"NR","IT Soutenable"))</f>
        <v>3</v>
      </c>
      <c r="B19" s="208" t="str">
        <f>IF(ISBLANK('0. SPECIFICATIONS-WiP'!C19),"",SUBSTITUTE('0. SPECIFICATIONS-WiP'!C19,"NR","IT Soutenable"))</f>
        <v>B</v>
      </c>
      <c r="C19" s="208" t="str">
        <f>IF(ISBLANK('0. SPECIFICATIONS-WiP'!D19),"",SUBSTITUTE('0. SPECIFICATIONS-WiP'!D19,"NR","IT Soutenable"))</f>
        <v>B</v>
      </c>
      <c r="D19" s="208" t="str">
        <f>IF(ISBLANK('0. SPECIFICATIONS-WiP'!E19),"",SUBSTITUTE('0. SPECIFICATIONS-WiP'!E19,"NR","IT Soutenable"))</f>
        <v>B</v>
      </c>
      <c r="E19" s="208" t="str">
        <f>IF(ISBLANK('0. SPECIFICATIONS-WiP'!F19),"",SUBSTITUTE('0. SPECIFICATIONS-WiP'!F19,"NR","IT Soutenable"))</f>
        <v>B/B/B</v>
      </c>
      <c r="F19" s="208" t="str">
        <f>IF(ISBLANK('0. SPECIFICATIONS-WiP'!G19),"",SUBSTITUTE('0. SPECIFICATIONS-WiP'!G19,"NR","IT Soutenable"))</f>
        <v>Méthodologie projet</v>
      </c>
      <c r="G19" s="213" t="str">
        <f>IF(ISBLANK('0. SPECIFICATIONS-WiP'!H19),"",SUBSTITUTE('0. SPECIFICATIONS-WiP'!H19,"NR","IT Soutenable"))</f>
        <v/>
      </c>
      <c r="H19" s="215" t="str">
        <f>IF(ISBLANK('0. SPECIFICATIONS-WiP'!I19),"",SUBSTITUTE('0. SPECIFICATIONS-WiP'!I19,"NR","IT Soutenable"))</f>
        <v/>
      </c>
      <c r="I19" s="201" t="str">
        <f>IF(ISBLANK('0. SPECIFICATIONS-WiP'!J19),"",SUBSTITUTE('0. SPECIFICATIONS-WiP'!J19,"NR","IT Soutenable"))</f>
        <v xml:space="preserve">Quelle proportion des fonctionnalités (User Story) ont une composante IT Soutenable ? </v>
      </c>
      <c r="J19" s="201" t="str">
        <f>IF(ISBLANK('0. SPECIFICATIONS-WiP'!K19),"",SUBSTITUTE('0. SPECIFICATIONS-WiP'!K19,"NR","IT Soutenable"))</f>
        <v>Certaines fonctionnalités peuvent être conçues avec des impacts IT Soutenable très différents. En l'absence de clarification, la solution choisie sera le plus souvent pilotée par la facilité ou l'appétence technique, ce qui s'oppose en général à la performance IT Soutenable. Le seul moyen de guider les décisions est d'introduire des points d'attention sur les aspects IT Soutenable dans la majorité des User Stories.</v>
      </c>
      <c r="K19" s="201" t="str">
        <f>IF(ISBLANK('0. SPECIFICATIONS-WiP'!L19),"",SUBSTITUTE('0. SPECIFICATIONS-WiP'!L19,"NR","IT Soutenable"))</f>
        <v>Une exigence IT Soutenable est-elle justifiée plutôt qu'un aspect IT Soutenable dans une exigence plus générale ?</v>
      </c>
      <c r="L19" s="208" t="str">
        <f>IF(ISBLANK('0. SPECIFICATIONS-WiP'!M19),"",SUBSTITUTE('0. SPECIFICATIONS-WiP'!M19,"NR","IT Soutenable"))</f>
        <v/>
      </c>
      <c r="M19" s="208" t="str">
        <f>IF(ISBLANK('0. SPECIFICATIONS-WiP'!N19),"",SUBSTITUTE('0. SPECIFICATIONS-WiP'!N19,"NR","IT Soutenable"))</f>
        <v/>
      </c>
      <c r="N19" s="208" t="str">
        <f>IF(ISBLANK('0. SPECIFICATIONS-WiP'!O19),"",SUBSTITUTE('0. SPECIFICATIONS-WiP'!O19,"NR","IT Soutenable"))</f>
        <v/>
      </c>
      <c r="O19" s="208" t="str">
        <f>IF(ISBLANK('0. SPECIFICATIONS-WiP'!P19),"",SUBSTITUTE('0. SPECIFICATIONS-WiP'!P19,"NR","IT Soutenable"))</f>
        <v/>
      </c>
      <c r="P19" s="208" t="str">
        <f>IF(ISBLANK('0. SPECIFICATIONS-WiP'!Q19),"",SUBSTITUTE('0. SPECIFICATIONS-WiP'!Q19,"NR","IT Soutenable"))</f>
        <v>Spécifications</v>
      </c>
      <c r="Q19" s="201" t="str">
        <f>IF(ISBLANK('0. SPECIFICATIONS-WiP'!R19),"",SUBSTITUTE('0. SPECIFICATIONS-WiP'!R19,"NR","IT Soutenable"))</f>
        <v>RECO</v>
      </c>
      <c r="R19" s="208" t="str">
        <f>IF(ISBLANK('0. SPECIFICATIONS-WiP'!S19),"",SUBSTITUTE('0. SPECIFICATIONS-WiP'!S19,"NR","IT Soutenable"))</f>
        <v>*</v>
      </c>
      <c r="S19" s="208" t="str">
        <f>IF(ISBLANK('0. SPECIFICATIONS-WiP'!T19),"",SUBSTITUTE('0. SPECIFICATIONS-WiP'!T19,"NR","IT Soutenable"))</f>
        <v/>
      </c>
      <c r="T19" s="212" t="str">
        <f>IF(ISBLANK('0. SPECIFICATIONS-WiP'!U19),"",SUBSTITUTE('0. SPECIFICATIONS-WiP'!U19,"NR","IT Soutenable"))</f>
        <v/>
      </c>
      <c r="U19" s="212" t="str">
        <f>IF(ISBLANK('0. SPECIFICATIONS-WiP'!V19),"",SUBSTITUTE('0. SPECIFICATIONS-WiP'!V19,"NR","IT Soutenable"))</f>
        <v>INCONTOURNABLE</v>
      </c>
      <c r="V19" s="212" t="str">
        <f>IF(ISBLANK('0. SPECIFICATIONS-WiP'!W19),"",SUBSTITUTE('0. SPECIFICATIONS-WiP'!W19,"NR","IT Soutenable"))</f>
        <v>Conception</v>
      </c>
      <c r="W19" s="212" t="str">
        <f>IF(ISBLANK('0. SPECIFICATIONS-WiP'!X19),"",SUBSTITUTE('0. SPECIFICATIONS-WiP'!X19,"NR","IT Soutenable"))</f>
        <v>#USE ; #MAINT ; #METH ;</v>
      </c>
      <c r="X19" s="212"/>
      <c r="Y19" s="212"/>
      <c r="Z19" s="212"/>
      <c r="AA19" s="212"/>
      <c r="AB19" s="212"/>
      <c r="AC19" s="212"/>
      <c r="AD19" s="212"/>
      <c r="AE19" s="212"/>
    </row>
    <row r="20" spans="1:31" ht="15.75" customHeight="1">
      <c r="A20" s="208" t="str">
        <f>IF(ISBLANK('0. SPECIFICATIONS-WiP'!A20),"",SUBSTITUTE('0. SPECIFICATIONS-WiP'!A20,"NR","IT Soutenable"))</f>
        <v>3</v>
      </c>
      <c r="B20" s="208" t="str">
        <f>IF(ISBLANK('0. SPECIFICATIONS-WiP'!C20),"",SUBSTITUTE('0. SPECIFICATIONS-WiP'!C20,"NR","IT Soutenable"))</f>
        <v>B</v>
      </c>
      <c r="C20" s="208" t="str">
        <f>IF(ISBLANK('0. SPECIFICATIONS-WiP'!D20),"",SUBSTITUTE('0. SPECIFICATIONS-WiP'!D20,"NR","IT Soutenable"))</f>
        <v>B</v>
      </c>
      <c r="D20" s="208" t="str">
        <f>IF(ISBLANK('0. SPECIFICATIONS-WiP'!E20),"",SUBSTITUTE('0. SPECIFICATIONS-WiP'!E20,"NR","IT Soutenable"))</f>
        <v>B</v>
      </c>
      <c r="E20" s="208" t="str">
        <f>IF(ISBLANK('0. SPECIFICATIONS-WiP'!F20),"",SUBSTITUTE('0. SPECIFICATIONS-WiP'!F20,"NR","IT Soutenable"))</f>
        <v>B/B/B</v>
      </c>
      <c r="F20" s="208" t="str">
        <f>IF(ISBLANK('0. SPECIFICATIONS-WiP'!G20),"",SUBSTITUTE('0. SPECIFICATIONS-WiP'!G20,"NR","IT Soutenable"))</f>
        <v>Méthodologie projet</v>
      </c>
      <c r="G20" s="213" t="str">
        <f>IF(ISBLANK('0. SPECIFICATIONS-WiP'!H20),"",SUBSTITUTE('0. SPECIFICATIONS-WiP'!H20,"NR","IT Soutenable"))</f>
        <v/>
      </c>
      <c r="H20" s="215" t="str">
        <f>IF(ISBLANK('0. SPECIFICATIONS-WiP'!I20),"",SUBSTITUTE('0. SPECIFICATIONS-WiP'!I20,"NR","IT Soutenable"))</f>
        <v/>
      </c>
      <c r="I20" s="201" t="str">
        <f>IF(ISBLANK('0. SPECIFICATIONS-WiP'!J20),"",SUBSTITUTE('0. SPECIFICATIONS-WiP'!J20,"NR","IT Soutenable"))</f>
        <v xml:space="preserve">Quelle est la fréquence de revue/validation des éléments IT Soutenable, sur un mode similaire aux revues et validation "Sécurité" ? </v>
      </c>
      <c r="J20" s="201" t="str">
        <f>IF(ISBLANK('0. SPECIFICATIONS-WiP'!K20),"",SUBSTITUTE('0. SPECIFICATIONS-WiP'!K20,"NR","IT Soutenable"))</f>
        <v>La prise en compte des aspects IT Soutenable fait au démarrage de la conception peut être respectée mais dans un mode itératif il est possible de s'en écarter graduellement. Les revues du respect IT Soutenable sont indispensables pour conserver la cohérence du projet.</v>
      </c>
      <c r="K20" s="201" t="str">
        <f>IF(ISBLANK('0. SPECIFICATIONS-WiP'!L20),"",SUBSTITUTE('0. SPECIFICATIONS-WiP'!L20,"NR","IT Soutenable"))</f>
        <v>Le processus de revue est-il formalisé ?</v>
      </c>
      <c r="L20" s="208" t="str">
        <f>IF(ISBLANK('0. SPECIFICATIONS-WiP'!M20),"",SUBSTITUTE('0. SPECIFICATIONS-WiP'!M20,"NR","IT Soutenable"))</f>
        <v>Les référents IT Soutenable sont-ils inclus dans les revues ?</v>
      </c>
      <c r="M20" s="208" t="str">
        <f>IF(ISBLANK('0. SPECIFICATIONS-WiP'!N20),"",SUBSTITUTE('0. SPECIFICATIONS-WiP'!N20,"NR","IT Soutenable"))</f>
        <v/>
      </c>
      <c r="N20" s="208" t="str">
        <f>IF(ISBLANK('0. SPECIFICATIONS-WiP'!O20),"",SUBSTITUTE('0. SPECIFICATIONS-WiP'!O20,"NR","IT Soutenable"))</f>
        <v/>
      </c>
      <c r="O20" s="208" t="str">
        <f>IF(ISBLANK('0. SPECIFICATIONS-WiP'!P20),"",SUBSTITUTE('0. SPECIFICATIONS-WiP'!P20,"NR","IT Soutenable"))</f>
        <v/>
      </c>
      <c r="P20" s="208" t="str">
        <f>IF(ISBLANK('0. SPECIFICATIONS-WiP'!Q20),"",SUBSTITUTE('0. SPECIFICATIONS-WiP'!Q20,"NR","IT Soutenable"))</f>
        <v>Spécifications</v>
      </c>
      <c r="Q20" s="201" t="str">
        <f>IF(ISBLANK('0. SPECIFICATIONS-WiP'!R20),"",SUBSTITUTE('0. SPECIFICATIONS-WiP'!R20,"NR","IT Soutenable"))</f>
        <v>CONSEIL</v>
      </c>
      <c r="R20" s="208" t="str">
        <f>IF(ISBLANK('0. SPECIFICATIONS-WiP'!S20),"",SUBSTITUTE('0. SPECIFICATIONS-WiP'!S20,"NR","IT Soutenable"))</f>
        <v>N/A</v>
      </c>
      <c r="S20" s="208" t="str">
        <f>IF(ISBLANK('0. SPECIFICATIONS-WiP'!T20),"",SUBSTITUTE('0. SPECIFICATIONS-WiP'!T20,"NR","IT Soutenable"))</f>
        <v/>
      </c>
      <c r="T20" s="212" t="str">
        <f>IF(ISBLANK('0. SPECIFICATIONS-WiP'!U20),"",SUBSTITUTE('0. SPECIFICATIONS-WiP'!U20,"NR","IT Soutenable"))</f>
        <v/>
      </c>
      <c r="U20" s="212" t="str">
        <f>IF(ISBLANK('0. SPECIFICATIONS-WiP'!V20),"",SUBSTITUTE('0. SPECIFICATIONS-WiP'!V20,"NR","IT Soutenable"))</f>
        <v/>
      </c>
      <c r="V20" s="212" t="str">
        <f>IF(ISBLANK('0. SPECIFICATIONS-WiP'!W20),"",SUBSTITUTE('0. SPECIFICATIONS-WiP'!W20,"NR","IT Soutenable"))</f>
        <v>Réalisation</v>
      </c>
      <c r="W20" s="212" t="str">
        <f>IF(ISBLANK('0. SPECIFICATIONS-WiP'!X20),"",SUBSTITUTE('0. SPECIFICATIONS-WiP'!X20,"NR","IT Soutenable"))</f>
        <v/>
      </c>
      <c r="X20" s="212"/>
      <c r="Y20" s="212"/>
      <c r="Z20" s="212"/>
      <c r="AA20" s="212"/>
      <c r="AB20" s="212"/>
      <c r="AC20" s="212"/>
      <c r="AD20" s="212"/>
      <c r="AE20" s="212"/>
    </row>
    <row r="21" spans="1:31" ht="15.75" customHeight="1">
      <c r="A21" s="208" t="str">
        <f>IF(ISBLANK('0. SPECIFICATIONS-WiP'!A21),"",SUBSTITUTE('0. SPECIFICATIONS-WiP'!A21,"NR","IT Soutenable"))</f>
        <v>3</v>
      </c>
      <c r="B21" s="208" t="str">
        <f>IF(ISBLANK('0. SPECIFICATIONS-WiP'!C21),"",SUBSTITUTE('0. SPECIFICATIONS-WiP'!C21,"NR","IT Soutenable"))</f>
        <v>B</v>
      </c>
      <c r="C21" s="208" t="str">
        <f>IF(ISBLANK('0. SPECIFICATIONS-WiP'!D21),"",SUBSTITUTE('0. SPECIFICATIONS-WiP'!D21,"NR","IT Soutenable"))</f>
        <v>B</v>
      </c>
      <c r="D21" s="208" t="str">
        <f>IF(ISBLANK('0. SPECIFICATIONS-WiP'!E21),"",SUBSTITUTE('0. SPECIFICATIONS-WiP'!E21,"NR","IT Soutenable"))</f>
        <v>B</v>
      </c>
      <c r="E21" s="208" t="str">
        <f>IF(ISBLANK('0. SPECIFICATIONS-WiP'!F21),"",SUBSTITUTE('0. SPECIFICATIONS-WiP'!F21,"NR","IT Soutenable"))</f>
        <v>B/B/B</v>
      </c>
      <c r="F21" s="208" t="str">
        <f>IF(ISBLANK('0. SPECIFICATIONS-WiP'!G21),"",SUBSTITUTE('0. SPECIFICATIONS-WiP'!G21,"NR","IT Soutenable"))</f>
        <v>Méthodologie projet</v>
      </c>
      <c r="G21" s="213" t="str">
        <f>IF(ISBLANK('0. SPECIFICATIONS-WiP'!H21),"",SUBSTITUTE('0. SPECIFICATIONS-WiP'!H21,"NR","IT Soutenable"))</f>
        <v/>
      </c>
      <c r="H21" s="215" t="str">
        <f>IF(ISBLANK('0. SPECIFICATIONS-WiP'!I21),"",SUBSTITUTE('0. SPECIFICATIONS-WiP'!I21,"NR","IT Soutenable"))</f>
        <v/>
      </c>
      <c r="I21" s="201" t="str">
        <f>IF(ISBLANK('0. SPECIFICATIONS-WiP'!J21),"",SUBSTITUTE('0. SPECIFICATIONS-WiP'!J21,"NR","IT Soutenable"))</f>
        <v>Chaque fonctionnalité est-elle évaluée par rapport aux usages ?</v>
      </c>
      <c r="J21" s="201" t="str">
        <f>IF(ISBLANK('0. SPECIFICATIONS-WiP'!K21),"",SUBSTITUTE('0. SPECIFICATIONS-WiP'!K21,"NR","IT Soutenable"))</f>
        <v xml:space="preserve">Les User Story / Use Case doivent être spécifiés par rapport à des usages afin de ne pas aller vers une inflation de fonctionnalités qui seraient superflues par rapport aux besoins réels des utilisateurs. Proposer des fonctionnalités marginales va engendrer une empreinte environnementale, un coût et une incompréhension du service supplémentaire non justifiés. </v>
      </c>
      <c r="K21" s="201" t="str">
        <f>IF(ISBLANK('0. SPECIFICATIONS-WiP'!L21),"",SUBSTITUTE('0. SPECIFICATIONS-WiP'!L21,"NR","IT Soutenable"))</f>
        <v xml:space="preserve">
Les fonctionnalités attendues par l'utilisateur et leur périmètre d'action sont-ils définis afin de poser un cadre aux interactions et ne pas  aller dans le superflu ?</v>
      </c>
      <c r="L21" s="208" t="str">
        <f>IF(ISBLANK('0. SPECIFICATIONS-WiP'!M21),"",SUBSTITUTE('0. SPECIFICATIONS-WiP'!M21,"NR","IT Soutenable"))</f>
        <v/>
      </c>
      <c r="M21" s="208" t="str">
        <f>IF(ISBLANK('0. SPECIFICATIONS-WiP'!N21),"",SUBSTITUTE('0. SPECIFICATIONS-WiP'!N21,"NR","IT Soutenable"))</f>
        <v/>
      </c>
      <c r="N21" s="208" t="str">
        <f>IF(ISBLANK('0. SPECIFICATIONS-WiP'!O21),"",SUBSTITUTE('0. SPECIFICATIONS-WiP'!O21,"NR","IT Soutenable"))</f>
        <v/>
      </c>
      <c r="O21" s="208" t="str">
        <f>IF(ISBLANK('0. SPECIFICATIONS-WiP'!P21),"",SUBSTITUTE('0. SPECIFICATIONS-WiP'!P21,"NR","IT Soutenable"))</f>
        <v/>
      </c>
      <c r="P21" s="208" t="str">
        <f>IF(ISBLANK('0. SPECIFICATIONS-WiP'!Q21),"",SUBSTITUTE('0. SPECIFICATIONS-WiP'!Q21,"NR","IT Soutenable"))</f>
        <v>Spécifications</v>
      </c>
      <c r="Q21" s="201" t="str">
        <f>IF(ISBLANK('0. SPECIFICATIONS-WiP'!R21),"",SUBSTITUTE('0. SPECIFICATIONS-WiP'!R21,"NR","IT Soutenable"))</f>
        <v>RECO</v>
      </c>
      <c r="R21" s="208" t="str">
        <f>IF(ISBLANK('0. SPECIFICATIONS-WiP'!S21),"",SUBSTITUTE('0. SPECIFICATIONS-WiP'!S21,"NR","IT Soutenable"))</f>
        <v>*</v>
      </c>
      <c r="S21" s="208" t="str">
        <f>IF(ISBLANK('0. SPECIFICATIONS-WiP'!T21),"",SUBSTITUTE('0. SPECIFICATIONS-WiP'!T21,"NR","IT Soutenable"))</f>
        <v/>
      </c>
      <c r="T21" s="212" t="str">
        <f>IF(ISBLANK('0. SPECIFICATIONS-WiP'!U21),"",SUBSTITUTE('0. SPECIFICATIONS-WiP'!U21,"NR","IT Soutenable"))</f>
        <v/>
      </c>
      <c r="U21" s="212" t="str">
        <f>IF(ISBLANK('0. SPECIFICATIONS-WiP'!V21),"",SUBSTITUTE('0. SPECIFICATIONS-WiP'!V21,"NR","IT Soutenable"))</f>
        <v/>
      </c>
      <c r="V21" s="212" t="str">
        <f>IF(ISBLANK('0. SPECIFICATIONS-WiP'!W21),"",SUBSTITUTE('0. SPECIFICATIONS-WiP'!W21,"NR","IT Soutenable"))</f>
        <v>Conception</v>
      </c>
      <c r="W21" s="212" t="str">
        <f>IF(ISBLANK('0. SPECIFICATIONS-WiP'!X21),"",SUBSTITUTE('0. SPECIFICATIONS-WiP'!X21,"NR","IT Soutenable"))</f>
        <v>#USE ; #MAINT ; #VALUE ; #METH ;</v>
      </c>
      <c r="X21" s="212"/>
      <c r="Y21" s="212"/>
      <c r="Z21" s="212"/>
      <c r="AA21" s="212"/>
      <c r="AB21" s="212"/>
      <c r="AC21" s="212"/>
      <c r="AD21" s="212"/>
      <c r="AE21" s="212"/>
    </row>
    <row r="22" spans="1:31" ht="15.75" customHeight="1">
      <c r="A22" s="208" t="str">
        <f>IF(ISBLANK('0. SPECIFICATIONS-WiP'!A22),"",SUBSTITUTE('0. SPECIFICATIONS-WiP'!A22,"NR","IT Soutenable"))</f>
        <v>3</v>
      </c>
      <c r="B22" s="208" t="str">
        <f>IF(ISBLANK('0. SPECIFICATIONS-WiP'!C22),"",SUBSTITUTE('0. SPECIFICATIONS-WiP'!C22,"NR","IT Soutenable"))</f>
        <v>C</v>
      </c>
      <c r="C22" s="208" t="str">
        <f>IF(ISBLANK('0. SPECIFICATIONS-WiP'!D22),"",SUBSTITUTE('0. SPECIFICATIONS-WiP'!D22,"NR","IT Soutenable"))</f>
        <v>B</v>
      </c>
      <c r="D22" s="208" t="str">
        <f>IF(ISBLANK('0. SPECIFICATIONS-WiP'!E22),"",SUBSTITUTE('0. SPECIFICATIONS-WiP'!E22,"NR","IT Soutenable"))</f>
        <v>C</v>
      </c>
      <c r="E22" s="208" t="str">
        <f>IF(ISBLANK('0. SPECIFICATIONS-WiP'!F22),"",SUBSTITUTE('0. SPECIFICATIONS-WiP'!F22,"NR","IT Soutenable"))</f>
        <v>C/B/C</v>
      </c>
      <c r="F22" s="208" t="str">
        <f>IF(ISBLANK('0. SPECIFICATIONS-WiP'!G22),"",SUBSTITUTE('0. SPECIFICATIONS-WiP'!G22,"NR","IT Soutenable"))</f>
        <v>Production</v>
      </c>
      <c r="G22" s="213" t="str">
        <f>IF(ISBLANK('0. SPECIFICATIONS-WiP'!H22),"",SUBSTITUTE('0. SPECIFICATIONS-WiP'!H22,"NR","IT Soutenable"))</f>
        <v/>
      </c>
      <c r="H22" s="215" t="str">
        <f>IF(ISBLANK('0. SPECIFICATIONS-WiP'!I22),"",SUBSTITUTE('0. SPECIFICATIONS-WiP'!I22,"NR","IT Soutenable"))</f>
        <v xml:space="preserve">Organiser la méthodologie projet pour permettre d'appliquer une démarche IT Soutenable
(Prévoir une intégration continue adaptée à la IT Soutenable)
</v>
      </c>
      <c r="I22" s="201" t="str">
        <f>IF(ISBLANK('0. SPECIFICATIONS-WiP'!J22),"",SUBSTITUTE('0. SPECIFICATIONS-WiP'!J22,"NR","IT Soutenable"))</f>
        <v>L'utilisation d'intégration continue est-elle généralisée ?</v>
      </c>
      <c r="J22" s="201" t="str">
        <f>IF(ISBLANK('0. SPECIFICATIONS-WiP'!K22),"",SUBSTITUTE('0. SPECIFICATIONS-WiP'!K22,"NR","IT Soutenable"))</f>
        <v>Du point de vue IT Soutenable, le fait de capitaliser sur les acquis et de fournir un modèle technique qui garanti ces acquis, évite les anomalies et surcoûts de non qualité.</v>
      </c>
      <c r="K22" s="201" t="str">
        <f>IF(ISBLANK('0. SPECIFICATIONS-WiP'!L22),"",SUBSTITUTE('0. SPECIFICATIONS-WiP'!L22,"NR","IT Soutenable"))</f>
        <v xml:space="preserve">Est-ce que la compléxité du service est encadrée / suivie dans le processus d'intégration continue ?
</v>
      </c>
      <c r="L22" s="208" t="str">
        <f>IF(ISBLANK('0. SPECIFICATIONS-WiP'!M22),"",SUBSTITUTE('0. SPECIFICATIONS-WiP'!M22,"NR","IT Soutenable"))</f>
        <v/>
      </c>
      <c r="M22" s="208" t="str">
        <f>IF(ISBLANK('0. SPECIFICATIONS-WiP'!N22),"",SUBSTITUTE('0. SPECIFICATIONS-WiP'!N22,"NR","IT Soutenable"))</f>
        <v/>
      </c>
      <c r="N22" s="208" t="str">
        <f>IF(ISBLANK('0. SPECIFICATIONS-WiP'!O22),"",SUBSTITUTE('0. SPECIFICATIONS-WiP'!O22,"NR","IT Soutenable"))</f>
        <v/>
      </c>
      <c r="O22" s="208" t="str">
        <f>IF(ISBLANK('0. SPECIFICATIONS-WiP'!P22),"",SUBSTITUTE('0. SPECIFICATIONS-WiP'!P22,"NR","IT Soutenable"))</f>
        <v/>
      </c>
      <c r="P22" s="208" t="str">
        <f>IF(ISBLANK('0. SPECIFICATIONS-WiP'!Q22),"",SUBSTITUTE('0. SPECIFICATIONS-WiP'!Q22,"NR","IT Soutenable"))</f>
        <v>Spécifications</v>
      </c>
      <c r="Q22" s="201" t="str">
        <f>IF(ISBLANK('0. SPECIFICATIONS-WiP'!R22),"",SUBSTITUTE('0. SPECIFICATIONS-WiP'!R22,"NR","IT Soutenable"))</f>
        <v>CONSEIL</v>
      </c>
      <c r="R22" s="208" t="str">
        <f>IF(ISBLANK('0. SPECIFICATIONS-WiP'!S22),"",SUBSTITUTE('0. SPECIFICATIONS-WiP'!S22,"NR","IT Soutenable"))</f>
        <v>N/A</v>
      </c>
      <c r="S22" s="208" t="str">
        <f>IF(ISBLANK('0. SPECIFICATIONS-WiP'!T22),"",SUBSTITUTE('0. SPECIFICATIONS-WiP'!T22,"NR","IT Soutenable"))</f>
        <v/>
      </c>
      <c r="T22" s="212" t="str">
        <f>IF(ISBLANK('0. SPECIFICATIONS-WiP'!U22),"",SUBSTITUTE('0. SPECIFICATIONS-WiP'!U22,"NR","IT Soutenable"))</f>
        <v/>
      </c>
      <c r="U22" s="212" t="str">
        <f>IF(ISBLANK('0. SPECIFICATIONS-WiP'!V22),"",SUBSTITUTE('0. SPECIFICATIONS-WiP'!V22,"NR","IT Soutenable"))</f>
        <v/>
      </c>
      <c r="V22" s="212" t="str">
        <f>IF(ISBLANK('0. SPECIFICATIONS-WiP'!W22),"",SUBSTITUTE('0. SPECIFICATIONS-WiP'!W22,"NR","IT Soutenable"))</f>
        <v>Déploiement</v>
      </c>
      <c r="W22" s="212" t="str">
        <f>IF(ISBLANK('0. SPECIFICATIONS-WiP'!X22),"",SUBSTITUTE('0. SPECIFICATIONS-WiP'!X22,"NR","IT Soutenable"))</f>
        <v/>
      </c>
      <c r="X22" s="212"/>
      <c r="Y22" s="212"/>
      <c r="Z22" s="212"/>
      <c r="AA22" s="212"/>
      <c r="AB22" s="212"/>
      <c r="AC22" s="212"/>
      <c r="AD22" s="212"/>
      <c r="AE22" s="212"/>
    </row>
    <row r="23" spans="1:31" ht="15.75" customHeight="1">
      <c r="A23" s="208" t="str">
        <f>IF(ISBLANK('0. SPECIFICATIONS-WiP'!A23),"",SUBSTITUTE('0. SPECIFICATIONS-WiP'!A23,"NR","IT Soutenable"))</f>
        <v>3</v>
      </c>
      <c r="B23" s="208" t="str">
        <f>IF(ISBLANK('0. SPECIFICATIONS-WiP'!C23),"",SUBSTITUTE('0. SPECIFICATIONS-WiP'!C23,"NR","IT Soutenable"))</f>
        <v>C</v>
      </c>
      <c r="C23" s="208" t="str">
        <f>IF(ISBLANK('0. SPECIFICATIONS-WiP'!D23),"",SUBSTITUTE('0. SPECIFICATIONS-WiP'!D23,"NR","IT Soutenable"))</f>
        <v>B</v>
      </c>
      <c r="D23" s="208" t="str">
        <f>IF(ISBLANK('0. SPECIFICATIONS-WiP'!E23),"",SUBSTITUTE('0. SPECIFICATIONS-WiP'!E23,"NR","IT Soutenable"))</f>
        <v>C</v>
      </c>
      <c r="E23" s="208" t="str">
        <f>IF(ISBLANK('0. SPECIFICATIONS-WiP'!F23),"",SUBSTITUTE('0. SPECIFICATIONS-WiP'!F23,"NR","IT Soutenable"))</f>
        <v>C/B/C</v>
      </c>
      <c r="F23" s="208" t="str">
        <f>IF(ISBLANK('0. SPECIFICATIONS-WiP'!G23),"",SUBSTITUTE('0. SPECIFICATIONS-WiP'!G23,"NR","IT Soutenable"))</f>
        <v>Production</v>
      </c>
      <c r="G23" s="213" t="str">
        <f>IF(ISBLANK('0. SPECIFICATIONS-WiP'!H23),"",SUBSTITUTE('0. SPECIFICATIONS-WiP'!H23,"NR","IT Soutenable"))</f>
        <v/>
      </c>
      <c r="H23" s="215" t="str">
        <f>IF(ISBLANK('0. SPECIFICATIONS-WiP'!I23),"",SUBSTITUTE('0. SPECIFICATIONS-WiP'!I23,"NR","IT Soutenable"))</f>
        <v>Organiser la méthodologie projet pour permettre d'appliquer une démarche IT Soutenable
(integrer la démarche "amélioration continue" comme politique transversale à un projet IT Soutenable)</v>
      </c>
      <c r="I23" s="201" t="str">
        <f>IF(ISBLANK('0. SPECIFICATIONS-WiP'!J23),"",SUBSTITUTE('0. SPECIFICATIONS-WiP'!J23,"NR","IT Soutenable"))</f>
        <v>Les processus d'intégration continue ne génèrent-ils pas des brèches dans la prise en compte des aspects IT Soutenable ?</v>
      </c>
      <c r="J23" s="201" t="str">
        <f>IF(ISBLANK('0. SPECIFICATIONS-WiP'!K23),"",SUBSTITUTE('0. SPECIFICATIONS-WiP'!K23,"NR","IT Soutenable"))</f>
        <v>Les différentes phases de l'intégration continue permettent de piloter les processus avec des attendus définis. L'une de ces étapes d'intégration doit valider le respect des impacts IT Soutenable.</v>
      </c>
      <c r="K23" s="201" t="str">
        <f>IF(ISBLANK('0. SPECIFICATIONS-WiP'!L23),"",SUBSTITUTE('0. SPECIFICATIONS-WiP'!L23,"NR","IT Soutenable"))</f>
        <v>Chaque étape du cycle de vie prend-elle en compte les aspects IT Soutenable?</v>
      </c>
      <c r="L23" s="208" t="str">
        <f>IF(ISBLANK('0. SPECIFICATIONS-WiP'!M23),"",SUBSTITUTE('0. SPECIFICATIONS-WiP'!M23,"NR","IT Soutenable"))</f>
        <v/>
      </c>
      <c r="M23" s="208" t="str">
        <f>IF(ISBLANK('0. SPECIFICATIONS-WiP'!N23),"",SUBSTITUTE('0. SPECIFICATIONS-WiP'!N23,"NR","IT Soutenable"))</f>
        <v/>
      </c>
      <c r="N23" s="208" t="str">
        <f>IF(ISBLANK('0. SPECIFICATIONS-WiP'!O23),"",SUBSTITUTE('0. SPECIFICATIONS-WiP'!O23,"NR","IT Soutenable"))</f>
        <v/>
      </c>
      <c r="O23" s="208" t="str">
        <f>IF(ISBLANK('0. SPECIFICATIONS-WiP'!P23),"",SUBSTITUTE('0. SPECIFICATIONS-WiP'!P23,"NR","IT Soutenable"))</f>
        <v/>
      </c>
      <c r="P23" s="208" t="str">
        <f>IF(ISBLANK('0. SPECIFICATIONS-WiP'!Q23),"",SUBSTITUTE('0. SPECIFICATIONS-WiP'!Q23,"NR","IT Soutenable"))</f>
        <v>Spécifications</v>
      </c>
      <c r="Q23" s="201" t="str">
        <f>IF(ISBLANK('0. SPECIFICATIONS-WiP'!R23),"",SUBSTITUTE('0. SPECIFICATIONS-WiP'!R23,"NR","IT Soutenable"))</f>
        <v>RECO</v>
      </c>
      <c r="R23" s="208" t="str">
        <f>IF(ISBLANK('0. SPECIFICATIONS-WiP'!S23),"",SUBSTITUTE('0. SPECIFICATIONS-WiP'!S23,"NR","IT Soutenable"))</f>
        <v>**</v>
      </c>
      <c r="S23" s="208" t="str">
        <f>IF(ISBLANK('0. SPECIFICATIONS-WiP'!T23),"",SUBSTITUTE('0. SPECIFICATIONS-WiP'!T23,"NR","IT Soutenable"))</f>
        <v/>
      </c>
      <c r="T23" s="212" t="str">
        <f>IF(ISBLANK('0. SPECIFICATIONS-WiP'!U23),"",SUBSTITUTE('0. SPECIFICATIONS-WiP'!U23,"NR","IT Soutenable"))</f>
        <v/>
      </c>
      <c r="U23" s="212" t="str">
        <f>IF(ISBLANK('0. SPECIFICATIONS-WiP'!V23),"",SUBSTITUTE('0. SPECIFICATIONS-WiP'!V23,"NR","IT Soutenable"))</f>
        <v/>
      </c>
      <c r="V23" s="212" t="str">
        <f>IF(ISBLANK('0. SPECIFICATIONS-WiP'!W23),"",SUBSTITUTE('0. SPECIFICATIONS-WiP'!W23,"NR","IT Soutenable"))</f>
        <v>Déploiement</v>
      </c>
      <c r="W23" s="212" t="str">
        <f>IF(ISBLANK('0. SPECIFICATIONS-WiP'!X23),"",SUBSTITUTE('0. SPECIFICATIONS-WiP'!X23,"NR","IT Soutenable"))</f>
        <v>#MAINT ; #METH</v>
      </c>
      <c r="X23" s="212"/>
      <c r="Y23" s="212"/>
      <c r="Z23" s="212"/>
      <c r="AA23" s="212"/>
      <c r="AB23" s="212"/>
      <c r="AC23" s="212"/>
      <c r="AD23" s="212"/>
      <c r="AE23" s="212"/>
    </row>
    <row r="24" spans="1:31" ht="15.75" customHeight="1">
      <c r="A24" s="208" t="str">
        <f>IF(ISBLANK('0. SPECIFICATIONS-WiP'!A24),"",SUBSTITUTE('0. SPECIFICATIONS-WiP'!A24,"NR","IT Soutenable"))</f>
        <v>3</v>
      </c>
      <c r="B24" s="208" t="str">
        <f>IF(ISBLANK('0. SPECIFICATIONS-WiP'!C24),"",SUBSTITUTE('0. SPECIFICATIONS-WiP'!C24,"NR","IT Soutenable"))</f>
        <v>B</v>
      </c>
      <c r="C24" s="208" t="str">
        <f>IF(ISBLANK('0. SPECIFICATIONS-WiP'!D24),"",SUBSTITUTE('0. SPECIFICATIONS-WiP'!D24,"NR","IT Soutenable"))</f>
        <v>B</v>
      </c>
      <c r="D24" s="208" t="str">
        <f>IF(ISBLANK('0. SPECIFICATIONS-WiP'!E24),"",SUBSTITUTE('0. SPECIFICATIONS-WiP'!E24,"NR","IT Soutenable"))</f>
        <v>B</v>
      </c>
      <c r="E24" s="208" t="str">
        <f>IF(ISBLANK('0. SPECIFICATIONS-WiP'!F24),"",SUBSTITUTE('0. SPECIFICATIONS-WiP'!F24,"NR","IT Soutenable"))</f>
        <v>B/B/B</v>
      </c>
      <c r="F24" s="208" t="str">
        <f>IF(ISBLANK('0. SPECIFICATIONS-WiP'!G24),"",SUBSTITUTE('0. SPECIFICATIONS-WiP'!G24,"NR","IT Soutenable"))</f>
        <v>Production</v>
      </c>
      <c r="G24" s="213" t="str">
        <f>IF(ISBLANK('0. SPECIFICATIONS-WiP'!H24),"",SUBSTITUTE('0. SPECIFICATIONS-WiP'!H24,"NR","IT Soutenable"))</f>
        <v/>
      </c>
      <c r="H24" s="215" t="str">
        <f>IF(ISBLANK('0. SPECIFICATIONS-WiP'!I24),"",SUBSTITUTE('0. SPECIFICATIONS-WiP'!I24,"NR","IT Soutenable"))</f>
        <v>Organiser la méthodologie projet pour permettre d'appliquer une démarche IT Soutenable
(Intégrer la sécurité et l'accessibilité dans la démarche IT Soutenable)</v>
      </c>
      <c r="I24" s="201" t="str">
        <f>IF(ISBLANK('0. SPECIFICATIONS-WiP'!J24),"",SUBSTITUTE('0. SPECIFICATIONS-WiP'!J24,"NR","IT Soutenable"))</f>
        <v>Les exigences non fonctionnelles (User Story) sont-elles traitées de la même manière pour les aspects IT Soutenable, sécurité et accessibilité ?</v>
      </c>
      <c r="J24" s="201" t="str">
        <f>IF(ISBLANK('0. SPECIFICATIONS-WiP'!K24),"",SUBSTITUTE('0. SPECIFICATIONS-WiP'!K24,"NR","IT Soutenable"))</f>
        <v>Les catégories d'exigences Non Fonctionnelles (NFR) interviennent de manière transverse dans la gestion de projet car les dépendances sont le plus souvent associées à des comportements que l'on ne peut que rarement lier à une seule action. C'est aussi le cas du IT Soutenable, une décision ponctuelle efficace peut être rendue caduque par des actions en amont ou en aval.</v>
      </c>
      <c r="K24" s="201" t="str">
        <f>IF(ISBLANK('0. SPECIFICATIONS-WiP'!L24),"",SUBSTITUTE('0. SPECIFICATIONS-WiP'!L24,"NR","IT Soutenable"))</f>
        <v>Les mécanismes de validation sont-ils similaires pour la sécurité et les aspects IT Soutenable ?</v>
      </c>
      <c r="L24" s="208" t="str">
        <f>IF(ISBLANK('0. SPECIFICATIONS-WiP'!M24),"",SUBSTITUTE('0. SPECIFICATIONS-WiP'!M24,"NR","IT Soutenable"))</f>
        <v/>
      </c>
      <c r="M24" s="208" t="str">
        <f>IF(ISBLANK('0. SPECIFICATIONS-WiP'!N24),"",SUBSTITUTE('0. SPECIFICATIONS-WiP'!N24,"NR","IT Soutenable"))</f>
        <v/>
      </c>
      <c r="N24" s="208" t="str">
        <f>IF(ISBLANK('0. SPECIFICATIONS-WiP'!O24),"",SUBSTITUTE('0. SPECIFICATIONS-WiP'!O24,"NR","IT Soutenable"))</f>
        <v/>
      </c>
      <c r="O24" s="208" t="str">
        <f>IF(ISBLANK('0. SPECIFICATIONS-WiP'!P24),"",SUBSTITUTE('0. SPECIFICATIONS-WiP'!P24,"NR","IT Soutenable"))</f>
        <v/>
      </c>
      <c r="P24" s="208" t="str">
        <f>IF(ISBLANK('0. SPECIFICATIONS-WiP'!Q24),"",SUBSTITUTE('0. SPECIFICATIONS-WiP'!Q24,"NR","IT Soutenable"))</f>
        <v>Spécifications</v>
      </c>
      <c r="Q24" s="201" t="str">
        <f>IF(ISBLANK('0. SPECIFICATIONS-WiP'!R24),"",SUBSTITUTE('0. SPECIFICATIONS-WiP'!R24,"NR","IT Soutenable"))</f>
        <v>CONSEIL</v>
      </c>
      <c r="R24" s="208" t="str">
        <f>IF(ISBLANK('0. SPECIFICATIONS-WiP'!S24),"",SUBSTITUTE('0. SPECIFICATIONS-WiP'!S24,"NR","IT Soutenable"))</f>
        <v>N/A</v>
      </c>
      <c r="S24" s="208" t="str">
        <f>IF(ISBLANK('0. SPECIFICATIONS-WiP'!T24),"",SUBSTITUTE('0. SPECIFICATIONS-WiP'!T24,"NR","IT Soutenable"))</f>
        <v/>
      </c>
      <c r="T24" s="212" t="str">
        <f>IF(ISBLANK('0. SPECIFICATIONS-WiP'!U24),"",SUBSTITUTE('0. SPECIFICATIONS-WiP'!U24,"NR","IT Soutenable"))</f>
        <v/>
      </c>
      <c r="U24" s="212" t="str">
        <f>IF(ISBLANK('0. SPECIFICATIONS-WiP'!V24),"",SUBSTITUTE('0. SPECIFICATIONS-WiP'!V24,"NR","IT Soutenable"))</f>
        <v/>
      </c>
      <c r="V24" s="212" t="str">
        <f>IF(ISBLANK('0. SPECIFICATIONS-WiP'!W24),"",SUBSTITUTE('0. SPECIFICATIONS-WiP'!W24,"NR","IT Soutenable"))</f>
        <v>Réalisation</v>
      </c>
      <c r="W24" s="212" t="str">
        <f>IF(ISBLANK('0. SPECIFICATIONS-WiP'!X24),"",SUBSTITUTE('0. SPECIFICATIONS-WiP'!X24,"NR","IT Soutenable"))</f>
        <v/>
      </c>
      <c r="X24" s="212"/>
      <c r="Y24" s="212"/>
      <c r="Z24" s="212"/>
      <c r="AA24" s="212"/>
      <c r="AB24" s="212"/>
      <c r="AC24" s="212"/>
      <c r="AD24" s="212"/>
      <c r="AE24" s="212"/>
    </row>
    <row r="25" spans="1:31" ht="15.75" customHeight="1">
      <c r="A25" s="208" t="str">
        <f>IF(ISBLANK('0. SPECIFICATIONS-WiP'!A25),"",SUBSTITUTE('0. SPECIFICATIONS-WiP'!A25,"NR","IT Soutenable"))</f>
        <v>3</v>
      </c>
      <c r="B25" s="208" t="str">
        <f>IF(ISBLANK('0. SPECIFICATIONS-WiP'!C25),"",SUBSTITUTE('0. SPECIFICATIONS-WiP'!C25,"NR","IT Soutenable"))</f>
        <v>B</v>
      </c>
      <c r="C25" s="208" t="str">
        <f>IF(ISBLANK('0. SPECIFICATIONS-WiP'!D25),"",SUBSTITUTE('0. SPECIFICATIONS-WiP'!D25,"NR","IT Soutenable"))</f>
        <v>B</v>
      </c>
      <c r="D25" s="208" t="str">
        <f>IF(ISBLANK('0. SPECIFICATIONS-WiP'!E25),"",SUBSTITUTE('0. SPECIFICATIONS-WiP'!E25,"NR","IT Soutenable"))</f>
        <v>B</v>
      </c>
      <c r="E25" s="208" t="str">
        <f>IF(ISBLANK('0. SPECIFICATIONS-WiP'!F25),"",SUBSTITUTE('0. SPECIFICATIONS-WiP'!F25,"NR","IT Soutenable"))</f>
        <v>B/B/B</v>
      </c>
      <c r="F25" s="208" t="str">
        <f>IF(ISBLANK('0. SPECIFICATIONS-WiP'!G25),"",SUBSTITUTE('0. SPECIFICATIONS-WiP'!G25,"NR","IT Soutenable"))</f>
        <v>Production</v>
      </c>
      <c r="G25" s="213" t="str">
        <f>IF(ISBLANK('0. SPECIFICATIONS-WiP'!H25),"",SUBSTITUTE('0. SPECIFICATIONS-WiP'!H25,"NR","IT Soutenable"))</f>
        <v/>
      </c>
      <c r="H25" s="215" t="str">
        <f>IF(ISBLANK('0. SPECIFICATIONS-WiP'!I25),"",SUBSTITUTE('0. SPECIFICATIONS-WiP'!I25,"NR","IT Soutenable"))</f>
        <v>Organiser la méthodologie projet pour permettre d'appliquer une démarche IT Soutenable
(Qualifier les données d'entrées pour les réutiliser)</v>
      </c>
      <c r="I25" s="201" t="str">
        <f>IF(ISBLANK('0. SPECIFICATIONS-WiP'!J25),"",SUBSTITUTE('0. SPECIFICATIONS-WiP'!J25,"NR","IT Soutenable"))</f>
        <v>L'état des lieux des données d'entrée est-il mis à disposition afin d'être réutilisé dans d'autres projets?</v>
      </c>
      <c r="J25" s="201" t="str">
        <f>IF(ISBLANK('0. SPECIFICATIONS-WiP'!K25),"",SUBSTITUTE('0. SPECIFICATIONS-WiP'!K25,"NR","IT Soutenable"))</f>
        <v>Les principes IT Soutenable sont stables et les bonnes pratiques déployées sont directement utilisables dans d'autres contextes projet, d'autant plus que les projets au sein d'une organisation ont beaucoup de similarités, que ce soit dans les méthodes, les objectifs ou les périmètres fonctionnels. Dans la phase de spécification, collecter, préparer et produire ces éléments est un gage d'efficacité et de fiabilité pour augmenter la maturité de l'organisation dans ses pratiques IT Soutenable.</v>
      </c>
      <c r="K25" s="201" t="str">
        <f>IF(ISBLANK('0. SPECIFICATIONS-WiP'!L25),"",SUBSTITUTE('0. SPECIFICATIONS-WiP'!L25,"NR","IT Soutenable"))</f>
        <v>Quelles sont les données utilisées en entrée et produites pour les autres projets ?</v>
      </c>
      <c r="L25" s="208" t="str">
        <f>IF(ISBLANK('0. SPECIFICATIONS-WiP'!M25),"",SUBSTITUTE('0. SPECIFICATIONS-WiP'!M25,"NR","IT Soutenable"))</f>
        <v>Existe-t-il une cartographie applicative et une cartographie des processus (et des données) exploitables dans l'entreprise ? Seront-elles bien mises à jour dans le cadre du projet ?</v>
      </c>
      <c r="M25" s="208" t="str">
        <f>IF(ISBLANK('0. SPECIFICATIONS-WiP'!N25),"",SUBSTITUTE('0. SPECIFICATIONS-WiP'!N25,"NR","IT Soutenable"))</f>
        <v>La cellule d'urbanisation du SI de l'entreprise a-t-elle été sollicitée ?</v>
      </c>
      <c r="N25" s="208" t="str">
        <f>IF(ISBLANK('0. SPECIFICATIONS-WiP'!O25),"",SUBSTITUTE('0. SPECIFICATIONS-WiP'!O25,"NR","IT Soutenable"))</f>
        <v/>
      </c>
      <c r="O25" s="208" t="str">
        <f>IF(ISBLANK('0. SPECIFICATIONS-WiP'!P25),"",SUBSTITUTE('0. SPECIFICATIONS-WiP'!P25,"NR","IT Soutenable"))</f>
        <v/>
      </c>
      <c r="P25" s="208" t="str">
        <f>IF(ISBLANK('0. SPECIFICATIONS-WiP'!Q25),"",SUBSTITUTE('0. SPECIFICATIONS-WiP'!Q25,"NR","IT Soutenable"))</f>
        <v/>
      </c>
      <c r="Q25" s="201" t="str">
        <f>IF(ISBLANK('0. SPECIFICATIONS-WiP'!R25),"",SUBSTITUTE('0. SPECIFICATIONS-WiP'!R25,"NR","IT Soutenable"))</f>
        <v>RECO</v>
      </c>
      <c r="R25" s="208" t="str">
        <f>IF(ISBLANK('0. SPECIFICATIONS-WiP'!S25),"",SUBSTITUTE('0. SPECIFICATIONS-WiP'!S25,"NR","IT Soutenable"))</f>
        <v>**</v>
      </c>
      <c r="S25" s="208" t="str">
        <f>IF(ISBLANK('0. SPECIFICATIONS-WiP'!T25),"",SUBSTITUTE('0. SPECIFICATIONS-WiP'!T25,"NR","IT Soutenable"))</f>
        <v/>
      </c>
      <c r="T25" s="212" t="str">
        <f>IF(ISBLANK('0. SPECIFICATIONS-WiP'!U25),"",SUBSTITUTE('0. SPECIFICATIONS-WiP'!U25,"NR","IT Soutenable"))</f>
        <v/>
      </c>
      <c r="U25" s="212" t="str">
        <f>IF(ISBLANK('0. SPECIFICATIONS-WiP'!V25),"",SUBSTITUTE('0. SPECIFICATIONS-WiP'!V25,"NR","IT Soutenable"))</f>
        <v/>
      </c>
      <c r="V25" s="212" t="str">
        <f>IF(ISBLANK('0. SPECIFICATIONS-WiP'!W25),"",SUBSTITUTE('0. SPECIFICATIONS-WiP'!W25,"NR","IT Soutenable"))</f>
        <v>Revalorisation</v>
      </c>
      <c r="W25" s="212" t="str">
        <f>IF(ISBLANK('0. SPECIFICATIONS-WiP'!X25),"",SUBSTITUTE('0. SPECIFICATIONS-WiP'!X25,"NR","IT Soutenable"))</f>
        <v>#PERF ; #VOL ; #SEC ; #USE ; #MAINT ;  #DEBT ; #METH</v>
      </c>
      <c r="X25" s="212"/>
      <c r="Y25" s="212"/>
      <c r="Z25" s="212"/>
      <c r="AA25" s="212"/>
      <c r="AB25" s="212"/>
      <c r="AC25" s="212"/>
      <c r="AD25" s="212"/>
      <c r="AE25" s="212"/>
    </row>
    <row r="26" spans="1:31" ht="15.75" customHeight="1">
      <c r="A26" s="208" t="str">
        <f>IF(ISBLANK('0. SPECIFICATIONS-WiP'!A26),"",SUBSTITUTE('0. SPECIFICATIONS-WiP'!A26,"NR","IT Soutenable"))</f>
        <v>4</v>
      </c>
      <c r="B26" s="208" t="str">
        <f>IF(ISBLANK('0. SPECIFICATIONS-WiP'!C26),"",SUBSTITUTE('0. SPECIFICATIONS-WiP'!C26,"NR","IT Soutenable"))</f>
        <v/>
      </c>
      <c r="C26" s="208" t="str">
        <f>IF(ISBLANK('0. SPECIFICATIONS-WiP'!D26),"",SUBSTITUTE('0. SPECIFICATIONS-WiP'!D26,"NR","IT Soutenable"))</f>
        <v/>
      </c>
      <c r="D26" s="208" t="str">
        <f>IF(ISBLANK('0. SPECIFICATIONS-WiP'!E26),"",SUBSTITUTE('0. SPECIFICATIONS-WiP'!E26,"NR","IT Soutenable"))</f>
        <v/>
      </c>
      <c r="E26" s="208" t="str">
        <f>IF(ISBLANK('0. SPECIFICATIONS-WiP'!F26),"",SUBSTITUTE('0. SPECIFICATIONS-WiP'!F26,"NR","IT Soutenable"))</f>
        <v>3A/7A/5A</v>
      </c>
      <c r="F26" s="208" t="str">
        <f>IF(ISBLANK('0. SPECIFICATIONS-WiP'!G26),"",SUBSTITUTE('0. SPECIFICATIONS-WiP'!G26,"NR","IT Soutenable"))</f>
        <v/>
      </c>
      <c r="G26" s="213" t="str">
        <f>IF(ISBLANK('0. SPECIFICATIONS-WiP'!H26),"",SUBSTITUTE('0. SPECIFICATIONS-WiP'!H26,"NR","IT Soutenable"))</f>
        <v>Construire le périmètre du projet et valider la pertinence de chaque fonctionnalité</v>
      </c>
      <c r="H26" s="215" t="str">
        <f>IF(ISBLANK('0. SPECIFICATIONS-WiP'!I26),"",SUBSTITUTE('0. SPECIFICATIONS-WiP'!I26,"NR","IT Soutenable"))</f>
        <v/>
      </c>
      <c r="I26" s="201" t="str">
        <f>IF(ISBLANK('0. SPECIFICATIONS-WiP'!J26),"",SUBSTITUTE('0. SPECIFICATIONS-WiP'!J26,"NR","IT Soutenable"))</f>
        <v/>
      </c>
      <c r="J26" s="201" t="str">
        <f>IF(ISBLANK('0. SPECIFICATIONS-WiP'!K26),"",SUBSTITUTE('0. SPECIFICATIONS-WiP'!K26,"NR","IT Soutenable"))</f>
        <v/>
      </c>
      <c r="K26" s="201" t="str">
        <f>IF(ISBLANK('0. SPECIFICATIONS-WiP'!L26),"",SUBSTITUTE('0. SPECIFICATIONS-WiP'!L26,"NR","IT Soutenable"))</f>
        <v/>
      </c>
      <c r="L26" s="208" t="str">
        <f>IF(ISBLANK('0. SPECIFICATIONS-WiP'!M26),"",SUBSTITUTE('0. SPECIFICATIONS-WiP'!M26,"NR","IT Soutenable"))</f>
        <v/>
      </c>
      <c r="M26" s="208" t="str">
        <f>IF(ISBLANK('0. SPECIFICATIONS-WiP'!N26),"",SUBSTITUTE('0. SPECIFICATIONS-WiP'!N26,"NR","IT Soutenable"))</f>
        <v/>
      </c>
      <c r="N26" s="208" t="str">
        <f>IF(ISBLANK('0. SPECIFICATIONS-WiP'!O26),"",SUBSTITUTE('0. SPECIFICATIONS-WiP'!O26,"NR","IT Soutenable"))</f>
        <v/>
      </c>
      <c r="O26" s="208" t="str">
        <f>IF(ISBLANK('0. SPECIFICATIONS-WiP'!P26),"",SUBSTITUTE('0. SPECIFICATIONS-WiP'!P26,"NR","IT Soutenable"))</f>
        <v/>
      </c>
      <c r="P26" s="208" t="str">
        <f>IF(ISBLANK('0. SPECIFICATIONS-WiP'!Q26),"",SUBSTITUTE('0. SPECIFICATIONS-WiP'!Q26,"NR","IT Soutenable"))</f>
        <v/>
      </c>
      <c r="Q26" s="201" t="str">
        <f>IF(ISBLANK('0. SPECIFICATIONS-WiP'!R26),"",SUBSTITUTE('0. SPECIFICATIONS-WiP'!R26,"NR","IT Soutenable"))</f>
        <v/>
      </c>
      <c r="R26" s="208" t="str">
        <f>IF(ISBLANK('0. SPECIFICATIONS-WiP'!S26),"",SUBSTITUTE('0. SPECIFICATIONS-WiP'!S26,"NR","IT Soutenable"))</f>
        <v/>
      </c>
      <c r="S26" s="208" t="str">
        <f>IF(ISBLANK('0. SPECIFICATIONS-WiP'!T26),"",SUBSTITUTE('0. SPECIFICATIONS-WiP'!T26,"NR","IT Soutenable"))</f>
        <v/>
      </c>
      <c r="T26" s="212" t="str">
        <f>IF(ISBLANK('0. SPECIFICATIONS-WiP'!U26),"",SUBSTITUTE('0. SPECIFICATIONS-WiP'!U26,"NR","IT Soutenable"))</f>
        <v>ODD#10 ; ODD#12 ; ODD#13</v>
      </c>
      <c r="U26" s="212" t="str">
        <f>IF(ISBLANK('0. SPECIFICATIONS-WiP'!V26),"",SUBSTITUTE('0. SPECIFICATIONS-WiP'!V26,"NR","IT Soutenable"))</f>
        <v/>
      </c>
      <c r="V26" s="212" t="str">
        <f>IF(ISBLANK('0. SPECIFICATIONS-WiP'!W26),"",SUBSTITUTE('0. SPECIFICATIONS-WiP'!W26,"NR","IT Soutenable"))</f>
        <v/>
      </c>
      <c r="W26" s="212" t="str">
        <f>IF(ISBLANK('0. SPECIFICATIONS-WiP'!X26),"",SUBSTITUTE('0. SPECIFICATIONS-WiP'!X26,"NR","IT Soutenable"))</f>
        <v/>
      </c>
      <c r="X26" s="212"/>
      <c r="Y26" s="212"/>
      <c r="Z26" s="212"/>
      <c r="AA26" s="212"/>
      <c r="AB26" s="212"/>
      <c r="AC26" s="212"/>
      <c r="AD26" s="212"/>
      <c r="AE26" s="212"/>
    </row>
    <row r="27" spans="1:31" ht="15.75" customHeight="1">
      <c r="A27" s="208" t="str">
        <f>IF(ISBLANK('0. SPECIFICATIONS-WiP'!A27),"",SUBSTITUTE('0. SPECIFICATIONS-WiP'!A27,"NR","IT Soutenable"))</f>
        <v>4</v>
      </c>
      <c r="B27" s="208" t="str">
        <f>IF(ISBLANK('0. SPECIFICATIONS-WiP'!C27),"",SUBSTITUTE('0. SPECIFICATIONS-WiP'!C27,"NR","IT Soutenable"))</f>
        <v>A</v>
      </c>
      <c r="C27" s="208" t="str">
        <f>IF(ISBLANK('0. SPECIFICATIONS-WiP'!D27),"",SUBSTITUTE('0. SPECIFICATIONS-WiP'!D27,"NR","IT Soutenable"))</f>
        <v>B</v>
      </c>
      <c r="D27" s="208" t="str">
        <f>IF(ISBLANK('0. SPECIFICATIONS-WiP'!E27),"",SUBSTITUTE('0. SPECIFICATIONS-WiP'!E27,"NR","IT Soutenable"))</f>
        <v>A</v>
      </c>
      <c r="E27" s="208" t="str">
        <f>IF(ISBLANK('0. SPECIFICATIONS-WiP'!F27),"",SUBSTITUTE('0. SPECIFICATIONS-WiP'!F27,"NR","IT Soutenable"))</f>
        <v>A/B/A</v>
      </c>
      <c r="F27" s="208" t="str">
        <f>IF(ISBLANK('0. SPECIFICATIONS-WiP'!G27),"",SUBSTITUTE('0. SPECIFICATIONS-WiP'!G27,"NR","IT Soutenable"))</f>
        <v>Produit</v>
      </c>
      <c r="G27" s="213" t="str">
        <f>IF(ISBLANK('0. SPECIFICATIONS-WiP'!H27),"",SUBSTITUTE('0. SPECIFICATIONS-WiP'!H27,"NR","IT Soutenable"))</f>
        <v/>
      </c>
      <c r="H27" s="215" t="str">
        <f>IF(ISBLANK('0. SPECIFICATIONS-WiP'!I27),"",SUBSTITUTE('0. SPECIFICATIONS-WiP'!I27,"NR","IT Soutenable"))</f>
        <v xml:space="preserve">Construire le périmètre du projet et valider la pertinence de chaque fonctionnalité
(Ajouter les exigences non fonctionnelles IT Soutenable dans la cible produit)
</v>
      </c>
      <c r="I27" s="201" t="str">
        <f>IF(ISBLANK('0. SPECIFICATIONS-WiP'!J27),"",SUBSTITUTE('0. SPECIFICATIONS-WiP'!J27,"NR","IT Soutenable"))</f>
        <v>Les exigences IT Soutenable sont elles associées à toutes les fonctionnalités produit ?</v>
      </c>
      <c r="J27" s="201" t="str">
        <f>IF(ISBLANK('0. SPECIFICATIONS-WiP'!K27),"",SUBSTITUTE('0. SPECIFICATIONS-WiP'!K27,"NR","IT Soutenable"))</f>
        <v>Chaque fonctionnalité mise en oeuvre doit disposer d'une prise en compte du IT Soutenable pour que l'ensemble du service soit conçu avec le respect le plus complet des principes IT Soutenable, un aspect non couvert pouvant annuler tout ou partie des bénéfices acquis par ailleurs. Il est plus efficace d'avoir un traitement équilibré sur l'ensemble, plutôt que viser l'excellence sur une partie et laisser des trous conséquents sur d'autres.</v>
      </c>
      <c r="K27" s="201" t="str">
        <f>IF(ISBLANK('0. SPECIFICATIONS-WiP'!L27),"",SUBSTITUTE('0. SPECIFICATIONS-WiP'!L27,"NR","IT Soutenable"))</f>
        <v xml:space="preserve">Le produit est-il validé comme nécessaire par rapport à son impact environnemental ?
</v>
      </c>
      <c r="L27" s="208" t="str">
        <f>IF(ISBLANK('0. SPECIFICATIONS-WiP'!M27),"",SUBSTITUTE('0. SPECIFICATIONS-WiP'!M27,"NR","IT Soutenable"))</f>
        <v/>
      </c>
      <c r="M27" s="208" t="str">
        <f>IF(ISBLANK('0. SPECIFICATIONS-WiP'!N27),"",SUBSTITUTE('0. SPECIFICATIONS-WiP'!N27,"NR","IT Soutenable"))</f>
        <v/>
      </c>
      <c r="N27" s="208" t="str">
        <f>IF(ISBLANK('0. SPECIFICATIONS-WiP'!O27),"",SUBSTITUTE('0. SPECIFICATIONS-WiP'!O27,"NR","IT Soutenable"))</f>
        <v/>
      </c>
      <c r="O27" s="208" t="str">
        <f>IF(ISBLANK('0. SPECIFICATIONS-WiP'!P27),"",SUBSTITUTE('0. SPECIFICATIONS-WiP'!P27,"NR","IT Soutenable"))</f>
        <v/>
      </c>
      <c r="P27" s="208" t="str">
        <f>IF(ISBLANK('0. SPECIFICATIONS-WiP'!Q27),"",SUBSTITUTE('0. SPECIFICATIONS-WiP'!Q27,"NR","IT Soutenable"))</f>
        <v>Stratégie</v>
      </c>
      <c r="Q27" s="201" t="str">
        <f>IF(ISBLANK('0. SPECIFICATIONS-WiP'!R27),"",SUBSTITUTE('0. SPECIFICATIONS-WiP'!R27,"NR","IT Soutenable"))</f>
        <v>RECO</v>
      </c>
      <c r="R27" s="208" t="str">
        <f>IF(ISBLANK('0. SPECIFICATIONS-WiP'!S27),"",SUBSTITUTE('0. SPECIFICATIONS-WiP'!S27,"NR","IT Soutenable"))</f>
        <v>*</v>
      </c>
      <c r="S27" s="208" t="str">
        <f>IF(ISBLANK('0. SPECIFICATIONS-WiP'!T27),"",SUBSTITUTE('0. SPECIFICATIONS-WiP'!T27,"NR","IT Soutenable"))</f>
        <v/>
      </c>
      <c r="T27" s="212" t="str">
        <f>IF(ISBLANK('0. SPECIFICATIONS-WiP'!U27),"",SUBSTITUTE('0. SPECIFICATIONS-WiP'!U27,"NR","IT Soutenable"))</f>
        <v/>
      </c>
      <c r="U27" s="212" t="str">
        <f>IF(ISBLANK('0. SPECIFICATIONS-WiP'!V27),"",SUBSTITUTE('0. SPECIFICATIONS-WiP'!V27,"NR","IT Soutenable"))</f>
        <v/>
      </c>
      <c r="V27" s="212" t="str">
        <f>IF(ISBLANK('0. SPECIFICATIONS-WiP'!W27),"",SUBSTITUTE('0. SPECIFICATIONS-WiP'!W27,"NR","IT Soutenable"))</f>
        <v>Conception</v>
      </c>
      <c r="W27" s="212" t="str">
        <f>IF(ISBLANK('0. SPECIFICATIONS-WiP'!X27),"",SUBSTITUTE('0. SPECIFICATIONS-WiP'!X27,"NR","IT Soutenable"))</f>
        <v>#USE ; #MAINT ; #VALUE ; #METH ;</v>
      </c>
      <c r="X27" s="212"/>
      <c r="Y27" s="212"/>
      <c r="Z27" s="212"/>
      <c r="AA27" s="212"/>
      <c r="AB27" s="212"/>
      <c r="AC27" s="212"/>
      <c r="AD27" s="212"/>
      <c r="AE27" s="212"/>
    </row>
    <row r="28" spans="1:31" ht="15.75" customHeight="1">
      <c r="A28" s="208" t="str">
        <f>IF(ISBLANK('0. SPECIFICATIONS-WiP'!A28),"",SUBSTITUTE('0. SPECIFICATIONS-WiP'!A28,"NR","IT Soutenable"))</f>
        <v>4</v>
      </c>
      <c r="B28" s="208" t="str">
        <f>IF(ISBLANK('0. SPECIFICATIONS-WiP'!C28),"",SUBSTITUTE('0. SPECIFICATIONS-WiP'!C28,"NR","IT Soutenable"))</f>
        <v>B</v>
      </c>
      <c r="C28" s="208" t="str">
        <f>IF(ISBLANK('0. SPECIFICATIONS-WiP'!D28),"",SUBSTITUTE('0. SPECIFICATIONS-WiP'!D28,"NR","IT Soutenable"))</f>
        <v>B</v>
      </c>
      <c r="D28" s="208" t="str">
        <f>IF(ISBLANK('0. SPECIFICATIONS-WiP'!E28),"",SUBSTITUTE('0. SPECIFICATIONS-WiP'!E28,"NR","IT Soutenable"))</f>
        <v>B</v>
      </c>
      <c r="E28" s="208" t="str">
        <f>IF(ISBLANK('0. SPECIFICATIONS-WiP'!F28),"",SUBSTITUTE('0. SPECIFICATIONS-WiP'!F28,"NR","IT Soutenable"))</f>
        <v>B/B/B</v>
      </c>
      <c r="F28" s="208" t="str">
        <f>IF(ISBLANK('0. SPECIFICATIONS-WiP'!G28),"",SUBSTITUTE('0. SPECIFICATIONS-WiP'!G28,"NR","IT Soutenable"))</f>
        <v>Produit</v>
      </c>
      <c r="G28" s="213" t="str">
        <f>IF(ISBLANK('0. SPECIFICATIONS-WiP'!H28),"",SUBSTITUTE('0. SPECIFICATIONS-WiP'!H28,"NR","IT Soutenable"))</f>
        <v/>
      </c>
      <c r="H28" s="215" t="str">
        <f>IF(ISBLANK('0. SPECIFICATIONS-WiP'!I28),"",SUBSTITUTE('0. SPECIFICATIONS-WiP'!I28,"NR","IT Soutenable"))</f>
        <v>Construire le périmètre du projet et valider la pertinence de chaque fonctionnalité
(Définir les fonctions principales et secondaires)</v>
      </c>
      <c r="I28" s="201" t="str">
        <f>IF(ISBLANK('0. SPECIFICATIONS-WiP'!J28),"",SUBSTITUTE('0. SPECIFICATIONS-WiP'!J28,"NR","IT Soutenable"))</f>
        <v>Chaque fonction principale ou secondaire du service est-elle appréhendée en regard de son importance dans le service ?</v>
      </c>
      <c r="J28" s="201" t="str">
        <f>IF(ISBLANK('0. SPECIFICATIONS-WiP'!K28),"",SUBSTITUTE('0. SPECIFICATIONS-WiP'!K28,"NR","IT Soutenable"))</f>
        <v>La cohérence IT Soutenable pousse à s'assurer que les fonctions secondaires n'ont pas un impact environnemental plus important que les fonctions principales. Les spécifications doivent clairement identifier les fonctions principales et secondaires et leurs impacts du point de vue IT Soutenable.</v>
      </c>
      <c r="K28" s="201" t="str">
        <f>IF(ISBLANK('0. SPECIFICATIONS-WiP'!L28),"",SUBSTITUTE('0. SPECIFICATIONS-WiP'!L28,"NR","IT Soutenable"))</f>
        <v>Les règles de validation des impacts IT Soutenable des fonctions sont-elles décrites ?</v>
      </c>
      <c r="L28" s="208" t="str">
        <f>IF(ISBLANK('0. SPECIFICATIONS-WiP'!M28),"",SUBSTITUTE('0. SPECIFICATIONS-WiP'!M28,"NR","IT Soutenable"))</f>
        <v/>
      </c>
      <c r="M28" s="208" t="str">
        <f>IF(ISBLANK('0. SPECIFICATIONS-WiP'!N28),"",SUBSTITUTE('0. SPECIFICATIONS-WiP'!N28,"NR","IT Soutenable"))</f>
        <v/>
      </c>
      <c r="N28" s="208" t="str">
        <f>IF(ISBLANK('0. SPECIFICATIONS-WiP'!O28),"",SUBSTITUTE('0. SPECIFICATIONS-WiP'!O28,"NR","IT Soutenable"))</f>
        <v/>
      </c>
      <c r="O28" s="208" t="str">
        <f>IF(ISBLANK('0. SPECIFICATIONS-WiP'!P28),"",SUBSTITUTE('0. SPECIFICATIONS-WiP'!P28,"NR","IT Soutenable"))</f>
        <v/>
      </c>
      <c r="P28" s="208" t="str">
        <f>IF(ISBLANK('0. SPECIFICATIONS-WiP'!Q28),"",SUBSTITUTE('0. SPECIFICATIONS-WiP'!Q28,"NR","IT Soutenable"))</f>
        <v>Cycle de vie</v>
      </c>
      <c r="Q28" s="201" t="str">
        <f>IF(ISBLANK('0. SPECIFICATIONS-WiP'!R28),"",SUBSTITUTE('0. SPECIFICATIONS-WiP'!R28,"NR","IT Soutenable"))</f>
        <v>RECO</v>
      </c>
      <c r="R28" s="208" t="str">
        <f>IF(ISBLANK('0. SPECIFICATIONS-WiP'!S28),"",SUBSTITUTE('0. SPECIFICATIONS-WiP'!S28,"NR","IT Soutenable"))</f>
        <v>**</v>
      </c>
      <c r="S28" s="208" t="str">
        <f>IF(ISBLANK('0. SPECIFICATIONS-WiP'!T28),"",SUBSTITUTE('0. SPECIFICATIONS-WiP'!T28,"NR","IT Soutenable"))</f>
        <v/>
      </c>
      <c r="T28" s="212" t="str">
        <f>IF(ISBLANK('0. SPECIFICATIONS-WiP'!U28),"",SUBSTITUTE('0. SPECIFICATIONS-WiP'!U28,"NR","IT Soutenable"))</f>
        <v/>
      </c>
      <c r="U28" s="212" t="str">
        <f>IF(ISBLANK('0. SPECIFICATIONS-WiP'!V28),"",SUBSTITUTE('0. SPECIFICATIONS-WiP'!V28,"NR","IT Soutenable"))</f>
        <v/>
      </c>
      <c r="V28" s="212" t="str">
        <f>IF(ISBLANK('0. SPECIFICATIONS-WiP'!W28),"",SUBSTITUTE('0. SPECIFICATIONS-WiP'!W28,"NR","IT Soutenable"))</f>
        <v>Conception</v>
      </c>
      <c r="W28" s="212" t="str">
        <f>IF(ISBLANK('0. SPECIFICATIONS-WiP'!X28),"",SUBSTITUTE('0. SPECIFICATIONS-WiP'!X28,"NR","IT Soutenable"))</f>
        <v>#USE ; #MAINT ; #VALUE ; #METH ;</v>
      </c>
      <c r="X28" s="212"/>
      <c r="Y28" s="212"/>
      <c r="Z28" s="212"/>
      <c r="AA28" s="212"/>
      <c r="AB28" s="212"/>
      <c r="AC28" s="212"/>
      <c r="AD28" s="212"/>
      <c r="AE28" s="212"/>
    </row>
    <row r="29" spans="1:31" ht="15.75" customHeight="1">
      <c r="A29" s="208" t="str">
        <f>IF(ISBLANK('0. SPECIFICATIONS-WiP'!A29),"",SUBSTITUTE('0. SPECIFICATIONS-WiP'!A29,"NR","IT Soutenable"))</f>
        <v>4</v>
      </c>
      <c r="B29" s="208" t="str">
        <f>IF(ISBLANK('0. SPECIFICATIONS-WiP'!C29),"",SUBSTITUTE('0. SPECIFICATIONS-WiP'!C29,"NR","IT Soutenable"))</f>
        <v>B</v>
      </c>
      <c r="C29" s="208" t="str">
        <f>IF(ISBLANK('0. SPECIFICATIONS-WiP'!D29),"",SUBSTITUTE('0. SPECIFICATIONS-WiP'!D29,"NR","IT Soutenable"))</f>
        <v>B</v>
      </c>
      <c r="D29" s="208" t="str">
        <f>IF(ISBLANK('0. SPECIFICATIONS-WiP'!E29),"",SUBSTITUTE('0. SPECIFICATIONS-WiP'!E29,"NR","IT Soutenable"))</f>
        <v>A</v>
      </c>
      <c r="E29" s="208" t="str">
        <f>IF(ISBLANK('0. SPECIFICATIONS-WiP'!F29),"",SUBSTITUTE('0. SPECIFICATIONS-WiP'!F29,"NR","IT Soutenable"))</f>
        <v>B/B/A</v>
      </c>
      <c r="F29" s="208" t="str">
        <f>IF(ISBLANK('0. SPECIFICATIONS-WiP'!G29),"",SUBSTITUTE('0. SPECIFICATIONS-WiP'!G29,"NR","IT Soutenable"))</f>
        <v>Technologie</v>
      </c>
      <c r="G29" s="213" t="str">
        <f>IF(ISBLANK('0. SPECIFICATIONS-WiP'!H29),"",SUBSTITUTE('0. SPECIFICATIONS-WiP'!H29,"NR","IT Soutenable"))</f>
        <v/>
      </c>
      <c r="H29" s="215" t="str">
        <f>IF(ISBLANK('0. SPECIFICATIONS-WiP'!I29),"",SUBSTITUTE('0. SPECIFICATIONS-WiP'!I29,"NR","IT Soutenable"))</f>
        <v xml:space="preserve">Construire le périmètre du projet et valider la pertinence de chaque fonctionnalité
(Gérer les exigences de performance système, les exigences de sécurité, les exigences d'accessibilité et performances IT Soutenable ensemble.)
</v>
      </c>
      <c r="I29" s="201" t="str">
        <f>IF(ISBLANK('0. SPECIFICATIONS-WiP'!J29),"",SUBSTITUTE('0. SPECIFICATIONS-WiP'!J29,"NR","IT Soutenable"))</f>
        <v>Toutes les exigences projet (performance, sécurité, accessibilité, IT Soutenable) sont-elles associées à chaque fonctionnalité ?</v>
      </c>
      <c r="J29" s="201" t="str">
        <f>IF(ISBLANK('0. SPECIFICATIONS-WiP'!K29),"",SUBSTITUTE('0. SPECIFICATIONS-WiP'!K29,"NR","IT Soutenable"))</f>
        <v xml:space="preserve">Le panorama complet des exigences non fonctionnelles (Sécurité, Accessibilité, IT Soutenable) permet de faciliter les arbitrages et de déterminer l'axe qui sera choisi lorsque des éléments présentent des conflits. Le conflit est difficilement traitable localement, seule la vision globale permettra de garantir que l'équilibre est respecté sur l'ensemble du projet. </v>
      </c>
      <c r="K29" s="201" t="str">
        <f>IF(ISBLANK('0. SPECIFICATIONS-WiP'!L29),"",SUBSTITUTE('0. SPECIFICATIONS-WiP'!L29,"NR","IT Soutenable"))</f>
        <v>Les règles de priorité sont-elles définies et arbitrées en cas de conflit ?</v>
      </c>
      <c r="L29" s="208" t="str">
        <f>IF(ISBLANK('0. SPECIFICATIONS-WiP'!M29),"",SUBSTITUTE('0. SPECIFICATIONS-WiP'!M29,"NR","IT Soutenable"))</f>
        <v>La priorité est-elle donnée au IT Soutenable s'il ne remet pas en cause la sécurité ?</v>
      </c>
      <c r="M29" s="208" t="str">
        <f>IF(ISBLANK('0. SPECIFICATIONS-WiP'!N29),"",SUBSTITUTE('0. SPECIFICATIONS-WiP'!N29,"NR","IT Soutenable"))</f>
        <v/>
      </c>
      <c r="N29" s="208" t="str">
        <f>IF(ISBLANK('0. SPECIFICATIONS-WiP'!O29),"",SUBSTITUTE('0. SPECIFICATIONS-WiP'!O29,"NR","IT Soutenable"))</f>
        <v/>
      </c>
      <c r="O29" s="208" t="str">
        <f>IF(ISBLANK('0. SPECIFICATIONS-WiP'!P29),"",SUBSTITUTE('0. SPECIFICATIONS-WiP'!P29,"NR","IT Soutenable"))</f>
        <v/>
      </c>
      <c r="P29" s="208" t="str">
        <f>IF(ISBLANK('0. SPECIFICATIONS-WiP'!Q29),"",SUBSTITUTE('0. SPECIFICATIONS-WiP'!Q29,"NR","IT Soutenable"))</f>
        <v>Architecture</v>
      </c>
      <c r="Q29" s="201" t="str">
        <f>IF(ISBLANK('0. SPECIFICATIONS-WiP'!R29),"",SUBSTITUTE('0. SPECIFICATIONS-WiP'!R29,"NR","IT Soutenable"))</f>
        <v>RECO</v>
      </c>
      <c r="R29" s="208" t="str">
        <f>IF(ISBLANK('0. SPECIFICATIONS-WiP'!S29),"",SUBSTITUTE('0. SPECIFICATIONS-WiP'!S29,"NR","IT Soutenable"))</f>
        <v>*</v>
      </c>
      <c r="S29" s="208" t="str">
        <f>IF(ISBLANK('0. SPECIFICATIONS-WiP'!T29),"",SUBSTITUTE('0. SPECIFICATIONS-WiP'!T29,"NR","IT Soutenable"))</f>
        <v/>
      </c>
      <c r="T29" s="212" t="str">
        <f>IF(ISBLANK('0. SPECIFICATIONS-WiP'!U29),"",SUBSTITUTE('0. SPECIFICATIONS-WiP'!U29,"NR","IT Soutenable"))</f>
        <v/>
      </c>
      <c r="U29" s="212" t="str">
        <f>IF(ISBLANK('0. SPECIFICATIONS-WiP'!V29),"",SUBSTITUTE('0. SPECIFICATIONS-WiP'!V29,"NR","IT Soutenable"))</f>
        <v/>
      </c>
      <c r="V29" s="212" t="str">
        <f>IF(ISBLANK('0. SPECIFICATIONS-WiP'!W29),"",SUBSTITUTE('0. SPECIFICATIONS-WiP'!W29,"NR","IT Soutenable"))</f>
        <v>Conception</v>
      </c>
      <c r="W29" s="212" t="str">
        <f>IF(ISBLANK('0. SPECIFICATIONS-WiP'!X29),"",SUBSTITUTE('0. SPECIFICATIONS-WiP'!X29,"NR","IT Soutenable"))</f>
        <v>#SEC ; #USE ; #MAINT ; #METH ; #LEG</v>
      </c>
      <c r="X29" s="212"/>
      <c r="Y29" s="212"/>
      <c r="Z29" s="212"/>
      <c r="AA29" s="212"/>
      <c r="AB29" s="212"/>
      <c r="AC29" s="212"/>
      <c r="AD29" s="212"/>
      <c r="AE29" s="212"/>
    </row>
    <row r="30" spans="1:31" ht="15.75" customHeight="1">
      <c r="A30" s="208" t="str">
        <f>IF(ISBLANK('0. SPECIFICATIONS-WiP'!A30),"",SUBSTITUTE('0. SPECIFICATIONS-WiP'!A30,"NR","IT Soutenable"))</f>
        <v>4</v>
      </c>
      <c r="B30" s="208" t="str">
        <f>IF(ISBLANK('0. SPECIFICATIONS-WiP'!C30),"",SUBSTITUTE('0. SPECIFICATIONS-WiP'!C30,"NR","IT Soutenable"))</f>
        <v>B</v>
      </c>
      <c r="C30" s="208" t="str">
        <f>IF(ISBLANK('0. SPECIFICATIONS-WiP'!D30),"",SUBSTITUTE('0. SPECIFICATIONS-WiP'!D30,"NR","IT Soutenable"))</f>
        <v>A</v>
      </c>
      <c r="D30" s="208" t="str">
        <f>IF(ISBLANK('0. SPECIFICATIONS-WiP'!E30),"",SUBSTITUTE('0. SPECIFICATIONS-WiP'!E30,"NR","IT Soutenable"))</f>
        <v>B</v>
      </c>
      <c r="E30" s="208" t="str">
        <f>IF(ISBLANK('0. SPECIFICATIONS-WiP'!F30),"",SUBSTITUTE('0. SPECIFICATIONS-WiP'!F30,"NR","IT Soutenable"))</f>
        <v>B/A/B</v>
      </c>
      <c r="F30" s="208" t="str">
        <f>IF(ISBLANK('0. SPECIFICATIONS-WiP'!G30),"",SUBSTITUTE('0. SPECIFICATIONS-WiP'!G30,"NR","IT Soutenable"))</f>
        <v>Produit</v>
      </c>
      <c r="G30" s="213" t="str">
        <f>IF(ISBLANK('0. SPECIFICATIONS-WiP'!H30),"",SUBSTITUTE('0. SPECIFICATIONS-WiP'!H30,"NR","IT Soutenable"))</f>
        <v/>
      </c>
      <c r="H30" s="215" t="str">
        <f>IF(ISBLANK('0. SPECIFICATIONS-WiP'!I30),"",SUBSTITUTE('0. SPECIFICATIONS-WiP'!I30,"NR","IT Soutenable"))</f>
        <v>Construire le périmètre du projet et valider la pertinence de chaque fonctionnalité
(Faire apparaitre les exclusions et le scénario de référence)</v>
      </c>
      <c r="I30" s="201" t="str">
        <f>IF(ISBLANK('0. SPECIFICATIONS-WiP'!J30),"",SUBSTITUTE('0. SPECIFICATIONS-WiP'!J30,"NR","IT Soutenable"))</f>
        <v>Les cas d'exclusion de chaque fonctionnalité sont-ils adressés et des alternatives proposées ?</v>
      </c>
      <c r="J30" s="201" t="str">
        <f>IF(ISBLANK('0. SPECIFICATIONS-WiP'!K30),"",SUBSTITUTE('0. SPECIFICATIONS-WiP'!K30,"NR","IT Soutenable"))</f>
        <v>Certaines fonctionnalités non retenues peuvent néanmoins avoir un intérêt et pousser à trouver des alternatives de remplacement. Ces solutions intermédiaires respectent les mêmes processus projet en terme de IT Soutenable.</v>
      </c>
      <c r="K30" s="201" t="str">
        <f>IF(ISBLANK('0. SPECIFICATIONS-WiP'!L30),"",SUBSTITUTE('0. SPECIFICATIONS-WiP'!L30,"NR","IT Soutenable"))</f>
        <v>Les coûts et bénéfices des alternatives sont-ils évalués ?</v>
      </c>
      <c r="L30" s="208" t="str">
        <f>IF(ISBLANK('0. SPECIFICATIONS-WiP'!M30),"",SUBSTITUTE('0. SPECIFICATIONS-WiP'!M30,"NR","IT Soutenable"))</f>
        <v/>
      </c>
      <c r="M30" s="208" t="str">
        <f>IF(ISBLANK('0. SPECIFICATIONS-WiP'!N30),"",SUBSTITUTE('0. SPECIFICATIONS-WiP'!N30,"NR","IT Soutenable"))</f>
        <v/>
      </c>
      <c r="N30" s="208" t="str">
        <f>IF(ISBLANK('0. SPECIFICATIONS-WiP'!O30),"",SUBSTITUTE('0. SPECIFICATIONS-WiP'!O30,"NR","IT Soutenable"))</f>
        <v/>
      </c>
      <c r="O30" s="208" t="str">
        <f>IF(ISBLANK('0. SPECIFICATIONS-WiP'!P30),"",SUBSTITUTE('0. SPECIFICATIONS-WiP'!P30,"NR","IT Soutenable"))</f>
        <v/>
      </c>
      <c r="P30" s="208" t="str">
        <f>IF(ISBLANK('0. SPECIFICATIONS-WiP'!Q30),"",SUBSTITUTE('0. SPECIFICATIONS-WiP'!Q30,"NR","IT Soutenable"))</f>
        <v/>
      </c>
      <c r="Q30" s="201" t="str">
        <f>IF(ISBLANK('0. SPECIFICATIONS-WiP'!R30),"",SUBSTITUTE('0. SPECIFICATIONS-WiP'!R30,"NR","IT Soutenable"))</f>
        <v>RECO</v>
      </c>
      <c r="R30" s="208" t="str">
        <f>IF(ISBLANK('0. SPECIFICATIONS-WiP'!S30),"",SUBSTITUTE('0. SPECIFICATIONS-WiP'!S30,"NR","IT Soutenable"))</f>
        <v>**</v>
      </c>
      <c r="S30" s="208" t="str">
        <f>IF(ISBLANK('0. SPECIFICATIONS-WiP'!T30),"",SUBSTITUTE('0. SPECIFICATIONS-WiP'!T30,"NR","IT Soutenable"))</f>
        <v/>
      </c>
      <c r="T30" s="212" t="str">
        <f>IF(ISBLANK('0. SPECIFICATIONS-WiP'!U30),"",SUBSTITUTE('0. SPECIFICATIONS-WiP'!U30,"NR","IT Soutenable"))</f>
        <v/>
      </c>
      <c r="U30" s="212" t="str">
        <f>IF(ISBLANK('0. SPECIFICATIONS-WiP'!V30),"",SUBSTITUTE('0. SPECIFICATIONS-WiP'!V30,"NR","IT Soutenable"))</f>
        <v/>
      </c>
      <c r="V30" s="212" t="str">
        <f>IF(ISBLANK('0. SPECIFICATIONS-WiP'!W30),"",SUBSTITUTE('0. SPECIFICATIONS-WiP'!W30,"NR","IT Soutenable"))</f>
        <v>Acquisition</v>
      </c>
      <c r="W30" s="212" t="str">
        <f>IF(ISBLANK('0. SPECIFICATIONS-WiP'!X30),"",SUBSTITUTE('0. SPECIFICATIONS-WiP'!X30,"NR","IT Soutenable"))</f>
        <v>#PERF ; #VOL ; #SEC ; #USE ; #MAINT ;  #DEBT ; #METH ; #FIN</v>
      </c>
      <c r="X30" s="212"/>
      <c r="Y30" s="212"/>
      <c r="Z30" s="212"/>
      <c r="AA30" s="212"/>
      <c r="AB30" s="212"/>
      <c r="AC30" s="212"/>
      <c r="AD30" s="212"/>
      <c r="AE30" s="212"/>
    </row>
    <row r="31" spans="1:31" ht="15.75" customHeight="1">
      <c r="A31" s="208" t="str">
        <f>IF(ISBLANK('0. SPECIFICATIONS-WiP'!A31),"",SUBSTITUTE('0. SPECIFICATIONS-WiP'!A31,"NR","IT Soutenable"))</f>
        <v>4</v>
      </c>
      <c r="B31" s="208" t="str">
        <f>IF(ISBLANK('0. SPECIFICATIONS-WiP'!C31),"",SUBSTITUTE('0. SPECIFICATIONS-WiP'!C31,"NR","IT Soutenable"))</f>
        <v>A</v>
      </c>
      <c r="C31" s="208" t="str">
        <f>IF(ISBLANK('0. SPECIFICATIONS-WiP'!D31),"",SUBSTITUTE('0. SPECIFICATIONS-WiP'!D31,"NR","IT Soutenable"))</f>
        <v>B</v>
      </c>
      <c r="D31" s="208" t="str">
        <f>IF(ISBLANK('0. SPECIFICATIONS-WiP'!E31),"",SUBSTITUTE('0. SPECIFICATIONS-WiP'!E31,"NR","IT Soutenable"))</f>
        <v>B</v>
      </c>
      <c r="E31" s="208" t="str">
        <f>IF(ISBLANK('0. SPECIFICATIONS-WiP'!F31),"",SUBSTITUTE('0. SPECIFICATIONS-WiP'!F31,"NR","IT Soutenable"))</f>
        <v>A/B/B</v>
      </c>
      <c r="F31" s="208" t="str">
        <f>IF(ISBLANK('0. SPECIFICATIONS-WiP'!G31),"",SUBSTITUTE('0. SPECIFICATIONS-WiP'!G31,"NR","IT Soutenable"))</f>
        <v>Produit</v>
      </c>
      <c r="G31" s="213" t="str">
        <f>IF(ISBLANK('0. SPECIFICATIONS-WiP'!H31),"",SUBSTITUTE('0. SPECIFICATIONS-WiP'!H31,"NR","IT Soutenable"))</f>
        <v/>
      </c>
      <c r="H31" s="215" t="str">
        <f>IF(ISBLANK('0. SPECIFICATIONS-WiP'!I31),"",SUBSTITUTE('0. SPECIFICATIONS-WiP'!I31,"NR","IT Soutenable"))</f>
        <v>Construire le périmètre du projet et valider la pertinence de chaque fonctionnalité
(Valider la pertinence des fonctionnalités pour les utilisateurs versus le Coût IT Soutenable)</v>
      </c>
      <c r="I31" s="201" t="str">
        <f>IF(ISBLANK('0. SPECIFICATIONS-WiP'!J31),"",SUBSTITUTE('0. SPECIFICATIONS-WiP'!J31,"NR","IT Soutenable"))</f>
        <v>La nécessité d'une fonctionnalité est-elle validée en rapport avec son impact IT Soutenable ?</v>
      </c>
      <c r="J31" s="201" t="str">
        <f>IF(ISBLANK('0. SPECIFICATIONS-WiP'!K31),"",SUBSTITUTE('0. SPECIFICATIONS-WiP'!K31,"NR","IT Soutenable"))</f>
        <v>La sélection des fonctionnalités spécifiées jugées indispensables peut être remis en cause dans sa forme initiale par rapport aux impacts IT Soutenable. Dans ce cas les coûts / bénéfices devront prendre en compte ces oppositions et faire l'objet d'une adaptation pour faire converger les 2 approches : nécessité fonctionnelle et impact IT Soutenable.</v>
      </c>
      <c r="K31" s="201" t="str">
        <f>IF(ISBLANK('0. SPECIFICATIONS-WiP'!L31),"",SUBSTITUTE('0. SPECIFICATIONS-WiP'!L31,"NR","IT Soutenable"))</f>
        <v>L'arbitrage entre les gains IT Soutenable et les coûts du projets sont-ils clairement identifiés ?</v>
      </c>
      <c r="L31" s="208" t="str">
        <f>IF(ISBLANK('0. SPECIFICATIONS-WiP'!M31),"",SUBSTITUTE('0. SPECIFICATIONS-WiP'!M31,"NR","IT Soutenable"))</f>
        <v/>
      </c>
      <c r="M31" s="208" t="str">
        <f>IF(ISBLANK('0. SPECIFICATIONS-WiP'!N31),"",SUBSTITUTE('0. SPECIFICATIONS-WiP'!N31,"NR","IT Soutenable"))</f>
        <v/>
      </c>
      <c r="N31" s="208" t="str">
        <f>IF(ISBLANK('0. SPECIFICATIONS-WiP'!O31),"",SUBSTITUTE('0. SPECIFICATIONS-WiP'!O31,"NR","IT Soutenable"))</f>
        <v/>
      </c>
      <c r="O31" s="208" t="str">
        <f>IF(ISBLANK('0. SPECIFICATIONS-WiP'!P31),"",SUBSTITUTE('0. SPECIFICATIONS-WiP'!P31,"NR","IT Soutenable"))</f>
        <v/>
      </c>
      <c r="P31" s="208" t="str">
        <f>IF(ISBLANK('0. SPECIFICATIONS-WiP'!Q31),"",SUBSTITUTE('0. SPECIFICATIONS-WiP'!Q31,"NR","IT Soutenable"))</f>
        <v>Stratégie</v>
      </c>
      <c r="Q31" s="201" t="str">
        <f>IF(ISBLANK('0. SPECIFICATIONS-WiP'!R31),"",SUBSTITUTE('0. SPECIFICATIONS-WiP'!R31,"NR","IT Soutenable"))</f>
        <v>CONSEIL</v>
      </c>
      <c r="R31" s="208" t="str">
        <f>IF(ISBLANK('0. SPECIFICATIONS-WiP'!S31),"",SUBSTITUTE('0. SPECIFICATIONS-WiP'!S31,"NR","IT Soutenable"))</f>
        <v>N/A</v>
      </c>
      <c r="S31" s="208" t="str">
        <f>IF(ISBLANK('0. SPECIFICATIONS-WiP'!T31),"",SUBSTITUTE('0. SPECIFICATIONS-WiP'!T31,"NR","IT Soutenable"))</f>
        <v/>
      </c>
      <c r="T31" s="212" t="str">
        <f>IF(ISBLANK('0. SPECIFICATIONS-WiP'!U31),"",SUBSTITUTE('0. SPECIFICATIONS-WiP'!U31,"NR","IT Soutenable"))</f>
        <v/>
      </c>
      <c r="U31" s="212" t="str">
        <f>IF(ISBLANK('0. SPECIFICATIONS-WiP'!V31),"",SUBSTITUTE('0. SPECIFICATIONS-WiP'!V31,"NR","IT Soutenable"))</f>
        <v/>
      </c>
      <c r="V31" s="212" t="str">
        <f>IF(ISBLANK('0. SPECIFICATIONS-WiP'!W31),"",SUBSTITUTE('0. SPECIFICATIONS-WiP'!W31,"NR","IT Soutenable"))</f>
        <v>Conception</v>
      </c>
      <c r="W31" s="212" t="str">
        <f>IF(ISBLANK('0. SPECIFICATIONS-WiP'!X31),"",SUBSTITUTE('0. SPECIFICATIONS-WiP'!X31,"NR","IT Soutenable"))</f>
        <v/>
      </c>
      <c r="X31" s="212"/>
      <c r="Y31" s="212"/>
      <c r="Z31" s="212"/>
      <c r="AA31" s="212"/>
      <c r="AB31" s="212"/>
      <c r="AC31" s="212"/>
      <c r="AD31" s="212"/>
      <c r="AE31" s="212"/>
    </row>
    <row r="32" spans="1:31" ht="15.75" customHeight="1">
      <c r="A32" s="208" t="str">
        <f>IF(ISBLANK('0. SPECIFICATIONS-WiP'!A32),"",SUBSTITUTE('0. SPECIFICATIONS-WiP'!A32,"NR","IT Soutenable"))</f>
        <v>4</v>
      </c>
      <c r="B32" s="208" t="str">
        <f>IF(ISBLANK('0. SPECIFICATIONS-WiP'!C32),"",SUBSTITUTE('0. SPECIFICATIONS-WiP'!C32,"NR","IT Soutenable"))</f>
        <v>B</v>
      </c>
      <c r="C32" s="208" t="str">
        <f>IF(ISBLANK('0. SPECIFICATIONS-WiP'!D32),"",SUBSTITUTE('0. SPECIFICATIONS-WiP'!D32,"NR","IT Soutenable"))</f>
        <v>A</v>
      </c>
      <c r="D32" s="208" t="str">
        <f>IF(ISBLANK('0. SPECIFICATIONS-WiP'!E32),"",SUBSTITUTE('0. SPECIFICATIONS-WiP'!E32,"NR","IT Soutenable"))</f>
        <v>B</v>
      </c>
      <c r="E32" s="208" t="str">
        <f>IF(ISBLANK('0. SPECIFICATIONS-WiP'!F32),"",SUBSTITUTE('0. SPECIFICATIONS-WiP'!F32,"NR","IT Soutenable"))</f>
        <v>B/A/B</v>
      </c>
      <c r="F32" s="208" t="str">
        <f>IF(ISBLANK('0. SPECIFICATIONS-WiP'!G32),"",SUBSTITUTE('0. SPECIFICATIONS-WiP'!G32,"NR","IT Soutenable"))</f>
        <v>Produit</v>
      </c>
      <c r="G32" s="213" t="str">
        <f>IF(ISBLANK('0. SPECIFICATIONS-WiP'!H32),"",SUBSTITUTE('0. SPECIFICATIONS-WiP'!H32,"NR","IT Soutenable"))</f>
        <v/>
      </c>
      <c r="H32" s="215" t="str">
        <f>IF(ISBLANK('0. SPECIFICATIONS-WiP'!I32),"",SUBSTITUTE('0. SPECIFICATIONS-WiP'!I32,"NR","IT Soutenable"))</f>
        <v>Construire le périmètre du projet et valider la pertinence de chaque fonctionnalité
(Proposer des alternatives aux fonctionnalités non-retenues)</v>
      </c>
      <c r="I32" s="201" t="str">
        <f>IF(ISBLANK('0. SPECIFICATIONS-WiP'!J32),"",SUBSTITUTE('0. SPECIFICATIONS-WiP'!J32,"NR","IT Soutenable"))</f>
        <v>Quelles alternatives sont proposées pour traiter une fonctionnalité non retenue ?</v>
      </c>
      <c r="J32" s="201" t="str">
        <f>IF(ISBLANK('0. SPECIFICATIONS-WiP'!K32),"",SUBSTITUTE('0. SPECIFICATIONS-WiP'!K32,"NR","IT Soutenable"))</f>
        <v>Des solutions alternatives peuvent être déployées sachant qu'elles ne sont pas les plus efficaces d'un point de vue IT Soutenable mais apportent une première étape plus efficace par rapport à la solution n'incluant aucune considération IT Soutenable. Ces pistes alternatives doivent être transitoires et faire l'objet de planification de revue afin d'augmenter graduellement leur conformité IT Soutenable.</v>
      </c>
      <c r="K32" s="201" t="str">
        <f>IF(ISBLANK('0. SPECIFICATIONS-WiP'!L32),"",SUBSTITUTE('0. SPECIFICATIONS-WiP'!L32,"NR","IT Soutenable"))</f>
        <v>Chaque fonctionnalité retirée a-t-elle une alternative disponible, si la fonctionnalité est utile ?</v>
      </c>
      <c r="L32" s="208" t="str">
        <f>IF(ISBLANK('0. SPECIFICATIONS-WiP'!M32),"",SUBSTITUTE('0. SPECIFICATIONS-WiP'!M32,"NR","IT Soutenable"))</f>
        <v/>
      </c>
      <c r="M32" s="208" t="str">
        <f>IF(ISBLANK('0. SPECIFICATIONS-WiP'!N32),"",SUBSTITUTE('0. SPECIFICATIONS-WiP'!N32,"NR","IT Soutenable"))</f>
        <v/>
      </c>
      <c r="N32" s="208" t="str">
        <f>IF(ISBLANK('0. SPECIFICATIONS-WiP'!O32),"",SUBSTITUTE('0. SPECIFICATIONS-WiP'!O32,"NR","IT Soutenable"))</f>
        <v/>
      </c>
      <c r="O32" s="208" t="str">
        <f>IF(ISBLANK('0. SPECIFICATIONS-WiP'!P32),"",SUBSTITUTE('0. SPECIFICATIONS-WiP'!P32,"NR","IT Soutenable"))</f>
        <v/>
      </c>
      <c r="P32" s="208" t="str">
        <f>IF(ISBLANK('0. SPECIFICATIONS-WiP'!Q32),"",SUBSTITUTE('0. SPECIFICATIONS-WiP'!Q32,"NR","IT Soutenable"))</f>
        <v>Stratégie</v>
      </c>
      <c r="Q32" s="201" t="str">
        <f>IF(ISBLANK('0. SPECIFICATIONS-WiP'!R32),"",SUBSTITUTE('0. SPECIFICATIONS-WiP'!R32,"NR","IT Soutenable"))</f>
        <v>RECO</v>
      </c>
      <c r="R32" s="208" t="str">
        <f>IF(ISBLANK('0. SPECIFICATIONS-WiP'!S32),"",SUBSTITUTE('0. SPECIFICATIONS-WiP'!S32,"NR","IT Soutenable"))</f>
        <v>*</v>
      </c>
      <c r="S32" s="208" t="str">
        <f>IF(ISBLANK('0. SPECIFICATIONS-WiP'!T32),"",SUBSTITUTE('0. SPECIFICATIONS-WiP'!T32,"NR","IT Soutenable"))</f>
        <v/>
      </c>
      <c r="T32" s="212" t="str">
        <f>IF(ISBLANK('0. SPECIFICATIONS-WiP'!U32),"",SUBSTITUTE('0. SPECIFICATIONS-WiP'!U32,"NR","IT Soutenable"))</f>
        <v/>
      </c>
      <c r="U32" s="212" t="str">
        <f>IF(ISBLANK('0. SPECIFICATIONS-WiP'!V32),"",SUBSTITUTE('0. SPECIFICATIONS-WiP'!V32,"NR","IT Soutenable"))</f>
        <v/>
      </c>
      <c r="V32" s="212" t="str">
        <f>IF(ISBLANK('0. SPECIFICATIONS-WiP'!W32),"",SUBSTITUTE('0. SPECIFICATIONS-WiP'!W32,"NR","IT Soutenable"))</f>
        <v>Acquisition</v>
      </c>
      <c r="W32" s="212" t="str">
        <f>IF(ISBLANK('0. SPECIFICATIONS-WiP'!X32),"",SUBSTITUTE('0. SPECIFICATIONS-WiP'!X32,"NR","IT Soutenable"))</f>
        <v>#VOL ; #SEC ; #USE ; #MAINT ; #DEBT ; #METH ; #FIN</v>
      </c>
      <c r="X32" s="212"/>
      <c r="Y32" s="212"/>
      <c r="Z32" s="212"/>
      <c r="AA32" s="212"/>
      <c r="AB32" s="212"/>
      <c r="AC32" s="212"/>
      <c r="AD32" s="212"/>
      <c r="AE32" s="212"/>
    </row>
    <row r="33" spans="1:31" ht="15.75" customHeight="1">
      <c r="A33" s="208" t="str">
        <f>IF(ISBLANK('0. SPECIFICATIONS-WiP'!A33),"",SUBSTITUTE('0. SPECIFICATIONS-WiP'!A33,"NR","IT Soutenable"))</f>
        <v>4</v>
      </c>
      <c r="B33" s="208" t="str">
        <f>IF(ISBLANK('0. SPECIFICATIONS-WiP'!C33),"",SUBSTITUTE('0. SPECIFICATIONS-WiP'!C33,"NR","IT Soutenable"))</f>
        <v>C</v>
      </c>
      <c r="C33" s="208" t="str">
        <f>IF(ISBLANK('0. SPECIFICATIONS-WiP'!D33),"",SUBSTITUTE('0. SPECIFICATIONS-WiP'!D33,"NR","IT Soutenable"))</f>
        <v>A</v>
      </c>
      <c r="D33" s="208" t="str">
        <f>IF(ISBLANK('0. SPECIFICATIONS-WiP'!E33),"",SUBSTITUTE('0. SPECIFICATIONS-WiP'!E33,"NR","IT Soutenable"))</f>
        <v>B</v>
      </c>
      <c r="E33" s="208" t="str">
        <f>IF(ISBLANK('0. SPECIFICATIONS-WiP'!F33),"",SUBSTITUTE('0. SPECIFICATIONS-WiP'!F33,"NR","IT Soutenable"))</f>
        <v>C/A/B</v>
      </c>
      <c r="F33" s="208" t="str">
        <f>IF(ISBLANK('0. SPECIFICATIONS-WiP'!G33),"",SUBSTITUTE('0. SPECIFICATIONS-WiP'!G33,"NR","IT Soutenable"))</f>
        <v>Produit</v>
      </c>
      <c r="G33" s="213" t="str">
        <f>IF(ISBLANK('0. SPECIFICATIONS-WiP'!H33),"",SUBSTITUTE('0. SPECIFICATIONS-WiP'!H33,"NR","IT Soutenable"))</f>
        <v/>
      </c>
      <c r="H33" s="215" t="str">
        <f>IF(ISBLANK('0. SPECIFICATIONS-WiP'!I33),"",SUBSTITUTE('0. SPECIFICATIONS-WiP'!I33,"NR","IT Soutenable"))</f>
        <v>Construire le périmètre du projet et valider la pertinence de chaque fonctionnalité
(Limiter les effets d'attraction/addiction artificiels (captologie))</v>
      </c>
      <c r="I33" s="201" t="str">
        <f>IF(ISBLANK('0. SPECIFICATIONS-WiP'!J33),"",SUBSTITUTE('0. SPECIFICATIONS-WiP'!J33,"NR","IT Soutenable"))</f>
        <v>Les orientations du service ne sont-elles pas basées sur les effets d'addiction artificiels ?</v>
      </c>
      <c r="J33" s="201" t="str">
        <f>IF(ISBLANK('0. SPECIFICATIONS-WiP'!K33),"",SUBSTITUTE('0. SPECIFICATIONS-WiP'!K33,"NR","IT Soutenable"))</f>
        <v>La sur-consommation des usages du service implique la création d'une dépendance de l'utilisateur vis à vis du service, et augmente artificiellement les charges d'utilisation du service, donc l'impact environnemental. Ces effets d'addiction sont dommageables pour le respect des principes IT Soutenable.</v>
      </c>
      <c r="K33" s="201" t="str">
        <f>IF(ISBLANK('0. SPECIFICATIONS-WiP'!L33),"",SUBSTITUTE('0. SPECIFICATIONS-WiP'!L33,"NR","IT Soutenable"))</f>
        <v>La matrice d'évaluation de captologie est-elle appliquée ?</v>
      </c>
      <c r="L33" s="208" t="str">
        <f>IF(ISBLANK('0. SPECIFICATIONS-WiP'!M33),"",SUBSTITUTE('0. SPECIFICATIONS-WiP'!M33,"NR","IT Soutenable"))</f>
        <v/>
      </c>
      <c r="M33" s="208" t="str">
        <f>IF(ISBLANK('0. SPECIFICATIONS-WiP'!N33),"",SUBSTITUTE('0. SPECIFICATIONS-WiP'!N33,"NR","IT Soutenable"))</f>
        <v/>
      </c>
      <c r="N33" s="208" t="str">
        <f>IF(ISBLANK('0. SPECIFICATIONS-WiP'!O33),"",SUBSTITUTE('0. SPECIFICATIONS-WiP'!O33,"NR","IT Soutenable"))</f>
        <v/>
      </c>
      <c r="O33" s="208" t="str">
        <f>IF(ISBLANK('0. SPECIFICATIONS-WiP'!P33),"",SUBSTITUTE('0. SPECIFICATIONS-WiP'!P33,"NR","IT Soutenable"))</f>
        <v/>
      </c>
      <c r="P33" s="208" t="str">
        <f>IF(ISBLANK('0. SPECIFICATIONS-WiP'!Q33),"",SUBSTITUTE('0. SPECIFICATIONS-WiP'!Q33,"NR","IT Soutenable"))</f>
        <v>Spécifications</v>
      </c>
      <c r="Q33" s="201" t="str">
        <f>IF(ISBLANK('0. SPECIFICATIONS-WiP'!R33),"",SUBSTITUTE('0. SPECIFICATIONS-WiP'!R33,"NR","IT Soutenable"))</f>
        <v>CONSEIL</v>
      </c>
      <c r="R33" s="208" t="str">
        <f>IF(ISBLANK('0. SPECIFICATIONS-WiP'!S33),"",SUBSTITUTE('0. SPECIFICATIONS-WiP'!S33,"NR","IT Soutenable"))</f>
        <v>N/A</v>
      </c>
      <c r="S33" s="208" t="str">
        <f>IF(ISBLANK('0. SPECIFICATIONS-WiP'!T33),"",SUBSTITUTE('0. SPECIFICATIONS-WiP'!T33,"NR","IT Soutenable"))</f>
        <v/>
      </c>
      <c r="T33" s="212" t="str">
        <f>IF(ISBLANK('0. SPECIFICATIONS-WiP'!U33),"",SUBSTITUTE('0. SPECIFICATIONS-WiP'!U33,"NR","IT Soutenable"))</f>
        <v/>
      </c>
      <c r="U33" s="212" t="str">
        <f>IF(ISBLANK('0. SPECIFICATIONS-WiP'!V33),"",SUBSTITUTE('0. SPECIFICATIONS-WiP'!V33,"NR","IT Soutenable"))</f>
        <v/>
      </c>
      <c r="V33" s="212" t="str">
        <f>IF(ISBLANK('0. SPECIFICATIONS-WiP'!W33),"",SUBSTITUTE('0. SPECIFICATIONS-WiP'!W33,"NR","IT Soutenable"))</f>
        <v>Utilisation</v>
      </c>
      <c r="W33" s="212" t="str">
        <f>IF(ISBLANK('0. SPECIFICATIONS-WiP'!X33),"",SUBSTITUTE('0. SPECIFICATIONS-WiP'!X33,"NR","IT Soutenable"))</f>
        <v/>
      </c>
      <c r="X33" s="212"/>
      <c r="Y33" s="212"/>
      <c r="Z33" s="212"/>
      <c r="AA33" s="212"/>
      <c r="AB33" s="212"/>
      <c r="AC33" s="212"/>
      <c r="AD33" s="212"/>
      <c r="AE33" s="212"/>
    </row>
    <row r="34" spans="1:31" ht="15.75" customHeight="1">
      <c r="A34" s="208" t="str">
        <f>IF(ISBLANK('0. SPECIFICATIONS-WiP'!A34),"",SUBSTITUTE('0. SPECIFICATIONS-WiP'!A34,"NR","IT Soutenable"))</f>
        <v>4</v>
      </c>
      <c r="B34" s="208" t="str">
        <f>IF(ISBLANK('0. SPECIFICATIONS-WiP'!C34),"",SUBSTITUTE('0. SPECIFICATIONS-WiP'!C34,"NR","IT Soutenable"))</f>
        <v>B</v>
      </c>
      <c r="C34" s="208" t="str">
        <f>IF(ISBLANK('0. SPECIFICATIONS-WiP'!D34),"",SUBSTITUTE('0. SPECIFICATIONS-WiP'!D34,"NR","IT Soutenable"))</f>
        <v>A</v>
      </c>
      <c r="D34" s="208" t="str">
        <f>IF(ISBLANK('0. SPECIFICATIONS-WiP'!E34),"",SUBSTITUTE('0. SPECIFICATIONS-WiP'!E34,"NR","IT Soutenable"))</f>
        <v>A</v>
      </c>
      <c r="E34" s="208" t="str">
        <f>IF(ISBLANK('0. SPECIFICATIONS-WiP'!F34),"",SUBSTITUTE('0. SPECIFICATIONS-WiP'!F34,"NR","IT Soutenable"))</f>
        <v>B/A/A</v>
      </c>
      <c r="F34" s="208" t="str">
        <f>IF(ISBLANK('0. SPECIFICATIONS-WiP'!G34),"",SUBSTITUTE('0. SPECIFICATIONS-WiP'!G34,"NR","IT Soutenable"))</f>
        <v>Produit</v>
      </c>
      <c r="G34" s="213" t="str">
        <f>IF(ISBLANK('0. SPECIFICATIONS-WiP'!H34),"",SUBSTITUTE('0. SPECIFICATIONS-WiP'!H34,"NR","IT Soutenable"))</f>
        <v/>
      </c>
      <c r="H34" s="215" t="str">
        <f>IF(ISBLANK('0. SPECIFICATIONS-WiP'!I34),"",SUBSTITUTE('0. SPECIFICATIONS-WiP'!I34,"NR","IT Soutenable"))</f>
        <v>Construire le périmètre du projet et valider la pertinence de chaque fonctionnalité
(Définir des interfaces User et Technique "légères")</v>
      </c>
      <c r="I34" s="201" t="str">
        <f>IF(ISBLANK('0. SPECIFICATIONS-WiP'!J34),"",SUBSTITUTE('0. SPECIFICATIONS-WiP'!J34,"NR","IT Soutenable"))</f>
        <v xml:space="preserve">Les interfaces utilisateurs et techniques sont-elles conçues pour être efficaces du point de vue IT Soutenable ? </v>
      </c>
      <c r="J34" s="201" t="str">
        <f>IF(ISBLANK('0. SPECIFICATIONS-WiP'!K34),"",SUBSTITUTE('0. SPECIFICATIONS-WiP'!K34,"NR","IT Soutenable"))</f>
        <v>Le lien entre l'utilisateur et le service peut générer des parcours complexes, longs, avec des volumes de saisie ou d'informations présentées très élevés. Si la gestion des interfaces est efficace pour l'utilisateur, elle sera le plus souvent aussi efficace du point de vue IT Soutenable</v>
      </c>
      <c r="K34" s="201" t="str">
        <f>IF(ISBLANK('0. SPECIFICATIONS-WiP'!L34),"",SUBSTITUTE('0. SPECIFICATIONS-WiP'!L34,"NR","IT Soutenable"))</f>
        <v>Le coût IT Soutenable des interfaces est-il évalué ?</v>
      </c>
      <c r="L34" s="208" t="str">
        <f>IF(ISBLANK('0. SPECIFICATIONS-WiP'!M34),"",SUBSTITUTE('0. SPECIFICATIONS-WiP'!M34,"NR","IT Soutenable"))</f>
        <v/>
      </c>
      <c r="M34" s="208" t="str">
        <f>IF(ISBLANK('0. SPECIFICATIONS-WiP'!N34),"",SUBSTITUTE('0. SPECIFICATIONS-WiP'!N34,"NR","IT Soutenable"))</f>
        <v/>
      </c>
      <c r="N34" s="208" t="str">
        <f>IF(ISBLANK('0. SPECIFICATIONS-WiP'!O34),"",SUBSTITUTE('0. SPECIFICATIONS-WiP'!O34,"NR","IT Soutenable"))</f>
        <v/>
      </c>
      <c r="O34" s="208" t="str">
        <f>IF(ISBLANK('0. SPECIFICATIONS-WiP'!P34),"",SUBSTITUTE('0. SPECIFICATIONS-WiP'!P34,"NR","IT Soutenable"))</f>
        <v/>
      </c>
      <c r="P34" s="208" t="str">
        <f>IF(ISBLANK('0. SPECIFICATIONS-WiP'!Q34),"",SUBSTITUTE('0. SPECIFICATIONS-WiP'!Q34,"NR","IT Soutenable"))</f>
        <v>UX/UI</v>
      </c>
      <c r="Q34" s="201" t="str">
        <f>IF(ISBLANK('0. SPECIFICATIONS-WiP'!R34),"",SUBSTITUTE('0. SPECIFICATIONS-WiP'!R34,"NR","IT Soutenable"))</f>
        <v>CONSEIL</v>
      </c>
      <c r="R34" s="208" t="str">
        <f>IF(ISBLANK('0. SPECIFICATIONS-WiP'!S34),"",SUBSTITUTE('0. SPECIFICATIONS-WiP'!S34,"NR","IT Soutenable"))</f>
        <v>N/A</v>
      </c>
      <c r="S34" s="208" t="str">
        <f>IF(ISBLANK('0. SPECIFICATIONS-WiP'!T34),"",SUBSTITUTE('0. SPECIFICATIONS-WiP'!T34,"NR","IT Soutenable"))</f>
        <v/>
      </c>
      <c r="T34" s="212" t="str">
        <f>IF(ISBLANK('0. SPECIFICATIONS-WiP'!U34),"",SUBSTITUTE('0. SPECIFICATIONS-WiP'!U34,"NR","IT Soutenable"))</f>
        <v/>
      </c>
      <c r="U34" s="212" t="str">
        <f>IF(ISBLANK('0. SPECIFICATIONS-WiP'!V34),"",SUBSTITUTE('0. SPECIFICATIONS-WiP'!V34,"NR","IT Soutenable"))</f>
        <v/>
      </c>
      <c r="V34" s="212" t="str">
        <f>IF(ISBLANK('0. SPECIFICATIONS-WiP'!W34),"",SUBSTITUTE('0. SPECIFICATIONS-WiP'!W34,"NR","IT Soutenable"))</f>
        <v>Utilisation</v>
      </c>
      <c r="W34" s="212" t="str">
        <f>IF(ISBLANK('0. SPECIFICATIONS-WiP'!X34),"",SUBSTITUTE('0. SPECIFICATIONS-WiP'!X34,"NR","IT Soutenable"))</f>
        <v/>
      </c>
      <c r="X34" s="212"/>
      <c r="Y34" s="212"/>
      <c r="Z34" s="212"/>
      <c r="AA34" s="212"/>
      <c r="AB34" s="212"/>
      <c r="AC34" s="212"/>
      <c r="AD34" s="212"/>
      <c r="AE34" s="212"/>
    </row>
    <row r="35" spans="1:31" ht="15.75" customHeight="1">
      <c r="A35" s="208" t="str">
        <f>IF(ISBLANK('0. SPECIFICATIONS-WiP'!A35),"",SUBSTITUTE('0. SPECIFICATIONS-WiP'!A35,"NR","IT Soutenable"))</f>
        <v>4</v>
      </c>
      <c r="B35" s="208" t="str">
        <f>IF(ISBLANK('0. SPECIFICATIONS-WiP'!C35),"",SUBSTITUTE('0. SPECIFICATIONS-WiP'!C35,"NR","IT Soutenable"))</f>
        <v>C</v>
      </c>
      <c r="C35" s="208" t="str">
        <f>IF(ISBLANK('0. SPECIFICATIONS-WiP'!D35),"",SUBSTITUTE('0. SPECIFICATIONS-WiP'!D35,"NR","IT Soutenable"))</f>
        <v>A</v>
      </c>
      <c r="D35" s="208" t="str">
        <f>IF(ISBLANK('0. SPECIFICATIONS-WiP'!E35),"",SUBSTITUTE('0. SPECIFICATIONS-WiP'!E35,"NR","IT Soutenable"))</f>
        <v>A</v>
      </c>
      <c r="E35" s="208" t="str">
        <f>IF(ISBLANK('0. SPECIFICATIONS-WiP'!F35),"",SUBSTITUTE('0. SPECIFICATIONS-WiP'!F35,"NR","IT Soutenable"))</f>
        <v>C/A/A</v>
      </c>
      <c r="F35" s="208" t="str">
        <f>IF(ISBLANK('0. SPECIFICATIONS-WiP'!G35),"",SUBSTITUTE('0. SPECIFICATIONS-WiP'!G35,"NR","IT Soutenable"))</f>
        <v>Environnement externe</v>
      </c>
      <c r="G35" s="213" t="str">
        <f>IF(ISBLANK('0. SPECIFICATIONS-WiP'!H35),"",SUBSTITUTE('0. SPECIFICATIONS-WiP'!H35,"NR","IT Soutenable"))</f>
        <v/>
      </c>
      <c r="H35" s="215" t="str">
        <f>IF(ISBLANK('0. SPECIFICATIONS-WiP'!I35),"",SUBSTITUTE('0. SPECIFICATIONS-WiP'!I35,"NR","IT Soutenable"))</f>
        <v xml:space="preserve">Construire le périmètre du projet et valider la pertinence de chaque fonctionnalité
(Prendre en compte les aspects réglementaires)
</v>
      </c>
      <c r="I35" s="201" t="str">
        <f>IF(ISBLANK('0. SPECIFICATIONS-WiP'!J35),"",SUBSTITUTE('0. SPECIFICATIONS-WiP'!J35,"NR","IT Soutenable"))</f>
        <v>Les aspects réglementaires de l'accessibilité sont-ils pris en compte ?</v>
      </c>
      <c r="J35" s="201" t="str">
        <f>IF(ISBLANK('0. SPECIFICATIONS-WiP'!K35),"",SUBSTITUTE('0. SPECIFICATIONS-WiP'!K35,"NR","IT Soutenable"))</f>
        <v>Le non-respect des réglementations est tout d'abord illégal et peut entraîner des pénalités importantes. Il coupe aussi des utilisateurs, même hors du cadre du handicap, de l'accès au service.</v>
      </c>
      <c r="K35" s="201" t="str">
        <f>IF(ISBLANK('0. SPECIFICATIONS-WiP'!L35),"",SUBSTITUTE('0. SPECIFICATIONS-WiP'!L35,"NR","IT Soutenable"))</f>
        <v xml:space="preserve">Est-ce que la conformité au RGAA est garantie ?
</v>
      </c>
      <c r="L35" s="208" t="str">
        <f>IF(ISBLANK('0. SPECIFICATIONS-WiP'!M35),"",SUBSTITUTE('0. SPECIFICATIONS-WiP'!M35,"NR","IT Soutenable"))</f>
        <v/>
      </c>
      <c r="M35" s="208" t="str">
        <f>IF(ISBLANK('0. SPECIFICATIONS-WiP'!N35),"",SUBSTITUTE('0. SPECIFICATIONS-WiP'!N35,"NR","IT Soutenable"))</f>
        <v/>
      </c>
      <c r="N35" s="208" t="str">
        <f>IF(ISBLANK('0. SPECIFICATIONS-WiP'!O35),"",SUBSTITUTE('0. SPECIFICATIONS-WiP'!O35,"NR","IT Soutenable"))</f>
        <v>Loi 2005</v>
      </c>
      <c r="O35" s="208" t="str">
        <f>IF(ISBLANK('0. SPECIFICATIONS-WiP'!P35),"",SUBSTITUTE('0. SPECIFICATIONS-WiP'!P35,"NR","IT Soutenable"))</f>
        <v/>
      </c>
      <c r="P35" s="208" t="str">
        <f>IF(ISBLANK('0. SPECIFICATIONS-WiP'!Q35),"",SUBSTITUTE('0. SPECIFICATIONS-WiP'!Q35,"NR","IT Soutenable"))</f>
        <v>Spécifications</v>
      </c>
      <c r="Q35" s="201" t="str">
        <f>IF(ISBLANK('0. SPECIFICATIONS-WiP'!R35),"",SUBSTITUTE('0. SPECIFICATIONS-WiP'!R35,"NR","IT Soutenable"))</f>
        <v>RECO</v>
      </c>
      <c r="R35" s="208" t="str">
        <f>IF(ISBLANK('0. SPECIFICATIONS-WiP'!S35),"",SUBSTITUTE('0. SPECIFICATIONS-WiP'!S35,"NR","IT Soutenable"))</f>
        <v>**</v>
      </c>
      <c r="S35" s="208" t="str">
        <f>IF(ISBLANK('0. SPECIFICATIONS-WiP'!T35),"",SUBSTITUTE('0. SPECIFICATIONS-WiP'!T35,"NR","IT Soutenable"))</f>
        <v/>
      </c>
      <c r="T35" s="212" t="str">
        <f>IF(ISBLANK('0. SPECIFICATIONS-WiP'!U35),"",SUBSTITUTE('0. SPECIFICATIONS-WiP'!U35,"NR","IT Soutenable"))</f>
        <v/>
      </c>
      <c r="U35" s="212" t="str">
        <f>IF(ISBLANK('0. SPECIFICATIONS-WiP'!V35),"",SUBSTITUTE('0. SPECIFICATIONS-WiP'!V35,"NR","IT Soutenable"))</f>
        <v/>
      </c>
      <c r="V35" s="212" t="str">
        <f>IF(ISBLANK('0. SPECIFICATIONS-WiP'!W35),"",SUBSTITUTE('0. SPECIFICATIONS-WiP'!W35,"NR","IT Soutenable"))</f>
        <v>Utilisation</v>
      </c>
      <c r="W35" s="212" t="str">
        <f>IF(ISBLANK('0. SPECIFICATIONS-WiP'!X35),"",SUBSTITUTE('0. SPECIFICATIONS-WiP'!X35,"NR","IT Soutenable"))</f>
        <v>#USE ; #MAINT ; #METH ; #LEG</v>
      </c>
      <c r="X35" s="212"/>
      <c r="Y35" s="212"/>
      <c r="Z35" s="212"/>
      <c r="AA35" s="212"/>
      <c r="AB35" s="212"/>
      <c r="AC35" s="212"/>
      <c r="AD35" s="212"/>
      <c r="AE35" s="212"/>
    </row>
    <row r="36" spans="1:31" ht="15.75" customHeight="1">
      <c r="A36" s="208" t="str">
        <f>IF(ISBLANK('0. SPECIFICATIONS-WiP'!A36),"",SUBSTITUTE('0. SPECIFICATIONS-WiP'!A36,"NR","IT Soutenable"))</f>
        <v>4</v>
      </c>
      <c r="B36" s="208" t="str">
        <f>IF(ISBLANK('0. SPECIFICATIONS-WiP'!C36),"",SUBSTITUTE('0. SPECIFICATIONS-WiP'!C36,"NR","IT Soutenable"))</f>
        <v>C</v>
      </c>
      <c r="C36" s="208" t="str">
        <f>IF(ISBLANK('0. SPECIFICATIONS-WiP'!D36),"",SUBSTITUTE('0. SPECIFICATIONS-WiP'!D36,"NR","IT Soutenable"))</f>
        <v>B</v>
      </c>
      <c r="D36" s="208" t="str">
        <f>IF(ISBLANK('0. SPECIFICATIONS-WiP'!E36),"",SUBSTITUTE('0. SPECIFICATIONS-WiP'!E36,"NR","IT Soutenable"))</f>
        <v>A</v>
      </c>
      <c r="E36" s="208" t="str">
        <f>IF(ISBLANK('0. SPECIFICATIONS-WiP'!F36),"",SUBSTITUTE('0. SPECIFICATIONS-WiP'!F36,"NR","IT Soutenable"))</f>
        <v>C/B/A</v>
      </c>
      <c r="F36" s="208" t="str">
        <f>IF(ISBLANK('0. SPECIFICATIONS-WiP'!G36),"",SUBSTITUTE('0. SPECIFICATIONS-WiP'!G36,"NR","IT Soutenable"))</f>
        <v>Environnement externe</v>
      </c>
      <c r="G36" s="213" t="str">
        <f>IF(ISBLANK('0. SPECIFICATIONS-WiP'!H36),"",SUBSTITUTE('0. SPECIFICATIONS-WiP'!H36,"NR","IT Soutenable"))</f>
        <v/>
      </c>
      <c r="H36" s="215" t="str">
        <f>IF(ISBLANK('0. SPECIFICATIONS-WiP'!I36),"",SUBSTITUTE('0. SPECIFICATIONS-WiP'!I36,"NR","IT Soutenable"))</f>
        <v/>
      </c>
      <c r="I36" s="201" t="str">
        <f>IF(ISBLANK('0. SPECIFICATIONS-WiP'!J36),"",SUBSTITUTE('0. SPECIFICATIONS-WiP'!J36,"NR","IT Soutenable"))</f>
        <v>Le service est-il conforme au RGPD ?</v>
      </c>
      <c r="J36" s="201" t="str">
        <f>IF(ISBLANK('0. SPECIFICATIONS-WiP'!K36),"",SUBSTITUTE('0. SPECIFICATIONS-WiP'!K36,"NR","IT Soutenable"))</f>
        <v>Lors des spécifications, si de nouvelles collections de données sont prévues, elles doivent systématiquement faire l'objet d'une évaluation pour les données à caractère personnelle, être associé au registre de traitement et au PIA, en lien avec le DPO. Les aspects de confiance et respect des utilisateurs est l'une des dimensions du IT Soutenable.</v>
      </c>
      <c r="K36" s="201" t="str">
        <f>IF(ISBLANK('0. SPECIFICATIONS-WiP'!L36),"",SUBSTITUTE('0. SPECIFICATIONS-WiP'!L36,"NR","IT Soutenable"))</f>
        <v>Les documents RGPD du projet sont-ils réalisés et validés par le DPO ?</v>
      </c>
      <c r="L36" s="208" t="str">
        <f>IF(ISBLANK('0. SPECIFICATIONS-WiP'!M36),"",SUBSTITUTE('0. SPECIFICATIONS-WiP'!M36,"NR","IT Soutenable"))</f>
        <v/>
      </c>
      <c r="M36" s="208" t="str">
        <f>IF(ISBLANK('0. SPECIFICATIONS-WiP'!N36),"",SUBSTITUTE('0. SPECIFICATIONS-WiP'!N36,"NR","IT Soutenable"))</f>
        <v/>
      </c>
      <c r="N36" s="208" t="str">
        <f>IF(ISBLANK('0. SPECIFICATIONS-WiP'!O36),"",SUBSTITUTE('0. SPECIFICATIONS-WiP'!O36,"NR","IT Soutenable"))</f>
        <v/>
      </c>
      <c r="O36" s="208" t="str">
        <f>IF(ISBLANK('0. SPECIFICATIONS-WiP'!P36),"",SUBSTITUTE('0. SPECIFICATIONS-WiP'!P36,"NR","IT Soutenable"))</f>
        <v/>
      </c>
      <c r="P36" s="208" t="str">
        <f>IF(ISBLANK('0. SPECIFICATIONS-WiP'!Q36),"",SUBSTITUTE('0. SPECIFICATIONS-WiP'!Q36,"NR","IT Soutenable"))</f>
        <v>Spécifications</v>
      </c>
      <c r="Q36" s="201" t="str">
        <f>IF(ISBLANK('0. SPECIFICATIONS-WiP'!R36),"",SUBSTITUTE('0. SPECIFICATIONS-WiP'!R36,"NR","IT Soutenable"))</f>
        <v>RECO</v>
      </c>
      <c r="R36" s="208" t="str">
        <f>IF(ISBLANK('0. SPECIFICATIONS-WiP'!S36),"",SUBSTITUTE('0. SPECIFICATIONS-WiP'!S36,"NR","IT Soutenable"))</f>
        <v>**</v>
      </c>
      <c r="S36" s="208" t="str">
        <f>IF(ISBLANK('0. SPECIFICATIONS-WiP'!T36),"",SUBSTITUTE('0. SPECIFICATIONS-WiP'!T36,"NR","IT Soutenable"))</f>
        <v/>
      </c>
      <c r="T36" s="212" t="str">
        <f>IF(ISBLANK('0. SPECIFICATIONS-WiP'!U36),"",SUBSTITUTE('0. SPECIFICATIONS-WiP'!U36,"NR","IT Soutenable"))</f>
        <v/>
      </c>
      <c r="U36" s="212" t="str">
        <f>IF(ISBLANK('0. SPECIFICATIONS-WiP'!V36),"",SUBSTITUTE('0. SPECIFICATIONS-WiP'!V36,"NR","IT Soutenable"))</f>
        <v/>
      </c>
      <c r="V36" s="212" t="str">
        <f>IF(ISBLANK('0. SPECIFICATIONS-WiP'!W36),"",SUBSTITUTE('0. SPECIFICATIONS-WiP'!W36,"NR","IT Soutenable"))</f>
        <v>Utilisation</v>
      </c>
      <c r="W36" s="212" t="str">
        <f>IF(ISBLANK('0. SPECIFICATIONS-WiP'!X36),"",SUBSTITUTE('0. SPECIFICATIONS-WiP'!X36,"NR","IT Soutenable"))</f>
        <v>#SEC ; #USE ; #MAINT ; #METH ; #LEG</v>
      </c>
      <c r="X36" s="212"/>
      <c r="Y36" s="212"/>
      <c r="Z36" s="212"/>
      <c r="AA36" s="212"/>
      <c r="AB36" s="212"/>
      <c r="AC36" s="212"/>
      <c r="AD36" s="212"/>
      <c r="AE36" s="212"/>
    </row>
    <row r="37" spans="1:31" ht="15.75" customHeight="1">
      <c r="A37" s="208" t="str">
        <f>IF(ISBLANK('0. SPECIFICATIONS-WiP'!A37),"",SUBSTITUTE('0. SPECIFICATIONS-WiP'!A37,"NR","IT Soutenable"))</f>
        <v>4</v>
      </c>
      <c r="B37" s="208" t="str">
        <f>IF(ISBLANK('0. SPECIFICATIONS-WiP'!C37),"",SUBSTITUTE('0. SPECIFICATIONS-WiP'!C37,"NR","IT Soutenable"))</f>
        <v>C</v>
      </c>
      <c r="C37" s="208" t="str">
        <f>IF(ISBLANK('0. SPECIFICATIONS-WiP'!D37),"",SUBSTITUTE('0. SPECIFICATIONS-WiP'!D37,"NR","IT Soutenable"))</f>
        <v>B</v>
      </c>
      <c r="D37" s="208" t="str">
        <f>IF(ISBLANK('0. SPECIFICATIONS-WiP'!E37),"",SUBSTITUTE('0. SPECIFICATIONS-WiP'!E37,"NR","IT Soutenable"))</f>
        <v>B</v>
      </c>
      <c r="E37" s="208" t="str">
        <f>IF(ISBLANK('0. SPECIFICATIONS-WiP'!F37),"",SUBSTITUTE('0. SPECIFICATIONS-WiP'!F37,"NR","IT Soutenable"))</f>
        <v>C/B/B</v>
      </c>
      <c r="F37" s="208" t="str">
        <f>IF(ISBLANK('0. SPECIFICATIONS-WiP'!G37),"",SUBSTITUTE('0. SPECIFICATIONS-WiP'!G37,"NR","IT Soutenable"))</f>
        <v>Environnement externe</v>
      </c>
      <c r="G37" s="213" t="str">
        <f>IF(ISBLANK('0. SPECIFICATIONS-WiP'!H37),"",SUBSTITUTE('0. SPECIFICATIONS-WiP'!H37,"NR","IT Soutenable"))</f>
        <v/>
      </c>
      <c r="H37" s="215" t="str">
        <f>IF(ISBLANK('0. SPECIFICATIONS-WiP'!I37),"",SUBSTITUTE('0. SPECIFICATIONS-WiP'!I37,"NR","IT Soutenable"))</f>
        <v/>
      </c>
      <c r="I37" s="201" t="str">
        <f>IF(ISBLANK('0. SPECIFICATIONS-WiP'!J37),"",SUBSTITUTE('0. SPECIFICATIONS-WiP'!J37,"NR","IT Soutenable"))</f>
        <v>La sécurité est-elle adaptée à la valeur de mes données ?</v>
      </c>
      <c r="J37" s="201" t="str">
        <f>IF(ISBLANK('0. SPECIFICATIONS-WiP'!K37),"",SUBSTITUTE('0. SPECIFICATIONS-WiP'!K37,"NR","IT Soutenable"))</f>
        <v>La sécurisation des données nécessite souvent des éléments redondants, des méthodes de sauvegardes et de duplications qui génèrent une empreinte environnementale supplémentaire. Certaines catégories de données justifient pleinement ces dispositions, mais pour d'autres l'extrême sécurisation n'a pas de sens, si ce n'est la facilité de traiter de la même manière toutes les informations. Le niveau de sécurisation, à partir du moment où il présente un surcoût environnemental, doit être en rapport avec la donnée.</v>
      </c>
      <c r="K37" s="201" t="str">
        <f>IF(ISBLANK('0. SPECIFICATIONS-WiP'!L37),"",SUBSTITUTE('0. SPECIFICATIONS-WiP'!L37,"NR","IT Soutenable"))</f>
        <v>Les règles de sécurité sont-elles associées à des audits réguliers ?</v>
      </c>
      <c r="L37" s="208" t="str">
        <f>IF(ISBLANK('0. SPECIFICATIONS-WiP'!M37),"",SUBSTITUTE('0. SPECIFICATIONS-WiP'!M37,"NR","IT Soutenable"))</f>
        <v/>
      </c>
      <c r="M37" s="208" t="str">
        <f>IF(ISBLANK('0. SPECIFICATIONS-WiP'!N37),"",SUBSTITUTE('0. SPECIFICATIONS-WiP'!N37,"NR","IT Soutenable"))</f>
        <v/>
      </c>
      <c r="N37" s="208" t="str">
        <f>IF(ISBLANK('0. SPECIFICATIONS-WiP'!O37),"",SUBSTITUTE('0. SPECIFICATIONS-WiP'!O37,"NR","IT Soutenable"))</f>
        <v/>
      </c>
      <c r="O37" s="208" t="str">
        <f>IF(ISBLANK('0. SPECIFICATIONS-WiP'!P37),"",SUBSTITUTE('0. SPECIFICATIONS-WiP'!P37,"NR","IT Soutenable"))</f>
        <v/>
      </c>
      <c r="P37" s="208" t="str">
        <f>IF(ISBLANK('0. SPECIFICATIONS-WiP'!Q37),"",SUBSTITUTE('0. SPECIFICATIONS-WiP'!Q37,"NR","IT Soutenable"))</f>
        <v>Spécifications</v>
      </c>
      <c r="Q37" s="201" t="str">
        <f>IF(ISBLANK('0. SPECIFICATIONS-WiP'!R37),"",SUBSTITUTE('0. SPECIFICATIONS-WiP'!R37,"NR","IT Soutenable"))</f>
        <v>RECO</v>
      </c>
      <c r="R37" s="208" t="str">
        <f>IF(ISBLANK('0. SPECIFICATIONS-WiP'!S37),"",SUBSTITUTE('0. SPECIFICATIONS-WiP'!S37,"NR","IT Soutenable"))</f>
        <v>**</v>
      </c>
      <c r="S37" s="208" t="str">
        <f>IF(ISBLANK('0. SPECIFICATIONS-WiP'!T37),"",SUBSTITUTE('0. SPECIFICATIONS-WiP'!T37,"NR","IT Soutenable"))</f>
        <v/>
      </c>
      <c r="T37" s="212" t="str">
        <f>IF(ISBLANK('0. SPECIFICATIONS-WiP'!U37),"",SUBSTITUTE('0. SPECIFICATIONS-WiP'!U37,"NR","IT Soutenable"))</f>
        <v/>
      </c>
      <c r="U37" s="212" t="str">
        <f>IF(ISBLANK('0. SPECIFICATIONS-WiP'!V37),"",SUBSTITUTE('0. SPECIFICATIONS-WiP'!V37,"NR","IT Soutenable"))</f>
        <v/>
      </c>
      <c r="V37" s="212" t="str">
        <f>IF(ISBLANK('0. SPECIFICATIONS-WiP'!W37),"",SUBSTITUTE('0. SPECIFICATIONS-WiP'!W37,"NR","IT Soutenable"))</f>
        <v>Administration</v>
      </c>
      <c r="W37" s="212" t="str">
        <f>IF(ISBLANK('0. SPECIFICATIONS-WiP'!X37),"",SUBSTITUTE('0. SPECIFICATIONS-WiP'!X37,"NR","IT Soutenable"))</f>
        <v>#SEC ; #USE ; #MAINT ; #METH ; #LEG</v>
      </c>
      <c r="X37" s="212"/>
      <c r="Y37" s="212"/>
      <c r="Z37" s="212"/>
      <c r="AA37" s="212"/>
      <c r="AB37" s="212"/>
      <c r="AC37" s="212"/>
      <c r="AD37" s="212"/>
      <c r="AE37" s="212"/>
    </row>
    <row r="38" spans="1:31" ht="15.75" customHeight="1">
      <c r="A38" s="208" t="str">
        <f>IF(ISBLANK('0. SPECIFICATIONS-WiP'!A38),"",SUBSTITUTE('0. SPECIFICATIONS-WiP'!A38,"NR","IT Soutenable"))</f>
        <v>4</v>
      </c>
      <c r="B38" s="208" t="str">
        <f>IF(ISBLANK('0. SPECIFICATIONS-WiP'!C38),"",SUBSTITUTE('0. SPECIFICATIONS-WiP'!C38,"NR","IT Soutenable"))</f>
        <v>B</v>
      </c>
      <c r="C38" s="208" t="str">
        <f>IF(ISBLANK('0. SPECIFICATIONS-WiP'!D38),"",SUBSTITUTE('0. SPECIFICATIONS-WiP'!D38,"NR","IT Soutenable"))</f>
        <v>B</v>
      </c>
      <c r="D38" s="208" t="str">
        <f>IF(ISBLANK('0. SPECIFICATIONS-WiP'!E38),"",SUBSTITUTE('0. SPECIFICATIONS-WiP'!E38,"NR","IT Soutenable"))</f>
        <v>B</v>
      </c>
      <c r="E38" s="208" t="str">
        <f>IF(ISBLANK('0. SPECIFICATIONS-WiP'!F38),"",SUBSTITUTE('0. SPECIFICATIONS-WiP'!F38,"NR","IT Soutenable"))</f>
        <v>B/B/B</v>
      </c>
      <c r="F38" s="208" t="str">
        <f>IF(ISBLANK('0. SPECIFICATIONS-WiP'!G38),"",SUBSTITUTE('0. SPECIFICATIONS-WiP'!G38,"NR","IT Soutenable"))</f>
        <v>Technique IT</v>
      </c>
      <c r="G38" s="213" t="str">
        <f>IF(ISBLANK('0. SPECIFICATIONS-WiP'!H38),"",SUBSTITUTE('0. SPECIFICATIONS-WiP'!H38,"NR","IT Soutenable"))</f>
        <v/>
      </c>
      <c r="H38" s="215" t="str">
        <f>IF(ISBLANK('0. SPECIFICATIONS-WiP'!I38),"",SUBSTITUTE('0. SPECIFICATIONS-WiP'!I38,"NR","IT Soutenable"))</f>
        <v>Construire le périmètre du projet et valider la pertinence de chaque fonctionnalité
(Tendre vers des solutions techniques sobres pour adresser des fonctionnalités clients)</v>
      </c>
      <c r="I38" s="201" t="str">
        <f>IF(ISBLANK('0. SPECIFICATIONS-WiP'!J38),"",SUBSTITUTE('0. SPECIFICATIONS-WiP'!J38,"NR","IT Soutenable"))</f>
        <v>Les solutions techniques retenues sont-elles pilotées par l'usage plutôt que par l'intérêt technique ?</v>
      </c>
      <c r="J38" s="201" t="str">
        <f>IF(ISBLANK('0. SPECIFICATIONS-WiP'!K38),"",SUBSTITUTE('0. SPECIFICATIONS-WiP'!K38,"NR","IT Soutenable"))</f>
        <v>Les fonctions techniques ont souvent besoin d'exprimer leurs compétences et leur suivi des avancées technologiques en choisissant les solutions les plus récentes et définies dans leur écosystème comme les plus avancées. Cela pousse à faire des choix d'implémentation guidés par l'attrait technologique plutôt que par l'efficacité notamment IT Soutenable. Réorienter les pratiques techniques sur les défis IT Soutenable est une bonne pratique pour conserver l'intérêt technique des professionnels et leur permettre de progresser avec des résultats concrets.</v>
      </c>
      <c r="K38" s="201" t="str">
        <f>IF(ISBLANK('0. SPECIFICATIONS-WiP'!L38),"",SUBSTITUTE('0. SPECIFICATIONS-WiP'!L38,"NR","IT Soutenable"))</f>
        <v>Toutes les technologies utilisées ont-elles une justification validée et partagée ?</v>
      </c>
      <c r="L38" s="208" t="str">
        <f>IF(ISBLANK('0. SPECIFICATIONS-WiP'!M38),"",SUBSTITUTE('0. SPECIFICATIONS-WiP'!M38,"NR","IT Soutenable"))</f>
        <v/>
      </c>
      <c r="M38" s="208" t="str">
        <f>IF(ISBLANK('0. SPECIFICATIONS-WiP'!N38),"",SUBSTITUTE('0. SPECIFICATIONS-WiP'!N38,"NR","IT Soutenable"))</f>
        <v/>
      </c>
      <c r="N38" s="208" t="str">
        <f>IF(ISBLANK('0. SPECIFICATIONS-WiP'!O38),"",SUBSTITUTE('0. SPECIFICATIONS-WiP'!O38,"NR","IT Soutenable"))</f>
        <v/>
      </c>
      <c r="O38" s="208" t="str">
        <f>IF(ISBLANK('0. SPECIFICATIONS-WiP'!P38),"",SUBSTITUTE('0. SPECIFICATIONS-WiP'!P38,"NR","IT Soutenable"))</f>
        <v/>
      </c>
      <c r="P38" s="208" t="str">
        <f>IF(ISBLANK('0. SPECIFICATIONS-WiP'!Q38),"",SUBSTITUTE('0. SPECIFICATIONS-WiP'!Q38,"NR","IT Soutenable"))</f>
        <v>Développement</v>
      </c>
      <c r="Q38" s="201" t="str">
        <f>IF(ISBLANK('0. SPECIFICATIONS-WiP'!R38),"",SUBSTITUTE('0. SPECIFICATIONS-WiP'!R38,"NR","IT Soutenable"))</f>
        <v>CONSEIL</v>
      </c>
      <c r="R38" s="208" t="str">
        <f>IF(ISBLANK('0. SPECIFICATIONS-WiP'!S38),"",SUBSTITUTE('0. SPECIFICATIONS-WiP'!S38,"NR","IT Soutenable"))</f>
        <v>N/A</v>
      </c>
      <c r="S38" s="208" t="str">
        <f>IF(ISBLANK('0. SPECIFICATIONS-WiP'!T38),"",SUBSTITUTE('0. SPECIFICATIONS-WiP'!T38,"NR","IT Soutenable"))</f>
        <v/>
      </c>
      <c r="T38" s="212" t="str">
        <f>IF(ISBLANK('0. SPECIFICATIONS-WiP'!U38),"",SUBSTITUTE('0. SPECIFICATIONS-WiP'!U38,"NR","IT Soutenable"))</f>
        <v/>
      </c>
      <c r="U38" s="212" t="str">
        <f>IF(ISBLANK('0. SPECIFICATIONS-WiP'!V38),"",SUBSTITUTE('0. SPECIFICATIONS-WiP'!V38,"NR","IT Soutenable"))</f>
        <v/>
      </c>
      <c r="V38" s="212" t="str">
        <f>IF(ISBLANK('0. SPECIFICATIONS-WiP'!W38),"",SUBSTITUTE('0. SPECIFICATIONS-WiP'!W38,"NR","IT Soutenable"))</f>
        <v>Acquisition</v>
      </c>
      <c r="W38" s="212" t="str">
        <f>IF(ISBLANK('0. SPECIFICATIONS-WiP'!X38),"",SUBSTITUTE('0. SPECIFICATIONS-WiP'!X38,"NR","IT Soutenable"))</f>
        <v/>
      </c>
      <c r="X38" s="212"/>
      <c r="Y38" s="212"/>
      <c r="Z38" s="212"/>
      <c r="AA38" s="212"/>
      <c r="AB38" s="212"/>
      <c r="AC38" s="212"/>
      <c r="AD38" s="212"/>
      <c r="AE38" s="212"/>
    </row>
    <row r="39" spans="1:31" ht="15.75" customHeight="1">
      <c r="A39" s="208" t="str">
        <f>IF(ISBLANK('0. SPECIFICATIONS-WiP'!A39),"",SUBSTITUTE('0. SPECIFICATIONS-WiP'!A39,"NR","IT Soutenable"))</f>
        <v>4</v>
      </c>
      <c r="B39" s="208" t="str">
        <f>IF(ISBLANK('0. SPECIFICATIONS-WiP'!C39),"",SUBSTITUTE('0. SPECIFICATIONS-WiP'!C39,"NR","IT Soutenable"))</f>
        <v>B</v>
      </c>
      <c r="C39" s="208" t="str">
        <f>IF(ISBLANK('0. SPECIFICATIONS-WiP'!D39),"",SUBSTITUTE('0. SPECIFICATIONS-WiP'!D39,"NR","IT Soutenable"))</f>
        <v>A</v>
      </c>
      <c r="D39" s="208" t="str">
        <f>IF(ISBLANK('0. SPECIFICATIONS-WiP'!E39),"",SUBSTITUTE('0. SPECIFICATIONS-WiP'!E39,"NR","IT Soutenable"))</f>
        <v>B</v>
      </c>
      <c r="E39" s="208" t="str">
        <f>IF(ISBLANK('0. SPECIFICATIONS-WiP'!F39),"",SUBSTITUTE('0. SPECIFICATIONS-WiP'!F39,"NR","IT Soutenable"))</f>
        <v>B/A/B</v>
      </c>
      <c r="F39" s="208" t="str">
        <f>IF(ISBLANK('0. SPECIFICATIONS-WiP'!G39),"",SUBSTITUTE('0. SPECIFICATIONS-WiP'!G39,"NR","IT Soutenable"))</f>
        <v>Technique IT</v>
      </c>
      <c r="G39" s="213" t="str">
        <f>IF(ISBLANK('0. SPECIFICATIONS-WiP'!H39),"",SUBSTITUTE('0. SPECIFICATIONS-WiP'!H39,"NR","IT Soutenable"))</f>
        <v/>
      </c>
      <c r="H39" s="215" t="str">
        <f>IF(ISBLANK('0. SPECIFICATIONS-WiP'!I39),"",SUBSTITUTE('0. SPECIFICATIONS-WiP'!I39,"NR","IT Soutenable"))</f>
        <v xml:space="preserve">Construire le périmètre du projet et valider la pertinence de chaque fonctionnalité
(Limiter par le design les échanges avec peu de valeur)
</v>
      </c>
      <c r="I39" s="201" t="str">
        <f>IF(ISBLANK('0. SPECIFICATIONS-WiP'!J39),"",SUBSTITUTE('0. SPECIFICATIONS-WiP'!J39,"NR","IT Soutenable"))</f>
        <v>L'évaluation de la valeur fonctionnelle de chaque interaction utilisateur est-elle réalisée ?</v>
      </c>
      <c r="J39" s="201" t="str">
        <f>IF(ISBLANK('0. SPECIFICATIONS-WiP'!K39),"",SUBSTITUTE('0. SPECIFICATIONS-WiP'!K39,"NR","IT Soutenable"))</f>
        <v>Chaque fois que l'utilisateur interagit avec le service, un nombre important de mécanismes "invisibles" se déclenchent. Chacun de ces éléments, en s'exécutant, consomme des ressources. Pour réduire cette consommation, outre les principes d'optimisation des algorithmes, il est plus utile et souvent plus facile de limiter le nombre de ces interactions.</v>
      </c>
      <c r="K39" s="201" t="str">
        <f>IF(ISBLANK('0. SPECIFICATIONS-WiP'!L39),"",SUBSTITUTE('0. SPECIFICATIONS-WiP'!L39,"NR","IT Soutenable"))</f>
        <v xml:space="preserve">Est-ce que la fonctionnalité est indispensable ?
</v>
      </c>
      <c r="L39" s="208" t="str">
        <f>IF(ISBLANK('0. SPECIFICATIONS-WiP'!M39),"",SUBSTITUTE('0. SPECIFICATIONS-WiP'!M39,"NR","IT Soutenable"))</f>
        <v>Une analyse MoSCoW a-t-elle été réalisée (Must/Should/Could/Would) ?</v>
      </c>
      <c r="M39" s="208" t="str">
        <f>IF(ISBLANK('0. SPECIFICATIONS-WiP'!N39),"",SUBSTITUTE('0. SPECIFICATIONS-WiP'!N39,"NR","IT Soutenable"))</f>
        <v/>
      </c>
      <c r="N39" s="208" t="str">
        <f>IF(ISBLANK('0. SPECIFICATIONS-WiP'!O39),"",SUBSTITUTE('0. SPECIFICATIONS-WiP'!O39,"NR","IT Soutenable"))</f>
        <v/>
      </c>
      <c r="O39" s="208" t="str">
        <f>IF(ISBLANK('0. SPECIFICATIONS-WiP'!P39),"",SUBSTITUTE('0. SPECIFICATIONS-WiP'!P39,"NR","IT Soutenable"))</f>
        <v/>
      </c>
      <c r="P39" s="208" t="str">
        <f>IF(ISBLANK('0. SPECIFICATIONS-WiP'!Q39),"",SUBSTITUTE('0. SPECIFICATIONS-WiP'!Q39,"NR","IT Soutenable"))</f>
        <v>Stratégie</v>
      </c>
      <c r="Q39" s="201" t="str">
        <f>IF(ISBLANK('0. SPECIFICATIONS-WiP'!R39),"",SUBSTITUTE('0. SPECIFICATIONS-WiP'!R39,"NR","IT Soutenable"))</f>
        <v>RECO</v>
      </c>
      <c r="R39" s="208" t="str">
        <f>IF(ISBLANK('0. SPECIFICATIONS-WiP'!S39),"",SUBSTITUTE('0. SPECIFICATIONS-WiP'!S39,"NR","IT Soutenable"))</f>
        <v>*</v>
      </c>
      <c r="S39" s="208" t="str">
        <f>IF(ISBLANK('0. SPECIFICATIONS-WiP'!T39),"",SUBSTITUTE('0. SPECIFICATIONS-WiP'!T39,"NR","IT Soutenable"))</f>
        <v/>
      </c>
      <c r="T39" s="212" t="str">
        <f>IF(ISBLANK('0. SPECIFICATIONS-WiP'!U39),"",SUBSTITUTE('0. SPECIFICATIONS-WiP'!U39,"NR","IT Soutenable"))</f>
        <v/>
      </c>
      <c r="U39" s="212" t="str">
        <f>IF(ISBLANK('0. SPECIFICATIONS-WiP'!V39),"",SUBSTITUTE('0. SPECIFICATIONS-WiP'!V39,"NR","IT Soutenable"))</f>
        <v/>
      </c>
      <c r="V39" s="212" t="str">
        <f>IF(ISBLANK('0. SPECIFICATIONS-WiP'!W39),"",SUBSTITUTE('0. SPECIFICATIONS-WiP'!W39,"NR","IT Soutenable"))</f>
        <v>Réalisation</v>
      </c>
      <c r="W39" s="212" t="str">
        <f>IF(ISBLANK('0. SPECIFICATIONS-WiP'!X39),"",SUBSTITUTE('0. SPECIFICATIONS-WiP'!X39,"NR","IT Soutenable"))</f>
        <v>#USE ; #VALUE ;</v>
      </c>
      <c r="X39" s="212"/>
      <c r="Y39" s="212"/>
      <c r="Z39" s="212"/>
      <c r="AA39" s="212"/>
      <c r="AB39" s="212"/>
      <c r="AC39" s="212"/>
      <c r="AD39" s="212"/>
      <c r="AE39" s="212"/>
    </row>
    <row r="40" spans="1:31" ht="15.75" customHeight="1">
      <c r="A40" s="208" t="str">
        <f>IF(ISBLANK('0. SPECIFICATIONS-WiP'!A40),"",SUBSTITUTE('0. SPECIFICATIONS-WiP'!A40,"NR","IT Soutenable"))</f>
        <v>4</v>
      </c>
      <c r="B40" s="208" t="str">
        <f>IF(ISBLANK('0. SPECIFICATIONS-WiP'!C40),"",SUBSTITUTE('0. SPECIFICATIONS-WiP'!C40,"NR","IT Soutenable"))</f>
        <v>A</v>
      </c>
      <c r="C40" s="208" t="str">
        <f>IF(ISBLANK('0. SPECIFICATIONS-WiP'!D40),"",SUBSTITUTE('0. SPECIFICATIONS-WiP'!D40,"NR","IT Soutenable"))</f>
        <v>A</v>
      </c>
      <c r="D40" s="208" t="str">
        <f>IF(ISBLANK('0. SPECIFICATIONS-WiP'!E40),"",SUBSTITUTE('0. SPECIFICATIONS-WiP'!E40,"NR","IT Soutenable"))</f>
        <v>B</v>
      </c>
      <c r="E40" s="208" t="str">
        <f>IF(ISBLANK('0. SPECIFICATIONS-WiP'!F40),"",SUBSTITUTE('0. SPECIFICATIONS-WiP'!F40,"NR","IT Soutenable"))</f>
        <v>A/A/B</v>
      </c>
      <c r="F40" s="208" t="str">
        <f>IF(ISBLANK('0. SPECIFICATIONS-WiP'!G40),"",SUBSTITUTE('0. SPECIFICATIONS-WiP'!G40,"NR","IT Soutenable"))</f>
        <v/>
      </c>
      <c r="G40" s="213" t="str">
        <f>IF(ISBLANK('0. SPECIFICATIONS-WiP'!H40),"",SUBSTITUTE('0. SPECIFICATIONS-WiP'!H40,"NR","IT Soutenable"))</f>
        <v/>
      </c>
      <c r="H40" s="215" t="str">
        <f>IF(ISBLANK('0. SPECIFICATIONS-WiP'!I40),"",SUBSTITUTE('0. SPECIFICATIONS-WiP'!I40,"NR","IT Soutenable"))</f>
        <v/>
      </c>
      <c r="I40" s="201" t="str">
        <f>IF(ISBLANK('0. SPECIFICATIONS-WiP'!J40),"",SUBSTITUTE('0. SPECIFICATIONS-WiP'!J40,"NR","IT Soutenable"))</f>
        <v>L'impact de la couverture de la fonctionnalité peut-elle être réduite par la solution technique envisagée ?</v>
      </c>
      <c r="J40" s="201" t="str">
        <f>IF(ISBLANK('0. SPECIFICATIONS-WiP'!K40),"",SUBSTITUTE('0. SPECIFICATIONS-WiP'!K40,"NR","IT Soutenable"))</f>
        <v xml:space="preserve">Certaines fonctionnalités sont nativement offertes par des composants techniques, mais ces composants ne se limitent que très rarement au seul périmètre recherché et fournissent beaucoup d'autres fonctionnalités qui peuvent ne pas être utiles. Le fait de pouvoir réduire un composant technique aux seuls apports réellement utiles est un bénéfice IT Soutenable important. </v>
      </c>
      <c r="K40" s="201" t="str">
        <f>IF(ISBLANK('0. SPECIFICATIONS-WiP'!L40),"",SUBSTITUTE('0. SPECIFICATIONS-WiP'!L40,"NR","IT Soutenable"))</f>
        <v>Les technologies alternatives ont-elles été testées ?</v>
      </c>
      <c r="L40" s="208" t="str">
        <f>IF(ISBLANK('0. SPECIFICATIONS-WiP'!M40),"",SUBSTITUTE('0. SPECIFICATIONS-WiP'!M40,"NR","IT Soutenable"))</f>
        <v>Est-ce que la solution technique envisagée pour couvrir la fonctionnalité peut être réduite ?</v>
      </c>
      <c r="M40" s="208" t="str">
        <f>IF(ISBLANK('0. SPECIFICATIONS-WiP'!N40),"",SUBSTITUTE('0. SPECIFICATIONS-WiP'!N40,"NR","IT Soutenable"))</f>
        <v/>
      </c>
      <c r="N40" s="208" t="str">
        <f>IF(ISBLANK('0. SPECIFICATIONS-WiP'!O40),"",SUBSTITUTE('0. SPECIFICATIONS-WiP'!O40,"NR","IT Soutenable"))</f>
        <v/>
      </c>
      <c r="O40" s="208" t="str">
        <f>IF(ISBLANK('0. SPECIFICATIONS-WiP'!P40),"",SUBSTITUTE('0. SPECIFICATIONS-WiP'!P40,"NR","IT Soutenable"))</f>
        <v/>
      </c>
      <c r="P40" s="208" t="str">
        <f>IF(ISBLANK('0. SPECIFICATIONS-WiP'!Q40),"",SUBSTITUTE('0. SPECIFICATIONS-WiP'!Q40,"NR","IT Soutenable"))</f>
        <v>Stratégie</v>
      </c>
      <c r="Q40" s="201" t="str">
        <f>IF(ISBLANK('0. SPECIFICATIONS-WiP'!R40),"",SUBSTITUTE('0. SPECIFICATIONS-WiP'!R40,"NR","IT Soutenable"))</f>
        <v>RECO</v>
      </c>
      <c r="R40" s="208" t="str">
        <f>IF(ISBLANK('0. SPECIFICATIONS-WiP'!S40),"",SUBSTITUTE('0. SPECIFICATIONS-WiP'!S40,"NR","IT Soutenable"))</f>
        <v>*</v>
      </c>
      <c r="S40" s="208" t="str">
        <f>IF(ISBLANK('0. SPECIFICATIONS-WiP'!T40),"",SUBSTITUTE('0. SPECIFICATIONS-WiP'!T40,"NR","IT Soutenable"))</f>
        <v/>
      </c>
      <c r="T40" s="212" t="str">
        <f>IF(ISBLANK('0. SPECIFICATIONS-WiP'!U40),"",SUBSTITUTE('0. SPECIFICATIONS-WiP'!U40,"NR","IT Soutenable"))</f>
        <v/>
      </c>
      <c r="U40" s="212" t="str">
        <f>IF(ISBLANK('0. SPECIFICATIONS-WiP'!V40),"",SUBSTITUTE('0. SPECIFICATIONS-WiP'!V40,"NR","IT Soutenable"))</f>
        <v/>
      </c>
      <c r="V40" s="212" t="str">
        <f>IF(ISBLANK('0. SPECIFICATIONS-WiP'!W40),"",SUBSTITUTE('0. SPECIFICATIONS-WiP'!W40,"NR","IT Soutenable"))</f>
        <v>Acquisition</v>
      </c>
      <c r="W40" s="212" t="str">
        <f>IF(ISBLANK('0. SPECIFICATIONS-WiP'!X40),"",SUBSTITUTE('0. SPECIFICATIONS-WiP'!X40,"NR","IT Soutenable"))</f>
        <v>#USE ; #MAINT ; #DEBT ;</v>
      </c>
      <c r="X40" s="212"/>
      <c r="Y40" s="212"/>
      <c r="Z40" s="212"/>
      <c r="AA40" s="212"/>
      <c r="AB40" s="212"/>
      <c r="AC40" s="212"/>
      <c r="AD40" s="212"/>
      <c r="AE40" s="212"/>
    </row>
    <row r="41" spans="1:31" ht="15.75" customHeight="1">
      <c r="A41" s="208" t="str">
        <f>IF(ISBLANK('0. SPECIFICATIONS-WiP'!A41),"",SUBSTITUTE('0. SPECIFICATIONS-WiP'!A41,"NR","IT Soutenable"))</f>
        <v>5</v>
      </c>
      <c r="B41" s="208" t="str">
        <f>IF(ISBLANK('0. SPECIFICATIONS-WiP'!C41),"",SUBSTITUTE('0. SPECIFICATIONS-WiP'!C41,"NR","IT Soutenable"))</f>
        <v/>
      </c>
      <c r="C41" s="208" t="str">
        <f>IF(ISBLANK('0. SPECIFICATIONS-WiP'!D41),"",SUBSTITUTE('0. SPECIFICATIONS-WiP'!D41,"NR","IT Soutenable"))</f>
        <v/>
      </c>
      <c r="D41" s="208" t="str">
        <f>IF(ISBLANK('0. SPECIFICATIONS-WiP'!E41),"",SUBSTITUTE('0. SPECIFICATIONS-WiP'!E41,"NR","IT Soutenable"))</f>
        <v/>
      </c>
      <c r="E41" s="208" t="str">
        <f>IF(ISBLANK('0. SPECIFICATIONS-WiP'!F41),"",SUBSTITUTE('0. SPECIFICATIONS-WiP'!F41,"NR","IT Soutenable"))</f>
        <v>2A/1A/6A</v>
      </c>
      <c r="F41" s="208" t="str">
        <f>IF(ISBLANK('0. SPECIFICATIONS-WiP'!G41),"",SUBSTITUTE('0. SPECIFICATIONS-WiP'!G41,"NR","IT Soutenable"))</f>
        <v/>
      </c>
      <c r="G41" s="213" t="str">
        <f>IF(ISBLANK('0. SPECIFICATIONS-WiP'!H41),"",SUBSTITUTE('0. SPECIFICATIONS-WiP'!H41,"NR","IT Soutenable"))</f>
        <v>Préparer le suivi du cycle de vie du projet et des indicateurs de performance / bénéfice IT Soutenable</v>
      </c>
      <c r="H41" s="215" t="str">
        <f>IF(ISBLANK('0. SPECIFICATIONS-WiP'!I41),"",SUBSTITUTE('0. SPECIFICATIONS-WiP'!I41,"NR","IT Soutenable"))</f>
        <v/>
      </c>
      <c r="I41" s="201" t="str">
        <f>IF(ISBLANK('0. SPECIFICATIONS-WiP'!J41),"",SUBSTITUTE('0. SPECIFICATIONS-WiP'!J41,"NR","IT Soutenable"))</f>
        <v/>
      </c>
      <c r="J41" s="201" t="str">
        <f>IF(ISBLANK('0. SPECIFICATIONS-WiP'!K41),"",SUBSTITUTE('0. SPECIFICATIONS-WiP'!K41,"NR","IT Soutenable"))</f>
        <v/>
      </c>
      <c r="K41" s="201" t="str">
        <f>IF(ISBLANK('0. SPECIFICATIONS-WiP'!L41),"",SUBSTITUTE('0. SPECIFICATIONS-WiP'!L41,"NR","IT Soutenable"))</f>
        <v/>
      </c>
      <c r="L41" s="208" t="str">
        <f>IF(ISBLANK('0. SPECIFICATIONS-WiP'!M41),"",SUBSTITUTE('0. SPECIFICATIONS-WiP'!M41,"NR","IT Soutenable"))</f>
        <v/>
      </c>
      <c r="M41" s="208" t="str">
        <f>IF(ISBLANK('0. SPECIFICATIONS-WiP'!N41),"",SUBSTITUTE('0. SPECIFICATIONS-WiP'!N41,"NR","IT Soutenable"))</f>
        <v/>
      </c>
      <c r="N41" s="208" t="str">
        <f>IF(ISBLANK('0. SPECIFICATIONS-WiP'!O41),"",SUBSTITUTE('0. SPECIFICATIONS-WiP'!O41,"NR","IT Soutenable"))</f>
        <v/>
      </c>
      <c r="O41" s="208" t="str">
        <f>IF(ISBLANK('0. SPECIFICATIONS-WiP'!P41),"",SUBSTITUTE('0. SPECIFICATIONS-WiP'!P41,"NR","IT Soutenable"))</f>
        <v/>
      </c>
      <c r="P41" s="208" t="str">
        <f>IF(ISBLANK('0. SPECIFICATIONS-WiP'!Q41),"",SUBSTITUTE('0. SPECIFICATIONS-WiP'!Q41,"NR","IT Soutenable"))</f>
        <v/>
      </c>
      <c r="Q41" s="201" t="str">
        <f>IF(ISBLANK('0. SPECIFICATIONS-WiP'!R41),"",SUBSTITUTE('0. SPECIFICATIONS-WiP'!R41,"NR","IT Soutenable"))</f>
        <v/>
      </c>
      <c r="R41" s="208" t="str">
        <f>IF(ISBLANK('0. SPECIFICATIONS-WiP'!S41),"",SUBSTITUTE('0. SPECIFICATIONS-WiP'!S41,"NR","IT Soutenable"))</f>
        <v/>
      </c>
      <c r="S41" s="208" t="str">
        <f>IF(ISBLANK('0. SPECIFICATIONS-WiP'!T41),"",SUBSTITUTE('0. SPECIFICATIONS-WiP'!T41,"NR","IT Soutenable"))</f>
        <v/>
      </c>
      <c r="T41" s="212" t="str">
        <f>IF(ISBLANK('0. SPECIFICATIONS-WiP'!U41),"",SUBSTITUTE('0. SPECIFICATIONS-WiP'!U41,"NR","IT Soutenable"))</f>
        <v>ODD#12</v>
      </c>
      <c r="U41" s="212" t="str">
        <f>IF(ISBLANK('0. SPECIFICATIONS-WiP'!V41),"",SUBSTITUTE('0. SPECIFICATIONS-WiP'!V41,"NR","IT Soutenable"))</f>
        <v/>
      </c>
      <c r="V41" s="212" t="str">
        <f>IF(ISBLANK('0. SPECIFICATIONS-WiP'!W41),"",SUBSTITUTE('0. SPECIFICATIONS-WiP'!W41,"NR","IT Soutenable"))</f>
        <v/>
      </c>
      <c r="W41" s="212" t="str">
        <f>IF(ISBLANK('0. SPECIFICATIONS-WiP'!X41),"",SUBSTITUTE('0. SPECIFICATIONS-WiP'!X41,"NR","IT Soutenable"))</f>
        <v/>
      </c>
      <c r="X41" s="212"/>
      <c r="Y41" s="212"/>
      <c r="Z41" s="212"/>
      <c r="AA41" s="212"/>
      <c r="AB41" s="212"/>
      <c r="AC41" s="212"/>
      <c r="AD41" s="212"/>
      <c r="AE41" s="212"/>
    </row>
    <row r="42" spans="1:31" ht="15.75" customHeight="1">
      <c r="A42" s="208" t="str">
        <f>IF(ISBLANK('0. SPECIFICATIONS-WiP'!A42),"",SUBSTITUTE('0. SPECIFICATIONS-WiP'!A42,"NR","IT Soutenable"))</f>
        <v>5</v>
      </c>
      <c r="B42" s="208" t="str">
        <f>IF(ISBLANK('0. SPECIFICATIONS-WiP'!C42),"",SUBSTITUTE('0. SPECIFICATIONS-WiP'!C42,"NR","IT Soutenable"))</f>
        <v>B</v>
      </c>
      <c r="C42" s="208" t="str">
        <f>IF(ISBLANK('0. SPECIFICATIONS-WiP'!D42),"",SUBSTITUTE('0. SPECIFICATIONS-WiP'!D42,"NR","IT Soutenable"))</f>
        <v>B</v>
      </c>
      <c r="D42" s="208" t="str">
        <f>IF(ISBLANK('0. SPECIFICATIONS-WiP'!E42),"",SUBSTITUTE('0. SPECIFICATIONS-WiP'!E42,"NR","IT Soutenable"))</f>
        <v>A</v>
      </c>
      <c r="E42" s="208" t="str">
        <f>IF(ISBLANK('0. SPECIFICATIONS-WiP'!F42),"",SUBSTITUTE('0. SPECIFICATIONS-WiP'!F42,"NR","IT Soutenable"))</f>
        <v>B/B/A</v>
      </c>
      <c r="F42" s="208" t="str">
        <f>IF(ISBLANK('0. SPECIFICATIONS-WiP'!G42),"",SUBSTITUTE('0. SPECIFICATIONS-WiP'!G42,"NR","IT Soutenable"))</f>
        <v>Production</v>
      </c>
      <c r="G42" s="213" t="str">
        <f>IF(ISBLANK('0. SPECIFICATIONS-WiP'!H42),"",SUBSTITUTE('0. SPECIFICATIONS-WiP'!H42,"NR","IT Soutenable"))</f>
        <v/>
      </c>
      <c r="H42" s="215" t="str">
        <f>IF(ISBLANK('0. SPECIFICATIONS-WiP'!I42),"",SUBSTITUTE('0. SPECIFICATIONS-WiP'!I42,"NR","IT Soutenable"))</f>
        <v>Préparer le suivi du cycle de vie du projet et des indicateurs de performance / bénéfice IT Soutenable
(Identifier les KPI IT Soutenable à suivre)</v>
      </c>
      <c r="I42" s="201" t="str">
        <f>IF(ISBLANK('0. SPECIFICATIONS-WiP'!J42),"",SUBSTITUTE('0. SPECIFICATIONS-WiP'!J42,"NR","IT Soutenable"))</f>
        <v>Avez-vous identifié des indicateurs de performance pour le suivi du cycle de vie ?</v>
      </c>
      <c r="J42" s="201" t="str">
        <f>IF(ISBLANK('0. SPECIFICATIONS-WiP'!K42),"",SUBSTITUTE('0. SPECIFICATIONS-WiP'!K42,"NR","IT Soutenable"))</f>
        <v>Les indicateurs IT Soutenable universels ne sont pas vraiment disponibles, cela peut pousser à passer énormément d'énergie et de ressources à définir les meilleurs indicateurs. Ce qui représente une surcharge dans le projet qui peut conduire à une remise en cause du traitement des impacts IT Soutenable dans les projets. Il serait dommage que la crédibilité des bénéfices IT Soutenable soient dégradés par la recherche de points de mesure. La fiabilité d'un indicateur est dicté par la fiabilité de la donnée qui permet de le calculer, il vaut mieux démarrer avec des indicateurs sans doute moins ambitieux mais justes et peu onéreux en terme de charge projet.</v>
      </c>
      <c r="K42" s="201" t="str">
        <f>IF(ISBLANK('0. SPECIFICATIONS-WiP'!L42),"",SUBSTITUTE('0. SPECIFICATIONS-WiP'!L42,"NR","IT Soutenable"))</f>
        <v>Quels indicateurs sont mis en place, et comment les données sur lesquels ces indicateurs sont basés sont-elles fiabilisées ?</v>
      </c>
      <c r="L42" s="208" t="str">
        <f>IF(ISBLANK('0. SPECIFICATIONS-WiP'!M42),"",SUBSTITUTE('0. SPECIFICATIONS-WiP'!M42,"NR","IT Soutenable"))</f>
        <v/>
      </c>
      <c r="M42" s="208" t="str">
        <f>IF(ISBLANK('0. SPECIFICATIONS-WiP'!N42),"",SUBSTITUTE('0. SPECIFICATIONS-WiP'!N42,"NR","IT Soutenable"))</f>
        <v/>
      </c>
      <c r="N42" s="208" t="str">
        <f>IF(ISBLANK('0. SPECIFICATIONS-WiP'!O42),"",SUBSTITUTE('0. SPECIFICATIONS-WiP'!O42,"NR","IT Soutenable"))</f>
        <v/>
      </c>
      <c r="O42" s="208" t="str">
        <f>IF(ISBLANK('0. SPECIFICATIONS-WiP'!P42),"",SUBSTITUTE('0. SPECIFICATIONS-WiP'!P42,"NR","IT Soutenable"))</f>
        <v/>
      </c>
      <c r="P42" s="208" t="str">
        <f>IF(ISBLANK('0. SPECIFICATIONS-WiP'!Q42),"",SUBSTITUTE('0. SPECIFICATIONS-WiP'!Q42,"NR","IT Soutenable"))</f>
        <v>Spécifications</v>
      </c>
      <c r="Q42" s="201" t="str">
        <f>IF(ISBLANK('0. SPECIFICATIONS-WiP'!R42),"",SUBSTITUTE('0. SPECIFICATIONS-WiP'!R42,"NR","IT Soutenable"))</f>
        <v>RECO</v>
      </c>
      <c r="R42" s="208" t="str">
        <f>IF(ISBLANK('0. SPECIFICATIONS-WiP'!S42),"",SUBSTITUTE('0. SPECIFICATIONS-WiP'!S42,"NR","IT Soutenable"))</f>
        <v>**</v>
      </c>
      <c r="S42" s="208" t="str">
        <f>IF(ISBLANK('0. SPECIFICATIONS-WiP'!T42),"",SUBSTITUTE('0. SPECIFICATIONS-WiP'!T42,"NR","IT Soutenable"))</f>
        <v/>
      </c>
      <c r="T42" s="212" t="str">
        <f>IF(ISBLANK('0. SPECIFICATIONS-WiP'!U42),"",SUBSTITUTE('0. SPECIFICATIONS-WiP'!U42,"NR","IT Soutenable"))</f>
        <v/>
      </c>
      <c r="U42" s="212" t="str">
        <f>IF(ISBLANK('0. SPECIFICATIONS-WiP'!V42),"",SUBSTITUTE('0. SPECIFICATIONS-WiP'!V42,"NR","IT Soutenable"))</f>
        <v/>
      </c>
      <c r="V42" s="212" t="str">
        <f>IF(ISBLANK('0. SPECIFICATIONS-WiP'!W42),"",SUBSTITUTE('0. SPECIFICATIONS-WiP'!W42,"NR","IT Soutenable"))</f>
        <v>Administration</v>
      </c>
      <c r="W42" s="212" t="str">
        <f>IF(ISBLANK('0. SPECIFICATIONS-WiP'!X42),"",SUBSTITUTE('0. SPECIFICATIONS-WiP'!X42,"NR","IT Soutenable"))</f>
        <v>#PERF ; #VOL ; #SEC ; #USE ; #COM ; #VALUE ;  #GOV ;  #FIN</v>
      </c>
      <c r="X42" s="212"/>
      <c r="Y42" s="212"/>
      <c r="Z42" s="212"/>
      <c r="AA42" s="212"/>
      <c r="AB42" s="212"/>
      <c r="AC42" s="212"/>
      <c r="AD42" s="212"/>
      <c r="AE42" s="212"/>
    </row>
    <row r="43" spans="1:31" ht="15.75" customHeight="1">
      <c r="A43" s="208" t="str">
        <f>IF(ISBLANK('0. SPECIFICATIONS-WiP'!A43),"",SUBSTITUTE('0. SPECIFICATIONS-WiP'!A43,"NR","IT Soutenable"))</f>
        <v>5</v>
      </c>
      <c r="B43" s="208" t="str">
        <f>IF(ISBLANK('0. SPECIFICATIONS-WiP'!C43),"",SUBSTITUTE('0. SPECIFICATIONS-WiP'!C43,"NR","IT Soutenable"))</f>
        <v>B</v>
      </c>
      <c r="C43" s="208" t="str">
        <f>IF(ISBLANK('0. SPECIFICATIONS-WiP'!D43),"",SUBSTITUTE('0. SPECIFICATIONS-WiP'!D43,"NR","IT Soutenable"))</f>
        <v>C</v>
      </c>
      <c r="D43" s="208" t="str">
        <f>IF(ISBLANK('0. SPECIFICATIONS-WiP'!E43),"",SUBSTITUTE('0. SPECIFICATIONS-WiP'!E43,"NR","IT Soutenable"))</f>
        <v>B</v>
      </c>
      <c r="E43" s="208" t="str">
        <f>IF(ISBLANK('0. SPECIFICATIONS-WiP'!F43),"",SUBSTITUTE('0. SPECIFICATIONS-WiP'!F43,"NR","IT Soutenable"))</f>
        <v>B/C/B</v>
      </c>
      <c r="F43" s="208" t="str">
        <f>IF(ISBLANK('0. SPECIFICATIONS-WiP'!G43),"",SUBSTITUTE('0. SPECIFICATIONS-WiP'!G43,"NR","IT Soutenable"))</f>
        <v>Processus économique</v>
      </c>
      <c r="G43" s="213" t="str">
        <f>IF(ISBLANK('0. SPECIFICATIONS-WiP'!H43),"",SUBSTITUTE('0. SPECIFICATIONS-WiP'!H43,"NR","IT Soutenable"))</f>
        <v/>
      </c>
      <c r="H43" s="215" t="str">
        <f>IF(ISBLANK('0. SPECIFICATIONS-WiP'!I43),"",SUBSTITUTE('0. SPECIFICATIONS-WiP'!I43,"NR","IT Soutenable"))</f>
        <v xml:space="preserve">Préparer le suivi du cycle de vie du projet et des indicateurs de performance / bénéfice IT Soutenable
(Inclure les contraintes/bénéfices IT Soutenable dans l'étude d'impact (ou le coût) ????)
</v>
      </c>
      <c r="I43" s="201" t="str">
        <f>IF(ISBLANK('0. SPECIFICATIONS-WiP'!J43),"",SUBSTITUTE('0. SPECIFICATIONS-WiP'!J43,"NR","IT Soutenable"))</f>
        <v>Dans le processus d'achat (Appel d'offre) des exigences d'engagement IT Soutenable sont-elles demandées aux prestataires externes ?</v>
      </c>
      <c r="J43" s="201" t="str">
        <f>IF(ISBLANK('0. SPECIFICATIONS-WiP'!K43),"",SUBSTITUTE('0. SPECIFICATIONS-WiP'!K43,"NR","IT Soutenable"))</f>
        <v>Un projet est rarement réalisé avec un périmètre couvert à 100% au sein de l'organisation, nombre de ressources externes sont mobilisées au cours du projet. Les spécifications permettent d'identifier ces ressources nécessaires et leur associer des exigences IT Soutenable pour permettre de sélectionner les prestataires en fonctions des contraintes techniques, de solvabilité économique et de IT Soutenable.</v>
      </c>
      <c r="K43" s="201" t="str">
        <f>IF(ISBLANK('0. SPECIFICATIONS-WiP'!L43),"",SUBSTITUTE('0. SPECIFICATIONS-WiP'!L43,"NR","IT Soutenable"))</f>
        <v>Les exigences IT Soutenable des prestataires sont-elles définies ?</v>
      </c>
      <c r="L43" s="208" t="str">
        <f>IF(ISBLANK('0. SPECIFICATIONS-WiP'!M43),"",SUBSTITUTE('0. SPECIFICATIONS-WiP'!M43,"NR","IT Soutenable"))</f>
        <v/>
      </c>
      <c r="M43" s="208" t="str">
        <f>IF(ISBLANK('0. SPECIFICATIONS-WiP'!N43),"",SUBSTITUTE('0. SPECIFICATIONS-WiP'!N43,"NR","IT Soutenable"))</f>
        <v/>
      </c>
      <c r="N43" s="208" t="str">
        <f>IF(ISBLANK('0. SPECIFICATIONS-WiP'!O43),"",SUBSTITUTE('0. SPECIFICATIONS-WiP'!O43,"NR","IT Soutenable"))</f>
        <v/>
      </c>
      <c r="O43" s="208" t="str">
        <f>IF(ISBLANK('0. SPECIFICATIONS-WiP'!P43),"",SUBSTITUTE('0. SPECIFICATIONS-WiP'!P43,"NR","IT Soutenable"))</f>
        <v/>
      </c>
      <c r="P43" s="208" t="str">
        <f>IF(ISBLANK('0. SPECIFICATIONS-WiP'!Q43),"",SUBSTITUTE('0. SPECIFICATIONS-WiP'!Q43,"NR","IT Soutenable"))</f>
        <v>Stratégie</v>
      </c>
      <c r="Q43" s="201" t="str">
        <f>IF(ISBLANK('0. SPECIFICATIONS-WiP'!R43),"",SUBSTITUTE('0. SPECIFICATIONS-WiP'!R43,"NR","IT Soutenable"))</f>
        <v>RECO</v>
      </c>
      <c r="R43" s="208" t="str">
        <f>IF(ISBLANK('0. SPECIFICATIONS-WiP'!S43),"",SUBSTITUTE('0. SPECIFICATIONS-WiP'!S43,"NR","IT Soutenable"))</f>
        <v>*</v>
      </c>
      <c r="S43" s="208" t="str">
        <f>IF(ISBLANK('0. SPECIFICATIONS-WiP'!T43),"",SUBSTITUTE('0. SPECIFICATIONS-WiP'!T43,"NR","IT Soutenable"))</f>
        <v/>
      </c>
      <c r="T43" s="212" t="str">
        <f>IF(ISBLANK('0. SPECIFICATIONS-WiP'!U43),"",SUBSTITUTE('0. SPECIFICATIONS-WiP'!U43,"NR","IT Soutenable"))</f>
        <v/>
      </c>
      <c r="U43" s="212" t="str">
        <f>IF(ISBLANK('0. SPECIFICATIONS-WiP'!V43),"",SUBSTITUTE('0. SPECIFICATIONS-WiP'!V43,"NR","IT Soutenable"))</f>
        <v>INCONTOURNABLE</v>
      </c>
      <c r="V43" s="212" t="str">
        <f>IF(ISBLANK('0. SPECIFICATIONS-WiP'!W43),"",SUBSTITUTE('0. SPECIFICATIONS-WiP'!W43,"NR","IT Soutenable"))</f>
        <v>Acquisition</v>
      </c>
      <c r="W43" s="212" t="str">
        <f>IF(ISBLANK('0. SPECIFICATIONS-WiP'!X43),"",SUBSTITUTE('0. SPECIFICATIONS-WiP'!X43,"NR","IT Soutenable"))</f>
        <v>#COM ; #VALUE ; #GOV ; #BUY</v>
      </c>
      <c r="X43" s="212"/>
      <c r="Y43" s="212"/>
      <c r="Z43" s="212"/>
      <c r="AA43" s="212"/>
      <c r="AB43" s="212"/>
      <c r="AC43" s="212"/>
      <c r="AD43" s="212"/>
      <c r="AE43" s="212"/>
    </row>
    <row r="44" spans="1:31" ht="15.75" customHeight="1">
      <c r="A44" s="208" t="str">
        <f>IF(ISBLANK('0. SPECIFICATIONS-WiP'!A44),"",SUBSTITUTE('0. SPECIFICATIONS-WiP'!A44,"NR","IT Soutenable"))</f>
        <v>5</v>
      </c>
      <c r="B44" s="208" t="str">
        <f>IF(ISBLANK('0. SPECIFICATIONS-WiP'!C44),"",SUBSTITUTE('0. SPECIFICATIONS-WiP'!C44,"NR","IT Soutenable"))</f>
        <v>B</v>
      </c>
      <c r="C44" s="208" t="str">
        <f>IF(ISBLANK('0. SPECIFICATIONS-WiP'!D44),"",SUBSTITUTE('0. SPECIFICATIONS-WiP'!D44,"NR","IT Soutenable"))</f>
        <v>B</v>
      </c>
      <c r="D44" s="208" t="str">
        <f>IF(ISBLANK('0. SPECIFICATIONS-WiP'!E44),"",SUBSTITUTE('0. SPECIFICATIONS-WiP'!E44,"NR","IT Soutenable"))</f>
        <v>B</v>
      </c>
      <c r="E44" s="208" t="str">
        <f>IF(ISBLANK('0. SPECIFICATIONS-WiP'!F44),"",SUBSTITUTE('0. SPECIFICATIONS-WiP'!F44,"NR","IT Soutenable"))</f>
        <v>B/B/B</v>
      </c>
      <c r="F44" s="208" t="str">
        <f>IF(ISBLANK('0. SPECIFICATIONS-WiP'!G44),"",SUBSTITUTE('0. SPECIFICATIONS-WiP'!G44,"NR","IT Soutenable"))</f>
        <v>Technologie</v>
      </c>
      <c r="G44" s="213" t="str">
        <f>IF(ISBLANK('0. SPECIFICATIONS-WiP'!H44),"",SUBSTITUTE('0. SPECIFICATIONS-WiP'!H44,"NR","IT Soutenable"))</f>
        <v/>
      </c>
      <c r="H44" s="215" t="str">
        <f>IF(ISBLANK('0. SPECIFICATIONS-WiP'!I44),"",SUBSTITUTE('0. SPECIFICATIONS-WiP'!I44,"NR","IT Soutenable"))</f>
        <v>Préparer le suivi du cycle de vie du projet et des indicateurs de performance / bénéfice IT Soutenable
(Gérer le suivi des mises à jour logiciel pour limiter l'obsolescence du matériel.)</v>
      </c>
      <c r="I44" s="201" t="str">
        <f>IF(ISBLANK('0. SPECIFICATIONS-WiP'!J44),"",SUBSTITUTE('0. SPECIFICATIONS-WiP'!J44,"NR","IT Soutenable"))</f>
        <v>La gestion des impacts des mises à jour logicielles sur la mise en obsolescence des matériels est-elle évaluée ?</v>
      </c>
      <c r="J44" s="201" t="str">
        <f>IF(ISBLANK('0. SPECIFICATIONS-WiP'!K44),"",SUBSTITUTE('0. SPECIFICATIONS-WiP'!K44,"NR","IT Soutenable"))</f>
        <v>Dans un développement itératif et tout au long de la vie du service des mises à jour seront appliquées. Chacune de ces adaptations doit permettre de continuer à utiliser les matériels actuels et ne pas ajouter de contraintes artificielles qui amèneraient à saturer les capacités de traitement des terminaux utilisateurs, ni introduire de mise à jour technique qui génèrerait une incompatibilité, nécessiterait / pousserait à un renouvellement des équipements.</v>
      </c>
      <c r="K44" s="201" t="str">
        <f>IF(ISBLANK('0. SPECIFICATIONS-WiP'!L44),"",SUBSTITUTE('0. SPECIFICATIONS-WiP'!L44,"NR","IT Soutenable"))</f>
        <v>Les impacts sur les composants matériels des mises à jour logicielles sont-ils tracés ?</v>
      </c>
      <c r="L44" s="208" t="str">
        <f>IF(ISBLANK('0. SPECIFICATIONS-WiP'!M44),"",SUBSTITUTE('0. SPECIFICATIONS-WiP'!M44,"NR","IT Soutenable"))</f>
        <v>Est-ce que la mise à jour du logiciel entraîne une obsolescence de certains matériels pour l'utilisation du logiciel, au regard du cycle de vie du service estimé au lancement du projet ?</v>
      </c>
      <c r="M44" s="208" t="str">
        <f>IF(ISBLANK('0. SPECIFICATIONS-WiP'!N44),"",SUBSTITUTE('0. SPECIFICATIONS-WiP'!N44,"NR","IT Soutenable"))</f>
        <v/>
      </c>
      <c r="N44" s="208" t="str">
        <f>IF(ISBLANK('0. SPECIFICATIONS-WiP'!O44),"",SUBSTITUTE('0. SPECIFICATIONS-WiP'!O44,"NR","IT Soutenable"))</f>
        <v/>
      </c>
      <c r="O44" s="208" t="str">
        <f>IF(ISBLANK('0. SPECIFICATIONS-WiP'!P44),"",SUBSTITUTE('0. SPECIFICATIONS-WiP'!P44,"NR","IT Soutenable"))</f>
        <v/>
      </c>
      <c r="P44" s="208" t="str">
        <f>IF(ISBLANK('0. SPECIFICATIONS-WiP'!Q44),"",SUBSTITUTE('0. SPECIFICATIONS-WiP'!Q44,"NR","IT Soutenable"))</f>
        <v>Spécifications</v>
      </c>
      <c r="Q44" s="201" t="str">
        <f>IF(ISBLANK('0. SPECIFICATIONS-WiP'!R44),"",SUBSTITUTE('0. SPECIFICATIONS-WiP'!R44,"NR","IT Soutenable"))</f>
        <v>RECO</v>
      </c>
      <c r="R44" s="208" t="str">
        <f>IF(ISBLANK('0. SPECIFICATIONS-WiP'!S44),"",SUBSTITUTE('0. SPECIFICATIONS-WiP'!S44,"NR","IT Soutenable"))</f>
        <v>*</v>
      </c>
      <c r="S44" s="208" t="str">
        <f>IF(ISBLANK('0. SPECIFICATIONS-WiP'!T44),"",SUBSTITUTE('0. SPECIFICATIONS-WiP'!T44,"NR","IT Soutenable"))</f>
        <v/>
      </c>
      <c r="T44" s="212" t="str">
        <f>IF(ISBLANK('0. SPECIFICATIONS-WiP'!U44),"",SUBSTITUTE('0. SPECIFICATIONS-WiP'!U44,"NR","IT Soutenable"))</f>
        <v/>
      </c>
      <c r="U44" s="212" t="str">
        <f>IF(ISBLANK('0. SPECIFICATIONS-WiP'!V44),"",SUBSTITUTE('0. SPECIFICATIONS-WiP'!V44,"NR","IT Soutenable"))</f>
        <v/>
      </c>
      <c r="V44" s="212" t="str">
        <f>IF(ISBLANK('0. SPECIFICATIONS-WiP'!W44),"",SUBSTITUTE('0. SPECIFICATIONS-WiP'!W44,"NR","IT Soutenable"))</f>
        <v>Maintenance</v>
      </c>
      <c r="W44" s="212" t="str">
        <f>IF(ISBLANK('0. SPECIFICATIONS-WiP'!X44),"",SUBSTITUTE('0. SPECIFICATIONS-WiP'!X44,"NR","IT Soutenable"))</f>
        <v>#MAINT ; #VALUE ; #DEBT ;</v>
      </c>
      <c r="X44" s="212"/>
      <c r="Y44" s="212"/>
      <c r="Z44" s="212"/>
      <c r="AA44" s="212"/>
      <c r="AB44" s="212"/>
      <c r="AC44" s="212"/>
      <c r="AD44" s="212"/>
      <c r="AE44" s="212"/>
    </row>
    <row r="45" spans="1:31" ht="15.75" customHeight="1">
      <c r="A45" s="208" t="str">
        <f>IF(ISBLANK('0. SPECIFICATIONS-WiP'!A45),"",SUBSTITUTE('0. SPECIFICATIONS-WiP'!A45,"NR","IT Soutenable"))</f>
        <v>5</v>
      </c>
      <c r="B45" s="208" t="str">
        <f>IF(ISBLANK('0. SPECIFICATIONS-WiP'!C45),"",SUBSTITUTE('0. SPECIFICATIONS-WiP'!C45,"NR","IT Soutenable"))</f>
        <v>B</v>
      </c>
      <c r="C45" s="208" t="str">
        <f>IF(ISBLANK('0. SPECIFICATIONS-WiP'!D45),"",SUBSTITUTE('0. SPECIFICATIONS-WiP'!D45,"NR","IT Soutenable"))</f>
        <v>B</v>
      </c>
      <c r="D45" s="208" t="str">
        <f>IF(ISBLANK('0. SPECIFICATIONS-WiP'!E45),"",SUBSTITUTE('0. SPECIFICATIONS-WiP'!E45,"NR","IT Soutenable"))</f>
        <v>B</v>
      </c>
      <c r="E45" s="208" t="str">
        <f>IF(ISBLANK('0. SPECIFICATIONS-WiP'!F45),"",SUBSTITUTE('0. SPECIFICATIONS-WiP'!F45,"NR","IT Soutenable"))</f>
        <v>B/B/B</v>
      </c>
      <c r="F45" s="208" t="str">
        <f>IF(ISBLANK('0. SPECIFICATIONS-WiP'!G45),"",SUBSTITUTE('0. SPECIFICATIONS-WiP'!G45,"NR","IT Soutenable"))</f>
        <v>Technologie</v>
      </c>
      <c r="G45" s="213" t="str">
        <f>IF(ISBLANK('0. SPECIFICATIONS-WiP'!H45),"",SUBSTITUTE('0. SPECIFICATIONS-WiP'!H45,"NR","IT Soutenable"))</f>
        <v/>
      </c>
      <c r="H45" s="215" t="str">
        <f>IF(ISBLANK('0. SPECIFICATIONS-WiP'!I45),"",SUBSTITUTE('0. SPECIFICATIONS-WiP'!I45,"NR","IT Soutenable"))</f>
        <v/>
      </c>
      <c r="I45" s="201" t="str">
        <f>IF(ISBLANK('0. SPECIFICATIONS-WiP'!J45),"",SUBSTITUTE('0. SPECIFICATIONS-WiP'!J45,"NR","IT Soutenable"))</f>
        <v>Les équipements actuels des utilisateurs sont-ils évalués ?</v>
      </c>
      <c r="J45" s="201" t="str">
        <f>IF(ISBLANK('0. SPECIFICATIONS-WiP'!K45),"",SUBSTITUTE('0. SPECIFICATIONS-WiP'!K45,"NR","IT Soutenable"))</f>
        <v>Les spécifications doivent définir les gammes de terminaux que le service doit supporter afin que les utilisateurs avec des périphériques plus anciens puissent accéder au service dans les meilleures conditions. Les incompatibilités matérielles sont une source de souhaits / impératifs de renouvellement de terminaux avant que celui-ci ne soit réellement hors d'usage. Le IT Soutenable participe à prolonger la durée de vie des équipements.</v>
      </c>
      <c r="K45" s="201" t="str">
        <f>IF(ISBLANK('0. SPECIFICATIONS-WiP'!L45),"",SUBSTITUTE('0. SPECIFICATIONS-WiP'!L45,"NR","IT Soutenable"))</f>
        <v>La plage des équipements utilisateurs valide est-elle disponible ?</v>
      </c>
      <c r="L45" s="208" t="str">
        <f>IF(ISBLANK('0. SPECIFICATIONS-WiP'!M45),"",SUBSTITUTE('0. SPECIFICATIONS-WiP'!M45,"NR","IT Soutenable"))</f>
        <v>Les utilisateurs peuvent-ils accéder au produit avec leur équipement actuel ?
Des solutions de replis sont-elles décrites ?</v>
      </c>
      <c r="M45" s="208" t="str">
        <f>IF(ISBLANK('0. SPECIFICATIONS-WiP'!N45),"",SUBSTITUTE('0. SPECIFICATIONS-WiP'!N45,"NR","IT Soutenable"))</f>
        <v/>
      </c>
      <c r="N45" s="208" t="str">
        <f>IF(ISBLANK('0. SPECIFICATIONS-WiP'!O45),"",SUBSTITUTE('0. SPECIFICATIONS-WiP'!O45,"NR","IT Soutenable"))</f>
        <v/>
      </c>
      <c r="O45" s="208" t="str">
        <f>IF(ISBLANK('0. SPECIFICATIONS-WiP'!P45),"",SUBSTITUTE('0. SPECIFICATIONS-WiP'!P45,"NR","IT Soutenable"))</f>
        <v/>
      </c>
      <c r="P45" s="208" t="str">
        <f>IF(ISBLANK('0. SPECIFICATIONS-WiP'!Q45),"",SUBSTITUTE('0. SPECIFICATIONS-WiP'!Q45,"NR","IT Soutenable"))</f>
        <v>Spécifications</v>
      </c>
      <c r="Q45" s="201" t="str">
        <f>IF(ISBLANK('0. SPECIFICATIONS-WiP'!R45),"",SUBSTITUTE('0. SPECIFICATIONS-WiP'!R45,"NR","IT Soutenable"))</f>
        <v>RECO</v>
      </c>
      <c r="R45" s="208" t="str">
        <f>IF(ISBLANK('0. SPECIFICATIONS-WiP'!S45),"",SUBSTITUTE('0. SPECIFICATIONS-WiP'!S45,"NR","IT Soutenable"))</f>
        <v>*</v>
      </c>
      <c r="S45" s="208" t="str">
        <f>IF(ISBLANK('0. SPECIFICATIONS-WiP'!T45),"",SUBSTITUTE('0. SPECIFICATIONS-WiP'!T45,"NR","IT Soutenable"))</f>
        <v/>
      </c>
      <c r="T45" s="212" t="str">
        <f>IF(ISBLANK('0. SPECIFICATIONS-WiP'!U45),"",SUBSTITUTE('0. SPECIFICATIONS-WiP'!U45,"NR","IT Soutenable"))</f>
        <v/>
      </c>
      <c r="U45" s="212" t="str">
        <f>IF(ISBLANK('0. SPECIFICATIONS-WiP'!V45),"",SUBSTITUTE('0. SPECIFICATIONS-WiP'!V45,"NR","IT Soutenable"))</f>
        <v/>
      </c>
      <c r="V45" s="212" t="str">
        <f>IF(ISBLANK('0. SPECIFICATIONS-WiP'!W45),"",SUBSTITUTE('0. SPECIFICATIONS-WiP'!W45,"NR","IT Soutenable"))</f>
        <v>Utilisation</v>
      </c>
      <c r="W45" s="212" t="str">
        <f>IF(ISBLANK('0. SPECIFICATIONS-WiP'!X45),"",SUBSTITUTE('0. SPECIFICATIONS-WiP'!X45,"NR","IT Soutenable"))</f>
        <v>#USE ; #MAINT ; #VALUE ; #DEBT ; #OBSO</v>
      </c>
      <c r="X45" s="212"/>
      <c r="Y45" s="212"/>
      <c r="Z45" s="212"/>
      <c r="AA45" s="212"/>
      <c r="AB45" s="212"/>
      <c r="AC45" s="212"/>
      <c r="AD45" s="212"/>
      <c r="AE45" s="212"/>
    </row>
    <row r="46" spans="1:31" ht="15.75" customHeight="1">
      <c r="A46" s="208" t="str">
        <f>IF(ISBLANK('0. SPECIFICATIONS-WiP'!A46),"",SUBSTITUTE('0. SPECIFICATIONS-WiP'!A46,"NR","IT Soutenable"))</f>
        <v>5</v>
      </c>
      <c r="B46" s="208" t="str">
        <f>IF(ISBLANK('0. SPECIFICATIONS-WiP'!C46),"",SUBSTITUTE('0. SPECIFICATIONS-WiP'!C46,"NR","IT Soutenable"))</f>
        <v>B</v>
      </c>
      <c r="C46" s="208" t="str">
        <f>IF(ISBLANK('0. SPECIFICATIONS-WiP'!D46),"",SUBSTITUTE('0. SPECIFICATIONS-WiP'!D46,"NR","IT Soutenable"))</f>
        <v>A</v>
      </c>
      <c r="D46" s="208" t="str">
        <f>IF(ISBLANK('0. SPECIFICATIONS-WiP'!E46),"",SUBSTITUTE('0. SPECIFICATIONS-WiP'!E46,"NR","IT Soutenable"))</f>
        <v>B</v>
      </c>
      <c r="E46" s="208" t="str">
        <f>IF(ISBLANK('0. SPECIFICATIONS-WiP'!F46),"",SUBSTITUTE('0. SPECIFICATIONS-WiP'!F46,"NR","IT Soutenable"))</f>
        <v>B/A/B</v>
      </c>
      <c r="F46" s="208" t="str">
        <f>IF(ISBLANK('0. SPECIFICATIONS-WiP'!G46),"",SUBSTITUTE('0. SPECIFICATIONS-WiP'!G46,"NR","IT Soutenable"))</f>
        <v>Planification</v>
      </c>
      <c r="G46" s="213" t="str">
        <f>IF(ISBLANK('0. SPECIFICATIONS-WiP'!H46),"",SUBSTITUTE('0. SPECIFICATIONS-WiP'!H46,"NR","IT Soutenable"))</f>
        <v/>
      </c>
      <c r="H46" s="215" t="str">
        <f>IF(ISBLANK('0. SPECIFICATIONS-WiP'!I46),"",SUBSTITUTE('0. SPECIFICATIONS-WiP'!I46,"NR","IT Soutenable"))</f>
        <v>Préparer le suivi du cycle de vie du projet et des indicateurs de performance / bénéfice IT Soutenable
(Valider les aspects IT Soutenable à chaque étape projet (POC, MVP,...))</v>
      </c>
      <c r="I46" s="201" t="str">
        <f>IF(ISBLANK('0. SPECIFICATIONS-WiP'!J46),"",SUBSTITUTE('0. SPECIFICATIONS-WiP'!J46,"NR","IT Soutenable"))</f>
        <v>Les revues de projet prennent-elles en compte les validations des exigences IT Soutenable ?</v>
      </c>
      <c r="J46" s="201" t="str">
        <f>IF(ISBLANK('0. SPECIFICATIONS-WiP'!K46),"",SUBSTITUTE('0. SPECIFICATIONS-WiP'!K46,"NR","IT Soutenable"))</f>
        <v>Le cadrage et la phase de spécification prévoient des livraisons intermédiaires, sous forme de POC, de MVP, de BETA. Chacune de ces livraisons intermédiaires est une occasion de revoir et valider la couverture des exigences IT Soutenable</v>
      </c>
      <c r="K46" s="201" t="str">
        <f>IF(ISBLANK('0. SPECIFICATIONS-WiP'!L46),"",SUBSTITUTE('0. SPECIFICATIONS-WiP'!L46,"NR","IT Soutenable"))</f>
        <v>Le processus d'arbitrage des conflits est-il partagé par tous les acteurs ?</v>
      </c>
      <c r="L46" s="208" t="str">
        <f>IF(ISBLANK('0. SPECIFICATIONS-WiP'!M46),"",SUBSTITUTE('0. SPECIFICATIONS-WiP'!M46,"NR","IT Soutenable"))</f>
        <v>Quelle est la fréquence de revue ?</v>
      </c>
      <c r="M46" s="208" t="str">
        <f>IF(ISBLANK('0. SPECIFICATIONS-WiP'!N46),"",SUBSTITUTE('0. SPECIFICATIONS-WiP'!N46,"NR","IT Soutenable"))</f>
        <v/>
      </c>
      <c r="N46" s="208" t="str">
        <f>IF(ISBLANK('0. SPECIFICATIONS-WiP'!O46),"",SUBSTITUTE('0. SPECIFICATIONS-WiP'!O46,"NR","IT Soutenable"))</f>
        <v/>
      </c>
      <c r="O46" s="208" t="str">
        <f>IF(ISBLANK('0. SPECIFICATIONS-WiP'!P46),"",SUBSTITUTE('0. SPECIFICATIONS-WiP'!P46,"NR","IT Soutenable"))</f>
        <v/>
      </c>
      <c r="P46" s="208" t="str">
        <f>IF(ISBLANK('0. SPECIFICATIONS-WiP'!Q46),"",SUBSTITUTE('0. SPECIFICATIONS-WiP'!Q46,"NR","IT Soutenable"))</f>
        <v>Spécifications</v>
      </c>
      <c r="Q46" s="201" t="str">
        <f>IF(ISBLANK('0. SPECIFICATIONS-WiP'!R46),"",SUBSTITUTE('0. SPECIFICATIONS-WiP'!R46,"NR","IT Soutenable"))</f>
        <v>RECO</v>
      </c>
      <c r="R46" s="208" t="str">
        <f>IF(ISBLANK('0. SPECIFICATIONS-WiP'!S46),"",SUBSTITUTE('0. SPECIFICATIONS-WiP'!S46,"NR","IT Soutenable"))</f>
        <v>*</v>
      </c>
      <c r="S46" s="208" t="str">
        <f>IF(ISBLANK('0. SPECIFICATIONS-WiP'!T46),"",SUBSTITUTE('0. SPECIFICATIONS-WiP'!T46,"NR","IT Soutenable"))</f>
        <v/>
      </c>
      <c r="T46" s="212" t="str">
        <f>IF(ISBLANK('0. SPECIFICATIONS-WiP'!U46),"",SUBSTITUTE('0. SPECIFICATIONS-WiP'!U46,"NR","IT Soutenable"))</f>
        <v/>
      </c>
      <c r="U46" s="212" t="str">
        <f>IF(ISBLANK('0. SPECIFICATIONS-WiP'!V46),"",SUBSTITUTE('0. SPECIFICATIONS-WiP'!V46,"NR","IT Soutenable"))</f>
        <v/>
      </c>
      <c r="V46" s="212" t="str">
        <f>IF(ISBLANK('0. SPECIFICATIONS-WiP'!W46),"",SUBSTITUTE('0. SPECIFICATIONS-WiP'!W46,"NR","IT Soutenable"))</f>
        <v>Revalorisation</v>
      </c>
      <c r="W46" s="212" t="str">
        <f>IF(ISBLANK('0. SPECIFICATIONS-WiP'!X46),"",SUBSTITUTE('0. SPECIFICATIONS-WiP'!X46,"NR","IT Soutenable"))</f>
        <v>#VALUE ; #METH ;</v>
      </c>
      <c r="X46" s="212"/>
      <c r="Y46" s="212"/>
      <c r="Z46" s="212"/>
      <c r="AA46" s="212"/>
      <c r="AB46" s="212"/>
      <c r="AC46" s="212"/>
      <c r="AD46" s="212"/>
      <c r="AE46" s="212"/>
    </row>
    <row r="47" spans="1:31" ht="15.75" customHeight="1">
      <c r="A47" s="208" t="str">
        <f>IF(ISBLANK('0. SPECIFICATIONS-WiP'!A47),"",SUBSTITUTE('0. SPECIFICATIONS-WiP'!A47,"NR","IT Soutenable"))</f>
        <v>5</v>
      </c>
      <c r="B47" s="208" t="str">
        <f>IF(ISBLANK('0. SPECIFICATIONS-WiP'!C47),"",SUBSTITUTE('0. SPECIFICATIONS-WiP'!C47,"NR","IT Soutenable"))</f>
        <v>B</v>
      </c>
      <c r="C47" s="208" t="str">
        <f>IF(ISBLANK('0. SPECIFICATIONS-WiP'!D47),"",SUBSTITUTE('0. SPECIFICATIONS-WiP'!D47,"NR","IT Soutenable"))</f>
        <v>B</v>
      </c>
      <c r="D47" s="208" t="str">
        <f>IF(ISBLANK('0. SPECIFICATIONS-WiP'!E47),"",SUBSTITUTE('0. SPECIFICATIONS-WiP'!E47,"NR","IT Soutenable"))</f>
        <v>B</v>
      </c>
      <c r="E47" s="208" t="str">
        <f>IF(ISBLANK('0. SPECIFICATIONS-WiP'!F47),"",SUBSTITUTE('0. SPECIFICATIONS-WiP'!F47,"NR","IT Soutenable"))</f>
        <v>B/B/B</v>
      </c>
      <c r="F47" s="208" t="str">
        <f>IF(ISBLANK('0. SPECIFICATIONS-WiP'!G47),"",SUBSTITUTE('0. SPECIFICATIONS-WiP'!G47,"NR","IT Soutenable"))</f>
        <v>Planification</v>
      </c>
      <c r="G47" s="213" t="str">
        <f>IF(ISBLANK('0. SPECIFICATIONS-WiP'!H47),"",SUBSTITUTE('0. SPECIFICATIONS-WiP'!H47,"NR","IT Soutenable"))</f>
        <v/>
      </c>
      <c r="H47" s="215" t="str">
        <f>IF(ISBLANK('0. SPECIFICATIONS-WiP'!I47),"",SUBSTITUTE('0. SPECIFICATIONS-WiP'!I47,"NR","IT Soutenable"))</f>
        <v>Préparer le suivi du cycle de vie du projet et des indicateurs de performance / bénéfice IT Soutenable
(Reprendre les aspects IT Soutenable dans les releases successives)</v>
      </c>
      <c r="I47" s="201" t="str">
        <f>IF(ISBLANK('0. SPECIFICATIONS-WiP'!J47),"",SUBSTITUTE('0. SPECIFICATIONS-WiP'!J47,"NR","IT Soutenable"))</f>
        <v>Lors de chaque nouvelle mise en production, une revue du respect des enjeux IT Soutenable est-elle effectuée ?</v>
      </c>
      <c r="J47" s="201" t="str">
        <f>IF(ISBLANK('0. SPECIFICATIONS-WiP'!K47),"",SUBSTITUTE('0. SPECIFICATIONS-WiP'!K47,"NR","IT Soutenable"))</f>
        <v>La mise en production ne doit pas être considérée comme l'étape ultime de la vie d'un projet dans le respect des principes IT Soutenable. Cette opération de mise en production permet de statuer sur les engagements IT Soutenable définis et remplis au cours du projet et de valider que ces éléments seront suivis pendant toute la phase active du service, et pris en compte lors du retrait du service en fin de vie.</v>
      </c>
      <c r="K47" s="201" t="str">
        <f>IF(ISBLANK('0. SPECIFICATIONS-WiP'!L47),"",SUBSTITUTE('0. SPECIFICATIONS-WiP'!L47,"NR","IT Soutenable"))</f>
        <v>Les anomalies de revues sont-elles consignées et réutilisées ?</v>
      </c>
      <c r="L47" s="208" t="str">
        <f>IF(ISBLANK('0. SPECIFICATIONS-WiP'!M47),"",SUBSTITUTE('0. SPECIFICATIONS-WiP'!M47,"NR","IT Soutenable"))</f>
        <v/>
      </c>
      <c r="M47" s="208" t="str">
        <f>IF(ISBLANK('0. SPECIFICATIONS-WiP'!N47),"",SUBSTITUTE('0. SPECIFICATIONS-WiP'!N47,"NR","IT Soutenable"))</f>
        <v/>
      </c>
      <c r="N47" s="208" t="str">
        <f>IF(ISBLANK('0. SPECIFICATIONS-WiP'!O47),"",SUBSTITUTE('0. SPECIFICATIONS-WiP'!O47,"NR","IT Soutenable"))</f>
        <v/>
      </c>
      <c r="O47" s="208" t="str">
        <f>IF(ISBLANK('0. SPECIFICATIONS-WiP'!P47),"",SUBSTITUTE('0. SPECIFICATIONS-WiP'!P47,"NR","IT Soutenable"))</f>
        <v/>
      </c>
      <c r="P47" s="208" t="str">
        <f>IF(ISBLANK('0. SPECIFICATIONS-WiP'!Q47),"",SUBSTITUTE('0. SPECIFICATIONS-WiP'!Q47,"NR","IT Soutenable"))</f>
        <v/>
      </c>
      <c r="Q47" s="201" t="str">
        <f>IF(ISBLANK('0. SPECIFICATIONS-WiP'!R47),"",SUBSTITUTE('0. SPECIFICATIONS-WiP'!R47,"NR","IT Soutenable"))</f>
        <v>RECO</v>
      </c>
      <c r="R47" s="208" t="str">
        <f>IF(ISBLANK('0. SPECIFICATIONS-WiP'!S47),"",SUBSTITUTE('0. SPECIFICATIONS-WiP'!S47,"NR","IT Soutenable"))</f>
        <v>*</v>
      </c>
      <c r="S47" s="208" t="str">
        <f>IF(ISBLANK('0. SPECIFICATIONS-WiP'!T47),"",SUBSTITUTE('0. SPECIFICATIONS-WiP'!T47,"NR","IT Soutenable"))</f>
        <v/>
      </c>
      <c r="T47" s="212" t="str">
        <f>IF(ISBLANK('0. SPECIFICATIONS-WiP'!U47),"",SUBSTITUTE('0. SPECIFICATIONS-WiP'!U47,"NR","IT Soutenable"))</f>
        <v/>
      </c>
      <c r="U47" s="212" t="str">
        <f>IF(ISBLANK('0. SPECIFICATIONS-WiP'!V47),"",SUBSTITUTE('0. SPECIFICATIONS-WiP'!V47,"NR","IT Soutenable"))</f>
        <v/>
      </c>
      <c r="V47" s="212" t="str">
        <f>IF(ISBLANK('0. SPECIFICATIONS-WiP'!W47),"",SUBSTITUTE('0. SPECIFICATIONS-WiP'!W47,"NR","IT Soutenable"))</f>
        <v>Maintenance</v>
      </c>
      <c r="W47" s="212" t="str">
        <f>IF(ISBLANK('0. SPECIFICATIONS-WiP'!X47),"",SUBSTITUTE('0. SPECIFICATIONS-WiP'!X47,"NR","IT Soutenable"))</f>
        <v>#MAINT ; #VALUE ; #METH ;</v>
      </c>
      <c r="X47" s="212"/>
      <c r="Y47" s="212"/>
      <c r="Z47" s="212"/>
      <c r="AA47" s="212"/>
      <c r="AB47" s="212"/>
      <c r="AC47" s="212"/>
      <c r="AD47" s="212"/>
      <c r="AE47" s="212"/>
    </row>
    <row r="48" spans="1:31" ht="15.75" customHeight="1">
      <c r="A48" s="208" t="str">
        <f>IF(ISBLANK('0. SPECIFICATIONS-WiP'!A48),"",SUBSTITUTE('0. SPECIFICATIONS-WiP'!A48,"NR","IT Soutenable"))</f>
        <v>5</v>
      </c>
      <c r="B48" s="208" t="str">
        <f>IF(ISBLANK('0. SPECIFICATIONS-WiP'!C48),"",SUBSTITUTE('0. SPECIFICATIONS-WiP'!C48,"NR","IT Soutenable"))</f>
        <v>A</v>
      </c>
      <c r="C48" s="208" t="str">
        <f>IF(ISBLANK('0. SPECIFICATIONS-WiP'!D48),"",SUBSTITUTE('0. SPECIFICATIONS-WiP'!D48,"NR","IT Soutenable"))</f>
        <v>B</v>
      </c>
      <c r="D48" s="208" t="str">
        <f>IF(ISBLANK('0. SPECIFICATIONS-WiP'!E48),"",SUBSTITUTE('0. SPECIFICATIONS-WiP'!E48,"NR","IT Soutenable"))</f>
        <v>A</v>
      </c>
      <c r="E48" s="208" t="str">
        <f>IF(ISBLANK('0. SPECIFICATIONS-WiP'!F48),"",SUBSTITUTE('0. SPECIFICATIONS-WiP'!F48,"NR","IT Soutenable"))</f>
        <v>A/B/A</v>
      </c>
      <c r="F48" s="208" t="str">
        <f>IF(ISBLANK('0. SPECIFICATIONS-WiP'!G48),"",SUBSTITUTE('0. SPECIFICATIONS-WiP'!G48,"NR","IT Soutenable"))</f>
        <v>Gestion du cycle de vie</v>
      </c>
      <c r="G48" s="213" t="str">
        <f>IF(ISBLANK('0. SPECIFICATIONS-WiP'!H48),"",SUBSTITUTE('0. SPECIFICATIONS-WiP'!H48,"NR","IT Soutenable"))</f>
        <v/>
      </c>
      <c r="H48" s="215" t="str">
        <f>IF(ISBLANK('0. SPECIFICATIONS-WiP'!I48),"",SUBSTITUTE('0. SPECIFICATIONS-WiP'!I48,"NR","IT Soutenable"))</f>
        <v>Préparer le suivi du cycle de vie du projet et des indicateurs de performance / bénéfice IT Soutenable
(Définir les comportements de fin de vie)</v>
      </c>
      <c r="I48" s="201" t="str">
        <f>IF(ISBLANK('0. SPECIFICATIONS-WiP'!J48),"",SUBSTITUTE('0. SPECIFICATIONS-WiP'!J48,"NR","IT Soutenable"))</f>
        <v xml:space="preserve">Les données et procédures spécifiées ont-elles toutes une information de fin de vie ?
</v>
      </c>
      <c r="J48" s="201" t="str">
        <f>IF(ISBLANK('0. SPECIFICATIONS-WiP'!K48),"",SUBSTITUTE('0. SPECIFICATIONS-WiP'!K48,"NR","IT Soutenable"))</f>
        <v>Les spécifications font apparaître des collections de données des procédures asynchrones ou des tâches périodiques indispensables au bon fonctionnement du service. Ces éléments sont le plus souvent invisibles et en l'absence de spécifications explicites des processus de retrait ils sont rarement pris en compte dans les fins d'exploitation d'un service. Chacun de ces éléments doit porter sa propre information de fin de vie.</v>
      </c>
      <c r="K48" s="201" t="str">
        <f>IF(ISBLANK('0. SPECIFICATIONS-WiP'!L48),"",SUBSTITUTE('0. SPECIFICATIONS-WiP'!L48,"NR","IT Soutenable"))</f>
        <v>La catalogue des procédures et données est-il à jour ?</v>
      </c>
      <c r="L48" s="208" t="str">
        <f>IF(ISBLANK('0. SPECIFICATIONS-WiP'!M48),"",SUBSTITUTE('0. SPECIFICATIONS-WiP'!M48,"NR","IT Soutenable"))</f>
        <v/>
      </c>
      <c r="M48" s="208" t="str">
        <f>IF(ISBLANK('0. SPECIFICATIONS-WiP'!N48),"",SUBSTITUTE('0. SPECIFICATIONS-WiP'!N48,"NR","IT Soutenable"))</f>
        <v/>
      </c>
      <c r="N48" s="208" t="str">
        <f>IF(ISBLANK('0. SPECIFICATIONS-WiP'!O48),"",SUBSTITUTE('0. SPECIFICATIONS-WiP'!O48,"NR","IT Soutenable"))</f>
        <v/>
      </c>
      <c r="O48" s="208" t="str">
        <f>IF(ISBLANK('0. SPECIFICATIONS-WiP'!P48),"",SUBSTITUTE('0. SPECIFICATIONS-WiP'!P48,"NR","IT Soutenable"))</f>
        <v/>
      </c>
      <c r="P48" s="208" t="str">
        <f>IF(ISBLANK('0. SPECIFICATIONS-WiP'!Q48),"",SUBSTITUTE('0. SPECIFICATIONS-WiP'!Q48,"NR","IT Soutenable"))</f>
        <v>Cycle de vie</v>
      </c>
      <c r="Q48" s="201" t="str">
        <f>IF(ISBLANK('0. SPECIFICATIONS-WiP'!R48),"",SUBSTITUTE('0. SPECIFICATIONS-WiP'!R48,"NR","IT Soutenable"))</f>
        <v>RECO</v>
      </c>
      <c r="R48" s="208" t="str">
        <f>IF(ISBLANK('0. SPECIFICATIONS-WiP'!S48),"",SUBSTITUTE('0. SPECIFICATIONS-WiP'!S48,"NR","IT Soutenable"))</f>
        <v>*</v>
      </c>
      <c r="S48" s="208" t="str">
        <f>IF(ISBLANK('0. SPECIFICATIONS-WiP'!T48),"",SUBSTITUTE('0. SPECIFICATIONS-WiP'!T48,"NR","IT Soutenable"))</f>
        <v/>
      </c>
      <c r="T48" s="212" t="str">
        <f>IF(ISBLANK('0. SPECIFICATIONS-WiP'!U48),"",SUBSTITUTE('0. SPECIFICATIONS-WiP'!U48,"NR","IT Soutenable"))</f>
        <v/>
      </c>
      <c r="U48" s="212" t="str">
        <f>IF(ISBLANK('0. SPECIFICATIONS-WiP'!V48),"",SUBSTITUTE('0. SPECIFICATIONS-WiP'!V48,"NR","IT Soutenable"))</f>
        <v>INCONTOURNABLE</v>
      </c>
      <c r="V48" s="212" t="str">
        <f>IF(ISBLANK('0. SPECIFICATIONS-WiP'!W48),"",SUBSTITUTE('0. SPECIFICATIONS-WiP'!W48,"NR","IT Soutenable"))</f>
        <v>Fin de Vie</v>
      </c>
      <c r="W48" s="212" t="str">
        <f>IF(ISBLANK('0. SPECIFICATIONS-WiP'!X48),"",SUBSTITUTE('0. SPECIFICATIONS-WiP'!X48,"NR","IT Soutenable"))</f>
        <v>#VOL ; #VALUE ;</v>
      </c>
      <c r="X48" s="212"/>
      <c r="Y48" s="212"/>
      <c r="Z48" s="212"/>
      <c r="AA48" s="212"/>
      <c r="AB48" s="212"/>
      <c r="AC48" s="212"/>
      <c r="AD48" s="212"/>
      <c r="AE48" s="212"/>
    </row>
    <row r="49" spans="1:31" ht="15.75" customHeight="1">
      <c r="A49" s="208" t="str">
        <f>IF(ISBLANK('0. SPECIFICATIONS-WiP'!A49),"",SUBSTITUTE('0. SPECIFICATIONS-WiP'!A49,"NR","IT Soutenable"))</f>
        <v>5</v>
      </c>
      <c r="B49" s="208" t="str">
        <f>IF(ISBLANK('0. SPECIFICATIONS-WiP'!C49),"",SUBSTITUTE('0. SPECIFICATIONS-WiP'!C49,"NR","IT Soutenable"))</f>
        <v>A</v>
      </c>
      <c r="C49" s="208" t="str">
        <f>IF(ISBLANK('0. SPECIFICATIONS-WiP'!D49),"",SUBSTITUTE('0. SPECIFICATIONS-WiP'!D49,"NR","IT Soutenable"))</f>
        <v>B</v>
      </c>
      <c r="D49" s="208" t="str">
        <f>IF(ISBLANK('0. SPECIFICATIONS-WiP'!E49),"",SUBSTITUTE('0. SPECIFICATIONS-WiP'!E49,"NR","IT Soutenable"))</f>
        <v>A</v>
      </c>
      <c r="E49" s="208" t="str">
        <f>IF(ISBLANK('0. SPECIFICATIONS-WiP'!F49),"",SUBSTITUTE('0. SPECIFICATIONS-WiP'!F49,"NR","IT Soutenable"))</f>
        <v>A/B/A</v>
      </c>
      <c r="F49" s="208" t="str">
        <f>IF(ISBLANK('0. SPECIFICATIONS-WiP'!G49),"",SUBSTITUTE('0. SPECIFICATIONS-WiP'!G49,"NR","IT Soutenable"))</f>
        <v>Gestion du cycle de vie</v>
      </c>
      <c r="G49" s="213" t="str">
        <f>IF(ISBLANK('0. SPECIFICATIONS-WiP'!H49),"",SUBSTITUTE('0. SPECIFICATIONS-WiP'!H49,"NR","IT Soutenable"))</f>
        <v/>
      </c>
      <c r="H49" s="215" t="str">
        <f>IF(ISBLANK('0. SPECIFICATIONS-WiP'!I49),"",SUBSTITUTE('0. SPECIFICATIONS-WiP'!I49,"NR","IT Soutenable"))</f>
        <v/>
      </c>
      <c r="I49" s="201" t="str">
        <f>IF(ISBLANK('0. SPECIFICATIONS-WiP'!J49),"",SUBSTITUTE('0. SPECIFICATIONS-WiP'!J49,"NR","IT Soutenable"))</f>
        <v>Est-ce que le produit cible à une durée de vie déterminée ?</v>
      </c>
      <c r="J49" s="201" t="str">
        <f>IF(ISBLANK('0. SPECIFICATIONS-WiP'!K49),"",SUBSTITUTE('0. SPECIFICATIONS-WiP'!K49,"NR","IT Soutenable"))</f>
        <v>Les services répondent à une opportunité et sont créés pour traiter cette demande. Dans un environnement technique et économique très mouvant et imprévisible, ils ont rarement une espérance de vie infinie. Il est utile d'un point de vue IT Soutenable de décider en préalable du terme de l'exploitation du service pour éviter qu'il ne subsiste ad vitam aeternam alors que l'objet du service n'existe plus.</v>
      </c>
      <c r="K49" s="201" t="str">
        <f>IF(ISBLANK('0. SPECIFICATIONS-WiP'!L49),"",SUBSTITUTE('0. SPECIFICATIONS-WiP'!L49,"NR","IT Soutenable"))</f>
        <v>Le produit a t'il une "date d'expiration" ?</v>
      </c>
      <c r="L49" s="208" t="str">
        <f>IF(ISBLANK('0. SPECIFICATIONS-WiP'!M49),"",SUBSTITUTE('0. SPECIFICATIONS-WiP'!M49,"NR","IT Soutenable"))</f>
        <v/>
      </c>
      <c r="M49" s="208" t="str">
        <f>IF(ISBLANK('0. SPECIFICATIONS-WiP'!N49),"",SUBSTITUTE('0. SPECIFICATIONS-WiP'!N49,"NR","IT Soutenable"))</f>
        <v/>
      </c>
      <c r="N49" s="208" t="str">
        <f>IF(ISBLANK('0. SPECIFICATIONS-WiP'!O49),"",SUBSTITUTE('0. SPECIFICATIONS-WiP'!O49,"NR","IT Soutenable"))</f>
        <v>GreenIT 85</v>
      </c>
      <c r="O49" s="208" t="str">
        <f>IF(ISBLANK('0. SPECIFICATIONS-WiP'!P49),"",SUBSTITUTE('0. SPECIFICATIONS-WiP'!P49,"NR","IT Soutenable"))</f>
        <v/>
      </c>
      <c r="P49" s="208" t="str">
        <f>IF(ISBLANK('0. SPECIFICATIONS-WiP'!Q49),"",SUBSTITUTE('0. SPECIFICATIONS-WiP'!Q49,"NR","IT Soutenable"))</f>
        <v>Cycle de vie</v>
      </c>
      <c r="Q49" s="201" t="str">
        <f>IF(ISBLANK('0. SPECIFICATIONS-WiP'!R49),"",SUBSTITUTE('0. SPECIFICATIONS-WiP'!R49,"NR","IT Soutenable"))</f>
        <v>RECO</v>
      </c>
      <c r="R49" s="208" t="str">
        <f>IF(ISBLANK('0. SPECIFICATIONS-WiP'!S49),"",SUBSTITUTE('0. SPECIFICATIONS-WiP'!S49,"NR","IT Soutenable"))</f>
        <v>*</v>
      </c>
      <c r="S49" s="208" t="str">
        <f>IF(ISBLANK('0. SPECIFICATIONS-WiP'!T49),"",SUBSTITUTE('0. SPECIFICATIONS-WiP'!T49,"NR","IT Soutenable"))</f>
        <v/>
      </c>
      <c r="T49" s="212" t="str">
        <f>IF(ISBLANK('0. SPECIFICATIONS-WiP'!U49),"",SUBSTITUTE('0. SPECIFICATIONS-WiP'!U49,"NR","IT Soutenable"))</f>
        <v/>
      </c>
      <c r="U49" s="212" t="str">
        <f>IF(ISBLANK('0. SPECIFICATIONS-WiP'!V49),"",SUBSTITUTE('0. SPECIFICATIONS-WiP'!V49,"NR","IT Soutenable"))</f>
        <v/>
      </c>
      <c r="V49" s="212" t="str">
        <f>IF(ISBLANK('0. SPECIFICATIONS-WiP'!W49),"",SUBSTITUTE('0. SPECIFICATIONS-WiP'!W49,"NR","IT Soutenable"))</f>
        <v>Fin de Vie</v>
      </c>
      <c r="W49" s="212" t="str">
        <f>IF(ISBLANK('0. SPECIFICATIONS-WiP'!X49),"",SUBSTITUTE('0. SPECIFICATIONS-WiP'!X49,"NR","IT Soutenable"))</f>
        <v>#VOL ; #VALUE ;</v>
      </c>
      <c r="X49" s="212"/>
      <c r="Y49" s="212"/>
      <c r="Z49" s="212"/>
      <c r="AA49" s="212"/>
      <c r="AB49" s="212"/>
      <c r="AC49" s="212"/>
      <c r="AD49" s="212"/>
      <c r="AE49" s="212"/>
    </row>
    <row r="50" spans="1:31" ht="15.75" customHeight="1">
      <c r="A50" s="208" t="str">
        <f>IF(ISBLANK('0. SPECIFICATIONS-WiP'!A50),"",SUBSTITUTE('0. SPECIFICATIONS-WiP'!A50,"NR","IT Soutenable"))</f>
        <v>5</v>
      </c>
      <c r="B50" s="208" t="str">
        <f>IF(ISBLANK('0. SPECIFICATIONS-WiP'!C50),"",SUBSTITUTE('0. SPECIFICATIONS-WiP'!C50,"NR","IT Soutenable"))</f>
        <v>C</v>
      </c>
      <c r="C50" s="208" t="str">
        <f>IF(ISBLANK('0. SPECIFICATIONS-WiP'!D50),"",SUBSTITUTE('0. SPECIFICATIONS-WiP'!D50,"NR","IT Soutenable"))</f>
        <v>B</v>
      </c>
      <c r="D50" s="208" t="str">
        <f>IF(ISBLANK('0. SPECIFICATIONS-WiP'!E50),"",SUBSTITUTE('0. SPECIFICATIONS-WiP'!E50,"NR","IT Soutenable"))</f>
        <v>A</v>
      </c>
      <c r="E50" s="208" t="str">
        <f>IF(ISBLANK('0. SPECIFICATIONS-WiP'!F50),"",SUBSTITUTE('0. SPECIFICATIONS-WiP'!F50,"NR","IT Soutenable"))</f>
        <v>C/B/A</v>
      </c>
      <c r="F50" s="208" t="str">
        <f>IF(ISBLANK('0. SPECIFICATIONS-WiP'!G50),"",SUBSTITUTE('0. SPECIFICATIONS-WiP'!G50,"NR","IT Soutenable"))</f>
        <v>Objectifs projet</v>
      </c>
      <c r="G50" s="213" t="str">
        <f>IF(ISBLANK('0. SPECIFICATIONS-WiP'!H50),"",SUBSTITUTE('0. SPECIFICATIONS-WiP'!H50,"NR","IT Soutenable"))</f>
        <v/>
      </c>
      <c r="H50" s="215" t="str">
        <f>IF(ISBLANK('0. SPECIFICATIONS-WiP'!I50),"",SUBSTITUTE('0. SPECIFICATIONS-WiP'!I50,"NR","IT Soutenable"))</f>
        <v>Préparer le suivi du cycle de vie du projet et des indicateurs de performance / bénéfice IT Soutenable
(Suivre les charges, risques, bénéfices (hors financier))</v>
      </c>
      <c r="I50" s="201" t="str">
        <f>IF(ISBLANK('0. SPECIFICATIONS-WiP'!J50),"",SUBSTITUTE('0. SPECIFICATIONS-WiP'!J50,"NR","IT Soutenable"))</f>
        <v>Les charges, bénéfices, risques sont-ils suivis ?</v>
      </c>
      <c r="J50" s="201" t="str">
        <f>IF(ISBLANK('0. SPECIFICATIONS-WiP'!K50),"",SUBSTITUTE('0. SPECIFICATIONS-WiP'!K50,"NR","IT Soutenable"))</f>
        <v>La mise en production d'un service respectant les principes IT Soutenable est un atout important pour une organisation. Pour l'ensemble des parties-prenantes, le bilan de la conduite du projet et du traitement des enjeux IT Soutenable est un moyen supplémentaire de capitaliser sur les bénéfices de l'opération et d'évaluer sereinement les risques et charges pris en compte dans le projet afin de faciliter les prises en compte IT Soutenable dans les futurs projets.</v>
      </c>
      <c r="K50" s="201" t="str">
        <f>IF(ISBLANK('0. SPECIFICATIONS-WiP'!L50),"",SUBSTITUTE('0. SPECIFICATIONS-WiP'!L50,"NR","IT Soutenable"))</f>
        <v xml:space="preserve">Est-ce qu'une rétrospective est prévue pour évaluer les gains environnementaux ?
</v>
      </c>
      <c r="L50" s="208" t="str">
        <f>IF(ISBLANK('0. SPECIFICATIONS-WiP'!M50),"",SUBSTITUTE('0. SPECIFICATIONS-WiP'!M50,"NR","IT Soutenable"))</f>
        <v/>
      </c>
      <c r="M50" s="208" t="str">
        <f>IF(ISBLANK('0. SPECIFICATIONS-WiP'!N50),"",SUBSTITUTE('0. SPECIFICATIONS-WiP'!N50,"NR","IT Soutenable"))</f>
        <v/>
      </c>
      <c r="N50" s="208" t="str">
        <f>IF(ISBLANK('0. SPECIFICATIONS-WiP'!O50),"",SUBSTITUTE('0. SPECIFICATIONS-WiP'!O50,"NR","IT Soutenable"))</f>
        <v/>
      </c>
      <c r="O50" s="208" t="str">
        <f>IF(ISBLANK('0. SPECIFICATIONS-WiP'!P50),"",SUBSTITUTE('0. SPECIFICATIONS-WiP'!P50,"NR","IT Soutenable"))</f>
        <v/>
      </c>
      <c r="P50" s="208" t="str">
        <f>IF(ISBLANK('0. SPECIFICATIONS-WiP'!Q50),"",SUBSTITUTE('0. SPECIFICATIONS-WiP'!Q50,"NR","IT Soutenable"))</f>
        <v>Stratégie</v>
      </c>
      <c r="Q50" s="201" t="str">
        <f>IF(ISBLANK('0. SPECIFICATIONS-WiP'!R50),"",SUBSTITUTE('0. SPECIFICATIONS-WiP'!R50,"NR","IT Soutenable"))</f>
        <v>CONSEIL</v>
      </c>
      <c r="R50" s="208" t="str">
        <f>IF(ISBLANK('0. SPECIFICATIONS-WiP'!S50),"",SUBSTITUTE('0. SPECIFICATIONS-WiP'!S50,"NR","IT Soutenable"))</f>
        <v>N/A</v>
      </c>
      <c r="S50" s="208" t="str">
        <f>IF(ISBLANK('0. SPECIFICATIONS-WiP'!T50),"",SUBSTITUTE('0. SPECIFICATIONS-WiP'!T50,"NR","IT Soutenable"))</f>
        <v/>
      </c>
      <c r="T50" s="212" t="str">
        <f>IF(ISBLANK('0. SPECIFICATIONS-WiP'!U50),"",SUBSTITUTE('0. SPECIFICATIONS-WiP'!U50,"NR","IT Soutenable"))</f>
        <v/>
      </c>
      <c r="U50" s="212" t="str">
        <f>IF(ISBLANK('0. SPECIFICATIONS-WiP'!V50),"",SUBSTITUTE('0. SPECIFICATIONS-WiP'!V50,"NR","IT Soutenable"))</f>
        <v/>
      </c>
      <c r="V50" s="212" t="str">
        <f>IF(ISBLANK('0. SPECIFICATIONS-WiP'!W50),"",SUBSTITUTE('0. SPECIFICATIONS-WiP'!W50,"NR","IT Soutenable"))</f>
        <v>Administration</v>
      </c>
      <c r="W50" s="212" t="str">
        <f>IF(ISBLANK('0. SPECIFICATIONS-WiP'!X50),"",SUBSTITUTE('0. SPECIFICATIONS-WiP'!X50,"NR","IT Soutenable"))</f>
        <v/>
      </c>
      <c r="X50" s="212"/>
      <c r="Y50" s="212"/>
      <c r="Z50" s="212"/>
      <c r="AA50" s="212"/>
      <c r="AB50" s="212"/>
      <c r="AC50" s="212"/>
      <c r="AD50" s="212"/>
      <c r="AE50" s="212"/>
    </row>
    <row r="51" spans="1:31" ht="15.75" customHeight="1">
      <c r="A51" s="208" t="str">
        <f>IF(ISBLANK('0. SPECIFICATIONS-WiP'!A51),"",SUBSTITUTE('0. SPECIFICATIONS-WiP'!A51,"NR","IT Soutenable"))</f>
        <v>5</v>
      </c>
      <c r="B51" s="208" t="str">
        <f>IF(ISBLANK('0. SPECIFICATIONS-WiP'!C51),"",SUBSTITUTE('0. SPECIFICATIONS-WiP'!C51,"NR","IT Soutenable"))</f>
        <v>B</v>
      </c>
      <c r="C51" s="208" t="str">
        <f>IF(ISBLANK('0. SPECIFICATIONS-WiP'!D51),"",SUBSTITUTE('0. SPECIFICATIONS-WiP'!D51,"NR","IT Soutenable"))</f>
        <v>B</v>
      </c>
      <c r="D51" s="208" t="str">
        <f>IF(ISBLANK('0. SPECIFICATIONS-WiP'!E51),"",SUBSTITUTE('0. SPECIFICATIONS-WiP'!E51,"NR","IT Soutenable"))</f>
        <v>A</v>
      </c>
      <c r="E51" s="208" t="str">
        <f>IF(ISBLANK('0. SPECIFICATIONS-WiP'!F51),"",SUBSTITUTE('0. SPECIFICATIONS-WiP'!F51,"NR","IT Soutenable"))</f>
        <v>B/B/A</v>
      </c>
      <c r="F51" s="208" t="str">
        <f>IF(ISBLANK('0. SPECIFICATIONS-WiP'!G51),"",SUBSTITUTE('0. SPECIFICATIONS-WiP'!G51,"NR","IT Soutenable"))</f>
        <v>Objectifs projet</v>
      </c>
      <c r="G51" s="213" t="str">
        <f>IF(ISBLANK('0. SPECIFICATIONS-WiP'!H51),"",SUBSTITUTE('0. SPECIFICATIONS-WiP'!H51,"NR","IT Soutenable"))</f>
        <v/>
      </c>
      <c r="H51" s="215" t="str">
        <f>IF(ISBLANK('0. SPECIFICATIONS-WiP'!I51),"",SUBSTITUTE('0. SPECIFICATIONS-WiP'!I51,"NR","IT Soutenable"))</f>
        <v/>
      </c>
      <c r="I51" s="201" t="str">
        <f>IF(ISBLANK('0. SPECIFICATIONS-WiP'!J51),"",SUBSTITUTE('0. SPECIFICATIONS-WiP'!J51,"NR","IT Soutenable"))</f>
        <v xml:space="preserve">Un plan de suivi des risques est-il déployé ? </v>
      </c>
      <c r="J51" s="201" t="str">
        <f>IF(ISBLANK('0. SPECIFICATIONS-WiP'!K51),"",SUBSTITUTE('0. SPECIFICATIONS-WiP'!K51,"NR","IT Soutenable"))</f>
        <v>Certains choix techniques sont orientés par l'angle IT Soutenable, et des adaptations techniques sont réalisées pour plus de conformité IT Soutenable. Cela peut introduire des risques supplémentaires (délais, difficultés, anomalies). Ces risques doivent être suivis et le plan de traitement des risques doit prendre en considération ces éléments associés aux choix IT Soutenable.</v>
      </c>
      <c r="K51" s="201" t="str">
        <f>IF(ISBLANK('0. SPECIFICATIONS-WiP'!L51),"",SUBSTITUTE('0. SPECIFICATIONS-WiP'!L51,"NR","IT Soutenable"))</f>
        <v>Le plan de suivi des risques intègre-t-il le IT Soutenable ?</v>
      </c>
      <c r="L51" s="208" t="str">
        <f>IF(ISBLANK('0. SPECIFICATIONS-WiP'!M51),"",SUBSTITUTE('0. SPECIFICATIONS-WiP'!M51,"NR","IT Soutenable"))</f>
        <v>Est-ce que les choix techniques faits pour le IT Soutenable ont introduit des risques supplémentaires ?</v>
      </c>
      <c r="M51" s="208" t="str">
        <f>IF(ISBLANK('0. SPECIFICATIONS-WiP'!N51),"",SUBSTITUTE('0. SPECIFICATIONS-WiP'!N51,"NR","IT Soutenable"))</f>
        <v/>
      </c>
      <c r="N51" s="208" t="str">
        <f>IF(ISBLANK('0. SPECIFICATIONS-WiP'!O51),"",SUBSTITUTE('0. SPECIFICATIONS-WiP'!O51,"NR","IT Soutenable"))</f>
        <v/>
      </c>
      <c r="O51" s="208" t="str">
        <f>IF(ISBLANK('0. SPECIFICATIONS-WiP'!P51),"",SUBSTITUTE('0. SPECIFICATIONS-WiP'!P51,"NR","IT Soutenable"))</f>
        <v/>
      </c>
      <c r="P51" s="208" t="str">
        <f>IF(ISBLANK('0. SPECIFICATIONS-WiP'!Q51),"",SUBSTITUTE('0. SPECIFICATIONS-WiP'!Q51,"NR","IT Soutenable"))</f>
        <v>Stratégie</v>
      </c>
      <c r="Q51" s="201" t="str">
        <f>IF(ISBLANK('0. SPECIFICATIONS-WiP'!R51),"",SUBSTITUTE('0. SPECIFICATIONS-WiP'!R51,"NR","IT Soutenable"))</f>
        <v>CONSEIL</v>
      </c>
      <c r="R51" s="208" t="str">
        <f>IF(ISBLANK('0. SPECIFICATIONS-WiP'!S51),"",SUBSTITUTE('0. SPECIFICATIONS-WiP'!S51,"NR","IT Soutenable"))</f>
        <v>N/A</v>
      </c>
      <c r="S51" s="208" t="str">
        <f>IF(ISBLANK('0. SPECIFICATIONS-WiP'!T51),"",SUBSTITUTE('0. SPECIFICATIONS-WiP'!T51,"NR","IT Soutenable"))</f>
        <v/>
      </c>
      <c r="T51" s="212" t="str">
        <f>IF(ISBLANK('0. SPECIFICATIONS-WiP'!U51),"",SUBSTITUTE('0. SPECIFICATIONS-WiP'!U51,"NR","IT Soutenable"))</f>
        <v/>
      </c>
      <c r="U51" s="212" t="str">
        <f>IF(ISBLANK('0. SPECIFICATIONS-WiP'!V51),"",SUBSTITUTE('0. SPECIFICATIONS-WiP'!V51,"NR","IT Soutenable"))</f>
        <v/>
      </c>
      <c r="V51" s="212" t="str">
        <f>IF(ISBLANK('0. SPECIFICATIONS-WiP'!W51),"",SUBSTITUTE('0. SPECIFICATIONS-WiP'!W51,"NR","IT Soutenable"))</f>
        <v>Déploiement</v>
      </c>
      <c r="W51" s="212" t="str">
        <f>IF(ISBLANK('0. SPECIFICATIONS-WiP'!X51),"",SUBSTITUTE('0. SPECIFICATIONS-WiP'!X51,"NR","IT Soutenable"))</f>
        <v/>
      </c>
      <c r="X51" s="212"/>
      <c r="Y51" s="212"/>
      <c r="Z51" s="212"/>
      <c r="AA51" s="212"/>
      <c r="AB51" s="212"/>
      <c r="AC51" s="212"/>
      <c r="AD51" s="212"/>
      <c r="AE51" s="212"/>
    </row>
    <row r="52" spans="1:31" ht="15.75" customHeight="1">
      <c r="A52" s="208" t="str">
        <f>SUBSTITUTE('0. SPECIFICATIONS-WiP'!A52,"NR","IT Soutenable")</f>
        <v>5</v>
      </c>
      <c r="B52" s="208" t="str">
        <f>SUBSTITUTE('0. SPECIFICATIONS-WiP'!C52,"NR","IT Soutenable")</f>
        <v>C</v>
      </c>
      <c r="C52" s="208" t="str">
        <f>SUBSTITUTE('0. SPECIFICATIONS-WiP'!D52,"NR","IT Soutenable")</f>
        <v>C</v>
      </c>
      <c r="D52" s="208" t="str">
        <f>SUBSTITUTE('0. SPECIFICATIONS-WiP'!E52,"NR","IT Soutenable")</f>
        <v>A</v>
      </c>
      <c r="E52" s="208" t="str">
        <f>SUBSTITUTE('0. SPECIFICATIONS-WiP'!F52,"NR","IT Soutenable")</f>
        <v>C/C/A</v>
      </c>
      <c r="F52" s="208" t="str">
        <f>SUBSTITUTE('0. SPECIFICATIONS-WiP'!G52,"NR","IT Soutenable")</f>
        <v>Objectifs projet</v>
      </c>
      <c r="G52" s="213" t="str">
        <f>SUBSTITUTE('0. SPECIFICATIONS-WiP'!H52,"NR","IT Soutenable")</f>
        <v/>
      </c>
      <c r="H52" s="215" t="str">
        <f>SUBSTITUTE('0. SPECIFICATIONS-WiP'!I52,"NR","IT Soutenable")</f>
        <v/>
      </c>
      <c r="I52" s="201" t="str">
        <f>SUBSTITUTE('0. SPECIFICATIONS-WiP'!J52,"NR","IT Soutenable")</f>
        <v>Un gain de notoriété et de capitalisation est-il associé aux aspects IT Soutenable du projet ?</v>
      </c>
      <c r="J52" s="201" t="str">
        <f>SUBSTITUTE('0. SPECIFICATIONS-WiP'!K52,"NR","IT Soutenable")</f>
        <v>La conduite d'un projet IT Soutenable a un retentissement au delà des sphères techniques et métiers du projet, pouvant permettre à l'organisation d'afficher une affinité forte avec les contraintes environnementales qui est valorisable dans les opérations de communications institutionnelles ou informelles. Ces éléments peuvent être chiffrés dans les budgets projet.</v>
      </c>
      <c r="K52" s="201" t="str">
        <f>SUBSTITUTE('0. SPECIFICATIONS-WiP'!L52,"NR","IT Soutenable")</f>
        <v>Les bénéfices non financiers sont-ils évalués ?</v>
      </c>
      <c r="L52" s="208" t="str">
        <f>SUBSTITUTE('0. SPECIFICATIONS-WiP'!M52,"NR","IT Soutenable")</f>
        <v>Les équipes bénéficient-elles d'une montée en compétence sur les sujets IT Soutenable ?</v>
      </c>
      <c r="M52" s="208" t="str">
        <f>SUBSTITUTE('0. SPECIFICATIONS-WiP'!N52,"NR","IT Soutenable")</f>
        <v/>
      </c>
      <c r="N52" s="208" t="str">
        <f>SUBSTITUTE('0. SPECIFICATIONS-WiP'!O52,"NR","IT Soutenable")</f>
        <v/>
      </c>
      <c r="O52" s="208" t="str">
        <f>SUBSTITUTE('0. SPECIFICATIONS-WiP'!P52,"NR","IT Soutenable")</f>
        <v/>
      </c>
      <c r="P52" s="208" t="str">
        <f>SUBSTITUTE('0. SPECIFICATIONS-WiP'!Q52,"NR","IT Soutenable")</f>
        <v>Stratégie</v>
      </c>
      <c r="Q52" s="201" t="str">
        <f>SUBSTITUTE('0. SPECIFICATIONS-WiP'!R52,"NR","IT Soutenable")</f>
        <v>CONSEIL</v>
      </c>
      <c r="R52" s="208" t="str">
        <f>SUBSTITUTE('0. SPECIFICATIONS-WiP'!S52,"NR","IT Soutenable")</f>
        <v>N/A</v>
      </c>
      <c r="S52" s="208" t="str">
        <f>SUBSTITUTE('0. SPECIFICATIONS-WiP'!T52,"NR","IT Soutenable")</f>
        <v/>
      </c>
      <c r="T52" s="212" t="str">
        <f>SUBSTITUTE('0. SPECIFICATIONS-WiP'!U52,"NR","IT Soutenable")</f>
        <v/>
      </c>
      <c r="U52" s="212" t="str">
        <f>SUBSTITUTE('0. SPECIFICATIONS-WiP'!V52,"NR","IT Soutenable")</f>
        <v/>
      </c>
      <c r="V52" s="212"/>
      <c r="W52" s="212"/>
      <c r="X52" s="212"/>
      <c r="Y52" s="212"/>
      <c r="Z52" s="212"/>
      <c r="AA52" s="212"/>
      <c r="AB52" s="212"/>
      <c r="AC52" s="212"/>
      <c r="AD52" s="212"/>
      <c r="AE52" s="212"/>
    </row>
    <row r="53" spans="1:31" ht="15.75" customHeight="1">
      <c r="A53" s="208" t="str">
        <f>SUBSTITUTE('0. SPECIFICATIONS-WiP'!A53,"NR","IT Soutenable")</f>
        <v>5</v>
      </c>
      <c r="B53" s="208" t="str">
        <f>SUBSTITUTE('0. SPECIFICATIONS-WiP'!C53,"NR","IT Soutenable")</f>
        <v>B</v>
      </c>
      <c r="C53" s="208" t="str">
        <f>SUBSTITUTE('0. SPECIFICATIONS-WiP'!D53,"NR","IT Soutenable")</f>
        <v>C</v>
      </c>
      <c r="D53" s="208" t="str">
        <f>SUBSTITUTE('0. SPECIFICATIONS-WiP'!E53,"NR","IT Soutenable")</f>
        <v>B</v>
      </c>
      <c r="E53" s="208" t="str">
        <f>SUBSTITUTE('0. SPECIFICATIONS-WiP'!F53,"NR","IT Soutenable")</f>
        <v>B/C/B</v>
      </c>
      <c r="F53" s="208" t="str">
        <f>SUBSTITUTE('0. SPECIFICATIONS-WiP'!G53,"NR","IT Soutenable")</f>
        <v>Gestion du cycle de vie</v>
      </c>
      <c r="G53" s="213" t="str">
        <f>SUBSTITUTE('0. SPECIFICATIONS-WiP'!H53,"NR","IT Soutenable")</f>
        <v/>
      </c>
      <c r="H53" s="215" t="str">
        <f>SUBSTITUTE('0. SPECIFICATIONS-WiP'!I53,"NR","IT Soutenable")</f>
        <v>Préparer le suivi du cycle de vie du projet et des indicateurs de performance / bénéfice IT Soutenable
(Phase du cycle de vie, démarrage, maturité, arrêt)</v>
      </c>
      <c r="I53" s="201" t="str">
        <f>SUBSTITUTE('0. SPECIFICATIONS-WiP'!J53,"NR","IT Soutenable")</f>
        <v>Les fonctions secondaires ont-elles aussi un impact moindre sur l'impact environnemental ?</v>
      </c>
      <c r="J53" s="201" t="str">
        <f>SUBSTITUTE('0. SPECIFICATIONS-WiP'!K53,"NR","IT Soutenable")</f>
        <v>80% des usages sont traités par 20% des fonctionnalités. Sans être une règle immuable, c'est très souvent le cas. Il ne faut pas tomber dans le travers ou les 20% d'usages marginaux consomment 80% des impacts environnementaux du projet.</v>
      </c>
      <c r="K53" s="201" t="str">
        <f>SUBSTITUTE('0. SPECIFICATIONS-WiP'!L53,"NR","IT Soutenable")</f>
        <v>Les impacts environnementaux de chaque fonctionnalité sont-ils évalués par rapport à la nature et l'importance de la fonctionnalité ?</v>
      </c>
      <c r="L53" s="208" t="str">
        <f>SUBSTITUTE('0. SPECIFICATIONS-WiP'!M53,"NR","IT Soutenable")</f>
        <v/>
      </c>
      <c r="M53" s="208" t="str">
        <f>SUBSTITUTE('0. SPECIFICATIONS-WiP'!N53,"NR","IT Soutenable")</f>
        <v/>
      </c>
      <c r="N53" s="208" t="str">
        <f>SUBSTITUTE('0. SPECIFICATIONS-WiP'!O53,"NR","IT Soutenable")</f>
        <v/>
      </c>
      <c r="O53" s="208" t="str">
        <f>SUBSTITUTE('0. SPECIFICATIONS-WiP'!P53,"NR","IT Soutenable")</f>
        <v/>
      </c>
      <c r="P53" s="208" t="str">
        <f>SUBSTITUTE('0. SPECIFICATIONS-WiP'!Q53,"NR","IT Soutenable")</f>
        <v>Cycle de vie</v>
      </c>
      <c r="Q53" s="201" t="str">
        <f>SUBSTITUTE('0. SPECIFICATIONS-WiP'!R53,"NR","IT Soutenable")</f>
        <v>RECO</v>
      </c>
      <c r="R53" s="208" t="str">
        <f>SUBSTITUTE('0. SPECIFICATIONS-WiP'!S53,"NR","IT Soutenable")</f>
        <v>**</v>
      </c>
      <c r="S53" s="208" t="str">
        <f>SUBSTITUTE('0. SPECIFICATIONS-WiP'!T53,"NR","IT Soutenable")</f>
        <v/>
      </c>
      <c r="T53" s="212" t="str">
        <f>SUBSTITUTE('0. SPECIFICATIONS-WiP'!U53,"NR","IT Soutenable")</f>
        <v/>
      </c>
      <c r="U53" s="212" t="str">
        <f>SUBSTITUTE('0. SPECIFICATIONS-WiP'!V53,"NR","IT Soutenable")</f>
        <v/>
      </c>
      <c r="V53" s="212"/>
      <c r="W53" s="212"/>
      <c r="X53" s="212"/>
      <c r="Y53" s="212"/>
      <c r="Z53" s="212"/>
      <c r="AA53" s="212"/>
      <c r="AB53" s="212"/>
      <c r="AC53" s="212"/>
      <c r="AD53" s="212"/>
      <c r="AE53" s="212"/>
    </row>
    <row r="54" spans="1:31" ht="15.75" customHeight="1">
      <c r="A54" s="208" t="str">
        <f>SUBSTITUTE('0. SPECIFICATIONS-WiP'!A54,"NR","IT Soutenable")</f>
        <v>6</v>
      </c>
      <c r="B54" s="208" t="str">
        <f>SUBSTITUTE('0. SPECIFICATIONS-WiP'!C54,"NR","IT Soutenable")</f>
        <v/>
      </c>
      <c r="C54" s="208" t="str">
        <f>SUBSTITUTE('0. SPECIFICATIONS-WiP'!D54,"NR","IT Soutenable")</f>
        <v/>
      </c>
      <c r="D54" s="208" t="str">
        <f>SUBSTITUTE('0. SPECIFICATIONS-WiP'!E54,"NR","IT Soutenable")</f>
        <v/>
      </c>
      <c r="E54" s="208" t="str">
        <f>SUBSTITUTE('0. SPECIFICATIONS-WiP'!F54,"NR","IT Soutenable")</f>
        <v>1A/2A/3A</v>
      </c>
      <c r="F54" s="208" t="str">
        <f>SUBSTITUTE('0. SPECIFICATIONS-WiP'!G54,"NR","IT Soutenable")</f>
        <v/>
      </c>
      <c r="G54" s="213" t="str">
        <f>SUBSTITUTE('0. SPECIFICATIONS-WiP'!H54,"NR","IT Soutenable")</f>
        <v>Déterminer l'environnement de production dans lequel le projet sera construit et déployé en accord avec les principes IT Soutenable</v>
      </c>
      <c r="H54" s="215" t="str">
        <f>SUBSTITUTE('0. SPECIFICATIONS-WiP'!I54,"NR","IT Soutenable")</f>
        <v/>
      </c>
      <c r="I54" s="201" t="str">
        <f>SUBSTITUTE('0. SPECIFICATIONS-WiP'!J54,"NR","IT Soutenable")</f>
        <v/>
      </c>
      <c r="J54" s="201" t="str">
        <f>SUBSTITUTE('0. SPECIFICATIONS-WiP'!K54,"NR","IT Soutenable")</f>
        <v/>
      </c>
      <c r="K54" s="201" t="str">
        <f>SUBSTITUTE('0. SPECIFICATIONS-WiP'!L54,"NR","IT Soutenable")</f>
        <v/>
      </c>
      <c r="L54" s="208" t="str">
        <f>SUBSTITUTE('0. SPECIFICATIONS-WiP'!M54,"NR","IT Soutenable")</f>
        <v/>
      </c>
      <c r="M54" s="208" t="str">
        <f>SUBSTITUTE('0. SPECIFICATIONS-WiP'!N54,"NR","IT Soutenable")</f>
        <v/>
      </c>
      <c r="N54" s="208" t="str">
        <f>SUBSTITUTE('0. SPECIFICATIONS-WiP'!O54,"NR","IT Soutenable")</f>
        <v/>
      </c>
      <c r="O54" s="208" t="str">
        <f>SUBSTITUTE('0. SPECIFICATIONS-WiP'!P54,"NR","IT Soutenable")</f>
        <v/>
      </c>
      <c r="P54" s="208" t="str">
        <f>SUBSTITUTE('0. SPECIFICATIONS-WiP'!Q54,"NR","IT Soutenable")</f>
        <v/>
      </c>
      <c r="Q54" s="201" t="str">
        <f>SUBSTITUTE('0. SPECIFICATIONS-WiP'!R54,"NR","IT Soutenable")</f>
        <v/>
      </c>
      <c r="R54" s="208" t="str">
        <f>SUBSTITUTE('0. SPECIFICATIONS-WiP'!S54,"NR","IT Soutenable")</f>
        <v/>
      </c>
      <c r="S54" s="208" t="str">
        <f>SUBSTITUTE('0. SPECIFICATIONS-WiP'!T54,"NR","IT Soutenable")</f>
        <v/>
      </c>
      <c r="T54" s="212" t="str">
        <f>SUBSTITUTE('0. SPECIFICATIONS-WiP'!U54,"NR","IT Soutenable")</f>
        <v>ODD#9 ; ODD#12 ; ODD#13</v>
      </c>
      <c r="U54" s="212" t="str">
        <f>SUBSTITUTE('0. SPECIFICATIONS-WiP'!V54,"NR","IT Soutenable")</f>
        <v/>
      </c>
      <c r="V54" s="212"/>
      <c r="W54" s="212"/>
      <c r="X54" s="212"/>
      <c r="Y54" s="212"/>
      <c r="Z54" s="212"/>
      <c r="AA54" s="212"/>
      <c r="AB54" s="212"/>
      <c r="AC54" s="212"/>
      <c r="AD54" s="212"/>
      <c r="AE54" s="212"/>
    </row>
    <row r="55" spans="1:31" ht="15.75" customHeight="1">
      <c r="A55" s="208" t="str">
        <f>IF(ISBLANK('0. SPECIFICATIONS-WiP'!A55),"",SUBSTITUTE('0. SPECIFICATIONS-WiP'!A55,"NR","IT Soutenable"))</f>
        <v>6</v>
      </c>
      <c r="B55" s="208" t="str">
        <f>IF(ISBLANK('0. SPECIFICATIONS-WiP'!C55),"",SUBSTITUTE('0. SPECIFICATIONS-WiP'!C55,"NR","IT Soutenable"))</f>
        <v>B</v>
      </c>
      <c r="C55" s="208" t="str">
        <f>IF(ISBLANK('0. SPECIFICATIONS-WiP'!D55),"",SUBSTITUTE('0. SPECIFICATIONS-WiP'!D55,"NR","IT Soutenable"))</f>
        <v>C</v>
      </c>
      <c r="D55" s="208" t="str">
        <f>IF(ISBLANK('0. SPECIFICATIONS-WiP'!E55),"",SUBSTITUTE('0. SPECIFICATIONS-WiP'!E55,"NR","IT Soutenable"))</f>
        <v>B</v>
      </c>
      <c r="E55" s="208" t="str">
        <f>IF(ISBLANK('0. SPECIFICATIONS-WiP'!F55),"",SUBSTITUTE('0. SPECIFICATIONS-WiP'!F55,"NR","IT Soutenable"))</f>
        <v>B/C/B</v>
      </c>
      <c r="F55" s="208" t="str">
        <f>IF(ISBLANK('0. SPECIFICATIONS-WiP'!G55),"",SUBSTITUTE('0. SPECIFICATIONS-WiP'!G55,"NR","IT Soutenable"))</f>
        <v>Processus économique</v>
      </c>
      <c r="G55" s="213" t="str">
        <f>IF(ISBLANK('0. SPECIFICATIONS-WiP'!H55),"",SUBSTITUTE('0. SPECIFICATIONS-WiP'!H55,"NR","IT Soutenable"))</f>
        <v/>
      </c>
      <c r="H55" s="215" t="str">
        <f>IF(ISBLANK('0. SPECIFICATIONS-WiP'!I55),"",SUBSTITUTE('0. SPECIFICATIONS-WiP'!I55,"NR","IT Soutenable"))</f>
        <v>Déterminer l'environnement de production dans lequel le projet sera construit et déployé en accord avec les principes IT Soutenable
(Privilégier les acteurs engagés (acteurs proche du projet, hébergeur, compétence technique))</v>
      </c>
      <c r="I55" s="201" t="str">
        <f>IF(ISBLANK('0. SPECIFICATIONS-WiP'!J55),"",SUBSTITUTE('0. SPECIFICATIONS-WiP'!J55,"NR","IT Soutenable"))</f>
        <v>Les fournisseurs de solutions et prestataires de service sont-ils sélectionnés sur leur capacité à respecter un cahier des charges IT Soutenable ?</v>
      </c>
      <c r="J55" s="201" t="str">
        <f>IF(ISBLANK('0. SPECIFICATIONS-WiP'!K55),"",SUBSTITUTE('0. SPECIFICATIONS-WiP'!K55,"NR","IT Soutenable"))</f>
        <v>Les spécifications mettent en évidence des besoins de prestations externalisées ou des relations avec des fournisseurs de services. Dans les règles de sélection des fournisseurs de services ou de produits externes, les aspects IT Soutenable doivent être pris en compte de la même manière que si le service ou produit était pris en charge en interne. Le cahier des charges doit exposer en plus des considérations techniques, budgétaires et de respect des normes de sécurité les principes IT Soutenable que le fournisseur doit remplir.</v>
      </c>
      <c r="K55" s="201" t="str">
        <f>IF(ISBLANK('0. SPECIFICATIONS-WiP'!L55),"",SUBSTITUTE('0. SPECIFICATIONS-WiP'!L55,"NR","IT Soutenable"))</f>
        <v>Les indicateurs IT Soutenable des fournisseurs sont-ils pris en compte lors de la sélection des prestataires ?</v>
      </c>
      <c r="L55" s="208" t="str">
        <f>IF(ISBLANK('0. SPECIFICATIONS-WiP'!M55),"",SUBSTITUTE('0. SPECIFICATIONS-WiP'!M55,"NR","IT Soutenable"))</f>
        <v/>
      </c>
      <c r="M55" s="208" t="str">
        <f>IF(ISBLANK('0. SPECIFICATIONS-WiP'!N55),"",SUBSTITUTE('0. SPECIFICATIONS-WiP'!N55,"NR","IT Soutenable"))</f>
        <v/>
      </c>
      <c r="N55" s="208" t="str">
        <f>IF(ISBLANK('0. SPECIFICATIONS-WiP'!O55),"",SUBSTITUTE('0. SPECIFICATIONS-WiP'!O55,"NR","IT Soutenable"))</f>
        <v/>
      </c>
      <c r="O55" s="208" t="str">
        <f>IF(ISBLANK('0. SPECIFICATIONS-WiP'!P55),"",SUBSTITUTE('0. SPECIFICATIONS-WiP'!P55,"NR","IT Soutenable"))</f>
        <v/>
      </c>
      <c r="P55" s="208" t="str">
        <f>IF(ISBLANK('0. SPECIFICATIONS-WiP'!Q55),"",SUBSTITUTE('0. SPECIFICATIONS-WiP'!Q55,"NR","IT Soutenable"))</f>
        <v>Stratégie</v>
      </c>
      <c r="Q55" s="201" t="str">
        <f>IF(ISBLANK('0. SPECIFICATIONS-WiP'!R55),"",SUBSTITUTE('0. SPECIFICATIONS-WiP'!R55,"NR","IT Soutenable"))</f>
        <v>RECO</v>
      </c>
      <c r="R55" s="208" t="str">
        <f>IF(ISBLANK('0. SPECIFICATIONS-WiP'!S55),"",SUBSTITUTE('0. SPECIFICATIONS-WiP'!S55,"NR","IT Soutenable"))</f>
        <v>**</v>
      </c>
      <c r="S55" s="208" t="str">
        <f>IF(ISBLANK('0. SPECIFICATIONS-WiP'!T55),"",SUBSTITUTE('0. SPECIFICATIONS-WiP'!T55,"NR","IT Soutenable"))</f>
        <v/>
      </c>
      <c r="T55" s="212" t="str">
        <f>IF(ISBLANK('0. SPECIFICATIONS-WiP'!U55),"",SUBSTITUTE('0. SPECIFICATIONS-WiP'!U55,"NR","IT Soutenable"))</f>
        <v/>
      </c>
      <c r="U55" s="212" t="str">
        <f>IF(ISBLANK('0. SPECIFICATIONS-WiP'!V55),"",SUBSTITUTE('0. SPECIFICATIONS-WiP'!V55,"NR","IT Soutenable"))</f>
        <v/>
      </c>
      <c r="V55" s="212" t="str">
        <f>IF(ISBLANK('0. SPECIFICATIONS-WiP'!W55),"",SUBSTITUTE('0. SPECIFICATIONS-WiP'!W55,"NR","IT Soutenable"))</f>
        <v>Acquisition</v>
      </c>
      <c r="W55" s="212" t="str">
        <f>IF(ISBLANK('0. SPECIFICATIONS-WiP'!X55),"",SUBSTITUTE('0. SPECIFICATIONS-WiP'!X55,"NR","IT Soutenable"))</f>
        <v>#COM ; #VALUE ; #GOV ; #BUY</v>
      </c>
      <c r="X55" s="212"/>
      <c r="Y55" s="212"/>
      <c r="Z55" s="212"/>
      <c r="AA55" s="212"/>
      <c r="AB55" s="212"/>
      <c r="AC55" s="212"/>
      <c r="AD55" s="212"/>
      <c r="AE55" s="212"/>
    </row>
    <row r="56" spans="1:31" ht="15.75" customHeight="1">
      <c r="A56" s="208" t="str">
        <f>IF(ISBLANK('0. SPECIFICATIONS-WiP'!A56),"",SUBSTITUTE('0. SPECIFICATIONS-WiP'!A56,"NR","IT Soutenable"))</f>
        <v>6</v>
      </c>
      <c r="B56" s="208" t="str">
        <f>IF(ISBLANK('0. SPECIFICATIONS-WiP'!C56),"",SUBSTITUTE('0. SPECIFICATIONS-WiP'!C56,"NR","IT Soutenable"))</f>
        <v>B</v>
      </c>
      <c r="C56" s="208" t="str">
        <f>IF(ISBLANK('0. SPECIFICATIONS-WiP'!D56),"",SUBSTITUTE('0. SPECIFICATIONS-WiP'!D56,"NR","IT Soutenable"))</f>
        <v>B</v>
      </c>
      <c r="D56" s="208" t="str">
        <f>IF(ISBLANK('0. SPECIFICATIONS-WiP'!E56),"",SUBSTITUTE('0. SPECIFICATIONS-WiP'!E56,"NR","IT Soutenable"))</f>
        <v>B</v>
      </c>
      <c r="E56" s="208" t="str">
        <f>IF(ISBLANK('0. SPECIFICATIONS-WiP'!F56),"",SUBSTITUTE('0. SPECIFICATIONS-WiP'!F56,"NR","IT Soutenable"))</f>
        <v>B/B/B</v>
      </c>
      <c r="F56" s="208" t="str">
        <f>IF(ISBLANK('0. SPECIFICATIONS-WiP'!G56),"",SUBSTITUTE('0. SPECIFICATIONS-WiP'!G56,"NR","IT Soutenable"))</f>
        <v>Processus économique</v>
      </c>
      <c r="G56" s="213" t="str">
        <f>IF(ISBLANK('0. SPECIFICATIONS-WiP'!H56),"",SUBSTITUTE('0. SPECIFICATIONS-WiP'!H56,"NR","IT Soutenable"))</f>
        <v/>
      </c>
      <c r="H56" s="215" t="str">
        <f>IF(ISBLANK('0. SPECIFICATIONS-WiP'!I56),"",SUBSTITUTE('0. SPECIFICATIONS-WiP'!I56,"NR","IT Soutenable"))</f>
        <v>Déterminer l'environnement de production dans lequel le projet sera construit et déployé en accord avec les principes IT Soutenable
(Prendre en compte la capacité de réaction (en fonction de la localisation géographique))</v>
      </c>
      <c r="I56" s="201" t="str">
        <f>IF(ISBLANK('0. SPECIFICATIONS-WiP'!J56),"",SUBSTITUTE('0. SPECIFICATIONS-WiP'!J56,"NR","IT Soutenable"))</f>
        <v>Les aspects déplacements physiques sont-ils évalués lors de la sélection de prestataires, des solutions techniques et de l'organisation des acteurs internes intervenant sur le projet ?</v>
      </c>
      <c r="J56" s="201" t="str">
        <f>IF(ISBLANK('0. SPECIFICATIONS-WiP'!K56),"",SUBSTITUTE('0. SPECIFICATIONS-WiP'!K56,"NR","IT Soutenable"))</f>
        <v>L'impact environnemental des déplacements physiques est très visible et facilement estimable. Lors des interactions avec des partenaires, la distance, le nombre des déplacements doit être évalué et restreint. La définition d'un budget déplacement pour l'ensemble du projet peut apporter plus de contrôle sur cet aspect et promouvoir chaque fois que cela est possible des points distanciels plutôt que présentiels.</v>
      </c>
      <c r="K56" s="201" t="str">
        <f>IF(ISBLANK('0. SPECIFICATIONS-WiP'!L56),"",SUBSTITUTE('0. SPECIFICATIONS-WiP'!L56,"NR","IT Soutenable"))</f>
        <v>Quel budget de déplacement physique est alloué au projet ?</v>
      </c>
      <c r="L56" s="208" t="str">
        <f>IF(ISBLANK('0. SPECIFICATIONS-WiP'!M56),"",SUBSTITUTE('0. SPECIFICATIONS-WiP'!M56,"NR","IT Soutenable"))</f>
        <v/>
      </c>
      <c r="M56" s="208" t="str">
        <f>IF(ISBLANK('0. SPECIFICATIONS-WiP'!N56),"",SUBSTITUTE('0. SPECIFICATIONS-WiP'!N56,"NR","IT Soutenable"))</f>
        <v/>
      </c>
      <c r="N56" s="208" t="str">
        <f>IF(ISBLANK('0. SPECIFICATIONS-WiP'!O56),"",SUBSTITUTE('0. SPECIFICATIONS-WiP'!O56,"NR","IT Soutenable"))</f>
        <v/>
      </c>
      <c r="O56" s="208" t="str">
        <f>IF(ISBLANK('0. SPECIFICATIONS-WiP'!P56),"",SUBSTITUTE('0. SPECIFICATIONS-WiP'!P56,"NR","IT Soutenable"))</f>
        <v/>
      </c>
      <c r="P56" s="208" t="str">
        <f>IF(ISBLANK('0. SPECIFICATIONS-WiP'!Q56),"",SUBSTITUTE('0. SPECIFICATIONS-WiP'!Q56,"NR","IT Soutenable"))</f>
        <v>Stratégie</v>
      </c>
      <c r="Q56" s="201" t="str">
        <f>IF(ISBLANK('0. SPECIFICATIONS-WiP'!R56),"",SUBSTITUTE('0. SPECIFICATIONS-WiP'!R56,"NR","IT Soutenable"))</f>
        <v>CONSEIL</v>
      </c>
      <c r="R56" s="208" t="str">
        <f>IF(ISBLANK('0. SPECIFICATIONS-WiP'!S56),"",SUBSTITUTE('0. SPECIFICATIONS-WiP'!S56,"NR","IT Soutenable"))</f>
        <v>N/A</v>
      </c>
      <c r="S56" s="208" t="str">
        <f>IF(ISBLANK('0. SPECIFICATIONS-WiP'!T56),"",SUBSTITUTE('0. SPECIFICATIONS-WiP'!T56,"NR","IT Soutenable"))</f>
        <v/>
      </c>
      <c r="T56" s="212" t="str">
        <f>IF(ISBLANK('0. SPECIFICATIONS-WiP'!U56),"",SUBSTITUTE('0. SPECIFICATIONS-WiP'!U56,"NR","IT Soutenable"))</f>
        <v/>
      </c>
      <c r="U56" s="212" t="str">
        <f>IF(ISBLANK('0. SPECIFICATIONS-WiP'!V56),"",SUBSTITUTE('0. SPECIFICATIONS-WiP'!V56,"NR","IT Soutenable"))</f>
        <v/>
      </c>
      <c r="V56" s="212" t="str">
        <f>IF(ISBLANK('0. SPECIFICATIONS-WiP'!W56),"",SUBSTITUTE('0. SPECIFICATIONS-WiP'!W56,"NR","IT Soutenable"))</f>
        <v>Acquisition</v>
      </c>
      <c r="W56" s="212" t="str">
        <f>IF(ISBLANK('0. SPECIFICATIONS-WiP'!X56),"",SUBSTITUTE('0. SPECIFICATIONS-WiP'!X56,"NR","IT Soutenable"))</f>
        <v/>
      </c>
      <c r="X56" s="212"/>
      <c r="Y56" s="212"/>
      <c r="Z56" s="212"/>
      <c r="AA56" s="212"/>
      <c r="AB56" s="212"/>
      <c r="AC56" s="212"/>
      <c r="AD56" s="212"/>
      <c r="AE56" s="212"/>
    </row>
    <row r="57" spans="1:31" ht="15.75" customHeight="1">
      <c r="A57" s="208" t="str">
        <f>IF(ISBLANK('0. SPECIFICATIONS-WiP'!A57),"",SUBSTITUTE('0. SPECIFICATIONS-WiP'!A57,"NR","IT Soutenable"))</f>
        <v>6</v>
      </c>
      <c r="B57" s="208" t="str">
        <f>IF(ISBLANK('0. SPECIFICATIONS-WiP'!C57),"",SUBSTITUTE('0. SPECIFICATIONS-WiP'!C57,"NR","IT Soutenable"))</f>
        <v>C</v>
      </c>
      <c r="C57" s="208" t="str">
        <f>IF(ISBLANK('0. SPECIFICATIONS-WiP'!D57),"",SUBSTITUTE('0. SPECIFICATIONS-WiP'!D57,"NR","IT Soutenable"))</f>
        <v>A</v>
      </c>
      <c r="D57" s="208" t="str">
        <f>IF(ISBLANK('0. SPECIFICATIONS-WiP'!E57),"",SUBSTITUTE('0. SPECIFICATIONS-WiP'!E57,"NR","IT Soutenable"))</f>
        <v>A</v>
      </c>
      <c r="E57" s="208" t="str">
        <f>IF(ISBLANK('0. SPECIFICATIONS-WiP'!F57),"",SUBSTITUTE('0. SPECIFICATIONS-WiP'!F57,"NR","IT Soutenable"))</f>
        <v>C/A/A</v>
      </c>
      <c r="F57" s="208" t="str">
        <f>IF(ISBLANK('0. SPECIFICATIONS-WiP'!G57),"",SUBSTITUTE('0. SPECIFICATIONS-WiP'!G57,"NR","IT Soutenable"))</f>
        <v>Processus économique</v>
      </c>
      <c r="G57" s="213" t="str">
        <f>IF(ISBLANK('0. SPECIFICATIONS-WiP'!H57),"",SUBSTITUTE('0. SPECIFICATIONS-WiP'!H57,"NR","IT Soutenable"))</f>
        <v/>
      </c>
      <c r="H57" s="215" t="str">
        <f>IF(ISBLANK('0. SPECIFICATIONS-WiP'!I57),"",SUBSTITUTE('0. SPECIFICATIONS-WiP'!I57,"NR","IT Soutenable"))</f>
        <v>Déterminer l'environnement de production dans lequel le projet sera construit et déployé en accord avec les principes IT Soutenable
(Vérifier l'équité de traitement de toutes les parties-prenantes -- L'aspect purement géographique est litigieux -- )</v>
      </c>
      <c r="I57" s="201" t="str">
        <f>IF(ISBLANK('0. SPECIFICATIONS-WiP'!J57),"",SUBSTITUTE('0. SPECIFICATIONS-WiP'!J57,"NR","IT Soutenable"))</f>
        <v>Les intervenants des prestataires disposent-ils tous des mêmes bénéfices sociaux et conditions de travail ?</v>
      </c>
      <c r="J57" s="201" t="str">
        <f>IF(ISBLANK('0. SPECIFICATIONS-WiP'!K57),"",SUBSTITUTE('0. SPECIFICATIONS-WiP'!K57,"NR","IT Soutenable"))</f>
        <v>Dans les dimensions IT Soutenable les aspects humains et économiques occupent une place importante. S'assurer que tous les intervenants y compris chez les prestataires (et ses propres sous-traitants et fournisseurs) utilisés pour le projet disposent des mêmes cadres socio-économiques est nécessaire pour que la cohérence des efforts IT Soutenable ne soit pas anéantie par un choix qui aurait pu être évité.</v>
      </c>
      <c r="K57" s="201" t="str">
        <f>IF(ISBLANK('0. SPECIFICATIONS-WiP'!L57),"",SUBSTITUTE('0. SPECIFICATIONS-WiP'!L57,"NR","IT Soutenable"))</f>
        <v>Le prestataire utilise-t-il des ressources humaines hors du territoire national ou avec des contrats spécifiques ?</v>
      </c>
      <c r="L57" s="208" t="str">
        <f>IF(ISBLANK('0. SPECIFICATIONS-WiP'!M57),"",SUBSTITUTE('0. SPECIFICATIONS-WiP'!M57,"NR","IT Soutenable"))</f>
        <v/>
      </c>
      <c r="M57" s="208" t="str">
        <f>IF(ISBLANK('0. SPECIFICATIONS-WiP'!N57),"",SUBSTITUTE('0. SPECIFICATIONS-WiP'!N57,"NR","IT Soutenable"))</f>
        <v/>
      </c>
      <c r="N57" s="208" t="str">
        <f>IF(ISBLANK('0. SPECIFICATIONS-WiP'!O57),"",SUBSTITUTE('0. SPECIFICATIONS-WiP'!O57,"NR","IT Soutenable"))</f>
        <v/>
      </c>
      <c r="O57" s="208" t="str">
        <f>IF(ISBLANK('0. SPECIFICATIONS-WiP'!P57),"",SUBSTITUTE('0. SPECIFICATIONS-WiP'!P57,"NR","IT Soutenable"))</f>
        <v/>
      </c>
      <c r="P57" s="208" t="str">
        <f>IF(ISBLANK('0. SPECIFICATIONS-WiP'!Q57),"",SUBSTITUTE('0. SPECIFICATIONS-WiP'!Q57,"NR","IT Soutenable"))</f>
        <v>Stratégie</v>
      </c>
      <c r="Q57" s="201" t="str">
        <f>IF(ISBLANK('0. SPECIFICATIONS-WiP'!R57),"",SUBSTITUTE('0. SPECIFICATIONS-WiP'!R57,"NR","IT Soutenable"))</f>
        <v>CONSEIL</v>
      </c>
      <c r="R57" s="208" t="str">
        <f>IF(ISBLANK('0. SPECIFICATIONS-WiP'!S57),"",SUBSTITUTE('0. SPECIFICATIONS-WiP'!S57,"NR","IT Soutenable"))</f>
        <v>N/A</v>
      </c>
      <c r="S57" s="208" t="str">
        <f>IF(ISBLANK('0. SPECIFICATIONS-WiP'!T57),"",SUBSTITUTE('0. SPECIFICATIONS-WiP'!T57,"NR","IT Soutenable"))</f>
        <v/>
      </c>
      <c r="T57" s="212" t="str">
        <f>IF(ISBLANK('0. SPECIFICATIONS-WiP'!U57),"",SUBSTITUTE('0. SPECIFICATIONS-WiP'!U57,"NR","IT Soutenable"))</f>
        <v/>
      </c>
      <c r="U57" s="212" t="str">
        <f>IF(ISBLANK('0. SPECIFICATIONS-WiP'!V57),"",SUBSTITUTE('0. SPECIFICATIONS-WiP'!V57,"NR","IT Soutenable"))</f>
        <v/>
      </c>
      <c r="V57" s="212" t="str">
        <f>IF(ISBLANK('0. SPECIFICATIONS-WiP'!W57),"",SUBSTITUTE('0. SPECIFICATIONS-WiP'!W57,"NR","IT Soutenable"))</f>
        <v>Acquisition</v>
      </c>
      <c r="W57" s="212" t="str">
        <f>IF(ISBLANK('0. SPECIFICATIONS-WiP'!X57),"",SUBSTITUTE('0. SPECIFICATIONS-WiP'!X57,"NR","IT Soutenable"))</f>
        <v/>
      </c>
      <c r="X57" s="212"/>
      <c r="Y57" s="212"/>
      <c r="Z57" s="212"/>
      <c r="AA57" s="212"/>
      <c r="AB57" s="212"/>
      <c r="AC57" s="212"/>
      <c r="AD57" s="212"/>
      <c r="AE57" s="212"/>
    </row>
    <row r="58" spans="1:31" ht="15.75" customHeight="1">
      <c r="A58" s="208" t="str">
        <f>IF(ISBLANK('0. SPECIFICATIONS-WiP'!A58),"",SUBSTITUTE('0. SPECIFICATIONS-WiP'!A58,"NR","IT Soutenable"))</f>
        <v>6</v>
      </c>
      <c r="B58" s="208" t="str">
        <f>IF(ISBLANK('0. SPECIFICATIONS-WiP'!C58),"",SUBSTITUTE('0. SPECIFICATIONS-WiP'!C58,"NR","IT Soutenable"))</f>
        <v>A</v>
      </c>
      <c r="C58" s="208" t="str">
        <f>IF(ISBLANK('0. SPECIFICATIONS-WiP'!D58),"",SUBSTITUTE('0. SPECIFICATIONS-WiP'!D58,"NR","IT Soutenable"))</f>
        <v>C</v>
      </c>
      <c r="D58" s="208" t="str">
        <f>IF(ISBLANK('0. SPECIFICATIONS-WiP'!E58),"",SUBSTITUTE('0. SPECIFICATIONS-WiP'!E58,"NR","IT Soutenable"))</f>
        <v>A</v>
      </c>
      <c r="E58" s="208" t="str">
        <f>IF(ISBLANK('0. SPECIFICATIONS-WiP'!F58),"",SUBSTITUTE('0. SPECIFICATIONS-WiP'!F58,"NR","IT Soutenable"))</f>
        <v>A/C/A</v>
      </c>
      <c r="F58" s="208" t="str">
        <f>IF(ISBLANK('0. SPECIFICATIONS-WiP'!G58),"",SUBSTITUTE('0. SPECIFICATIONS-WiP'!G58,"NR","IT Soutenable"))</f>
        <v>Déploiement</v>
      </c>
      <c r="G58" s="213" t="str">
        <f>IF(ISBLANK('0. SPECIFICATIONS-WiP'!H58),"",SUBSTITUTE('0. SPECIFICATIONS-WiP'!H58,"NR","IT Soutenable"))</f>
        <v/>
      </c>
      <c r="H58" s="215" t="str">
        <f>IF(ISBLANK('0. SPECIFICATIONS-WiP'!I58),"",SUBSTITUTE('0. SPECIFICATIONS-WiP'!I58,"NR","IT Soutenable"))</f>
        <v>Déterminer l'environnement de production dans lequel le projet sera construit et déployé en accord avec les principes IT Soutenable
(Fournir aux développeurs et testeurs un environnement technique IT Soutenable)</v>
      </c>
      <c r="I58" s="201" t="str">
        <f>IF(ISBLANK('0. SPECIFICATIONS-WiP'!J58),"",SUBSTITUTE('0. SPECIFICATIONS-WiP'!J58,"NR","IT Soutenable"))</f>
        <v>Est-ce que les postes de travail font l'objet d'une gestion de cycle de vie ?</v>
      </c>
      <c r="J58" s="201" t="str">
        <f>IF(ISBLANK('0. SPECIFICATIONS-WiP'!K58),"",SUBSTITUTE('0. SPECIFICATIONS-WiP'!K58,"NR","IT Soutenable"))</f>
        <v>Chacun des acteurs internes va mobiliser des équipements techniques pour gérer et développer le projet. Les postes de travail de l'ensemble de l'équipe sont un point relativement simple à adresser du point de vue IT Soutenable. Avec le suivi du cycle de vie des équipements, l'utilisation de matériels avec labels environnementaux, le pilotage des alimentations électriques du poste de travail en fonction de la présence / absence au poste.</v>
      </c>
      <c r="K58" s="201" t="str">
        <f>IF(ISBLANK('0. SPECIFICATIONS-WiP'!L58),"",SUBSTITUTE('0. SPECIFICATIONS-WiP'!L58,"NR","IT Soutenable"))</f>
        <v>Les postes de travail de développement et d'intégration/tests sont-ils choisis et suivis vis-à-vis de leurs impacts environnementaux ?</v>
      </c>
      <c r="L58" s="208" t="str">
        <f>IF(ISBLANK('0. SPECIFICATIONS-WiP'!M58),"",SUBSTITUTE('0. SPECIFICATIONS-WiP'!M58,"NR","IT Soutenable"))</f>
        <v/>
      </c>
      <c r="M58" s="208" t="str">
        <f>IF(ISBLANK('0. SPECIFICATIONS-WiP'!N58),"",SUBSTITUTE('0. SPECIFICATIONS-WiP'!N58,"NR","IT Soutenable"))</f>
        <v/>
      </c>
      <c r="N58" s="208" t="str">
        <f>IF(ISBLANK('0. SPECIFICATIONS-WiP'!O58),"",SUBSTITUTE('0. SPECIFICATIONS-WiP'!O58,"NR","IT Soutenable"))</f>
        <v/>
      </c>
      <c r="O58" s="208" t="str">
        <f>IF(ISBLANK('0. SPECIFICATIONS-WiP'!P58),"",SUBSTITUTE('0. SPECIFICATIONS-WiP'!P58,"NR","IT Soutenable"))</f>
        <v/>
      </c>
      <c r="P58" s="208" t="str">
        <f>IF(ISBLANK('0. SPECIFICATIONS-WiP'!Q58),"",SUBSTITUTE('0. SPECIFICATIONS-WiP'!Q58,"NR","IT Soutenable"))</f>
        <v>Développement</v>
      </c>
      <c r="Q58" s="201" t="str">
        <f>IF(ISBLANK('0. SPECIFICATIONS-WiP'!R58),"",SUBSTITUTE('0. SPECIFICATIONS-WiP'!R58,"NR","IT Soutenable"))</f>
        <v>RECO</v>
      </c>
      <c r="R58" s="208" t="str">
        <f>IF(ISBLANK('0. SPECIFICATIONS-WiP'!S58),"",SUBSTITUTE('0. SPECIFICATIONS-WiP'!S58,"NR","IT Soutenable"))</f>
        <v>**</v>
      </c>
      <c r="S58" s="208" t="str">
        <f>IF(ISBLANK('0. SPECIFICATIONS-WiP'!T58),"",SUBSTITUTE('0. SPECIFICATIONS-WiP'!T58,"NR","IT Soutenable"))</f>
        <v/>
      </c>
      <c r="T58" s="212" t="str">
        <f>IF(ISBLANK('0. SPECIFICATIONS-WiP'!U58),"",SUBSTITUTE('0. SPECIFICATIONS-WiP'!U58,"NR","IT Soutenable"))</f>
        <v/>
      </c>
      <c r="U58" s="212" t="str">
        <f>IF(ISBLANK('0. SPECIFICATIONS-WiP'!V58),"",SUBSTITUTE('0. SPECIFICATIONS-WiP'!V58,"NR","IT Soutenable"))</f>
        <v/>
      </c>
      <c r="V58" s="212" t="str">
        <f>IF(ISBLANK('0. SPECIFICATIONS-WiP'!W58),"",SUBSTITUTE('0. SPECIFICATIONS-WiP'!W58,"NR","IT Soutenable"))</f>
        <v>Utilisation</v>
      </c>
      <c r="W58" s="212" t="str">
        <f>IF(ISBLANK('0. SPECIFICATIONS-WiP'!X58),"",SUBSTITUTE('0. SPECIFICATIONS-WiP'!X58,"NR","IT Soutenable"))</f>
        <v xml:space="preserve">#PERF ; #VOL ; #SEC ; #USE ; #MAINT ;  #DEBT ; #GOV ; #BUY ; #FIN ; #OBSO
</v>
      </c>
      <c r="X58" s="212"/>
      <c r="Y58" s="212"/>
      <c r="Z58" s="212"/>
      <c r="AA58" s="212"/>
      <c r="AB58" s="212"/>
      <c r="AC58" s="212"/>
      <c r="AD58" s="212"/>
      <c r="AE58" s="212"/>
    </row>
    <row r="59" spans="1:31" ht="15.75" customHeight="1">
      <c r="A59" s="208" t="str">
        <f>IF(ISBLANK('0. SPECIFICATIONS-WiP'!A59),"",SUBSTITUTE('0. SPECIFICATIONS-WiP'!A59,"NR","IT Soutenable"))</f>
        <v>6</v>
      </c>
      <c r="B59" s="208" t="str">
        <f>IF(ISBLANK('0. SPECIFICATIONS-WiP'!C59),"",SUBSTITUTE('0. SPECIFICATIONS-WiP'!C59,"NR","IT Soutenable"))</f>
        <v>B</v>
      </c>
      <c r="C59" s="208" t="str">
        <f>IF(ISBLANK('0. SPECIFICATIONS-WiP'!D59),"",SUBSTITUTE('0. SPECIFICATIONS-WiP'!D59,"NR","IT Soutenable"))</f>
        <v>B</v>
      </c>
      <c r="D59" s="208" t="str">
        <f>IF(ISBLANK('0. SPECIFICATIONS-WiP'!E59),"",SUBSTITUTE('0. SPECIFICATIONS-WiP'!E59,"NR","IT Soutenable"))</f>
        <v>B</v>
      </c>
      <c r="E59" s="208" t="str">
        <f>IF(ISBLANK('0. SPECIFICATIONS-WiP'!F59),"",SUBSTITUTE('0. SPECIFICATIONS-WiP'!F59,"NR","IT Soutenable"))</f>
        <v>B/B/B</v>
      </c>
      <c r="F59" s="208" t="str">
        <f>IF(ISBLANK('0. SPECIFICATIONS-WiP'!G59),"",SUBSTITUTE('0. SPECIFICATIONS-WiP'!G59,"NR","IT Soutenable"))</f>
        <v>Technologie</v>
      </c>
      <c r="G59" s="213" t="str">
        <f>IF(ISBLANK('0. SPECIFICATIONS-WiP'!H59),"",SUBSTITUTE('0. SPECIFICATIONS-WiP'!H59,"NR","IT Soutenable"))</f>
        <v/>
      </c>
      <c r="H59" s="215" t="str">
        <f>IF(ISBLANK('0. SPECIFICATIONS-WiP'!I59),"",SUBSTITUTE('0. SPECIFICATIONS-WiP'!I59,"NR","IT Soutenable"))</f>
        <v>Déterminer l'environnement de production dans lequel le projet sera construit et déployé en accord avec les principes IT Soutenable
(Permettre l'utilisation de ressources partagées/distribuées (Cloud par exemple))</v>
      </c>
      <c r="I59" s="201" t="str">
        <f>IF(ISBLANK('0. SPECIFICATIONS-WiP'!J59),"",SUBSTITUTE('0. SPECIFICATIONS-WiP'!J59,"NR","IT Soutenable"))</f>
        <v>Un espace commun a-t-il été mis à disposition du projet pour le partage des ressources ? (ex : limiter les PJ mail, duplication de documents...)</v>
      </c>
      <c r="J59" s="201" t="str">
        <f>IF(ISBLANK('0. SPECIFICATIONS-WiP'!K59),"",SUBSTITUTE('0. SPECIFICATIONS-WiP'!K59,"NR","IT Soutenable"))</f>
        <v>Lors du suivi projet beaucoup de documents sont produits, revues, validés. La duplication de documents, les transferts vers des destinataires multiples est une source de consommation excessive de ressources. Le plus souvent l'utilisation d'un espace partagé avec la mise en place de règles d'accès permet d'éviter ces impacts environnementaux.</v>
      </c>
      <c r="K59" s="201" t="str">
        <f>IF(ISBLANK('0. SPECIFICATIONS-WiP'!L59),"",SUBSTITUTE('0. SPECIFICATIONS-WiP'!L59,"NR","IT Soutenable"))</f>
        <v>Les documents de travail n'existe-t-il qu'en un seul exemplaire partagé par tous les intéressés ?</v>
      </c>
      <c r="L59" s="208" t="str">
        <f>IF(ISBLANK('0. SPECIFICATIONS-WiP'!M59),"",SUBSTITUTE('0. SPECIFICATIONS-WiP'!M59,"NR","IT Soutenable"))</f>
        <v/>
      </c>
      <c r="M59" s="208" t="str">
        <f>IF(ISBLANK('0. SPECIFICATIONS-WiP'!N59),"",SUBSTITUTE('0. SPECIFICATIONS-WiP'!N59,"NR","IT Soutenable"))</f>
        <v/>
      </c>
      <c r="N59" s="208" t="str">
        <f>IF(ISBLANK('0. SPECIFICATIONS-WiP'!O59),"",SUBSTITUTE('0. SPECIFICATIONS-WiP'!O59,"NR","IT Soutenable"))</f>
        <v/>
      </c>
      <c r="O59" s="208" t="str">
        <f>IF(ISBLANK('0. SPECIFICATIONS-WiP'!P59),"",SUBSTITUTE('0. SPECIFICATIONS-WiP'!P59,"NR","IT Soutenable"))</f>
        <v/>
      </c>
      <c r="P59" s="208" t="str">
        <f>IF(ISBLANK('0. SPECIFICATIONS-WiP'!Q59),"",SUBSTITUTE('0. SPECIFICATIONS-WiP'!Q59,"NR","IT Soutenable"))</f>
        <v>Architecture</v>
      </c>
      <c r="Q59" s="201" t="str">
        <f>IF(ISBLANK('0. SPECIFICATIONS-WiP'!R59),"",SUBSTITUTE('0. SPECIFICATIONS-WiP'!R59,"NR","IT Soutenable"))</f>
        <v>RECO</v>
      </c>
      <c r="R59" s="208" t="str">
        <f>IF(ISBLANK('0. SPECIFICATIONS-WiP'!S59),"",SUBSTITUTE('0. SPECIFICATIONS-WiP'!S59,"NR","IT Soutenable"))</f>
        <v>*</v>
      </c>
      <c r="S59" s="208" t="str">
        <f>IF(ISBLANK('0. SPECIFICATIONS-WiP'!T59),"",SUBSTITUTE('0. SPECIFICATIONS-WiP'!T59,"NR","IT Soutenable"))</f>
        <v/>
      </c>
      <c r="T59" s="212" t="str">
        <f>IF(ISBLANK('0. SPECIFICATIONS-WiP'!U59),"",SUBSTITUTE('0. SPECIFICATIONS-WiP'!U59,"NR","IT Soutenable"))</f>
        <v/>
      </c>
      <c r="U59" s="212" t="str">
        <f>IF(ISBLANK('0. SPECIFICATIONS-WiP'!V59),"",SUBSTITUTE('0. SPECIFICATIONS-WiP'!V59,"NR","IT Soutenable"))</f>
        <v/>
      </c>
      <c r="V59" s="212" t="str">
        <f>IF(ISBLANK('0. SPECIFICATIONS-WiP'!W59),"",SUBSTITUTE('0. SPECIFICATIONS-WiP'!W59,"NR","IT Soutenable"))</f>
        <v>Utilisation</v>
      </c>
      <c r="W59" s="212" t="str">
        <f>IF(ISBLANK('0. SPECIFICATIONS-WiP'!X59),"",SUBSTITUTE('0. SPECIFICATIONS-WiP'!X59,"NR","IT Soutenable"))</f>
        <v>#VOL ; #SEC ; #COM ; #METH ;</v>
      </c>
      <c r="X59" s="212"/>
      <c r="Y59" s="212"/>
      <c r="Z59" s="212"/>
      <c r="AA59" s="212"/>
      <c r="AB59" s="212"/>
      <c r="AC59" s="212"/>
      <c r="AD59" s="212"/>
      <c r="AE59" s="212"/>
    </row>
    <row r="60" spans="1:31" ht="15.75" customHeight="1">
      <c r="A60" s="208" t="str">
        <f>IF(ISBLANK('0. SPECIFICATIONS-WiP'!A60),"",SUBSTITUTE('0. SPECIFICATIONS-WiP'!A60,"NR","IT Soutenable"))</f>
        <v>6</v>
      </c>
      <c r="B60" s="208" t="str">
        <f>IF(ISBLANK('0. SPECIFICATIONS-WiP'!C60),"",SUBSTITUTE('0. SPECIFICATIONS-WiP'!C60,"NR","IT Soutenable"))</f>
        <v>B</v>
      </c>
      <c r="C60" s="208" t="str">
        <f>IF(ISBLANK('0. SPECIFICATIONS-WiP'!D60),"",SUBSTITUTE('0. SPECIFICATIONS-WiP'!D60,"NR","IT Soutenable"))</f>
        <v>B</v>
      </c>
      <c r="D60" s="208" t="str">
        <f>IF(ISBLANK('0. SPECIFICATIONS-WiP'!E60),"",SUBSTITUTE('0. SPECIFICATIONS-WiP'!E60,"NR","IT Soutenable"))</f>
        <v>B</v>
      </c>
      <c r="E60" s="208" t="str">
        <f>IF(ISBLANK('0. SPECIFICATIONS-WiP'!F60),"",SUBSTITUTE('0. SPECIFICATIONS-WiP'!F60,"NR","IT Soutenable"))</f>
        <v>B/B/B</v>
      </c>
      <c r="F60" s="208" t="str">
        <f>IF(ISBLANK('0. SPECIFICATIONS-WiP'!G60),"",SUBSTITUTE('0. SPECIFICATIONS-WiP'!G60,"NR","IT Soutenable"))</f>
        <v>Déploiement</v>
      </c>
      <c r="G60" s="213" t="str">
        <f>IF(ISBLANK('0. SPECIFICATIONS-WiP'!H60),"",SUBSTITUTE('0. SPECIFICATIONS-WiP'!H60,"NR","IT Soutenable"))</f>
        <v/>
      </c>
      <c r="H60" s="215" t="str">
        <f>IF(ISBLANK('0. SPECIFICATIONS-WiP'!I60),"",SUBSTITUTE('0. SPECIFICATIONS-WiP'!I60,"NR","IT Soutenable"))</f>
        <v xml:space="preserve">Déterminer l'environnement de production dans lequel le projet sera construit et déployé en accord avec les principes IT Soutenable
(Ré-utiliser des composants dont l'aspect IT Soutenable est validé)
</v>
      </c>
      <c r="I60" s="201" t="str">
        <f>IF(ISBLANK('0. SPECIFICATIONS-WiP'!J60),"",SUBSTITUTE('0. SPECIFICATIONS-WiP'!J60,"NR","IT Soutenable"))</f>
        <v xml:space="preserve">Est-ce que les ressources/composants disponibles pour le projet ont une information concernant la conformité IT Soutenable ?
</v>
      </c>
      <c r="J60" s="201" t="str">
        <f>IF(ISBLANK('0. SPECIFICATIONS-WiP'!K60),"",SUBSTITUTE('0. SPECIFICATIONS-WiP'!K60,"NR","IT Soutenable"))</f>
        <v>Les développements modulaires sont mis en place dans les projets pour faciliter la réutilisation et permettre d'assembler des composants validés ce qui se traduit par des gains d'efficacité et de fiabilité. Cette pratique est basée sur les descriptions des interfaces (entrées-sorties) de ces composants, de leurs cadres d'utilisation et de leurs dépendances. En plus de ces éléments techniques les aspects et bénéfices IT Soutenable implémentés dans le composant sont utiles pour capitaliser en plus des aspects techniques sur les aspects IT Soutenable.</v>
      </c>
      <c r="K60" s="201" t="str">
        <f>IF(ISBLANK('0. SPECIFICATIONS-WiP'!L60),"",SUBSTITUTE('0. SPECIFICATIONS-WiP'!L60,"NR","IT Soutenable"))</f>
        <v>Chaque composant développé dispose-t-il d'une note d'impact IT Soutenable ?</v>
      </c>
      <c r="L60" s="208" t="str">
        <f>IF(ISBLANK('0. SPECIFICATIONS-WiP'!M60),"",SUBSTITUTE('0. SPECIFICATIONS-WiP'!M60,"NR","IT Soutenable"))</f>
        <v/>
      </c>
      <c r="M60" s="208" t="str">
        <f>IF(ISBLANK('0. SPECIFICATIONS-WiP'!N60),"",SUBSTITUTE('0. SPECIFICATIONS-WiP'!N60,"NR","IT Soutenable"))</f>
        <v/>
      </c>
      <c r="N60" s="208" t="str">
        <f>IF(ISBLANK('0. SPECIFICATIONS-WiP'!O60),"",SUBSTITUTE('0. SPECIFICATIONS-WiP'!O60,"NR","IT Soutenable"))</f>
        <v/>
      </c>
      <c r="O60" s="208" t="str">
        <f>IF(ISBLANK('0. SPECIFICATIONS-WiP'!P60),"",SUBSTITUTE('0. SPECIFICATIONS-WiP'!P60,"NR","IT Soutenable"))</f>
        <v/>
      </c>
      <c r="P60" s="208" t="str">
        <f>IF(ISBLANK('0. SPECIFICATIONS-WiP'!Q60),"",SUBSTITUTE('0. SPECIFICATIONS-WiP'!Q60,"NR","IT Soutenable"))</f>
        <v>Spécifications</v>
      </c>
      <c r="Q60" s="201" t="str">
        <f>IF(ISBLANK('0. SPECIFICATIONS-WiP'!R60),"",SUBSTITUTE('0. SPECIFICATIONS-WiP'!R60,"NR","IT Soutenable"))</f>
        <v>RECO</v>
      </c>
      <c r="R60" s="208" t="str">
        <f>IF(ISBLANK('0. SPECIFICATIONS-WiP'!S60),"",SUBSTITUTE('0. SPECIFICATIONS-WiP'!S60,"NR","IT Soutenable"))</f>
        <v>*</v>
      </c>
      <c r="S60" s="208" t="str">
        <f>IF(ISBLANK('0. SPECIFICATIONS-WiP'!T60),"",SUBSTITUTE('0. SPECIFICATIONS-WiP'!T60,"NR","IT Soutenable"))</f>
        <v/>
      </c>
      <c r="T60" s="212" t="str">
        <f>IF(ISBLANK('0. SPECIFICATIONS-WiP'!U60),"",SUBSTITUTE('0. SPECIFICATIONS-WiP'!U60,"NR","IT Soutenable"))</f>
        <v/>
      </c>
      <c r="U60" s="212" t="str">
        <f>IF(ISBLANK('0. SPECIFICATIONS-WiP'!V60),"",SUBSTITUTE('0. SPECIFICATIONS-WiP'!V60,"NR","IT Soutenable"))</f>
        <v/>
      </c>
      <c r="V60" s="212" t="str">
        <f>IF(ISBLANK('0. SPECIFICATIONS-WiP'!W60),"",SUBSTITUTE('0. SPECIFICATIONS-WiP'!W60,"NR","IT Soutenable"))</f>
        <v>Revalorisation</v>
      </c>
      <c r="W60" s="212" t="str">
        <f>IF(ISBLANK('0. SPECIFICATIONS-WiP'!X60),"",SUBSTITUTE('0. SPECIFICATIONS-WiP'!X60,"NR","IT Soutenable"))</f>
        <v>#USE ; #MAINT ; #VALUE ; #METH ;</v>
      </c>
      <c r="X60" s="212"/>
      <c r="Y60" s="212"/>
      <c r="Z60" s="212"/>
      <c r="AA60" s="212"/>
      <c r="AB60" s="212"/>
      <c r="AC60" s="212"/>
      <c r="AD60" s="212"/>
      <c r="AE60" s="212"/>
    </row>
    <row r="61" spans="1:31" ht="15.75" customHeight="1">
      <c r="A61" s="208" t="str">
        <f>IF(ISBLANK('0. SPECIFICATIONS-WiP'!A61),"",SUBSTITUTE('0. SPECIFICATIONS-WiP'!A61,"NR","IT Soutenable"))</f>
        <v>6</v>
      </c>
      <c r="B61" s="208" t="str">
        <f>IF(ISBLANK('0. SPECIFICATIONS-WiP'!C61),"",SUBSTITUTE('0. SPECIFICATIONS-WiP'!C61,"NR","IT Soutenable"))</f>
        <v>B</v>
      </c>
      <c r="C61" s="208" t="str">
        <f>IF(ISBLANK('0. SPECIFICATIONS-WiP'!D61),"",SUBSTITUTE('0. SPECIFICATIONS-WiP'!D61,"NR","IT Soutenable"))</f>
        <v>C</v>
      </c>
      <c r="D61" s="208" t="str">
        <f>IF(ISBLANK('0. SPECIFICATIONS-WiP'!E61),"",SUBSTITUTE('0. SPECIFICATIONS-WiP'!E61,"NR","IT Soutenable"))</f>
        <v>B</v>
      </c>
      <c r="E61" s="208" t="str">
        <f>IF(ISBLANK('0. SPECIFICATIONS-WiP'!F61),"",SUBSTITUTE('0. SPECIFICATIONS-WiP'!F61,"NR","IT Soutenable"))</f>
        <v>B/C/B</v>
      </c>
      <c r="F61" s="208" t="str">
        <f>IF(ISBLANK('0. SPECIFICATIONS-WiP'!G61),"",SUBSTITUTE('0. SPECIFICATIONS-WiP'!G61,"NR","IT Soutenable"))</f>
        <v>Evolutions</v>
      </c>
      <c r="G61" s="213" t="str">
        <f>IF(ISBLANK('0. SPECIFICATIONS-WiP'!H61),"",SUBSTITUTE('0. SPECIFICATIONS-WiP'!H61,"NR","IT Soutenable"))</f>
        <v/>
      </c>
      <c r="H61" s="215" t="str">
        <f>IF(ISBLANK('0. SPECIFICATIONS-WiP'!I61),"",SUBSTITUTE('0. SPECIFICATIONS-WiP'!I61,"NR","IT Soutenable"))</f>
        <v xml:space="preserve">Déterminer l'environnement de production dans lequel le projet sera construit et déployé en accord avec les principes IT Soutenable
(Permettre l'évolution en réduisant les liaisons avec des composants à obsolescence programmée)
</v>
      </c>
      <c r="I61" s="201" t="str">
        <f>IF(ISBLANK('0. SPECIFICATIONS-WiP'!J61),"",SUBSTITUTE('0. SPECIFICATIONS-WiP'!J61,"NR","IT Soutenable"))</f>
        <v>Dans les ressources techniques du projet est-ce que les gestions de dépendances sont prises en compte, pour limiter l'obésité des solutions techniques employées?</v>
      </c>
      <c r="J61" s="201" t="str">
        <f>IF(ISBLANK('0. SPECIFICATIONS-WiP'!K61),"",SUBSTITUTE('0. SPECIFICATIONS-WiP'!K61,"NR","IT Soutenable"))</f>
        <v>La majorité des projets est une suite d'intégration de composants avec des développements d'interfaces spécifiques entre ces composants. Bien souvent les composants issus de bibliothèques publiques (open source ou commerciales) apportent un ensemble de fonctionnalités qui ne sont que rarement toutes utilisées et drainent des dépendances vis-à-vis d'autres composants avec les mêmes caractéristiques. Au final le projet agrège un volume de bibliothèque important alors qu'une petite partie est réellement utilisée. Privilégier les composants dont les dépendances et fonctionnalités sont pilotables par rapport aux besoins est efficace du point de vue IT Soutenable.</v>
      </c>
      <c r="K61" s="201" t="str">
        <f>IF(ISBLANK('0. SPECIFICATIONS-WiP'!L61),"",SUBSTITUTE('0. SPECIFICATIONS-WiP'!L61,"NR","IT Soutenable"))</f>
        <v>Un outil de suivi des dépendances de composants est-il employé ?</v>
      </c>
      <c r="L61" s="208" t="str">
        <f>IF(ISBLANK('0. SPECIFICATIONS-WiP'!M61),"",SUBSTITUTE('0. SPECIFICATIONS-WiP'!M61,"NR","IT Soutenable"))</f>
        <v/>
      </c>
      <c r="M61" s="208" t="str">
        <f>IF(ISBLANK('0. SPECIFICATIONS-WiP'!N61),"",SUBSTITUTE('0. SPECIFICATIONS-WiP'!N61,"NR","IT Soutenable"))</f>
        <v/>
      </c>
      <c r="N61" s="208" t="str">
        <f>IF(ISBLANK('0. SPECIFICATIONS-WiP'!O61),"",SUBSTITUTE('0. SPECIFICATIONS-WiP'!O61,"NR","IT Soutenable"))</f>
        <v/>
      </c>
      <c r="O61" s="208" t="str">
        <f>IF(ISBLANK('0. SPECIFICATIONS-WiP'!P61),"",SUBSTITUTE('0. SPECIFICATIONS-WiP'!P61,"NR","IT Soutenable"))</f>
        <v/>
      </c>
      <c r="P61" s="208" t="str">
        <f>IF(ISBLANK('0. SPECIFICATIONS-WiP'!Q61),"",SUBSTITUTE('0. SPECIFICATIONS-WiP'!Q61,"NR","IT Soutenable"))</f>
        <v>Développement</v>
      </c>
      <c r="Q61" s="201" t="str">
        <f>IF(ISBLANK('0. SPECIFICATIONS-WiP'!R61),"",SUBSTITUTE('0. SPECIFICATIONS-WiP'!R61,"NR","IT Soutenable"))</f>
        <v>RECO</v>
      </c>
      <c r="R61" s="208" t="str">
        <f>IF(ISBLANK('0. SPECIFICATIONS-WiP'!S61),"",SUBSTITUTE('0. SPECIFICATIONS-WiP'!S61,"NR","IT Soutenable"))</f>
        <v>**</v>
      </c>
      <c r="S61" s="208" t="str">
        <f>IF(ISBLANK('0. SPECIFICATIONS-WiP'!T61),"",SUBSTITUTE('0. SPECIFICATIONS-WiP'!T61,"NR","IT Soutenable"))</f>
        <v/>
      </c>
      <c r="T61" s="212" t="str">
        <f>IF(ISBLANK('0. SPECIFICATIONS-WiP'!U61),"",SUBSTITUTE('0. SPECIFICATIONS-WiP'!U61,"NR","IT Soutenable"))</f>
        <v/>
      </c>
      <c r="U61" s="212" t="str">
        <f>IF(ISBLANK('0. SPECIFICATIONS-WiP'!V61),"",SUBSTITUTE('0. SPECIFICATIONS-WiP'!V61,"NR","IT Soutenable"))</f>
        <v/>
      </c>
      <c r="V61" s="212" t="str">
        <f>IF(ISBLANK('0. SPECIFICATIONS-WiP'!W61),"",SUBSTITUTE('0. SPECIFICATIONS-WiP'!W61,"NR","IT Soutenable"))</f>
        <v>Réalisation</v>
      </c>
      <c r="W61" s="212" t="str">
        <f>IF(ISBLANK('0. SPECIFICATIONS-WiP'!X61),"",SUBSTITUTE('0. SPECIFICATIONS-WiP'!X61,"NR","IT Soutenable"))</f>
        <v>#VOL ; #USE ; #MAINT ; #VALUE ; #DEBT ; #METH  ; #OBSO</v>
      </c>
      <c r="X61" s="212"/>
      <c r="Y61" s="212"/>
      <c r="Z61" s="212"/>
      <c r="AA61" s="212"/>
      <c r="AB61" s="212"/>
      <c r="AC61" s="212"/>
      <c r="AD61" s="212"/>
      <c r="AE61" s="212"/>
    </row>
    <row r="62" spans="1:31" ht="15.75" customHeight="1">
      <c r="A62" s="208" t="str">
        <f>IF(ISBLANK('0. SPECIFICATIONS-WiP'!A62),"",SUBSTITUTE('0. SPECIFICATIONS-WiP'!A62,"NR","IT Soutenable"))</f>
        <v>6</v>
      </c>
      <c r="B62" s="208" t="str">
        <f>IF(ISBLANK('0. SPECIFICATIONS-WiP'!C62),"",SUBSTITUTE('0. SPECIFICATIONS-WiP'!C62,"NR","IT Soutenable"))</f>
        <v>C</v>
      </c>
      <c r="C62" s="208" t="str">
        <f>IF(ISBLANK('0. SPECIFICATIONS-WiP'!D62),"",SUBSTITUTE('0. SPECIFICATIONS-WiP'!D62,"NR","IT Soutenable"))</f>
        <v>C</v>
      </c>
      <c r="D62" s="208" t="str">
        <f>IF(ISBLANK('0. SPECIFICATIONS-WiP'!E62),"",SUBSTITUTE('0. SPECIFICATIONS-WiP'!E62,"NR","IT Soutenable"))</f>
        <v>B</v>
      </c>
      <c r="E62" s="208" t="str">
        <f>IF(ISBLANK('0. SPECIFICATIONS-WiP'!F62),"",SUBSTITUTE('0. SPECIFICATIONS-WiP'!F62,"NR","IT Soutenable"))</f>
        <v>C/C/B</v>
      </c>
      <c r="F62" s="208" t="str">
        <f>IF(ISBLANK('0. SPECIFICATIONS-WiP'!G62),"",SUBSTITUTE('0. SPECIFICATIONS-WiP'!G62,"NR","IT Soutenable"))</f>
        <v>Pérennité</v>
      </c>
      <c r="G62" s="213" t="str">
        <f>IF(ISBLANK('0. SPECIFICATIONS-WiP'!H62),"",SUBSTITUTE('0. SPECIFICATIONS-WiP'!H62,"NR","IT Soutenable"))</f>
        <v/>
      </c>
      <c r="H62" s="215" t="str">
        <f>IF(ISBLANK('0. SPECIFICATIONS-WiP'!I62),"",SUBSTITUTE('0. SPECIFICATIONS-WiP'!I62,"NR","IT Soutenable"))</f>
        <v>Déterminer l'environnement de production dans lequel le projet sera construit et déployé en accord avec les principes IT Soutenable
(Pérenniser le service numérique à travers les découplages des domaines du service numérique)</v>
      </c>
      <c r="I62" s="201" t="str">
        <f>IF(ISBLANK('0. SPECIFICATIONS-WiP'!J62),"",SUBSTITUTE('0. SPECIFICATIONS-WiP'!J62,"NR","IT Soutenable"))</f>
        <v>Dans les choix de conceptions (fonctionnelles et techniques), est-ce que la création, la mise à jour ou la fin de vie d'un domaine du service numérique a un impact réduit sur les autres domaines du service numérique?</v>
      </c>
      <c r="J62" s="201" t="str">
        <f>IF(ISBLANK('0. SPECIFICATIONS-WiP'!K62),"",SUBSTITUTE('0. SPECIFICATIONS-WiP'!K62,"NR","IT Soutenable"))</f>
        <v>Les spécifications du projet peuvent s'appuyer sur des éléments déjà employés pour d'autres services. Ces dépendances entre services sont efficaces d'un point de vue gestion du projet mais peuvent être pénalisantes lorsqu'elles imposent le maintien de composants partagés moins efficaces d'un point de vue IT Soutenable, surtout lorsque les services utilisant ces ressources sont destinés à être arrêtés à des périodes différentes.</v>
      </c>
      <c r="K62" s="201" t="str">
        <f>IF(ISBLANK('0. SPECIFICATIONS-WiP'!L62),"",SUBSTITUTE('0. SPECIFICATIONS-WiP'!L62,"NR","IT Soutenable"))</f>
        <v>La publication des interfaces entre les composants est-elle systématique ?</v>
      </c>
      <c r="L62" s="208" t="str">
        <f>IF(ISBLANK('0. SPECIFICATIONS-WiP'!M62),"",SUBSTITUTE('0. SPECIFICATIONS-WiP'!M62,"NR","IT Soutenable"))</f>
        <v/>
      </c>
      <c r="M62" s="208" t="str">
        <f>IF(ISBLANK('0. SPECIFICATIONS-WiP'!N62),"",SUBSTITUTE('0. SPECIFICATIONS-WiP'!N62,"NR","IT Soutenable"))</f>
        <v/>
      </c>
      <c r="N62" s="208" t="str">
        <f>IF(ISBLANK('0. SPECIFICATIONS-WiP'!O62),"",SUBSTITUTE('0. SPECIFICATIONS-WiP'!O62,"NR","IT Soutenable"))</f>
        <v/>
      </c>
      <c r="O62" s="208" t="str">
        <f>IF(ISBLANK('0. SPECIFICATIONS-WiP'!P62),"",SUBSTITUTE('0. SPECIFICATIONS-WiP'!P62,"NR","IT Soutenable"))</f>
        <v/>
      </c>
      <c r="P62" s="208" t="str">
        <f>IF(ISBLANK('0. SPECIFICATIONS-WiP'!Q62),"",SUBSTITUTE('0. SPECIFICATIONS-WiP'!Q62,"NR","IT Soutenable"))</f>
        <v>Spécifications</v>
      </c>
      <c r="Q62" s="201" t="str">
        <f>IF(ISBLANK('0. SPECIFICATIONS-WiP'!R62),"",SUBSTITUTE('0. SPECIFICATIONS-WiP'!R62,"NR","IT Soutenable"))</f>
        <v>CONSEIL</v>
      </c>
      <c r="R62" s="208" t="str">
        <f>IF(ISBLANK('0. SPECIFICATIONS-WiP'!S62),"",SUBSTITUTE('0. SPECIFICATIONS-WiP'!S62,"NR","IT Soutenable"))</f>
        <v>N/A</v>
      </c>
      <c r="S62" s="208" t="str">
        <f>IF(ISBLANK('0. SPECIFICATIONS-WiP'!T62),"",SUBSTITUTE('0. SPECIFICATIONS-WiP'!T62,"NR","IT Soutenable"))</f>
        <v/>
      </c>
      <c r="T62" s="212" t="str">
        <f>IF(ISBLANK('0. SPECIFICATIONS-WiP'!U62),"",SUBSTITUTE('0. SPECIFICATIONS-WiP'!U62,"NR","IT Soutenable"))</f>
        <v/>
      </c>
      <c r="U62" s="212" t="str">
        <f>IF(ISBLANK('0. SPECIFICATIONS-WiP'!V62),"",SUBSTITUTE('0. SPECIFICATIONS-WiP'!V62,"NR","IT Soutenable"))</f>
        <v/>
      </c>
      <c r="V62" s="212" t="str">
        <f>IF(ISBLANK('0. SPECIFICATIONS-WiP'!W62),"",SUBSTITUTE('0. SPECIFICATIONS-WiP'!W62,"NR","IT Soutenable"))</f>
        <v>Revalorisation</v>
      </c>
      <c r="W62" s="212" t="str">
        <f>IF(ISBLANK('0. SPECIFICATIONS-WiP'!X62),"",SUBSTITUTE('0. SPECIFICATIONS-WiP'!X62,"NR","IT Soutenable"))</f>
        <v/>
      </c>
      <c r="X62" s="212"/>
      <c r="Y62" s="212"/>
      <c r="Z62" s="212"/>
      <c r="AA62" s="212"/>
      <c r="AB62" s="212"/>
      <c r="AC62" s="212"/>
      <c r="AD62" s="212"/>
      <c r="AE62" s="212"/>
    </row>
    <row r="63" spans="1:31" ht="15.75" customHeight="1">
      <c r="A63" s="208" t="str">
        <f>IF(ISBLANK('0. SPECIFICATIONS-WiP'!A63),"",SUBSTITUTE('0. SPECIFICATIONS-WiP'!A63,"NR","IT Soutenable"))</f>
        <v>6</v>
      </c>
      <c r="B63" s="208" t="str">
        <f>IF(ISBLANK('0. SPECIFICATIONS-WiP'!C63),"",SUBSTITUTE('0. SPECIFICATIONS-WiP'!C63,"NR","IT Soutenable"))</f>
        <v>C</v>
      </c>
      <c r="C63" s="208" t="str">
        <f>IF(ISBLANK('0. SPECIFICATIONS-WiP'!D63),"",SUBSTITUTE('0. SPECIFICATIONS-WiP'!D63,"NR","IT Soutenable"))</f>
        <v>A</v>
      </c>
      <c r="D63" s="208" t="str">
        <f>IF(ISBLANK('0. SPECIFICATIONS-WiP'!E63),"",SUBSTITUTE('0. SPECIFICATIONS-WiP'!E63,"NR","IT Soutenable"))</f>
        <v>B</v>
      </c>
      <c r="E63" s="208" t="str">
        <f>IF(ISBLANK('0. SPECIFICATIONS-WiP'!F63),"",SUBSTITUTE('0. SPECIFICATIONS-WiP'!F63,"NR","IT Soutenable"))</f>
        <v>C/A/B</v>
      </c>
      <c r="F63" s="208" t="str">
        <f>IF(ISBLANK('0. SPECIFICATIONS-WiP'!G63),"",SUBSTITUTE('0. SPECIFICATIONS-WiP'!G63,"NR","IT Soutenable"))</f>
        <v>Objectifs projet</v>
      </c>
      <c r="G63" s="213" t="str">
        <f>IF(ISBLANK('0. SPECIFICATIONS-WiP'!H63),"",SUBSTITUTE('0. SPECIFICATIONS-WiP'!H63,"NR","IT Soutenable"))</f>
        <v/>
      </c>
      <c r="H63" s="215" t="str">
        <f>IF(ISBLANK('0. SPECIFICATIONS-WiP'!I63),"",SUBSTITUTE('0. SPECIFICATIONS-WiP'!I63,"NR","IT Soutenable"))</f>
        <v>Déterminer l'environnement de production dans lequel le projet sera construit et déployé en accord avec les principes IT Soutenable
(Réutiliser les services existants et s'appuyer sur ces services (messagerie de santé,....) Authentification, annuaires. Services socles.)</v>
      </c>
      <c r="I63" s="201" t="str">
        <f>IF(ISBLANK('0. SPECIFICATIONS-WiP'!J63),"",SUBSTITUTE('0. SPECIFICATIONS-WiP'!J63,"NR","IT Soutenable"))</f>
        <v>L'implémentation de nouveaux services sous contraintes réglementaires (santé, bancaire, ...) sont-ils nécessaires et le cas échéant s'appuient-ils sur un socle de service disponible ?</v>
      </c>
      <c r="J63" s="201" t="str">
        <f>IF(ISBLANK('0. SPECIFICATIONS-WiP'!K63),"",SUBSTITUTE('0. SPECIFICATIONS-WiP'!K63,"NR","IT Soutenable"))</f>
        <v xml:space="preserve">La pratique des professionnels utilisant des données réglementées est guidé par la sécurité des données et par la réduction de l'impact d'utilisation du service pour rester centré sur l'enjeu principal. Les spécifications doivent prendre en compte ces éléments et réutiliser le maximum d'éléments habituels de ces types de services consolidés sous forme d'un socle de service. </v>
      </c>
      <c r="K63" s="201" t="str">
        <f>IF(ISBLANK('0. SPECIFICATIONS-WiP'!L63),"",SUBSTITUTE('0. SPECIFICATIONS-WiP'!L63,"NR","IT Soutenable"))</f>
        <v>Combien de données réglementées (santé, bancaire, ...) sont nécessaires ?</v>
      </c>
      <c r="L63" s="208" t="str">
        <f>IF(ISBLANK('0. SPECIFICATIONS-WiP'!M63),"",SUBSTITUTE('0. SPECIFICATIONS-WiP'!M63,"NR","IT Soutenable"))</f>
        <v>Le socle de service est-il évalué par rapport à sa conformité réglementaire (certification) et utilisabilité (accessibilité, sécurité) ?</v>
      </c>
      <c r="M63" s="208" t="str">
        <f>IF(ISBLANK('0. SPECIFICATIONS-WiP'!N63),"",SUBSTITUTE('0. SPECIFICATIONS-WiP'!N63,"NR","IT Soutenable"))</f>
        <v/>
      </c>
      <c r="N63" s="208" t="str">
        <f>IF(ISBLANK('0. SPECIFICATIONS-WiP'!O63),"",SUBSTITUTE('0. SPECIFICATIONS-WiP'!O63,"NR","IT Soutenable"))</f>
        <v/>
      </c>
      <c r="O63" s="208" t="str">
        <f>IF(ISBLANK('0. SPECIFICATIONS-WiP'!P63),"",SUBSTITUTE('0. SPECIFICATIONS-WiP'!P63,"NR","IT Soutenable"))</f>
        <v/>
      </c>
      <c r="P63" s="208" t="str">
        <f>IF(ISBLANK('0. SPECIFICATIONS-WiP'!Q63),"",SUBSTITUTE('0. SPECIFICATIONS-WiP'!Q63,"NR","IT Soutenable"))</f>
        <v>Spécifications</v>
      </c>
      <c r="Q63" s="201" t="str">
        <f>IF(ISBLANK('0. SPECIFICATIONS-WiP'!R63),"",SUBSTITUTE('0. SPECIFICATIONS-WiP'!R63,"NR","IT Soutenable"))</f>
        <v>CONSEIL</v>
      </c>
      <c r="R63" s="208" t="str">
        <f>IF(ISBLANK('0. SPECIFICATIONS-WiP'!S63),"",SUBSTITUTE('0. SPECIFICATIONS-WiP'!S63,"NR","IT Soutenable"))</f>
        <v>N/A</v>
      </c>
      <c r="S63" s="208" t="str">
        <f>IF(ISBLANK('0. SPECIFICATIONS-WiP'!T63),"",SUBSTITUTE('0. SPECIFICATIONS-WiP'!T63,"NR","IT Soutenable"))</f>
        <v/>
      </c>
      <c r="T63" s="212" t="str">
        <f>IF(ISBLANK('0. SPECIFICATIONS-WiP'!U63),"",SUBSTITUTE('0. SPECIFICATIONS-WiP'!U63,"NR","IT Soutenable"))</f>
        <v/>
      </c>
      <c r="U63" s="212" t="str">
        <f>IF(ISBLANK('0. SPECIFICATIONS-WiP'!V63),"",SUBSTITUTE('0. SPECIFICATIONS-WiP'!V63,"NR","IT Soutenable"))</f>
        <v/>
      </c>
      <c r="V63" s="212" t="str">
        <f>IF(ISBLANK('0. SPECIFICATIONS-WiP'!W63),"",SUBSTITUTE('0. SPECIFICATIONS-WiP'!W63,"NR","IT Soutenable"))</f>
        <v>Conception</v>
      </c>
      <c r="W63" s="212" t="str">
        <f>IF(ISBLANK('0. SPECIFICATIONS-WiP'!X63),"",SUBSTITUTE('0. SPECIFICATIONS-WiP'!X63,"NR","IT Soutenable"))</f>
        <v/>
      </c>
      <c r="X63" s="212"/>
      <c r="Y63" s="212"/>
      <c r="Z63" s="212"/>
      <c r="AA63" s="212"/>
      <c r="AB63" s="212"/>
      <c r="AC63" s="212"/>
      <c r="AD63" s="212"/>
      <c r="AE63" s="212"/>
    </row>
    <row r="64" spans="1:31" ht="15.75" customHeight="1">
      <c r="A64" s="208" t="str">
        <f>IF(ISBLANK('0. SPECIFICATIONS-WiP'!A64),"",SUBSTITUTE('0. SPECIFICATIONS-WiP'!A64,"NR","IT Soutenable"))</f>
        <v>6</v>
      </c>
      <c r="B64" s="208" t="str">
        <f>IF(ISBLANK('0. SPECIFICATIONS-WiP'!C64),"",SUBSTITUTE('0. SPECIFICATIONS-WiP'!C64,"NR","IT Soutenable"))</f>
        <v>B</v>
      </c>
      <c r="C64" s="208" t="str">
        <f>IF(ISBLANK('0. SPECIFICATIONS-WiP'!D64),"",SUBSTITUTE('0. SPECIFICATIONS-WiP'!D64,"NR","IT Soutenable"))</f>
        <v>B</v>
      </c>
      <c r="D64" s="208" t="str">
        <f>IF(ISBLANK('0. SPECIFICATIONS-WiP'!E64),"",SUBSTITUTE('0. SPECIFICATIONS-WiP'!E64,"NR","IT Soutenable"))</f>
        <v>A</v>
      </c>
      <c r="E64" s="208" t="str">
        <f>IF(ISBLANK('0. SPECIFICATIONS-WiP'!F64),"",SUBSTITUTE('0. SPECIFICATIONS-WiP'!F64,"NR","IT Soutenable"))</f>
        <v>B/B/A</v>
      </c>
      <c r="F64" s="208" t="str">
        <f>IF(ISBLANK('0. SPECIFICATIONS-WiP'!G64),"",SUBSTITUTE('0. SPECIFICATIONS-WiP'!G64,"NR","IT Soutenable"))</f>
        <v>Production</v>
      </c>
      <c r="G64" s="213" t="str">
        <f>IF(ISBLANK('0. SPECIFICATIONS-WiP'!H64),"",SUBSTITUTE('0. SPECIFICATIONS-WiP'!H64,"NR","IT Soutenable"))</f>
        <v/>
      </c>
      <c r="H64" s="215" t="str">
        <f>IF(ISBLANK('0. SPECIFICATIONS-WiP'!I64),"",SUBSTITUTE('0. SPECIFICATIONS-WiP'!I64,"NR","IT Soutenable"))</f>
        <v>Déterminer l'environnement de production dans lequel le projet sera construit et déployé en accord avec les principes IT Soutenable
(Suivre les KPIs IT Soutenable)</v>
      </c>
      <c r="I64" s="201" t="str">
        <f>IF(ISBLANK('0. SPECIFICATIONS-WiP'!J64),"",SUBSTITUTE('0. SPECIFICATIONS-WiP'!J64,"NR","IT Soutenable"))</f>
        <v>Quels sont les KPIs définis ?</v>
      </c>
      <c r="J64" s="201" t="str">
        <f>IF(ISBLANK('0. SPECIFICATIONS-WiP'!K64),"",SUBSTITUTE('0. SPECIFICATIONS-WiP'!K64,"NR","IT Soutenable"))</f>
        <v>Les métiers et le management ont l'habitude de piloter l'activité avec une gamme d'indicateurs business. Le suivi de la performance IT Soutenable va aussi nécessiter des indicateurs dédiés pour suivre les impacts. Pour la détermination des indicateurs, des plages de valeurs de performance doivent être définis de manière itérative et suivre l'augmentation de maturité de l'organisation dans l'appréhension de ces données afin que les processus de décisions puissent se mettre en place pour effectuer un pilotage des aspects IT Soutenable.</v>
      </c>
      <c r="K64" s="201" t="str">
        <f>IF(ISBLANK('0. SPECIFICATIONS-WiP'!L64),"",SUBSTITUTE('0. SPECIFICATIONS-WiP'!L64,"NR","IT Soutenable"))</f>
        <v>Les plages de valeurs des KPIs sont-elles définies ?</v>
      </c>
      <c r="L64" s="208" t="str">
        <f>IF(ISBLANK('0. SPECIFICATIONS-WiP'!M64),"",SUBSTITUTE('0. SPECIFICATIONS-WiP'!M64,"NR","IT Soutenable"))</f>
        <v/>
      </c>
      <c r="M64" s="208" t="str">
        <f>IF(ISBLANK('0. SPECIFICATIONS-WiP'!N64),"",SUBSTITUTE('0. SPECIFICATIONS-WiP'!N64,"NR","IT Soutenable"))</f>
        <v/>
      </c>
      <c r="N64" s="208" t="str">
        <f>IF(ISBLANK('0. SPECIFICATIONS-WiP'!O64),"",SUBSTITUTE('0. SPECIFICATIONS-WiP'!O64,"NR","IT Soutenable"))</f>
        <v/>
      </c>
      <c r="O64" s="208" t="str">
        <f>IF(ISBLANK('0. SPECIFICATIONS-WiP'!P64),"",SUBSTITUTE('0. SPECIFICATIONS-WiP'!P64,"NR","IT Soutenable"))</f>
        <v/>
      </c>
      <c r="P64" s="208" t="str">
        <f>IF(ISBLANK('0. SPECIFICATIONS-WiP'!Q64),"",SUBSTITUTE('0. SPECIFICATIONS-WiP'!Q64,"NR","IT Soutenable"))</f>
        <v>Stratégie</v>
      </c>
      <c r="Q64" s="201" t="str">
        <f>IF(ISBLANK('0. SPECIFICATIONS-WiP'!R64),"",SUBSTITUTE('0. SPECIFICATIONS-WiP'!R64,"NR","IT Soutenable"))</f>
        <v>RECO</v>
      </c>
      <c r="R64" s="208" t="str">
        <f>IF(ISBLANK('0. SPECIFICATIONS-WiP'!S64),"",SUBSTITUTE('0. SPECIFICATIONS-WiP'!S64,"NR","IT Soutenable"))</f>
        <v>***</v>
      </c>
      <c r="S64" s="208" t="str">
        <f>IF(ISBLANK('0. SPECIFICATIONS-WiP'!T64),"",SUBSTITUTE('0. SPECIFICATIONS-WiP'!T64,"NR","IT Soutenable"))</f>
        <v/>
      </c>
      <c r="T64" s="212" t="str">
        <f>IF(ISBLANK('0. SPECIFICATIONS-WiP'!U64),"",SUBSTITUTE('0. SPECIFICATIONS-WiP'!U64,"NR","IT Soutenable"))</f>
        <v/>
      </c>
      <c r="U64" s="212" t="str">
        <f>IF(ISBLANK('0. SPECIFICATIONS-WiP'!V64),"",SUBSTITUTE('0. SPECIFICATIONS-WiP'!V64,"NR","IT Soutenable"))</f>
        <v/>
      </c>
      <c r="V64" s="212" t="str">
        <f>IF(ISBLANK('0. SPECIFICATIONS-WiP'!W64),"",SUBSTITUTE('0. SPECIFICATIONS-WiP'!W64,"NR","IT Soutenable"))</f>
        <v>Administration</v>
      </c>
      <c r="W64" s="212" t="str">
        <f>IF(ISBLANK('0. SPECIFICATIONS-WiP'!X64),"",SUBSTITUTE('0. SPECIFICATIONS-WiP'!X64,"NR","IT Soutenable"))</f>
        <v>#COM ; #VALUE ; #GOV ;</v>
      </c>
      <c r="X64" s="212"/>
      <c r="Y64" s="212"/>
      <c r="Z64" s="212"/>
      <c r="AA64" s="212"/>
      <c r="AB64" s="212"/>
      <c r="AC64" s="212"/>
      <c r="AD64" s="212"/>
      <c r="AE64" s="212"/>
    </row>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53D475"/>
    <outlinePr summaryBelow="0" summaryRight="0"/>
  </sheetPr>
  <dimension ref="A1:AE1000"/>
  <sheetViews>
    <sheetView workbookViewId="0">
      <pane ySplit="2" topLeftCell="A3" activePane="bottomLeft" state="frozen"/>
      <selection pane="bottomLeft" activeCell="B4" sqref="B4"/>
    </sheetView>
  </sheetViews>
  <sheetFormatPr defaultColWidth="14.42578125" defaultRowHeight="15" customHeight="1"/>
  <cols>
    <col min="1" max="1" width="8" customWidth="1"/>
    <col min="2" max="4" width="8.28515625" customWidth="1"/>
    <col min="5" max="5" width="11.42578125" customWidth="1"/>
    <col min="6" max="6" width="29" customWidth="1"/>
    <col min="8" max="8" width="39.7109375" customWidth="1"/>
    <col min="9" max="9" width="30.140625" customWidth="1"/>
    <col min="10" max="10" width="50.28515625" customWidth="1"/>
    <col min="11" max="11" width="24" customWidth="1"/>
    <col min="12" max="12" width="27.5703125" customWidth="1"/>
    <col min="13" max="13" width="11" customWidth="1"/>
    <col min="14" max="14" width="22.28515625" customWidth="1"/>
    <col min="15" max="15" width="22.140625" customWidth="1"/>
    <col min="17" max="17" width="16.85546875" customWidth="1"/>
    <col min="18" max="18" width="22.140625" customWidth="1"/>
  </cols>
  <sheetData>
    <row r="1" spans="1:31" ht="15.75" customHeight="1">
      <c r="A1" s="217" t="str">
        <f>IF(ISBLANK('0. SPECIFICATIONS-WiP'!A1),"",SUBSTITUTE('0. SPECIFICATIONS-WiP'!A1,"NR","IT Soutenable"))</f>
        <v/>
      </c>
      <c r="B1" s="217" t="str">
        <f>IF(ISBLANK('0. SPECIFICATIONS-WiP'!C1),"",SUBSTITUTE('0. SPECIFICATIONS-WiP'!C1,"NR","IT Soutenable"))</f>
        <v/>
      </c>
      <c r="C1" s="217" t="str">
        <f>IF(ISBLANK('0. SPECIFICATIONS-WiP'!D1),"",SUBSTITUTE('0. SPECIFICATIONS-WiP'!D1,"NR","IT Soutenable"))</f>
        <v/>
      </c>
      <c r="D1" s="217" t="str">
        <f>IF(ISBLANK('0. SPECIFICATIONS-WiP'!E1),"",SUBSTITUTE('0. SPECIFICATIONS-WiP'!E1,"NR","IT Soutenable"))</f>
        <v/>
      </c>
      <c r="E1" s="217" t="str">
        <f>IF(ISBLANK('0. SPECIFICATIONS-WiP'!F1),"",SUBSTITUTE('0. SPECIFICATIONS-WiP'!F1,"NR","IT Soutenable"))</f>
        <v/>
      </c>
      <c r="F1" s="175" t="s">
        <v>5692</v>
      </c>
      <c r="G1" s="175" t="s">
        <v>5693</v>
      </c>
      <c r="H1" s="175" t="s">
        <v>5694</v>
      </c>
      <c r="I1" s="176"/>
      <c r="J1" s="176"/>
      <c r="K1" s="176"/>
      <c r="L1" s="176"/>
      <c r="M1" s="176"/>
      <c r="N1" s="176"/>
      <c r="O1" s="176"/>
      <c r="P1" s="176"/>
      <c r="Q1" s="176"/>
      <c r="R1" s="176"/>
      <c r="S1" s="176"/>
      <c r="T1" s="176" t="s">
        <v>5691</v>
      </c>
      <c r="U1" s="176" t="s">
        <v>5691</v>
      </c>
      <c r="V1" s="176"/>
      <c r="W1" s="176"/>
      <c r="X1" s="176"/>
      <c r="Y1" s="176"/>
      <c r="Z1" s="176"/>
      <c r="AA1" s="176"/>
      <c r="AB1" s="176"/>
      <c r="AC1" s="176"/>
      <c r="AD1" s="176"/>
      <c r="AE1" s="176"/>
    </row>
    <row r="2" spans="1:31" ht="15.75" customHeight="1">
      <c r="A2" s="218" t="str">
        <f>IF(ISBLANK('0. SPECIFICATIONS-WiP'!A2),"",SUBSTITUTE('0. SPECIFICATIONS-WiP'!A2,"NR","IT Soutenable"))</f>
        <v>ID</v>
      </c>
      <c r="B2" s="218" t="str">
        <f>IF(ISBLANK('0. SPECIFICATIONS-WiP'!C2),"",SUBSTITUTE('0. SPECIFICATIONS-WiP'!C2,"NR","IT Soutenable"))</f>
        <v>Planet</v>
      </c>
      <c r="C2" s="218" t="str">
        <f>IF(ISBLANK('0. SPECIFICATIONS-WiP'!D2),"",SUBSTITUTE('0. SPECIFICATIONS-WiP'!D2,"NR","IT Soutenable"))</f>
        <v>People</v>
      </c>
      <c r="D2" s="218" t="str">
        <f>IF(ISBLANK('0. SPECIFICATIONS-WiP'!E2),"",SUBSTITUTE('0. SPECIFICATIONS-WiP'!E2,"NR","IT Soutenable"))</f>
        <v>prosperity</v>
      </c>
      <c r="E2" s="218" t="str">
        <f>IF(ISBLANK('0. SPECIFICATIONS-WiP'!F2),"",SUBSTITUTE('0. SPECIFICATIONS-WiP'!F2,"NR","IT Soutenable"))</f>
        <v>Niveau A,B,C
Planet/ People/ prosperity
ex A/B/A</v>
      </c>
      <c r="F2" s="179" t="s">
        <v>5696</v>
      </c>
      <c r="G2" s="179" t="s">
        <v>5697</v>
      </c>
      <c r="H2" s="179" t="s">
        <v>5698</v>
      </c>
      <c r="I2" s="179" t="s">
        <v>5699</v>
      </c>
      <c r="J2" s="179" t="s">
        <v>5700</v>
      </c>
      <c r="K2" s="179" t="s">
        <v>5701</v>
      </c>
      <c r="L2" s="179" t="s">
        <v>5283</v>
      </c>
      <c r="M2" s="179" t="s">
        <v>5284</v>
      </c>
      <c r="N2" s="179" t="s">
        <v>5702</v>
      </c>
      <c r="O2" s="179" t="s">
        <v>5703</v>
      </c>
      <c r="P2" s="179" t="s">
        <v>5704</v>
      </c>
      <c r="Q2" s="219" t="s">
        <v>5705</v>
      </c>
      <c r="R2" s="179" t="s">
        <v>5706</v>
      </c>
      <c r="S2" s="179" t="s">
        <v>5707</v>
      </c>
      <c r="T2" s="179" t="s">
        <v>5291</v>
      </c>
      <c r="U2" s="179" t="s">
        <v>5292</v>
      </c>
      <c r="V2" s="219"/>
      <c r="W2" s="219"/>
      <c r="X2" s="219"/>
      <c r="Y2" s="219"/>
      <c r="Z2" s="219"/>
      <c r="AA2" s="219"/>
      <c r="AB2" s="219"/>
      <c r="AC2" s="219"/>
      <c r="AD2" s="219"/>
      <c r="AE2" s="219"/>
    </row>
    <row r="3" spans="1:31" ht="15.75" customHeight="1">
      <c r="A3" s="220" t="str">
        <f>IF(ISBLANK('0. SPECIFICATIONS-WiP'!A3),"",SUBSTITUTE('0. SPECIFICATIONS-WiP'!A3,"NR","IT Soutenable"))</f>
        <v>1</v>
      </c>
      <c r="B3" s="220" t="str">
        <f>IF(ISBLANK('0. SPECIFICATIONS-WiP'!C3),"",SUBSTITUTE('0. SPECIFICATIONS-WiP'!C3,"NR","IT Soutenable"))</f>
        <v/>
      </c>
      <c r="C3" s="220" t="str">
        <f>IF(ISBLANK('0. SPECIFICATIONS-WiP'!D3),"",SUBSTITUTE('0. SPECIFICATIONS-WiP'!D3,"NR","IT Soutenable"))</f>
        <v/>
      </c>
      <c r="D3" s="220" t="str">
        <f>IF(ISBLANK('0. SPECIFICATIONS-WiP'!E3),"",SUBSTITUTE('0. SPECIFICATIONS-WiP'!E3,"NR","IT Soutenable"))</f>
        <v/>
      </c>
      <c r="E3" s="221" t="str">
        <f>IF(ISBLANK('0. SPECIFICATIONS-WiP'!F3),"",SUBSTITUTE('0. SPECIFICATIONS-WiP'!F3,"NR","IT Soutenable"))</f>
        <v>4A/4A/1A</v>
      </c>
      <c r="F3" s="184"/>
      <c r="G3" s="185" t="s">
        <v>6469</v>
      </c>
      <c r="H3" s="184"/>
      <c r="I3" s="184"/>
      <c r="J3" s="184"/>
      <c r="K3" s="184"/>
      <c r="L3" s="184"/>
      <c r="M3" s="184"/>
      <c r="N3" s="184"/>
      <c r="O3" s="184"/>
      <c r="P3" s="184"/>
      <c r="Q3" s="184"/>
      <c r="R3" s="184"/>
      <c r="S3" s="184"/>
      <c r="T3" s="220" t="str">
        <f>IF(ISBLANK('0. SPECIFICATIONS-WiP'!U3),"",SUBSTITUTE('0. SPECIFICATIONS-WiP'!U3,"NR","IT Soutenable"))</f>
        <v>ODD#12</v>
      </c>
      <c r="U3" s="220" t="str">
        <f>IF(ISBLANK('0. SPECIFICATIONS-WiP'!V3),"",SUBSTITUTE('0. SPECIFICATIONS-WiP'!V3,"NR","IT Soutenable"))</f>
        <v/>
      </c>
      <c r="V3" s="222"/>
      <c r="W3" s="222"/>
      <c r="X3" s="222"/>
      <c r="Y3" s="222"/>
      <c r="Z3" s="222"/>
      <c r="AA3" s="222"/>
      <c r="AB3" s="222"/>
      <c r="AC3" s="222"/>
      <c r="AD3" s="222"/>
      <c r="AE3" s="222"/>
    </row>
    <row r="4" spans="1:31" ht="15.75" customHeight="1">
      <c r="A4" s="220" t="str">
        <f>IF(ISBLANK('0. SPECIFICATIONS-WiP'!A4),"",SUBSTITUTE('0. SPECIFICATIONS-WiP'!A4,"NR","IT Soutenable"))</f>
        <v>1</v>
      </c>
      <c r="B4" s="220" t="str">
        <f>IF(ISBLANK('0. SPECIFICATIONS-WiP'!C4),"",SUBSTITUTE('0. SPECIFICATIONS-WiP'!C4,"NR","IT Soutenable"))</f>
        <v>A</v>
      </c>
      <c r="C4" s="220" t="str">
        <f>IF(ISBLANK('0. SPECIFICATIONS-WiP'!D4),"",SUBSTITUTE('0. SPECIFICATIONS-WiP'!D4,"NR","IT Soutenable"))</f>
        <v>A</v>
      </c>
      <c r="D4" s="220" t="str">
        <f>IF(ISBLANK('0. SPECIFICATIONS-WiP'!E4),"",SUBSTITUTE('0. SPECIFICATIONS-WiP'!E4,"NR","IT Soutenable"))</f>
        <v>B</v>
      </c>
      <c r="E4" s="220" t="str">
        <f>IF(ISBLANK('0. SPECIFICATIONS-WiP'!F4),"",SUBSTITUTE('0. SPECIFICATIONS-WiP'!F4,"NR","IT Soutenable"))</f>
        <v>A/A/B</v>
      </c>
      <c r="F4" s="185" t="s">
        <v>6470</v>
      </c>
      <c r="G4" s="184"/>
      <c r="H4" s="185" t="s">
        <v>6471</v>
      </c>
      <c r="I4" s="185" t="s">
        <v>6472</v>
      </c>
      <c r="J4" s="185" t="s">
        <v>6473</v>
      </c>
      <c r="K4" s="185" t="s">
        <v>6474</v>
      </c>
      <c r="L4" s="184"/>
      <c r="M4" s="184"/>
      <c r="N4" s="184"/>
      <c r="O4" s="184"/>
      <c r="P4" s="185" t="s">
        <v>5762</v>
      </c>
      <c r="Q4" s="185" t="s">
        <v>5313</v>
      </c>
      <c r="R4" s="185" t="s">
        <v>5314</v>
      </c>
      <c r="S4" s="184"/>
      <c r="T4" s="220" t="str">
        <f>IF(ISBLANK('0. SPECIFICATIONS-WiP'!U4),"",SUBSTITUTE('0. SPECIFICATIONS-WiP'!U4,"NR","IT Soutenable"))</f>
        <v/>
      </c>
      <c r="U4" s="220" t="str">
        <f>IF(ISBLANK('0. SPECIFICATIONS-WiP'!V4),"",SUBSTITUTE('0. SPECIFICATIONS-WiP'!V4,"NR","IT Soutenable"))</f>
        <v>INCONTOURNABLE</v>
      </c>
      <c r="V4" s="222"/>
      <c r="W4" s="222"/>
      <c r="X4" s="222"/>
      <c r="Y4" s="222"/>
      <c r="Z4" s="222"/>
      <c r="AA4" s="222"/>
      <c r="AB4" s="222"/>
      <c r="AC4" s="222"/>
      <c r="AD4" s="222"/>
      <c r="AE4" s="222"/>
    </row>
    <row r="5" spans="1:31" ht="15.75" customHeight="1">
      <c r="A5" s="220" t="str">
        <f>IF(ISBLANK('0. SPECIFICATIONS-WiP'!A5),"",SUBSTITUTE('0. SPECIFICATIONS-WiP'!A5,"NR","IT Soutenable"))</f>
        <v>1</v>
      </c>
      <c r="B5" s="220" t="str">
        <f>IF(ISBLANK('0. SPECIFICATIONS-WiP'!C5),"",SUBSTITUTE('0. SPECIFICATIONS-WiP'!C5,"NR","IT Soutenable"))</f>
        <v>A</v>
      </c>
      <c r="C5" s="220" t="str">
        <f>IF(ISBLANK('0. SPECIFICATIONS-WiP'!D5),"",SUBSTITUTE('0. SPECIFICATIONS-WiP'!D5,"NR","IT Soutenable"))</f>
        <v>A</v>
      </c>
      <c r="D5" s="220" t="str">
        <f>IF(ISBLANK('0. SPECIFICATIONS-WiP'!E5),"",SUBSTITUTE('0. SPECIFICATIONS-WiP'!E5,"NR","IT Soutenable"))</f>
        <v>B</v>
      </c>
      <c r="E5" s="220" t="str">
        <f>IF(ISBLANK('0. SPECIFICATIONS-WiP'!F5),"",SUBSTITUTE('0. SPECIFICATIONS-WiP'!F5,"NR","IT Soutenable"))</f>
        <v>A/A/B</v>
      </c>
      <c r="F5" s="185" t="s">
        <v>6475</v>
      </c>
      <c r="G5" s="184"/>
      <c r="H5" s="185" t="s">
        <v>6476</v>
      </c>
      <c r="I5" s="185" t="s">
        <v>6477</v>
      </c>
      <c r="J5" s="185" t="s">
        <v>6478</v>
      </c>
      <c r="K5" s="185" t="s">
        <v>6479</v>
      </c>
      <c r="L5" s="184"/>
      <c r="M5" s="184"/>
      <c r="N5" s="184"/>
      <c r="O5" s="184"/>
      <c r="P5" s="185" t="s">
        <v>5762</v>
      </c>
      <c r="Q5" s="185" t="s">
        <v>5313</v>
      </c>
      <c r="R5" s="185" t="s">
        <v>5314</v>
      </c>
      <c r="S5" s="184"/>
      <c r="T5" s="220" t="str">
        <f>IF(ISBLANK('0. SPECIFICATIONS-WiP'!U5),"",SUBSTITUTE('0. SPECIFICATIONS-WiP'!U5,"NR","IT Soutenable"))</f>
        <v/>
      </c>
      <c r="U5" s="220" t="str">
        <f>IF(ISBLANK('0. SPECIFICATIONS-WiP'!V5),"",SUBSTITUTE('0. SPECIFICATIONS-WiP'!V5,"NR","IT Soutenable"))</f>
        <v/>
      </c>
      <c r="V5" s="222"/>
      <c r="W5" s="222"/>
      <c r="X5" s="222"/>
      <c r="Y5" s="222"/>
      <c r="Z5" s="222"/>
      <c r="AA5" s="222"/>
      <c r="AB5" s="222"/>
      <c r="AC5" s="222"/>
      <c r="AD5" s="222"/>
      <c r="AE5" s="222"/>
    </row>
    <row r="6" spans="1:31" ht="15.75" customHeight="1">
      <c r="A6" s="220" t="str">
        <f>IF(ISBLANK('0. SPECIFICATIONS-WiP'!A6),"",SUBSTITUTE('0. SPECIFICATIONS-WiP'!A6,"NR","IT Soutenable"))</f>
        <v>1</v>
      </c>
      <c r="B6" s="220" t="str">
        <f>IF(ISBLANK('0. SPECIFICATIONS-WiP'!C6),"",SUBSTITUTE('0. SPECIFICATIONS-WiP'!C6,"NR","IT Soutenable"))</f>
        <v>A</v>
      </c>
      <c r="C6" s="220" t="str">
        <f>IF(ISBLANK('0. SPECIFICATIONS-WiP'!D6),"",SUBSTITUTE('0. SPECIFICATIONS-WiP'!D6,"NR","IT Soutenable"))</f>
        <v>B</v>
      </c>
      <c r="D6" s="220" t="str">
        <f>IF(ISBLANK('0. SPECIFICATIONS-WiP'!E6),"",SUBSTITUTE('0. SPECIFICATIONS-WiP'!E6,"NR","IT Soutenable"))</f>
        <v>A</v>
      </c>
      <c r="E6" s="220" t="str">
        <f>IF(ISBLANK('0. SPECIFICATIONS-WiP'!F6),"",SUBSTITUTE('0. SPECIFICATIONS-WiP'!F6,"NR","IT Soutenable"))</f>
        <v>A/B/A</v>
      </c>
      <c r="F6" s="185" t="s">
        <v>6480</v>
      </c>
      <c r="G6" s="184"/>
      <c r="H6" s="185" t="s">
        <v>6481</v>
      </c>
      <c r="I6" s="185" t="s">
        <v>6482</v>
      </c>
      <c r="J6" s="185" t="s">
        <v>6483</v>
      </c>
      <c r="K6" s="185" t="s">
        <v>6484</v>
      </c>
      <c r="L6" s="184"/>
      <c r="M6" s="184"/>
      <c r="N6" s="184"/>
      <c r="O6" s="184"/>
      <c r="P6" s="185" t="s">
        <v>5762</v>
      </c>
      <c r="Q6" s="185" t="s">
        <v>6013</v>
      </c>
      <c r="R6" s="185" t="s">
        <v>6485</v>
      </c>
      <c r="S6" s="184"/>
      <c r="T6" s="220" t="str">
        <f>IF(ISBLANK('0. SPECIFICATIONS-WiP'!U6),"",SUBSTITUTE('0. SPECIFICATIONS-WiP'!U6,"NR","IT Soutenable"))</f>
        <v/>
      </c>
      <c r="U6" s="220" t="str">
        <f>IF(ISBLANK('0. SPECIFICATIONS-WiP'!V6),"",SUBSTITUTE('0. SPECIFICATIONS-WiP'!V6,"NR","IT Soutenable"))</f>
        <v/>
      </c>
      <c r="V6" s="222"/>
      <c r="W6" s="222"/>
      <c r="X6" s="222"/>
      <c r="Y6" s="222"/>
      <c r="Z6" s="222"/>
      <c r="AA6" s="222"/>
      <c r="AB6" s="222"/>
      <c r="AC6" s="222"/>
      <c r="AD6" s="222"/>
      <c r="AE6" s="222"/>
    </row>
    <row r="7" spans="1:31" ht="15.75" customHeight="1">
      <c r="A7" s="220" t="str">
        <f>IF(ISBLANK('0. SPECIFICATIONS-WiP'!A7),"",SUBSTITUTE('0. SPECIFICATIONS-WiP'!A7,"NR","IT Soutenable"))</f>
        <v>1</v>
      </c>
      <c r="B7" s="220" t="str">
        <f>IF(ISBLANK('0. SPECIFICATIONS-WiP'!C7),"",SUBSTITUTE('0. SPECIFICATIONS-WiP'!C7,"NR","IT Soutenable"))</f>
        <v>B</v>
      </c>
      <c r="C7" s="220" t="str">
        <f>IF(ISBLANK('0. SPECIFICATIONS-WiP'!D7),"",SUBSTITUTE('0. SPECIFICATIONS-WiP'!D7,"NR","IT Soutenable"))</f>
        <v>A</v>
      </c>
      <c r="D7" s="220" t="str">
        <f>IF(ISBLANK('0. SPECIFICATIONS-WiP'!E7),"",SUBSTITUTE('0. SPECIFICATIONS-WiP'!E7,"NR","IT Soutenable"))</f>
        <v>B</v>
      </c>
      <c r="E7" s="220" t="str">
        <f>IF(ISBLANK('0. SPECIFICATIONS-WiP'!F7),"",SUBSTITUTE('0. SPECIFICATIONS-WiP'!F7,"NR","IT Soutenable"))</f>
        <v>B/A/B</v>
      </c>
      <c r="F7" s="185" t="s">
        <v>6475</v>
      </c>
      <c r="G7" s="184"/>
      <c r="H7" s="185" t="s">
        <v>6486</v>
      </c>
      <c r="I7" s="185" t="s">
        <v>6487</v>
      </c>
      <c r="J7" s="185" t="s">
        <v>6488</v>
      </c>
      <c r="K7" s="185" t="s">
        <v>6489</v>
      </c>
      <c r="L7" s="184"/>
      <c r="M7" s="184"/>
      <c r="N7" s="184"/>
      <c r="O7" s="184"/>
      <c r="P7" s="184"/>
      <c r="Q7" s="185" t="s">
        <v>5313</v>
      </c>
      <c r="R7" s="185" t="s">
        <v>5314</v>
      </c>
      <c r="S7" s="184"/>
      <c r="T7" s="220" t="str">
        <f>IF(ISBLANK('0. SPECIFICATIONS-WiP'!U7),"",SUBSTITUTE('0. SPECIFICATIONS-WiP'!U7,"NR","IT Soutenable"))</f>
        <v/>
      </c>
      <c r="U7" s="220" t="str">
        <f>IF(ISBLANK('0. SPECIFICATIONS-WiP'!V7),"",SUBSTITUTE('0. SPECIFICATIONS-WiP'!V7,"NR","IT Soutenable"))</f>
        <v>INCONTOURNABLE</v>
      </c>
      <c r="V7" s="222"/>
      <c r="W7" s="222"/>
      <c r="X7" s="222"/>
      <c r="Y7" s="222"/>
      <c r="Z7" s="222"/>
      <c r="AA7" s="222"/>
      <c r="AB7" s="222"/>
      <c r="AC7" s="222"/>
      <c r="AD7" s="222"/>
      <c r="AE7" s="222"/>
    </row>
    <row r="8" spans="1:31" ht="15.75" customHeight="1">
      <c r="A8" s="220" t="str">
        <f>IF(ISBLANK('0. SPECIFICATIONS-WiP'!A8),"",SUBSTITUTE('0. SPECIFICATIONS-WiP'!A8,"NR","IT Soutenable"))</f>
        <v>1</v>
      </c>
      <c r="B8" s="220" t="str">
        <f>IF(ISBLANK('0. SPECIFICATIONS-WiP'!C8),"",SUBSTITUTE('0. SPECIFICATIONS-WiP'!C8,"NR","IT Soutenable"))</f>
        <v>A</v>
      </c>
      <c r="C8" s="220" t="str">
        <f>IF(ISBLANK('0. SPECIFICATIONS-WiP'!D8),"",SUBSTITUTE('0. SPECIFICATIONS-WiP'!D8,"NR","IT Soutenable"))</f>
        <v>B</v>
      </c>
      <c r="D8" s="220" t="str">
        <f>IF(ISBLANK('0. SPECIFICATIONS-WiP'!E8),"",SUBSTITUTE('0. SPECIFICATIONS-WiP'!E8,"NR","IT Soutenable"))</f>
        <v>B</v>
      </c>
      <c r="E8" s="220" t="str">
        <f>IF(ISBLANK('0. SPECIFICATIONS-WiP'!F8),"",SUBSTITUTE('0. SPECIFICATIONS-WiP'!F8,"NR","IT Soutenable"))</f>
        <v>A/B/B</v>
      </c>
      <c r="F8" s="185" t="s">
        <v>6475</v>
      </c>
      <c r="G8" s="184"/>
      <c r="H8" s="185" t="s">
        <v>6490</v>
      </c>
      <c r="I8" s="185" t="s">
        <v>6047</v>
      </c>
      <c r="J8" s="185" t="s">
        <v>6491</v>
      </c>
      <c r="K8" s="185" t="s">
        <v>5927</v>
      </c>
      <c r="L8" s="185" t="s">
        <v>5928</v>
      </c>
      <c r="M8" s="185" t="s">
        <v>6492</v>
      </c>
      <c r="N8" s="184"/>
      <c r="O8" s="184"/>
      <c r="P8" s="185" t="s">
        <v>6493</v>
      </c>
      <c r="Q8" s="185" t="s">
        <v>5313</v>
      </c>
      <c r="R8" s="185" t="s">
        <v>5378</v>
      </c>
      <c r="S8" s="184"/>
      <c r="T8" s="220" t="str">
        <f>IF(ISBLANK('0. SPECIFICATIONS-WiP'!U8),"",SUBSTITUTE('0. SPECIFICATIONS-WiP'!U8,"NR","IT Soutenable"))</f>
        <v/>
      </c>
      <c r="U8" s="220" t="str">
        <f>IF(ISBLANK('0. SPECIFICATIONS-WiP'!V8),"",SUBSTITUTE('0. SPECIFICATIONS-WiP'!V8,"NR","IT Soutenable"))</f>
        <v/>
      </c>
      <c r="V8" s="222"/>
      <c r="W8" s="222"/>
      <c r="X8" s="222"/>
      <c r="Y8" s="222"/>
      <c r="Z8" s="222"/>
      <c r="AA8" s="222"/>
      <c r="AB8" s="222"/>
      <c r="AC8" s="222"/>
      <c r="AD8" s="222"/>
      <c r="AE8" s="222"/>
    </row>
    <row r="9" spans="1:31" ht="15.75" customHeight="1">
      <c r="A9" s="220" t="str">
        <f>IF(ISBLANK('0. SPECIFICATIONS-WiP'!A9),"",SUBSTITUTE('0. SPECIFICATIONS-WiP'!A9,"NR","IT Soutenable"))</f>
        <v>1</v>
      </c>
      <c r="B9" s="220" t="str">
        <f>IF(ISBLANK('0. SPECIFICATIONS-WiP'!C9),"",SUBSTITUTE('0. SPECIFICATIONS-WiP'!C9,"NR","IT Soutenable"))</f>
        <v>B</v>
      </c>
      <c r="C9" s="220" t="str">
        <f>IF(ISBLANK('0. SPECIFICATIONS-WiP'!D9),"",SUBSTITUTE('0. SPECIFICATIONS-WiP'!D9,"NR","IT Soutenable"))</f>
        <v>A</v>
      </c>
      <c r="D9" s="220" t="str">
        <f>IF(ISBLANK('0. SPECIFICATIONS-WiP'!E9),"",SUBSTITUTE('0. SPECIFICATIONS-WiP'!E9,"NR","IT Soutenable"))</f>
        <v>B</v>
      </c>
      <c r="E9" s="220" t="str">
        <f>IF(ISBLANK('0. SPECIFICATIONS-WiP'!F9),"",SUBSTITUTE('0. SPECIFICATIONS-WiP'!F9,"NR","IT Soutenable"))</f>
        <v>B/A/B</v>
      </c>
      <c r="F9" s="185" t="s">
        <v>6475</v>
      </c>
      <c r="G9" s="184"/>
      <c r="H9" s="185" t="s">
        <v>6494</v>
      </c>
      <c r="I9" s="185" t="s">
        <v>6495</v>
      </c>
      <c r="J9" s="185" t="s">
        <v>6496</v>
      </c>
      <c r="K9" s="185" t="s">
        <v>5907</v>
      </c>
      <c r="L9" s="184"/>
      <c r="M9" s="184"/>
      <c r="N9" s="184"/>
      <c r="O9" s="184"/>
      <c r="P9" s="185" t="s">
        <v>6493</v>
      </c>
      <c r="Q9" s="185" t="s">
        <v>6013</v>
      </c>
      <c r="R9" s="185" t="s">
        <v>6485</v>
      </c>
      <c r="S9" s="184"/>
      <c r="T9" s="220" t="str">
        <f>IF(ISBLANK('0. SPECIFICATIONS-WiP'!U9),"",SUBSTITUTE('0. SPECIFICATIONS-WiP'!U9,"NR","IT Soutenable"))</f>
        <v/>
      </c>
      <c r="U9" s="220" t="str">
        <f>IF(ISBLANK('0. SPECIFICATIONS-WiP'!V9),"",SUBSTITUTE('0. SPECIFICATIONS-WiP'!V9,"NR","IT Soutenable"))</f>
        <v/>
      </c>
      <c r="V9" s="222"/>
      <c r="W9" s="222"/>
      <c r="X9" s="222"/>
      <c r="Y9" s="222"/>
      <c r="Z9" s="222"/>
      <c r="AA9" s="222"/>
      <c r="AB9" s="222"/>
      <c r="AC9" s="222"/>
      <c r="AD9" s="222"/>
      <c r="AE9" s="222"/>
    </row>
    <row r="10" spans="1:31" ht="15.75" customHeight="1">
      <c r="A10" s="220" t="str">
        <f>IF(ISBLANK('0. SPECIFICATIONS-WiP'!A10),"",SUBSTITUTE('0. SPECIFICATIONS-WiP'!A10,"NR","IT Soutenable"))</f>
        <v>2</v>
      </c>
      <c r="B10" s="220" t="str">
        <f>IF(ISBLANK('0. SPECIFICATIONS-WiP'!C10),"",SUBSTITUTE('0. SPECIFICATIONS-WiP'!C10,"NR","IT Soutenable"))</f>
        <v/>
      </c>
      <c r="C10" s="220" t="str">
        <f>IF(ISBLANK('0. SPECIFICATIONS-WiP'!D10),"",SUBSTITUTE('0. SPECIFICATIONS-WiP'!D10,"NR","IT Soutenable"))</f>
        <v/>
      </c>
      <c r="D10" s="220" t="str">
        <f>IF(ISBLANK('0. SPECIFICATIONS-WiP'!E10),"",SUBSTITUTE('0. SPECIFICATIONS-WiP'!E10,"NR","IT Soutenable"))</f>
        <v/>
      </c>
      <c r="E10" s="220" t="str">
        <f>IF(ISBLANK('0. SPECIFICATIONS-WiP'!F10),"",SUBSTITUTE('0. SPECIFICATIONS-WiP'!F10,"NR","IT Soutenable"))</f>
        <v>1A/1A/3A</v>
      </c>
      <c r="F10" s="184"/>
      <c r="G10" s="185" t="s">
        <v>6497</v>
      </c>
      <c r="H10" s="184"/>
      <c r="I10" s="184"/>
      <c r="J10" s="184"/>
      <c r="K10" s="184"/>
      <c r="L10" s="184"/>
      <c r="M10" s="184"/>
      <c r="N10" s="184"/>
      <c r="O10" s="184"/>
      <c r="P10" s="184"/>
      <c r="Q10" s="184"/>
      <c r="R10" s="184"/>
      <c r="S10" s="184"/>
      <c r="T10" s="220" t="str">
        <f>IF(ISBLANK('0. SPECIFICATIONS-WiP'!U10),"",SUBSTITUTE('0. SPECIFICATIONS-WiP'!U10,"NR","IT Soutenable"))</f>
        <v>ODD#12</v>
      </c>
      <c r="U10" s="220" t="str">
        <f>IF(ISBLANK('0. SPECIFICATIONS-WiP'!V10),"",SUBSTITUTE('0. SPECIFICATIONS-WiP'!V10,"NR","IT Soutenable"))</f>
        <v/>
      </c>
      <c r="V10" s="222"/>
      <c r="W10" s="222"/>
      <c r="X10" s="222"/>
      <c r="Y10" s="222"/>
      <c r="Z10" s="222"/>
      <c r="AA10" s="222"/>
      <c r="AB10" s="222"/>
      <c r="AC10" s="222"/>
      <c r="AD10" s="222"/>
      <c r="AE10" s="222"/>
    </row>
    <row r="11" spans="1:31" ht="15.75" customHeight="1">
      <c r="A11" s="220" t="str">
        <f>IF(ISBLANK('0. SPECIFICATIONS-WiP'!A11),"",SUBSTITUTE('0. SPECIFICATIONS-WiP'!A11,"NR","IT Soutenable"))</f>
        <v>2</v>
      </c>
      <c r="B11" s="220" t="str">
        <f>IF(ISBLANK('0. SPECIFICATIONS-WiP'!C11),"",SUBSTITUTE('0. SPECIFICATIONS-WiP'!C11,"NR","IT Soutenable"))</f>
        <v>B</v>
      </c>
      <c r="C11" s="220" t="str">
        <f>IF(ISBLANK('0. SPECIFICATIONS-WiP'!D11),"",SUBSTITUTE('0. SPECIFICATIONS-WiP'!D11,"NR","IT Soutenable"))</f>
        <v>B</v>
      </c>
      <c r="D11" s="220" t="str">
        <f>IF(ISBLANK('0. SPECIFICATIONS-WiP'!E11),"",SUBSTITUTE('0. SPECIFICATIONS-WiP'!E11,"NR","IT Soutenable"))</f>
        <v>A</v>
      </c>
      <c r="E11" s="220" t="str">
        <f>IF(ISBLANK('0. SPECIFICATIONS-WiP'!F11),"",SUBSTITUTE('0. SPECIFICATIONS-WiP'!F11,"NR","IT Soutenable"))</f>
        <v>B/B/A</v>
      </c>
      <c r="F11" s="185" t="s">
        <v>6480</v>
      </c>
      <c r="G11" s="184"/>
      <c r="H11" s="185" t="s">
        <v>6498</v>
      </c>
      <c r="I11" s="185" t="s">
        <v>6499</v>
      </c>
      <c r="J11" s="185" t="s">
        <v>6500</v>
      </c>
      <c r="K11" s="185" t="s">
        <v>6501</v>
      </c>
      <c r="L11" s="184"/>
      <c r="M11" s="184"/>
      <c r="N11" s="184"/>
      <c r="O11" s="184"/>
      <c r="P11" s="185" t="s">
        <v>5762</v>
      </c>
      <c r="Q11" s="185" t="s">
        <v>6013</v>
      </c>
      <c r="R11" s="185" t="s">
        <v>6485</v>
      </c>
      <c r="S11" s="184"/>
      <c r="T11" s="220" t="str">
        <f>IF(ISBLANK('0. SPECIFICATIONS-WiP'!U11),"",SUBSTITUTE('0. SPECIFICATIONS-WiP'!U11,"NR","IT Soutenable"))</f>
        <v/>
      </c>
      <c r="U11" s="220" t="str">
        <f>IF(ISBLANK('0. SPECIFICATIONS-WiP'!V11),"",SUBSTITUTE('0. SPECIFICATIONS-WiP'!V11,"NR","IT Soutenable"))</f>
        <v/>
      </c>
      <c r="V11" s="222"/>
      <c r="W11" s="222"/>
      <c r="X11" s="222"/>
      <c r="Y11" s="222"/>
      <c r="Z11" s="222"/>
      <c r="AA11" s="222"/>
      <c r="AB11" s="222"/>
      <c r="AC11" s="222"/>
      <c r="AD11" s="222"/>
      <c r="AE11" s="222"/>
    </row>
    <row r="12" spans="1:31" ht="15.75" customHeight="1">
      <c r="A12" s="220" t="str">
        <f>IF(ISBLANK('0. SPECIFICATIONS-WiP'!A12),"",SUBSTITUTE('0. SPECIFICATIONS-WiP'!A12,"NR","IT Soutenable"))</f>
        <v>2</v>
      </c>
      <c r="B12" s="220" t="str">
        <f>IF(ISBLANK('0. SPECIFICATIONS-WiP'!C12),"",SUBSTITUTE('0. SPECIFICATIONS-WiP'!C12,"NR","IT Soutenable"))</f>
        <v>A</v>
      </c>
      <c r="C12" s="220" t="str">
        <f>IF(ISBLANK('0. SPECIFICATIONS-WiP'!D12),"",SUBSTITUTE('0. SPECIFICATIONS-WiP'!D12,"NR","IT Soutenable"))</f>
        <v>B</v>
      </c>
      <c r="D12" s="220" t="str">
        <f>IF(ISBLANK('0. SPECIFICATIONS-WiP'!E12),"",SUBSTITUTE('0. SPECIFICATIONS-WiP'!E12,"NR","IT Soutenable"))</f>
        <v>A</v>
      </c>
      <c r="E12" s="220" t="str">
        <f>IF(ISBLANK('0. SPECIFICATIONS-WiP'!F12),"",SUBSTITUTE('0. SPECIFICATIONS-WiP'!F12,"NR","IT Soutenable"))</f>
        <v>A/B/A</v>
      </c>
      <c r="F12" s="185" t="s">
        <v>6480</v>
      </c>
      <c r="G12" s="184"/>
      <c r="H12" s="185" t="s">
        <v>6502</v>
      </c>
      <c r="I12" s="185" t="s">
        <v>6503</v>
      </c>
      <c r="J12" s="185" t="s">
        <v>6504</v>
      </c>
      <c r="K12" s="185" t="s">
        <v>6505</v>
      </c>
      <c r="L12" s="185" t="s">
        <v>6506</v>
      </c>
      <c r="M12" s="184"/>
      <c r="N12" s="184"/>
      <c r="O12" s="184"/>
      <c r="P12" s="185" t="s">
        <v>5762</v>
      </c>
      <c r="Q12" s="185" t="s">
        <v>6013</v>
      </c>
      <c r="R12" s="185" t="s">
        <v>6485</v>
      </c>
      <c r="S12" s="184"/>
      <c r="T12" s="220" t="str">
        <f>IF(ISBLANK('0. SPECIFICATIONS-WiP'!U12),"",SUBSTITUTE('0. SPECIFICATIONS-WiP'!U12,"NR","IT Soutenable"))</f>
        <v/>
      </c>
      <c r="U12" s="220" t="str">
        <f>IF(ISBLANK('0. SPECIFICATIONS-WiP'!V12),"",SUBSTITUTE('0. SPECIFICATIONS-WiP'!V12,"NR","IT Soutenable"))</f>
        <v/>
      </c>
      <c r="V12" s="222"/>
      <c r="W12" s="222"/>
      <c r="X12" s="222"/>
      <c r="Y12" s="222"/>
      <c r="Z12" s="222"/>
      <c r="AA12" s="222"/>
      <c r="AB12" s="222"/>
      <c r="AC12" s="222"/>
      <c r="AD12" s="222"/>
      <c r="AE12" s="222"/>
    </row>
    <row r="13" spans="1:31" ht="15.75" customHeight="1">
      <c r="A13" s="220" t="str">
        <f>IF(ISBLANK('0. SPECIFICATIONS-WiP'!A13),"",SUBSTITUTE('0. SPECIFICATIONS-WiP'!A13,"NR","IT Soutenable"))</f>
        <v>2</v>
      </c>
      <c r="B13" s="220" t="str">
        <f>IF(ISBLANK('0. SPECIFICATIONS-WiP'!C13),"",SUBSTITUTE('0. SPECIFICATIONS-WiP'!C13,"NR","IT Soutenable"))</f>
        <v>B</v>
      </c>
      <c r="C13" s="220" t="str">
        <f>IF(ISBLANK('0. SPECIFICATIONS-WiP'!D13),"",SUBSTITUTE('0. SPECIFICATIONS-WiP'!D13,"NR","IT Soutenable"))</f>
        <v>A</v>
      </c>
      <c r="D13" s="220" t="str">
        <f>IF(ISBLANK('0. SPECIFICATIONS-WiP'!E13),"",SUBSTITUTE('0. SPECIFICATIONS-WiP'!E13,"NR","IT Soutenable"))</f>
        <v>A</v>
      </c>
      <c r="E13" s="220" t="str">
        <f>IF(ISBLANK('0. SPECIFICATIONS-WiP'!F13),"",SUBSTITUTE('0. SPECIFICATIONS-WiP'!F13,"NR","IT Soutenable"))</f>
        <v>B/A/A</v>
      </c>
      <c r="F13" s="184"/>
      <c r="G13" s="184"/>
      <c r="H13" s="185" t="s">
        <v>6507</v>
      </c>
      <c r="I13" s="185" t="s">
        <v>6508</v>
      </c>
      <c r="J13" s="185" t="s">
        <v>6509</v>
      </c>
      <c r="K13" s="185" t="s">
        <v>6510</v>
      </c>
      <c r="L13" s="184"/>
      <c r="M13" s="184"/>
      <c r="N13" s="184"/>
      <c r="O13" s="184"/>
      <c r="P13" s="185" t="s">
        <v>6493</v>
      </c>
      <c r="Q13" s="185" t="s">
        <v>6013</v>
      </c>
      <c r="R13" s="185" t="s">
        <v>6485</v>
      </c>
      <c r="S13" s="184"/>
      <c r="T13" s="220" t="str">
        <f>IF(ISBLANK('0. SPECIFICATIONS-WiP'!U13),"",SUBSTITUTE('0. SPECIFICATIONS-WiP'!U13,"NR","IT Soutenable"))</f>
        <v/>
      </c>
      <c r="U13" s="220" t="str">
        <f>IF(ISBLANK('0. SPECIFICATIONS-WiP'!V13),"",SUBSTITUTE('0. SPECIFICATIONS-WiP'!V13,"NR","IT Soutenable"))</f>
        <v/>
      </c>
      <c r="V13" s="222"/>
      <c r="W13" s="222"/>
      <c r="X13" s="222"/>
      <c r="Y13" s="222"/>
      <c r="Z13" s="222"/>
      <c r="AA13" s="222"/>
      <c r="AB13" s="222"/>
      <c r="AC13" s="222"/>
      <c r="AD13" s="222"/>
      <c r="AE13" s="222"/>
    </row>
    <row r="14" spans="1:31" ht="15.75" customHeight="1">
      <c r="A14" s="220" t="str">
        <f>IF(ISBLANK('0. SPECIFICATIONS-WiP'!A14),"",SUBSTITUTE('0. SPECIFICATIONS-WiP'!A14,"NR","IT Soutenable"))</f>
        <v>2</v>
      </c>
      <c r="B14" s="220" t="str">
        <f>IF(ISBLANK('0. SPECIFICATIONS-WiP'!C14),"",SUBSTITUTE('0. SPECIFICATIONS-WiP'!C14,"NR","IT Soutenable"))</f>
        <v>B</v>
      </c>
      <c r="C14" s="220" t="str">
        <f>IF(ISBLANK('0. SPECIFICATIONS-WiP'!D14),"",SUBSTITUTE('0. SPECIFICATIONS-WiP'!D14,"NR","IT Soutenable"))</f>
        <v>B</v>
      </c>
      <c r="D14" s="220" t="str">
        <f>IF(ISBLANK('0. SPECIFICATIONS-WiP'!E14),"",SUBSTITUTE('0. SPECIFICATIONS-WiP'!E14,"NR","IT Soutenable"))</f>
        <v>B</v>
      </c>
      <c r="E14" s="220" t="str">
        <f>IF(ISBLANK('0. SPECIFICATIONS-WiP'!F14),"",SUBSTITUTE('0. SPECIFICATIONS-WiP'!F14,"NR","IT Soutenable"))</f>
        <v>B/B/B</v>
      </c>
      <c r="F14" s="185" t="s">
        <v>6480</v>
      </c>
      <c r="G14" s="184"/>
      <c r="H14" s="185" t="s">
        <v>6511</v>
      </c>
      <c r="I14" s="185" t="s">
        <v>6512</v>
      </c>
      <c r="J14" s="185" t="s">
        <v>6513</v>
      </c>
      <c r="K14" s="185" t="s">
        <v>6514</v>
      </c>
      <c r="L14" s="184"/>
      <c r="M14" s="184"/>
      <c r="N14" s="184"/>
      <c r="O14" s="184"/>
      <c r="P14" s="185" t="s">
        <v>6493</v>
      </c>
      <c r="Q14" s="185" t="s">
        <v>5313</v>
      </c>
      <c r="R14" s="185" t="s">
        <v>5378</v>
      </c>
      <c r="S14" s="184"/>
      <c r="T14" s="220" t="str">
        <f>IF(ISBLANK('0. SPECIFICATIONS-WiP'!U14),"",SUBSTITUTE('0. SPECIFICATIONS-WiP'!U14,"NR","IT Soutenable"))</f>
        <v/>
      </c>
      <c r="U14" s="220" t="str">
        <f>IF(ISBLANK('0. SPECIFICATIONS-WiP'!V14),"",SUBSTITUTE('0. SPECIFICATIONS-WiP'!V14,"NR","IT Soutenable"))</f>
        <v/>
      </c>
      <c r="V14" s="222"/>
      <c r="W14" s="222"/>
      <c r="X14" s="222"/>
      <c r="Y14" s="222"/>
      <c r="Z14" s="222"/>
      <c r="AA14" s="222"/>
      <c r="AB14" s="222"/>
      <c r="AC14" s="222"/>
      <c r="AD14" s="222"/>
      <c r="AE14" s="222"/>
    </row>
    <row r="15" spans="1:31" ht="15.75" customHeight="1">
      <c r="A15" s="220" t="str">
        <f>IF(ISBLANK('0. SPECIFICATIONS-WiP'!A15),"",SUBSTITUTE('0. SPECIFICATIONS-WiP'!A15,"NR","IT Soutenable"))</f>
        <v>2</v>
      </c>
      <c r="B15" s="220" t="str">
        <f>IF(ISBLANK('0. SPECIFICATIONS-WiP'!C15),"",SUBSTITUTE('0. SPECIFICATIONS-WiP'!C15,"NR","IT Soutenable"))</f>
        <v>B</v>
      </c>
      <c r="C15" s="220" t="str">
        <f>IF(ISBLANK('0. SPECIFICATIONS-WiP'!D15),"",SUBSTITUTE('0. SPECIFICATIONS-WiP'!D15,"NR","IT Soutenable"))</f>
        <v>B</v>
      </c>
      <c r="D15" s="220" t="str">
        <f>IF(ISBLANK('0. SPECIFICATIONS-WiP'!E15),"",SUBSTITUTE('0. SPECIFICATIONS-WiP'!E15,"NR","IT Soutenable"))</f>
        <v>B</v>
      </c>
      <c r="E15" s="220" t="str">
        <f>IF(ISBLANK('0. SPECIFICATIONS-WiP'!F15),"",SUBSTITUTE('0. SPECIFICATIONS-WiP'!F15,"NR","IT Soutenable"))</f>
        <v>B/B/B</v>
      </c>
      <c r="F15" s="185" t="s">
        <v>6480</v>
      </c>
      <c r="G15" s="184"/>
      <c r="H15" s="185" t="s">
        <v>6515</v>
      </c>
      <c r="I15" s="185" t="s">
        <v>6516</v>
      </c>
      <c r="J15" s="185" t="s">
        <v>6517</v>
      </c>
      <c r="K15" s="185" t="s">
        <v>6518</v>
      </c>
      <c r="L15" s="184"/>
      <c r="M15" s="184"/>
      <c r="N15" s="184"/>
      <c r="O15" s="184"/>
      <c r="P15" s="185" t="s">
        <v>5762</v>
      </c>
      <c r="Q15" s="185" t="s">
        <v>5313</v>
      </c>
      <c r="R15" s="185" t="s">
        <v>5314</v>
      </c>
      <c r="S15" s="184"/>
      <c r="T15" s="220" t="str">
        <f>IF(ISBLANK('0. SPECIFICATIONS-WiP'!U15),"",SUBSTITUTE('0. SPECIFICATIONS-WiP'!U15,"NR","IT Soutenable"))</f>
        <v/>
      </c>
      <c r="U15" s="220" t="str">
        <f>IF(ISBLANK('0. SPECIFICATIONS-WiP'!V15),"",SUBSTITUTE('0. SPECIFICATIONS-WiP'!V15,"NR","IT Soutenable"))</f>
        <v/>
      </c>
      <c r="V15" s="222"/>
      <c r="W15" s="222"/>
      <c r="X15" s="222"/>
      <c r="Y15" s="222"/>
      <c r="Z15" s="222"/>
      <c r="AA15" s="222"/>
      <c r="AB15" s="222"/>
      <c r="AC15" s="222"/>
      <c r="AD15" s="222"/>
      <c r="AE15" s="222"/>
    </row>
    <row r="16" spans="1:31" ht="15.75" customHeight="1">
      <c r="A16" s="220" t="str">
        <f>IF(ISBLANK('0. SPECIFICATIONS-WiP'!A16),"",SUBSTITUTE('0. SPECIFICATIONS-WiP'!A16,"NR","IT Soutenable"))</f>
        <v>3</v>
      </c>
      <c r="B16" s="220" t="str">
        <f>IF(ISBLANK('0. SPECIFICATIONS-WiP'!C16),"",SUBSTITUTE('0. SPECIFICATIONS-WiP'!C16,"NR","IT Soutenable"))</f>
        <v/>
      </c>
      <c r="C16" s="220" t="str">
        <f>IF(ISBLANK('0. SPECIFICATIONS-WiP'!D16),"",SUBSTITUTE('0. SPECIFICATIONS-WiP'!D16,"NR","IT Soutenable"))</f>
        <v/>
      </c>
      <c r="D16" s="220" t="str">
        <f>IF(ISBLANK('0. SPECIFICATIONS-WiP'!E16),"",SUBSTITUTE('0. SPECIFICATIONS-WiP'!E16,"NR","IT Soutenable"))</f>
        <v/>
      </c>
      <c r="E16" s="220" t="str">
        <f>IF(ISBLANK('0. SPECIFICATIONS-WiP'!F16),"",SUBSTITUTE('0. SPECIFICATIONS-WiP'!F16,"NR","IT Soutenable"))</f>
        <v>1A/0A/0A</v>
      </c>
      <c r="F16" s="184"/>
      <c r="G16" s="185" t="s">
        <v>6519</v>
      </c>
      <c r="H16" s="184"/>
      <c r="I16" s="184"/>
      <c r="J16" s="184"/>
      <c r="K16" s="184"/>
      <c r="L16" s="184"/>
      <c r="M16" s="184"/>
      <c r="N16" s="184"/>
      <c r="O16" s="184"/>
      <c r="P16" s="184"/>
      <c r="Q16" s="184"/>
      <c r="R16" s="184"/>
      <c r="S16" s="184"/>
      <c r="T16" s="220" t="str">
        <f>IF(ISBLANK('0. SPECIFICATIONS-WiP'!U16),"",SUBSTITUTE('0. SPECIFICATIONS-WiP'!U16,"NR","IT Soutenable"))</f>
        <v>ODD#12</v>
      </c>
      <c r="U16" s="220" t="str">
        <f>IF(ISBLANK('0. SPECIFICATIONS-WiP'!V16),"",SUBSTITUTE('0. SPECIFICATIONS-WiP'!V16,"NR","IT Soutenable"))</f>
        <v/>
      </c>
      <c r="V16" s="222"/>
      <c r="W16" s="222"/>
      <c r="X16" s="222"/>
      <c r="Y16" s="222"/>
      <c r="Z16" s="222"/>
      <c r="AA16" s="222"/>
      <c r="AB16" s="222"/>
      <c r="AC16" s="222"/>
      <c r="AD16" s="222"/>
      <c r="AE16" s="222"/>
    </row>
    <row r="17" spans="1:31" ht="15.75" customHeight="1">
      <c r="A17" s="220" t="str">
        <f>IF(ISBLANK('0. SPECIFICATIONS-WiP'!A17),"",SUBSTITUTE('0. SPECIFICATIONS-WiP'!A17,"NR","IT Soutenable"))</f>
        <v>3</v>
      </c>
      <c r="B17" s="220" t="str">
        <f>IF(ISBLANK('0. SPECIFICATIONS-WiP'!C17),"",SUBSTITUTE('0. SPECIFICATIONS-WiP'!C17,"NR","IT Soutenable"))</f>
        <v>B</v>
      </c>
      <c r="C17" s="220" t="str">
        <f>IF(ISBLANK('0. SPECIFICATIONS-WiP'!D17),"",SUBSTITUTE('0. SPECIFICATIONS-WiP'!D17,"NR","IT Soutenable"))</f>
        <v>B</v>
      </c>
      <c r="D17" s="220" t="str">
        <f>IF(ISBLANK('0. SPECIFICATIONS-WiP'!E17),"",SUBSTITUTE('0. SPECIFICATIONS-WiP'!E17,"NR","IT Soutenable"))</f>
        <v>B</v>
      </c>
      <c r="E17" s="220" t="str">
        <f>IF(ISBLANK('0. SPECIFICATIONS-WiP'!F17),"",SUBSTITUTE('0. SPECIFICATIONS-WiP'!F17,"NR","IT Soutenable"))</f>
        <v>B/B/B</v>
      </c>
      <c r="F17" s="185" t="s">
        <v>6520</v>
      </c>
      <c r="G17" s="184"/>
      <c r="H17" s="185" t="s">
        <v>6521</v>
      </c>
      <c r="I17" s="185" t="s">
        <v>6522</v>
      </c>
      <c r="J17" s="185" t="s">
        <v>6523</v>
      </c>
      <c r="K17" s="185" t="s">
        <v>6524</v>
      </c>
      <c r="L17" s="184"/>
      <c r="M17" s="184"/>
      <c r="N17" s="184"/>
      <c r="O17" s="184"/>
      <c r="P17" s="185" t="s">
        <v>6525</v>
      </c>
      <c r="Q17" s="185" t="s">
        <v>6013</v>
      </c>
      <c r="R17" s="185" t="s">
        <v>6485</v>
      </c>
      <c r="S17" s="184"/>
      <c r="T17" s="220" t="str">
        <f>IF(ISBLANK('0. SPECIFICATIONS-WiP'!U17),"",SUBSTITUTE('0. SPECIFICATIONS-WiP'!U17,"NR","IT Soutenable"))</f>
        <v/>
      </c>
      <c r="U17" s="220" t="str">
        <f>IF(ISBLANK('0. SPECIFICATIONS-WiP'!V17),"",SUBSTITUTE('0. SPECIFICATIONS-WiP'!V17,"NR","IT Soutenable"))</f>
        <v/>
      </c>
      <c r="V17" s="222"/>
      <c r="W17" s="222"/>
      <c r="X17" s="222"/>
      <c r="Y17" s="222"/>
      <c r="Z17" s="222"/>
      <c r="AA17" s="222"/>
      <c r="AB17" s="222"/>
      <c r="AC17" s="222"/>
      <c r="AD17" s="222"/>
      <c r="AE17" s="222"/>
    </row>
    <row r="18" spans="1:31" ht="15.75" customHeight="1">
      <c r="A18" s="220" t="str">
        <f>IF(ISBLANK('0. SPECIFICATIONS-WiP'!A18),"",SUBSTITUTE('0. SPECIFICATIONS-WiP'!A18,"NR","IT Soutenable"))</f>
        <v>3</v>
      </c>
      <c r="B18" s="220" t="str">
        <f>IF(ISBLANK('0. SPECIFICATIONS-WiP'!C18),"",SUBSTITUTE('0. SPECIFICATIONS-WiP'!C18,"NR","IT Soutenable"))</f>
        <v>A</v>
      </c>
      <c r="C18" s="220" t="str">
        <f>IF(ISBLANK('0. SPECIFICATIONS-WiP'!D18),"",SUBSTITUTE('0. SPECIFICATIONS-WiP'!D18,"NR","IT Soutenable"))</f>
        <v>B</v>
      </c>
      <c r="D18" s="220" t="str">
        <f>IF(ISBLANK('0. SPECIFICATIONS-WiP'!E18),"",SUBSTITUTE('0. SPECIFICATIONS-WiP'!E18,"NR","IT Soutenable"))</f>
        <v>B</v>
      </c>
      <c r="E18" s="220" t="str">
        <f>IF(ISBLANK('0. SPECIFICATIONS-WiP'!F18),"",SUBSTITUTE('0. SPECIFICATIONS-WiP'!F18,"NR","IT Soutenable"))</f>
        <v>A/B/B</v>
      </c>
      <c r="F18" s="185" t="s">
        <v>6520</v>
      </c>
      <c r="G18" s="184"/>
      <c r="H18" s="184"/>
      <c r="I18" s="185" t="s">
        <v>6526</v>
      </c>
      <c r="J18" s="185" t="s">
        <v>6527</v>
      </c>
      <c r="K18" s="185" t="s">
        <v>6528</v>
      </c>
      <c r="L18" s="184"/>
      <c r="M18" s="184"/>
      <c r="N18" s="184"/>
      <c r="O18" s="184"/>
      <c r="P18" s="185" t="s">
        <v>6525</v>
      </c>
      <c r="Q18" s="185" t="s">
        <v>5313</v>
      </c>
      <c r="R18" s="185" t="s">
        <v>5314</v>
      </c>
      <c r="S18" s="184"/>
      <c r="T18" s="220" t="str">
        <f>IF(ISBLANK('0. SPECIFICATIONS-WiP'!U18),"",SUBSTITUTE('0. SPECIFICATIONS-WiP'!U18,"NR","IT Soutenable"))</f>
        <v/>
      </c>
      <c r="U18" s="220" t="str">
        <f>IF(ISBLANK('0. SPECIFICATIONS-WiP'!V18),"",SUBSTITUTE('0. SPECIFICATIONS-WiP'!V18,"NR","IT Soutenable"))</f>
        <v/>
      </c>
      <c r="V18" s="222"/>
      <c r="W18" s="222"/>
      <c r="X18" s="222"/>
      <c r="Y18" s="222"/>
      <c r="Z18" s="222"/>
      <c r="AA18" s="222"/>
      <c r="AB18" s="222"/>
      <c r="AC18" s="222"/>
      <c r="AD18" s="222"/>
      <c r="AE18" s="222"/>
    </row>
    <row r="19" spans="1:31" ht="15.75" customHeight="1">
      <c r="A19" s="220" t="str">
        <f>IF(ISBLANK('0. SPECIFICATIONS-WiP'!A19),"",SUBSTITUTE('0. SPECIFICATIONS-WiP'!A19,"NR","IT Soutenable"))</f>
        <v>3</v>
      </c>
      <c r="B19" s="220" t="str">
        <f>IF(ISBLANK('0. SPECIFICATIONS-WiP'!C19),"",SUBSTITUTE('0. SPECIFICATIONS-WiP'!C19,"NR","IT Soutenable"))</f>
        <v>B</v>
      </c>
      <c r="C19" s="220" t="str">
        <f>IF(ISBLANK('0. SPECIFICATIONS-WiP'!D19),"",SUBSTITUTE('0. SPECIFICATIONS-WiP'!D19,"NR","IT Soutenable"))</f>
        <v>B</v>
      </c>
      <c r="D19" s="220" t="str">
        <f>IF(ISBLANK('0. SPECIFICATIONS-WiP'!E19),"",SUBSTITUTE('0. SPECIFICATIONS-WiP'!E19,"NR","IT Soutenable"))</f>
        <v>B</v>
      </c>
      <c r="E19" s="220" t="str">
        <f>IF(ISBLANK('0. SPECIFICATIONS-WiP'!F19),"",SUBSTITUTE('0. SPECIFICATIONS-WiP'!F19,"NR","IT Soutenable"))</f>
        <v>B/B/B</v>
      </c>
      <c r="F19" s="185" t="s">
        <v>6520</v>
      </c>
      <c r="G19" s="184"/>
      <c r="H19" s="184"/>
      <c r="I19" s="185" t="s">
        <v>6529</v>
      </c>
      <c r="J19" s="185" t="s">
        <v>6530</v>
      </c>
      <c r="K19" s="185" t="s">
        <v>6531</v>
      </c>
      <c r="L19" s="184"/>
      <c r="M19" s="184"/>
      <c r="N19" s="184"/>
      <c r="O19" s="184"/>
      <c r="P19" s="185" t="s">
        <v>6525</v>
      </c>
      <c r="Q19" s="185" t="s">
        <v>5313</v>
      </c>
      <c r="R19" s="185" t="s">
        <v>5314</v>
      </c>
      <c r="S19" s="184"/>
      <c r="T19" s="220" t="str">
        <f>IF(ISBLANK('0. SPECIFICATIONS-WiP'!U19),"",SUBSTITUTE('0. SPECIFICATIONS-WiP'!U19,"NR","IT Soutenable"))</f>
        <v/>
      </c>
      <c r="U19" s="220" t="str">
        <f>IF(ISBLANK('0. SPECIFICATIONS-WiP'!V19),"",SUBSTITUTE('0. SPECIFICATIONS-WiP'!V19,"NR","IT Soutenable"))</f>
        <v>INCONTOURNABLE</v>
      </c>
      <c r="V19" s="222"/>
      <c r="W19" s="222"/>
      <c r="X19" s="222"/>
      <c r="Y19" s="222"/>
      <c r="Z19" s="222"/>
      <c r="AA19" s="222"/>
      <c r="AB19" s="222"/>
      <c r="AC19" s="222"/>
      <c r="AD19" s="222"/>
      <c r="AE19" s="222"/>
    </row>
    <row r="20" spans="1:31" ht="15.75" customHeight="1">
      <c r="A20" s="220" t="str">
        <f>IF(ISBLANK('0. SPECIFICATIONS-WiP'!A20),"",SUBSTITUTE('0. SPECIFICATIONS-WiP'!A20,"NR","IT Soutenable"))</f>
        <v>3</v>
      </c>
      <c r="B20" s="220" t="str">
        <f>IF(ISBLANK('0. SPECIFICATIONS-WiP'!C20),"",SUBSTITUTE('0. SPECIFICATIONS-WiP'!C20,"NR","IT Soutenable"))</f>
        <v>B</v>
      </c>
      <c r="C20" s="220" t="str">
        <f>IF(ISBLANK('0. SPECIFICATIONS-WiP'!D20),"",SUBSTITUTE('0. SPECIFICATIONS-WiP'!D20,"NR","IT Soutenable"))</f>
        <v>B</v>
      </c>
      <c r="D20" s="220" t="str">
        <f>IF(ISBLANK('0. SPECIFICATIONS-WiP'!E20),"",SUBSTITUTE('0. SPECIFICATIONS-WiP'!E20,"NR","IT Soutenable"))</f>
        <v>B</v>
      </c>
      <c r="E20" s="220" t="str">
        <f>IF(ISBLANK('0. SPECIFICATIONS-WiP'!F20),"",SUBSTITUTE('0. SPECIFICATIONS-WiP'!F20,"NR","IT Soutenable"))</f>
        <v>B/B/B</v>
      </c>
      <c r="F20" s="185" t="s">
        <v>6520</v>
      </c>
      <c r="G20" s="184"/>
      <c r="H20" s="184"/>
      <c r="I20" s="185" t="s">
        <v>6532</v>
      </c>
      <c r="J20" s="185" t="s">
        <v>6533</v>
      </c>
      <c r="K20" s="185" t="s">
        <v>6534</v>
      </c>
      <c r="L20" s="185" t="s">
        <v>6535</v>
      </c>
      <c r="M20" s="184"/>
      <c r="N20" s="184"/>
      <c r="O20" s="184"/>
      <c r="P20" s="185" t="s">
        <v>6525</v>
      </c>
      <c r="Q20" s="185" t="s">
        <v>6013</v>
      </c>
      <c r="R20" s="185" t="s">
        <v>6485</v>
      </c>
      <c r="S20" s="184"/>
      <c r="T20" s="220" t="str">
        <f>IF(ISBLANK('0. SPECIFICATIONS-WiP'!U20),"",SUBSTITUTE('0. SPECIFICATIONS-WiP'!U20,"NR","IT Soutenable"))</f>
        <v/>
      </c>
      <c r="U20" s="220" t="str">
        <f>IF(ISBLANK('0. SPECIFICATIONS-WiP'!V20),"",SUBSTITUTE('0. SPECIFICATIONS-WiP'!V20,"NR","IT Soutenable"))</f>
        <v/>
      </c>
      <c r="V20" s="222"/>
      <c r="W20" s="222"/>
      <c r="X20" s="222"/>
      <c r="Y20" s="222"/>
      <c r="Z20" s="222"/>
      <c r="AA20" s="222"/>
      <c r="AB20" s="222"/>
      <c r="AC20" s="222"/>
      <c r="AD20" s="222"/>
      <c r="AE20" s="222"/>
    </row>
    <row r="21" spans="1:31" ht="15.75" customHeight="1">
      <c r="A21" s="220" t="str">
        <f>IF(ISBLANK('0. SPECIFICATIONS-WiP'!A21),"",SUBSTITUTE('0. SPECIFICATIONS-WiP'!A21,"NR","IT Soutenable"))</f>
        <v>3</v>
      </c>
      <c r="B21" s="220" t="str">
        <f>IF(ISBLANK('0. SPECIFICATIONS-WiP'!C21),"",SUBSTITUTE('0. SPECIFICATIONS-WiP'!C21,"NR","IT Soutenable"))</f>
        <v>B</v>
      </c>
      <c r="C21" s="220" t="str">
        <f>IF(ISBLANK('0. SPECIFICATIONS-WiP'!D21),"",SUBSTITUTE('0. SPECIFICATIONS-WiP'!D21,"NR","IT Soutenable"))</f>
        <v>B</v>
      </c>
      <c r="D21" s="220" t="str">
        <f>IF(ISBLANK('0. SPECIFICATIONS-WiP'!E21),"",SUBSTITUTE('0. SPECIFICATIONS-WiP'!E21,"NR","IT Soutenable"))</f>
        <v>B</v>
      </c>
      <c r="E21" s="220" t="str">
        <f>IF(ISBLANK('0. SPECIFICATIONS-WiP'!F21),"",SUBSTITUTE('0. SPECIFICATIONS-WiP'!F21,"NR","IT Soutenable"))</f>
        <v>B/B/B</v>
      </c>
      <c r="F21" s="185" t="s">
        <v>6520</v>
      </c>
      <c r="G21" s="184"/>
      <c r="H21" s="184"/>
      <c r="I21" s="185" t="s">
        <v>6536</v>
      </c>
      <c r="J21" s="185" t="s">
        <v>6537</v>
      </c>
      <c r="K21" s="184" t="s">
        <v>6538</v>
      </c>
      <c r="L21" s="184"/>
      <c r="M21" s="184"/>
      <c r="N21" s="184"/>
      <c r="O21" s="184"/>
      <c r="P21" s="185" t="s">
        <v>6525</v>
      </c>
      <c r="Q21" s="185" t="s">
        <v>5313</v>
      </c>
      <c r="R21" s="185" t="s">
        <v>5314</v>
      </c>
      <c r="S21" s="184"/>
      <c r="T21" s="220" t="str">
        <f>IF(ISBLANK('0. SPECIFICATIONS-WiP'!U21),"",SUBSTITUTE('0. SPECIFICATIONS-WiP'!U21,"NR","IT Soutenable"))</f>
        <v/>
      </c>
      <c r="U21" s="220" t="str">
        <f>IF(ISBLANK('0. SPECIFICATIONS-WiP'!V21),"",SUBSTITUTE('0. SPECIFICATIONS-WiP'!V21,"NR","IT Soutenable"))</f>
        <v/>
      </c>
      <c r="V21" s="222"/>
      <c r="W21" s="222"/>
      <c r="X21" s="222"/>
      <c r="Y21" s="222"/>
      <c r="Z21" s="222"/>
      <c r="AA21" s="222"/>
      <c r="AB21" s="222"/>
      <c r="AC21" s="222"/>
      <c r="AD21" s="222"/>
      <c r="AE21" s="222"/>
    </row>
    <row r="22" spans="1:31" ht="15.75" customHeight="1">
      <c r="A22" s="220" t="str">
        <f>IF(ISBLANK('0. SPECIFICATIONS-WiP'!A22),"",SUBSTITUTE('0. SPECIFICATIONS-WiP'!A22,"NR","IT Soutenable"))</f>
        <v>3</v>
      </c>
      <c r="B22" s="220" t="str">
        <f>IF(ISBLANK('0. SPECIFICATIONS-WiP'!C22),"",SUBSTITUTE('0. SPECIFICATIONS-WiP'!C22,"NR","IT Soutenable"))</f>
        <v>C</v>
      </c>
      <c r="C22" s="220" t="str">
        <f>IF(ISBLANK('0. SPECIFICATIONS-WiP'!D22),"",SUBSTITUTE('0. SPECIFICATIONS-WiP'!D22,"NR","IT Soutenable"))</f>
        <v>B</v>
      </c>
      <c r="D22" s="220" t="str">
        <f>IF(ISBLANK('0. SPECIFICATIONS-WiP'!E22),"",SUBSTITUTE('0. SPECIFICATIONS-WiP'!E22,"NR","IT Soutenable"))</f>
        <v>C</v>
      </c>
      <c r="E22" s="220" t="str">
        <f>IF(ISBLANK('0. SPECIFICATIONS-WiP'!F22),"",SUBSTITUTE('0. SPECIFICATIONS-WiP'!F22,"NR","IT Soutenable"))</f>
        <v>C/B/C</v>
      </c>
      <c r="F22" s="185" t="s">
        <v>6539</v>
      </c>
      <c r="G22" s="184"/>
      <c r="H22" s="185" t="s">
        <v>6540</v>
      </c>
      <c r="I22" s="185" t="s">
        <v>6541</v>
      </c>
      <c r="J22" s="185" t="s">
        <v>6542</v>
      </c>
      <c r="K22" s="185" t="s">
        <v>6543</v>
      </c>
      <c r="L22" s="184"/>
      <c r="M22" s="184"/>
      <c r="N22" s="184"/>
      <c r="O22" s="184"/>
      <c r="P22" s="185" t="s">
        <v>6525</v>
      </c>
      <c r="Q22" s="185" t="s">
        <v>6013</v>
      </c>
      <c r="R22" s="185" t="s">
        <v>6485</v>
      </c>
      <c r="S22" s="184"/>
      <c r="T22" s="220" t="str">
        <f>IF(ISBLANK('0. SPECIFICATIONS-WiP'!U22),"",SUBSTITUTE('0. SPECIFICATIONS-WiP'!U22,"NR","IT Soutenable"))</f>
        <v/>
      </c>
      <c r="U22" s="220" t="str">
        <f>IF(ISBLANK('0. SPECIFICATIONS-WiP'!V22),"",SUBSTITUTE('0. SPECIFICATIONS-WiP'!V22,"NR","IT Soutenable"))</f>
        <v/>
      </c>
      <c r="V22" s="222"/>
      <c r="W22" s="222"/>
      <c r="X22" s="222"/>
      <c r="Y22" s="222"/>
      <c r="Z22" s="222"/>
      <c r="AA22" s="222"/>
      <c r="AB22" s="222"/>
      <c r="AC22" s="222"/>
      <c r="AD22" s="222"/>
      <c r="AE22" s="222"/>
    </row>
    <row r="23" spans="1:31" ht="15.75" customHeight="1">
      <c r="A23" s="220" t="str">
        <f>IF(ISBLANK('0. SPECIFICATIONS-WiP'!A23),"",SUBSTITUTE('0. SPECIFICATIONS-WiP'!A23,"NR","IT Soutenable"))</f>
        <v>3</v>
      </c>
      <c r="B23" s="220" t="str">
        <f>IF(ISBLANK('0. SPECIFICATIONS-WiP'!C23),"",SUBSTITUTE('0. SPECIFICATIONS-WiP'!C23,"NR","IT Soutenable"))</f>
        <v>C</v>
      </c>
      <c r="C23" s="220" t="str">
        <f>IF(ISBLANK('0. SPECIFICATIONS-WiP'!D23),"",SUBSTITUTE('0. SPECIFICATIONS-WiP'!D23,"NR","IT Soutenable"))</f>
        <v>B</v>
      </c>
      <c r="D23" s="220" t="str">
        <f>IF(ISBLANK('0. SPECIFICATIONS-WiP'!E23),"",SUBSTITUTE('0. SPECIFICATIONS-WiP'!E23,"NR","IT Soutenable"))</f>
        <v>C</v>
      </c>
      <c r="E23" s="220" t="str">
        <f>IF(ISBLANK('0. SPECIFICATIONS-WiP'!F23),"",SUBSTITUTE('0. SPECIFICATIONS-WiP'!F23,"NR","IT Soutenable"))</f>
        <v>C/B/C</v>
      </c>
      <c r="F23" s="185" t="s">
        <v>6539</v>
      </c>
      <c r="G23" s="184"/>
      <c r="H23" s="185" t="s">
        <v>6544</v>
      </c>
      <c r="I23" s="185" t="s">
        <v>6545</v>
      </c>
      <c r="J23" s="185" t="s">
        <v>6546</v>
      </c>
      <c r="K23" s="185" t="s">
        <v>6547</v>
      </c>
      <c r="L23" s="184"/>
      <c r="M23" s="184"/>
      <c r="N23" s="184"/>
      <c r="O23" s="184"/>
      <c r="P23" s="185" t="s">
        <v>6525</v>
      </c>
      <c r="Q23" s="185" t="s">
        <v>5313</v>
      </c>
      <c r="R23" s="185" t="s">
        <v>5378</v>
      </c>
      <c r="S23" s="184"/>
      <c r="T23" s="220" t="str">
        <f>IF(ISBLANK('0. SPECIFICATIONS-WiP'!U23),"",SUBSTITUTE('0. SPECIFICATIONS-WiP'!U23,"NR","IT Soutenable"))</f>
        <v/>
      </c>
      <c r="U23" s="220" t="str">
        <f>IF(ISBLANK('0. SPECIFICATIONS-WiP'!V23),"",SUBSTITUTE('0. SPECIFICATIONS-WiP'!V23,"NR","IT Soutenable"))</f>
        <v/>
      </c>
      <c r="V23" s="222"/>
      <c r="W23" s="222"/>
      <c r="X23" s="222"/>
      <c r="Y23" s="222"/>
      <c r="Z23" s="222"/>
      <c r="AA23" s="222"/>
      <c r="AB23" s="222"/>
      <c r="AC23" s="222"/>
      <c r="AD23" s="222"/>
      <c r="AE23" s="222"/>
    </row>
    <row r="24" spans="1:31" ht="15.75" customHeight="1">
      <c r="A24" s="220" t="str">
        <f>IF(ISBLANK('0. SPECIFICATIONS-WiP'!A24),"",SUBSTITUTE('0. SPECIFICATIONS-WiP'!A24,"NR","IT Soutenable"))</f>
        <v>3</v>
      </c>
      <c r="B24" s="220" t="str">
        <f>IF(ISBLANK('0. SPECIFICATIONS-WiP'!C24),"",SUBSTITUTE('0. SPECIFICATIONS-WiP'!C24,"NR","IT Soutenable"))</f>
        <v>B</v>
      </c>
      <c r="C24" s="220" t="str">
        <f>IF(ISBLANK('0. SPECIFICATIONS-WiP'!D24),"",SUBSTITUTE('0. SPECIFICATIONS-WiP'!D24,"NR","IT Soutenable"))</f>
        <v>B</v>
      </c>
      <c r="D24" s="220" t="str">
        <f>IF(ISBLANK('0. SPECIFICATIONS-WiP'!E24),"",SUBSTITUTE('0. SPECIFICATIONS-WiP'!E24,"NR","IT Soutenable"))</f>
        <v>B</v>
      </c>
      <c r="E24" s="220" t="str">
        <f>IF(ISBLANK('0. SPECIFICATIONS-WiP'!F24),"",SUBSTITUTE('0. SPECIFICATIONS-WiP'!F24,"NR","IT Soutenable"))</f>
        <v>B/B/B</v>
      </c>
      <c r="F24" s="185" t="s">
        <v>6539</v>
      </c>
      <c r="G24" s="184"/>
      <c r="H24" s="185" t="s">
        <v>6548</v>
      </c>
      <c r="I24" s="185" t="s">
        <v>6549</v>
      </c>
      <c r="J24" s="185" t="s">
        <v>6550</v>
      </c>
      <c r="K24" s="185" t="s">
        <v>6551</v>
      </c>
      <c r="L24" s="184"/>
      <c r="M24" s="184"/>
      <c r="N24" s="184"/>
      <c r="O24" s="184"/>
      <c r="P24" s="185" t="s">
        <v>6525</v>
      </c>
      <c r="Q24" s="185" t="s">
        <v>6013</v>
      </c>
      <c r="R24" s="185" t="s">
        <v>6485</v>
      </c>
      <c r="S24" s="184"/>
      <c r="T24" s="220" t="str">
        <f>IF(ISBLANK('0. SPECIFICATIONS-WiP'!U24),"",SUBSTITUTE('0. SPECIFICATIONS-WiP'!U24,"NR","IT Soutenable"))</f>
        <v/>
      </c>
      <c r="U24" s="220" t="str">
        <f>IF(ISBLANK('0. SPECIFICATIONS-WiP'!V24),"",SUBSTITUTE('0. SPECIFICATIONS-WiP'!V24,"NR","IT Soutenable"))</f>
        <v/>
      </c>
      <c r="V24" s="222"/>
      <c r="W24" s="222"/>
      <c r="X24" s="222"/>
      <c r="Y24" s="222"/>
      <c r="Z24" s="222"/>
      <c r="AA24" s="222"/>
      <c r="AB24" s="222"/>
      <c r="AC24" s="222"/>
      <c r="AD24" s="222"/>
      <c r="AE24" s="222"/>
    </row>
    <row r="25" spans="1:31" ht="15.75" customHeight="1">
      <c r="A25" s="220" t="str">
        <f>IF(ISBLANK('0. SPECIFICATIONS-WiP'!A25),"",SUBSTITUTE('0. SPECIFICATIONS-WiP'!A25,"NR","IT Soutenable"))</f>
        <v>3</v>
      </c>
      <c r="B25" s="220" t="str">
        <f>IF(ISBLANK('0. SPECIFICATIONS-WiP'!C25),"",SUBSTITUTE('0. SPECIFICATIONS-WiP'!C25,"NR","IT Soutenable"))</f>
        <v>B</v>
      </c>
      <c r="C25" s="220" t="str">
        <f>IF(ISBLANK('0. SPECIFICATIONS-WiP'!D25),"",SUBSTITUTE('0. SPECIFICATIONS-WiP'!D25,"NR","IT Soutenable"))</f>
        <v>B</v>
      </c>
      <c r="D25" s="220" t="str">
        <f>IF(ISBLANK('0. SPECIFICATIONS-WiP'!E25),"",SUBSTITUTE('0. SPECIFICATIONS-WiP'!E25,"NR","IT Soutenable"))</f>
        <v>B</v>
      </c>
      <c r="E25" s="220" t="str">
        <f>IF(ISBLANK('0. SPECIFICATIONS-WiP'!F25),"",SUBSTITUTE('0. SPECIFICATIONS-WiP'!F25,"NR","IT Soutenable"))</f>
        <v>B/B/B</v>
      </c>
      <c r="F25" s="185" t="s">
        <v>6539</v>
      </c>
      <c r="G25" s="184"/>
      <c r="H25" s="185" t="s">
        <v>6552</v>
      </c>
      <c r="I25" s="185" t="s">
        <v>6553</v>
      </c>
      <c r="J25" s="185" t="s">
        <v>6554</v>
      </c>
      <c r="K25" s="185" t="s">
        <v>6555</v>
      </c>
      <c r="L25" s="185" t="s">
        <v>6556</v>
      </c>
      <c r="M25" s="185" t="s">
        <v>6557</v>
      </c>
      <c r="N25" s="184"/>
      <c r="O25" s="184"/>
      <c r="P25" s="184"/>
      <c r="Q25" s="185" t="s">
        <v>5313</v>
      </c>
      <c r="R25" s="185" t="s">
        <v>5378</v>
      </c>
      <c r="S25" s="184"/>
      <c r="T25" s="220" t="str">
        <f>IF(ISBLANK('0. SPECIFICATIONS-WiP'!U25),"",SUBSTITUTE('0. SPECIFICATIONS-WiP'!U25,"NR","IT Soutenable"))</f>
        <v/>
      </c>
      <c r="U25" s="220" t="str">
        <f>IF(ISBLANK('0. SPECIFICATIONS-WiP'!V25),"",SUBSTITUTE('0. SPECIFICATIONS-WiP'!V25,"NR","IT Soutenable"))</f>
        <v/>
      </c>
      <c r="V25" s="222"/>
      <c r="W25" s="222"/>
      <c r="X25" s="222"/>
      <c r="Y25" s="222"/>
      <c r="Z25" s="222"/>
      <c r="AA25" s="222"/>
      <c r="AB25" s="222"/>
      <c r="AC25" s="222"/>
      <c r="AD25" s="222"/>
      <c r="AE25" s="222"/>
    </row>
    <row r="26" spans="1:31" ht="15.75" customHeight="1">
      <c r="A26" s="220" t="str">
        <f>IF(ISBLANK('0. SPECIFICATIONS-WiP'!A26),"",SUBSTITUTE('0. SPECIFICATIONS-WiP'!A26,"NR","IT Soutenable"))</f>
        <v>4</v>
      </c>
      <c r="B26" s="220" t="str">
        <f>IF(ISBLANK('0. SPECIFICATIONS-WiP'!C26),"",SUBSTITUTE('0. SPECIFICATIONS-WiP'!C26,"NR","IT Soutenable"))</f>
        <v/>
      </c>
      <c r="C26" s="220" t="str">
        <f>IF(ISBLANK('0. SPECIFICATIONS-WiP'!D26),"",SUBSTITUTE('0. SPECIFICATIONS-WiP'!D26,"NR","IT Soutenable"))</f>
        <v/>
      </c>
      <c r="D26" s="220" t="str">
        <f>IF(ISBLANK('0. SPECIFICATIONS-WiP'!E26),"",SUBSTITUTE('0. SPECIFICATIONS-WiP'!E26,"NR","IT Soutenable"))</f>
        <v/>
      </c>
      <c r="E26" s="220" t="str">
        <f>IF(ISBLANK('0. SPECIFICATIONS-WiP'!F26),"",SUBSTITUTE('0. SPECIFICATIONS-WiP'!F26,"NR","IT Soutenable"))</f>
        <v>3A/7A/5A</v>
      </c>
      <c r="F26" s="184"/>
      <c r="G26" s="185" t="s">
        <v>6558</v>
      </c>
      <c r="H26" s="184"/>
      <c r="I26" s="184"/>
      <c r="J26" s="184"/>
      <c r="K26" s="184"/>
      <c r="L26" s="184"/>
      <c r="M26" s="184"/>
      <c r="N26" s="184"/>
      <c r="O26" s="184"/>
      <c r="P26" s="184"/>
      <c r="Q26" s="184"/>
      <c r="R26" s="184"/>
      <c r="S26" s="184"/>
      <c r="T26" s="220" t="str">
        <f>IF(ISBLANK('0. SPECIFICATIONS-WiP'!U26),"",SUBSTITUTE('0. SPECIFICATIONS-WiP'!U26,"NR","IT Soutenable"))</f>
        <v>ODD#10 ; ODD#12 ; ODD#13</v>
      </c>
      <c r="U26" s="220" t="str">
        <f>IF(ISBLANK('0. SPECIFICATIONS-WiP'!V26),"",SUBSTITUTE('0. SPECIFICATIONS-WiP'!V26,"NR","IT Soutenable"))</f>
        <v/>
      </c>
      <c r="V26" s="222"/>
      <c r="W26" s="222"/>
      <c r="X26" s="222"/>
      <c r="Y26" s="222"/>
      <c r="Z26" s="222"/>
      <c r="AA26" s="222"/>
      <c r="AB26" s="222"/>
      <c r="AC26" s="222"/>
      <c r="AD26" s="222"/>
      <c r="AE26" s="222"/>
    </row>
    <row r="27" spans="1:31" ht="15.75" customHeight="1">
      <c r="A27" s="220" t="str">
        <f>IF(ISBLANK('0. SPECIFICATIONS-WiP'!A27),"",SUBSTITUTE('0. SPECIFICATIONS-WiP'!A27,"NR","IT Soutenable"))</f>
        <v>4</v>
      </c>
      <c r="B27" s="220" t="str">
        <f>IF(ISBLANK('0. SPECIFICATIONS-WiP'!C27),"",SUBSTITUTE('0. SPECIFICATIONS-WiP'!C27,"NR","IT Soutenable"))</f>
        <v>A</v>
      </c>
      <c r="C27" s="220" t="str">
        <f>IF(ISBLANK('0. SPECIFICATIONS-WiP'!D27),"",SUBSTITUTE('0. SPECIFICATIONS-WiP'!D27,"NR","IT Soutenable"))</f>
        <v>B</v>
      </c>
      <c r="D27" s="220" t="str">
        <f>IF(ISBLANK('0. SPECIFICATIONS-WiP'!E27),"",SUBSTITUTE('0. SPECIFICATIONS-WiP'!E27,"NR","IT Soutenable"))</f>
        <v>A</v>
      </c>
      <c r="E27" s="220" t="str">
        <f>IF(ISBLANK('0. SPECIFICATIONS-WiP'!F27),"",SUBSTITUTE('0. SPECIFICATIONS-WiP'!F27,"NR","IT Soutenable"))</f>
        <v>A/B/A</v>
      </c>
      <c r="F27" s="185" t="s">
        <v>6559</v>
      </c>
      <c r="G27" s="184"/>
      <c r="H27" s="185" t="s">
        <v>6560</v>
      </c>
      <c r="I27" s="185" t="s">
        <v>6561</v>
      </c>
      <c r="J27" s="185" t="s">
        <v>6562</v>
      </c>
      <c r="K27" s="185" t="s">
        <v>6563</v>
      </c>
      <c r="L27" s="184"/>
      <c r="M27" s="184"/>
      <c r="N27" s="184"/>
      <c r="O27" s="184"/>
      <c r="P27" s="185" t="s">
        <v>5762</v>
      </c>
      <c r="Q27" s="185" t="s">
        <v>5313</v>
      </c>
      <c r="R27" s="185" t="s">
        <v>5314</v>
      </c>
      <c r="S27" s="184"/>
      <c r="T27" s="220" t="str">
        <f>IF(ISBLANK('0. SPECIFICATIONS-WiP'!U27),"",SUBSTITUTE('0. SPECIFICATIONS-WiP'!U27,"NR","IT Soutenable"))</f>
        <v/>
      </c>
      <c r="U27" s="220" t="str">
        <f>IF(ISBLANK('0. SPECIFICATIONS-WiP'!V27),"",SUBSTITUTE('0. SPECIFICATIONS-WiP'!V27,"NR","IT Soutenable"))</f>
        <v/>
      </c>
      <c r="V27" s="222"/>
      <c r="W27" s="222"/>
      <c r="X27" s="222"/>
      <c r="Y27" s="222"/>
      <c r="Z27" s="222"/>
      <c r="AA27" s="222"/>
      <c r="AB27" s="222"/>
      <c r="AC27" s="222"/>
      <c r="AD27" s="222"/>
      <c r="AE27" s="222"/>
    </row>
    <row r="28" spans="1:31" ht="15.75" customHeight="1">
      <c r="A28" s="220" t="str">
        <f>IF(ISBLANK('0. SPECIFICATIONS-WiP'!A28),"",SUBSTITUTE('0. SPECIFICATIONS-WiP'!A28,"NR","IT Soutenable"))</f>
        <v>4</v>
      </c>
      <c r="B28" s="220" t="str">
        <f>IF(ISBLANK('0. SPECIFICATIONS-WiP'!C28),"",SUBSTITUTE('0. SPECIFICATIONS-WiP'!C28,"NR","IT Soutenable"))</f>
        <v>B</v>
      </c>
      <c r="C28" s="220" t="str">
        <f>IF(ISBLANK('0. SPECIFICATIONS-WiP'!D28),"",SUBSTITUTE('0. SPECIFICATIONS-WiP'!D28,"NR","IT Soutenable"))</f>
        <v>B</v>
      </c>
      <c r="D28" s="220" t="str">
        <f>IF(ISBLANK('0. SPECIFICATIONS-WiP'!E28),"",SUBSTITUTE('0. SPECIFICATIONS-WiP'!E28,"NR","IT Soutenable"))</f>
        <v>B</v>
      </c>
      <c r="E28" s="220" t="str">
        <f>IF(ISBLANK('0. SPECIFICATIONS-WiP'!F28),"",SUBSTITUTE('0. SPECIFICATIONS-WiP'!F28,"NR","IT Soutenable"))</f>
        <v>B/B/B</v>
      </c>
      <c r="F28" s="185" t="s">
        <v>6559</v>
      </c>
      <c r="G28" s="184"/>
      <c r="H28" s="185" t="s">
        <v>6564</v>
      </c>
      <c r="I28" s="185" t="s">
        <v>6565</v>
      </c>
      <c r="J28" s="185" t="s">
        <v>6566</v>
      </c>
      <c r="K28" s="185" t="s">
        <v>6567</v>
      </c>
      <c r="L28" s="184"/>
      <c r="M28" s="184"/>
      <c r="N28" s="184"/>
      <c r="O28" s="184"/>
      <c r="P28" s="185" t="s">
        <v>6493</v>
      </c>
      <c r="Q28" s="185" t="s">
        <v>5313</v>
      </c>
      <c r="R28" s="185" t="s">
        <v>5378</v>
      </c>
      <c r="S28" s="184"/>
      <c r="T28" s="220" t="str">
        <f>IF(ISBLANK('0. SPECIFICATIONS-WiP'!U28),"",SUBSTITUTE('0. SPECIFICATIONS-WiP'!U28,"NR","IT Soutenable"))</f>
        <v/>
      </c>
      <c r="U28" s="220" t="str">
        <f>IF(ISBLANK('0. SPECIFICATIONS-WiP'!V28),"",SUBSTITUTE('0. SPECIFICATIONS-WiP'!V28,"NR","IT Soutenable"))</f>
        <v/>
      </c>
      <c r="V28" s="222"/>
      <c r="W28" s="222"/>
      <c r="X28" s="222"/>
      <c r="Y28" s="222"/>
      <c r="Z28" s="222"/>
      <c r="AA28" s="222"/>
      <c r="AB28" s="222"/>
      <c r="AC28" s="222"/>
      <c r="AD28" s="222"/>
      <c r="AE28" s="222"/>
    </row>
    <row r="29" spans="1:31" ht="15.75" customHeight="1">
      <c r="A29" s="220" t="str">
        <f>IF(ISBLANK('0. SPECIFICATIONS-WiP'!A29),"",SUBSTITUTE('0. SPECIFICATIONS-WiP'!A29,"NR","IT Soutenable"))</f>
        <v>4</v>
      </c>
      <c r="B29" s="220" t="str">
        <f>IF(ISBLANK('0. SPECIFICATIONS-WiP'!C29),"",SUBSTITUTE('0. SPECIFICATIONS-WiP'!C29,"NR","IT Soutenable"))</f>
        <v>B</v>
      </c>
      <c r="C29" s="220" t="str">
        <f>IF(ISBLANK('0. SPECIFICATIONS-WiP'!D29),"",SUBSTITUTE('0. SPECIFICATIONS-WiP'!D29,"NR","IT Soutenable"))</f>
        <v>B</v>
      </c>
      <c r="D29" s="220" t="str">
        <f>IF(ISBLANK('0. SPECIFICATIONS-WiP'!E29),"",SUBSTITUTE('0. SPECIFICATIONS-WiP'!E29,"NR","IT Soutenable"))</f>
        <v>A</v>
      </c>
      <c r="E29" s="220" t="str">
        <f>IF(ISBLANK('0. SPECIFICATIONS-WiP'!F29),"",SUBSTITUTE('0. SPECIFICATIONS-WiP'!F29,"NR","IT Soutenable"))</f>
        <v>B/B/A</v>
      </c>
      <c r="F29" s="185" t="s">
        <v>6568</v>
      </c>
      <c r="G29" s="184"/>
      <c r="H29" s="185" t="s">
        <v>6569</v>
      </c>
      <c r="I29" s="185" t="s">
        <v>6570</v>
      </c>
      <c r="J29" s="185" t="s">
        <v>6571</v>
      </c>
      <c r="K29" s="185" t="s">
        <v>6572</v>
      </c>
      <c r="L29" s="185" t="s">
        <v>6573</v>
      </c>
      <c r="M29" s="184"/>
      <c r="N29" s="184"/>
      <c r="O29" s="184"/>
      <c r="P29" s="185" t="s">
        <v>5678</v>
      </c>
      <c r="Q29" s="185" t="s">
        <v>5313</v>
      </c>
      <c r="R29" s="185" t="s">
        <v>5314</v>
      </c>
      <c r="S29" s="184"/>
      <c r="T29" s="220" t="str">
        <f>IF(ISBLANK('0. SPECIFICATIONS-WiP'!U29),"",SUBSTITUTE('0. SPECIFICATIONS-WiP'!U29,"NR","IT Soutenable"))</f>
        <v/>
      </c>
      <c r="U29" s="220" t="str">
        <f>IF(ISBLANK('0. SPECIFICATIONS-WiP'!V29),"",SUBSTITUTE('0. SPECIFICATIONS-WiP'!V29,"NR","IT Soutenable"))</f>
        <v/>
      </c>
      <c r="V29" s="222"/>
      <c r="W29" s="222"/>
      <c r="X29" s="222"/>
      <c r="Y29" s="222"/>
      <c r="Z29" s="222"/>
      <c r="AA29" s="222"/>
      <c r="AB29" s="222"/>
      <c r="AC29" s="222"/>
      <c r="AD29" s="222"/>
      <c r="AE29" s="222"/>
    </row>
    <row r="30" spans="1:31" ht="15.75" customHeight="1">
      <c r="A30" s="220" t="str">
        <f>IF(ISBLANK('0. SPECIFICATIONS-WiP'!A30),"",SUBSTITUTE('0. SPECIFICATIONS-WiP'!A30,"NR","IT Soutenable"))</f>
        <v>4</v>
      </c>
      <c r="B30" s="220" t="str">
        <f>IF(ISBLANK('0. SPECIFICATIONS-WiP'!C30),"",SUBSTITUTE('0. SPECIFICATIONS-WiP'!C30,"NR","IT Soutenable"))</f>
        <v>B</v>
      </c>
      <c r="C30" s="220" t="str">
        <f>IF(ISBLANK('0. SPECIFICATIONS-WiP'!D30),"",SUBSTITUTE('0. SPECIFICATIONS-WiP'!D30,"NR","IT Soutenable"))</f>
        <v>A</v>
      </c>
      <c r="D30" s="220" t="str">
        <f>IF(ISBLANK('0. SPECIFICATIONS-WiP'!E30),"",SUBSTITUTE('0. SPECIFICATIONS-WiP'!E30,"NR","IT Soutenable"))</f>
        <v>B</v>
      </c>
      <c r="E30" s="220" t="str">
        <f>IF(ISBLANK('0. SPECIFICATIONS-WiP'!F30),"",SUBSTITUTE('0. SPECIFICATIONS-WiP'!F30,"NR","IT Soutenable"))</f>
        <v>B/A/B</v>
      </c>
      <c r="F30" s="185" t="s">
        <v>6559</v>
      </c>
      <c r="G30" s="184"/>
      <c r="H30" s="185" t="s">
        <v>6574</v>
      </c>
      <c r="I30" s="185" t="s">
        <v>6575</v>
      </c>
      <c r="J30" s="185" t="s">
        <v>6576</v>
      </c>
      <c r="K30" s="185" t="s">
        <v>6577</v>
      </c>
      <c r="L30" s="184"/>
      <c r="M30" s="184"/>
      <c r="N30" s="184"/>
      <c r="O30" s="184"/>
      <c r="P30" s="184"/>
      <c r="Q30" s="185" t="s">
        <v>5313</v>
      </c>
      <c r="R30" s="185" t="s">
        <v>5378</v>
      </c>
      <c r="S30" s="184"/>
      <c r="T30" s="220" t="str">
        <f>IF(ISBLANK('0. SPECIFICATIONS-WiP'!U30),"",SUBSTITUTE('0. SPECIFICATIONS-WiP'!U30,"NR","IT Soutenable"))</f>
        <v/>
      </c>
      <c r="U30" s="220" t="str">
        <f>IF(ISBLANK('0. SPECIFICATIONS-WiP'!V30),"",SUBSTITUTE('0. SPECIFICATIONS-WiP'!V30,"NR","IT Soutenable"))</f>
        <v/>
      </c>
      <c r="V30" s="222"/>
      <c r="W30" s="222"/>
      <c r="X30" s="222"/>
      <c r="Y30" s="222"/>
      <c r="Z30" s="222"/>
      <c r="AA30" s="222"/>
      <c r="AB30" s="222"/>
      <c r="AC30" s="222"/>
      <c r="AD30" s="222"/>
      <c r="AE30" s="222"/>
    </row>
    <row r="31" spans="1:31" ht="15.75" customHeight="1">
      <c r="A31" s="220" t="str">
        <f>IF(ISBLANK('0. SPECIFICATIONS-WiP'!A31),"",SUBSTITUTE('0. SPECIFICATIONS-WiP'!A31,"NR","IT Soutenable"))</f>
        <v>4</v>
      </c>
      <c r="B31" s="220" t="str">
        <f>IF(ISBLANK('0. SPECIFICATIONS-WiP'!C31),"",SUBSTITUTE('0. SPECIFICATIONS-WiP'!C31,"NR","IT Soutenable"))</f>
        <v>A</v>
      </c>
      <c r="C31" s="220" t="str">
        <f>IF(ISBLANK('0. SPECIFICATIONS-WiP'!D31),"",SUBSTITUTE('0. SPECIFICATIONS-WiP'!D31,"NR","IT Soutenable"))</f>
        <v>B</v>
      </c>
      <c r="D31" s="220" t="str">
        <f>IF(ISBLANK('0. SPECIFICATIONS-WiP'!E31),"",SUBSTITUTE('0. SPECIFICATIONS-WiP'!E31,"NR","IT Soutenable"))</f>
        <v>B</v>
      </c>
      <c r="E31" s="220" t="str">
        <f>IF(ISBLANK('0. SPECIFICATIONS-WiP'!F31),"",SUBSTITUTE('0. SPECIFICATIONS-WiP'!F31,"NR","IT Soutenable"))</f>
        <v>A/B/B</v>
      </c>
      <c r="F31" s="185" t="s">
        <v>6559</v>
      </c>
      <c r="G31" s="184"/>
      <c r="H31" s="185" t="s">
        <v>6578</v>
      </c>
      <c r="I31" s="185" t="s">
        <v>6579</v>
      </c>
      <c r="J31" s="185" t="s">
        <v>6580</v>
      </c>
      <c r="K31" s="185" t="s">
        <v>6581</v>
      </c>
      <c r="L31" s="184"/>
      <c r="M31" s="184"/>
      <c r="N31" s="184"/>
      <c r="O31" s="184"/>
      <c r="P31" s="185" t="s">
        <v>5762</v>
      </c>
      <c r="Q31" s="185" t="s">
        <v>6013</v>
      </c>
      <c r="R31" s="185" t="s">
        <v>6485</v>
      </c>
      <c r="S31" s="184"/>
      <c r="T31" s="220" t="str">
        <f>IF(ISBLANK('0. SPECIFICATIONS-WiP'!U31),"",SUBSTITUTE('0. SPECIFICATIONS-WiP'!U31,"NR","IT Soutenable"))</f>
        <v/>
      </c>
      <c r="U31" s="220" t="str">
        <f>IF(ISBLANK('0. SPECIFICATIONS-WiP'!V31),"",SUBSTITUTE('0. SPECIFICATIONS-WiP'!V31,"NR","IT Soutenable"))</f>
        <v/>
      </c>
      <c r="V31" s="222"/>
      <c r="W31" s="222"/>
      <c r="X31" s="222"/>
      <c r="Y31" s="222"/>
      <c r="Z31" s="222"/>
      <c r="AA31" s="222"/>
      <c r="AB31" s="222"/>
      <c r="AC31" s="222"/>
      <c r="AD31" s="222"/>
      <c r="AE31" s="222"/>
    </row>
    <row r="32" spans="1:31" ht="15.75" customHeight="1">
      <c r="A32" s="220" t="str">
        <f>IF(ISBLANK('0. SPECIFICATIONS-WiP'!A32),"",SUBSTITUTE('0. SPECIFICATIONS-WiP'!A32,"NR","IT Soutenable"))</f>
        <v>4</v>
      </c>
      <c r="B32" s="220" t="str">
        <f>IF(ISBLANK('0. SPECIFICATIONS-WiP'!C32),"",SUBSTITUTE('0. SPECIFICATIONS-WiP'!C32,"NR","IT Soutenable"))</f>
        <v>B</v>
      </c>
      <c r="C32" s="220" t="str">
        <f>IF(ISBLANK('0. SPECIFICATIONS-WiP'!D32),"",SUBSTITUTE('0. SPECIFICATIONS-WiP'!D32,"NR","IT Soutenable"))</f>
        <v>A</v>
      </c>
      <c r="D32" s="220" t="str">
        <f>IF(ISBLANK('0. SPECIFICATIONS-WiP'!E32),"",SUBSTITUTE('0. SPECIFICATIONS-WiP'!E32,"NR","IT Soutenable"))</f>
        <v>B</v>
      </c>
      <c r="E32" s="220" t="str">
        <f>IF(ISBLANK('0. SPECIFICATIONS-WiP'!F32),"",SUBSTITUTE('0. SPECIFICATIONS-WiP'!F32,"NR","IT Soutenable"))</f>
        <v>B/A/B</v>
      </c>
      <c r="F32" s="185" t="s">
        <v>6559</v>
      </c>
      <c r="G32" s="184"/>
      <c r="H32" s="185" t="s">
        <v>6582</v>
      </c>
      <c r="I32" s="185" t="s">
        <v>6583</v>
      </c>
      <c r="J32" s="185" t="s">
        <v>6584</v>
      </c>
      <c r="K32" s="185" t="s">
        <v>6585</v>
      </c>
      <c r="L32" s="184"/>
      <c r="M32" s="184"/>
      <c r="N32" s="184"/>
      <c r="O32" s="184"/>
      <c r="P32" s="185" t="s">
        <v>5762</v>
      </c>
      <c r="Q32" s="185" t="s">
        <v>5313</v>
      </c>
      <c r="R32" s="185" t="s">
        <v>5314</v>
      </c>
      <c r="S32" s="184"/>
      <c r="T32" s="220" t="str">
        <f>IF(ISBLANK('0. SPECIFICATIONS-WiP'!U32),"",SUBSTITUTE('0. SPECIFICATIONS-WiP'!U32,"NR","IT Soutenable"))</f>
        <v/>
      </c>
      <c r="U32" s="220" t="str">
        <f>IF(ISBLANK('0. SPECIFICATIONS-WiP'!V32),"",SUBSTITUTE('0. SPECIFICATIONS-WiP'!V32,"NR","IT Soutenable"))</f>
        <v/>
      </c>
      <c r="V32" s="222"/>
      <c r="W32" s="222"/>
      <c r="X32" s="222"/>
      <c r="Y32" s="222"/>
      <c r="Z32" s="222"/>
      <c r="AA32" s="222"/>
      <c r="AB32" s="222"/>
      <c r="AC32" s="222"/>
      <c r="AD32" s="222"/>
      <c r="AE32" s="222"/>
    </row>
    <row r="33" spans="1:31" ht="15.75" customHeight="1">
      <c r="A33" s="220" t="str">
        <f>IF(ISBLANK('0. SPECIFICATIONS-WiP'!A33),"",SUBSTITUTE('0. SPECIFICATIONS-WiP'!A33,"NR","IT Soutenable"))</f>
        <v>4</v>
      </c>
      <c r="B33" s="220" t="str">
        <f>IF(ISBLANK('0. SPECIFICATIONS-WiP'!C33),"",SUBSTITUTE('0. SPECIFICATIONS-WiP'!C33,"NR","IT Soutenable"))</f>
        <v>C</v>
      </c>
      <c r="C33" s="220" t="str">
        <f>IF(ISBLANK('0. SPECIFICATIONS-WiP'!D33),"",SUBSTITUTE('0. SPECIFICATIONS-WiP'!D33,"NR","IT Soutenable"))</f>
        <v>A</v>
      </c>
      <c r="D33" s="220" t="str">
        <f>IF(ISBLANK('0. SPECIFICATIONS-WiP'!E33),"",SUBSTITUTE('0. SPECIFICATIONS-WiP'!E33,"NR","IT Soutenable"))</f>
        <v>B</v>
      </c>
      <c r="E33" s="220" t="str">
        <f>IF(ISBLANK('0. SPECIFICATIONS-WiP'!F33),"",SUBSTITUTE('0. SPECIFICATIONS-WiP'!F33,"NR","IT Soutenable"))</f>
        <v>C/A/B</v>
      </c>
      <c r="F33" s="185" t="s">
        <v>6559</v>
      </c>
      <c r="G33" s="184"/>
      <c r="H33" s="185" t="s">
        <v>6586</v>
      </c>
      <c r="I33" s="185" t="s">
        <v>6587</v>
      </c>
      <c r="J33" s="185" t="s">
        <v>6588</v>
      </c>
      <c r="K33" s="185" t="s">
        <v>6589</v>
      </c>
      <c r="L33" s="184"/>
      <c r="M33" s="184"/>
      <c r="N33" s="184"/>
      <c r="O33" s="184"/>
      <c r="P33" s="185" t="s">
        <v>6525</v>
      </c>
      <c r="Q33" s="185" t="s">
        <v>6013</v>
      </c>
      <c r="R33" s="185" t="s">
        <v>6485</v>
      </c>
      <c r="S33" s="184"/>
      <c r="T33" s="220" t="str">
        <f>IF(ISBLANK('0. SPECIFICATIONS-WiP'!U33),"",SUBSTITUTE('0. SPECIFICATIONS-WiP'!U33,"NR","IT Soutenable"))</f>
        <v/>
      </c>
      <c r="U33" s="220" t="str">
        <f>IF(ISBLANK('0. SPECIFICATIONS-WiP'!V33),"",SUBSTITUTE('0. SPECIFICATIONS-WiP'!V33,"NR","IT Soutenable"))</f>
        <v/>
      </c>
      <c r="V33" s="222"/>
      <c r="W33" s="222"/>
      <c r="X33" s="222"/>
      <c r="Y33" s="222"/>
      <c r="Z33" s="222"/>
      <c r="AA33" s="222"/>
      <c r="AB33" s="222"/>
      <c r="AC33" s="222"/>
      <c r="AD33" s="222"/>
      <c r="AE33" s="222"/>
    </row>
    <row r="34" spans="1:31" ht="15.75" customHeight="1">
      <c r="A34" s="220" t="str">
        <f>IF(ISBLANK('0. SPECIFICATIONS-WiP'!A34),"",SUBSTITUTE('0. SPECIFICATIONS-WiP'!A34,"NR","IT Soutenable"))</f>
        <v>4</v>
      </c>
      <c r="B34" s="220" t="str">
        <f>IF(ISBLANK('0. SPECIFICATIONS-WiP'!C34),"",SUBSTITUTE('0. SPECIFICATIONS-WiP'!C34,"NR","IT Soutenable"))</f>
        <v>B</v>
      </c>
      <c r="C34" s="220" t="str">
        <f>IF(ISBLANK('0. SPECIFICATIONS-WiP'!D34),"",SUBSTITUTE('0. SPECIFICATIONS-WiP'!D34,"NR","IT Soutenable"))</f>
        <v>A</v>
      </c>
      <c r="D34" s="220" t="str">
        <f>IF(ISBLANK('0. SPECIFICATIONS-WiP'!E34),"",SUBSTITUTE('0. SPECIFICATIONS-WiP'!E34,"NR","IT Soutenable"))</f>
        <v>A</v>
      </c>
      <c r="E34" s="220" t="str">
        <f>IF(ISBLANK('0. SPECIFICATIONS-WiP'!F34),"",SUBSTITUTE('0. SPECIFICATIONS-WiP'!F34,"NR","IT Soutenable"))</f>
        <v>B/A/A</v>
      </c>
      <c r="F34" s="185" t="s">
        <v>6559</v>
      </c>
      <c r="G34" s="184"/>
      <c r="H34" s="185" t="s">
        <v>6590</v>
      </c>
      <c r="I34" s="185" t="s">
        <v>6591</v>
      </c>
      <c r="J34" s="185" t="s">
        <v>6592</v>
      </c>
      <c r="K34" s="185" t="s">
        <v>6593</v>
      </c>
      <c r="L34" s="184"/>
      <c r="M34" s="184"/>
      <c r="N34" s="184"/>
      <c r="O34" s="184"/>
      <c r="P34" s="185" t="s">
        <v>6594</v>
      </c>
      <c r="Q34" s="185" t="s">
        <v>6013</v>
      </c>
      <c r="R34" s="185" t="s">
        <v>6485</v>
      </c>
      <c r="S34" s="184"/>
      <c r="T34" s="220" t="str">
        <f>IF(ISBLANK('0. SPECIFICATIONS-WiP'!U34),"",SUBSTITUTE('0. SPECIFICATIONS-WiP'!U34,"NR","IT Soutenable"))</f>
        <v/>
      </c>
      <c r="U34" s="220" t="str">
        <f>IF(ISBLANK('0. SPECIFICATIONS-WiP'!V34),"",SUBSTITUTE('0. SPECIFICATIONS-WiP'!V34,"NR","IT Soutenable"))</f>
        <v/>
      </c>
      <c r="V34" s="222"/>
      <c r="W34" s="222"/>
      <c r="X34" s="222"/>
      <c r="Y34" s="222"/>
      <c r="Z34" s="222"/>
      <c r="AA34" s="222"/>
      <c r="AB34" s="222"/>
      <c r="AC34" s="222"/>
      <c r="AD34" s="222"/>
      <c r="AE34" s="222"/>
    </row>
    <row r="35" spans="1:31" ht="15.75" customHeight="1">
      <c r="A35" s="220" t="str">
        <f>IF(ISBLANK('0. SPECIFICATIONS-WiP'!A35),"",SUBSTITUTE('0. SPECIFICATIONS-WiP'!A35,"NR","IT Soutenable"))</f>
        <v>4</v>
      </c>
      <c r="B35" s="220" t="str">
        <f>IF(ISBLANK('0. SPECIFICATIONS-WiP'!C35),"",SUBSTITUTE('0. SPECIFICATIONS-WiP'!C35,"NR","IT Soutenable"))</f>
        <v>C</v>
      </c>
      <c r="C35" s="220" t="str">
        <f>IF(ISBLANK('0. SPECIFICATIONS-WiP'!D35),"",SUBSTITUTE('0. SPECIFICATIONS-WiP'!D35,"NR","IT Soutenable"))</f>
        <v>A</v>
      </c>
      <c r="D35" s="220" t="str">
        <f>IF(ISBLANK('0. SPECIFICATIONS-WiP'!E35),"",SUBSTITUTE('0. SPECIFICATIONS-WiP'!E35,"NR","IT Soutenable"))</f>
        <v>A</v>
      </c>
      <c r="E35" s="220" t="str">
        <f>IF(ISBLANK('0. SPECIFICATIONS-WiP'!F35),"",SUBSTITUTE('0. SPECIFICATIONS-WiP'!F35,"NR","IT Soutenable"))</f>
        <v>C/A/A</v>
      </c>
      <c r="F35" s="185" t="s">
        <v>6595</v>
      </c>
      <c r="G35" s="184"/>
      <c r="H35" s="185" t="s">
        <v>6596</v>
      </c>
      <c r="I35" s="185" t="s">
        <v>6597</v>
      </c>
      <c r="J35" s="185" t="s">
        <v>6598</v>
      </c>
      <c r="K35" s="185" t="s">
        <v>6599</v>
      </c>
      <c r="L35" s="184"/>
      <c r="M35" s="184"/>
      <c r="N35" s="185" t="s">
        <v>6600</v>
      </c>
      <c r="O35" s="184"/>
      <c r="P35" s="185" t="s">
        <v>6525</v>
      </c>
      <c r="Q35" s="185" t="s">
        <v>5313</v>
      </c>
      <c r="R35" s="185" t="s">
        <v>5378</v>
      </c>
      <c r="S35" s="184"/>
      <c r="T35" s="220" t="str">
        <f>IF(ISBLANK('0. SPECIFICATIONS-WiP'!U35),"",SUBSTITUTE('0. SPECIFICATIONS-WiP'!U35,"NR","IT Soutenable"))</f>
        <v/>
      </c>
      <c r="U35" s="220" t="str">
        <f>IF(ISBLANK('0. SPECIFICATIONS-WiP'!V35),"",SUBSTITUTE('0. SPECIFICATIONS-WiP'!V35,"NR","IT Soutenable"))</f>
        <v/>
      </c>
      <c r="V35" s="222"/>
      <c r="W35" s="222"/>
      <c r="X35" s="222"/>
      <c r="Y35" s="222"/>
      <c r="Z35" s="222"/>
      <c r="AA35" s="222"/>
      <c r="AB35" s="222"/>
      <c r="AC35" s="222"/>
      <c r="AD35" s="222"/>
      <c r="AE35" s="222"/>
    </row>
    <row r="36" spans="1:31" ht="15.75" customHeight="1">
      <c r="A36" s="220" t="str">
        <f>IF(ISBLANK('0. SPECIFICATIONS-WiP'!A36),"",SUBSTITUTE('0. SPECIFICATIONS-WiP'!A36,"NR","IT Soutenable"))</f>
        <v>4</v>
      </c>
      <c r="B36" s="220" t="str">
        <f>IF(ISBLANK('0. SPECIFICATIONS-WiP'!C36),"",SUBSTITUTE('0. SPECIFICATIONS-WiP'!C36,"NR","IT Soutenable"))</f>
        <v>C</v>
      </c>
      <c r="C36" s="220" t="str">
        <f>IF(ISBLANK('0. SPECIFICATIONS-WiP'!D36),"",SUBSTITUTE('0. SPECIFICATIONS-WiP'!D36,"NR","IT Soutenable"))</f>
        <v>B</v>
      </c>
      <c r="D36" s="220" t="str">
        <f>IF(ISBLANK('0. SPECIFICATIONS-WiP'!E36),"",SUBSTITUTE('0. SPECIFICATIONS-WiP'!E36,"NR","IT Soutenable"))</f>
        <v>A</v>
      </c>
      <c r="E36" s="220" t="str">
        <f>IF(ISBLANK('0. SPECIFICATIONS-WiP'!F36),"",SUBSTITUTE('0. SPECIFICATIONS-WiP'!F36,"NR","IT Soutenable"))</f>
        <v>C/B/A</v>
      </c>
      <c r="F36" s="185" t="s">
        <v>6595</v>
      </c>
      <c r="G36" s="184"/>
      <c r="H36" s="184"/>
      <c r="I36" s="185" t="s">
        <v>6601</v>
      </c>
      <c r="J36" s="185" t="s">
        <v>6602</v>
      </c>
      <c r="K36" s="185" t="s">
        <v>6603</v>
      </c>
      <c r="L36" s="184"/>
      <c r="M36" s="184"/>
      <c r="N36" s="184"/>
      <c r="O36" s="184"/>
      <c r="P36" s="185" t="s">
        <v>6525</v>
      </c>
      <c r="Q36" s="185" t="s">
        <v>5313</v>
      </c>
      <c r="R36" s="185" t="s">
        <v>5378</v>
      </c>
      <c r="S36" s="184"/>
      <c r="T36" s="220" t="str">
        <f>IF(ISBLANK('0. SPECIFICATIONS-WiP'!U36),"",SUBSTITUTE('0. SPECIFICATIONS-WiP'!U36,"NR","IT Soutenable"))</f>
        <v/>
      </c>
      <c r="U36" s="220" t="str">
        <f>IF(ISBLANK('0. SPECIFICATIONS-WiP'!V36),"",SUBSTITUTE('0. SPECIFICATIONS-WiP'!V36,"NR","IT Soutenable"))</f>
        <v/>
      </c>
      <c r="V36" s="222"/>
      <c r="W36" s="222"/>
      <c r="X36" s="222"/>
      <c r="Y36" s="222"/>
      <c r="Z36" s="222"/>
      <c r="AA36" s="222"/>
      <c r="AB36" s="222"/>
      <c r="AC36" s="222"/>
      <c r="AD36" s="222"/>
      <c r="AE36" s="222"/>
    </row>
    <row r="37" spans="1:31" ht="15.75" customHeight="1">
      <c r="A37" s="220" t="str">
        <f>IF(ISBLANK('0. SPECIFICATIONS-WiP'!A37),"",SUBSTITUTE('0. SPECIFICATIONS-WiP'!A37,"NR","IT Soutenable"))</f>
        <v>4</v>
      </c>
      <c r="B37" s="220" t="str">
        <f>IF(ISBLANK('0. SPECIFICATIONS-WiP'!C37),"",SUBSTITUTE('0. SPECIFICATIONS-WiP'!C37,"NR","IT Soutenable"))</f>
        <v>C</v>
      </c>
      <c r="C37" s="220" t="str">
        <f>IF(ISBLANK('0. SPECIFICATIONS-WiP'!D37),"",SUBSTITUTE('0. SPECIFICATIONS-WiP'!D37,"NR","IT Soutenable"))</f>
        <v>B</v>
      </c>
      <c r="D37" s="220" t="str">
        <f>IF(ISBLANK('0. SPECIFICATIONS-WiP'!E37),"",SUBSTITUTE('0. SPECIFICATIONS-WiP'!E37,"NR","IT Soutenable"))</f>
        <v>B</v>
      </c>
      <c r="E37" s="220" t="str">
        <f>IF(ISBLANK('0. SPECIFICATIONS-WiP'!F37),"",SUBSTITUTE('0. SPECIFICATIONS-WiP'!F37,"NR","IT Soutenable"))</f>
        <v>C/B/B</v>
      </c>
      <c r="F37" s="185" t="s">
        <v>6595</v>
      </c>
      <c r="G37" s="184"/>
      <c r="H37" s="184"/>
      <c r="I37" s="185" t="s">
        <v>6604</v>
      </c>
      <c r="J37" s="185" t="s">
        <v>6605</v>
      </c>
      <c r="K37" s="185" t="s">
        <v>6606</v>
      </c>
      <c r="L37" s="184"/>
      <c r="M37" s="184"/>
      <c r="N37" s="184"/>
      <c r="O37" s="184"/>
      <c r="P37" s="185" t="s">
        <v>6525</v>
      </c>
      <c r="Q37" s="185" t="s">
        <v>5313</v>
      </c>
      <c r="R37" s="185" t="s">
        <v>5378</v>
      </c>
      <c r="S37" s="184"/>
      <c r="T37" s="220" t="str">
        <f>IF(ISBLANK('0. SPECIFICATIONS-WiP'!U37),"",SUBSTITUTE('0. SPECIFICATIONS-WiP'!U37,"NR","IT Soutenable"))</f>
        <v/>
      </c>
      <c r="U37" s="220" t="str">
        <f>IF(ISBLANK('0. SPECIFICATIONS-WiP'!V37),"",SUBSTITUTE('0. SPECIFICATIONS-WiP'!V37,"NR","IT Soutenable"))</f>
        <v/>
      </c>
      <c r="V37" s="222"/>
      <c r="W37" s="222"/>
      <c r="X37" s="222"/>
      <c r="Y37" s="222"/>
      <c r="Z37" s="222"/>
      <c r="AA37" s="222"/>
      <c r="AB37" s="222"/>
      <c r="AC37" s="222"/>
      <c r="AD37" s="222"/>
      <c r="AE37" s="222"/>
    </row>
    <row r="38" spans="1:31" ht="15.75" customHeight="1">
      <c r="A38" s="220" t="str">
        <f>IF(ISBLANK('0. SPECIFICATIONS-WiP'!A38),"",SUBSTITUTE('0. SPECIFICATIONS-WiP'!A38,"NR","IT Soutenable"))</f>
        <v>4</v>
      </c>
      <c r="B38" s="220" t="str">
        <f>IF(ISBLANK('0. SPECIFICATIONS-WiP'!C38),"",SUBSTITUTE('0. SPECIFICATIONS-WiP'!C38,"NR","IT Soutenable"))</f>
        <v>B</v>
      </c>
      <c r="C38" s="220" t="str">
        <f>IF(ISBLANK('0. SPECIFICATIONS-WiP'!D38),"",SUBSTITUTE('0. SPECIFICATIONS-WiP'!D38,"NR","IT Soutenable"))</f>
        <v>B</v>
      </c>
      <c r="D38" s="220" t="str">
        <f>IF(ISBLANK('0. SPECIFICATIONS-WiP'!E38),"",SUBSTITUTE('0. SPECIFICATIONS-WiP'!E38,"NR","IT Soutenable"))</f>
        <v>B</v>
      </c>
      <c r="E38" s="220" t="str">
        <f>IF(ISBLANK('0. SPECIFICATIONS-WiP'!F38),"",SUBSTITUTE('0. SPECIFICATIONS-WiP'!F38,"NR","IT Soutenable"))</f>
        <v>B/B/B</v>
      </c>
      <c r="F38" s="185" t="s">
        <v>6607</v>
      </c>
      <c r="G38" s="184"/>
      <c r="H38" s="185" t="s">
        <v>6608</v>
      </c>
      <c r="I38" s="185" t="s">
        <v>6609</v>
      </c>
      <c r="J38" s="185" t="s">
        <v>6610</v>
      </c>
      <c r="K38" s="185" t="s">
        <v>6611</v>
      </c>
      <c r="L38" s="184"/>
      <c r="M38" s="184"/>
      <c r="N38" s="184"/>
      <c r="O38" s="184"/>
      <c r="P38" s="185" t="s">
        <v>6612</v>
      </c>
      <c r="Q38" s="185" t="s">
        <v>6013</v>
      </c>
      <c r="R38" s="185" t="s">
        <v>6485</v>
      </c>
      <c r="S38" s="184"/>
      <c r="T38" s="220" t="str">
        <f>IF(ISBLANK('0. SPECIFICATIONS-WiP'!U38),"",SUBSTITUTE('0. SPECIFICATIONS-WiP'!U38,"NR","IT Soutenable"))</f>
        <v/>
      </c>
      <c r="U38" s="220" t="str">
        <f>IF(ISBLANK('0. SPECIFICATIONS-WiP'!V38),"",SUBSTITUTE('0. SPECIFICATIONS-WiP'!V38,"NR","IT Soutenable"))</f>
        <v/>
      </c>
      <c r="V38" s="222"/>
      <c r="W38" s="222"/>
      <c r="X38" s="222"/>
      <c r="Y38" s="222"/>
      <c r="Z38" s="222"/>
      <c r="AA38" s="222"/>
      <c r="AB38" s="222"/>
      <c r="AC38" s="222"/>
      <c r="AD38" s="222"/>
      <c r="AE38" s="222"/>
    </row>
    <row r="39" spans="1:31" ht="15.75" customHeight="1">
      <c r="A39" s="220" t="str">
        <f>IF(ISBLANK('0. SPECIFICATIONS-WiP'!A39),"",SUBSTITUTE('0. SPECIFICATIONS-WiP'!A39,"NR","IT Soutenable"))</f>
        <v>4</v>
      </c>
      <c r="B39" s="220" t="str">
        <f>IF(ISBLANK('0. SPECIFICATIONS-WiP'!C39),"",SUBSTITUTE('0. SPECIFICATIONS-WiP'!C39,"NR","IT Soutenable"))</f>
        <v>B</v>
      </c>
      <c r="C39" s="220" t="str">
        <f>IF(ISBLANK('0. SPECIFICATIONS-WiP'!D39),"",SUBSTITUTE('0. SPECIFICATIONS-WiP'!D39,"NR","IT Soutenable"))</f>
        <v>A</v>
      </c>
      <c r="D39" s="220" t="str">
        <f>IF(ISBLANK('0. SPECIFICATIONS-WiP'!E39),"",SUBSTITUTE('0. SPECIFICATIONS-WiP'!E39,"NR","IT Soutenable"))</f>
        <v>B</v>
      </c>
      <c r="E39" s="220" t="str">
        <f>IF(ISBLANK('0. SPECIFICATIONS-WiP'!F39),"",SUBSTITUTE('0. SPECIFICATIONS-WiP'!F39,"NR","IT Soutenable"))</f>
        <v>B/A/B</v>
      </c>
      <c r="F39" s="185" t="s">
        <v>6607</v>
      </c>
      <c r="G39" s="184"/>
      <c r="H39" s="185" t="s">
        <v>6613</v>
      </c>
      <c r="I39" s="185" t="s">
        <v>6614</v>
      </c>
      <c r="J39" s="185" t="s">
        <v>6615</v>
      </c>
      <c r="K39" s="185" t="s">
        <v>6616</v>
      </c>
      <c r="L39" s="185" t="s">
        <v>6617</v>
      </c>
      <c r="M39" s="184"/>
      <c r="N39" s="184"/>
      <c r="O39" s="184"/>
      <c r="P39" s="185" t="s">
        <v>5762</v>
      </c>
      <c r="Q39" s="185" t="s">
        <v>5313</v>
      </c>
      <c r="R39" s="185" t="s">
        <v>5314</v>
      </c>
      <c r="S39" s="184"/>
      <c r="T39" s="220" t="str">
        <f>IF(ISBLANK('0. SPECIFICATIONS-WiP'!U39),"",SUBSTITUTE('0. SPECIFICATIONS-WiP'!U39,"NR","IT Soutenable"))</f>
        <v/>
      </c>
      <c r="U39" s="220" t="str">
        <f>IF(ISBLANK('0. SPECIFICATIONS-WiP'!V39),"",SUBSTITUTE('0. SPECIFICATIONS-WiP'!V39,"NR","IT Soutenable"))</f>
        <v/>
      </c>
      <c r="V39" s="222"/>
      <c r="W39" s="222"/>
      <c r="X39" s="222"/>
      <c r="Y39" s="222"/>
      <c r="Z39" s="222"/>
      <c r="AA39" s="222"/>
      <c r="AB39" s="222"/>
      <c r="AC39" s="222"/>
      <c r="AD39" s="222"/>
      <c r="AE39" s="222"/>
    </row>
    <row r="40" spans="1:31" ht="15.75" customHeight="1">
      <c r="A40" s="220" t="str">
        <f>IF(ISBLANK('0. SPECIFICATIONS-WiP'!A40),"",SUBSTITUTE('0. SPECIFICATIONS-WiP'!A40,"NR","IT Soutenable"))</f>
        <v>4</v>
      </c>
      <c r="B40" s="220" t="str">
        <f>IF(ISBLANK('0. SPECIFICATIONS-WiP'!C40),"",SUBSTITUTE('0. SPECIFICATIONS-WiP'!C40,"NR","IT Soutenable"))</f>
        <v>A</v>
      </c>
      <c r="C40" s="220" t="str">
        <f>IF(ISBLANK('0. SPECIFICATIONS-WiP'!D40),"",SUBSTITUTE('0. SPECIFICATIONS-WiP'!D40,"NR","IT Soutenable"))</f>
        <v>A</v>
      </c>
      <c r="D40" s="220" t="str">
        <f>IF(ISBLANK('0. SPECIFICATIONS-WiP'!E40),"",SUBSTITUTE('0. SPECIFICATIONS-WiP'!E40,"NR","IT Soutenable"))</f>
        <v>B</v>
      </c>
      <c r="E40" s="220" t="str">
        <f>IF(ISBLANK('0. SPECIFICATIONS-WiP'!F40),"",SUBSTITUTE('0. SPECIFICATIONS-WiP'!F40,"NR","IT Soutenable"))</f>
        <v>A/A/B</v>
      </c>
      <c r="F40" s="184"/>
      <c r="G40" s="184"/>
      <c r="H40" s="184"/>
      <c r="I40" s="185" t="s">
        <v>6618</v>
      </c>
      <c r="J40" s="185" t="s">
        <v>6619</v>
      </c>
      <c r="K40" s="185" t="s">
        <v>6620</v>
      </c>
      <c r="L40" s="185" t="s">
        <v>6621</v>
      </c>
      <c r="M40" s="184"/>
      <c r="N40" s="184"/>
      <c r="O40" s="184"/>
      <c r="P40" s="185" t="s">
        <v>5762</v>
      </c>
      <c r="Q40" s="185" t="s">
        <v>5313</v>
      </c>
      <c r="R40" s="185" t="s">
        <v>5314</v>
      </c>
      <c r="S40" s="184"/>
      <c r="T40" s="220" t="str">
        <f>IF(ISBLANK('0. SPECIFICATIONS-WiP'!U40),"",SUBSTITUTE('0. SPECIFICATIONS-WiP'!U40,"NR","IT Soutenable"))</f>
        <v/>
      </c>
      <c r="U40" s="220" t="str">
        <f>IF(ISBLANK('0. SPECIFICATIONS-WiP'!V40),"",SUBSTITUTE('0. SPECIFICATIONS-WiP'!V40,"NR","IT Soutenable"))</f>
        <v/>
      </c>
      <c r="V40" s="222"/>
      <c r="W40" s="222"/>
      <c r="X40" s="222"/>
      <c r="Y40" s="222"/>
      <c r="Z40" s="222"/>
      <c r="AA40" s="222"/>
      <c r="AB40" s="222"/>
      <c r="AC40" s="222"/>
      <c r="AD40" s="222"/>
      <c r="AE40" s="222"/>
    </row>
    <row r="41" spans="1:31" ht="15.75" customHeight="1">
      <c r="A41" s="220" t="str">
        <f>IF(ISBLANK('0. SPECIFICATIONS-WiP'!A41),"",SUBSTITUTE('0. SPECIFICATIONS-WiP'!A41,"NR","IT Soutenable"))</f>
        <v>5</v>
      </c>
      <c r="B41" s="220" t="str">
        <f>IF(ISBLANK('0. SPECIFICATIONS-WiP'!C41),"",SUBSTITUTE('0. SPECIFICATIONS-WiP'!C41,"NR","IT Soutenable"))</f>
        <v/>
      </c>
      <c r="C41" s="220" t="str">
        <f>IF(ISBLANK('0. SPECIFICATIONS-WiP'!D41),"",SUBSTITUTE('0. SPECIFICATIONS-WiP'!D41,"NR","IT Soutenable"))</f>
        <v/>
      </c>
      <c r="D41" s="220" t="str">
        <f>IF(ISBLANK('0. SPECIFICATIONS-WiP'!E41),"",SUBSTITUTE('0. SPECIFICATIONS-WiP'!E41,"NR","IT Soutenable"))</f>
        <v/>
      </c>
      <c r="E41" s="220" t="str">
        <f>IF(ISBLANK('0. SPECIFICATIONS-WiP'!F41),"",SUBSTITUTE('0. SPECIFICATIONS-WiP'!F41,"NR","IT Soutenable"))</f>
        <v>2A/1A/6A</v>
      </c>
      <c r="F41" s="184"/>
      <c r="G41" s="185" t="s">
        <v>6622</v>
      </c>
      <c r="H41" s="184"/>
      <c r="I41" s="184"/>
      <c r="J41" s="184"/>
      <c r="K41" s="184"/>
      <c r="L41" s="184"/>
      <c r="M41" s="184"/>
      <c r="N41" s="184"/>
      <c r="O41" s="184"/>
      <c r="P41" s="184"/>
      <c r="Q41" s="184"/>
      <c r="R41" s="184"/>
      <c r="S41" s="184"/>
      <c r="T41" s="220" t="str">
        <f>IF(ISBLANK('0. SPECIFICATIONS-WiP'!U41),"",SUBSTITUTE('0. SPECIFICATIONS-WiP'!U41,"NR","IT Soutenable"))</f>
        <v>ODD#12</v>
      </c>
      <c r="U41" s="220" t="str">
        <f>IF(ISBLANK('0. SPECIFICATIONS-WiP'!V41),"",SUBSTITUTE('0. SPECIFICATIONS-WiP'!V41,"NR","IT Soutenable"))</f>
        <v/>
      </c>
      <c r="V41" s="222"/>
      <c r="W41" s="222"/>
      <c r="X41" s="222"/>
      <c r="Y41" s="222"/>
      <c r="Z41" s="222"/>
      <c r="AA41" s="222"/>
      <c r="AB41" s="222"/>
      <c r="AC41" s="222"/>
      <c r="AD41" s="222"/>
      <c r="AE41" s="222"/>
    </row>
    <row r="42" spans="1:31" ht="15.75" customHeight="1">
      <c r="A42" s="220" t="str">
        <f>IF(ISBLANK('0. SPECIFICATIONS-WiP'!A42),"",SUBSTITUTE('0. SPECIFICATIONS-WiP'!A42,"NR","IT Soutenable"))</f>
        <v>5</v>
      </c>
      <c r="B42" s="220" t="str">
        <f>IF(ISBLANK('0. SPECIFICATIONS-WiP'!C42),"",SUBSTITUTE('0. SPECIFICATIONS-WiP'!C42,"NR","IT Soutenable"))</f>
        <v>B</v>
      </c>
      <c r="C42" s="220" t="str">
        <f>IF(ISBLANK('0. SPECIFICATIONS-WiP'!D42),"",SUBSTITUTE('0. SPECIFICATIONS-WiP'!D42,"NR","IT Soutenable"))</f>
        <v>B</v>
      </c>
      <c r="D42" s="220" t="str">
        <f>IF(ISBLANK('0. SPECIFICATIONS-WiP'!E42),"",SUBSTITUTE('0. SPECIFICATIONS-WiP'!E42,"NR","IT Soutenable"))</f>
        <v>A</v>
      </c>
      <c r="E42" s="220" t="str">
        <f>IF(ISBLANK('0. SPECIFICATIONS-WiP'!F42),"",SUBSTITUTE('0. SPECIFICATIONS-WiP'!F42,"NR","IT Soutenable"))</f>
        <v>B/B/A</v>
      </c>
      <c r="F42" s="185" t="s">
        <v>6539</v>
      </c>
      <c r="G42" s="184"/>
      <c r="H42" s="185" t="s">
        <v>6623</v>
      </c>
      <c r="I42" s="185" t="s">
        <v>6624</v>
      </c>
      <c r="J42" s="185" t="s">
        <v>6625</v>
      </c>
      <c r="K42" s="185" t="s">
        <v>6626</v>
      </c>
      <c r="L42" s="184"/>
      <c r="M42" s="184"/>
      <c r="N42" s="184"/>
      <c r="O42" s="184"/>
      <c r="P42" s="185" t="s">
        <v>6525</v>
      </c>
      <c r="Q42" s="185" t="s">
        <v>5313</v>
      </c>
      <c r="R42" s="185" t="s">
        <v>5378</v>
      </c>
      <c r="S42" s="184"/>
      <c r="T42" s="220" t="str">
        <f>IF(ISBLANK('0. SPECIFICATIONS-WiP'!U42),"",SUBSTITUTE('0. SPECIFICATIONS-WiP'!U42,"NR","IT Soutenable"))</f>
        <v/>
      </c>
      <c r="U42" s="220" t="str">
        <f>IF(ISBLANK('0. SPECIFICATIONS-WiP'!V42),"",SUBSTITUTE('0. SPECIFICATIONS-WiP'!V42,"NR","IT Soutenable"))</f>
        <v/>
      </c>
      <c r="V42" s="222"/>
      <c r="W42" s="222"/>
      <c r="X42" s="222"/>
      <c r="Y42" s="222"/>
      <c r="Z42" s="222"/>
      <c r="AA42" s="222"/>
      <c r="AB42" s="222"/>
      <c r="AC42" s="222"/>
      <c r="AD42" s="222"/>
      <c r="AE42" s="222"/>
    </row>
    <row r="43" spans="1:31" ht="15.75" customHeight="1">
      <c r="A43" s="220" t="str">
        <f>IF(ISBLANK('0. SPECIFICATIONS-WiP'!A43),"",SUBSTITUTE('0. SPECIFICATIONS-WiP'!A43,"NR","IT Soutenable"))</f>
        <v>5</v>
      </c>
      <c r="B43" s="220" t="str">
        <f>IF(ISBLANK('0. SPECIFICATIONS-WiP'!C43),"",SUBSTITUTE('0. SPECIFICATIONS-WiP'!C43,"NR","IT Soutenable"))</f>
        <v>B</v>
      </c>
      <c r="C43" s="220" t="str">
        <f>IF(ISBLANK('0. SPECIFICATIONS-WiP'!D43),"",SUBSTITUTE('0. SPECIFICATIONS-WiP'!D43,"NR","IT Soutenable"))</f>
        <v>C</v>
      </c>
      <c r="D43" s="220" t="str">
        <f>IF(ISBLANK('0. SPECIFICATIONS-WiP'!E43),"",SUBSTITUTE('0. SPECIFICATIONS-WiP'!E43,"NR","IT Soutenable"))</f>
        <v>B</v>
      </c>
      <c r="E43" s="220" t="str">
        <f>IF(ISBLANK('0. SPECIFICATIONS-WiP'!F43),"",SUBSTITUTE('0. SPECIFICATIONS-WiP'!F43,"NR","IT Soutenable"))</f>
        <v>B/C/B</v>
      </c>
      <c r="F43" s="185" t="s">
        <v>6627</v>
      </c>
      <c r="G43" s="184"/>
      <c r="H43" s="185" t="s">
        <v>6628</v>
      </c>
      <c r="I43" s="185" t="s">
        <v>6629</v>
      </c>
      <c r="J43" s="185" t="s">
        <v>6630</v>
      </c>
      <c r="K43" s="185" t="s">
        <v>6631</v>
      </c>
      <c r="L43" s="184"/>
      <c r="M43" s="184"/>
      <c r="N43" s="184"/>
      <c r="O43" s="184"/>
      <c r="P43" s="185" t="s">
        <v>5762</v>
      </c>
      <c r="Q43" s="185" t="s">
        <v>5313</v>
      </c>
      <c r="R43" s="185" t="s">
        <v>5314</v>
      </c>
      <c r="S43" s="184"/>
      <c r="T43" s="220" t="str">
        <f>IF(ISBLANK('0. SPECIFICATIONS-WiP'!U43),"",SUBSTITUTE('0. SPECIFICATIONS-WiP'!U43,"NR","IT Soutenable"))</f>
        <v/>
      </c>
      <c r="U43" s="220" t="str">
        <f>IF(ISBLANK('0. SPECIFICATIONS-WiP'!V43),"",SUBSTITUTE('0. SPECIFICATIONS-WiP'!V43,"NR","IT Soutenable"))</f>
        <v>INCONTOURNABLE</v>
      </c>
      <c r="V43" s="222"/>
      <c r="W43" s="222"/>
      <c r="X43" s="222"/>
      <c r="Y43" s="222"/>
      <c r="Z43" s="222"/>
      <c r="AA43" s="222"/>
      <c r="AB43" s="222"/>
      <c r="AC43" s="222"/>
      <c r="AD43" s="222"/>
      <c r="AE43" s="222"/>
    </row>
    <row r="44" spans="1:31" ht="15.75" customHeight="1">
      <c r="A44" s="220" t="str">
        <f>IF(ISBLANK('0. SPECIFICATIONS-WiP'!A44),"",SUBSTITUTE('0. SPECIFICATIONS-WiP'!A44,"NR","IT Soutenable"))</f>
        <v>5</v>
      </c>
      <c r="B44" s="220" t="str">
        <f>IF(ISBLANK('0. SPECIFICATIONS-WiP'!C44),"",SUBSTITUTE('0. SPECIFICATIONS-WiP'!C44,"NR","IT Soutenable"))</f>
        <v>B</v>
      </c>
      <c r="C44" s="220" t="str">
        <f>IF(ISBLANK('0. SPECIFICATIONS-WiP'!D44),"",SUBSTITUTE('0. SPECIFICATIONS-WiP'!D44,"NR","IT Soutenable"))</f>
        <v>B</v>
      </c>
      <c r="D44" s="220" t="str">
        <f>IF(ISBLANK('0. SPECIFICATIONS-WiP'!E44),"",SUBSTITUTE('0. SPECIFICATIONS-WiP'!E44,"NR","IT Soutenable"))</f>
        <v>B</v>
      </c>
      <c r="E44" s="220" t="str">
        <f>IF(ISBLANK('0. SPECIFICATIONS-WiP'!F44),"",SUBSTITUTE('0. SPECIFICATIONS-WiP'!F44,"NR","IT Soutenable"))</f>
        <v>B/B/B</v>
      </c>
      <c r="F44" s="185" t="s">
        <v>6568</v>
      </c>
      <c r="G44" s="184"/>
      <c r="H44" s="185" t="s">
        <v>6632</v>
      </c>
      <c r="I44" s="185" t="s">
        <v>6633</v>
      </c>
      <c r="J44" s="185" t="s">
        <v>6634</v>
      </c>
      <c r="K44" s="185" t="s">
        <v>6635</v>
      </c>
      <c r="L44" s="185" t="s">
        <v>6636</v>
      </c>
      <c r="M44" s="184"/>
      <c r="N44" s="184"/>
      <c r="O44" s="184"/>
      <c r="P44" s="185" t="s">
        <v>6525</v>
      </c>
      <c r="Q44" s="185" t="s">
        <v>5313</v>
      </c>
      <c r="R44" s="185" t="s">
        <v>5314</v>
      </c>
      <c r="S44" s="184"/>
      <c r="T44" s="220" t="str">
        <f>IF(ISBLANK('0. SPECIFICATIONS-WiP'!U44),"",SUBSTITUTE('0. SPECIFICATIONS-WiP'!U44,"NR","IT Soutenable"))</f>
        <v/>
      </c>
      <c r="U44" s="220" t="str">
        <f>IF(ISBLANK('0. SPECIFICATIONS-WiP'!V44),"",SUBSTITUTE('0. SPECIFICATIONS-WiP'!V44,"NR","IT Soutenable"))</f>
        <v/>
      </c>
      <c r="V44" s="222"/>
      <c r="W44" s="222"/>
      <c r="X44" s="222"/>
      <c r="Y44" s="222"/>
      <c r="Z44" s="222"/>
      <c r="AA44" s="222"/>
      <c r="AB44" s="222"/>
      <c r="AC44" s="222"/>
      <c r="AD44" s="222"/>
      <c r="AE44" s="222"/>
    </row>
    <row r="45" spans="1:31" ht="15.75" customHeight="1">
      <c r="A45" s="220" t="str">
        <f>IF(ISBLANK('0. SPECIFICATIONS-WiP'!A45),"",SUBSTITUTE('0. SPECIFICATIONS-WiP'!A45,"NR","IT Soutenable"))</f>
        <v>5</v>
      </c>
      <c r="B45" s="220" t="str">
        <f>IF(ISBLANK('0. SPECIFICATIONS-WiP'!C45),"",SUBSTITUTE('0. SPECIFICATIONS-WiP'!C45,"NR","IT Soutenable"))</f>
        <v>B</v>
      </c>
      <c r="C45" s="220" t="str">
        <f>IF(ISBLANK('0. SPECIFICATIONS-WiP'!D45),"",SUBSTITUTE('0. SPECIFICATIONS-WiP'!D45,"NR","IT Soutenable"))</f>
        <v>B</v>
      </c>
      <c r="D45" s="220" t="str">
        <f>IF(ISBLANK('0. SPECIFICATIONS-WiP'!E45),"",SUBSTITUTE('0. SPECIFICATIONS-WiP'!E45,"NR","IT Soutenable"))</f>
        <v>B</v>
      </c>
      <c r="E45" s="220" t="str">
        <f>IF(ISBLANK('0. SPECIFICATIONS-WiP'!F45),"",SUBSTITUTE('0. SPECIFICATIONS-WiP'!F45,"NR","IT Soutenable"))</f>
        <v>B/B/B</v>
      </c>
      <c r="F45" s="185" t="s">
        <v>6568</v>
      </c>
      <c r="G45" s="184"/>
      <c r="H45" s="184"/>
      <c r="I45" s="185" t="s">
        <v>6637</v>
      </c>
      <c r="J45" s="185" t="s">
        <v>6638</v>
      </c>
      <c r="K45" s="185" t="s">
        <v>6639</v>
      </c>
      <c r="L45" s="185" t="s">
        <v>6640</v>
      </c>
      <c r="M45" s="184"/>
      <c r="N45" s="184"/>
      <c r="O45" s="184"/>
      <c r="P45" s="185" t="s">
        <v>6525</v>
      </c>
      <c r="Q45" s="185" t="s">
        <v>5313</v>
      </c>
      <c r="R45" s="185" t="s">
        <v>5314</v>
      </c>
      <c r="S45" s="184"/>
      <c r="T45" s="220" t="str">
        <f>IF(ISBLANK('0. SPECIFICATIONS-WiP'!U45),"",SUBSTITUTE('0. SPECIFICATIONS-WiP'!U45,"NR","IT Soutenable"))</f>
        <v/>
      </c>
      <c r="U45" s="220" t="str">
        <f>IF(ISBLANK('0. SPECIFICATIONS-WiP'!V45),"",SUBSTITUTE('0. SPECIFICATIONS-WiP'!V45,"NR","IT Soutenable"))</f>
        <v/>
      </c>
      <c r="V45" s="222"/>
      <c r="W45" s="222"/>
      <c r="X45" s="222"/>
      <c r="Y45" s="222"/>
      <c r="Z45" s="222"/>
      <c r="AA45" s="222"/>
      <c r="AB45" s="222"/>
      <c r="AC45" s="222"/>
      <c r="AD45" s="222"/>
      <c r="AE45" s="222"/>
    </row>
    <row r="46" spans="1:31" ht="15.75" customHeight="1">
      <c r="A46" s="220" t="str">
        <f>IF(ISBLANK('0. SPECIFICATIONS-WiP'!A46),"",SUBSTITUTE('0. SPECIFICATIONS-WiP'!A46,"NR","IT Soutenable"))</f>
        <v>5</v>
      </c>
      <c r="B46" s="220" t="str">
        <f>IF(ISBLANK('0. SPECIFICATIONS-WiP'!C46),"",SUBSTITUTE('0. SPECIFICATIONS-WiP'!C46,"NR","IT Soutenable"))</f>
        <v>B</v>
      </c>
      <c r="C46" s="220" t="str">
        <f>IF(ISBLANK('0. SPECIFICATIONS-WiP'!D46),"",SUBSTITUTE('0. SPECIFICATIONS-WiP'!D46,"NR","IT Soutenable"))</f>
        <v>A</v>
      </c>
      <c r="D46" s="220" t="str">
        <f>IF(ISBLANK('0. SPECIFICATIONS-WiP'!E46),"",SUBSTITUTE('0. SPECIFICATIONS-WiP'!E46,"NR","IT Soutenable"))</f>
        <v>B</v>
      </c>
      <c r="E46" s="220" t="str">
        <f>IF(ISBLANK('0. SPECIFICATIONS-WiP'!F46),"",SUBSTITUTE('0. SPECIFICATIONS-WiP'!F46,"NR","IT Soutenable"))</f>
        <v>B/A/B</v>
      </c>
      <c r="F46" s="185" t="s">
        <v>6641</v>
      </c>
      <c r="G46" s="184"/>
      <c r="H46" s="185" t="s">
        <v>6642</v>
      </c>
      <c r="I46" s="185" t="s">
        <v>6643</v>
      </c>
      <c r="J46" s="185" t="s">
        <v>6644</v>
      </c>
      <c r="K46" s="185" t="s">
        <v>6645</v>
      </c>
      <c r="L46" s="185" t="s">
        <v>6646</v>
      </c>
      <c r="M46" s="184"/>
      <c r="N46" s="184"/>
      <c r="O46" s="184"/>
      <c r="P46" s="185" t="s">
        <v>6525</v>
      </c>
      <c r="Q46" s="185" t="s">
        <v>5313</v>
      </c>
      <c r="R46" s="185" t="s">
        <v>5314</v>
      </c>
      <c r="S46" s="184"/>
      <c r="T46" s="220" t="str">
        <f>IF(ISBLANK('0. SPECIFICATIONS-WiP'!U46),"",SUBSTITUTE('0. SPECIFICATIONS-WiP'!U46,"NR","IT Soutenable"))</f>
        <v/>
      </c>
      <c r="U46" s="220" t="str">
        <f>IF(ISBLANK('0. SPECIFICATIONS-WiP'!V46),"",SUBSTITUTE('0. SPECIFICATIONS-WiP'!V46,"NR","IT Soutenable"))</f>
        <v/>
      </c>
      <c r="V46" s="222"/>
      <c r="W46" s="222"/>
      <c r="X46" s="222"/>
      <c r="Y46" s="222"/>
      <c r="Z46" s="222"/>
      <c r="AA46" s="222"/>
      <c r="AB46" s="222"/>
      <c r="AC46" s="222"/>
      <c r="AD46" s="222"/>
      <c r="AE46" s="222"/>
    </row>
    <row r="47" spans="1:31" ht="15.75" customHeight="1">
      <c r="A47" s="220" t="str">
        <f>IF(ISBLANK('0. SPECIFICATIONS-WiP'!A47),"",SUBSTITUTE('0. SPECIFICATIONS-WiP'!A47,"NR","IT Soutenable"))</f>
        <v>5</v>
      </c>
      <c r="B47" s="220" t="str">
        <f>IF(ISBLANK('0. SPECIFICATIONS-WiP'!C47),"",SUBSTITUTE('0. SPECIFICATIONS-WiP'!C47,"NR","IT Soutenable"))</f>
        <v>B</v>
      </c>
      <c r="C47" s="220" t="str">
        <f>IF(ISBLANK('0. SPECIFICATIONS-WiP'!D47),"",SUBSTITUTE('0. SPECIFICATIONS-WiP'!D47,"NR","IT Soutenable"))</f>
        <v>B</v>
      </c>
      <c r="D47" s="220" t="str">
        <f>IF(ISBLANK('0. SPECIFICATIONS-WiP'!E47),"",SUBSTITUTE('0. SPECIFICATIONS-WiP'!E47,"NR","IT Soutenable"))</f>
        <v>B</v>
      </c>
      <c r="E47" s="220" t="str">
        <f>IF(ISBLANK('0. SPECIFICATIONS-WiP'!F47),"",SUBSTITUTE('0. SPECIFICATIONS-WiP'!F47,"NR","IT Soutenable"))</f>
        <v>B/B/B</v>
      </c>
      <c r="F47" s="185" t="s">
        <v>6641</v>
      </c>
      <c r="G47" s="184"/>
      <c r="H47" s="185" t="s">
        <v>6647</v>
      </c>
      <c r="I47" s="185" t="s">
        <v>6648</v>
      </c>
      <c r="J47" s="185" t="s">
        <v>6649</v>
      </c>
      <c r="K47" s="185" t="s">
        <v>6650</v>
      </c>
      <c r="L47" s="184"/>
      <c r="M47" s="184"/>
      <c r="N47" s="184"/>
      <c r="O47" s="184"/>
      <c r="P47" s="184"/>
      <c r="Q47" s="185" t="s">
        <v>5313</v>
      </c>
      <c r="R47" s="185" t="s">
        <v>5314</v>
      </c>
      <c r="S47" s="184"/>
      <c r="T47" s="220" t="str">
        <f>IF(ISBLANK('0. SPECIFICATIONS-WiP'!U47),"",SUBSTITUTE('0. SPECIFICATIONS-WiP'!U47,"NR","IT Soutenable"))</f>
        <v/>
      </c>
      <c r="U47" s="220" t="str">
        <f>IF(ISBLANK('0. SPECIFICATIONS-WiP'!V47),"",SUBSTITUTE('0. SPECIFICATIONS-WiP'!V47,"NR","IT Soutenable"))</f>
        <v/>
      </c>
      <c r="V47" s="222"/>
      <c r="W47" s="222"/>
      <c r="X47" s="222"/>
      <c r="Y47" s="222"/>
      <c r="Z47" s="222"/>
      <c r="AA47" s="222"/>
      <c r="AB47" s="222"/>
      <c r="AC47" s="222"/>
      <c r="AD47" s="222"/>
      <c r="AE47" s="222"/>
    </row>
    <row r="48" spans="1:31" ht="15.75" customHeight="1">
      <c r="A48" s="220" t="str">
        <f>IF(ISBLANK('0. SPECIFICATIONS-WiP'!A48),"",SUBSTITUTE('0. SPECIFICATIONS-WiP'!A48,"NR","IT Soutenable"))</f>
        <v>5</v>
      </c>
      <c r="B48" s="220" t="str">
        <f>IF(ISBLANK('0. SPECIFICATIONS-WiP'!C48),"",SUBSTITUTE('0. SPECIFICATIONS-WiP'!C48,"NR","IT Soutenable"))</f>
        <v>A</v>
      </c>
      <c r="C48" s="220" t="str">
        <f>IF(ISBLANK('0. SPECIFICATIONS-WiP'!D48),"",SUBSTITUTE('0. SPECIFICATIONS-WiP'!D48,"NR","IT Soutenable"))</f>
        <v>B</v>
      </c>
      <c r="D48" s="220" t="str">
        <f>IF(ISBLANK('0. SPECIFICATIONS-WiP'!E48),"",SUBSTITUTE('0. SPECIFICATIONS-WiP'!E48,"NR","IT Soutenable"))</f>
        <v>A</v>
      </c>
      <c r="E48" s="220" t="str">
        <f>IF(ISBLANK('0. SPECIFICATIONS-WiP'!F48),"",SUBSTITUTE('0. SPECIFICATIONS-WiP'!F48,"NR","IT Soutenable"))</f>
        <v>A/B/A</v>
      </c>
      <c r="F48" s="185" t="s">
        <v>6651</v>
      </c>
      <c r="G48" s="184"/>
      <c r="H48" s="185" t="s">
        <v>6652</v>
      </c>
      <c r="I48" s="185" t="s">
        <v>6653</v>
      </c>
      <c r="J48" s="185" t="s">
        <v>6654</v>
      </c>
      <c r="K48" s="185" t="s">
        <v>6655</v>
      </c>
      <c r="L48" s="184"/>
      <c r="M48" s="184"/>
      <c r="N48" s="184"/>
      <c r="O48" s="184"/>
      <c r="P48" s="185" t="s">
        <v>6493</v>
      </c>
      <c r="Q48" s="185" t="s">
        <v>5313</v>
      </c>
      <c r="R48" s="185" t="s">
        <v>5314</v>
      </c>
      <c r="S48" s="184"/>
      <c r="T48" s="220" t="str">
        <f>IF(ISBLANK('0. SPECIFICATIONS-WiP'!U48),"",SUBSTITUTE('0. SPECIFICATIONS-WiP'!U48,"NR","IT Soutenable"))</f>
        <v/>
      </c>
      <c r="U48" s="220" t="str">
        <f>IF(ISBLANK('0. SPECIFICATIONS-WiP'!V48),"",SUBSTITUTE('0. SPECIFICATIONS-WiP'!V48,"NR","IT Soutenable"))</f>
        <v>INCONTOURNABLE</v>
      </c>
      <c r="V48" s="222"/>
      <c r="W48" s="222"/>
      <c r="X48" s="222"/>
      <c r="Y48" s="222"/>
      <c r="Z48" s="222"/>
      <c r="AA48" s="222"/>
      <c r="AB48" s="222"/>
      <c r="AC48" s="222"/>
      <c r="AD48" s="222"/>
      <c r="AE48" s="222"/>
    </row>
    <row r="49" spans="1:31" ht="15.75" customHeight="1">
      <c r="A49" s="220" t="str">
        <f>IF(ISBLANK('0. SPECIFICATIONS-WiP'!A49),"",SUBSTITUTE('0. SPECIFICATIONS-WiP'!A49,"NR","IT Soutenable"))</f>
        <v>5</v>
      </c>
      <c r="B49" s="220" t="str">
        <f>IF(ISBLANK('0. SPECIFICATIONS-WiP'!C49),"",SUBSTITUTE('0. SPECIFICATIONS-WiP'!C49,"NR","IT Soutenable"))</f>
        <v>A</v>
      </c>
      <c r="C49" s="220" t="str">
        <f>IF(ISBLANK('0. SPECIFICATIONS-WiP'!D49),"",SUBSTITUTE('0. SPECIFICATIONS-WiP'!D49,"NR","IT Soutenable"))</f>
        <v>B</v>
      </c>
      <c r="D49" s="220" t="str">
        <f>IF(ISBLANK('0. SPECIFICATIONS-WiP'!E49),"",SUBSTITUTE('0. SPECIFICATIONS-WiP'!E49,"NR","IT Soutenable"))</f>
        <v>A</v>
      </c>
      <c r="E49" s="220" t="str">
        <f>IF(ISBLANK('0. SPECIFICATIONS-WiP'!F49),"",SUBSTITUTE('0. SPECIFICATIONS-WiP'!F49,"NR","IT Soutenable"))</f>
        <v>A/B/A</v>
      </c>
      <c r="F49" s="185" t="s">
        <v>6651</v>
      </c>
      <c r="G49" s="184"/>
      <c r="H49" s="184"/>
      <c r="I49" s="185" t="s">
        <v>6656</v>
      </c>
      <c r="J49" s="185" t="s">
        <v>6657</v>
      </c>
      <c r="K49" s="185" t="s">
        <v>6658</v>
      </c>
      <c r="L49" s="184"/>
      <c r="M49" s="184"/>
      <c r="N49" s="185" t="s">
        <v>6371</v>
      </c>
      <c r="O49" s="184"/>
      <c r="P49" s="185" t="s">
        <v>6493</v>
      </c>
      <c r="Q49" s="185" t="s">
        <v>5313</v>
      </c>
      <c r="R49" s="185" t="s">
        <v>5314</v>
      </c>
      <c r="S49" s="184"/>
      <c r="T49" s="220" t="str">
        <f>IF(ISBLANK('0. SPECIFICATIONS-WiP'!U49),"",SUBSTITUTE('0. SPECIFICATIONS-WiP'!U49,"NR","IT Soutenable"))</f>
        <v/>
      </c>
      <c r="U49" s="220" t="str">
        <f>IF(ISBLANK('0. SPECIFICATIONS-WiP'!V49),"",SUBSTITUTE('0. SPECIFICATIONS-WiP'!V49,"NR","IT Soutenable"))</f>
        <v/>
      </c>
      <c r="V49" s="222"/>
      <c r="W49" s="222"/>
      <c r="X49" s="222"/>
      <c r="Y49" s="222"/>
      <c r="Z49" s="222"/>
      <c r="AA49" s="222"/>
      <c r="AB49" s="222"/>
      <c r="AC49" s="222"/>
      <c r="AD49" s="222"/>
      <c r="AE49" s="222"/>
    </row>
    <row r="50" spans="1:31" ht="15.75" customHeight="1">
      <c r="A50" s="220" t="str">
        <f>IF(ISBLANK('0. SPECIFICATIONS-WiP'!A50),"",SUBSTITUTE('0. SPECIFICATIONS-WiP'!A50,"NR","IT Soutenable"))</f>
        <v>5</v>
      </c>
      <c r="B50" s="220" t="str">
        <f>IF(ISBLANK('0. SPECIFICATIONS-WiP'!C50),"",SUBSTITUTE('0. SPECIFICATIONS-WiP'!C50,"NR","IT Soutenable"))</f>
        <v>C</v>
      </c>
      <c r="C50" s="220" t="str">
        <f>IF(ISBLANK('0. SPECIFICATIONS-WiP'!D50),"",SUBSTITUTE('0. SPECIFICATIONS-WiP'!D50,"NR","IT Soutenable"))</f>
        <v>B</v>
      </c>
      <c r="D50" s="220" t="str">
        <f>IF(ISBLANK('0. SPECIFICATIONS-WiP'!E50),"",SUBSTITUTE('0. SPECIFICATIONS-WiP'!E50,"NR","IT Soutenable"))</f>
        <v>A</v>
      </c>
      <c r="E50" s="220" t="str">
        <f>IF(ISBLANK('0. SPECIFICATIONS-WiP'!F50),"",SUBSTITUTE('0. SPECIFICATIONS-WiP'!F50,"NR","IT Soutenable"))</f>
        <v>C/B/A</v>
      </c>
      <c r="F50" s="185" t="s">
        <v>6659</v>
      </c>
      <c r="G50" s="184"/>
      <c r="H50" s="185" t="s">
        <v>6660</v>
      </c>
      <c r="I50" s="185" t="s">
        <v>6661</v>
      </c>
      <c r="J50" s="185" t="s">
        <v>6662</v>
      </c>
      <c r="K50" s="185" t="s">
        <v>6663</v>
      </c>
      <c r="L50" s="184"/>
      <c r="M50" s="184"/>
      <c r="N50" s="184"/>
      <c r="O50" s="184"/>
      <c r="P50" s="185" t="s">
        <v>5762</v>
      </c>
      <c r="Q50" s="185" t="s">
        <v>6013</v>
      </c>
      <c r="R50" s="185" t="s">
        <v>6485</v>
      </c>
      <c r="S50" s="184"/>
      <c r="T50" s="220" t="str">
        <f>IF(ISBLANK('0. SPECIFICATIONS-WiP'!U50),"",SUBSTITUTE('0. SPECIFICATIONS-WiP'!U50,"NR","IT Soutenable"))</f>
        <v/>
      </c>
      <c r="U50" s="220" t="str">
        <f>IF(ISBLANK('0. SPECIFICATIONS-WiP'!V50),"",SUBSTITUTE('0. SPECIFICATIONS-WiP'!V50,"NR","IT Soutenable"))</f>
        <v/>
      </c>
      <c r="V50" s="222"/>
      <c r="W50" s="222"/>
      <c r="X50" s="222"/>
      <c r="Y50" s="222"/>
      <c r="Z50" s="222"/>
      <c r="AA50" s="222"/>
      <c r="AB50" s="222"/>
      <c r="AC50" s="222"/>
      <c r="AD50" s="222"/>
      <c r="AE50" s="222"/>
    </row>
    <row r="51" spans="1:31" ht="15.75" customHeight="1">
      <c r="A51" s="220" t="str">
        <f>IF(ISBLANK('0. SPECIFICATIONS-WiP'!A51),"",SUBSTITUTE('0. SPECIFICATIONS-WiP'!A51,"NR","IT Soutenable"))</f>
        <v>5</v>
      </c>
      <c r="B51" s="220" t="str">
        <f>IF(ISBLANK('0. SPECIFICATIONS-WiP'!C51),"",SUBSTITUTE('0. SPECIFICATIONS-WiP'!C51,"NR","IT Soutenable"))</f>
        <v>B</v>
      </c>
      <c r="C51" s="220" t="str">
        <f>IF(ISBLANK('0. SPECIFICATIONS-WiP'!D51),"",SUBSTITUTE('0. SPECIFICATIONS-WiP'!D51,"NR","IT Soutenable"))</f>
        <v>B</v>
      </c>
      <c r="D51" s="220" t="str">
        <f>IF(ISBLANK('0. SPECIFICATIONS-WiP'!E51),"",SUBSTITUTE('0. SPECIFICATIONS-WiP'!E51,"NR","IT Soutenable"))</f>
        <v>A</v>
      </c>
      <c r="E51" s="220" t="str">
        <f>IF(ISBLANK('0. SPECIFICATIONS-WiP'!F51),"",SUBSTITUTE('0. SPECIFICATIONS-WiP'!F51,"NR","IT Soutenable"))</f>
        <v>B/B/A</v>
      </c>
      <c r="F51" s="185" t="s">
        <v>6659</v>
      </c>
      <c r="G51" s="184"/>
      <c r="H51" s="184"/>
      <c r="I51" s="185" t="s">
        <v>6664</v>
      </c>
      <c r="J51" s="185" t="s">
        <v>6665</v>
      </c>
      <c r="K51" s="185" t="s">
        <v>6666</v>
      </c>
      <c r="L51" s="185" t="s">
        <v>6667</v>
      </c>
      <c r="M51" s="184"/>
      <c r="N51" s="184"/>
      <c r="O51" s="184"/>
      <c r="P51" s="185" t="s">
        <v>5762</v>
      </c>
      <c r="Q51" s="185" t="s">
        <v>6013</v>
      </c>
      <c r="R51" s="185" t="s">
        <v>6485</v>
      </c>
      <c r="S51" s="184"/>
      <c r="T51" s="220" t="str">
        <f>IF(ISBLANK('0. SPECIFICATIONS-WiP'!U51),"",SUBSTITUTE('0. SPECIFICATIONS-WiP'!U51,"NR","IT Soutenable"))</f>
        <v/>
      </c>
      <c r="U51" s="220" t="str">
        <f>IF(ISBLANK('0. SPECIFICATIONS-WiP'!V51),"",SUBSTITUTE('0. SPECIFICATIONS-WiP'!V51,"NR","IT Soutenable"))</f>
        <v/>
      </c>
      <c r="V51" s="222"/>
      <c r="W51" s="222"/>
      <c r="X51" s="222"/>
      <c r="Y51" s="222"/>
      <c r="Z51" s="222"/>
      <c r="AA51" s="222"/>
      <c r="AB51" s="222"/>
      <c r="AC51" s="222"/>
      <c r="AD51" s="222"/>
      <c r="AE51" s="222"/>
    </row>
    <row r="52" spans="1:31" ht="15.75" customHeight="1">
      <c r="A52" s="220" t="str">
        <f>SUBSTITUTE('0. SPECIFICATIONS-WiP'!A52,"NR","IT Soutenable")</f>
        <v>5</v>
      </c>
      <c r="B52" s="220" t="str">
        <f>SUBSTITUTE('0. SPECIFICATIONS-WiP'!C52,"NR","IT Soutenable")</f>
        <v>C</v>
      </c>
      <c r="C52" s="220" t="str">
        <f>SUBSTITUTE('0. SPECIFICATIONS-WiP'!D52,"NR","IT Soutenable")</f>
        <v>C</v>
      </c>
      <c r="D52" s="220" t="str">
        <f>SUBSTITUTE('0. SPECIFICATIONS-WiP'!E52,"NR","IT Soutenable")</f>
        <v>A</v>
      </c>
      <c r="E52" s="220" t="str">
        <f>SUBSTITUTE('0. SPECIFICATIONS-WiP'!F52,"NR","IT Soutenable")</f>
        <v>C/C/A</v>
      </c>
      <c r="F52" s="185" t="s">
        <v>6659</v>
      </c>
      <c r="G52" s="184"/>
      <c r="H52" s="184"/>
      <c r="I52" s="185" t="s">
        <v>6668</v>
      </c>
      <c r="J52" s="185" t="s">
        <v>6669</v>
      </c>
      <c r="K52" s="185" t="s">
        <v>6670</v>
      </c>
      <c r="L52" s="185" t="s">
        <v>6671</v>
      </c>
      <c r="M52" s="184"/>
      <c r="N52" s="184"/>
      <c r="O52" s="184"/>
      <c r="P52" s="185" t="s">
        <v>5762</v>
      </c>
      <c r="Q52" s="185" t="s">
        <v>6013</v>
      </c>
      <c r="R52" s="185" t="s">
        <v>6485</v>
      </c>
      <c r="S52" s="184"/>
      <c r="T52" s="220" t="str">
        <f>IF(ISBLANK('0. SPECIFICATIONS-WiP'!U52),"",SUBSTITUTE('0. SPECIFICATIONS-WiP'!U52,"NR","IT Soutenable"))</f>
        <v/>
      </c>
      <c r="U52" s="220" t="str">
        <f>IF(ISBLANK('0. SPECIFICATIONS-WiP'!V52),"",SUBSTITUTE('0. SPECIFICATIONS-WiP'!V52,"NR","IT Soutenable"))</f>
        <v/>
      </c>
      <c r="V52" s="222"/>
      <c r="W52" s="222"/>
      <c r="X52" s="222"/>
      <c r="Y52" s="222"/>
      <c r="Z52" s="222"/>
      <c r="AA52" s="222"/>
      <c r="AB52" s="222"/>
      <c r="AC52" s="222"/>
      <c r="AD52" s="222"/>
      <c r="AE52" s="222"/>
    </row>
    <row r="53" spans="1:31" ht="15.75" customHeight="1">
      <c r="A53" s="220" t="str">
        <f>SUBSTITUTE('0. SPECIFICATIONS-WiP'!A53,"NR","IT Soutenable")</f>
        <v>5</v>
      </c>
      <c r="B53" s="220" t="str">
        <f>SUBSTITUTE('0. SPECIFICATIONS-WiP'!C53,"NR","IT Soutenable")</f>
        <v>B</v>
      </c>
      <c r="C53" s="220" t="str">
        <f>SUBSTITUTE('0. SPECIFICATIONS-WiP'!D53,"NR","IT Soutenable")</f>
        <v>C</v>
      </c>
      <c r="D53" s="220" t="str">
        <f>SUBSTITUTE('0. SPECIFICATIONS-WiP'!E53,"NR","IT Soutenable")</f>
        <v>B</v>
      </c>
      <c r="E53" s="220" t="str">
        <f>SUBSTITUTE('0. SPECIFICATIONS-WiP'!F53,"NR","IT Soutenable")</f>
        <v>B/C/B</v>
      </c>
      <c r="F53" s="185" t="s">
        <v>6651</v>
      </c>
      <c r="G53" s="184"/>
      <c r="H53" s="185" t="s">
        <v>6672</v>
      </c>
      <c r="I53" s="185" t="s">
        <v>6673</v>
      </c>
      <c r="J53" s="185" t="s">
        <v>6674</v>
      </c>
      <c r="K53" s="185" t="s">
        <v>6675</v>
      </c>
      <c r="L53" s="184"/>
      <c r="M53" s="184"/>
      <c r="N53" s="184"/>
      <c r="O53" s="184"/>
      <c r="P53" s="185" t="s">
        <v>6493</v>
      </c>
      <c r="Q53" s="185" t="s">
        <v>5313</v>
      </c>
      <c r="R53" s="185" t="s">
        <v>5378</v>
      </c>
      <c r="S53" s="184"/>
      <c r="T53" s="220" t="str">
        <f>IF(ISBLANK('0. SPECIFICATIONS-WiP'!U53),"",SUBSTITUTE('0. SPECIFICATIONS-WiP'!U53,"NR","IT Soutenable"))</f>
        <v/>
      </c>
      <c r="U53" s="220" t="str">
        <f>IF(ISBLANK('0. SPECIFICATIONS-WiP'!V53),"",SUBSTITUTE('0. SPECIFICATIONS-WiP'!V53,"NR","IT Soutenable"))</f>
        <v/>
      </c>
      <c r="V53" s="222"/>
      <c r="W53" s="222"/>
      <c r="X53" s="222"/>
      <c r="Y53" s="222"/>
      <c r="Z53" s="222"/>
      <c r="AA53" s="222"/>
      <c r="AB53" s="222"/>
      <c r="AC53" s="222"/>
      <c r="AD53" s="222"/>
      <c r="AE53" s="222"/>
    </row>
    <row r="54" spans="1:31" ht="15.75" customHeight="1">
      <c r="A54" s="220" t="str">
        <f>SUBSTITUTE('0. SPECIFICATIONS-WiP'!A54,"NR","IT Soutenable")</f>
        <v>6</v>
      </c>
      <c r="B54" s="220" t="str">
        <f>SUBSTITUTE('0. SPECIFICATIONS-WiP'!C54,"NR","IT Soutenable")</f>
        <v/>
      </c>
      <c r="C54" s="220" t="str">
        <f>SUBSTITUTE('0. SPECIFICATIONS-WiP'!D54,"NR","IT Soutenable")</f>
        <v/>
      </c>
      <c r="D54" s="220" t="str">
        <f>SUBSTITUTE('0. SPECIFICATIONS-WiP'!E54,"NR","IT Soutenable")</f>
        <v/>
      </c>
      <c r="E54" s="220" t="str">
        <f>SUBSTITUTE('0. SPECIFICATIONS-WiP'!F54,"NR","IT Soutenable")</f>
        <v>1A/2A/3A</v>
      </c>
      <c r="F54" s="184"/>
      <c r="G54" s="185" t="s">
        <v>6676</v>
      </c>
      <c r="H54" s="184"/>
      <c r="I54" s="184"/>
      <c r="J54" s="184"/>
      <c r="K54" s="184"/>
      <c r="L54" s="184"/>
      <c r="M54" s="184"/>
      <c r="N54" s="184"/>
      <c r="O54" s="184"/>
      <c r="P54" s="184"/>
      <c r="Q54" s="184"/>
      <c r="R54" s="184"/>
      <c r="S54" s="184"/>
      <c r="T54" s="220" t="str">
        <f>IF(ISBLANK('0. SPECIFICATIONS-WiP'!U54),"",SUBSTITUTE('0. SPECIFICATIONS-WiP'!U54,"NR","IT Soutenable"))</f>
        <v>ODD#9 ; ODD#12 ; ODD#13</v>
      </c>
      <c r="U54" s="220" t="str">
        <f>IF(ISBLANK('0. SPECIFICATIONS-WiP'!V54),"",SUBSTITUTE('0. SPECIFICATIONS-WiP'!V54,"NR","IT Soutenable"))</f>
        <v/>
      </c>
      <c r="V54" s="222"/>
      <c r="W54" s="222"/>
      <c r="X54" s="222"/>
      <c r="Y54" s="222"/>
      <c r="Z54" s="222"/>
      <c r="AA54" s="222"/>
      <c r="AB54" s="222"/>
      <c r="AC54" s="222"/>
      <c r="AD54" s="222"/>
      <c r="AE54" s="222"/>
    </row>
    <row r="55" spans="1:31" ht="15.75" customHeight="1">
      <c r="A55" s="220" t="str">
        <f>IF(ISBLANK('0. SPECIFICATIONS-WiP'!A55),"",SUBSTITUTE('0. SPECIFICATIONS-WiP'!A55,"NR","IT Soutenable"))</f>
        <v>6</v>
      </c>
      <c r="B55" s="220" t="str">
        <f>IF(ISBLANK('0. SPECIFICATIONS-WiP'!C55),"",SUBSTITUTE('0. SPECIFICATIONS-WiP'!C55,"NR","IT Soutenable"))</f>
        <v>B</v>
      </c>
      <c r="C55" s="220" t="str">
        <f>IF(ISBLANK('0. SPECIFICATIONS-WiP'!D55),"",SUBSTITUTE('0. SPECIFICATIONS-WiP'!D55,"NR","IT Soutenable"))</f>
        <v>C</v>
      </c>
      <c r="D55" s="220" t="str">
        <f>IF(ISBLANK('0. SPECIFICATIONS-WiP'!E55),"",SUBSTITUTE('0. SPECIFICATIONS-WiP'!E55,"NR","IT Soutenable"))</f>
        <v>B</v>
      </c>
      <c r="E55" s="220" t="str">
        <f>IF(ISBLANK('0. SPECIFICATIONS-WiP'!F55),"",SUBSTITUTE('0. SPECIFICATIONS-WiP'!F55,"NR","IT Soutenable"))</f>
        <v>B/C/B</v>
      </c>
      <c r="F55" s="185" t="s">
        <v>6627</v>
      </c>
      <c r="G55" s="184"/>
      <c r="H55" s="185" t="s">
        <v>6677</v>
      </c>
      <c r="I55" s="185" t="s">
        <v>6678</v>
      </c>
      <c r="J55" s="185" t="s">
        <v>6679</v>
      </c>
      <c r="K55" s="185" t="s">
        <v>6680</v>
      </c>
      <c r="L55" s="184"/>
      <c r="M55" s="184"/>
      <c r="N55" s="184"/>
      <c r="O55" s="184"/>
      <c r="P55" s="185" t="s">
        <v>5762</v>
      </c>
      <c r="Q55" s="185" t="s">
        <v>5313</v>
      </c>
      <c r="R55" s="185" t="s">
        <v>5378</v>
      </c>
      <c r="S55" s="184"/>
      <c r="T55" s="220" t="str">
        <f>IF(ISBLANK('0. SPECIFICATIONS-WiP'!U55),"",SUBSTITUTE('0. SPECIFICATIONS-WiP'!U55,"NR","IT Soutenable"))</f>
        <v/>
      </c>
      <c r="U55" s="220" t="str">
        <f>IF(ISBLANK('0. SPECIFICATIONS-WiP'!V55),"",SUBSTITUTE('0. SPECIFICATIONS-WiP'!V55,"NR","IT Soutenable"))</f>
        <v/>
      </c>
      <c r="V55" s="222"/>
      <c r="W55" s="222"/>
      <c r="X55" s="222"/>
      <c r="Y55" s="222"/>
      <c r="Z55" s="222"/>
      <c r="AA55" s="222"/>
      <c r="AB55" s="222"/>
      <c r="AC55" s="222"/>
      <c r="AD55" s="222"/>
      <c r="AE55" s="222"/>
    </row>
    <row r="56" spans="1:31" ht="15.75" customHeight="1">
      <c r="A56" s="220" t="str">
        <f>IF(ISBLANK('0. SPECIFICATIONS-WiP'!A56),"",SUBSTITUTE('0. SPECIFICATIONS-WiP'!A56,"NR","IT Soutenable"))</f>
        <v>6</v>
      </c>
      <c r="B56" s="220" t="str">
        <f>IF(ISBLANK('0. SPECIFICATIONS-WiP'!C56),"",SUBSTITUTE('0. SPECIFICATIONS-WiP'!C56,"NR","IT Soutenable"))</f>
        <v>B</v>
      </c>
      <c r="C56" s="220" t="str">
        <f>IF(ISBLANK('0. SPECIFICATIONS-WiP'!D56),"",SUBSTITUTE('0. SPECIFICATIONS-WiP'!D56,"NR","IT Soutenable"))</f>
        <v>B</v>
      </c>
      <c r="D56" s="220" t="str">
        <f>IF(ISBLANK('0. SPECIFICATIONS-WiP'!E56),"",SUBSTITUTE('0. SPECIFICATIONS-WiP'!E56,"NR","IT Soutenable"))</f>
        <v>B</v>
      </c>
      <c r="E56" s="220" t="str">
        <f>IF(ISBLANK('0. SPECIFICATIONS-WiP'!F56),"",SUBSTITUTE('0. SPECIFICATIONS-WiP'!F56,"NR","IT Soutenable"))</f>
        <v>B/B/B</v>
      </c>
      <c r="F56" s="185" t="s">
        <v>6627</v>
      </c>
      <c r="G56" s="184"/>
      <c r="H56" s="185" t="s">
        <v>6681</v>
      </c>
      <c r="I56" s="185" t="s">
        <v>6682</v>
      </c>
      <c r="J56" s="185" t="s">
        <v>6683</v>
      </c>
      <c r="K56" s="185" t="s">
        <v>6684</v>
      </c>
      <c r="L56" s="184"/>
      <c r="M56" s="184"/>
      <c r="N56" s="184"/>
      <c r="O56" s="184"/>
      <c r="P56" s="185" t="s">
        <v>5762</v>
      </c>
      <c r="Q56" s="185" t="s">
        <v>6013</v>
      </c>
      <c r="R56" s="185" t="s">
        <v>6485</v>
      </c>
      <c r="S56" s="184"/>
      <c r="T56" s="220" t="str">
        <f>IF(ISBLANK('0. SPECIFICATIONS-WiP'!U56),"",SUBSTITUTE('0. SPECIFICATIONS-WiP'!U56,"NR","IT Soutenable"))</f>
        <v/>
      </c>
      <c r="U56" s="220" t="str">
        <f>IF(ISBLANK('0. SPECIFICATIONS-WiP'!V56),"",SUBSTITUTE('0. SPECIFICATIONS-WiP'!V56,"NR","IT Soutenable"))</f>
        <v/>
      </c>
      <c r="V56" s="222"/>
      <c r="W56" s="222"/>
      <c r="X56" s="222"/>
      <c r="Y56" s="222"/>
      <c r="Z56" s="222"/>
      <c r="AA56" s="222"/>
      <c r="AB56" s="222"/>
      <c r="AC56" s="222"/>
      <c r="AD56" s="222"/>
      <c r="AE56" s="222"/>
    </row>
    <row r="57" spans="1:31" ht="15.75" customHeight="1">
      <c r="A57" s="220" t="str">
        <f>IF(ISBLANK('0. SPECIFICATIONS-WiP'!A57),"",SUBSTITUTE('0. SPECIFICATIONS-WiP'!A57,"NR","IT Soutenable"))</f>
        <v>6</v>
      </c>
      <c r="B57" s="220" t="str">
        <f>IF(ISBLANK('0. SPECIFICATIONS-WiP'!C57),"",SUBSTITUTE('0. SPECIFICATIONS-WiP'!C57,"NR","IT Soutenable"))</f>
        <v>C</v>
      </c>
      <c r="C57" s="220" t="str">
        <f>IF(ISBLANK('0. SPECIFICATIONS-WiP'!D57),"",SUBSTITUTE('0. SPECIFICATIONS-WiP'!D57,"NR","IT Soutenable"))</f>
        <v>A</v>
      </c>
      <c r="D57" s="220" t="str">
        <f>IF(ISBLANK('0. SPECIFICATIONS-WiP'!E57),"",SUBSTITUTE('0. SPECIFICATIONS-WiP'!E57,"NR","IT Soutenable"))</f>
        <v>A</v>
      </c>
      <c r="E57" s="220" t="str">
        <f>IF(ISBLANK('0. SPECIFICATIONS-WiP'!F57),"",SUBSTITUTE('0. SPECIFICATIONS-WiP'!F57,"NR","IT Soutenable"))</f>
        <v>C/A/A</v>
      </c>
      <c r="F57" s="185" t="s">
        <v>6627</v>
      </c>
      <c r="G57" s="184"/>
      <c r="H57" s="185" t="s">
        <v>6685</v>
      </c>
      <c r="I57" s="185" t="s">
        <v>6686</v>
      </c>
      <c r="J57" s="185" t="s">
        <v>6687</v>
      </c>
      <c r="K57" s="185" t="s">
        <v>6688</v>
      </c>
      <c r="L57" s="184"/>
      <c r="M57" s="184"/>
      <c r="N57" s="184"/>
      <c r="O57" s="184"/>
      <c r="P57" s="185" t="s">
        <v>5762</v>
      </c>
      <c r="Q57" s="185" t="s">
        <v>6013</v>
      </c>
      <c r="R57" s="185" t="s">
        <v>6485</v>
      </c>
      <c r="S57" s="184"/>
      <c r="T57" s="220" t="str">
        <f>IF(ISBLANK('0. SPECIFICATIONS-WiP'!U57),"",SUBSTITUTE('0. SPECIFICATIONS-WiP'!U57,"NR","IT Soutenable"))</f>
        <v/>
      </c>
      <c r="U57" s="220" t="str">
        <f>IF(ISBLANK('0. SPECIFICATIONS-WiP'!V57),"",SUBSTITUTE('0. SPECIFICATIONS-WiP'!V57,"NR","IT Soutenable"))</f>
        <v/>
      </c>
      <c r="V57" s="222"/>
      <c r="W57" s="222"/>
      <c r="X57" s="222"/>
      <c r="Y57" s="222"/>
      <c r="Z57" s="222"/>
      <c r="AA57" s="222"/>
      <c r="AB57" s="222"/>
      <c r="AC57" s="222"/>
      <c r="AD57" s="222"/>
      <c r="AE57" s="222"/>
    </row>
    <row r="58" spans="1:31" ht="15.75" customHeight="1">
      <c r="A58" s="220" t="str">
        <f>IF(ISBLANK('0. SPECIFICATIONS-WiP'!A58),"",SUBSTITUTE('0. SPECIFICATIONS-WiP'!A58,"NR","IT Soutenable"))</f>
        <v>6</v>
      </c>
      <c r="B58" s="220" t="str">
        <f>IF(ISBLANK('0. SPECIFICATIONS-WiP'!C58),"",SUBSTITUTE('0. SPECIFICATIONS-WiP'!C58,"NR","IT Soutenable"))</f>
        <v>A</v>
      </c>
      <c r="C58" s="220" t="str">
        <f>IF(ISBLANK('0. SPECIFICATIONS-WiP'!D58),"",SUBSTITUTE('0. SPECIFICATIONS-WiP'!D58,"NR","IT Soutenable"))</f>
        <v>C</v>
      </c>
      <c r="D58" s="220" t="str">
        <f>IF(ISBLANK('0. SPECIFICATIONS-WiP'!E58),"",SUBSTITUTE('0. SPECIFICATIONS-WiP'!E58,"NR","IT Soutenable"))</f>
        <v>A</v>
      </c>
      <c r="E58" s="220" t="str">
        <f>IF(ISBLANK('0. SPECIFICATIONS-WiP'!F58),"",SUBSTITUTE('0. SPECIFICATIONS-WiP'!F58,"NR","IT Soutenable"))</f>
        <v>A/C/A</v>
      </c>
      <c r="F58" s="185" t="s">
        <v>6689</v>
      </c>
      <c r="G58" s="184"/>
      <c r="H58" s="185" t="s">
        <v>6690</v>
      </c>
      <c r="I58" s="185" t="s">
        <v>6691</v>
      </c>
      <c r="J58" s="185" t="s">
        <v>6692</v>
      </c>
      <c r="K58" s="185" t="s">
        <v>6693</v>
      </c>
      <c r="L58" s="184"/>
      <c r="M58" s="184"/>
      <c r="N58" s="184"/>
      <c r="O58" s="184"/>
      <c r="P58" s="185" t="s">
        <v>6612</v>
      </c>
      <c r="Q58" s="185" t="s">
        <v>5313</v>
      </c>
      <c r="R58" s="185" t="s">
        <v>5378</v>
      </c>
      <c r="S58" s="184"/>
      <c r="T58" s="220" t="str">
        <f>IF(ISBLANK('0. SPECIFICATIONS-WiP'!U58),"",SUBSTITUTE('0. SPECIFICATIONS-WiP'!U58,"NR","IT Soutenable"))</f>
        <v/>
      </c>
      <c r="U58" s="220" t="str">
        <f>IF(ISBLANK('0. SPECIFICATIONS-WiP'!V58),"",SUBSTITUTE('0. SPECIFICATIONS-WiP'!V58,"NR","IT Soutenable"))</f>
        <v/>
      </c>
      <c r="V58" s="222"/>
      <c r="W58" s="222"/>
      <c r="X58" s="222"/>
      <c r="Y58" s="222"/>
      <c r="Z58" s="222"/>
      <c r="AA58" s="222"/>
      <c r="AB58" s="222"/>
      <c r="AC58" s="222"/>
      <c r="AD58" s="222"/>
      <c r="AE58" s="222"/>
    </row>
    <row r="59" spans="1:31" ht="15.75" customHeight="1">
      <c r="A59" s="220" t="str">
        <f>IF(ISBLANK('0. SPECIFICATIONS-WiP'!A59),"",SUBSTITUTE('0. SPECIFICATIONS-WiP'!A59,"NR","IT Soutenable"))</f>
        <v>6</v>
      </c>
      <c r="B59" s="220" t="str">
        <f>IF(ISBLANK('0. SPECIFICATIONS-WiP'!C59),"",SUBSTITUTE('0. SPECIFICATIONS-WiP'!C59,"NR","IT Soutenable"))</f>
        <v>B</v>
      </c>
      <c r="C59" s="220" t="str">
        <f>IF(ISBLANK('0. SPECIFICATIONS-WiP'!D59),"",SUBSTITUTE('0. SPECIFICATIONS-WiP'!D59,"NR","IT Soutenable"))</f>
        <v>B</v>
      </c>
      <c r="D59" s="220" t="str">
        <f>IF(ISBLANK('0. SPECIFICATIONS-WiP'!E59),"",SUBSTITUTE('0. SPECIFICATIONS-WiP'!E59,"NR","IT Soutenable"))</f>
        <v>B</v>
      </c>
      <c r="E59" s="220" t="str">
        <f>IF(ISBLANK('0. SPECIFICATIONS-WiP'!F59),"",SUBSTITUTE('0. SPECIFICATIONS-WiP'!F59,"NR","IT Soutenable"))</f>
        <v>B/B/B</v>
      </c>
      <c r="F59" s="185" t="s">
        <v>6694</v>
      </c>
      <c r="G59" s="184"/>
      <c r="H59" s="185" t="s">
        <v>6695</v>
      </c>
      <c r="I59" s="185" t="s">
        <v>6696</v>
      </c>
      <c r="J59" s="185" t="s">
        <v>6697</v>
      </c>
      <c r="K59" s="185" t="s">
        <v>6698</v>
      </c>
      <c r="L59" s="184"/>
      <c r="M59" s="184"/>
      <c r="N59" s="184"/>
      <c r="O59" s="184"/>
      <c r="P59" s="185" t="s">
        <v>5678</v>
      </c>
      <c r="Q59" s="185" t="s">
        <v>5313</v>
      </c>
      <c r="R59" s="185" t="s">
        <v>5314</v>
      </c>
      <c r="S59" s="184"/>
      <c r="T59" s="220" t="str">
        <f>IF(ISBLANK('0. SPECIFICATIONS-WiP'!U59),"",SUBSTITUTE('0. SPECIFICATIONS-WiP'!U59,"NR","IT Soutenable"))</f>
        <v/>
      </c>
      <c r="U59" s="220" t="str">
        <f>IF(ISBLANK('0. SPECIFICATIONS-WiP'!V59),"",SUBSTITUTE('0. SPECIFICATIONS-WiP'!V59,"NR","IT Soutenable"))</f>
        <v/>
      </c>
      <c r="V59" s="222"/>
      <c r="W59" s="222"/>
      <c r="X59" s="222"/>
      <c r="Y59" s="222"/>
      <c r="Z59" s="222"/>
      <c r="AA59" s="222"/>
      <c r="AB59" s="222"/>
      <c r="AC59" s="222"/>
      <c r="AD59" s="222"/>
      <c r="AE59" s="222"/>
    </row>
    <row r="60" spans="1:31" ht="15.75" customHeight="1">
      <c r="A60" s="220" t="str">
        <f>IF(ISBLANK('0. SPECIFICATIONS-WiP'!A60),"",SUBSTITUTE('0. SPECIFICATIONS-WiP'!A60,"NR","IT Soutenable"))</f>
        <v>6</v>
      </c>
      <c r="B60" s="220" t="str">
        <f>IF(ISBLANK('0. SPECIFICATIONS-WiP'!C60),"",SUBSTITUTE('0. SPECIFICATIONS-WiP'!C60,"NR","IT Soutenable"))</f>
        <v>B</v>
      </c>
      <c r="C60" s="220" t="str">
        <f>IF(ISBLANK('0. SPECIFICATIONS-WiP'!D60),"",SUBSTITUTE('0. SPECIFICATIONS-WiP'!D60,"NR","IT Soutenable"))</f>
        <v>B</v>
      </c>
      <c r="D60" s="220" t="str">
        <f>IF(ISBLANK('0. SPECIFICATIONS-WiP'!E60),"",SUBSTITUTE('0. SPECIFICATIONS-WiP'!E60,"NR","IT Soutenable"))</f>
        <v>B</v>
      </c>
      <c r="E60" s="220" t="str">
        <f>IF(ISBLANK('0. SPECIFICATIONS-WiP'!F60),"",SUBSTITUTE('0. SPECIFICATIONS-WiP'!F60,"NR","IT Soutenable"))</f>
        <v>B/B/B</v>
      </c>
      <c r="F60" s="185" t="s">
        <v>6689</v>
      </c>
      <c r="G60" s="184"/>
      <c r="H60" s="185" t="s">
        <v>6699</v>
      </c>
      <c r="I60" s="185" t="s">
        <v>6700</v>
      </c>
      <c r="J60" s="185" t="s">
        <v>6701</v>
      </c>
      <c r="K60" s="185" t="s">
        <v>6702</v>
      </c>
      <c r="L60" s="184"/>
      <c r="M60" s="184"/>
      <c r="N60" s="184"/>
      <c r="O60" s="184"/>
      <c r="P60" s="185" t="s">
        <v>6525</v>
      </c>
      <c r="Q60" s="185" t="s">
        <v>5313</v>
      </c>
      <c r="R60" s="185" t="s">
        <v>5314</v>
      </c>
      <c r="S60" s="184"/>
      <c r="T60" s="220" t="str">
        <f>IF(ISBLANK('0. SPECIFICATIONS-WiP'!U60),"",SUBSTITUTE('0. SPECIFICATIONS-WiP'!U60,"NR","IT Soutenable"))</f>
        <v/>
      </c>
      <c r="U60" s="220" t="str">
        <f>IF(ISBLANK('0. SPECIFICATIONS-WiP'!V60),"",SUBSTITUTE('0. SPECIFICATIONS-WiP'!V60,"NR","IT Soutenable"))</f>
        <v/>
      </c>
      <c r="V60" s="222"/>
      <c r="W60" s="222"/>
      <c r="X60" s="222"/>
      <c r="Y60" s="222"/>
      <c r="Z60" s="222"/>
      <c r="AA60" s="222"/>
      <c r="AB60" s="222"/>
      <c r="AC60" s="222"/>
      <c r="AD60" s="222"/>
      <c r="AE60" s="222"/>
    </row>
    <row r="61" spans="1:31" ht="15.75" customHeight="1">
      <c r="A61" s="220" t="str">
        <f>IF(ISBLANK('0. SPECIFICATIONS-WiP'!A61),"",SUBSTITUTE('0. SPECIFICATIONS-WiP'!A61,"NR","IT Soutenable"))</f>
        <v>6</v>
      </c>
      <c r="B61" s="220" t="str">
        <f>IF(ISBLANK('0. SPECIFICATIONS-WiP'!C61),"",SUBSTITUTE('0. SPECIFICATIONS-WiP'!C61,"NR","IT Soutenable"))</f>
        <v>B</v>
      </c>
      <c r="C61" s="220" t="str">
        <f>IF(ISBLANK('0. SPECIFICATIONS-WiP'!D61),"",SUBSTITUTE('0. SPECIFICATIONS-WiP'!D61,"NR","IT Soutenable"))</f>
        <v>C</v>
      </c>
      <c r="D61" s="220" t="str">
        <f>IF(ISBLANK('0. SPECIFICATIONS-WiP'!E61),"",SUBSTITUTE('0. SPECIFICATIONS-WiP'!E61,"NR","IT Soutenable"))</f>
        <v>B</v>
      </c>
      <c r="E61" s="220" t="str">
        <f>IF(ISBLANK('0. SPECIFICATIONS-WiP'!F61),"",SUBSTITUTE('0. SPECIFICATIONS-WiP'!F61,"NR","IT Soutenable"))</f>
        <v>B/C/B</v>
      </c>
      <c r="F61" s="185" t="s">
        <v>6703</v>
      </c>
      <c r="G61" s="184"/>
      <c r="H61" s="185" t="s">
        <v>6704</v>
      </c>
      <c r="I61" s="185" t="s">
        <v>6705</v>
      </c>
      <c r="J61" s="185" t="s">
        <v>6706</v>
      </c>
      <c r="K61" s="185" t="s">
        <v>6707</v>
      </c>
      <c r="L61" s="184"/>
      <c r="M61" s="184"/>
      <c r="N61" s="184"/>
      <c r="O61" s="184"/>
      <c r="P61" s="185" t="s">
        <v>6612</v>
      </c>
      <c r="Q61" s="185" t="s">
        <v>5313</v>
      </c>
      <c r="R61" s="185" t="s">
        <v>5378</v>
      </c>
      <c r="S61" s="184"/>
      <c r="T61" s="220" t="str">
        <f>IF(ISBLANK('0. SPECIFICATIONS-WiP'!U61),"",SUBSTITUTE('0. SPECIFICATIONS-WiP'!U61,"NR","IT Soutenable"))</f>
        <v/>
      </c>
      <c r="U61" s="220" t="str">
        <f>IF(ISBLANK('0. SPECIFICATIONS-WiP'!V61),"",SUBSTITUTE('0. SPECIFICATIONS-WiP'!V61,"NR","IT Soutenable"))</f>
        <v/>
      </c>
      <c r="V61" s="222"/>
      <c r="W61" s="222"/>
      <c r="X61" s="222"/>
      <c r="Y61" s="222"/>
      <c r="Z61" s="222"/>
      <c r="AA61" s="222"/>
      <c r="AB61" s="222"/>
      <c r="AC61" s="222"/>
      <c r="AD61" s="222"/>
      <c r="AE61" s="222"/>
    </row>
    <row r="62" spans="1:31" ht="15.75" customHeight="1">
      <c r="A62" s="220" t="str">
        <f>IF(ISBLANK('0. SPECIFICATIONS-WiP'!A62),"",SUBSTITUTE('0. SPECIFICATIONS-WiP'!A62,"NR","IT Soutenable"))</f>
        <v>6</v>
      </c>
      <c r="B62" s="220" t="str">
        <f>IF(ISBLANK('0. SPECIFICATIONS-WiP'!C62),"",SUBSTITUTE('0. SPECIFICATIONS-WiP'!C62,"NR","IT Soutenable"))</f>
        <v>C</v>
      </c>
      <c r="C62" s="220" t="str">
        <f>IF(ISBLANK('0. SPECIFICATIONS-WiP'!D62),"",SUBSTITUTE('0. SPECIFICATIONS-WiP'!D62,"NR","IT Soutenable"))</f>
        <v>C</v>
      </c>
      <c r="D62" s="220" t="str">
        <f>IF(ISBLANK('0. SPECIFICATIONS-WiP'!E62),"",SUBSTITUTE('0. SPECIFICATIONS-WiP'!E62,"NR","IT Soutenable"))</f>
        <v>B</v>
      </c>
      <c r="E62" s="220" t="str">
        <f>IF(ISBLANK('0. SPECIFICATIONS-WiP'!F62),"",SUBSTITUTE('0. SPECIFICATIONS-WiP'!F62,"NR","IT Soutenable"))</f>
        <v>C/C/B</v>
      </c>
      <c r="F62" s="185" t="s">
        <v>6708</v>
      </c>
      <c r="G62" s="184"/>
      <c r="H62" s="185" t="s">
        <v>6709</v>
      </c>
      <c r="I62" s="185" t="s">
        <v>6710</v>
      </c>
      <c r="J62" s="185" t="s">
        <v>6711</v>
      </c>
      <c r="K62" s="185" t="s">
        <v>6712</v>
      </c>
      <c r="L62" s="184"/>
      <c r="M62" s="184"/>
      <c r="N62" s="184"/>
      <c r="O62" s="184"/>
      <c r="P62" s="185" t="s">
        <v>6525</v>
      </c>
      <c r="Q62" s="185" t="s">
        <v>6013</v>
      </c>
      <c r="R62" s="185" t="s">
        <v>6485</v>
      </c>
      <c r="S62" s="184"/>
      <c r="T62" s="220" t="str">
        <f>IF(ISBLANK('0. SPECIFICATIONS-WiP'!U62),"",SUBSTITUTE('0. SPECIFICATIONS-WiP'!U62,"NR","IT Soutenable"))</f>
        <v/>
      </c>
      <c r="U62" s="220" t="str">
        <f>IF(ISBLANK('0. SPECIFICATIONS-WiP'!V62),"",SUBSTITUTE('0. SPECIFICATIONS-WiP'!V62,"NR","IT Soutenable"))</f>
        <v/>
      </c>
      <c r="V62" s="222"/>
      <c r="W62" s="222"/>
      <c r="X62" s="222"/>
      <c r="Y62" s="222"/>
      <c r="Z62" s="222"/>
      <c r="AA62" s="222"/>
      <c r="AB62" s="222"/>
      <c r="AC62" s="222"/>
      <c r="AD62" s="222"/>
      <c r="AE62" s="222"/>
    </row>
    <row r="63" spans="1:31" ht="15.75" customHeight="1">
      <c r="A63" s="220" t="str">
        <f>IF(ISBLANK('0. SPECIFICATIONS-WiP'!A63),"",SUBSTITUTE('0. SPECIFICATIONS-WiP'!A63,"NR","IT Soutenable"))</f>
        <v>6</v>
      </c>
      <c r="B63" s="220" t="str">
        <f>IF(ISBLANK('0. SPECIFICATIONS-WiP'!C63),"",SUBSTITUTE('0. SPECIFICATIONS-WiP'!C63,"NR","IT Soutenable"))</f>
        <v>C</v>
      </c>
      <c r="C63" s="220" t="str">
        <f>IF(ISBLANK('0. SPECIFICATIONS-WiP'!D63),"",SUBSTITUTE('0. SPECIFICATIONS-WiP'!D63,"NR","IT Soutenable"))</f>
        <v>A</v>
      </c>
      <c r="D63" s="220" t="str">
        <f>IF(ISBLANK('0. SPECIFICATIONS-WiP'!E63),"",SUBSTITUTE('0. SPECIFICATIONS-WiP'!E63,"NR","IT Soutenable"))</f>
        <v>B</v>
      </c>
      <c r="E63" s="220" t="str">
        <f>IF(ISBLANK('0. SPECIFICATIONS-WiP'!F63),"",SUBSTITUTE('0. SPECIFICATIONS-WiP'!F63,"NR","IT Soutenable"))</f>
        <v>C/A/B</v>
      </c>
      <c r="F63" s="185" t="s">
        <v>6659</v>
      </c>
      <c r="G63" s="184"/>
      <c r="H63" s="185" t="s">
        <v>6713</v>
      </c>
      <c r="I63" s="185" t="s">
        <v>6714</v>
      </c>
      <c r="J63" s="185" t="s">
        <v>6715</v>
      </c>
      <c r="K63" s="185" t="s">
        <v>6716</v>
      </c>
      <c r="L63" s="185" t="s">
        <v>6717</v>
      </c>
      <c r="M63" s="184"/>
      <c r="N63" s="184"/>
      <c r="O63" s="184"/>
      <c r="P63" s="185" t="s">
        <v>6525</v>
      </c>
      <c r="Q63" s="185" t="s">
        <v>6013</v>
      </c>
      <c r="R63" s="185" t="s">
        <v>6485</v>
      </c>
      <c r="S63" s="184"/>
      <c r="T63" s="220" t="str">
        <f>IF(ISBLANK('0. SPECIFICATIONS-WiP'!U63),"",SUBSTITUTE('0. SPECIFICATIONS-WiP'!U63,"NR","IT Soutenable"))</f>
        <v/>
      </c>
      <c r="U63" s="220" t="str">
        <f>IF(ISBLANK('0. SPECIFICATIONS-WiP'!V63),"",SUBSTITUTE('0. SPECIFICATIONS-WiP'!V63,"NR","IT Soutenable"))</f>
        <v/>
      </c>
      <c r="V63" s="222"/>
      <c r="W63" s="222"/>
      <c r="X63" s="222"/>
      <c r="Y63" s="222"/>
      <c r="Z63" s="222"/>
      <c r="AA63" s="222"/>
      <c r="AB63" s="222"/>
      <c r="AC63" s="222"/>
      <c r="AD63" s="222"/>
      <c r="AE63" s="222"/>
    </row>
    <row r="64" spans="1:31" ht="15.75" customHeight="1">
      <c r="A64" s="220" t="str">
        <f>IF(ISBLANK('0. SPECIFICATIONS-WiP'!A64),"",SUBSTITUTE('0. SPECIFICATIONS-WiP'!A64,"NR","IT Soutenable"))</f>
        <v>6</v>
      </c>
      <c r="B64" s="220" t="str">
        <f>IF(ISBLANK('0. SPECIFICATIONS-WiP'!C64),"",SUBSTITUTE('0. SPECIFICATIONS-WiP'!C64,"NR","IT Soutenable"))</f>
        <v>B</v>
      </c>
      <c r="C64" s="220" t="str">
        <f>IF(ISBLANK('0. SPECIFICATIONS-WiP'!D64),"",SUBSTITUTE('0. SPECIFICATIONS-WiP'!D64,"NR","IT Soutenable"))</f>
        <v>B</v>
      </c>
      <c r="D64" s="220" t="str">
        <f>IF(ISBLANK('0. SPECIFICATIONS-WiP'!E64),"",SUBSTITUTE('0. SPECIFICATIONS-WiP'!E64,"NR","IT Soutenable"))</f>
        <v>A</v>
      </c>
      <c r="E64" s="220" t="str">
        <f>IF(ISBLANK('0. SPECIFICATIONS-WiP'!F64),"",SUBSTITUTE('0. SPECIFICATIONS-WiP'!F64,"NR","IT Soutenable"))</f>
        <v>B/B/A</v>
      </c>
      <c r="F64" s="185" t="s">
        <v>6539</v>
      </c>
      <c r="G64" s="184"/>
      <c r="H64" s="185" t="s">
        <v>6718</v>
      </c>
      <c r="I64" s="185" t="s">
        <v>6719</v>
      </c>
      <c r="J64" s="185" t="s">
        <v>6720</v>
      </c>
      <c r="K64" s="185" t="s">
        <v>6721</v>
      </c>
      <c r="L64" s="184"/>
      <c r="M64" s="184"/>
      <c r="N64" s="184"/>
      <c r="O64" s="184"/>
      <c r="P64" s="185" t="s">
        <v>5762</v>
      </c>
      <c r="Q64" s="185" t="s">
        <v>5313</v>
      </c>
      <c r="R64" s="185" t="s">
        <v>6465</v>
      </c>
      <c r="S64" s="184"/>
      <c r="T64" s="220" t="str">
        <f>IF(ISBLANK('0. SPECIFICATIONS-WiP'!U64),"",SUBSTITUTE('0. SPECIFICATIONS-WiP'!U64,"NR","IT Soutenable"))</f>
        <v/>
      </c>
      <c r="U64" s="220" t="str">
        <f>IF(ISBLANK('0. SPECIFICATIONS-WiP'!V64),"",SUBSTITUTE('0. SPECIFICATIONS-WiP'!V64,"NR","IT Soutenable"))</f>
        <v/>
      </c>
      <c r="V64" s="222"/>
      <c r="W64" s="222"/>
      <c r="X64" s="222"/>
      <c r="Y64" s="222"/>
      <c r="Z64" s="222"/>
      <c r="AA64" s="222"/>
      <c r="AB64" s="222"/>
      <c r="AC64" s="222"/>
      <c r="AD64" s="222"/>
      <c r="AE64" s="222"/>
    </row>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53D475"/>
    <outlinePr summaryBelow="0" summaryRight="0"/>
  </sheetPr>
  <dimension ref="A1:AE1000"/>
  <sheetViews>
    <sheetView workbookViewId="0">
      <pane ySplit="2" topLeftCell="A3" activePane="bottomLeft" state="frozen"/>
      <selection pane="bottomLeft" activeCell="B4" sqref="B4"/>
    </sheetView>
  </sheetViews>
  <sheetFormatPr defaultColWidth="14.42578125" defaultRowHeight="15" customHeight="1"/>
  <cols>
    <col min="1" max="1" width="8" customWidth="1"/>
    <col min="2" max="4" width="8.28515625" customWidth="1"/>
    <col min="5" max="5" width="11.42578125" customWidth="1"/>
    <col min="6" max="6" width="29" customWidth="1"/>
    <col min="8" max="8" width="39.7109375" customWidth="1"/>
    <col min="9" max="9" width="30.140625" customWidth="1"/>
    <col min="10" max="10" width="50.28515625" customWidth="1"/>
    <col min="11" max="11" width="24" customWidth="1"/>
    <col min="12" max="12" width="27.5703125" customWidth="1"/>
    <col min="13" max="13" width="11" customWidth="1"/>
    <col min="14" max="14" width="22.28515625" customWidth="1"/>
    <col min="15" max="15" width="22.140625" customWidth="1"/>
    <col min="17" max="17" width="16.85546875" customWidth="1"/>
    <col min="18" max="18" width="22.140625" customWidth="1"/>
  </cols>
  <sheetData>
    <row r="1" spans="1:31" ht="15.75" customHeight="1">
      <c r="A1" s="217" t="str">
        <f>IF(ISBLANK('0. SPECIFICATIONS-WiP'!A1),"",SUBSTITUTE('0. SPECIFICATIONS-WiP'!A1,"NR","IT Soutenable"))</f>
        <v/>
      </c>
      <c r="B1" s="217" t="str">
        <f>IF(ISBLANK('0. SPECIFICATIONS-WiP'!C1),"",SUBSTITUTE('0. SPECIFICATIONS-WiP'!C1,"NR","IT Soutenable"))</f>
        <v/>
      </c>
      <c r="C1" s="217" t="str">
        <f>IF(ISBLANK('0. SPECIFICATIONS-WiP'!D1),"",SUBSTITUTE('0. SPECIFICATIONS-WiP'!D1,"NR","IT Soutenable"))</f>
        <v/>
      </c>
      <c r="D1" s="217" t="str">
        <f>IF(ISBLANK('0. SPECIFICATIONS-WiP'!E1),"",SUBSTITUTE('0. SPECIFICATIONS-WiP'!E1,"NR","IT Soutenable"))</f>
        <v/>
      </c>
      <c r="E1" s="217" t="str">
        <f>IF(ISBLANK('0. SPECIFICATIONS-WiP'!F1),"",SUBSTITUTE('0. SPECIFICATIONS-WiP'!F1,"NR","IT Soutenable"))</f>
        <v/>
      </c>
      <c r="F1" s="228" t="str">
        <f>SUBSTITUTE(SUBSTITUTE(SUBSTITUTE('2. specifications-EN-trad-GOOGL'!F1,"sustainable IT profit","sustainable IT benefit"),"charges","load"),"environmental impact","environmental footprint")</f>
        <v>FAMILY</v>
      </c>
      <c r="G1" s="228" t="str">
        <f>SUBSTITUTE(SUBSTITUTE(SUBSTITUTE('2. specifications-EN-trad-GOOGL'!G1,"sustainable IT profit","sustainable IT benefit"),"charges","load"),"environmental impact","environmental footprint")</f>
        <v>Specifications</v>
      </c>
      <c r="H1" s="228" t="str">
        <f>SUBSTITUTE(SUBSTITUTE(SUBSTITUTE('2. specifications-EN-trad-GOOGL'!H1,"sustainable IT profit","sustainable IT benefit"),"charges","load"),"environmental impact","environmental footprint")</f>
        <v>The specifications group together the elements of the project framework, the means implemented, the objectives and constraints of the project over the entire lifespan of the target product. Regardless of the type of project management: AGILE or classic V-cycle.</v>
      </c>
      <c r="I1" s="176"/>
      <c r="J1" s="176"/>
      <c r="K1" s="176"/>
      <c r="L1" s="176"/>
      <c r="M1" s="176"/>
      <c r="N1" s="176"/>
      <c r="O1" s="176"/>
      <c r="P1" s="176"/>
      <c r="Q1" s="176"/>
      <c r="R1" s="176"/>
      <c r="S1" s="176"/>
      <c r="T1" s="176" t="s">
        <v>5691</v>
      </c>
      <c r="U1" s="176" t="s">
        <v>5691</v>
      </c>
      <c r="V1" s="176"/>
      <c r="W1" s="176"/>
      <c r="X1" s="176"/>
      <c r="Y1" s="176"/>
      <c r="Z1" s="176"/>
      <c r="AA1" s="176"/>
      <c r="AB1" s="176"/>
      <c r="AC1" s="176"/>
      <c r="AD1" s="176"/>
      <c r="AE1" s="176"/>
    </row>
    <row r="2" spans="1:31" ht="15.75" customHeight="1">
      <c r="A2" s="218" t="str">
        <f>IF(ISBLANK('0. SPECIFICATIONS-WiP'!A2),"",SUBSTITUTE('0. SPECIFICATIONS-WiP'!A2,"NR","IT Soutenable"))</f>
        <v>ID</v>
      </c>
      <c r="B2" s="218" t="str">
        <f>IF(ISBLANK('0. SPECIFICATIONS-WiP'!C2),"",SUBSTITUTE('0. SPECIFICATIONS-WiP'!C2,"NR","IT Soutenable"))</f>
        <v>Planet</v>
      </c>
      <c r="C2" s="218" t="str">
        <f>IF(ISBLANK('0. SPECIFICATIONS-WiP'!D2),"",SUBSTITUTE('0. SPECIFICATIONS-WiP'!D2,"NR","IT Soutenable"))</f>
        <v>People</v>
      </c>
      <c r="D2" s="218" t="str">
        <f>IF(ISBLANK('0. SPECIFICATIONS-WiP'!E2),"",SUBSTITUTE('0. SPECIFICATIONS-WiP'!E2,"NR","IT Soutenable"))</f>
        <v>prosperity</v>
      </c>
      <c r="E2" s="218" t="str">
        <f>IF(ISBLANK('0. SPECIFICATIONS-WiP'!F2),"",SUBSTITUTE('0. SPECIFICATIONS-WiP'!F2,"NR","IT Soutenable"))</f>
        <v>Niveau A,B,C
Planet/ People/ prosperity
ex A/B/A</v>
      </c>
      <c r="F2" s="179" t="s">
        <v>5696</v>
      </c>
      <c r="G2" s="179" t="s">
        <v>5697</v>
      </c>
      <c r="H2" s="179" t="s">
        <v>5698</v>
      </c>
      <c r="I2" s="179" t="s">
        <v>5699</v>
      </c>
      <c r="J2" s="179" t="s">
        <v>5700</v>
      </c>
      <c r="K2" s="179" t="s">
        <v>5701</v>
      </c>
      <c r="L2" s="179" t="s">
        <v>5283</v>
      </c>
      <c r="M2" s="179" t="s">
        <v>5284</v>
      </c>
      <c r="N2" s="179" t="s">
        <v>5702</v>
      </c>
      <c r="O2" s="179" t="s">
        <v>5703</v>
      </c>
      <c r="P2" s="179" t="s">
        <v>5704</v>
      </c>
      <c r="Q2" s="219" t="s">
        <v>5705</v>
      </c>
      <c r="R2" s="179" t="s">
        <v>5706</v>
      </c>
      <c r="S2" s="179" t="s">
        <v>5707</v>
      </c>
      <c r="T2" s="179" t="s">
        <v>5291</v>
      </c>
      <c r="U2" s="179" t="s">
        <v>5292</v>
      </c>
      <c r="V2" s="219"/>
      <c r="W2" s="219"/>
      <c r="X2" s="219"/>
      <c r="Y2" s="219"/>
      <c r="Z2" s="219"/>
      <c r="AA2" s="219"/>
      <c r="AB2" s="219"/>
      <c r="AC2" s="219"/>
      <c r="AD2" s="219"/>
      <c r="AE2" s="219"/>
    </row>
    <row r="3" spans="1:31" ht="15.75" customHeight="1">
      <c r="A3" s="220" t="str">
        <f>IF(ISBLANK('0. SPECIFICATIONS-WiP'!A3),"",SUBSTITUTE('0. SPECIFICATIONS-WiP'!A3,"NR","IT Soutenable"))</f>
        <v>1</v>
      </c>
      <c r="B3" s="220" t="str">
        <f>IF(ISBLANK('0. SPECIFICATIONS-WiP'!C3),"",SUBSTITUTE('0. SPECIFICATIONS-WiP'!C3,"NR","IT Soutenable"))</f>
        <v/>
      </c>
      <c r="C3" s="220" t="str">
        <f>IF(ISBLANK('0. SPECIFICATIONS-WiP'!D3),"",SUBSTITUTE('0. SPECIFICATIONS-WiP'!D3,"NR","IT Soutenable"))</f>
        <v/>
      </c>
      <c r="D3" s="220" t="str">
        <f>IF(ISBLANK('0. SPECIFICATIONS-WiP'!E3),"",SUBSTITUTE('0. SPECIFICATIONS-WiP'!E3,"NR","IT Soutenable"))</f>
        <v/>
      </c>
      <c r="E3" s="221" t="str">
        <f>IF(ISBLANK('0. SPECIFICATIONS-WiP'!F3),"",SUBSTITUTE('0. SPECIFICATIONS-WiP'!F3,"NR","IT Soutenable"))</f>
        <v>4A/4A/1A</v>
      </c>
      <c r="F3" s="184"/>
      <c r="G3" s="185" t="str">
        <f>SUBSTITUTE(SUBSTITUTE(SUBSTITUTE('2. specifications-EN-trad-GOOGL'!G3,"sustainable IT profit","sustainable IT benefit"),"charges","load"),"environmental impact","environmental footprint")</f>
        <v>Organize project human resources to take into account the Sustainable IT approach</v>
      </c>
      <c r="H3" s="185" t="str">
        <f>SUBSTITUTE(SUBSTITUTE(SUBSTITUTE('2. specifications-EN-trad-GOOGL'!H3,"sustainable IT profit","sustainable IT benefit"),"charges","load"),"environmental impact","environmental footprint")</f>
        <v/>
      </c>
      <c r="I3" s="185" t="str">
        <f>SUBSTITUTE(SUBSTITUTE(SUBSTITUTE('2. specifications-EN-trad-GOOGL'!I3,"sustainable IT profit","sustainable IT benefit"),"charges","load"),"environmental impact","environmental footprint")</f>
        <v/>
      </c>
      <c r="J3" s="185" t="str">
        <f>SUBSTITUTE(SUBSTITUTE(SUBSTITUTE('2. specifications-EN-trad-GOOGL'!J3,"sustainable IT profit","sustainable IT benefit"),"charges","load"),"environmental impact","environmental footprint")</f>
        <v/>
      </c>
      <c r="K3" s="185" t="str">
        <f>SUBSTITUTE(SUBSTITUTE(SUBSTITUTE('2. specifications-EN-trad-GOOGL'!K3,"sustainable IT profit","sustainable IT benefit"),"charges","load"),"environmental impact","environmental footprint")</f>
        <v/>
      </c>
      <c r="L3" s="185" t="str">
        <f>SUBSTITUTE(SUBSTITUTE(SUBSTITUTE('2. specifications-EN-trad-GOOGL'!L3,"sustainable IT profit","sustainable IT benefit"),"charges","load"),"environmental impact","environmental footprint")</f>
        <v/>
      </c>
      <c r="M3" s="185" t="str">
        <f>SUBSTITUTE(SUBSTITUTE(SUBSTITUTE('2. specifications-EN-trad-GOOGL'!M3,"sustainable IT profit","sustainable IT benefit"),"charges","load"),"environmental impact","environmental footprint")</f>
        <v/>
      </c>
      <c r="N3" s="185" t="str">
        <f>SUBSTITUTE(SUBSTITUTE(SUBSTITUTE('2. specifications-EN-trad-GOOGL'!N3,"sustainable IT profit","sustainable IT benefit"),"charges","load"),"environmental impact","environmental footprint")</f>
        <v/>
      </c>
      <c r="O3" s="185" t="str">
        <f>SUBSTITUTE(SUBSTITUTE(SUBSTITUTE('2. specifications-EN-trad-GOOGL'!O3,"sustainable IT profit","sustainable IT benefit"),"charges","load"),"environmental impact","environmental footprint")</f>
        <v/>
      </c>
      <c r="P3" s="185" t="str">
        <f>SUBSTITUTE(SUBSTITUTE(SUBSTITUTE('2. specifications-EN-trad-GOOGL'!P3,"sustainable IT profit","sustainable IT benefit"),"charges","load"),"environmental impact","environmental footprint")</f>
        <v/>
      </c>
      <c r="Q3" s="185" t="str">
        <f>SUBSTITUTE(SUBSTITUTE(SUBSTITUTE('2. specifications-EN-trad-GOOGL'!Q3,"sustainable IT profit","sustainable IT benefit"),"charges","load"),"environmental impact","environmental footprint")</f>
        <v/>
      </c>
      <c r="R3" s="184"/>
      <c r="S3" s="185" t="str">
        <f>SUBSTITUTE(SUBSTITUTE(SUBSTITUTE('2. specifications-EN-trad-GOOGL'!S3,"sustainable IT profit","sustainable IT benefit"),"charges","load"),"environmental impact","environmental footprint")</f>
        <v/>
      </c>
      <c r="T3" s="220" t="str">
        <f>IF(ISBLANK('0. SPECIFICATIONS-WiP'!U3),"",SUBSTITUTE('0. SPECIFICATIONS-WiP'!U3,"NR","IT Soutenable"))</f>
        <v>ODD#12</v>
      </c>
      <c r="U3" s="220" t="str">
        <f>IF(ISBLANK('0. SPECIFICATIONS-WiP'!V3),"",SUBSTITUTE('0. SPECIFICATIONS-WiP'!V3,"NR","IT Soutenable"))</f>
        <v/>
      </c>
      <c r="V3" s="222"/>
      <c r="W3" s="222"/>
      <c r="X3" s="222"/>
      <c r="Y3" s="222"/>
      <c r="Z3" s="222"/>
      <c r="AA3" s="222"/>
      <c r="AB3" s="222"/>
      <c r="AC3" s="222"/>
      <c r="AD3" s="222"/>
      <c r="AE3" s="222"/>
    </row>
    <row r="4" spans="1:31" ht="15.75" customHeight="1">
      <c r="A4" s="220" t="str">
        <f>IF(ISBLANK('0. SPECIFICATIONS-WiP'!A4),"",SUBSTITUTE('0. SPECIFICATIONS-WiP'!A4,"NR","IT Soutenable"))</f>
        <v>1</v>
      </c>
      <c r="B4" s="220" t="str">
        <f>IF(ISBLANK('0. SPECIFICATIONS-WiP'!C4),"",SUBSTITUTE('0. SPECIFICATIONS-WiP'!C4,"NR","IT Soutenable"))</f>
        <v>A</v>
      </c>
      <c r="C4" s="220" t="str">
        <f>IF(ISBLANK('0. SPECIFICATIONS-WiP'!D4),"",SUBSTITUTE('0. SPECIFICATIONS-WiP'!D4,"NR","IT Soutenable"))</f>
        <v>A</v>
      </c>
      <c r="D4" s="220" t="str">
        <f>IF(ISBLANK('0. SPECIFICATIONS-WiP'!E4),"",SUBSTITUTE('0. SPECIFICATIONS-WiP'!E4,"NR","IT Soutenable"))</f>
        <v>B</v>
      </c>
      <c r="E4" s="220" t="str">
        <f>IF(ISBLANK('0. SPECIFICATIONS-WiP'!F4),"",SUBSTITUTE('0. SPECIFICATIONS-WiP'!F4,"NR","IT Soutenable"))</f>
        <v>A/A/B</v>
      </c>
      <c r="F4" s="185" t="s">
        <v>6470</v>
      </c>
      <c r="G4" s="185" t="str">
        <f>SUBSTITUTE(SUBSTITUTE(SUBSTITUTE('2. specifications-EN-trad-GOOGL'!G4,"sustainable IT profit","sustainable IT benefit"),"charges","load"),"environmental impact","environmental footprint")</f>
        <v/>
      </c>
      <c r="H4" s="185" t="str">
        <f>SUBSTITUTE(SUBSTITUTE(SUBSTITUTE('2. specifications-EN-trad-GOOGL'!H4,"sustainable IT profit","sustainable IT benefit"),"charges","load"),"environmental impact","environmental footprint")</f>
        <v>Organize project resources to enable the Sustainable IT approach to be taken into account
( Communicate to the team as soon as possible the Sustainable IT challenges of the project.)</v>
      </c>
      <c r="I4" s="185" t="str">
        <f>SUBSTITUTE(SUBSTITUTE(SUBSTITUTE('2. specifications-EN-trad-GOOGL'!I4,"sustainable IT profit","sustainable IT benefit"),"charges","load"),"environmental impact","environmental footprint")</f>
        <v>Have the Sustainable IT challenges of the project been communicated to the team from the start?</v>
      </c>
      <c r="J4" s="185" t="str">
        <f>SUBSTITUTE(SUBSTITUTE(SUBSTITUTE('2. specifications-EN-trad-GOOGL'!J4,"sustainable IT profit","sustainable IT benefit"),"charges","load"),"environmental impact","environmental footprint")</f>
        <v>The Sustainable IT approach is best taken into account when it is part of a systemic process and when it is presented as a direction to follow for all stakeholders.</v>
      </c>
      <c r="K4" s="185" t="str">
        <f>SUBSTITUTE(SUBSTITUTE(SUBSTITUTE('2. specifications-EN-trad-GOOGL'!K4,"sustainable IT profit","sustainable IT benefit"),"charges","load"),"environmental impact","environmental footprint")</f>
        <v>How many people sensitized / trained in Sustainable IT in the project team?</v>
      </c>
      <c r="L4" s="185" t="str">
        <f>SUBSTITUTE(SUBSTITUTE(SUBSTITUTE('2. specifications-EN-trad-GOOGL'!L4,"sustainable IT profit","sustainable IT benefit"),"charges","load"),"environmental impact","environmental footprint")</f>
        <v/>
      </c>
      <c r="M4" s="185" t="str">
        <f>SUBSTITUTE(SUBSTITUTE(SUBSTITUTE('2. specifications-EN-trad-GOOGL'!M4,"sustainable IT profit","sustainable IT benefit"),"charges","load"),"environmental impact","environmental footprint")</f>
        <v/>
      </c>
      <c r="N4" s="185" t="str">
        <f>SUBSTITUTE(SUBSTITUTE(SUBSTITUTE('2. specifications-EN-trad-GOOGL'!N4,"sustainable IT profit","sustainable IT benefit"),"charges","load"),"environmental impact","environmental footprint")</f>
        <v/>
      </c>
      <c r="O4" s="185" t="str">
        <f>SUBSTITUTE(SUBSTITUTE(SUBSTITUTE('2. specifications-EN-trad-GOOGL'!O4,"sustainable IT profit","sustainable IT benefit"),"charges","load"),"environmental impact","environmental footprint")</f>
        <v/>
      </c>
      <c r="P4" s="185" t="str">
        <f>SUBSTITUTE(SUBSTITUTE(SUBSTITUTE('2. specifications-EN-trad-GOOGL'!P4,"sustainable IT profit","sustainable IT benefit"),"charges","load"),"environmental impact","environmental footprint")</f>
        <v>Strategy</v>
      </c>
      <c r="Q4" s="185" t="str">
        <f>SUBSTITUTE(SUBSTITUTE(SUBSTITUTE('2. specifications-EN-trad-GOOGL'!Q4,"sustainable IT profit","sustainable IT benefit"),"charges","load"),"environmental impact","environmental footprint")</f>
        <v>RECO</v>
      </c>
      <c r="R4" s="184"/>
      <c r="S4" s="185" t="str">
        <f>SUBSTITUTE(SUBSTITUTE(SUBSTITUTE('2. specifications-EN-trad-GOOGL'!S4,"sustainable IT profit","sustainable IT benefit"),"charges","load"),"environmental impact","environmental footprint")</f>
        <v/>
      </c>
      <c r="T4" s="220" t="str">
        <f>IF(ISBLANK('0. SPECIFICATIONS-WiP'!U4),"",SUBSTITUTE('0. SPECIFICATIONS-WiP'!U4,"NR","IT Soutenable"))</f>
        <v/>
      </c>
      <c r="U4" s="220" t="str">
        <f>IF(ISBLANK('0. SPECIFICATIONS-WiP'!V4),"",SUBSTITUTE('0. SPECIFICATIONS-WiP'!V4,"NR","IT Soutenable"))</f>
        <v>INCONTOURNABLE</v>
      </c>
      <c r="V4" s="222"/>
      <c r="W4" s="222"/>
      <c r="X4" s="222"/>
      <c r="Y4" s="222"/>
      <c r="Z4" s="222"/>
      <c r="AA4" s="222"/>
      <c r="AB4" s="222"/>
      <c r="AC4" s="222"/>
      <c r="AD4" s="222"/>
      <c r="AE4" s="222"/>
    </row>
    <row r="5" spans="1:31" ht="15.75" customHeight="1">
      <c r="A5" s="220" t="str">
        <f>IF(ISBLANK('0. SPECIFICATIONS-WiP'!A5),"",SUBSTITUTE('0. SPECIFICATIONS-WiP'!A5,"NR","IT Soutenable"))</f>
        <v>1</v>
      </c>
      <c r="B5" s="220" t="str">
        <f>IF(ISBLANK('0. SPECIFICATIONS-WiP'!C5),"",SUBSTITUTE('0. SPECIFICATIONS-WiP'!C5,"NR","IT Soutenable"))</f>
        <v>A</v>
      </c>
      <c r="C5" s="220" t="str">
        <f>IF(ISBLANK('0. SPECIFICATIONS-WiP'!D5),"",SUBSTITUTE('0. SPECIFICATIONS-WiP'!D5,"NR","IT Soutenable"))</f>
        <v>A</v>
      </c>
      <c r="D5" s="220" t="str">
        <f>IF(ISBLANK('0. SPECIFICATIONS-WiP'!E5),"",SUBSTITUTE('0. SPECIFICATIONS-WiP'!E5,"NR","IT Soutenable"))</f>
        <v>B</v>
      </c>
      <c r="E5" s="220" t="str">
        <f>IF(ISBLANK('0. SPECIFICATIONS-WiP'!F5),"",SUBSTITUTE('0. SPECIFICATIONS-WiP'!F5,"NR","IT Soutenable"))</f>
        <v>A/A/B</v>
      </c>
      <c r="F5" s="185" t="s">
        <v>6475</v>
      </c>
      <c r="G5" s="185" t="str">
        <f>SUBSTITUTE(SUBSTITUTE(SUBSTITUTE('2. specifications-EN-trad-GOOGL'!G5,"sustainable IT profit","sustainable IT benefit"),"charges","load"),"environmental impact","environmental footprint")</f>
        <v/>
      </c>
      <c r="H5" s="185" t="str">
        <f>SUBSTITUTE(SUBSTITUTE(SUBSTITUTE('2. specifications-EN-trad-GOOGL'!H5,"sustainable IT profit","sustainable IT benefit"),"charges","load"),"environmental impact","environmental footprint")</f>
        <v>Organize the project resources to allow the taking into account of the Sustainable IT approach
(Identify the Sustainable IT ambassador of the project.)</v>
      </c>
      <c r="I5" s="185" t="str">
        <f>SUBSTITUTE(SUBSTITUTE(SUBSTITUTE('2. specifications-EN-trad-GOOGL'!I5,"sustainable IT profit","sustainable IT benefit"),"charges","load"),"environmental impact","environmental footprint")</f>
        <v>Are the organization's Sustainable IT referents identified?</v>
      </c>
      <c r="J5" s="185" t="str">
        <f>SUBSTITUTE(SUBSTITUTE(SUBSTITUTE('2. specifications-EN-trad-GOOGL'!J5,"sustainable IT profit","sustainable IT benefit"),"charges","load"),"environmental impact","environmental footprint")</f>
        <v>Sustainable IT requires a strong knowledge which must be carried by the people who are the best adapted.</v>
      </c>
      <c r="K5" s="185" t="str">
        <f>SUBSTITUTE(SUBSTITUTE(SUBSTITUTE('2. specifications-EN-trad-GOOGL'!K5,"sustainable IT profit","sustainable IT benefit"),"charges","load"),"environmental impact","environmental footprint")</f>
        <v>Is there a permanent or dedicated Sustainable IT referent for the project?</v>
      </c>
      <c r="L5" s="185" t="str">
        <f>SUBSTITUTE(SUBSTITUTE(SUBSTITUTE('2. specifications-EN-trad-GOOGL'!L5,"sustainable IT profit","sustainable IT benefit"),"charges","load"),"environmental impact","environmental footprint")</f>
        <v/>
      </c>
      <c r="M5" s="185" t="str">
        <f>SUBSTITUTE(SUBSTITUTE(SUBSTITUTE('2. specifications-EN-trad-GOOGL'!M5,"sustainable IT profit","sustainable IT benefit"),"charges","load"),"environmental impact","environmental footprint")</f>
        <v/>
      </c>
      <c r="N5" s="185" t="str">
        <f>SUBSTITUTE(SUBSTITUTE(SUBSTITUTE('2. specifications-EN-trad-GOOGL'!N5,"sustainable IT profit","sustainable IT benefit"),"charges","load"),"environmental impact","environmental footprint")</f>
        <v/>
      </c>
      <c r="O5" s="185" t="str">
        <f>SUBSTITUTE(SUBSTITUTE(SUBSTITUTE('2. specifications-EN-trad-GOOGL'!O5,"sustainable IT profit","sustainable IT benefit"),"charges","load"),"environmental impact","environmental footprint")</f>
        <v/>
      </c>
      <c r="P5" s="185" t="str">
        <f>SUBSTITUTE(SUBSTITUTE(SUBSTITUTE('2. specifications-EN-trad-GOOGL'!P5,"sustainable IT profit","sustainable IT benefit"),"charges","load"),"environmental impact","environmental footprint")</f>
        <v>Strategy</v>
      </c>
      <c r="Q5" s="185" t="str">
        <f>SUBSTITUTE(SUBSTITUTE(SUBSTITUTE('2. specifications-EN-trad-GOOGL'!Q5,"sustainable IT profit","sustainable IT benefit"),"charges","load"),"environmental impact","environmental footprint")</f>
        <v>RECO</v>
      </c>
      <c r="R5" s="184"/>
      <c r="S5" s="185" t="str">
        <f>SUBSTITUTE(SUBSTITUTE(SUBSTITUTE('2. specifications-EN-trad-GOOGL'!S5,"sustainable IT profit","sustainable IT benefit"),"charges","load"),"environmental impact","environmental footprint")</f>
        <v/>
      </c>
      <c r="T5" s="220" t="str">
        <f>IF(ISBLANK('0. SPECIFICATIONS-WiP'!U5),"",SUBSTITUTE('0. SPECIFICATIONS-WiP'!U5,"NR","IT Soutenable"))</f>
        <v/>
      </c>
      <c r="U5" s="220" t="str">
        <f>IF(ISBLANK('0. SPECIFICATIONS-WiP'!V5),"",SUBSTITUTE('0. SPECIFICATIONS-WiP'!V5,"NR","IT Soutenable"))</f>
        <v/>
      </c>
      <c r="V5" s="222"/>
      <c r="W5" s="222"/>
      <c r="X5" s="222"/>
      <c r="Y5" s="222"/>
      <c r="Z5" s="222"/>
      <c r="AA5" s="222"/>
      <c r="AB5" s="222"/>
      <c r="AC5" s="222"/>
      <c r="AD5" s="222"/>
      <c r="AE5" s="222"/>
    </row>
    <row r="6" spans="1:31" ht="15.75" customHeight="1">
      <c r="A6" s="220" t="str">
        <f>IF(ISBLANK('0. SPECIFICATIONS-WiP'!A6),"",SUBSTITUTE('0. SPECIFICATIONS-WiP'!A6,"NR","IT Soutenable"))</f>
        <v>1</v>
      </c>
      <c r="B6" s="220" t="str">
        <f>IF(ISBLANK('0. SPECIFICATIONS-WiP'!C6),"",SUBSTITUTE('0. SPECIFICATIONS-WiP'!C6,"NR","IT Soutenable"))</f>
        <v>A</v>
      </c>
      <c r="C6" s="220" t="str">
        <f>IF(ISBLANK('0. SPECIFICATIONS-WiP'!D6),"",SUBSTITUTE('0. SPECIFICATIONS-WiP'!D6,"NR","IT Soutenable"))</f>
        <v>B</v>
      </c>
      <c r="D6" s="220" t="str">
        <f>IF(ISBLANK('0. SPECIFICATIONS-WiP'!E6),"",SUBSTITUTE('0. SPECIFICATIONS-WiP'!E6,"NR","IT Soutenable"))</f>
        <v>A</v>
      </c>
      <c r="E6" s="220" t="str">
        <f>IF(ISBLANK('0. SPECIFICATIONS-WiP'!F6),"",SUBSTITUTE('0. SPECIFICATIONS-WiP'!F6,"NR","IT Soutenable"))</f>
        <v>A/B/A</v>
      </c>
      <c r="F6" s="185" t="s">
        <v>6480</v>
      </c>
      <c r="G6" s="185" t="str">
        <f>SUBSTITUTE(SUBSTITUTE(SUBSTITUTE('2. specifications-EN-trad-GOOGL'!G6,"sustainable IT profit","sustainable IT benefit"),"charges","load"),"environmental impact","environmental footprint")</f>
        <v/>
      </c>
      <c r="H6" s="185" t="str">
        <f>SUBSTITUTE(SUBSTITUTE(SUBSTITUTE('2. specifications-EN-trad-GOOGL'!H6,"sustainable IT profit","sustainable IT benefit"),"charges","load"),"environmental impact","environmental footprint")</f>
        <v>Organize project resources to allow the taking into account of the Sustainable IT approach
(Involve customers / users in the Sustainable IT approach)</v>
      </c>
      <c r="I6" s="185" t="str">
        <f>SUBSTITUTE(SUBSTITUTE(SUBSTITUTE('2. specifications-EN-trad-GOOGL'!I6,"sustainable IT profit","sustainable IT benefit"),"charges","load"),"environmental impact","environmental footprint")</f>
        <v>What editorial approach is planned to make customers aware of Sustainable IT?</v>
      </c>
      <c r="J6" s="185" t="str">
        <f>SUBSTITUTE(SUBSTITUTE(SUBSTITUTE('2. specifications-EN-trad-GOOGL'!J6,"sustainable IT profit","sustainable IT benefit"),"charges","load"),"environmental impact","environmental footprint")</f>
        <v>Communication with users and customers is also a company commitment to reduce its environmental footprint and stand out from the competition by displaying its ambition and its Sustainable IT results.</v>
      </c>
      <c r="K6" s="185" t="str">
        <f>SUBSTITUTE(SUBSTITUTE(SUBSTITUTE('2. specifications-EN-trad-GOOGL'!K6,"sustainable IT profit","sustainable IT benefit"),"charges","load"),"environmental impact","environmental footprint")</f>
        <v>Is Sustainable IT communication to customers defined?</v>
      </c>
      <c r="L6" s="185" t="str">
        <f>SUBSTITUTE(SUBSTITUTE(SUBSTITUTE('2. specifications-EN-trad-GOOGL'!L6,"sustainable IT profit","sustainable IT benefit"),"charges","load"),"environmental impact","environmental footprint")</f>
        <v/>
      </c>
      <c r="M6" s="185" t="str">
        <f>SUBSTITUTE(SUBSTITUTE(SUBSTITUTE('2. specifications-EN-trad-GOOGL'!M6,"sustainable IT profit","sustainable IT benefit"),"charges","load"),"environmental impact","environmental footprint")</f>
        <v/>
      </c>
      <c r="N6" s="185" t="str">
        <f>SUBSTITUTE(SUBSTITUTE(SUBSTITUTE('2. specifications-EN-trad-GOOGL'!N6,"sustainable IT profit","sustainable IT benefit"),"charges","load"),"environmental impact","environmental footprint")</f>
        <v/>
      </c>
      <c r="O6" s="185" t="str">
        <f>SUBSTITUTE(SUBSTITUTE(SUBSTITUTE('2. specifications-EN-trad-GOOGL'!O6,"sustainable IT profit","sustainable IT benefit"),"charges","load"),"environmental impact","environmental footprint")</f>
        <v/>
      </c>
      <c r="P6" s="185" t="str">
        <f>SUBSTITUTE(SUBSTITUTE(SUBSTITUTE('2. specifications-EN-trad-GOOGL'!P6,"sustainable IT profit","sustainable IT benefit"),"charges","load"),"environmental impact","environmental footprint")</f>
        <v>Strategy</v>
      </c>
      <c r="Q6" s="185" t="str">
        <f>SUBSTITUTE(SUBSTITUTE(SUBSTITUTE('2. specifications-EN-trad-GOOGL'!Q6,"sustainable IT profit","sustainable IT benefit"),"charges","load"),"environmental impact","environmental footprint")</f>
        <v>ADVICE</v>
      </c>
      <c r="R6" s="184"/>
      <c r="S6" s="185" t="str">
        <f>SUBSTITUTE(SUBSTITUTE(SUBSTITUTE('2. specifications-EN-trad-GOOGL'!S6,"sustainable IT profit","sustainable IT benefit"),"charges","load"),"environmental impact","environmental footprint")</f>
        <v/>
      </c>
      <c r="T6" s="220" t="str">
        <f>IF(ISBLANK('0. SPECIFICATIONS-WiP'!U6),"",SUBSTITUTE('0. SPECIFICATIONS-WiP'!U6,"NR","IT Soutenable"))</f>
        <v/>
      </c>
      <c r="U6" s="220" t="str">
        <f>IF(ISBLANK('0. SPECIFICATIONS-WiP'!V6),"",SUBSTITUTE('0. SPECIFICATIONS-WiP'!V6,"NR","IT Soutenable"))</f>
        <v/>
      </c>
      <c r="V6" s="222"/>
      <c r="W6" s="222"/>
      <c r="X6" s="222"/>
      <c r="Y6" s="222"/>
      <c r="Z6" s="222"/>
      <c r="AA6" s="222"/>
      <c r="AB6" s="222"/>
      <c r="AC6" s="222"/>
      <c r="AD6" s="222"/>
      <c r="AE6" s="222"/>
    </row>
    <row r="7" spans="1:31" ht="15.75" customHeight="1">
      <c r="A7" s="220" t="str">
        <f>IF(ISBLANK('0. SPECIFICATIONS-WiP'!A7),"",SUBSTITUTE('0. SPECIFICATIONS-WiP'!A7,"NR","IT Soutenable"))</f>
        <v>1</v>
      </c>
      <c r="B7" s="220" t="str">
        <f>IF(ISBLANK('0. SPECIFICATIONS-WiP'!C7),"",SUBSTITUTE('0. SPECIFICATIONS-WiP'!C7,"NR","IT Soutenable"))</f>
        <v>B</v>
      </c>
      <c r="C7" s="220" t="str">
        <f>IF(ISBLANK('0. SPECIFICATIONS-WiP'!D7),"",SUBSTITUTE('0. SPECIFICATIONS-WiP'!D7,"NR","IT Soutenable"))</f>
        <v>A</v>
      </c>
      <c r="D7" s="220" t="str">
        <f>IF(ISBLANK('0. SPECIFICATIONS-WiP'!E7),"",SUBSTITUTE('0. SPECIFICATIONS-WiP'!E7,"NR","IT Soutenable"))</f>
        <v>B</v>
      </c>
      <c r="E7" s="220" t="str">
        <f>IF(ISBLANK('0. SPECIFICATIONS-WiP'!F7),"",SUBSTITUTE('0. SPECIFICATIONS-WiP'!F7,"NR","IT Soutenable"))</f>
        <v>B/A/B</v>
      </c>
      <c r="F7" s="185" t="s">
        <v>6475</v>
      </c>
      <c r="G7" s="185" t="str">
        <f>SUBSTITUTE(SUBSTITUTE(SUBSTITUTE('2. specifications-EN-trad-GOOGL'!G7,"sustainable IT profit","sustainable IT benefit"),"charges","load"),"environmental impact","environmental footprint")</f>
        <v/>
      </c>
      <c r="H7" s="185" t="str">
        <f>SUBSTITUTE(SUBSTITUTE(SUBSTITUTE('2. specifications-EN-trad-GOOGL'!H7,"sustainable IT profit","sustainable IT benefit"),"charges","load"),"environmental impact","environmental footprint")</f>
        <v>Organize project resources to take into account the Sustainable IT approach
(Constitution of the project team, designer, user, supplier)</v>
      </c>
      <c r="I7" s="185" t="str">
        <f>SUBSTITUTE(SUBSTITUTE(SUBSTITUTE('2. specifications-EN-trad-GOOGL'!I7,"sustainable IT profit","sustainable IT benefit"),"charges","load"),"environmental impact","environmental footprint")</f>
        <v>Does each entity of the Project team have Sustainable IT skills?</v>
      </c>
      <c r="J7" s="185" t="str">
        <f>SUBSTITUTE(SUBSTITUTE(SUBSTITUTE('2. specifications-EN-trad-GOOGL'!J7,"sustainable IT profit","sustainable IT benefit"),"charges","load"),"environmental impact","environmental footprint")</f>
        <v>Each of the project steps requires specific knowledge for the Sustainable IT aspects, it is important that all the steps are covered so that the Sustainable IT results are consistent throughout the life of the service.</v>
      </c>
      <c r="K7" s="185" t="str">
        <f>SUBSTITUTE(SUBSTITUTE(SUBSTITUTE('2. specifications-EN-trad-GOOGL'!K7,"sustainable IT profit","sustainable IT benefit"),"charges","load"),"environmental impact","environmental footprint")</f>
        <v>How many people are aware of and trained in Sustainable IT?</v>
      </c>
      <c r="L7" s="185" t="str">
        <f>SUBSTITUTE(SUBSTITUTE(SUBSTITUTE('2. specifications-EN-trad-GOOGL'!L7,"sustainable IT profit","sustainable IT benefit"),"charges","load"),"environmental impact","environmental footprint")</f>
        <v/>
      </c>
      <c r="M7" s="185" t="str">
        <f>SUBSTITUTE(SUBSTITUTE(SUBSTITUTE('2. specifications-EN-trad-GOOGL'!M7,"sustainable IT profit","sustainable IT benefit"),"charges","load"),"environmental impact","environmental footprint")</f>
        <v/>
      </c>
      <c r="N7" s="185" t="str">
        <f>SUBSTITUTE(SUBSTITUTE(SUBSTITUTE('2. specifications-EN-trad-GOOGL'!N7,"sustainable IT profit","sustainable IT benefit"),"charges","load"),"environmental impact","environmental footprint")</f>
        <v/>
      </c>
      <c r="O7" s="185" t="str">
        <f>SUBSTITUTE(SUBSTITUTE(SUBSTITUTE('2. specifications-EN-trad-GOOGL'!O7,"sustainable IT profit","sustainable IT benefit"),"charges","load"),"environmental impact","environmental footprint")</f>
        <v/>
      </c>
      <c r="P7" s="185" t="str">
        <f>SUBSTITUTE(SUBSTITUTE(SUBSTITUTE('2. specifications-EN-trad-GOOGL'!P7,"sustainable IT profit","sustainable IT benefit"),"charges","load"),"environmental impact","environmental footprint")</f>
        <v/>
      </c>
      <c r="Q7" s="185" t="str">
        <f>SUBSTITUTE(SUBSTITUTE(SUBSTITUTE('2. specifications-EN-trad-GOOGL'!Q7,"sustainable IT profit","sustainable IT benefit"),"charges","load"),"environmental impact","environmental footprint")</f>
        <v>RECO</v>
      </c>
      <c r="R7" s="184"/>
      <c r="S7" s="185" t="str">
        <f>SUBSTITUTE(SUBSTITUTE(SUBSTITUTE('2. specifications-EN-trad-GOOGL'!S7,"sustainable IT profit","sustainable IT benefit"),"charges","load"),"environmental impact","environmental footprint")</f>
        <v/>
      </c>
      <c r="T7" s="220" t="str">
        <f>IF(ISBLANK('0. SPECIFICATIONS-WiP'!U7),"",SUBSTITUTE('0. SPECIFICATIONS-WiP'!U7,"NR","IT Soutenable"))</f>
        <v/>
      </c>
      <c r="U7" s="220" t="str">
        <f>IF(ISBLANK('0. SPECIFICATIONS-WiP'!V7),"",SUBSTITUTE('0. SPECIFICATIONS-WiP'!V7,"NR","IT Soutenable"))</f>
        <v>INCONTOURNABLE</v>
      </c>
      <c r="V7" s="222"/>
      <c r="W7" s="222"/>
      <c r="X7" s="222"/>
      <c r="Y7" s="222"/>
      <c r="Z7" s="222"/>
      <c r="AA7" s="222"/>
      <c r="AB7" s="222"/>
      <c r="AC7" s="222"/>
      <c r="AD7" s="222"/>
      <c r="AE7" s="222"/>
    </row>
    <row r="8" spans="1:31" ht="15.75" customHeight="1">
      <c r="A8" s="220" t="str">
        <f>IF(ISBLANK('0. SPECIFICATIONS-WiP'!A8),"",SUBSTITUTE('0. SPECIFICATIONS-WiP'!A8,"NR","IT Soutenable"))</f>
        <v>1</v>
      </c>
      <c r="B8" s="220" t="str">
        <f>IF(ISBLANK('0. SPECIFICATIONS-WiP'!C8),"",SUBSTITUTE('0. SPECIFICATIONS-WiP'!C8,"NR","IT Soutenable"))</f>
        <v>A</v>
      </c>
      <c r="C8" s="220" t="str">
        <f>IF(ISBLANK('0. SPECIFICATIONS-WiP'!D8),"",SUBSTITUTE('0. SPECIFICATIONS-WiP'!D8,"NR","IT Soutenable"))</f>
        <v>B</v>
      </c>
      <c r="D8" s="220" t="str">
        <f>IF(ISBLANK('0. SPECIFICATIONS-WiP'!E8),"",SUBSTITUTE('0. SPECIFICATIONS-WiP'!E8,"NR","IT Soutenable"))</f>
        <v>B</v>
      </c>
      <c r="E8" s="220" t="str">
        <f>IF(ISBLANK('0. SPECIFICATIONS-WiP'!F8),"",SUBSTITUTE('0. SPECIFICATIONS-WiP'!F8,"NR","IT Soutenable"))</f>
        <v>A/B/B</v>
      </c>
      <c r="F8" s="185" t="s">
        <v>6475</v>
      </c>
      <c r="G8" s="185" t="str">
        <f>SUBSTITUTE(SUBSTITUTE(SUBSTITUTE('2. specifications-EN-trad-GOOGL'!G8,"sustainable IT profit","sustainable IT benefit"),"charges","load"),"environmental impact","environmental footprint")</f>
        <v/>
      </c>
      <c r="H8" s="185" t="str">
        <f>SUBSTITUTE(SUBSTITUTE(SUBSTITUTE('2. specifications-EN-trad-GOOGL'!H8,"sustainable IT profit","sustainable IT benefit"),"charges","load"),"environmental impact","environmental footprint")</f>
        <v>Organize project resources to enable the Sustainable IT approach to be taken into account
(Question the teams, how my action will have an impact on the service)</v>
      </c>
      <c r="I8" s="185" t="str">
        <f>SUBSTITUTE(SUBSTITUTE(SUBSTITUTE('2. specifications-EN-trad-GOOGL'!I8,"sustainable IT profit","sustainable IT benefit"),"charges","load"),"environmental impact","environmental footprint")</f>
        <v>Are LCA data reused in the event of an adaptation of an existing service?</v>
      </c>
      <c r="J8" s="185" t="str">
        <f>SUBSTITUTE(SUBSTITUTE(SUBSTITUTE('2. specifications-EN-trad-GOOGL'!J8,"sustainable IT profit","sustainable IT benefit"),"charges","load"),"environmental impact","environmental footprint")</f>
        <v>LCA analyzes can be carried out on existing services in order to make them more efficient in the event of a redesign or adaptation of an existing service. The Sustainable IT specifications and requirements from previous LCAs must be taken up and adapted if necessary.</v>
      </c>
      <c r="K8" s="185" t="str">
        <f>SUBSTITUTE(SUBSTITUTE(SUBSTITUTE('2. specifications-EN-trad-GOOGL'!K8,"sustainable IT profit","sustainable IT benefit"),"charges","load"),"environmental impact","environmental footprint")</f>
        <v>Have you made previous LCAs available to the project teams?</v>
      </c>
      <c r="L8" s="185" t="str">
        <f>SUBSTITUTE(SUBSTITUTE(SUBSTITUTE('2. specifications-EN-trad-GOOGL'!L8,"sustainable IT profit","sustainable IT benefit"),"charges","load"),"environmental impact","environmental footprint")</f>
        <v>Is the LCA of this project made available for other projects?</v>
      </c>
      <c r="M8" s="185" t="str">
        <f>SUBSTITUTE(SUBSTITUTE(SUBSTITUTE('2. specifications-EN-trad-GOOGL'!M8,"sustainable IT profit","sustainable IT benefit"),"charges","load"),"environmental impact","environmental footprint")</f>
        <v>Will the LCA of this project be carried out?</v>
      </c>
      <c r="N8" s="185" t="str">
        <f>SUBSTITUTE(SUBSTITUTE(SUBSTITUTE('2. specifications-EN-trad-GOOGL'!N8,"sustainable IT profit","sustainable IT benefit"),"charges","load"),"environmental impact","environmental footprint")</f>
        <v/>
      </c>
      <c r="O8" s="185" t="str">
        <f>SUBSTITUTE(SUBSTITUTE(SUBSTITUTE('2. specifications-EN-trad-GOOGL'!O8,"sustainable IT profit","sustainable IT benefit"),"charges","load"),"environmental impact","environmental footprint")</f>
        <v/>
      </c>
      <c r="P8" s="185" t="str">
        <f>SUBSTITUTE(SUBSTITUTE(SUBSTITUTE('2. specifications-EN-trad-GOOGL'!P8,"sustainable IT profit","sustainable IT benefit"),"charges","load"),"environmental impact","environmental footprint")</f>
        <v>Life cycle</v>
      </c>
      <c r="Q8" s="185" t="str">
        <f>SUBSTITUTE(SUBSTITUTE(SUBSTITUTE('2. specifications-EN-trad-GOOGL'!Q8,"sustainable IT profit","sustainable IT benefit"),"charges","load"),"environmental impact","environmental footprint")</f>
        <v>RECO</v>
      </c>
      <c r="R8" s="184"/>
      <c r="S8" s="185" t="str">
        <f>SUBSTITUTE(SUBSTITUTE(SUBSTITUTE('2. specifications-EN-trad-GOOGL'!S8,"sustainable IT profit","sustainable IT benefit"),"charges","load"),"environmental impact","environmental footprint")</f>
        <v/>
      </c>
      <c r="T8" s="220" t="str">
        <f>IF(ISBLANK('0. SPECIFICATIONS-WiP'!U8),"",SUBSTITUTE('0. SPECIFICATIONS-WiP'!U8,"NR","IT Soutenable"))</f>
        <v/>
      </c>
      <c r="U8" s="220" t="str">
        <f>IF(ISBLANK('0. SPECIFICATIONS-WiP'!V8),"",SUBSTITUTE('0. SPECIFICATIONS-WiP'!V8,"NR","IT Soutenable"))</f>
        <v/>
      </c>
      <c r="V8" s="222"/>
      <c r="W8" s="222"/>
      <c r="X8" s="222"/>
      <c r="Y8" s="222"/>
      <c r="Z8" s="222"/>
      <c r="AA8" s="222"/>
      <c r="AB8" s="222"/>
      <c r="AC8" s="222"/>
      <c r="AD8" s="222"/>
      <c r="AE8" s="222"/>
    </row>
    <row r="9" spans="1:31" ht="15.75" customHeight="1">
      <c r="A9" s="220" t="str">
        <f>IF(ISBLANK('0. SPECIFICATIONS-WiP'!A9),"",SUBSTITUTE('0. SPECIFICATIONS-WiP'!A9,"NR","IT Soutenable"))</f>
        <v>1</v>
      </c>
      <c r="B9" s="220" t="str">
        <f>IF(ISBLANK('0. SPECIFICATIONS-WiP'!C9),"",SUBSTITUTE('0. SPECIFICATIONS-WiP'!C9,"NR","IT Soutenable"))</f>
        <v>B</v>
      </c>
      <c r="C9" s="220" t="str">
        <f>IF(ISBLANK('0. SPECIFICATIONS-WiP'!D9),"",SUBSTITUTE('0. SPECIFICATIONS-WiP'!D9,"NR","IT Soutenable"))</f>
        <v>A</v>
      </c>
      <c r="D9" s="220" t="str">
        <f>IF(ISBLANK('0. SPECIFICATIONS-WiP'!E9),"",SUBSTITUTE('0. SPECIFICATIONS-WiP'!E9,"NR","IT Soutenable"))</f>
        <v>B</v>
      </c>
      <c r="E9" s="220" t="str">
        <f>IF(ISBLANK('0. SPECIFICATIONS-WiP'!F9),"",SUBSTITUTE('0. SPECIFICATIONS-WiP'!F9,"NR","IT Soutenable"))</f>
        <v>B/A/B</v>
      </c>
      <c r="F9" s="185" t="s">
        <v>6475</v>
      </c>
      <c r="G9" s="185" t="str">
        <f>SUBSTITUTE(SUBSTITUTE(SUBSTITUTE('2. specifications-EN-trad-GOOGL'!G9,"sustainable IT profit","sustainable IT benefit"),"charges","load"),"environmental impact","environmental footprint")</f>
        <v/>
      </c>
      <c r="H9" s="185" t="str">
        <f>SUBSTITUTE(SUBSTITUTE(SUBSTITUTE('2. specifications-EN-trad-GOOGL'!H9,"sustainable IT profit","sustainable IT benefit"),"charges","load"),"environmental impact","environmental footprint")</f>
        <v>Organize project resources to enable the Sustainable IT approach to be taken into account
( Organize multidisciplinary teams across the board)</v>
      </c>
      <c r="I9" s="185" t="str">
        <f>SUBSTITUTE(SUBSTITUTE(SUBSTITUTE('2. specifications-EN-trad-GOOGL'!I9,"sustainable IT profit","sustainable IT benefit"),"charges","load"),"environmental impact","environmental footprint")</f>
        <v>Does each stakeholder have the latitude to make decisions that may influence the environmental footprint?</v>
      </c>
      <c r="J9" s="185" t="str">
        <f>SUBSTITUTE(SUBSTITUTE(SUBSTITUTE('2. specifications-EN-trad-GOOGL'!J9,"sustainable IT profit","sustainable IT benefit"),"charges","load"),"environmental impact","environmental footprint")</f>
        <v>The specifications and the USER STORY can evolve over time, these evolutions must systematically take into account the Sustainable IT aspects. Adaptations are most often made in the trades. Environmental impacts must also be able to have this latitude with pre-defined validation paths.</v>
      </c>
      <c r="K9" s="185" t="str">
        <f>SUBSTITUTE(SUBSTITUTE(SUBSTITUTE('2. specifications-EN-trad-GOOGL'!K9,"sustainable IT profit","sustainable IT benefit"),"charges","load"),"environmental impact","environmental footprint")</f>
        <v>Is the decision-making circuit and autonomy having a Sustainable IT impact defined for each actor?</v>
      </c>
      <c r="L9" s="185" t="str">
        <f>SUBSTITUTE(SUBSTITUTE(SUBSTITUTE('2. specifications-EN-trad-GOOGL'!L9,"sustainable IT profit","sustainable IT benefit"),"charges","load"),"environmental impact","environmental footprint")</f>
        <v/>
      </c>
      <c r="M9" s="185" t="str">
        <f>SUBSTITUTE(SUBSTITUTE(SUBSTITUTE('2. specifications-EN-trad-GOOGL'!M9,"sustainable IT profit","sustainable IT benefit"),"charges","load"),"environmental impact","environmental footprint")</f>
        <v/>
      </c>
      <c r="N9" s="185" t="str">
        <f>SUBSTITUTE(SUBSTITUTE(SUBSTITUTE('2. specifications-EN-trad-GOOGL'!N9,"sustainable IT profit","sustainable IT benefit"),"charges","load"),"environmental impact","environmental footprint")</f>
        <v/>
      </c>
      <c r="O9" s="185" t="str">
        <f>SUBSTITUTE(SUBSTITUTE(SUBSTITUTE('2. specifications-EN-trad-GOOGL'!O9,"sustainable IT profit","sustainable IT benefit"),"charges","load"),"environmental impact","environmental footprint")</f>
        <v/>
      </c>
      <c r="P9" s="185" t="str">
        <f>SUBSTITUTE(SUBSTITUTE(SUBSTITUTE('2. specifications-EN-trad-GOOGL'!P9,"sustainable IT profit","sustainable IT benefit"),"charges","load"),"environmental impact","environmental footprint")</f>
        <v>Life cycle</v>
      </c>
      <c r="Q9" s="185" t="str">
        <f>SUBSTITUTE(SUBSTITUTE(SUBSTITUTE('2. specifications-EN-trad-GOOGL'!Q9,"sustainable IT profit","sustainable IT benefit"),"charges","load"),"environmental impact","environmental footprint")</f>
        <v>ADVICE</v>
      </c>
      <c r="R9" s="184"/>
      <c r="S9" s="185" t="str">
        <f>SUBSTITUTE(SUBSTITUTE(SUBSTITUTE('2. specifications-EN-trad-GOOGL'!S9,"sustainable IT profit","sustainable IT benefit"),"charges","load"),"environmental impact","environmental footprint")</f>
        <v/>
      </c>
      <c r="T9" s="220" t="str">
        <f>IF(ISBLANK('0. SPECIFICATIONS-WiP'!U9),"",SUBSTITUTE('0. SPECIFICATIONS-WiP'!U9,"NR","IT Soutenable"))</f>
        <v/>
      </c>
      <c r="U9" s="220" t="str">
        <f>IF(ISBLANK('0. SPECIFICATIONS-WiP'!V9),"",SUBSTITUTE('0. SPECIFICATIONS-WiP'!V9,"NR","IT Soutenable"))</f>
        <v/>
      </c>
      <c r="V9" s="222"/>
      <c r="W9" s="222"/>
      <c r="X9" s="222"/>
      <c r="Y9" s="222"/>
      <c r="Z9" s="222"/>
      <c r="AA9" s="222"/>
      <c r="AB9" s="222"/>
      <c r="AC9" s="222"/>
      <c r="AD9" s="222"/>
      <c r="AE9" s="222"/>
    </row>
    <row r="10" spans="1:31" ht="15.75" customHeight="1">
      <c r="A10" s="220" t="str">
        <f>IF(ISBLANK('0. SPECIFICATIONS-WiP'!A10),"",SUBSTITUTE('0. SPECIFICATIONS-WiP'!A10,"NR","IT Soutenable"))</f>
        <v>2</v>
      </c>
      <c r="B10" s="220" t="str">
        <f>IF(ISBLANK('0. SPECIFICATIONS-WiP'!C10),"",SUBSTITUTE('0. SPECIFICATIONS-WiP'!C10,"NR","IT Soutenable"))</f>
        <v/>
      </c>
      <c r="C10" s="220" t="str">
        <f>IF(ISBLANK('0. SPECIFICATIONS-WiP'!D10),"",SUBSTITUTE('0. SPECIFICATIONS-WiP'!D10,"NR","IT Soutenable"))</f>
        <v/>
      </c>
      <c r="D10" s="220" t="str">
        <f>IF(ISBLANK('0. SPECIFICATIONS-WiP'!E10),"",SUBSTITUTE('0. SPECIFICATIONS-WiP'!E10,"NR","IT Soutenable"))</f>
        <v/>
      </c>
      <c r="E10" s="220" t="str">
        <f>IF(ISBLANK('0. SPECIFICATIONS-WiP'!F10),"",SUBSTITUTE('0. SPECIFICATIONS-WiP'!F10,"NR","IT Soutenable"))</f>
        <v>1A/1A/3A</v>
      </c>
      <c r="F10" s="184"/>
      <c r="G10" s="185" t="str">
        <f>SUBSTITUTE(SUBSTITUTE(SUBSTITUTE('2. specifications-EN-trad-GOOGL'!G10,"sustainable IT profit","sustainable IT benefit"),"charges","load"),"environmental impact","environmental footprint")</f>
        <v>Include users in Sustainable IT project resources</v>
      </c>
      <c r="H10" s="185" t="str">
        <f>SUBSTITUTE(SUBSTITUTE(SUBSTITUTE('2. specifications-EN-trad-GOOGL'!H10,"sustainable IT profit","sustainable IT benefit"),"charges","load"),"environmental impact","environmental footprint")</f>
        <v/>
      </c>
      <c r="I10" s="185" t="str">
        <f>SUBSTITUTE(SUBSTITUTE(SUBSTITUTE('2. specifications-EN-trad-GOOGL'!I10,"sustainable IT profit","sustainable IT benefit"),"charges","load"),"environmental impact","environmental footprint")</f>
        <v/>
      </c>
      <c r="J10" s="185" t="str">
        <f>SUBSTITUTE(SUBSTITUTE(SUBSTITUTE('2. specifications-EN-trad-GOOGL'!J10,"sustainable IT profit","sustainable IT benefit"),"charges","load"),"environmental impact","environmental footprint")</f>
        <v/>
      </c>
      <c r="K10" s="185" t="str">
        <f>SUBSTITUTE(SUBSTITUTE(SUBSTITUTE('2. specifications-EN-trad-GOOGL'!K10,"sustainable IT profit","sustainable IT benefit"),"charges","load"),"environmental impact","environmental footprint")</f>
        <v/>
      </c>
      <c r="L10" s="185" t="str">
        <f>SUBSTITUTE(SUBSTITUTE(SUBSTITUTE('2. specifications-EN-trad-GOOGL'!L10,"sustainable IT profit","sustainable IT benefit"),"charges","load"),"environmental impact","environmental footprint")</f>
        <v/>
      </c>
      <c r="M10" s="185" t="str">
        <f>SUBSTITUTE(SUBSTITUTE(SUBSTITUTE('2. specifications-EN-trad-GOOGL'!M10,"sustainable IT profit","sustainable IT benefit"),"charges","load"),"environmental impact","environmental footprint")</f>
        <v/>
      </c>
      <c r="N10" s="185" t="str">
        <f>SUBSTITUTE(SUBSTITUTE(SUBSTITUTE('2. specifications-EN-trad-GOOGL'!N10,"sustainable IT profit","sustainable IT benefit"),"charges","load"),"environmental impact","environmental footprint")</f>
        <v/>
      </c>
      <c r="O10" s="185" t="str">
        <f>SUBSTITUTE(SUBSTITUTE(SUBSTITUTE('2. specifications-EN-trad-GOOGL'!O10,"sustainable IT profit","sustainable IT benefit"),"charges","load"),"environmental impact","environmental footprint")</f>
        <v/>
      </c>
      <c r="P10" s="185" t="str">
        <f>SUBSTITUTE(SUBSTITUTE(SUBSTITUTE('2. specifications-EN-trad-GOOGL'!P10,"sustainable IT profit","sustainable IT benefit"),"charges","load"),"environmental impact","environmental footprint")</f>
        <v/>
      </c>
      <c r="Q10" s="185" t="str">
        <f>SUBSTITUTE(SUBSTITUTE(SUBSTITUTE('2. specifications-EN-trad-GOOGL'!Q10,"sustainable IT profit","sustainable IT benefit"),"charges","load"),"environmental impact","environmental footprint")</f>
        <v/>
      </c>
      <c r="R10" s="184"/>
      <c r="S10" s="185" t="str">
        <f>SUBSTITUTE(SUBSTITUTE(SUBSTITUTE('2. specifications-EN-trad-GOOGL'!S10,"sustainable IT profit","sustainable IT benefit"),"charges","load"),"environmental impact","environmental footprint")</f>
        <v/>
      </c>
      <c r="T10" s="220" t="str">
        <f>IF(ISBLANK('0. SPECIFICATIONS-WiP'!U10),"",SUBSTITUTE('0. SPECIFICATIONS-WiP'!U10,"NR","IT Soutenable"))</f>
        <v>ODD#12</v>
      </c>
      <c r="U10" s="220" t="str">
        <f>IF(ISBLANK('0. SPECIFICATIONS-WiP'!V10),"",SUBSTITUTE('0. SPECIFICATIONS-WiP'!V10,"NR","IT Soutenable"))</f>
        <v/>
      </c>
      <c r="V10" s="222"/>
      <c r="W10" s="222"/>
      <c r="X10" s="222"/>
      <c r="Y10" s="222"/>
      <c r="Z10" s="222"/>
      <c r="AA10" s="222"/>
      <c r="AB10" s="222"/>
      <c r="AC10" s="222"/>
      <c r="AD10" s="222"/>
      <c r="AE10" s="222"/>
    </row>
    <row r="11" spans="1:31" ht="15.75" customHeight="1">
      <c r="A11" s="220" t="str">
        <f>IF(ISBLANK('0. SPECIFICATIONS-WiP'!A11),"",SUBSTITUTE('0. SPECIFICATIONS-WiP'!A11,"NR","IT Soutenable"))</f>
        <v>2</v>
      </c>
      <c r="B11" s="220" t="str">
        <f>IF(ISBLANK('0. SPECIFICATIONS-WiP'!C11),"",SUBSTITUTE('0. SPECIFICATIONS-WiP'!C11,"NR","IT Soutenable"))</f>
        <v>B</v>
      </c>
      <c r="C11" s="220" t="str">
        <f>IF(ISBLANK('0. SPECIFICATIONS-WiP'!D11),"",SUBSTITUTE('0. SPECIFICATIONS-WiP'!D11,"NR","IT Soutenable"))</f>
        <v>B</v>
      </c>
      <c r="D11" s="220" t="str">
        <f>IF(ISBLANK('0. SPECIFICATIONS-WiP'!E11),"",SUBSTITUTE('0. SPECIFICATIONS-WiP'!E11,"NR","IT Soutenable"))</f>
        <v>A</v>
      </c>
      <c r="E11" s="220" t="str">
        <f>IF(ISBLANK('0. SPECIFICATIONS-WiP'!F11),"",SUBSTITUTE('0. SPECIFICATIONS-WiP'!F11,"NR","IT Soutenable"))</f>
        <v>B/B/A</v>
      </c>
      <c r="F11" s="185" t="s">
        <v>6480</v>
      </c>
      <c r="G11" s="185" t="str">
        <f>SUBSTITUTE(SUBSTITUTE(SUBSTITUTE('2. specifications-EN-trad-GOOGL'!G11,"sustainable IT profit","sustainable IT benefit"),"charges","load"),"environmental impact","environmental footprint")</f>
        <v/>
      </c>
      <c r="H11" s="185" t="str">
        <f>SUBSTITUTE(SUBSTITUTE(SUBSTITUTE('2. specifications-EN-trad-GOOGL'!H11,"sustainable IT profit","sustainable IT benefit"),"charges","load"),"environmental impact","environmental footprint")</f>
        <v>Include users in Sustainable IT project resources (include end users in defining specifications)</v>
      </c>
      <c r="I11" s="185" t="str">
        <f>SUBSTITUTE(SUBSTITUTE(SUBSTITUTE('2. specifications-EN-trad-GOOGL'!I11,"sustainable IT profit","sustainable IT benefit"),"charges","load"),"environmental impact","environmental footprint")</f>
        <v>Is the definition of the requirements carried out by consulting the end users?</v>
      </c>
      <c r="J11" s="185" t="str">
        <f>SUBSTITUTE(SUBSTITUTE(SUBSTITUTE('2. specifications-EN-trad-GOOGL'!J11,"sustainable IT profit","sustainable IT benefit"),"charges","load"),"environmental impact","environmental footprint")</f>
        <v>When user needs are extrapolated from analyzes and organizational objectives, this can lead to expressions of need that are broader than those that users will actually use and the service will be more consumer than necessary.</v>
      </c>
      <c r="K11" s="185" t="str">
        <f>SUBSTITUTE(SUBSTITUTE(SUBSTITUTE('2. specifications-EN-trad-GOOGL'!K11,"sustainable IT profit","sustainable IT benefit"),"charges","load"),"environmental impact","environmental footprint")</f>
        <v>Does the project owner contain a witness user or a representative mastering the trade?</v>
      </c>
      <c r="L11" s="185" t="str">
        <f>SUBSTITUTE(SUBSTITUTE(SUBSTITUTE('2. specifications-EN-trad-GOOGL'!L11,"sustainable IT profit","sustainable IT benefit"),"charges","load"),"environmental impact","environmental footprint")</f>
        <v/>
      </c>
      <c r="M11" s="185" t="str">
        <f>SUBSTITUTE(SUBSTITUTE(SUBSTITUTE('2. specifications-EN-trad-GOOGL'!M11,"sustainable IT profit","sustainable IT benefit"),"charges","load"),"environmental impact","environmental footprint")</f>
        <v/>
      </c>
      <c r="N11" s="185" t="str">
        <f>SUBSTITUTE(SUBSTITUTE(SUBSTITUTE('2. specifications-EN-trad-GOOGL'!N11,"sustainable IT profit","sustainable IT benefit"),"charges","load"),"environmental impact","environmental footprint")</f>
        <v/>
      </c>
      <c r="O11" s="185" t="str">
        <f>SUBSTITUTE(SUBSTITUTE(SUBSTITUTE('2. specifications-EN-trad-GOOGL'!O11,"sustainable IT profit","sustainable IT benefit"),"charges","load"),"environmental impact","environmental footprint")</f>
        <v/>
      </c>
      <c r="P11" s="185" t="str">
        <f>SUBSTITUTE(SUBSTITUTE(SUBSTITUTE('2. specifications-EN-trad-GOOGL'!P11,"sustainable IT profit","sustainable IT benefit"),"charges","load"),"environmental impact","environmental footprint")</f>
        <v>Strategy</v>
      </c>
      <c r="Q11" s="185" t="str">
        <f>SUBSTITUTE(SUBSTITUTE(SUBSTITUTE('2. specifications-EN-trad-GOOGL'!Q11,"sustainable IT profit","sustainable IT benefit"),"charges","load"),"environmental impact","environmental footprint")</f>
        <v>ADVICE</v>
      </c>
      <c r="R11" s="184"/>
      <c r="S11" s="185" t="str">
        <f>SUBSTITUTE(SUBSTITUTE(SUBSTITUTE('2. specifications-EN-trad-GOOGL'!S11,"sustainable IT profit","sustainable IT benefit"),"charges","load"),"environmental impact","environmental footprint")</f>
        <v/>
      </c>
      <c r="T11" s="220" t="str">
        <f>IF(ISBLANK('0. SPECIFICATIONS-WiP'!U11),"",SUBSTITUTE('0. SPECIFICATIONS-WiP'!U11,"NR","IT Soutenable"))</f>
        <v/>
      </c>
      <c r="U11" s="220" t="str">
        <f>IF(ISBLANK('0. SPECIFICATIONS-WiP'!V11),"",SUBSTITUTE('0. SPECIFICATIONS-WiP'!V11,"NR","IT Soutenable"))</f>
        <v/>
      </c>
      <c r="V11" s="222"/>
      <c r="W11" s="222"/>
      <c r="X11" s="222"/>
      <c r="Y11" s="222"/>
      <c r="Z11" s="222"/>
      <c r="AA11" s="222"/>
      <c r="AB11" s="222"/>
      <c r="AC11" s="222"/>
      <c r="AD11" s="222"/>
      <c r="AE11" s="222"/>
    </row>
    <row r="12" spans="1:31" ht="15.75" customHeight="1">
      <c r="A12" s="220" t="str">
        <f>IF(ISBLANK('0. SPECIFICATIONS-WiP'!A12),"",SUBSTITUTE('0. SPECIFICATIONS-WiP'!A12,"NR","IT Soutenable"))</f>
        <v>2</v>
      </c>
      <c r="B12" s="220" t="str">
        <f>IF(ISBLANK('0. SPECIFICATIONS-WiP'!C12),"",SUBSTITUTE('0. SPECIFICATIONS-WiP'!C12,"NR","IT Soutenable"))</f>
        <v>A</v>
      </c>
      <c r="C12" s="220" t="str">
        <f>IF(ISBLANK('0. SPECIFICATIONS-WiP'!D12),"",SUBSTITUTE('0. SPECIFICATIONS-WiP'!D12,"NR","IT Soutenable"))</f>
        <v>B</v>
      </c>
      <c r="D12" s="220" t="str">
        <f>IF(ISBLANK('0. SPECIFICATIONS-WiP'!E12),"",SUBSTITUTE('0. SPECIFICATIONS-WiP'!E12,"NR","IT Soutenable"))</f>
        <v>A</v>
      </c>
      <c r="E12" s="220" t="str">
        <f>IF(ISBLANK('0. SPECIFICATIONS-WiP'!F12),"",SUBSTITUTE('0. SPECIFICATIONS-WiP'!F12,"NR","IT Soutenable"))</f>
        <v>A/B/A</v>
      </c>
      <c r="F12" s="185" t="s">
        <v>6480</v>
      </c>
      <c r="G12" s="185" t="str">
        <f>SUBSTITUTE(SUBSTITUTE(SUBSTITUTE('2. specifications-EN-trad-GOOGL'!G12,"sustainable IT profit","sustainable IT benefit"),"charges","load"),"environmental impact","environmental footprint")</f>
        <v/>
      </c>
      <c r="H12" s="185" t="str">
        <f>SUBSTITUTE(SUBSTITUTE(SUBSTITUTE('2. specifications-EN-trad-GOOGL'!H12,"sustainable IT profit","sustainable IT benefit"),"charges","load"),"environmental impact","environmental footprint")</f>
        <v>Include users in the Sustainable IT project resources
(Transmit a Sustainable IT pedagogy to users)</v>
      </c>
      <c r="I12" s="185" t="str">
        <f>SUBSTITUTE(SUBSTITUTE(SUBSTITUTE('2. specifications-EN-trad-GOOGL'!I12,"sustainable IT profit","sustainable IT benefit"),"charges","load"),"environmental impact","environmental footprint")</f>
        <v>Do you transmit a Sustainable IT pedagogy to users?</v>
      </c>
      <c r="J12" s="185" t="str">
        <f>SUBSTITUTE(SUBSTITUTE(SUBSTITUTE('2. specifications-EN-trad-GOOGL'!J12,"sustainable IT profit","sustainable IT benefit"),"charges","load"),"environmental impact","environmental footprint")</f>
        <v>The uses of services are a source of resource consumption. If users are encouraged and guided to reduce their impact with educational approaches, this makes the entire service more efficient in reducing its impact.</v>
      </c>
      <c r="K12" s="185" t="str">
        <f>SUBSTITUTE(SUBSTITUTE(SUBSTITUTE('2. specifications-EN-trad-GOOGL'!K12,"sustainable IT profit","sustainable IT benefit"),"charges","load"),"environmental impact","environmental footprint")</f>
        <v>Is a witness user with a strong Sustainable IT color included in the project approach?</v>
      </c>
      <c r="L12" s="185" t="str">
        <f>SUBSTITUTE(SUBSTITUTE(SUBSTITUTE('2. specifications-EN-trad-GOOGL'!L12,"sustainable IT profit","sustainable IT benefit"),"charges","load"),"environmental impact","environmental footprint")</f>
        <v>Is a witness user dedicated to the project trained in Sustainable IT?</v>
      </c>
      <c r="M12" s="185" t="str">
        <f>SUBSTITUTE(SUBSTITUTE(SUBSTITUTE('2. specifications-EN-trad-GOOGL'!M12,"sustainable IT profit","sustainable IT benefit"),"charges","load"),"environmental impact","environmental footprint")</f>
        <v/>
      </c>
      <c r="N12" s="185" t="str">
        <f>SUBSTITUTE(SUBSTITUTE(SUBSTITUTE('2. specifications-EN-trad-GOOGL'!N12,"sustainable IT profit","sustainable IT benefit"),"charges","load"),"environmental impact","environmental footprint")</f>
        <v/>
      </c>
      <c r="O12" s="185" t="str">
        <f>SUBSTITUTE(SUBSTITUTE(SUBSTITUTE('2. specifications-EN-trad-GOOGL'!O12,"sustainable IT profit","sustainable IT benefit"),"charges","load"),"environmental impact","environmental footprint")</f>
        <v/>
      </c>
      <c r="P12" s="185" t="str">
        <f>SUBSTITUTE(SUBSTITUTE(SUBSTITUTE('2. specifications-EN-trad-GOOGL'!P12,"sustainable IT profit","sustainable IT benefit"),"charges","load"),"environmental impact","environmental footprint")</f>
        <v>Strategy</v>
      </c>
      <c r="Q12" s="185" t="str">
        <f>SUBSTITUTE(SUBSTITUTE(SUBSTITUTE('2. specifications-EN-trad-GOOGL'!Q12,"sustainable IT profit","sustainable IT benefit"),"charges","load"),"environmental impact","environmental footprint")</f>
        <v>ADVICE</v>
      </c>
      <c r="R12" s="184"/>
      <c r="S12" s="185" t="str">
        <f>SUBSTITUTE(SUBSTITUTE(SUBSTITUTE('2. specifications-EN-trad-GOOGL'!S12,"sustainable IT profit","sustainable IT benefit"),"charges","load"),"environmental impact","environmental footprint")</f>
        <v/>
      </c>
      <c r="T12" s="220" t="str">
        <f>IF(ISBLANK('0. SPECIFICATIONS-WiP'!U12),"",SUBSTITUTE('0. SPECIFICATIONS-WiP'!U12,"NR","IT Soutenable"))</f>
        <v/>
      </c>
      <c r="U12" s="220" t="str">
        <f>IF(ISBLANK('0. SPECIFICATIONS-WiP'!V12),"",SUBSTITUTE('0. SPECIFICATIONS-WiP'!V12,"NR","IT Soutenable"))</f>
        <v/>
      </c>
      <c r="V12" s="222"/>
      <c r="W12" s="222"/>
      <c r="X12" s="222"/>
      <c r="Y12" s="222"/>
      <c r="Z12" s="222"/>
      <c r="AA12" s="222"/>
      <c r="AB12" s="222"/>
      <c r="AC12" s="222"/>
      <c r="AD12" s="222"/>
      <c r="AE12" s="222"/>
    </row>
    <row r="13" spans="1:31" ht="15.75" customHeight="1">
      <c r="A13" s="220" t="str">
        <f>IF(ISBLANK('0. SPECIFICATIONS-WiP'!A13),"",SUBSTITUTE('0. SPECIFICATIONS-WiP'!A13,"NR","IT Soutenable"))</f>
        <v>2</v>
      </c>
      <c r="B13" s="220" t="str">
        <f>IF(ISBLANK('0. SPECIFICATIONS-WiP'!C13),"",SUBSTITUTE('0. SPECIFICATIONS-WiP'!C13,"NR","IT Soutenable"))</f>
        <v>B</v>
      </c>
      <c r="C13" s="220" t="str">
        <f>IF(ISBLANK('0. SPECIFICATIONS-WiP'!D13),"",SUBSTITUTE('0. SPECIFICATIONS-WiP'!D13,"NR","IT Soutenable"))</f>
        <v>A</v>
      </c>
      <c r="D13" s="220" t="str">
        <f>IF(ISBLANK('0. SPECIFICATIONS-WiP'!E13),"",SUBSTITUTE('0. SPECIFICATIONS-WiP'!E13,"NR","IT Soutenable"))</f>
        <v>A</v>
      </c>
      <c r="E13" s="220" t="str">
        <f>IF(ISBLANK('0. SPECIFICATIONS-WiP'!F13),"",SUBSTITUTE('0. SPECIFICATIONS-WiP'!F13,"NR","IT Soutenable"))</f>
        <v>B/A/A</v>
      </c>
      <c r="F13" s="184"/>
      <c r="G13" s="185" t="str">
        <f>SUBSTITUTE(SUBSTITUTE(SUBSTITUTE('2. specifications-EN-trad-GOOGL'!G13,"sustainable IT profit","sustainable IT benefit"),"charges","load"),"environmental impact","environmental footprint")</f>
        <v/>
      </c>
      <c r="H13" s="185" t="str">
        <f>SUBSTITUTE(SUBSTITUTE(SUBSTITUTE('2. specifications-EN-trad-GOOGL'!H13,"sustainable IT profit","sustainable IT benefit"),"charges","load"),"environmental impact","environmental footprint")</f>
        <v>Include users in Sustainable IT project resources
(Define objectives for users, define indicators (Carbon, WEEE, resources, ...))</v>
      </c>
      <c r="I13" s="185" t="str">
        <f>SUBSTITUTE(SUBSTITUTE(SUBSTITUTE('2. specifications-EN-trad-GOOGL'!I13,"sustainable IT profit","sustainable IT benefit"),"charges","load"),"environmental impact","environmental footprint")</f>
        <v>Are the Sustainable IT aspects propagated and maintained across all stakeholders?</v>
      </c>
      <c r="J13" s="185" t="str">
        <f>SUBSTITUTE(SUBSTITUTE(SUBSTITUTE('2. specifications-EN-trad-GOOGL'!J13,"sustainable IT profit","sustainable IT benefit"),"charges","load"),"environmental impact","environmental footprint")</f>
        <v>When each of the players has easy access to markers to assess the environmental footprint of their actions and choices, they can adapt their practices to make the service more efficient and responsible.</v>
      </c>
      <c r="K13" s="185" t="str">
        <f>SUBSTITUTE(SUBSTITUTE(SUBSTITUTE('2. specifications-EN-trad-GOOGL'!K13,"sustainable IT profit","sustainable IT benefit"),"charges","load"),"environmental impact","environmental footprint")</f>
        <v>What are the markers and follow-up steps defined?</v>
      </c>
      <c r="L13" s="185" t="str">
        <f>SUBSTITUTE(SUBSTITUTE(SUBSTITUTE('2. specifications-EN-trad-GOOGL'!L13,"sustainable IT profit","sustainable IT benefit"),"charges","load"),"environmental impact","environmental footprint")</f>
        <v/>
      </c>
      <c r="M13" s="185" t="str">
        <f>SUBSTITUTE(SUBSTITUTE(SUBSTITUTE('2. specifications-EN-trad-GOOGL'!M13,"sustainable IT profit","sustainable IT benefit"),"charges","load"),"environmental impact","environmental footprint")</f>
        <v/>
      </c>
      <c r="N13" s="185" t="str">
        <f>SUBSTITUTE(SUBSTITUTE(SUBSTITUTE('2. specifications-EN-trad-GOOGL'!N13,"sustainable IT profit","sustainable IT benefit"),"charges","load"),"environmental impact","environmental footprint")</f>
        <v/>
      </c>
      <c r="O13" s="185" t="str">
        <f>SUBSTITUTE(SUBSTITUTE(SUBSTITUTE('2. specifications-EN-trad-GOOGL'!O13,"sustainable IT profit","sustainable IT benefit"),"charges","load"),"environmental impact","environmental footprint")</f>
        <v/>
      </c>
      <c r="P13" s="185" t="str">
        <f>SUBSTITUTE(SUBSTITUTE(SUBSTITUTE('2. specifications-EN-trad-GOOGL'!P13,"sustainable IT profit","sustainable IT benefit"),"charges","load"),"environmental impact","environmental footprint")</f>
        <v>Life cycle</v>
      </c>
      <c r="Q13" s="185" t="str">
        <f>SUBSTITUTE(SUBSTITUTE(SUBSTITUTE('2. specifications-EN-trad-GOOGL'!Q13,"sustainable IT profit","sustainable IT benefit"),"charges","load"),"environmental impact","environmental footprint")</f>
        <v>ADVICE</v>
      </c>
      <c r="R13" s="184"/>
      <c r="S13" s="185" t="str">
        <f>SUBSTITUTE(SUBSTITUTE(SUBSTITUTE('2. specifications-EN-trad-GOOGL'!S13,"sustainable IT profit","sustainable IT benefit"),"charges","load"),"environmental impact","environmental footprint")</f>
        <v/>
      </c>
      <c r="T13" s="220" t="str">
        <f>IF(ISBLANK('0. SPECIFICATIONS-WiP'!U13),"",SUBSTITUTE('0. SPECIFICATIONS-WiP'!U13,"NR","IT Soutenable"))</f>
        <v/>
      </c>
      <c r="U13" s="220" t="str">
        <f>IF(ISBLANK('0. SPECIFICATIONS-WiP'!V13),"",SUBSTITUTE('0. SPECIFICATIONS-WiP'!V13,"NR","IT Soutenable"))</f>
        <v/>
      </c>
      <c r="V13" s="222"/>
      <c r="W13" s="222"/>
      <c r="X13" s="222"/>
      <c r="Y13" s="222"/>
      <c r="Z13" s="222"/>
      <c r="AA13" s="222"/>
      <c r="AB13" s="222"/>
      <c r="AC13" s="222"/>
      <c r="AD13" s="222"/>
      <c r="AE13" s="222"/>
    </row>
    <row r="14" spans="1:31" ht="15.75" customHeight="1">
      <c r="A14" s="220" t="str">
        <f>IF(ISBLANK('0. SPECIFICATIONS-WiP'!A14),"",SUBSTITUTE('0. SPECIFICATIONS-WiP'!A14,"NR","IT Soutenable"))</f>
        <v>2</v>
      </c>
      <c r="B14" s="220" t="str">
        <f>IF(ISBLANK('0. SPECIFICATIONS-WiP'!C14),"",SUBSTITUTE('0. SPECIFICATIONS-WiP'!C14,"NR","IT Soutenable"))</f>
        <v>B</v>
      </c>
      <c r="C14" s="220" t="str">
        <f>IF(ISBLANK('0. SPECIFICATIONS-WiP'!D14),"",SUBSTITUTE('0. SPECIFICATIONS-WiP'!D14,"NR","IT Soutenable"))</f>
        <v>B</v>
      </c>
      <c r="D14" s="220" t="str">
        <f>IF(ISBLANK('0. SPECIFICATIONS-WiP'!E14),"",SUBSTITUTE('0. SPECIFICATIONS-WiP'!E14,"NR","IT Soutenable"))</f>
        <v>B</v>
      </c>
      <c r="E14" s="220" t="str">
        <f>IF(ISBLANK('0. SPECIFICATIONS-WiP'!F14),"",SUBSTITUTE('0. SPECIFICATIONS-WiP'!F14,"NR","IT Soutenable"))</f>
        <v>B/B/B</v>
      </c>
      <c r="F14" s="185" t="s">
        <v>6480</v>
      </c>
      <c r="G14" s="185" t="str">
        <f>SUBSTITUTE(SUBSTITUTE(SUBSTITUTE('2. specifications-EN-trad-GOOGL'!G14,"sustainable IT profit","sustainable IT benefit"),"charges","load"),"environmental impact","environmental footprint")</f>
        <v/>
      </c>
      <c r="H14" s="185" t="str">
        <f>SUBSTITUTE(SUBSTITUTE(SUBSTITUTE('2. specifications-EN-trad-GOOGL'!H14,"sustainable IT profit","sustainable IT benefit"),"charges","load"),"environmental impact","environmental footprint")</f>
        <v>Include users in the Sustainable IT project resources
(Specify the target audience, for whom?)</v>
      </c>
      <c r="I14" s="185" t="str">
        <f>SUBSTITUTE(SUBSTITUTE(SUBSTITUTE('2. specifications-EN-trad-GOOGL'!I14,"sustainable IT profit","sustainable IT benefit"),"charges","load"),"environmental impact","environmental footprint")</f>
        <v>Are the target profiles defined?</v>
      </c>
      <c r="J14" s="185" t="str">
        <f>SUBSTITUTE(SUBSTITUTE(SUBSTITUTE('2. specifications-EN-trad-GOOGL'!J14,"sustainable IT profit","sustainable IT benefit"),"charges","load"),"environmental impact","environmental footprint")</f>
        <v>To clearly express the Sustainable IT objectives in each of the specifications, it is essential to locate the target profiles and to associate them with specific Sustainable IT objectives.</v>
      </c>
      <c r="K14" s="185" t="str">
        <f>SUBSTITUTE(SUBSTITUTE(SUBSTITUTE('2. specifications-EN-trad-GOOGL'!K14,"sustainable IT profit","sustainable IT benefit"),"charges","load"),"environmental impact","environmental footprint")</f>
        <v>Are the Sustainable IT goals qualified for each target profile?</v>
      </c>
      <c r="L14" s="185" t="str">
        <f>SUBSTITUTE(SUBSTITUTE(SUBSTITUTE('2. specifications-EN-trad-GOOGL'!L14,"sustainable IT profit","sustainable IT benefit"),"charges","load"),"environmental impact","environmental footprint")</f>
        <v/>
      </c>
      <c r="M14" s="185" t="str">
        <f>SUBSTITUTE(SUBSTITUTE(SUBSTITUTE('2. specifications-EN-trad-GOOGL'!M14,"sustainable IT profit","sustainable IT benefit"),"charges","load"),"environmental impact","environmental footprint")</f>
        <v/>
      </c>
      <c r="N14" s="185" t="str">
        <f>SUBSTITUTE(SUBSTITUTE(SUBSTITUTE('2. specifications-EN-trad-GOOGL'!N14,"sustainable IT profit","sustainable IT benefit"),"charges","load"),"environmental impact","environmental footprint")</f>
        <v/>
      </c>
      <c r="O14" s="185" t="str">
        <f>SUBSTITUTE(SUBSTITUTE(SUBSTITUTE('2. specifications-EN-trad-GOOGL'!O14,"sustainable IT profit","sustainable IT benefit"),"charges","load"),"environmental impact","environmental footprint")</f>
        <v/>
      </c>
      <c r="P14" s="185" t="str">
        <f>SUBSTITUTE(SUBSTITUTE(SUBSTITUTE('2. specifications-EN-trad-GOOGL'!P14,"sustainable IT profit","sustainable IT benefit"),"charges","load"),"environmental impact","environmental footprint")</f>
        <v>Life cycle</v>
      </c>
      <c r="Q14" s="185" t="str">
        <f>SUBSTITUTE(SUBSTITUTE(SUBSTITUTE('2. specifications-EN-trad-GOOGL'!Q14,"sustainable IT profit","sustainable IT benefit"),"charges","load"),"environmental impact","environmental footprint")</f>
        <v>RECO</v>
      </c>
      <c r="R14" s="184"/>
      <c r="S14" s="185" t="str">
        <f>SUBSTITUTE(SUBSTITUTE(SUBSTITUTE('2. specifications-EN-trad-GOOGL'!S14,"sustainable IT profit","sustainable IT benefit"),"charges","load"),"environmental impact","environmental footprint")</f>
        <v/>
      </c>
      <c r="T14" s="220" t="str">
        <f>IF(ISBLANK('0. SPECIFICATIONS-WiP'!U14),"",SUBSTITUTE('0. SPECIFICATIONS-WiP'!U14,"NR","IT Soutenable"))</f>
        <v/>
      </c>
      <c r="U14" s="220" t="str">
        <f>IF(ISBLANK('0. SPECIFICATIONS-WiP'!V14),"",SUBSTITUTE('0. SPECIFICATIONS-WiP'!V14,"NR","IT Soutenable"))</f>
        <v/>
      </c>
      <c r="V14" s="222"/>
      <c r="W14" s="222"/>
      <c r="X14" s="222"/>
      <c r="Y14" s="222"/>
      <c r="Z14" s="222"/>
      <c r="AA14" s="222"/>
      <c r="AB14" s="222"/>
      <c r="AC14" s="222"/>
      <c r="AD14" s="222"/>
      <c r="AE14" s="222"/>
    </row>
    <row r="15" spans="1:31" ht="15.75" customHeight="1">
      <c r="A15" s="220" t="str">
        <f>IF(ISBLANK('0. SPECIFICATIONS-WiP'!A15),"",SUBSTITUTE('0. SPECIFICATIONS-WiP'!A15,"NR","IT Soutenable"))</f>
        <v>2</v>
      </c>
      <c r="B15" s="220" t="str">
        <f>IF(ISBLANK('0. SPECIFICATIONS-WiP'!C15),"",SUBSTITUTE('0. SPECIFICATIONS-WiP'!C15,"NR","IT Soutenable"))</f>
        <v>B</v>
      </c>
      <c r="C15" s="220" t="str">
        <f>IF(ISBLANK('0. SPECIFICATIONS-WiP'!D15),"",SUBSTITUTE('0. SPECIFICATIONS-WiP'!D15,"NR","IT Soutenable"))</f>
        <v>B</v>
      </c>
      <c r="D15" s="220" t="str">
        <f>IF(ISBLANK('0. SPECIFICATIONS-WiP'!E15),"",SUBSTITUTE('0. SPECIFICATIONS-WiP'!E15,"NR","IT Soutenable"))</f>
        <v>B</v>
      </c>
      <c r="E15" s="220" t="str">
        <f>IF(ISBLANK('0. SPECIFICATIONS-WiP'!F15),"",SUBSTITUTE('0. SPECIFICATIONS-WiP'!F15,"NR","IT Soutenable"))</f>
        <v>B/B/B</v>
      </c>
      <c r="F15" s="185" t="s">
        <v>6480</v>
      </c>
      <c r="G15" s="185" t="str">
        <f>SUBSTITUTE(SUBSTITUTE(SUBSTITUTE('2. specifications-EN-trad-GOOGL'!G15,"sustainable IT profit","sustainable IT benefit"),"charges","load"),"environmental impact","environmental footprint")</f>
        <v/>
      </c>
      <c r="H15" s="185" t="str">
        <f>SUBSTITUTE(SUBSTITUTE(SUBSTITUTE('2. specifications-EN-trad-GOOGL'!H15,"sustainable IT profit","sustainable IT benefit"),"charges","load"),"environmental impact","environmental footprint")</f>
        <v>Include users in Sustainable IT project resources
(Expose Sustainable IT requirements to users)</v>
      </c>
      <c r="I15" s="185" t="str">
        <f>SUBSTITUTE(SUBSTITUTE(SUBSTITUTE('2. specifications-EN-trad-GOOGL'!I15,"sustainable IT profit","sustainable IT benefit"),"charges","load"),"environmental impact","environmental footprint")</f>
        <v>Are responsible digital aspects propagated and maintained across all user profiles?</v>
      </c>
      <c r="J15" s="185" t="str">
        <f>SUBSTITUTE(SUBSTITUTE(SUBSTITUTE('2. specifications-EN-trad-GOOGL'!J15,"sustainable IT profit","sustainable IT benefit"),"charges","load"),"environmental impact","environmental footprint")</f>
        <v>The use phases are a way of communicating and maintaining the link on Sustainable IT aspects with users, it is also an approach that offers a different communication channel and stands out from the competition by involving users and making actors of the proposed service.</v>
      </c>
      <c r="K15" s="185" t="str">
        <f>SUBSTITUTE(SUBSTITUTE(SUBSTITUTE('2. specifications-EN-trad-GOOGL'!K15,"sustainable IT profit","sustainable IT benefit"),"charges","load"),"environmental impact","environmental footprint")</f>
        <v>What is your frequency of Sustainable IT communication for each user profile?</v>
      </c>
      <c r="L15" s="185" t="str">
        <f>SUBSTITUTE(SUBSTITUTE(SUBSTITUTE('2. specifications-EN-trad-GOOGL'!L15,"sustainable IT profit","sustainable IT benefit"),"charges","load"),"environmental impact","environmental footprint")</f>
        <v/>
      </c>
      <c r="M15" s="185" t="str">
        <f>SUBSTITUTE(SUBSTITUTE(SUBSTITUTE('2. specifications-EN-trad-GOOGL'!M15,"sustainable IT profit","sustainable IT benefit"),"charges","load"),"environmental impact","environmental footprint")</f>
        <v/>
      </c>
      <c r="N15" s="185" t="str">
        <f>SUBSTITUTE(SUBSTITUTE(SUBSTITUTE('2. specifications-EN-trad-GOOGL'!N15,"sustainable IT profit","sustainable IT benefit"),"charges","load"),"environmental impact","environmental footprint")</f>
        <v/>
      </c>
      <c r="O15" s="185" t="str">
        <f>SUBSTITUTE(SUBSTITUTE(SUBSTITUTE('2. specifications-EN-trad-GOOGL'!O15,"sustainable IT profit","sustainable IT benefit"),"charges","load"),"environmental impact","environmental footprint")</f>
        <v/>
      </c>
      <c r="P15" s="185" t="str">
        <f>SUBSTITUTE(SUBSTITUTE(SUBSTITUTE('2. specifications-EN-trad-GOOGL'!P15,"sustainable IT profit","sustainable IT benefit"),"charges","load"),"environmental impact","environmental footprint")</f>
        <v>Strategy</v>
      </c>
      <c r="Q15" s="185" t="str">
        <f>SUBSTITUTE(SUBSTITUTE(SUBSTITUTE('2. specifications-EN-trad-GOOGL'!Q15,"sustainable IT profit","sustainable IT benefit"),"charges","load"),"environmental impact","environmental footprint")</f>
        <v>RECO</v>
      </c>
      <c r="R15" s="184"/>
      <c r="S15" s="185" t="str">
        <f>SUBSTITUTE(SUBSTITUTE(SUBSTITUTE('2. specifications-EN-trad-GOOGL'!S15,"sustainable IT profit","sustainable IT benefit"),"charges","load"),"environmental impact","environmental footprint")</f>
        <v/>
      </c>
      <c r="T15" s="220" t="str">
        <f>IF(ISBLANK('0. SPECIFICATIONS-WiP'!U15),"",SUBSTITUTE('0. SPECIFICATIONS-WiP'!U15,"NR","IT Soutenable"))</f>
        <v/>
      </c>
      <c r="U15" s="220" t="str">
        <f>IF(ISBLANK('0. SPECIFICATIONS-WiP'!V15),"",SUBSTITUTE('0. SPECIFICATIONS-WiP'!V15,"NR","IT Soutenable"))</f>
        <v/>
      </c>
      <c r="V15" s="222"/>
      <c r="W15" s="222"/>
      <c r="X15" s="222"/>
      <c r="Y15" s="222"/>
      <c r="Z15" s="222"/>
      <c r="AA15" s="222"/>
      <c r="AB15" s="222"/>
      <c r="AC15" s="222"/>
      <c r="AD15" s="222"/>
      <c r="AE15" s="222"/>
    </row>
    <row r="16" spans="1:31" ht="15.75" customHeight="1">
      <c r="A16" s="220" t="str">
        <f>IF(ISBLANK('0. SPECIFICATIONS-WiP'!A16),"",SUBSTITUTE('0. SPECIFICATIONS-WiP'!A16,"NR","IT Soutenable"))</f>
        <v>3</v>
      </c>
      <c r="B16" s="220" t="str">
        <f>IF(ISBLANK('0. SPECIFICATIONS-WiP'!C16),"",SUBSTITUTE('0. SPECIFICATIONS-WiP'!C16,"NR","IT Soutenable"))</f>
        <v/>
      </c>
      <c r="C16" s="220" t="str">
        <f>IF(ISBLANK('0. SPECIFICATIONS-WiP'!D16),"",SUBSTITUTE('0. SPECIFICATIONS-WiP'!D16,"NR","IT Soutenable"))</f>
        <v/>
      </c>
      <c r="D16" s="220" t="str">
        <f>IF(ISBLANK('0. SPECIFICATIONS-WiP'!E16),"",SUBSTITUTE('0. SPECIFICATIONS-WiP'!E16,"NR","IT Soutenable"))</f>
        <v/>
      </c>
      <c r="E16" s="220" t="str">
        <f>IF(ISBLANK('0. SPECIFICATIONS-WiP'!F16),"",SUBSTITUTE('0. SPECIFICATIONS-WiP'!F16,"NR","IT Soutenable"))</f>
        <v>1A/0A/0A</v>
      </c>
      <c r="F16" s="184"/>
      <c r="G16" s="185" t="str">
        <f>SUBSTITUTE(SUBSTITUTE(SUBSTITUTE('2. specifications-EN-trad-GOOGL'!G16,"sustainable IT profit","sustainable IT benefit"),"charges","load"),"environmental impact","environmental footprint")</f>
        <v>Organize the project methodology to allow the application of a Sustainable IT approach</v>
      </c>
      <c r="H16" s="185" t="str">
        <f>SUBSTITUTE(SUBSTITUTE(SUBSTITUTE('2. specifications-EN-trad-GOOGL'!H16,"sustainable IT profit","sustainable IT benefit"),"charges","load"),"environmental impact","environmental footprint")</f>
        <v/>
      </c>
      <c r="I16" s="185" t="str">
        <f>SUBSTITUTE(SUBSTITUTE(SUBSTITUTE('2. specifications-EN-trad-GOOGL'!I16,"sustainable IT profit","sustainable IT benefit"),"charges","load"),"environmental impact","environmental footprint")</f>
        <v/>
      </c>
      <c r="J16" s="185" t="str">
        <f>SUBSTITUTE(SUBSTITUTE(SUBSTITUTE('2. specifications-EN-trad-GOOGL'!J16,"sustainable IT profit","sustainable IT benefit"),"charges","load"),"environmental impact","environmental footprint")</f>
        <v/>
      </c>
      <c r="K16" s="185" t="str">
        <f>SUBSTITUTE(SUBSTITUTE(SUBSTITUTE('2. specifications-EN-trad-GOOGL'!K16,"sustainable IT profit","sustainable IT benefit"),"charges","load"),"environmental impact","environmental footprint")</f>
        <v/>
      </c>
      <c r="L16" s="185" t="str">
        <f>SUBSTITUTE(SUBSTITUTE(SUBSTITUTE('2. specifications-EN-trad-GOOGL'!L16,"sustainable IT profit","sustainable IT benefit"),"charges","load"),"environmental impact","environmental footprint")</f>
        <v/>
      </c>
      <c r="M16" s="185" t="str">
        <f>SUBSTITUTE(SUBSTITUTE(SUBSTITUTE('2. specifications-EN-trad-GOOGL'!M16,"sustainable IT profit","sustainable IT benefit"),"charges","load"),"environmental impact","environmental footprint")</f>
        <v/>
      </c>
      <c r="N16" s="185" t="str">
        <f>SUBSTITUTE(SUBSTITUTE(SUBSTITUTE('2. specifications-EN-trad-GOOGL'!N16,"sustainable IT profit","sustainable IT benefit"),"charges","load"),"environmental impact","environmental footprint")</f>
        <v/>
      </c>
      <c r="O16" s="185" t="str">
        <f>SUBSTITUTE(SUBSTITUTE(SUBSTITUTE('2. specifications-EN-trad-GOOGL'!O16,"sustainable IT profit","sustainable IT benefit"),"charges","load"),"environmental impact","environmental footprint")</f>
        <v/>
      </c>
      <c r="P16" s="185" t="str">
        <f>SUBSTITUTE(SUBSTITUTE(SUBSTITUTE('2. specifications-EN-trad-GOOGL'!P16,"sustainable IT profit","sustainable IT benefit"),"charges","load"),"environmental impact","environmental footprint")</f>
        <v/>
      </c>
      <c r="Q16" s="185" t="str">
        <f>SUBSTITUTE(SUBSTITUTE(SUBSTITUTE('2. specifications-EN-trad-GOOGL'!Q16,"sustainable IT profit","sustainable IT benefit"),"charges","load"),"environmental impact","environmental footprint")</f>
        <v/>
      </c>
      <c r="R16" s="184"/>
      <c r="S16" s="185" t="str">
        <f>SUBSTITUTE(SUBSTITUTE(SUBSTITUTE('2. specifications-EN-trad-GOOGL'!S16,"sustainable IT profit","sustainable IT benefit"),"charges","load"),"environmental impact","environmental footprint")</f>
        <v/>
      </c>
      <c r="T16" s="220" t="str">
        <f>IF(ISBLANK('0. SPECIFICATIONS-WiP'!U16),"",SUBSTITUTE('0. SPECIFICATIONS-WiP'!U16,"NR","IT Soutenable"))</f>
        <v>ODD#12</v>
      </c>
      <c r="U16" s="220" t="str">
        <f>IF(ISBLANK('0. SPECIFICATIONS-WiP'!V16),"",SUBSTITUTE('0. SPECIFICATIONS-WiP'!V16,"NR","IT Soutenable"))</f>
        <v/>
      </c>
      <c r="V16" s="222"/>
      <c r="W16" s="222"/>
      <c r="X16" s="222"/>
      <c r="Y16" s="222"/>
      <c r="Z16" s="222"/>
      <c r="AA16" s="222"/>
      <c r="AB16" s="222"/>
      <c r="AC16" s="222"/>
      <c r="AD16" s="222"/>
      <c r="AE16" s="222"/>
    </row>
    <row r="17" spans="1:31" ht="15.75" customHeight="1">
      <c r="A17" s="220" t="str">
        <f>IF(ISBLANK('0. SPECIFICATIONS-WiP'!A17),"",SUBSTITUTE('0. SPECIFICATIONS-WiP'!A17,"NR","IT Soutenable"))</f>
        <v>3</v>
      </c>
      <c r="B17" s="220" t="str">
        <f>IF(ISBLANK('0. SPECIFICATIONS-WiP'!C17),"",SUBSTITUTE('0. SPECIFICATIONS-WiP'!C17,"NR","IT Soutenable"))</f>
        <v>B</v>
      </c>
      <c r="C17" s="220" t="str">
        <f>IF(ISBLANK('0. SPECIFICATIONS-WiP'!D17),"",SUBSTITUTE('0. SPECIFICATIONS-WiP'!D17,"NR","IT Soutenable"))</f>
        <v>B</v>
      </c>
      <c r="D17" s="220" t="str">
        <f>IF(ISBLANK('0. SPECIFICATIONS-WiP'!E17),"",SUBSTITUTE('0. SPECIFICATIONS-WiP'!E17,"NR","IT Soutenable"))</f>
        <v>B</v>
      </c>
      <c r="E17" s="220" t="str">
        <f>IF(ISBLANK('0. SPECIFICATIONS-WiP'!F17),"",SUBSTITUTE('0. SPECIFICATIONS-WiP'!F17,"NR","IT Soutenable"))</f>
        <v>B/B/B</v>
      </c>
      <c r="F17" s="185" t="s">
        <v>6520</v>
      </c>
      <c r="G17" s="185" t="str">
        <f>SUBSTITUTE(SUBSTITUTE(SUBSTITUTE('2. specifications-EN-trad-GOOGL'!G17,"sustainable IT profit","sustainable IT benefit"),"charges","load"),"environmental impact","environmental footprint")</f>
        <v/>
      </c>
      <c r="H17" s="185" t="str">
        <f>SUBSTITUTE(SUBSTITUTE(SUBSTITUTE('2. specifications-EN-trad-GOOGL'!H17,"sustainable IT profit","sustainable IT benefit"),"charges","load"),"environmental impact","environmental footprint")</f>
        <v>Organize the project methodology to allow a Sustainable IT approach to be applied
(Integrate Sustainable IT review stages into the methodology)</v>
      </c>
      <c r="I17" s="185" t="str">
        <f>SUBSTITUTE(SUBSTITUTE(SUBSTITUTE('2. specifications-EN-trad-GOOGL'!I17,"sustainable IT profit","sustainable IT benefit"),"charges","load"),"environmental impact","environmental footprint")</f>
        <v>Are the Sustainable IT review steps included in the methodology?</v>
      </c>
      <c r="J17" s="185" t="str">
        <f>SUBSTITUTE(SUBSTITUTE(SUBSTITUTE('2. specifications-EN-trad-GOOGL'!J17,"sustainable IT profit","sustainable IT benefit"),"charges","load"),"environmental impact","environmental footprint")</f>
        <v>The Sustainable IT objectives must be clearly defined and the project management must treat the monitoring of these objectives with reviews in the same way as the other categories of requirements, by associating the actors able to arbitrate, justify and validate the decisions.</v>
      </c>
      <c r="K17" s="185" t="str">
        <f>SUBSTITUTE(SUBSTITUTE(SUBSTITUTE('2. specifications-EN-trad-GOOGL'!K17,"sustainable IT profit","sustainable IT benefit"),"charges","load"),"environmental impact","environmental footprint")</f>
        <v>How and who arbitrates conflicts? (for example: Budget and Sustainable IT)</v>
      </c>
      <c r="L17" s="185" t="str">
        <f>SUBSTITUTE(SUBSTITUTE(SUBSTITUTE('2. specifications-EN-trad-GOOGL'!L17,"sustainable IT profit","sustainable IT benefit"),"charges","load"),"environmental impact","environmental footprint")</f>
        <v/>
      </c>
      <c r="M17" s="185" t="str">
        <f>SUBSTITUTE(SUBSTITUTE(SUBSTITUTE('2. specifications-EN-trad-GOOGL'!M17,"sustainable IT profit","sustainable IT benefit"),"charges","load"),"environmental impact","environmental footprint")</f>
        <v/>
      </c>
      <c r="N17" s="185" t="str">
        <f>SUBSTITUTE(SUBSTITUTE(SUBSTITUTE('2. specifications-EN-trad-GOOGL'!N17,"sustainable IT profit","sustainable IT benefit"),"charges","load"),"environmental impact","environmental footprint")</f>
        <v/>
      </c>
      <c r="O17" s="185" t="str">
        <f>SUBSTITUTE(SUBSTITUTE(SUBSTITUTE('2. specifications-EN-trad-GOOGL'!O17,"sustainable IT profit","sustainable IT benefit"),"charges","load"),"environmental impact","environmental footprint")</f>
        <v/>
      </c>
      <c r="P17" s="185" t="str">
        <f>SUBSTITUTE(SUBSTITUTE(SUBSTITUTE('2. specifications-EN-trad-GOOGL'!P17,"sustainable IT profit","sustainable IT benefit"),"charges","load"),"environmental impact","environmental footprint")</f>
        <v>Specification</v>
      </c>
      <c r="Q17" s="185" t="str">
        <f>SUBSTITUTE(SUBSTITUTE(SUBSTITUTE('2. specifications-EN-trad-GOOGL'!Q17,"sustainable IT profit","sustainable IT benefit"),"charges","load"),"environmental impact","environmental footprint")</f>
        <v>ADVICE</v>
      </c>
      <c r="R17" s="184"/>
      <c r="S17" s="185" t="str">
        <f>SUBSTITUTE(SUBSTITUTE(SUBSTITUTE('2. specifications-EN-trad-GOOGL'!S17,"sustainable IT profit","sustainable IT benefit"),"charges","load"),"environmental impact","environmental footprint")</f>
        <v/>
      </c>
      <c r="T17" s="220" t="str">
        <f>IF(ISBLANK('0. SPECIFICATIONS-WiP'!U17),"",SUBSTITUTE('0. SPECIFICATIONS-WiP'!U17,"NR","IT Soutenable"))</f>
        <v/>
      </c>
      <c r="U17" s="220" t="str">
        <f>IF(ISBLANK('0. SPECIFICATIONS-WiP'!V17),"",SUBSTITUTE('0. SPECIFICATIONS-WiP'!V17,"NR","IT Soutenable"))</f>
        <v/>
      </c>
      <c r="V17" s="222"/>
      <c r="W17" s="222"/>
      <c r="X17" s="222"/>
      <c r="Y17" s="222"/>
      <c r="Z17" s="222"/>
      <c r="AA17" s="222"/>
      <c r="AB17" s="222"/>
      <c r="AC17" s="222"/>
      <c r="AD17" s="222"/>
      <c r="AE17" s="222"/>
    </row>
    <row r="18" spans="1:31" ht="15.75" customHeight="1">
      <c r="A18" s="220" t="str">
        <f>IF(ISBLANK('0. SPECIFICATIONS-WiP'!A18),"",SUBSTITUTE('0. SPECIFICATIONS-WiP'!A18,"NR","IT Soutenable"))</f>
        <v>3</v>
      </c>
      <c r="B18" s="220" t="str">
        <f>IF(ISBLANK('0. SPECIFICATIONS-WiP'!C18),"",SUBSTITUTE('0. SPECIFICATIONS-WiP'!C18,"NR","IT Soutenable"))</f>
        <v>A</v>
      </c>
      <c r="C18" s="220" t="str">
        <f>IF(ISBLANK('0. SPECIFICATIONS-WiP'!D18),"",SUBSTITUTE('0. SPECIFICATIONS-WiP'!D18,"NR","IT Soutenable"))</f>
        <v>B</v>
      </c>
      <c r="D18" s="220" t="str">
        <f>IF(ISBLANK('0. SPECIFICATIONS-WiP'!E18),"",SUBSTITUTE('0. SPECIFICATIONS-WiP'!E18,"NR","IT Soutenable"))</f>
        <v>B</v>
      </c>
      <c r="E18" s="220" t="str">
        <f>IF(ISBLANK('0. SPECIFICATIONS-WiP'!F18),"",SUBSTITUTE('0. SPECIFICATIONS-WiP'!F18,"NR","IT Soutenable"))</f>
        <v>A/B/B</v>
      </c>
      <c r="F18" s="185" t="s">
        <v>6520</v>
      </c>
      <c r="G18" s="185" t="str">
        <f>SUBSTITUTE(SUBSTITUTE(SUBSTITUTE('2. specifications-EN-trad-GOOGL'!G18,"sustainable IT profit","sustainable IT benefit"),"charges","load"),"environmental impact","environmental footprint")</f>
        <v/>
      </c>
      <c r="H18" s="185" t="str">
        <f>SUBSTITUTE(SUBSTITUTE(SUBSTITUTE('2. specifications-EN-trad-GOOGL'!H18,"sustainable IT profit","sustainable IT benefit"),"charges","load"),"environmental impact","environmental footprint")</f>
        <v/>
      </c>
      <c r="I18" s="185" t="str">
        <f>SUBSTITUTE(SUBSTITUTE(SUBSTITUTE('2. specifications-EN-trad-GOOGL'!I18,"sustainable IT profit","sustainable IT benefit"),"charges","load"),"environmental impact","environmental footprint")</f>
        <v>Do any functionalities (User Story) only concern the Sustainable IT aspects?</v>
      </c>
      <c r="J18" s="185" t="str">
        <f>SUBSTITUTE(SUBSTITUTE(SUBSTITUTE('2. specifications-EN-trad-GOOGL'!J18,"sustainable IT profit","sustainable IT benefit"),"charges","load"),"environmental impact","environmental footprint")</f>
        <v>The project must define Sustainable IT requirements (Non-Functional Requirements - NFR) or specific User Stories that will introduce Sustainable IT orientations into the design. These elements will be taken care of in the same way as the other NFRs (security, accessibility for example) and will guarantee that the Sustainable IT aspects will be taken into account in all stages of the project.</v>
      </c>
      <c r="K18" s="185" t="str">
        <f>SUBSTITUTE(SUBSTITUTE(SUBSTITUTE('2. specifications-EN-trad-GOOGL'!K18,"sustainable IT profit","sustainable IT benefit"),"charges","load"),"environmental impact","environmental footprint")</f>
        <v>What is the objective set at the start of the project?</v>
      </c>
      <c r="L18" s="185" t="str">
        <f>SUBSTITUTE(SUBSTITUTE(SUBSTITUTE('2. specifications-EN-trad-GOOGL'!L18,"sustainable IT profit","sustainable IT benefit"),"charges","load"),"environmental impact","environmental footprint")</f>
        <v/>
      </c>
      <c r="M18" s="185" t="str">
        <f>SUBSTITUTE(SUBSTITUTE(SUBSTITUTE('2. specifications-EN-trad-GOOGL'!M18,"sustainable IT profit","sustainable IT benefit"),"charges","load"),"environmental impact","environmental footprint")</f>
        <v/>
      </c>
      <c r="N18" s="185" t="str">
        <f>SUBSTITUTE(SUBSTITUTE(SUBSTITUTE('2. specifications-EN-trad-GOOGL'!N18,"sustainable IT profit","sustainable IT benefit"),"charges","load"),"environmental impact","environmental footprint")</f>
        <v/>
      </c>
      <c r="O18" s="185" t="str">
        <f>SUBSTITUTE(SUBSTITUTE(SUBSTITUTE('2. specifications-EN-trad-GOOGL'!O18,"sustainable IT profit","sustainable IT benefit"),"charges","load"),"environmental impact","environmental footprint")</f>
        <v/>
      </c>
      <c r="P18" s="185" t="str">
        <f>SUBSTITUTE(SUBSTITUTE(SUBSTITUTE('2. specifications-EN-trad-GOOGL'!P18,"sustainable IT profit","sustainable IT benefit"),"charges","load"),"environmental impact","environmental footprint")</f>
        <v>Specification</v>
      </c>
      <c r="Q18" s="185" t="str">
        <f>SUBSTITUTE(SUBSTITUTE(SUBSTITUTE('2. specifications-EN-trad-GOOGL'!Q18,"sustainable IT profit","sustainable IT benefit"),"charges","load"),"environmental impact","environmental footprint")</f>
        <v>RECO</v>
      </c>
      <c r="R18" s="184"/>
      <c r="S18" s="185" t="str">
        <f>SUBSTITUTE(SUBSTITUTE(SUBSTITUTE('2. specifications-EN-trad-GOOGL'!S18,"sustainable IT profit","sustainable IT benefit"),"charges","load"),"environmental impact","environmental footprint")</f>
        <v/>
      </c>
      <c r="T18" s="220" t="str">
        <f>IF(ISBLANK('0. SPECIFICATIONS-WiP'!U18),"",SUBSTITUTE('0. SPECIFICATIONS-WiP'!U18,"NR","IT Soutenable"))</f>
        <v/>
      </c>
      <c r="U18" s="220" t="str">
        <f>IF(ISBLANK('0. SPECIFICATIONS-WiP'!V18),"",SUBSTITUTE('0. SPECIFICATIONS-WiP'!V18,"NR","IT Soutenable"))</f>
        <v/>
      </c>
      <c r="V18" s="222"/>
      <c r="W18" s="222"/>
      <c r="X18" s="222"/>
      <c r="Y18" s="222"/>
      <c r="Z18" s="222"/>
      <c r="AA18" s="222"/>
      <c r="AB18" s="222"/>
      <c r="AC18" s="222"/>
      <c r="AD18" s="222"/>
      <c r="AE18" s="222"/>
    </row>
    <row r="19" spans="1:31" ht="15.75" customHeight="1">
      <c r="A19" s="220" t="str">
        <f>IF(ISBLANK('0. SPECIFICATIONS-WiP'!A19),"",SUBSTITUTE('0. SPECIFICATIONS-WiP'!A19,"NR","IT Soutenable"))</f>
        <v>3</v>
      </c>
      <c r="B19" s="220" t="str">
        <f>IF(ISBLANK('0. SPECIFICATIONS-WiP'!C19),"",SUBSTITUTE('0. SPECIFICATIONS-WiP'!C19,"NR","IT Soutenable"))</f>
        <v>B</v>
      </c>
      <c r="C19" s="220" t="str">
        <f>IF(ISBLANK('0. SPECIFICATIONS-WiP'!D19),"",SUBSTITUTE('0. SPECIFICATIONS-WiP'!D19,"NR","IT Soutenable"))</f>
        <v>B</v>
      </c>
      <c r="D19" s="220" t="str">
        <f>IF(ISBLANK('0. SPECIFICATIONS-WiP'!E19),"",SUBSTITUTE('0. SPECIFICATIONS-WiP'!E19,"NR","IT Soutenable"))</f>
        <v>B</v>
      </c>
      <c r="E19" s="220" t="str">
        <f>IF(ISBLANK('0. SPECIFICATIONS-WiP'!F19),"",SUBSTITUTE('0. SPECIFICATIONS-WiP'!F19,"NR","IT Soutenable"))</f>
        <v>B/B/B</v>
      </c>
      <c r="F19" s="185" t="s">
        <v>6520</v>
      </c>
      <c r="G19" s="185" t="str">
        <f>SUBSTITUTE(SUBSTITUTE(SUBSTITUTE('2. specifications-EN-trad-GOOGL'!G19,"sustainable IT profit","sustainable IT benefit"),"charges","load"),"environmental impact","environmental footprint")</f>
        <v/>
      </c>
      <c r="H19" s="185" t="str">
        <f>SUBSTITUTE(SUBSTITUTE(SUBSTITUTE('2. specifications-EN-trad-GOOGL'!H19,"sustainable IT profit","sustainable IT benefit"),"charges","load"),"environmental impact","environmental footprint")</f>
        <v/>
      </c>
      <c r="I19" s="185" t="str">
        <f>SUBSTITUTE(SUBSTITUTE(SUBSTITUTE('2. specifications-EN-trad-GOOGL'!I19,"sustainable IT profit","sustainable IT benefit"),"charges","load"),"environmental impact","environmental footprint")</f>
        <v>What proportion of the functionalities (User Story) have a Sustainable IT component?</v>
      </c>
      <c r="J19" s="185" t="str">
        <f>SUBSTITUTE(SUBSTITUTE(SUBSTITUTE('2. specifications-EN-trad-GOOGL'!J19,"sustainable IT profit","sustainable IT benefit"),"charges","load"),"environmental impact","environmental footprint")</f>
        <v>Some functionalities can be designed with very different Sustainable IT impacts. In the absence of clarification, the chosen solution will most often be driven by ease or technical appetite, which is generally opposed to sustainable IT performance. The only way to guide decisions is to introduce points of attention on Sustainable IT aspects in the majority of User Stories.</v>
      </c>
      <c r="K19" s="185" t="str">
        <f>SUBSTITUTE(SUBSTITUTE(SUBSTITUTE('2. specifications-EN-trad-GOOGL'!K19,"sustainable IT profit","sustainable IT benefit"),"charges","load"),"environmental impact","environmental footprint")</f>
        <v>Is a Sustainable IT requirement justified rather than a Sustainable IT aspect in a more general requirement?</v>
      </c>
      <c r="L19" s="185" t="str">
        <f>SUBSTITUTE(SUBSTITUTE(SUBSTITUTE('2. specifications-EN-trad-GOOGL'!L19,"sustainable IT profit","sustainable IT benefit"),"charges","load"),"environmental impact","environmental footprint")</f>
        <v/>
      </c>
      <c r="M19" s="185" t="str">
        <f>SUBSTITUTE(SUBSTITUTE(SUBSTITUTE('2. specifications-EN-trad-GOOGL'!M19,"sustainable IT profit","sustainable IT benefit"),"charges","load"),"environmental impact","environmental footprint")</f>
        <v/>
      </c>
      <c r="N19" s="185" t="str">
        <f>SUBSTITUTE(SUBSTITUTE(SUBSTITUTE('2. specifications-EN-trad-GOOGL'!N19,"sustainable IT profit","sustainable IT benefit"),"charges","load"),"environmental impact","environmental footprint")</f>
        <v/>
      </c>
      <c r="O19" s="185" t="str">
        <f>SUBSTITUTE(SUBSTITUTE(SUBSTITUTE('2. specifications-EN-trad-GOOGL'!O19,"sustainable IT profit","sustainable IT benefit"),"charges","load"),"environmental impact","environmental footprint")</f>
        <v/>
      </c>
      <c r="P19" s="185" t="str">
        <f>SUBSTITUTE(SUBSTITUTE(SUBSTITUTE('2. specifications-EN-trad-GOOGL'!P19,"sustainable IT profit","sustainable IT benefit"),"charges","load"),"environmental impact","environmental footprint")</f>
        <v>Specification</v>
      </c>
      <c r="Q19" s="185" t="str">
        <f>SUBSTITUTE(SUBSTITUTE(SUBSTITUTE('2. specifications-EN-trad-GOOGL'!Q19,"sustainable IT profit","sustainable IT benefit"),"charges","load"),"environmental impact","environmental footprint")</f>
        <v>RECO</v>
      </c>
      <c r="R19" s="184"/>
      <c r="S19" s="185" t="str">
        <f>SUBSTITUTE(SUBSTITUTE(SUBSTITUTE('2. specifications-EN-trad-GOOGL'!S19,"sustainable IT profit","sustainable IT benefit"),"charges","load"),"environmental impact","environmental footprint")</f>
        <v/>
      </c>
      <c r="T19" s="220" t="str">
        <f>IF(ISBLANK('0. SPECIFICATIONS-WiP'!U19),"",SUBSTITUTE('0. SPECIFICATIONS-WiP'!U19,"NR","IT Soutenable"))</f>
        <v/>
      </c>
      <c r="U19" s="220" t="str">
        <f>IF(ISBLANK('0. SPECIFICATIONS-WiP'!V19),"",SUBSTITUTE('0. SPECIFICATIONS-WiP'!V19,"NR","IT Soutenable"))</f>
        <v>INCONTOURNABLE</v>
      </c>
      <c r="V19" s="222"/>
      <c r="W19" s="222"/>
      <c r="X19" s="222"/>
      <c r="Y19" s="222"/>
      <c r="Z19" s="222"/>
      <c r="AA19" s="222"/>
      <c r="AB19" s="222"/>
      <c r="AC19" s="222"/>
      <c r="AD19" s="222"/>
      <c r="AE19" s="222"/>
    </row>
    <row r="20" spans="1:31" ht="15.75" customHeight="1">
      <c r="A20" s="220" t="str">
        <f>IF(ISBLANK('0. SPECIFICATIONS-WiP'!A20),"",SUBSTITUTE('0. SPECIFICATIONS-WiP'!A20,"NR","IT Soutenable"))</f>
        <v>3</v>
      </c>
      <c r="B20" s="220" t="str">
        <f>IF(ISBLANK('0. SPECIFICATIONS-WiP'!C20),"",SUBSTITUTE('0. SPECIFICATIONS-WiP'!C20,"NR","IT Soutenable"))</f>
        <v>B</v>
      </c>
      <c r="C20" s="220" t="str">
        <f>IF(ISBLANK('0. SPECIFICATIONS-WiP'!D20),"",SUBSTITUTE('0. SPECIFICATIONS-WiP'!D20,"NR","IT Soutenable"))</f>
        <v>B</v>
      </c>
      <c r="D20" s="220" t="str">
        <f>IF(ISBLANK('0. SPECIFICATIONS-WiP'!E20),"",SUBSTITUTE('0. SPECIFICATIONS-WiP'!E20,"NR","IT Soutenable"))</f>
        <v>B</v>
      </c>
      <c r="E20" s="220" t="str">
        <f>IF(ISBLANK('0. SPECIFICATIONS-WiP'!F20),"",SUBSTITUTE('0. SPECIFICATIONS-WiP'!F20,"NR","IT Soutenable"))</f>
        <v>B/B/B</v>
      </c>
      <c r="F20" s="185" t="s">
        <v>6520</v>
      </c>
      <c r="G20" s="185" t="str">
        <f>SUBSTITUTE(SUBSTITUTE(SUBSTITUTE('2. specifications-EN-trad-GOOGL'!G20,"sustainable IT profit","sustainable IT benefit"),"charges","load"),"environmental impact","environmental footprint")</f>
        <v/>
      </c>
      <c r="H20" s="185" t="str">
        <f>SUBSTITUTE(SUBSTITUTE(SUBSTITUTE('2. specifications-EN-trad-GOOGL'!H20,"sustainable IT profit","sustainable IT benefit"),"charges","load"),"environmental impact","environmental footprint")</f>
        <v/>
      </c>
      <c r="I20" s="185" t="str">
        <f>SUBSTITUTE(SUBSTITUTE(SUBSTITUTE('2. specifications-EN-trad-GOOGL'!I20,"sustainable IT profit","sustainable IT benefit"),"charges","load"),"environmental impact","environmental footprint")</f>
        <v>What is the frequency of review / validation of Sustainable IT elements, in a manner similar to "Security" reviews and validation?</v>
      </c>
      <c r="J20" s="185" t="str">
        <f>SUBSTITUTE(SUBSTITUTE(SUBSTITUTE('2. specifications-EN-trad-GOOGL'!J20,"sustainable IT profit","sustainable IT benefit"),"charges","load"),"environmental impact","environmental footprint")</f>
        <v>The taking into account of the Sustainable IT aspects made at the start of the design can be respected but in an iterative mode it is possible to gradually deviate from it. Sustainable IT compliance reviews are essential to maintain the consistency of the project.</v>
      </c>
      <c r="K20" s="185" t="str">
        <f>SUBSTITUTE(SUBSTITUTE(SUBSTITUTE('2. specifications-EN-trad-GOOGL'!K20,"sustainable IT profit","sustainable IT benefit"),"charges","load"),"environmental impact","environmental footprint")</f>
        <v>Is the review process formalized?</v>
      </c>
      <c r="L20" s="185" t="str">
        <f>SUBSTITUTE(SUBSTITUTE(SUBSTITUTE('2. specifications-EN-trad-GOOGL'!L20,"sustainable IT profit","sustainable IT benefit"),"charges","load"),"environmental impact","environmental footprint")</f>
        <v>Are the Sustainable IT referents included in the reviews?</v>
      </c>
      <c r="M20" s="185" t="str">
        <f>SUBSTITUTE(SUBSTITUTE(SUBSTITUTE('2. specifications-EN-trad-GOOGL'!M20,"sustainable IT profit","sustainable IT benefit"),"charges","load"),"environmental impact","environmental footprint")</f>
        <v/>
      </c>
      <c r="N20" s="185" t="str">
        <f>SUBSTITUTE(SUBSTITUTE(SUBSTITUTE('2. specifications-EN-trad-GOOGL'!N20,"sustainable IT profit","sustainable IT benefit"),"charges","load"),"environmental impact","environmental footprint")</f>
        <v/>
      </c>
      <c r="O20" s="185" t="str">
        <f>SUBSTITUTE(SUBSTITUTE(SUBSTITUTE('2. specifications-EN-trad-GOOGL'!O20,"sustainable IT profit","sustainable IT benefit"),"charges","load"),"environmental impact","environmental footprint")</f>
        <v/>
      </c>
      <c r="P20" s="185" t="str">
        <f>SUBSTITUTE(SUBSTITUTE(SUBSTITUTE('2. specifications-EN-trad-GOOGL'!P20,"sustainable IT profit","sustainable IT benefit"),"charges","load"),"environmental impact","environmental footprint")</f>
        <v>Specification</v>
      </c>
      <c r="Q20" s="185" t="str">
        <f>SUBSTITUTE(SUBSTITUTE(SUBSTITUTE('2. specifications-EN-trad-GOOGL'!Q20,"sustainable IT profit","sustainable IT benefit"),"charges","load"),"environmental impact","environmental footprint")</f>
        <v>ADVICE</v>
      </c>
      <c r="R20" s="184"/>
      <c r="S20" s="185" t="str">
        <f>SUBSTITUTE(SUBSTITUTE(SUBSTITUTE('2. specifications-EN-trad-GOOGL'!S20,"sustainable IT profit","sustainable IT benefit"),"charges","load"),"environmental impact","environmental footprint")</f>
        <v/>
      </c>
      <c r="T20" s="220" t="str">
        <f>IF(ISBLANK('0. SPECIFICATIONS-WiP'!U20),"",SUBSTITUTE('0. SPECIFICATIONS-WiP'!U20,"NR","IT Soutenable"))</f>
        <v/>
      </c>
      <c r="U20" s="220" t="str">
        <f>IF(ISBLANK('0. SPECIFICATIONS-WiP'!V20),"",SUBSTITUTE('0. SPECIFICATIONS-WiP'!V20,"NR","IT Soutenable"))</f>
        <v/>
      </c>
      <c r="V20" s="222"/>
      <c r="W20" s="222"/>
      <c r="X20" s="222"/>
      <c r="Y20" s="222"/>
      <c r="Z20" s="222"/>
      <c r="AA20" s="222"/>
      <c r="AB20" s="222"/>
      <c r="AC20" s="222"/>
      <c r="AD20" s="222"/>
      <c r="AE20" s="222"/>
    </row>
    <row r="21" spans="1:31" ht="15.75" customHeight="1">
      <c r="A21" s="220" t="str">
        <f>IF(ISBLANK('0. SPECIFICATIONS-WiP'!A21),"",SUBSTITUTE('0. SPECIFICATIONS-WiP'!A21,"NR","IT Soutenable"))</f>
        <v>3</v>
      </c>
      <c r="B21" s="220" t="str">
        <f>IF(ISBLANK('0. SPECIFICATIONS-WiP'!C21),"",SUBSTITUTE('0. SPECIFICATIONS-WiP'!C21,"NR","IT Soutenable"))</f>
        <v>B</v>
      </c>
      <c r="C21" s="220" t="str">
        <f>IF(ISBLANK('0. SPECIFICATIONS-WiP'!D21),"",SUBSTITUTE('0. SPECIFICATIONS-WiP'!D21,"NR","IT Soutenable"))</f>
        <v>B</v>
      </c>
      <c r="D21" s="220" t="str">
        <f>IF(ISBLANK('0. SPECIFICATIONS-WiP'!E21),"",SUBSTITUTE('0. SPECIFICATIONS-WiP'!E21,"NR","IT Soutenable"))</f>
        <v>B</v>
      </c>
      <c r="E21" s="220" t="str">
        <f>IF(ISBLANK('0. SPECIFICATIONS-WiP'!F21),"",SUBSTITUTE('0. SPECIFICATIONS-WiP'!F21,"NR","IT Soutenable"))</f>
        <v>B/B/B</v>
      </c>
      <c r="F21" s="185" t="s">
        <v>6520</v>
      </c>
      <c r="G21" s="185" t="str">
        <f>SUBSTITUTE(SUBSTITUTE(SUBSTITUTE('2. specifications-EN-trad-GOOGL'!G21,"sustainable IT profit","sustainable IT benefit"),"charges","load"),"environmental impact","environmental footprint")</f>
        <v/>
      </c>
      <c r="H21" s="185" t="str">
        <f>SUBSTITUTE(SUBSTITUTE(SUBSTITUTE('2. specifications-EN-trad-GOOGL'!H21,"sustainable IT profit","sustainable IT benefit"),"charges","load"),"environmental impact","environmental footprint")</f>
        <v/>
      </c>
      <c r="I21" s="185" t="str">
        <f>SUBSTITUTE(SUBSTITUTE(SUBSTITUTE('2. specifications-EN-trad-GOOGL'!I21,"sustainable IT profit","sustainable IT benefit"),"charges","load"),"environmental impact","environmental footprint")</f>
        <v>Is each feature evaluated against uses?</v>
      </c>
      <c r="J21" s="185" t="str">
        <f>SUBSTITUTE(SUBSTITUTE(SUBSTITUTE('2. specifications-EN-trad-GOOGL'!J21,"sustainable IT profit","sustainable IT benefit"),"charges","load"),"environmental impact","environmental footprint")</f>
        <v>User Stories / Use Cases must be specified in relation to uses so as not to lead to an inflation of functionalities that would be superfluous in relation to the real needs of users. Offering marginal functionalities will generate an unjustified environmental footprint, cost and misunderstanding of the additional service.</v>
      </c>
      <c r="K21" s="185" t="str">
        <f>SUBSTITUTE(SUBSTITUTE(SUBSTITUTE('2. specifications-EN-trad-GOOGL'!K21,"sustainable IT profit","sustainable IT benefit"),"charges","load"),"environmental impact","environmental footprint")</f>
        <v>Are the functions expected by the user and their scope of action defined in order to provide a framework for interactions and not go into the superfluous?</v>
      </c>
      <c r="L21" s="185" t="str">
        <f>SUBSTITUTE(SUBSTITUTE(SUBSTITUTE('2. specifications-EN-trad-GOOGL'!L21,"sustainable IT profit","sustainable IT benefit"),"charges","load"),"environmental impact","environmental footprint")</f>
        <v/>
      </c>
      <c r="M21" s="185" t="str">
        <f>SUBSTITUTE(SUBSTITUTE(SUBSTITUTE('2. specifications-EN-trad-GOOGL'!M21,"sustainable IT profit","sustainable IT benefit"),"charges","load"),"environmental impact","environmental footprint")</f>
        <v/>
      </c>
      <c r="N21" s="185" t="str">
        <f>SUBSTITUTE(SUBSTITUTE(SUBSTITUTE('2. specifications-EN-trad-GOOGL'!N21,"sustainable IT profit","sustainable IT benefit"),"charges","load"),"environmental impact","environmental footprint")</f>
        <v/>
      </c>
      <c r="O21" s="185" t="str">
        <f>SUBSTITUTE(SUBSTITUTE(SUBSTITUTE('2. specifications-EN-trad-GOOGL'!O21,"sustainable IT profit","sustainable IT benefit"),"charges","load"),"environmental impact","environmental footprint")</f>
        <v/>
      </c>
      <c r="P21" s="185" t="str">
        <f>SUBSTITUTE(SUBSTITUTE(SUBSTITUTE('2. specifications-EN-trad-GOOGL'!P21,"sustainable IT profit","sustainable IT benefit"),"charges","load"),"environmental impact","environmental footprint")</f>
        <v>Specification</v>
      </c>
      <c r="Q21" s="185" t="str">
        <f>SUBSTITUTE(SUBSTITUTE(SUBSTITUTE('2. specifications-EN-trad-GOOGL'!Q21,"sustainable IT profit","sustainable IT benefit"),"charges","load"),"environmental impact","environmental footprint")</f>
        <v>RECO</v>
      </c>
      <c r="R21" s="184"/>
      <c r="S21" s="185" t="str">
        <f>SUBSTITUTE(SUBSTITUTE(SUBSTITUTE('2. specifications-EN-trad-GOOGL'!S21,"sustainable IT profit","sustainable IT benefit"),"charges","load"),"environmental impact","environmental footprint")</f>
        <v/>
      </c>
      <c r="T21" s="220" t="str">
        <f>IF(ISBLANK('0. SPECIFICATIONS-WiP'!U21),"",SUBSTITUTE('0. SPECIFICATIONS-WiP'!U21,"NR","IT Soutenable"))</f>
        <v/>
      </c>
      <c r="U21" s="220" t="str">
        <f>IF(ISBLANK('0. SPECIFICATIONS-WiP'!V21),"",SUBSTITUTE('0. SPECIFICATIONS-WiP'!V21,"NR","IT Soutenable"))</f>
        <v/>
      </c>
      <c r="V21" s="222"/>
      <c r="W21" s="222"/>
      <c r="X21" s="222"/>
      <c r="Y21" s="222"/>
      <c r="Z21" s="222"/>
      <c r="AA21" s="222"/>
      <c r="AB21" s="222"/>
      <c r="AC21" s="222"/>
      <c r="AD21" s="222"/>
      <c r="AE21" s="222"/>
    </row>
    <row r="22" spans="1:31" ht="15.75" customHeight="1">
      <c r="A22" s="220" t="str">
        <f>IF(ISBLANK('0. SPECIFICATIONS-WiP'!A22),"",SUBSTITUTE('0. SPECIFICATIONS-WiP'!A22,"NR","IT Soutenable"))</f>
        <v>3</v>
      </c>
      <c r="B22" s="220" t="str">
        <f>IF(ISBLANK('0. SPECIFICATIONS-WiP'!C22),"",SUBSTITUTE('0. SPECIFICATIONS-WiP'!C22,"NR","IT Soutenable"))</f>
        <v>C</v>
      </c>
      <c r="C22" s="220" t="str">
        <f>IF(ISBLANK('0. SPECIFICATIONS-WiP'!D22),"",SUBSTITUTE('0. SPECIFICATIONS-WiP'!D22,"NR","IT Soutenable"))</f>
        <v>B</v>
      </c>
      <c r="D22" s="220" t="str">
        <f>IF(ISBLANK('0. SPECIFICATIONS-WiP'!E22),"",SUBSTITUTE('0. SPECIFICATIONS-WiP'!E22,"NR","IT Soutenable"))</f>
        <v>C</v>
      </c>
      <c r="E22" s="220" t="str">
        <f>IF(ISBLANK('0. SPECIFICATIONS-WiP'!F22),"",SUBSTITUTE('0. SPECIFICATIONS-WiP'!F22,"NR","IT Soutenable"))</f>
        <v>C/B/C</v>
      </c>
      <c r="F22" s="185" t="s">
        <v>6539</v>
      </c>
      <c r="G22" s="185" t="str">
        <f>SUBSTITUTE(SUBSTITUTE(SUBSTITUTE('2. specifications-EN-trad-GOOGL'!G22,"sustainable IT profit","sustainable IT benefit"),"charges","load"),"environmental impact","environmental footprint")</f>
        <v/>
      </c>
      <c r="H22" s="185" t="str">
        <f>SUBSTITUTE(SUBSTITUTE(SUBSTITUTE('2. specifications-EN-trad-GOOGL'!H22,"sustainable IT profit","sustainable IT benefit"),"charges","load"),"environmental impact","environmental footprint")</f>
        <v>Organize the project methodology to allow the application of a Sustainable IT approach
(Provide for continuous integration adapted to Sustainable IT)</v>
      </c>
      <c r="I22" s="185" t="str">
        <f>SUBSTITUTE(SUBSTITUTE(SUBSTITUTE('2. specifications-EN-trad-GOOGL'!I22,"sustainable IT profit","sustainable IT benefit"),"charges","load"),"environmental impact","environmental footprint")</f>
        <v>Is the use of continuous integration widespread?</v>
      </c>
      <c r="J22" s="185" t="str">
        <f>SUBSTITUTE(SUBSTITUTE(SUBSTITUTE('2. specifications-EN-trad-GOOGL'!J22,"sustainable IT profit","sustainable IT benefit"),"charges","load"),"environmental impact","environmental footprint")</f>
        <v>From a Sustainable IT point of view, capitalizing on achievements and providing a technical model that guarantees these achievements, avoids anomalies and non-quality additional costs.</v>
      </c>
      <c r="K22" s="185" t="str">
        <f>SUBSTITUTE(SUBSTITUTE(SUBSTITUTE('2. specifications-EN-trad-GOOGL'!K22,"sustainable IT profit","sustainable IT benefit"),"charges","load"),"environmental impact","environmental footprint")</f>
        <v>Is the complexity of the service framed / monitored in the continuous integration process?</v>
      </c>
      <c r="L22" s="185" t="str">
        <f>SUBSTITUTE(SUBSTITUTE(SUBSTITUTE('2. specifications-EN-trad-GOOGL'!L22,"sustainable IT profit","sustainable IT benefit"),"charges","load"),"environmental impact","environmental footprint")</f>
        <v/>
      </c>
      <c r="M22" s="185" t="str">
        <f>SUBSTITUTE(SUBSTITUTE(SUBSTITUTE('2. specifications-EN-trad-GOOGL'!M22,"sustainable IT profit","sustainable IT benefit"),"charges","load"),"environmental impact","environmental footprint")</f>
        <v/>
      </c>
      <c r="N22" s="185" t="str">
        <f>SUBSTITUTE(SUBSTITUTE(SUBSTITUTE('2. specifications-EN-trad-GOOGL'!N22,"sustainable IT profit","sustainable IT benefit"),"charges","load"),"environmental impact","environmental footprint")</f>
        <v/>
      </c>
      <c r="O22" s="185" t="str">
        <f>SUBSTITUTE(SUBSTITUTE(SUBSTITUTE('2. specifications-EN-trad-GOOGL'!O22,"sustainable IT profit","sustainable IT benefit"),"charges","load"),"environmental impact","environmental footprint")</f>
        <v/>
      </c>
      <c r="P22" s="185" t="str">
        <f>SUBSTITUTE(SUBSTITUTE(SUBSTITUTE('2. specifications-EN-trad-GOOGL'!P22,"sustainable IT profit","sustainable IT benefit"),"charges","load"),"environmental impact","environmental footprint")</f>
        <v>Specification</v>
      </c>
      <c r="Q22" s="185" t="str">
        <f>SUBSTITUTE(SUBSTITUTE(SUBSTITUTE('2. specifications-EN-trad-GOOGL'!Q22,"sustainable IT profit","sustainable IT benefit"),"charges","load"),"environmental impact","environmental footprint")</f>
        <v>ADVICE</v>
      </c>
      <c r="R22" s="184"/>
      <c r="S22" s="185" t="str">
        <f>SUBSTITUTE(SUBSTITUTE(SUBSTITUTE('2. specifications-EN-trad-GOOGL'!S22,"sustainable IT profit","sustainable IT benefit"),"charges","load"),"environmental impact","environmental footprint")</f>
        <v/>
      </c>
      <c r="T22" s="220" t="str">
        <f>IF(ISBLANK('0. SPECIFICATIONS-WiP'!U22),"",SUBSTITUTE('0. SPECIFICATIONS-WiP'!U22,"NR","IT Soutenable"))</f>
        <v/>
      </c>
      <c r="U22" s="220" t="str">
        <f>IF(ISBLANK('0. SPECIFICATIONS-WiP'!V22),"",SUBSTITUTE('0. SPECIFICATIONS-WiP'!V22,"NR","IT Soutenable"))</f>
        <v/>
      </c>
      <c r="V22" s="222"/>
      <c r="W22" s="222"/>
      <c r="X22" s="222"/>
      <c r="Y22" s="222"/>
      <c r="Z22" s="222"/>
      <c r="AA22" s="222"/>
      <c r="AB22" s="222"/>
      <c r="AC22" s="222"/>
      <c r="AD22" s="222"/>
      <c r="AE22" s="222"/>
    </row>
    <row r="23" spans="1:31" ht="15.75" customHeight="1">
      <c r="A23" s="220" t="str">
        <f>IF(ISBLANK('0. SPECIFICATIONS-WiP'!A23),"",SUBSTITUTE('0. SPECIFICATIONS-WiP'!A23,"NR","IT Soutenable"))</f>
        <v>3</v>
      </c>
      <c r="B23" s="220" t="str">
        <f>IF(ISBLANK('0. SPECIFICATIONS-WiP'!C23),"",SUBSTITUTE('0. SPECIFICATIONS-WiP'!C23,"NR","IT Soutenable"))</f>
        <v>C</v>
      </c>
      <c r="C23" s="220" t="str">
        <f>IF(ISBLANK('0. SPECIFICATIONS-WiP'!D23),"",SUBSTITUTE('0. SPECIFICATIONS-WiP'!D23,"NR","IT Soutenable"))</f>
        <v>B</v>
      </c>
      <c r="D23" s="220" t="str">
        <f>IF(ISBLANK('0. SPECIFICATIONS-WiP'!E23),"",SUBSTITUTE('0. SPECIFICATIONS-WiP'!E23,"NR","IT Soutenable"))</f>
        <v>C</v>
      </c>
      <c r="E23" s="220" t="str">
        <f>IF(ISBLANK('0. SPECIFICATIONS-WiP'!F23),"",SUBSTITUTE('0. SPECIFICATIONS-WiP'!F23,"NR","IT Soutenable"))</f>
        <v>C/B/C</v>
      </c>
      <c r="F23" s="185" t="s">
        <v>6539</v>
      </c>
      <c r="G23" s="185" t="str">
        <f>SUBSTITUTE(SUBSTITUTE(SUBSTITUTE('2. specifications-EN-trad-GOOGL'!G23,"sustainable IT profit","sustainable IT benefit"),"charges","load"),"environmental impact","environmental footprint")</f>
        <v/>
      </c>
      <c r="H23" s="185" t="str">
        <f>SUBSTITUTE(SUBSTITUTE(SUBSTITUTE('2. specifications-EN-trad-GOOGL'!H23,"sustainable IT profit","sustainable IT benefit"),"charges","load"),"environmental impact","environmental footprint")</f>
        <v>Organize the project methodology to allow the application of a Sustainable IT approach
(integrate the "continuous improvement" approach as a transversal policy in a Sustainable IT project)</v>
      </c>
      <c r="I23" s="185" t="str">
        <f>SUBSTITUTE(SUBSTITUTE(SUBSTITUTE('2. specifications-EN-trad-GOOGL'!I23,"sustainable IT profit","sustainable IT benefit"),"charges","load"),"environmental impact","environmental footprint")</f>
        <v>Do the continuous integration processes not generate gaps in the consideration of Sustainable IT aspects?</v>
      </c>
      <c r="J23" s="185" t="str">
        <f>SUBSTITUTE(SUBSTITUTE(SUBSTITUTE('2. specifications-EN-trad-GOOGL'!J23,"sustainable IT profit","sustainable IT benefit"),"charges","load"),"environmental impact","environmental footprint")</f>
        <v>The different phases of continuous integration make it possible to manage the processes with defined expectations. One of these integration steps must validate compliance with Sustainable IT impacts.</v>
      </c>
      <c r="K23" s="185" t="str">
        <f>SUBSTITUTE(SUBSTITUTE(SUBSTITUTE('2. specifications-EN-trad-GOOGL'!K23,"sustainable IT profit","sustainable IT benefit"),"charges","load"),"environmental impact","environmental footprint")</f>
        <v>Does each stage of the life cycle take into account the Sustainable IT aspects?</v>
      </c>
      <c r="L23" s="185" t="str">
        <f>SUBSTITUTE(SUBSTITUTE(SUBSTITUTE('2. specifications-EN-trad-GOOGL'!L23,"sustainable IT profit","sustainable IT benefit"),"charges","load"),"environmental impact","environmental footprint")</f>
        <v/>
      </c>
      <c r="M23" s="185" t="str">
        <f>SUBSTITUTE(SUBSTITUTE(SUBSTITUTE('2. specifications-EN-trad-GOOGL'!M23,"sustainable IT profit","sustainable IT benefit"),"charges","load"),"environmental impact","environmental footprint")</f>
        <v/>
      </c>
      <c r="N23" s="185" t="str">
        <f>SUBSTITUTE(SUBSTITUTE(SUBSTITUTE('2. specifications-EN-trad-GOOGL'!N23,"sustainable IT profit","sustainable IT benefit"),"charges","load"),"environmental impact","environmental footprint")</f>
        <v/>
      </c>
      <c r="O23" s="185" t="str">
        <f>SUBSTITUTE(SUBSTITUTE(SUBSTITUTE('2. specifications-EN-trad-GOOGL'!O23,"sustainable IT profit","sustainable IT benefit"),"charges","load"),"environmental impact","environmental footprint")</f>
        <v/>
      </c>
      <c r="P23" s="185" t="str">
        <f>SUBSTITUTE(SUBSTITUTE(SUBSTITUTE('2. specifications-EN-trad-GOOGL'!P23,"sustainable IT profit","sustainable IT benefit"),"charges","load"),"environmental impact","environmental footprint")</f>
        <v>Specification</v>
      </c>
      <c r="Q23" s="185" t="str">
        <f>SUBSTITUTE(SUBSTITUTE(SUBSTITUTE('2. specifications-EN-trad-GOOGL'!Q23,"sustainable IT profit","sustainable IT benefit"),"charges","load"),"environmental impact","environmental footprint")</f>
        <v>RECO</v>
      </c>
      <c r="R23" s="184"/>
      <c r="S23" s="185" t="str">
        <f>SUBSTITUTE(SUBSTITUTE(SUBSTITUTE('2. specifications-EN-trad-GOOGL'!S23,"sustainable IT profit","sustainable IT benefit"),"charges","load"),"environmental impact","environmental footprint")</f>
        <v/>
      </c>
      <c r="T23" s="220" t="str">
        <f>IF(ISBLANK('0. SPECIFICATIONS-WiP'!U23),"",SUBSTITUTE('0. SPECIFICATIONS-WiP'!U23,"NR","IT Soutenable"))</f>
        <v/>
      </c>
      <c r="U23" s="220" t="str">
        <f>IF(ISBLANK('0. SPECIFICATIONS-WiP'!V23),"",SUBSTITUTE('0. SPECIFICATIONS-WiP'!V23,"NR","IT Soutenable"))</f>
        <v/>
      </c>
      <c r="V23" s="222"/>
      <c r="W23" s="222"/>
      <c r="X23" s="222"/>
      <c r="Y23" s="222"/>
      <c r="Z23" s="222"/>
      <c r="AA23" s="222"/>
      <c r="AB23" s="222"/>
      <c r="AC23" s="222"/>
      <c r="AD23" s="222"/>
      <c r="AE23" s="222"/>
    </row>
    <row r="24" spans="1:31" ht="15.75" customHeight="1">
      <c r="A24" s="220" t="str">
        <f>IF(ISBLANK('0. SPECIFICATIONS-WiP'!A24),"",SUBSTITUTE('0. SPECIFICATIONS-WiP'!A24,"NR","IT Soutenable"))</f>
        <v>3</v>
      </c>
      <c r="B24" s="220" t="str">
        <f>IF(ISBLANK('0. SPECIFICATIONS-WiP'!C24),"",SUBSTITUTE('0. SPECIFICATIONS-WiP'!C24,"NR","IT Soutenable"))</f>
        <v>B</v>
      </c>
      <c r="C24" s="220" t="str">
        <f>IF(ISBLANK('0. SPECIFICATIONS-WiP'!D24),"",SUBSTITUTE('0. SPECIFICATIONS-WiP'!D24,"NR","IT Soutenable"))</f>
        <v>B</v>
      </c>
      <c r="D24" s="220" t="str">
        <f>IF(ISBLANK('0. SPECIFICATIONS-WiP'!E24),"",SUBSTITUTE('0. SPECIFICATIONS-WiP'!E24,"NR","IT Soutenable"))</f>
        <v>B</v>
      </c>
      <c r="E24" s="220" t="str">
        <f>IF(ISBLANK('0. SPECIFICATIONS-WiP'!F24),"",SUBSTITUTE('0. SPECIFICATIONS-WiP'!F24,"NR","IT Soutenable"))</f>
        <v>B/B/B</v>
      </c>
      <c r="F24" s="185" t="s">
        <v>6539</v>
      </c>
      <c r="G24" s="185" t="str">
        <f>SUBSTITUTE(SUBSTITUTE(SUBSTITUTE('2. specifications-EN-trad-GOOGL'!G24,"sustainable IT profit","sustainable IT benefit"),"charges","load"),"environmental impact","environmental footprint")</f>
        <v/>
      </c>
      <c r="H24" s="185" t="str">
        <f>SUBSTITUTE(SUBSTITUTE(SUBSTITUTE('2. specifications-EN-trad-GOOGL'!H24,"sustainable IT profit","sustainable IT benefit"),"charges","load"),"environmental impact","environmental footprint")</f>
        <v>Organize the project methodology to allow the application of a Sustainable IT approach
(Integrate security and accessibility into the Sustainable IT approach)</v>
      </c>
      <c r="I24" s="185" t="str">
        <f>SUBSTITUTE(SUBSTITUTE(SUBSTITUTE('2. specifications-EN-trad-GOOGL'!I24,"sustainable IT profit","sustainable IT benefit"),"charges","load"),"environmental impact","environmental footprint")</f>
        <v>Are non-functional requirements (User Story) treated in the same way for the IT aspects Sustainable, security and accessibility?</v>
      </c>
      <c r="J24" s="185" t="str">
        <f>SUBSTITUTE(SUBSTITUTE(SUBSTITUTE('2. specifications-EN-trad-GOOGL'!J24,"sustainable IT profit","sustainable IT benefit"),"charges","load"),"environmental impact","environmental footprint")</f>
        <v>The categories of non-functional requirements (NFR) intervene transversally in project management because dependencies are most often associated with behaviors that can only rarely be linked to a single action. This is also the case with Sustainable IT, an effective one-off decision can be rendered obsolete by upstream or downstream actions.</v>
      </c>
      <c r="K24" s="185" t="str">
        <f>SUBSTITUTE(SUBSTITUTE(SUBSTITUTE('2. specifications-EN-trad-GOOGL'!K24,"sustainable IT profit","sustainable IT benefit"),"charges","load"),"environmental impact","environmental footprint")</f>
        <v>Are the validation mechanisms similar for security and IT Sustainable aspects?</v>
      </c>
      <c r="L24" s="185" t="str">
        <f>SUBSTITUTE(SUBSTITUTE(SUBSTITUTE('2. specifications-EN-trad-GOOGL'!L24,"sustainable IT profit","sustainable IT benefit"),"charges","load"),"environmental impact","environmental footprint")</f>
        <v/>
      </c>
      <c r="M24" s="185" t="str">
        <f>SUBSTITUTE(SUBSTITUTE(SUBSTITUTE('2. specifications-EN-trad-GOOGL'!M24,"sustainable IT profit","sustainable IT benefit"),"charges","load"),"environmental impact","environmental footprint")</f>
        <v/>
      </c>
      <c r="N24" s="185" t="str">
        <f>SUBSTITUTE(SUBSTITUTE(SUBSTITUTE('2. specifications-EN-trad-GOOGL'!N24,"sustainable IT profit","sustainable IT benefit"),"charges","load"),"environmental impact","environmental footprint")</f>
        <v/>
      </c>
      <c r="O24" s="185" t="str">
        <f>SUBSTITUTE(SUBSTITUTE(SUBSTITUTE('2. specifications-EN-trad-GOOGL'!O24,"sustainable IT profit","sustainable IT benefit"),"charges","load"),"environmental impact","environmental footprint")</f>
        <v/>
      </c>
      <c r="P24" s="185" t="str">
        <f>SUBSTITUTE(SUBSTITUTE(SUBSTITUTE('2. specifications-EN-trad-GOOGL'!P24,"sustainable IT profit","sustainable IT benefit"),"charges","load"),"environmental impact","environmental footprint")</f>
        <v>Specification</v>
      </c>
      <c r="Q24" s="185" t="str">
        <f>SUBSTITUTE(SUBSTITUTE(SUBSTITUTE('2. specifications-EN-trad-GOOGL'!Q24,"sustainable IT profit","sustainable IT benefit"),"charges","load"),"environmental impact","environmental footprint")</f>
        <v>ADVICE</v>
      </c>
      <c r="R24" s="184"/>
      <c r="S24" s="185" t="str">
        <f>SUBSTITUTE(SUBSTITUTE(SUBSTITUTE('2. specifications-EN-trad-GOOGL'!S24,"sustainable IT profit","sustainable IT benefit"),"charges","load"),"environmental impact","environmental footprint")</f>
        <v/>
      </c>
      <c r="T24" s="220" t="str">
        <f>IF(ISBLANK('0. SPECIFICATIONS-WiP'!U24),"",SUBSTITUTE('0. SPECIFICATIONS-WiP'!U24,"NR","IT Soutenable"))</f>
        <v/>
      </c>
      <c r="U24" s="220" t="str">
        <f>IF(ISBLANK('0. SPECIFICATIONS-WiP'!V24),"",SUBSTITUTE('0. SPECIFICATIONS-WiP'!V24,"NR","IT Soutenable"))</f>
        <v/>
      </c>
      <c r="V24" s="222"/>
      <c r="W24" s="222"/>
      <c r="X24" s="222"/>
      <c r="Y24" s="222"/>
      <c r="Z24" s="222"/>
      <c r="AA24" s="222"/>
      <c r="AB24" s="222"/>
      <c r="AC24" s="222"/>
      <c r="AD24" s="222"/>
      <c r="AE24" s="222"/>
    </row>
    <row r="25" spans="1:31" ht="15.75" customHeight="1">
      <c r="A25" s="220" t="str">
        <f>IF(ISBLANK('0. SPECIFICATIONS-WiP'!A25),"",SUBSTITUTE('0. SPECIFICATIONS-WiP'!A25,"NR","IT Soutenable"))</f>
        <v>3</v>
      </c>
      <c r="B25" s="220" t="str">
        <f>IF(ISBLANK('0. SPECIFICATIONS-WiP'!C25),"",SUBSTITUTE('0. SPECIFICATIONS-WiP'!C25,"NR","IT Soutenable"))</f>
        <v>B</v>
      </c>
      <c r="C25" s="220" t="str">
        <f>IF(ISBLANK('0. SPECIFICATIONS-WiP'!D25),"",SUBSTITUTE('0. SPECIFICATIONS-WiP'!D25,"NR","IT Soutenable"))</f>
        <v>B</v>
      </c>
      <c r="D25" s="220" t="str">
        <f>IF(ISBLANK('0. SPECIFICATIONS-WiP'!E25),"",SUBSTITUTE('0. SPECIFICATIONS-WiP'!E25,"NR","IT Soutenable"))</f>
        <v>B</v>
      </c>
      <c r="E25" s="220" t="str">
        <f>IF(ISBLANK('0. SPECIFICATIONS-WiP'!F25),"",SUBSTITUTE('0. SPECIFICATIONS-WiP'!F25,"NR","IT Soutenable"))</f>
        <v>B/B/B</v>
      </c>
      <c r="F25" s="185" t="s">
        <v>6539</v>
      </c>
      <c r="G25" s="185" t="str">
        <f>SUBSTITUTE(SUBSTITUTE(SUBSTITUTE('2. specifications-EN-trad-GOOGL'!G25,"sustainable IT profit","sustainable IT benefit"),"charges","load"),"environmental impact","environmental footprint")</f>
        <v/>
      </c>
      <c r="H25" s="185" t="str">
        <f>SUBSTITUTE(SUBSTITUTE(SUBSTITUTE('2. specifications-EN-trad-GOOGL'!H25,"sustainable IT profit","sustainable IT benefit"),"charges","load"),"environmental impact","environmental footprint")</f>
        <v>Organize the project methodology to allow the application of a Sustainable IT approach
(Qualify the input data to reuse them)</v>
      </c>
      <c r="I25" s="185" t="str">
        <f>SUBSTITUTE(SUBSTITUTE(SUBSTITUTE('2. specifications-EN-trad-GOOGL'!I25,"sustainable IT profit","sustainable IT benefit"),"charges","load"),"environmental impact","environmental footprint")</f>
        <v>Is the inventory of the input data made available for reuse in other projects?</v>
      </c>
      <c r="J25" s="185" t="str">
        <f>SUBSTITUTE(SUBSTITUTE(SUBSTITUTE('2. specifications-EN-trad-GOOGL'!J25,"sustainable IT profit","sustainable IT benefit"),"charges","load"),"environmental impact","environmental footprint")</f>
        <v>The Sustainable IT principles are stable and the best practices deployed can be directly used in other project contexts, especially since the projects within an organization have many similarities, whether in methods, objectives or functional perimeters. In the specification phase, collecting, preparing and producing these elements is a guarantee of efficiency and reliability to increase the maturity of the organization in its Sustainable IT practices.</v>
      </c>
      <c r="K25" s="185" t="str">
        <f>SUBSTITUTE(SUBSTITUTE(SUBSTITUTE('2. specifications-EN-trad-GOOGL'!K25,"sustainable IT profit","sustainable IT benefit"),"charges","load"),"environmental impact","environmental footprint")</f>
        <v>What data is used as input and produced for the other projects?</v>
      </c>
      <c r="L25" s="185" t="str">
        <f>SUBSTITUTE(SUBSTITUTE(SUBSTITUTE('2. specifications-EN-trad-GOOGL'!L25,"sustainable IT profit","sustainable IT benefit"),"charges","load"),"environmental impact","environmental footprint")</f>
        <v>Is there application mapping and process (and data) mapping that can be used in the business? Will they be updated as part of the project?</v>
      </c>
      <c r="M25" s="185" t="str">
        <f>SUBSTITUTE(SUBSTITUTE(SUBSTITUTE('2. specifications-EN-trad-GOOGL'!M25,"sustainable IT profit","sustainable IT benefit"),"charges","load"),"environmental impact","environmental footprint")</f>
        <v>Has the company's IS urbanization unit been called upon?</v>
      </c>
      <c r="N25" s="185" t="str">
        <f>SUBSTITUTE(SUBSTITUTE(SUBSTITUTE('2. specifications-EN-trad-GOOGL'!N25,"sustainable IT profit","sustainable IT benefit"),"charges","load"),"environmental impact","environmental footprint")</f>
        <v/>
      </c>
      <c r="O25" s="185" t="str">
        <f>SUBSTITUTE(SUBSTITUTE(SUBSTITUTE('2. specifications-EN-trad-GOOGL'!O25,"sustainable IT profit","sustainable IT benefit"),"charges","load"),"environmental impact","environmental footprint")</f>
        <v/>
      </c>
      <c r="P25" s="185" t="str">
        <f>SUBSTITUTE(SUBSTITUTE(SUBSTITUTE('2. specifications-EN-trad-GOOGL'!P25,"sustainable IT profit","sustainable IT benefit"),"charges","load"),"environmental impact","environmental footprint")</f>
        <v/>
      </c>
      <c r="Q25" s="185" t="str">
        <f>SUBSTITUTE(SUBSTITUTE(SUBSTITUTE('2. specifications-EN-trad-GOOGL'!Q25,"sustainable IT profit","sustainable IT benefit"),"charges","load"),"environmental impact","environmental footprint")</f>
        <v>RECO</v>
      </c>
      <c r="R25" s="184"/>
      <c r="S25" s="185" t="str">
        <f>SUBSTITUTE(SUBSTITUTE(SUBSTITUTE('2. specifications-EN-trad-GOOGL'!S25,"sustainable IT profit","sustainable IT benefit"),"charges","load"),"environmental impact","environmental footprint")</f>
        <v/>
      </c>
      <c r="T25" s="220" t="str">
        <f>IF(ISBLANK('0. SPECIFICATIONS-WiP'!U25),"",SUBSTITUTE('0. SPECIFICATIONS-WiP'!U25,"NR","IT Soutenable"))</f>
        <v/>
      </c>
      <c r="U25" s="220" t="str">
        <f>IF(ISBLANK('0. SPECIFICATIONS-WiP'!V25),"",SUBSTITUTE('0. SPECIFICATIONS-WiP'!V25,"NR","IT Soutenable"))</f>
        <v/>
      </c>
      <c r="V25" s="222"/>
      <c r="W25" s="222"/>
      <c r="X25" s="222"/>
      <c r="Y25" s="222"/>
      <c r="Z25" s="222"/>
      <c r="AA25" s="222"/>
      <c r="AB25" s="222"/>
      <c r="AC25" s="222"/>
      <c r="AD25" s="222"/>
      <c r="AE25" s="222"/>
    </row>
    <row r="26" spans="1:31" ht="15.75" customHeight="1">
      <c r="A26" s="220" t="str">
        <f>IF(ISBLANK('0. SPECIFICATIONS-WiP'!A26),"",SUBSTITUTE('0. SPECIFICATIONS-WiP'!A26,"NR","IT Soutenable"))</f>
        <v>4</v>
      </c>
      <c r="B26" s="220" t="str">
        <f>IF(ISBLANK('0. SPECIFICATIONS-WiP'!C26),"",SUBSTITUTE('0. SPECIFICATIONS-WiP'!C26,"NR","IT Soutenable"))</f>
        <v/>
      </c>
      <c r="C26" s="220" t="str">
        <f>IF(ISBLANK('0. SPECIFICATIONS-WiP'!D26),"",SUBSTITUTE('0. SPECIFICATIONS-WiP'!D26,"NR","IT Soutenable"))</f>
        <v/>
      </c>
      <c r="D26" s="220" t="str">
        <f>IF(ISBLANK('0. SPECIFICATIONS-WiP'!E26),"",SUBSTITUTE('0. SPECIFICATIONS-WiP'!E26,"NR","IT Soutenable"))</f>
        <v/>
      </c>
      <c r="E26" s="220" t="str">
        <f>IF(ISBLANK('0. SPECIFICATIONS-WiP'!F26),"",SUBSTITUTE('0. SPECIFICATIONS-WiP'!F26,"NR","IT Soutenable"))</f>
        <v>3A/7A/5A</v>
      </c>
      <c r="F26" s="184"/>
      <c r="G26" s="185" t="str">
        <f>SUBSTITUTE(SUBSTITUTE(SUBSTITUTE('2. specifications-EN-trad-GOOGL'!G26,"sustainable IT profit","sustainable IT benefit"),"charges","load"),"environmental impact","environmental footprint")</f>
        <v>Build the scope of the project and validate the relevance of each feature</v>
      </c>
      <c r="H26" s="185" t="str">
        <f>SUBSTITUTE(SUBSTITUTE(SUBSTITUTE('2. specifications-EN-trad-GOOGL'!H26,"sustainable IT profit","sustainable IT benefit"),"charges","load"),"environmental impact","environmental footprint")</f>
        <v/>
      </c>
      <c r="I26" s="185" t="str">
        <f>SUBSTITUTE(SUBSTITUTE(SUBSTITUTE('2. specifications-EN-trad-GOOGL'!I26,"sustainable IT profit","sustainable IT benefit"),"charges","load"),"environmental impact","environmental footprint")</f>
        <v/>
      </c>
      <c r="J26" s="185" t="str">
        <f>SUBSTITUTE(SUBSTITUTE(SUBSTITUTE('2. specifications-EN-trad-GOOGL'!J26,"sustainable IT profit","sustainable IT benefit"),"charges","load"),"environmental impact","environmental footprint")</f>
        <v/>
      </c>
      <c r="K26" s="185" t="str">
        <f>SUBSTITUTE(SUBSTITUTE(SUBSTITUTE('2. specifications-EN-trad-GOOGL'!K26,"sustainable IT profit","sustainable IT benefit"),"charges","load"),"environmental impact","environmental footprint")</f>
        <v/>
      </c>
      <c r="L26" s="185" t="str">
        <f>SUBSTITUTE(SUBSTITUTE(SUBSTITUTE('2. specifications-EN-trad-GOOGL'!L26,"sustainable IT profit","sustainable IT benefit"),"charges","load"),"environmental impact","environmental footprint")</f>
        <v/>
      </c>
      <c r="M26" s="185" t="str">
        <f>SUBSTITUTE(SUBSTITUTE(SUBSTITUTE('2. specifications-EN-trad-GOOGL'!M26,"sustainable IT profit","sustainable IT benefit"),"charges","load"),"environmental impact","environmental footprint")</f>
        <v/>
      </c>
      <c r="N26" s="185" t="str">
        <f>SUBSTITUTE(SUBSTITUTE(SUBSTITUTE('2. specifications-EN-trad-GOOGL'!N26,"sustainable IT profit","sustainable IT benefit"),"charges","load"),"environmental impact","environmental footprint")</f>
        <v/>
      </c>
      <c r="O26" s="185" t="str">
        <f>SUBSTITUTE(SUBSTITUTE(SUBSTITUTE('2. specifications-EN-trad-GOOGL'!O26,"sustainable IT profit","sustainable IT benefit"),"charges","load"),"environmental impact","environmental footprint")</f>
        <v/>
      </c>
      <c r="P26" s="185" t="str">
        <f>SUBSTITUTE(SUBSTITUTE(SUBSTITUTE('2. specifications-EN-trad-GOOGL'!P26,"sustainable IT profit","sustainable IT benefit"),"charges","load"),"environmental impact","environmental footprint")</f>
        <v/>
      </c>
      <c r="Q26" s="185" t="str">
        <f>SUBSTITUTE(SUBSTITUTE(SUBSTITUTE('2. specifications-EN-trad-GOOGL'!Q26,"sustainable IT profit","sustainable IT benefit"),"charges","load"),"environmental impact","environmental footprint")</f>
        <v/>
      </c>
      <c r="R26" s="184"/>
      <c r="S26" s="185" t="str">
        <f>SUBSTITUTE(SUBSTITUTE(SUBSTITUTE('2. specifications-EN-trad-GOOGL'!S26,"sustainable IT profit","sustainable IT benefit"),"charges","load"),"environmental impact","environmental footprint")</f>
        <v/>
      </c>
      <c r="T26" s="220" t="str">
        <f>IF(ISBLANK('0. SPECIFICATIONS-WiP'!U26),"",SUBSTITUTE('0. SPECIFICATIONS-WiP'!U26,"NR","IT Soutenable"))</f>
        <v>ODD#10 ; ODD#12 ; ODD#13</v>
      </c>
      <c r="U26" s="220" t="str">
        <f>IF(ISBLANK('0. SPECIFICATIONS-WiP'!V26),"",SUBSTITUTE('0. SPECIFICATIONS-WiP'!V26,"NR","IT Soutenable"))</f>
        <v/>
      </c>
      <c r="V26" s="222"/>
      <c r="W26" s="222"/>
      <c r="X26" s="222"/>
      <c r="Y26" s="222"/>
      <c r="Z26" s="222"/>
      <c r="AA26" s="222"/>
      <c r="AB26" s="222"/>
      <c r="AC26" s="222"/>
      <c r="AD26" s="222"/>
      <c r="AE26" s="222"/>
    </row>
    <row r="27" spans="1:31" ht="15.75" customHeight="1">
      <c r="A27" s="220" t="str">
        <f>IF(ISBLANK('0. SPECIFICATIONS-WiP'!A27),"",SUBSTITUTE('0. SPECIFICATIONS-WiP'!A27,"NR","IT Soutenable"))</f>
        <v>4</v>
      </c>
      <c r="B27" s="220" t="str">
        <f>IF(ISBLANK('0. SPECIFICATIONS-WiP'!C27),"",SUBSTITUTE('0. SPECIFICATIONS-WiP'!C27,"NR","IT Soutenable"))</f>
        <v>A</v>
      </c>
      <c r="C27" s="220" t="str">
        <f>IF(ISBLANK('0. SPECIFICATIONS-WiP'!D27),"",SUBSTITUTE('0. SPECIFICATIONS-WiP'!D27,"NR","IT Soutenable"))</f>
        <v>B</v>
      </c>
      <c r="D27" s="220" t="str">
        <f>IF(ISBLANK('0. SPECIFICATIONS-WiP'!E27),"",SUBSTITUTE('0. SPECIFICATIONS-WiP'!E27,"NR","IT Soutenable"))</f>
        <v>A</v>
      </c>
      <c r="E27" s="220" t="str">
        <f>IF(ISBLANK('0. SPECIFICATIONS-WiP'!F27),"",SUBSTITUTE('0. SPECIFICATIONS-WiP'!F27,"NR","IT Soutenable"))</f>
        <v>A/B/A</v>
      </c>
      <c r="F27" s="185" t="s">
        <v>6559</v>
      </c>
      <c r="G27" s="185" t="str">
        <f>SUBSTITUTE(SUBSTITUTE(SUBSTITUTE('2. specifications-EN-trad-GOOGL'!G27,"sustainable IT profit","sustainable IT benefit"),"charges","load"),"environmental impact","environmental footprint")</f>
        <v/>
      </c>
      <c r="H27" s="185" t="str">
        <f>SUBSTITUTE(SUBSTITUTE(SUBSTITUTE('2. specifications-EN-trad-GOOGL'!H27,"sustainable IT profit","sustainable IT benefit"),"charges","load"),"environmental impact","environmental footprint")</f>
        <v>Build the scope of the project and validate the relevance of each functionality
(Add non-functional IT Sustainable requirements in the product target)</v>
      </c>
      <c r="I27" s="185" t="str">
        <f>SUBSTITUTE(SUBSTITUTE(SUBSTITUTE('2. specifications-EN-trad-GOOGL'!I27,"sustainable IT profit","sustainable IT benefit"),"charges","load"),"environmental impact","environmental footprint")</f>
        <v>Are the Sustainable IT requirements associated with all product functionalities?</v>
      </c>
      <c r="J27" s="185" t="str">
        <f>SUBSTITUTE(SUBSTITUTE(SUBSTITUTE('2. specifications-EN-trad-GOOGL'!J27,"sustainable IT profit","sustainable IT benefit"),"charges","load"),"environmental impact","environmental footprint")</f>
        <v>Each feature implemented must take into account Sustainable IT so that the entire service is designed with the most complete respect for Sustainable IT principles, an aspect not covered which may cancel all or part of the benefits acquired elsewhere. . It is more effective to have a balanced treatment on the whole, rather than aiming for excellence in one part and leaving substantial gaps in others.</v>
      </c>
      <c r="K27" s="185" t="str">
        <f>SUBSTITUTE(SUBSTITUTE(SUBSTITUTE('2. specifications-EN-trad-GOOGL'!K27,"sustainable IT profit","sustainable IT benefit"),"charges","load"),"environmental impact","environmental footprint")</f>
        <v>Is the product validated as necessary in relation to its environmental footprint?</v>
      </c>
      <c r="L27" s="185" t="str">
        <f>SUBSTITUTE(SUBSTITUTE(SUBSTITUTE('2. specifications-EN-trad-GOOGL'!L27,"sustainable IT profit","sustainable IT benefit"),"charges","load"),"environmental impact","environmental footprint")</f>
        <v/>
      </c>
      <c r="M27" s="185" t="str">
        <f>SUBSTITUTE(SUBSTITUTE(SUBSTITUTE('2. specifications-EN-trad-GOOGL'!M27,"sustainable IT profit","sustainable IT benefit"),"charges","load"),"environmental impact","environmental footprint")</f>
        <v/>
      </c>
      <c r="N27" s="185" t="str">
        <f>SUBSTITUTE(SUBSTITUTE(SUBSTITUTE('2. specifications-EN-trad-GOOGL'!N27,"sustainable IT profit","sustainable IT benefit"),"charges","load"),"environmental impact","environmental footprint")</f>
        <v/>
      </c>
      <c r="O27" s="185" t="str">
        <f>SUBSTITUTE(SUBSTITUTE(SUBSTITUTE('2. specifications-EN-trad-GOOGL'!O27,"sustainable IT profit","sustainable IT benefit"),"charges","load"),"environmental impact","environmental footprint")</f>
        <v/>
      </c>
      <c r="P27" s="185" t="str">
        <f>SUBSTITUTE(SUBSTITUTE(SUBSTITUTE('2. specifications-EN-trad-GOOGL'!P27,"sustainable IT profit","sustainable IT benefit"),"charges","load"),"environmental impact","environmental footprint")</f>
        <v>Strategy</v>
      </c>
      <c r="Q27" s="185" t="str">
        <f>SUBSTITUTE(SUBSTITUTE(SUBSTITUTE('2. specifications-EN-trad-GOOGL'!Q27,"sustainable IT profit","sustainable IT benefit"),"charges","load"),"environmental impact","environmental footprint")</f>
        <v>RECO</v>
      </c>
      <c r="R27" s="184"/>
      <c r="S27" s="185" t="str">
        <f>SUBSTITUTE(SUBSTITUTE(SUBSTITUTE('2. specifications-EN-trad-GOOGL'!S27,"sustainable IT profit","sustainable IT benefit"),"charges","load"),"environmental impact","environmental footprint")</f>
        <v/>
      </c>
      <c r="T27" s="220" t="str">
        <f>IF(ISBLANK('0. SPECIFICATIONS-WiP'!U27),"",SUBSTITUTE('0. SPECIFICATIONS-WiP'!U27,"NR","IT Soutenable"))</f>
        <v/>
      </c>
      <c r="U27" s="220" t="str">
        <f>IF(ISBLANK('0. SPECIFICATIONS-WiP'!V27),"",SUBSTITUTE('0. SPECIFICATIONS-WiP'!V27,"NR","IT Soutenable"))</f>
        <v/>
      </c>
      <c r="V27" s="222"/>
      <c r="W27" s="222"/>
      <c r="X27" s="222"/>
      <c r="Y27" s="222"/>
      <c r="Z27" s="222"/>
      <c r="AA27" s="222"/>
      <c r="AB27" s="222"/>
      <c r="AC27" s="222"/>
      <c r="AD27" s="222"/>
      <c r="AE27" s="222"/>
    </row>
    <row r="28" spans="1:31" ht="15.75" customHeight="1">
      <c r="A28" s="220" t="str">
        <f>IF(ISBLANK('0. SPECIFICATIONS-WiP'!A28),"",SUBSTITUTE('0. SPECIFICATIONS-WiP'!A28,"NR","IT Soutenable"))</f>
        <v>4</v>
      </c>
      <c r="B28" s="220" t="str">
        <f>IF(ISBLANK('0. SPECIFICATIONS-WiP'!C28),"",SUBSTITUTE('0. SPECIFICATIONS-WiP'!C28,"NR","IT Soutenable"))</f>
        <v>B</v>
      </c>
      <c r="C28" s="220" t="str">
        <f>IF(ISBLANK('0. SPECIFICATIONS-WiP'!D28),"",SUBSTITUTE('0. SPECIFICATIONS-WiP'!D28,"NR","IT Soutenable"))</f>
        <v>B</v>
      </c>
      <c r="D28" s="220" t="str">
        <f>IF(ISBLANK('0. SPECIFICATIONS-WiP'!E28),"",SUBSTITUTE('0. SPECIFICATIONS-WiP'!E28,"NR","IT Soutenable"))</f>
        <v>B</v>
      </c>
      <c r="E28" s="220" t="str">
        <f>IF(ISBLANK('0. SPECIFICATIONS-WiP'!F28),"",SUBSTITUTE('0. SPECIFICATIONS-WiP'!F28,"NR","IT Soutenable"))</f>
        <v>B/B/B</v>
      </c>
      <c r="F28" s="185" t="s">
        <v>6559</v>
      </c>
      <c r="G28" s="185" t="str">
        <f>SUBSTITUTE(SUBSTITUTE(SUBSTITUTE('2. specifications-EN-trad-GOOGL'!G28,"sustainable IT profit","sustainable IT benefit"),"charges","load"),"environmental impact","environmental footprint")</f>
        <v/>
      </c>
      <c r="H28" s="185" t="str">
        <f>SUBSTITUTE(SUBSTITUTE(SUBSTITUTE('2. specifications-EN-trad-GOOGL'!H28,"sustainable IT profit","sustainable IT benefit"),"charges","load"),"environmental impact","environmental footprint")</f>
        <v>Build the scope of the project and validate the relevance of each functionality
(Define the main and secondary functions)</v>
      </c>
      <c r="I28" s="185" t="str">
        <f>SUBSTITUTE(SUBSTITUTE(SUBSTITUTE('2. specifications-EN-trad-GOOGL'!I28,"sustainable IT profit","sustainable IT benefit"),"charges","load"),"environmental impact","environmental footprint")</f>
        <v>Is each main or secondary function of the service understood in terms of its importance in the service?</v>
      </c>
      <c r="J28" s="185" t="str">
        <f>SUBSTITUTE(SUBSTITUTE(SUBSTITUTE('2. specifications-EN-trad-GOOGL'!J28,"sustainable IT profit","sustainable IT benefit"),"charges","load"),"environmental impact","environmental footprint")</f>
        <v>The Sustainable IT consistency pushes to ensure that the secondary functions do not have a greater environmental footprint than the main functions. The specifications must clearly identify the main and secondary functions and their impacts from a Sustainable IT perspective.</v>
      </c>
      <c r="K28" s="185" t="str">
        <f>SUBSTITUTE(SUBSTITUTE(SUBSTITUTE('2. specifications-EN-trad-GOOGL'!K28,"sustainable IT profit","sustainable IT benefit"),"charges","load"),"environmental impact","environmental footprint")</f>
        <v>Are the rules for validating the Sustainable IT impacts of the functions described?</v>
      </c>
      <c r="L28" s="185" t="str">
        <f>SUBSTITUTE(SUBSTITUTE(SUBSTITUTE('2. specifications-EN-trad-GOOGL'!L28,"sustainable IT profit","sustainable IT benefit"),"charges","load"),"environmental impact","environmental footprint")</f>
        <v/>
      </c>
      <c r="M28" s="185" t="str">
        <f>SUBSTITUTE(SUBSTITUTE(SUBSTITUTE('2. specifications-EN-trad-GOOGL'!M28,"sustainable IT profit","sustainable IT benefit"),"charges","load"),"environmental impact","environmental footprint")</f>
        <v/>
      </c>
      <c r="N28" s="185" t="str">
        <f>SUBSTITUTE(SUBSTITUTE(SUBSTITUTE('2. specifications-EN-trad-GOOGL'!N28,"sustainable IT profit","sustainable IT benefit"),"charges","load"),"environmental impact","environmental footprint")</f>
        <v/>
      </c>
      <c r="O28" s="185" t="str">
        <f>SUBSTITUTE(SUBSTITUTE(SUBSTITUTE('2. specifications-EN-trad-GOOGL'!O28,"sustainable IT profit","sustainable IT benefit"),"charges","load"),"environmental impact","environmental footprint")</f>
        <v/>
      </c>
      <c r="P28" s="185" t="str">
        <f>SUBSTITUTE(SUBSTITUTE(SUBSTITUTE('2. specifications-EN-trad-GOOGL'!P28,"sustainable IT profit","sustainable IT benefit"),"charges","load"),"environmental impact","environmental footprint")</f>
        <v>Life cycle</v>
      </c>
      <c r="Q28" s="185" t="str">
        <f>SUBSTITUTE(SUBSTITUTE(SUBSTITUTE('2. specifications-EN-trad-GOOGL'!Q28,"sustainable IT profit","sustainable IT benefit"),"charges","load"),"environmental impact","environmental footprint")</f>
        <v>RECO</v>
      </c>
      <c r="R28" s="184"/>
      <c r="S28" s="185" t="str">
        <f>SUBSTITUTE(SUBSTITUTE(SUBSTITUTE('2. specifications-EN-trad-GOOGL'!S28,"sustainable IT profit","sustainable IT benefit"),"charges","load"),"environmental impact","environmental footprint")</f>
        <v/>
      </c>
      <c r="T28" s="220" t="str">
        <f>IF(ISBLANK('0. SPECIFICATIONS-WiP'!U28),"",SUBSTITUTE('0. SPECIFICATIONS-WiP'!U28,"NR","IT Soutenable"))</f>
        <v/>
      </c>
      <c r="U28" s="220" t="str">
        <f>IF(ISBLANK('0. SPECIFICATIONS-WiP'!V28),"",SUBSTITUTE('0. SPECIFICATIONS-WiP'!V28,"NR","IT Soutenable"))</f>
        <v/>
      </c>
      <c r="V28" s="222"/>
      <c r="W28" s="222"/>
      <c r="X28" s="222"/>
      <c r="Y28" s="222"/>
      <c r="Z28" s="222"/>
      <c r="AA28" s="222"/>
      <c r="AB28" s="222"/>
      <c r="AC28" s="222"/>
      <c r="AD28" s="222"/>
      <c r="AE28" s="222"/>
    </row>
    <row r="29" spans="1:31" ht="15.75" customHeight="1">
      <c r="A29" s="220" t="str">
        <f>IF(ISBLANK('0. SPECIFICATIONS-WiP'!A29),"",SUBSTITUTE('0. SPECIFICATIONS-WiP'!A29,"NR","IT Soutenable"))</f>
        <v>4</v>
      </c>
      <c r="B29" s="220" t="str">
        <f>IF(ISBLANK('0. SPECIFICATIONS-WiP'!C29),"",SUBSTITUTE('0. SPECIFICATIONS-WiP'!C29,"NR","IT Soutenable"))</f>
        <v>B</v>
      </c>
      <c r="C29" s="220" t="str">
        <f>IF(ISBLANK('0. SPECIFICATIONS-WiP'!D29),"",SUBSTITUTE('0. SPECIFICATIONS-WiP'!D29,"NR","IT Soutenable"))</f>
        <v>B</v>
      </c>
      <c r="D29" s="220" t="str">
        <f>IF(ISBLANK('0. SPECIFICATIONS-WiP'!E29),"",SUBSTITUTE('0. SPECIFICATIONS-WiP'!E29,"NR","IT Soutenable"))</f>
        <v>A</v>
      </c>
      <c r="E29" s="220" t="str">
        <f>IF(ISBLANK('0. SPECIFICATIONS-WiP'!F29),"",SUBSTITUTE('0. SPECIFICATIONS-WiP'!F29,"NR","IT Soutenable"))</f>
        <v>B/B/A</v>
      </c>
      <c r="F29" s="185" t="s">
        <v>6568</v>
      </c>
      <c r="G29" s="185" t="str">
        <f>SUBSTITUTE(SUBSTITUTE(SUBSTITUTE('2. specifications-EN-trad-GOOGL'!G29,"sustainable IT profit","sustainable IT benefit"),"charges","load"),"environmental impact","environmental footprint")</f>
        <v/>
      </c>
      <c r="H29" s="185" t="str">
        <f>SUBSTITUTE(SUBSTITUTE(SUBSTITUTE('2. specifications-EN-trad-GOOGL'!H29,"sustainable IT profit","sustainable IT benefit"),"charges","load"),"environmental impact","environmental footprint")</f>
        <v>Build the scope of the project and validate the relevance of each functionality
(Manage system performance requirements, security requirements, accessibility requirements and Sustainable IT performance together.)</v>
      </c>
      <c r="I29" s="185" t="str">
        <f>SUBSTITUTE(SUBSTITUTE(SUBSTITUTE('2. specifications-EN-trad-GOOGL'!I29,"sustainable IT profit","sustainable IT benefit"),"charges","load"),"environmental impact","environmental footprint")</f>
        <v>Are all the project requirements (performance, security, accessibility, Sustainable IT) associated with each functionality?</v>
      </c>
      <c r="J29" s="185" t="str">
        <f>SUBSTITUTE(SUBSTITUTE(SUBSTITUTE('2. specifications-EN-trad-GOOGL'!J29,"sustainable IT profit","sustainable IT benefit"),"charges","load"),"environmental impact","environmental footprint")</f>
        <v>The complete panorama of non-functional requirements (Security, Accessibility, Sustainable IT) makes it possible to facilitate arbitrations and to determine the axis which will be chosen when elements present conflicts. The conflict is difficult to treat locally, only the global vision will ensure that the balance is respected throughout the project.</v>
      </c>
      <c r="K29" s="185" t="str">
        <f>SUBSTITUTE(SUBSTITUTE(SUBSTITUTE('2. specifications-EN-trad-GOOGL'!K29,"sustainable IT profit","sustainable IT benefit"),"charges","load"),"environmental impact","environmental footprint")</f>
        <v>Are the priority rules defined and arbitrated in the event of a conflict?</v>
      </c>
      <c r="L29" s="185" t="str">
        <f>SUBSTITUTE(SUBSTITUTE(SUBSTITUTE('2. specifications-EN-trad-GOOGL'!L29,"sustainable IT profit","sustainable IT benefit"),"charges","load"),"environmental impact","environmental footprint")</f>
        <v>Is priority given to Sustainable IT if it does not jeopardize security?</v>
      </c>
      <c r="M29" s="185" t="str">
        <f>SUBSTITUTE(SUBSTITUTE(SUBSTITUTE('2. specifications-EN-trad-GOOGL'!M29,"sustainable IT profit","sustainable IT benefit"),"charges","load"),"environmental impact","environmental footprint")</f>
        <v/>
      </c>
      <c r="N29" s="185" t="str">
        <f>SUBSTITUTE(SUBSTITUTE(SUBSTITUTE('2. specifications-EN-trad-GOOGL'!N29,"sustainable IT profit","sustainable IT benefit"),"charges","load"),"environmental impact","environmental footprint")</f>
        <v/>
      </c>
      <c r="O29" s="185" t="str">
        <f>SUBSTITUTE(SUBSTITUTE(SUBSTITUTE('2. specifications-EN-trad-GOOGL'!O29,"sustainable IT profit","sustainable IT benefit"),"charges","load"),"environmental impact","environmental footprint")</f>
        <v/>
      </c>
      <c r="P29" s="185" t="str">
        <f>SUBSTITUTE(SUBSTITUTE(SUBSTITUTE('2. specifications-EN-trad-GOOGL'!P29,"sustainable IT profit","sustainable IT benefit"),"charges","load"),"environmental impact","environmental footprint")</f>
        <v>Architecture</v>
      </c>
      <c r="Q29" s="185" t="str">
        <f>SUBSTITUTE(SUBSTITUTE(SUBSTITUTE('2. specifications-EN-trad-GOOGL'!Q29,"sustainable IT profit","sustainable IT benefit"),"charges","load"),"environmental impact","environmental footprint")</f>
        <v>RECO</v>
      </c>
      <c r="R29" s="184"/>
      <c r="S29" s="185" t="str">
        <f>SUBSTITUTE(SUBSTITUTE(SUBSTITUTE('2. specifications-EN-trad-GOOGL'!S29,"sustainable IT profit","sustainable IT benefit"),"charges","load"),"environmental impact","environmental footprint")</f>
        <v/>
      </c>
      <c r="T29" s="220" t="str">
        <f>IF(ISBLANK('0. SPECIFICATIONS-WiP'!U29),"",SUBSTITUTE('0. SPECIFICATIONS-WiP'!U29,"NR","IT Soutenable"))</f>
        <v/>
      </c>
      <c r="U29" s="220" t="str">
        <f>IF(ISBLANK('0. SPECIFICATIONS-WiP'!V29),"",SUBSTITUTE('0. SPECIFICATIONS-WiP'!V29,"NR","IT Soutenable"))</f>
        <v/>
      </c>
      <c r="V29" s="222"/>
      <c r="W29" s="222"/>
      <c r="X29" s="222"/>
      <c r="Y29" s="222"/>
      <c r="Z29" s="222"/>
      <c r="AA29" s="222"/>
      <c r="AB29" s="222"/>
      <c r="AC29" s="222"/>
      <c r="AD29" s="222"/>
      <c r="AE29" s="222"/>
    </row>
    <row r="30" spans="1:31" ht="15.75" customHeight="1">
      <c r="A30" s="220" t="str">
        <f>IF(ISBLANK('0. SPECIFICATIONS-WiP'!A30),"",SUBSTITUTE('0. SPECIFICATIONS-WiP'!A30,"NR","IT Soutenable"))</f>
        <v>4</v>
      </c>
      <c r="B30" s="220" t="str">
        <f>IF(ISBLANK('0. SPECIFICATIONS-WiP'!C30),"",SUBSTITUTE('0. SPECIFICATIONS-WiP'!C30,"NR","IT Soutenable"))</f>
        <v>B</v>
      </c>
      <c r="C30" s="220" t="str">
        <f>IF(ISBLANK('0. SPECIFICATIONS-WiP'!D30),"",SUBSTITUTE('0. SPECIFICATIONS-WiP'!D30,"NR","IT Soutenable"))</f>
        <v>A</v>
      </c>
      <c r="D30" s="220" t="str">
        <f>IF(ISBLANK('0. SPECIFICATIONS-WiP'!E30),"",SUBSTITUTE('0. SPECIFICATIONS-WiP'!E30,"NR","IT Soutenable"))</f>
        <v>B</v>
      </c>
      <c r="E30" s="220" t="str">
        <f>IF(ISBLANK('0. SPECIFICATIONS-WiP'!F30),"",SUBSTITUTE('0. SPECIFICATIONS-WiP'!F30,"NR","IT Soutenable"))</f>
        <v>B/A/B</v>
      </c>
      <c r="F30" s="185" t="s">
        <v>6559</v>
      </c>
      <c r="G30" s="185" t="str">
        <f>SUBSTITUTE(SUBSTITUTE(SUBSTITUTE('2. specifications-EN-trad-GOOGL'!G30,"sustainable IT profit","sustainable IT benefit"),"charges","load"),"environmental impact","environmental footprint")</f>
        <v/>
      </c>
      <c r="H30" s="185" t="str">
        <f>SUBSTITUTE(SUBSTITUTE(SUBSTITUTE('2. specifications-EN-trad-GOOGL'!H30,"sustainable IT profit","sustainable IT benefit"),"charges","load"),"environmental impact","environmental footprint")</f>
        <v>Build the scope of the project and validate the relevance of each feature
(Show exclusions and the baseline scenario)</v>
      </c>
      <c r="I30" s="185" t="str">
        <f>SUBSTITUTE(SUBSTITUTE(SUBSTITUTE('2. specifications-EN-trad-GOOGL'!I30,"sustainable IT profit","sustainable IT benefit"),"charges","load"),"environmental impact","environmental footprint")</f>
        <v>Are the cases of exclusion of each functionality addressed and alternatives offered?</v>
      </c>
      <c r="J30" s="185" t="str">
        <f>SUBSTITUTE(SUBSTITUTE(SUBSTITUTE('2. specifications-EN-trad-GOOGL'!J30,"sustainable IT profit","sustainable IT benefit"),"charges","load"),"environmental impact","environmental footprint")</f>
        <v>Certain features not retained may nevertheless be of interest and lead to finding replacement alternatives. These intermediate solutions respect the same project processes in terms of Sustainable IT.</v>
      </c>
      <c r="K30" s="185" t="str">
        <f>SUBSTITUTE(SUBSTITUTE(SUBSTITUTE('2. specifications-EN-trad-GOOGL'!K30,"sustainable IT profit","sustainable IT benefit"),"charges","load"),"environmental impact","environmental footprint")</f>
        <v>Are the costs and benefits of the alternatives evaluated?</v>
      </c>
      <c r="L30" s="185" t="str">
        <f>SUBSTITUTE(SUBSTITUTE(SUBSTITUTE('2. specifications-EN-trad-GOOGL'!L30,"sustainable IT profit","sustainable IT benefit"),"charges","load"),"environmental impact","environmental footprint")</f>
        <v/>
      </c>
      <c r="M30" s="185" t="str">
        <f>SUBSTITUTE(SUBSTITUTE(SUBSTITUTE('2. specifications-EN-trad-GOOGL'!M30,"sustainable IT profit","sustainable IT benefit"),"charges","load"),"environmental impact","environmental footprint")</f>
        <v/>
      </c>
      <c r="N30" s="185" t="str">
        <f>SUBSTITUTE(SUBSTITUTE(SUBSTITUTE('2. specifications-EN-trad-GOOGL'!N30,"sustainable IT profit","sustainable IT benefit"),"charges","load"),"environmental impact","environmental footprint")</f>
        <v/>
      </c>
      <c r="O30" s="185" t="str">
        <f>SUBSTITUTE(SUBSTITUTE(SUBSTITUTE('2. specifications-EN-trad-GOOGL'!O30,"sustainable IT profit","sustainable IT benefit"),"charges","load"),"environmental impact","environmental footprint")</f>
        <v/>
      </c>
      <c r="P30" s="185" t="str">
        <f>SUBSTITUTE(SUBSTITUTE(SUBSTITUTE('2. specifications-EN-trad-GOOGL'!P30,"sustainable IT profit","sustainable IT benefit"),"charges","load"),"environmental impact","environmental footprint")</f>
        <v/>
      </c>
      <c r="Q30" s="185" t="str">
        <f>SUBSTITUTE(SUBSTITUTE(SUBSTITUTE('2. specifications-EN-trad-GOOGL'!Q30,"sustainable IT profit","sustainable IT benefit"),"charges","load"),"environmental impact","environmental footprint")</f>
        <v>RECO</v>
      </c>
      <c r="R30" s="184"/>
      <c r="S30" s="185" t="str">
        <f>SUBSTITUTE(SUBSTITUTE(SUBSTITUTE('2. specifications-EN-trad-GOOGL'!S30,"sustainable IT profit","sustainable IT benefit"),"charges","load"),"environmental impact","environmental footprint")</f>
        <v/>
      </c>
      <c r="T30" s="220" t="str">
        <f>IF(ISBLANK('0. SPECIFICATIONS-WiP'!U30),"",SUBSTITUTE('0. SPECIFICATIONS-WiP'!U30,"NR","IT Soutenable"))</f>
        <v/>
      </c>
      <c r="U30" s="220" t="str">
        <f>IF(ISBLANK('0. SPECIFICATIONS-WiP'!V30),"",SUBSTITUTE('0. SPECIFICATIONS-WiP'!V30,"NR","IT Soutenable"))</f>
        <v/>
      </c>
      <c r="V30" s="222"/>
      <c r="W30" s="222"/>
      <c r="X30" s="222"/>
      <c r="Y30" s="222"/>
      <c r="Z30" s="222"/>
      <c r="AA30" s="222"/>
      <c r="AB30" s="222"/>
      <c r="AC30" s="222"/>
      <c r="AD30" s="222"/>
      <c r="AE30" s="222"/>
    </row>
    <row r="31" spans="1:31" ht="15.75" customHeight="1">
      <c r="A31" s="220" t="str">
        <f>IF(ISBLANK('0. SPECIFICATIONS-WiP'!A31),"",SUBSTITUTE('0. SPECIFICATIONS-WiP'!A31,"NR","IT Soutenable"))</f>
        <v>4</v>
      </c>
      <c r="B31" s="220" t="str">
        <f>IF(ISBLANK('0. SPECIFICATIONS-WiP'!C31),"",SUBSTITUTE('0. SPECIFICATIONS-WiP'!C31,"NR","IT Soutenable"))</f>
        <v>A</v>
      </c>
      <c r="C31" s="220" t="str">
        <f>IF(ISBLANK('0. SPECIFICATIONS-WiP'!D31),"",SUBSTITUTE('0. SPECIFICATIONS-WiP'!D31,"NR","IT Soutenable"))</f>
        <v>B</v>
      </c>
      <c r="D31" s="220" t="str">
        <f>IF(ISBLANK('0. SPECIFICATIONS-WiP'!E31),"",SUBSTITUTE('0. SPECIFICATIONS-WiP'!E31,"NR","IT Soutenable"))</f>
        <v>B</v>
      </c>
      <c r="E31" s="220" t="str">
        <f>IF(ISBLANK('0. SPECIFICATIONS-WiP'!F31),"",SUBSTITUTE('0. SPECIFICATIONS-WiP'!F31,"NR","IT Soutenable"))</f>
        <v>A/B/B</v>
      </c>
      <c r="F31" s="185" t="s">
        <v>6559</v>
      </c>
      <c r="G31" s="185" t="str">
        <f>SUBSTITUTE(SUBSTITUTE(SUBSTITUTE('2. specifications-EN-trad-GOOGL'!G31,"sustainable IT profit","sustainable IT benefit"),"charges","load"),"environmental impact","environmental footprint")</f>
        <v/>
      </c>
      <c r="H31" s="185" t="str">
        <f>SUBSTITUTE(SUBSTITUTE(SUBSTITUTE('2. specifications-EN-trad-GOOGL'!H31,"sustainable IT profit","sustainable IT benefit"),"charges","load"),"environmental impact","environmental footprint")</f>
        <v>Build the scope of the project and validate the relevance of each feature
(Validate the relevance of features for users versus the Sustainable IT Cost)</v>
      </c>
      <c r="I31" s="185" t="str">
        <f>SUBSTITUTE(SUBSTITUTE(SUBSTITUTE('2. specifications-EN-trad-GOOGL'!I31,"sustainable IT profit","sustainable IT benefit"),"charges","load"),"environmental impact","environmental footprint")</f>
        <v>Is the need for a feature validated in relation to its Sustainable IT impact?</v>
      </c>
      <c r="J31" s="185" t="str">
        <f>SUBSTITUTE(SUBSTITUTE(SUBSTITUTE('2. specifications-EN-trad-GOOGL'!J31,"sustainable IT profit","sustainable IT benefit"),"charges","load"),"environmental impact","environmental footprint")</f>
        <v>The selection of the specified functionalities deemed essential may be questioned in its initial form in relation to the Sustainable IT impacts. In this case the costs / benefits will have to take into account these oppositions and be the subject of an adaptation to make converge the 2 approaches: functional necessity and Sustainable IT impact.</v>
      </c>
      <c r="K31" s="185" t="str">
        <f>SUBSTITUTE(SUBSTITUTE(SUBSTITUTE('2. specifications-EN-trad-GOOGL'!K31,"sustainable IT profit","sustainable IT benefit"),"charges","load"),"environmental impact","environmental footprint")</f>
        <v>Are the trade-offs between Sustainable IT gains and project costs clearly identified?</v>
      </c>
      <c r="L31" s="185" t="str">
        <f>SUBSTITUTE(SUBSTITUTE(SUBSTITUTE('2. specifications-EN-trad-GOOGL'!L31,"sustainable IT profit","sustainable IT benefit"),"charges","load"),"environmental impact","environmental footprint")</f>
        <v/>
      </c>
      <c r="M31" s="185" t="str">
        <f>SUBSTITUTE(SUBSTITUTE(SUBSTITUTE('2. specifications-EN-trad-GOOGL'!M31,"sustainable IT profit","sustainable IT benefit"),"charges","load"),"environmental impact","environmental footprint")</f>
        <v/>
      </c>
      <c r="N31" s="185" t="str">
        <f>SUBSTITUTE(SUBSTITUTE(SUBSTITUTE('2. specifications-EN-trad-GOOGL'!N31,"sustainable IT profit","sustainable IT benefit"),"charges","load"),"environmental impact","environmental footprint")</f>
        <v/>
      </c>
      <c r="O31" s="185" t="str">
        <f>SUBSTITUTE(SUBSTITUTE(SUBSTITUTE('2. specifications-EN-trad-GOOGL'!O31,"sustainable IT profit","sustainable IT benefit"),"charges","load"),"environmental impact","environmental footprint")</f>
        <v/>
      </c>
      <c r="P31" s="185" t="str">
        <f>SUBSTITUTE(SUBSTITUTE(SUBSTITUTE('2. specifications-EN-trad-GOOGL'!P31,"sustainable IT profit","sustainable IT benefit"),"charges","load"),"environmental impact","environmental footprint")</f>
        <v>Strategy</v>
      </c>
      <c r="Q31" s="185" t="str">
        <f>SUBSTITUTE(SUBSTITUTE(SUBSTITUTE('2. specifications-EN-trad-GOOGL'!Q31,"sustainable IT profit","sustainable IT benefit"),"charges","load"),"environmental impact","environmental footprint")</f>
        <v>ADVICE</v>
      </c>
      <c r="R31" s="184"/>
      <c r="S31" s="185" t="str">
        <f>SUBSTITUTE(SUBSTITUTE(SUBSTITUTE('2. specifications-EN-trad-GOOGL'!S31,"sustainable IT profit","sustainable IT benefit"),"charges","load"),"environmental impact","environmental footprint")</f>
        <v/>
      </c>
      <c r="T31" s="220" t="str">
        <f>IF(ISBLANK('0. SPECIFICATIONS-WiP'!U31),"",SUBSTITUTE('0. SPECIFICATIONS-WiP'!U31,"NR","IT Soutenable"))</f>
        <v/>
      </c>
      <c r="U31" s="220" t="str">
        <f>IF(ISBLANK('0. SPECIFICATIONS-WiP'!V31),"",SUBSTITUTE('0. SPECIFICATIONS-WiP'!V31,"NR","IT Soutenable"))</f>
        <v/>
      </c>
      <c r="V31" s="222"/>
      <c r="W31" s="222"/>
      <c r="X31" s="222"/>
      <c r="Y31" s="222"/>
      <c r="Z31" s="222"/>
      <c r="AA31" s="222"/>
      <c r="AB31" s="222"/>
      <c r="AC31" s="222"/>
      <c r="AD31" s="222"/>
      <c r="AE31" s="222"/>
    </row>
    <row r="32" spans="1:31" ht="15.75" customHeight="1">
      <c r="A32" s="220" t="str">
        <f>IF(ISBLANK('0. SPECIFICATIONS-WiP'!A32),"",SUBSTITUTE('0. SPECIFICATIONS-WiP'!A32,"NR","IT Soutenable"))</f>
        <v>4</v>
      </c>
      <c r="B32" s="220" t="str">
        <f>IF(ISBLANK('0. SPECIFICATIONS-WiP'!C32),"",SUBSTITUTE('0. SPECIFICATIONS-WiP'!C32,"NR","IT Soutenable"))</f>
        <v>B</v>
      </c>
      <c r="C32" s="220" t="str">
        <f>IF(ISBLANK('0. SPECIFICATIONS-WiP'!D32),"",SUBSTITUTE('0. SPECIFICATIONS-WiP'!D32,"NR","IT Soutenable"))</f>
        <v>A</v>
      </c>
      <c r="D32" s="220" t="str">
        <f>IF(ISBLANK('0. SPECIFICATIONS-WiP'!E32),"",SUBSTITUTE('0. SPECIFICATIONS-WiP'!E32,"NR","IT Soutenable"))</f>
        <v>B</v>
      </c>
      <c r="E32" s="220" t="str">
        <f>IF(ISBLANK('0. SPECIFICATIONS-WiP'!F32),"",SUBSTITUTE('0. SPECIFICATIONS-WiP'!F32,"NR","IT Soutenable"))</f>
        <v>B/A/B</v>
      </c>
      <c r="F32" s="185" t="s">
        <v>6559</v>
      </c>
      <c r="G32" s="185" t="str">
        <f>SUBSTITUTE(SUBSTITUTE(SUBSTITUTE('2. specifications-EN-trad-GOOGL'!G32,"sustainable IT profit","sustainable IT benefit"),"charges","load"),"environmental impact","environmental footprint")</f>
        <v/>
      </c>
      <c r="H32" s="185" t="str">
        <f>SUBSTITUTE(SUBSTITUTE(SUBSTITUTE('2. specifications-EN-trad-GOOGL'!H32,"sustainable IT profit","sustainable IT benefit"),"charges","load"),"environmental impact","environmental footprint")</f>
        <v>Build the scope of the project and validate the relevance of each feature
(Suggest alternatives to features not retained)</v>
      </c>
      <c r="I32" s="185" t="str">
        <f>SUBSTITUTE(SUBSTITUTE(SUBSTITUTE('2. specifications-EN-trad-GOOGL'!I32,"sustainable IT profit","sustainable IT benefit"),"charges","load"),"environmental impact","environmental footprint")</f>
        <v>What alternatives are proposed to deal with a functionality not retained?</v>
      </c>
      <c r="J32" s="185" t="str">
        <f>SUBSTITUTE(SUBSTITUTE(SUBSTITUTE('2. specifications-EN-trad-GOOGL'!J32,"sustainable IT profit","sustainable IT benefit"),"charges","load"),"environmental impact","environmental footprint")</f>
        <v>Alternative solutions can be deployed knowing that they are not the most efficient from a Sustainable IT point of view but provide a more efficient first step compared to the solution not including any Sustainable IT consideration. These alternative tracks must be transitory and be subject to review planning in order to gradually increase their Sustainable IT compliance.</v>
      </c>
      <c r="K32" s="185" t="str">
        <f>SUBSTITUTE(SUBSTITUTE(SUBSTITUTE('2. specifications-EN-trad-GOOGL'!K32,"sustainable IT profit","sustainable IT benefit"),"charges","load"),"environmental impact","environmental footprint")</f>
        <v>Does each removed feature have an alternative available, if the feature is useful?</v>
      </c>
      <c r="L32" s="185" t="str">
        <f>SUBSTITUTE(SUBSTITUTE(SUBSTITUTE('2. specifications-EN-trad-GOOGL'!L32,"sustainable IT profit","sustainable IT benefit"),"charges","load"),"environmental impact","environmental footprint")</f>
        <v/>
      </c>
      <c r="M32" s="185" t="str">
        <f>SUBSTITUTE(SUBSTITUTE(SUBSTITUTE('2. specifications-EN-trad-GOOGL'!M32,"sustainable IT profit","sustainable IT benefit"),"charges","load"),"environmental impact","environmental footprint")</f>
        <v/>
      </c>
      <c r="N32" s="185" t="str">
        <f>SUBSTITUTE(SUBSTITUTE(SUBSTITUTE('2. specifications-EN-trad-GOOGL'!N32,"sustainable IT profit","sustainable IT benefit"),"charges","load"),"environmental impact","environmental footprint")</f>
        <v/>
      </c>
      <c r="O32" s="185" t="str">
        <f>SUBSTITUTE(SUBSTITUTE(SUBSTITUTE('2. specifications-EN-trad-GOOGL'!O32,"sustainable IT profit","sustainable IT benefit"),"charges","load"),"environmental impact","environmental footprint")</f>
        <v/>
      </c>
      <c r="P32" s="185" t="str">
        <f>SUBSTITUTE(SUBSTITUTE(SUBSTITUTE('2. specifications-EN-trad-GOOGL'!P32,"sustainable IT profit","sustainable IT benefit"),"charges","load"),"environmental impact","environmental footprint")</f>
        <v>Strategy</v>
      </c>
      <c r="Q32" s="185" t="str">
        <f>SUBSTITUTE(SUBSTITUTE(SUBSTITUTE('2. specifications-EN-trad-GOOGL'!Q32,"sustainable IT profit","sustainable IT benefit"),"charges","load"),"environmental impact","environmental footprint")</f>
        <v>RECO</v>
      </c>
      <c r="R32" s="184"/>
      <c r="S32" s="185" t="str">
        <f>SUBSTITUTE(SUBSTITUTE(SUBSTITUTE('2. specifications-EN-trad-GOOGL'!S32,"sustainable IT profit","sustainable IT benefit"),"charges","load"),"environmental impact","environmental footprint")</f>
        <v/>
      </c>
      <c r="T32" s="220" t="str">
        <f>IF(ISBLANK('0. SPECIFICATIONS-WiP'!U32),"",SUBSTITUTE('0. SPECIFICATIONS-WiP'!U32,"NR","IT Soutenable"))</f>
        <v/>
      </c>
      <c r="U32" s="220" t="str">
        <f>IF(ISBLANK('0. SPECIFICATIONS-WiP'!V32),"",SUBSTITUTE('0. SPECIFICATIONS-WiP'!V32,"NR","IT Soutenable"))</f>
        <v/>
      </c>
      <c r="V32" s="222"/>
      <c r="W32" s="222"/>
      <c r="X32" s="222"/>
      <c r="Y32" s="222"/>
      <c r="Z32" s="222"/>
      <c r="AA32" s="222"/>
      <c r="AB32" s="222"/>
      <c r="AC32" s="222"/>
      <c r="AD32" s="222"/>
      <c r="AE32" s="222"/>
    </row>
    <row r="33" spans="1:31" ht="15.75" customHeight="1">
      <c r="A33" s="220" t="str">
        <f>IF(ISBLANK('0. SPECIFICATIONS-WiP'!A33),"",SUBSTITUTE('0. SPECIFICATIONS-WiP'!A33,"NR","IT Soutenable"))</f>
        <v>4</v>
      </c>
      <c r="B33" s="220" t="str">
        <f>IF(ISBLANK('0. SPECIFICATIONS-WiP'!C33),"",SUBSTITUTE('0. SPECIFICATIONS-WiP'!C33,"NR","IT Soutenable"))</f>
        <v>C</v>
      </c>
      <c r="C33" s="220" t="str">
        <f>IF(ISBLANK('0. SPECIFICATIONS-WiP'!D33),"",SUBSTITUTE('0. SPECIFICATIONS-WiP'!D33,"NR","IT Soutenable"))</f>
        <v>A</v>
      </c>
      <c r="D33" s="220" t="str">
        <f>IF(ISBLANK('0. SPECIFICATIONS-WiP'!E33),"",SUBSTITUTE('0. SPECIFICATIONS-WiP'!E33,"NR","IT Soutenable"))</f>
        <v>B</v>
      </c>
      <c r="E33" s="220" t="str">
        <f>IF(ISBLANK('0. SPECIFICATIONS-WiP'!F33),"",SUBSTITUTE('0. SPECIFICATIONS-WiP'!F33,"NR","IT Soutenable"))</f>
        <v>C/A/B</v>
      </c>
      <c r="F33" s="185" t="s">
        <v>6559</v>
      </c>
      <c r="G33" s="185" t="str">
        <f>SUBSTITUTE(SUBSTITUTE(SUBSTITUTE('2. specifications-EN-trad-GOOGL'!G33,"sustainable IT profit","sustainable IT benefit"),"charges","load"),"environmental impact","environmental footprint")</f>
        <v/>
      </c>
      <c r="H33" s="185" t="str">
        <f>SUBSTITUTE(SUBSTITUTE(SUBSTITUTE('2. specifications-EN-trad-GOOGL'!H33,"sustainable IT profit","sustainable IT benefit"),"charges","load"),"environmental impact","environmental footprint")</f>
        <v>Build the scope of the project and validate the relevance of each feature
(Limit the effects of artificial attraction / addiction (captology))</v>
      </c>
      <c r="I33" s="185" t="str">
        <f>SUBSTITUTE(SUBSTITUTE(SUBSTITUTE('2. specifications-EN-trad-GOOGL'!I33,"sustainable IT profit","sustainable IT benefit"),"charges","load"),"environmental impact","environmental footprint")</f>
        <v>Are the guidelines of the service not based on the effects of artificial addiction?</v>
      </c>
      <c r="J33" s="185" t="str">
        <f>SUBSTITUTE(SUBSTITUTE(SUBSTITUTE('2. specifications-EN-trad-GOOGL'!J33,"sustainable IT profit","sustainable IT benefit"),"charges","load"),"environmental impact","environmental footprint")</f>
        <v>The over-consumption of the uses of the service implies the creation of a dependence of the user on the service, and artificially increases the load for using the service, and therefore the environmental footprint. These addictive effects are detrimental to the respect of Sustainable IT principles.</v>
      </c>
      <c r="K33" s="185" t="str">
        <f>SUBSTITUTE(SUBSTITUTE(SUBSTITUTE('2. specifications-EN-trad-GOOGL'!K33,"sustainable IT profit","sustainable IT benefit"),"charges","load"),"environmental impact","environmental footprint")</f>
        <v>Is the captology assessment matrix applied?</v>
      </c>
      <c r="L33" s="185" t="str">
        <f>SUBSTITUTE(SUBSTITUTE(SUBSTITUTE('2. specifications-EN-trad-GOOGL'!L33,"sustainable IT profit","sustainable IT benefit"),"charges","load"),"environmental impact","environmental footprint")</f>
        <v/>
      </c>
      <c r="M33" s="185" t="str">
        <f>SUBSTITUTE(SUBSTITUTE(SUBSTITUTE('2. specifications-EN-trad-GOOGL'!M33,"sustainable IT profit","sustainable IT benefit"),"charges","load"),"environmental impact","environmental footprint")</f>
        <v/>
      </c>
      <c r="N33" s="185" t="str">
        <f>SUBSTITUTE(SUBSTITUTE(SUBSTITUTE('2. specifications-EN-trad-GOOGL'!N33,"sustainable IT profit","sustainable IT benefit"),"charges","load"),"environmental impact","environmental footprint")</f>
        <v/>
      </c>
      <c r="O33" s="185" t="str">
        <f>SUBSTITUTE(SUBSTITUTE(SUBSTITUTE('2. specifications-EN-trad-GOOGL'!O33,"sustainable IT profit","sustainable IT benefit"),"charges","load"),"environmental impact","environmental footprint")</f>
        <v/>
      </c>
      <c r="P33" s="185" t="str">
        <f>SUBSTITUTE(SUBSTITUTE(SUBSTITUTE('2. specifications-EN-trad-GOOGL'!P33,"sustainable IT profit","sustainable IT benefit"),"charges","load"),"environmental impact","environmental footprint")</f>
        <v>Specification</v>
      </c>
      <c r="Q33" s="185" t="str">
        <f>SUBSTITUTE(SUBSTITUTE(SUBSTITUTE('2. specifications-EN-trad-GOOGL'!Q33,"sustainable IT profit","sustainable IT benefit"),"charges","load"),"environmental impact","environmental footprint")</f>
        <v>ADVICE</v>
      </c>
      <c r="R33" s="184"/>
      <c r="S33" s="185" t="str">
        <f>SUBSTITUTE(SUBSTITUTE(SUBSTITUTE('2. specifications-EN-trad-GOOGL'!S33,"sustainable IT profit","sustainable IT benefit"),"charges","load"),"environmental impact","environmental footprint")</f>
        <v/>
      </c>
      <c r="T33" s="220" t="str">
        <f>IF(ISBLANK('0. SPECIFICATIONS-WiP'!U33),"",SUBSTITUTE('0. SPECIFICATIONS-WiP'!U33,"NR","IT Soutenable"))</f>
        <v/>
      </c>
      <c r="U33" s="220" t="str">
        <f>IF(ISBLANK('0. SPECIFICATIONS-WiP'!V33),"",SUBSTITUTE('0. SPECIFICATIONS-WiP'!V33,"NR","IT Soutenable"))</f>
        <v/>
      </c>
      <c r="V33" s="222"/>
      <c r="W33" s="222"/>
      <c r="X33" s="222"/>
      <c r="Y33" s="222"/>
      <c r="Z33" s="222"/>
      <c r="AA33" s="222"/>
      <c r="AB33" s="222"/>
      <c r="AC33" s="222"/>
      <c r="AD33" s="222"/>
      <c r="AE33" s="222"/>
    </row>
    <row r="34" spans="1:31" ht="15.75" customHeight="1">
      <c r="A34" s="220" t="str">
        <f>IF(ISBLANK('0. SPECIFICATIONS-WiP'!A34),"",SUBSTITUTE('0. SPECIFICATIONS-WiP'!A34,"NR","IT Soutenable"))</f>
        <v>4</v>
      </c>
      <c r="B34" s="220" t="str">
        <f>IF(ISBLANK('0. SPECIFICATIONS-WiP'!C34),"",SUBSTITUTE('0. SPECIFICATIONS-WiP'!C34,"NR","IT Soutenable"))</f>
        <v>B</v>
      </c>
      <c r="C34" s="220" t="str">
        <f>IF(ISBLANK('0. SPECIFICATIONS-WiP'!D34),"",SUBSTITUTE('0. SPECIFICATIONS-WiP'!D34,"NR","IT Soutenable"))</f>
        <v>A</v>
      </c>
      <c r="D34" s="220" t="str">
        <f>IF(ISBLANK('0. SPECIFICATIONS-WiP'!E34),"",SUBSTITUTE('0. SPECIFICATIONS-WiP'!E34,"NR","IT Soutenable"))</f>
        <v>A</v>
      </c>
      <c r="E34" s="220" t="str">
        <f>IF(ISBLANK('0. SPECIFICATIONS-WiP'!F34),"",SUBSTITUTE('0. SPECIFICATIONS-WiP'!F34,"NR","IT Soutenable"))</f>
        <v>B/A/A</v>
      </c>
      <c r="F34" s="185" t="s">
        <v>6559</v>
      </c>
      <c r="G34" s="185" t="str">
        <f>SUBSTITUTE(SUBSTITUTE(SUBSTITUTE('2. specifications-EN-trad-GOOGL'!G34,"sustainable IT profit","sustainable IT benefit"),"charges","load"),"environmental impact","environmental footprint")</f>
        <v/>
      </c>
      <c r="H34" s="185" t="str">
        <f>SUBSTITUTE(SUBSTITUTE(SUBSTITUTE('2. specifications-EN-trad-GOOGL'!H34,"sustainable IT profit","sustainable IT benefit"),"charges","load"),"environmental impact","environmental footprint")</f>
        <v>Build the scope of the project and validate the relevance of each functionality
(Define "light" User and Technical interfaces)</v>
      </c>
      <c r="I34" s="185" t="str">
        <f>SUBSTITUTE(SUBSTITUTE(SUBSTITUTE('2. specifications-EN-trad-GOOGL'!I34,"sustainable IT profit","sustainable IT benefit"),"charges","load"),"environmental impact","environmental footprint")</f>
        <v>Are user and technical interfaces designed to be efficient from an IT Sustainable point of view?</v>
      </c>
      <c r="J34" s="185" t="str">
        <f>SUBSTITUTE(SUBSTITUTE(SUBSTITUTE('2. specifications-EN-trad-GOOGL'!J34,"sustainable IT profit","sustainable IT benefit"),"charges","load"),"environmental impact","environmental footprint")</f>
        <v>The link between the user and the service can generate complex, long journeys, with very high input volumes or information presented. If the management of interfaces is efficient for the user, it will most often be just as efficient from an IT point of view.</v>
      </c>
      <c r="K34" s="185" t="str">
        <f>SUBSTITUTE(SUBSTITUTE(SUBSTITUTE('2. specifications-EN-trad-GOOGL'!K34,"sustainable IT profit","sustainable IT benefit"),"charges","load"),"environmental impact","environmental footprint")</f>
        <v>Is the Sustainable IT cost of the interfaces evaluated?</v>
      </c>
      <c r="L34" s="185" t="str">
        <f>SUBSTITUTE(SUBSTITUTE(SUBSTITUTE('2. specifications-EN-trad-GOOGL'!L34,"sustainable IT profit","sustainable IT benefit"),"charges","load"),"environmental impact","environmental footprint")</f>
        <v/>
      </c>
      <c r="M34" s="185" t="str">
        <f>SUBSTITUTE(SUBSTITUTE(SUBSTITUTE('2. specifications-EN-trad-GOOGL'!M34,"sustainable IT profit","sustainable IT benefit"),"charges","load"),"environmental impact","environmental footprint")</f>
        <v/>
      </c>
      <c r="N34" s="185" t="str">
        <f>SUBSTITUTE(SUBSTITUTE(SUBSTITUTE('2. specifications-EN-trad-GOOGL'!N34,"sustainable IT profit","sustainable IT benefit"),"charges","load"),"environmental impact","environmental footprint")</f>
        <v/>
      </c>
      <c r="O34" s="185" t="str">
        <f>SUBSTITUTE(SUBSTITUTE(SUBSTITUTE('2. specifications-EN-trad-GOOGL'!O34,"sustainable IT profit","sustainable IT benefit"),"charges","load"),"environmental impact","environmental footprint")</f>
        <v/>
      </c>
      <c r="P34" s="185" t="str">
        <f>SUBSTITUTE(SUBSTITUTE(SUBSTITUTE('2. specifications-EN-trad-GOOGL'!P34,"sustainable IT profit","sustainable IT benefit"),"charges","load"),"environmental impact","environmental footprint")</f>
        <v>UX / UI</v>
      </c>
      <c r="Q34" s="185" t="str">
        <f>SUBSTITUTE(SUBSTITUTE(SUBSTITUTE('2. specifications-EN-trad-GOOGL'!Q34,"sustainable IT profit","sustainable IT benefit"),"charges","load"),"environmental impact","environmental footprint")</f>
        <v>ADVICE</v>
      </c>
      <c r="R34" s="184"/>
      <c r="S34" s="185" t="str">
        <f>SUBSTITUTE(SUBSTITUTE(SUBSTITUTE('2. specifications-EN-trad-GOOGL'!S34,"sustainable IT profit","sustainable IT benefit"),"charges","load"),"environmental impact","environmental footprint")</f>
        <v/>
      </c>
      <c r="T34" s="220" t="str">
        <f>IF(ISBLANK('0. SPECIFICATIONS-WiP'!U34),"",SUBSTITUTE('0. SPECIFICATIONS-WiP'!U34,"NR","IT Soutenable"))</f>
        <v/>
      </c>
      <c r="U34" s="220" t="str">
        <f>IF(ISBLANK('0. SPECIFICATIONS-WiP'!V34),"",SUBSTITUTE('0. SPECIFICATIONS-WiP'!V34,"NR","IT Soutenable"))</f>
        <v/>
      </c>
      <c r="V34" s="222"/>
      <c r="W34" s="222"/>
      <c r="X34" s="222"/>
      <c r="Y34" s="222"/>
      <c r="Z34" s="222"/>
      <c r="AA34" s="222"/>
      <c r="AB34" s="222"/>
      <c r="AC34" s="222"/>
      <c r="AD34" s="222"/>
      <c r="AE34" s="222"/>
    </row>
    <row r="35" spans="1:31" ht="15.75" customHeight="1">
      <c r="A35" s="220" t="str">
        <f>IF(ISBLANK('0. SPECIFICATIONS-WiP'!A35),"",SUBSTITUTE('0. SPECIFICATIONS-WiP'!A35,"NR","IT Soutenable"))</f>
        <v>4</v>
      </c>
      <c r="B35" s="220" t="str">
        <f>IF(ISBLANK('0. SPECIFICATIONS-WiP'!C35),"",SUBSTITUTE('0. SPECIFICATIONS-WiP'!C35,"NR","IT Soutenable"))</f>
        <v>C</v>
      </c>
      <c r="C35" s="220" t="str">
        <f>IF(ISBLANK('0. SPECIFICATIONS-WiP'!D35),"",SUBSTITUTE('0. SPECIFICATIONS-WiP'!D35,"NR","IT Soutenable"))</f>
        <v>A</v>
      </c>
      <c r="D35" s="220" t="str">
        <f>IF(ISBLANK('0. SPECIFICATIONS-WiP'!E35),"",SUBSTITUTE('0. SPECIFICATIONS-WiP'!E35,"NR","IT Soutenable"))</f>
        <v>A</v>
      </c>
      <c r="E35" s="220" t="str">
        <f>IF(ISBLANK('0. SPECIFICATIONS-WiP'!F35),"",SUBSTITUTE('0. SPECIFICATIONS-WiP'!F35,"NR","IT Soutenable"))</f>
        <v>C/A/A</v>
      </c>
      <c r="F35" s="185" t="s">
        <v>6595</v>
      </c>
      <c r="G35" s="185" t="str">
        <f>SUBSTITUTE(SUBSTITUTE(SUBSTITUTE('2. specifications-EN-trad-GOOGL'!G35,"sustainable IT profit","sustainable IT benefit"),"charges","load"),"environmental impact","environmental footprint")</f>
        <v/>
      </c>
      <c r="H35" s="185" t="str">
        <f>SUBSTITUTE(SUBSTITUTE(SUBSTITUTE('2. specifications-EN-trad-GOOGL'!H35,"sustainable IT profit","sustainable IT benefit"),"charges","load"),"environmental impact","environmental footprint")</f>
        <v>Build the scope of the project and validate the relevance of each feature
(Take into account regulatory aspects)</v>
      </c>
      <c r="I35" s="185" t="str">
        <f>SUBSTITUTE(SUBSTITUTE(SUBSTITUTE('2. specifications-EN-trad-GOOGL'!I35,"sustainable IT profit","sustainable IT benefit"),"charges","load"),"environmental impact","environmental footprint")</f>
        <v>Are the regulatory aspects of accessibility taken into account?</v>
      </c>
      <c r="J35" s="185" t="str">
        <f>SUBSTITUTE(SUBSTITUTE(SUBSTITUTE('2. specifications-EN-trad-GOOGL'!J35,"sustainable IT profit","sustainable IT benefit"),"charges","load"),"environmental impact","environmental footprint")</f>
        <v>Failure to comply with regulations is first of all illegal and can lead to significant penalties. It also cuts off users, even outside the scope of disability, from access to the service.</v>
      </c>
      <c r="K35" s="185" t="str">
        <f>SUBSTITUTE(SUBSTITUTE(SUBSTITUTE('2. specifications-EN-trad-GOOGL'!K35,"sustainable IT profit","sustainable IT benefit"),"charges","load"),"environmental impact","environmental footprint")</f>
        <v>Is compliance with the RGAA guaranteed?</v>
      </c>
      <c r="L35" s="185" t="str">
        <f>SUBSTITUTE(SUBSTITUTE(SUBSTITUTE('2. specifications-EN-trad-GOOGL'!L35,"sustainable IT profit","sustainable IT benefit"),"charges","load"),"environmental impact","environmental footprint")</f>
        <v/>
      </c>
      <c r="M35" s="185" t="str">
        <f>SUBSTITUTE(SUBSTITUTE(SUBSTITUTE('2. specifications-EN-trad-GOOGL'!M35,"sustainable IT profit","sustainable IT benefit"),"charges","load"),"environmental impact","environmental footprint")</f>
        <v/>
      </c>
      <c r="N35" s="185" t="str">
        <f>SUBSTITUTE(SUBSTITUTE(SUBSTITUTE('2. specifications-EN-trad-GOOGL'!N35,"sustainable IT profit","sustainable IT benefit"),"charges","load"),"environmental impact","environmental footprint")</f>
        <v>Law 2005</v>
      </c>
      <c r="O35" s="185" t="str">
        <f>SUBSTITUTE(SUBSTITUTE(SUBSTITUTE('2. specifications-EN-trad-GOOGL'!O35,"sustainable IT profit","sustainable IT benefit"),"charges","load"),"environmental impact","environmental footprint")</f>
        <v/>
      </c>
      <c r="P35" s="185" t="str">
        <f>SUBSTITUTE(SUBSTITUTE(SUBSTITUTE('2. specifications-EN-trad-GOOGL'!P35,"sustainable IT profit","sustainable IT benefit"),"charges","load"),"environmental impact","environmental footprint")</f>
        <v>Specification</v>
      </c>
      <c r="Q35" s="185" t="str">
        <f>SUBSTITUTE(SUBSTITUTE(SUBSTITUTE('2. specifications-EN-trad-GOOGL'!Q35,"sustainable IT profit","sustainable IT benefit"),"charges","load"),"environmental impact","environmental footprint")</f>
        <v>RECO</v>
      </c>
      <c r="R35" s="184"/>
      <c r="S35" s="185" t="str">
        <f>SUBSTITUTE(SUBSTITUTE(SUBSTITUTE('2. specifications-EN-trad-GOOGL'!S35,"sustainable IT profit","sustainable IT benefit"),"charges","load"),"environmental impact","environmental footprint")</f>
        <v/>
      </c>
      <c r="T35" s="220" t="str">
        <f>IF(ISBLANK('0. SPECIFICATIONS-WiP'!U35),"",SUBSTITUTE('0. SPECIFICATIONS-WiP'!U35,"NR","IT Soutenable"))</f>
        <v/>
      </c>
      <c r="U35" s="220" t="str">
        <f>IF(ISBLANK('0. SPECIFICATIONS-WiP'!V35),"",SUBSTITUTE('0. SPECIFICATIONS-WiP'!V35,"NR","IT Soutenable"))</f>
        <v/>
      </c>
      <c r="V35" s="222"/>
      <c r="W35" s="222"/>
      <c r="X35" s="222"/>
      <c r="Y35" s="222"/>
      <c r="Z35" s="222"/>
      <c r="AA35" s="222"/>
      <c r="AB35" s="222"/>
      <c r="AC35" s="222"/>
      <c r="AD35" s="222"/>
      <c r="AE35" s="222"/>
    </row>
    <row r="36" spans="1:31" ht="15.75" customHeight="1">
      <c r="A36" s="220" t="str">
        <f>IF(ISBLANK('0. SPECIFICATIONS-WiP'!A36),"",SUBSTITUTE('0. SPECIFICATIONS-WiP'!A36,"NR","IT Soutenable"))</f>
        <v>4</v>
      </c>
      <c r="B36" s="220" t="str">
        <f>IF(ISBLANK('0. SPECIFICATIONS-WiP'!C36),"",SUBSTITUTE('0. SPECIFICATIONS-WiP'!C36,"NR","IT Soutenable"))</f>
        <v>C</v>
      </c>
      <c r="C36" s="220" t="str">
        <f>IF(ISBLANK('0. SPECIFICATIONS-WiP'!D36),"",SUBSTITUTE('0. SPECIFICATIONS-WiP'!D36,"NR","IT Soutenable"))</f>
        <v>B</v>
      </c>
      <c r="D36" s="220" t="str">
        <f>IF(ISBLANK('0. SPECIFICATIONS-WiP'!E36),"",SUBSTITUTE('0. SPECIFICATIONS-WiP'!E36,"NR","IT Soutenable"))</f>
        <v>A</v>
      </c>
      <c r="E36" s="220" t="str">
        <f>IF(ISBLANK('0. SPECIFICATIONS-WiP'!F36),"",SUBSTITUTE('0. SPECIFICATIONS-WiP'!F36,"NR","IT Soutenable"))</f>
        <v>C/B/A</v>
      </c>
      <c r="F36" s="185" t="s">
        <v>6595</v>
      </c>
      <c r="G36" s="185" t="str">
        <f>SUBSTITUTE(SUBSTITUTE(SUBSTITUTE('2. specifications-EN-trad-GOOGL'!G36,"sustainable IT profit","sustainable IT benefit"),"charges","load"),"environmental impact","environmental footprint")</f>
        <v/>
      </c>
      <c r="H36" s="185" t="str">
        <f>SUBSTITUTE(SUBSTITUTE(SUBSTITUTE('2. specifications-EN-trad-GOOGL'!H36,"sustainable IT profit","sustainable IT benefit"),"charges","load"),"environmental impact","environmental footprint")</f>
        <v/>
      </c>
      <c r="I36" s="185" t="str">
        <f>SUBSTITUTE(SUBSTITUTE(SUBSTITUTE('2. specifications-EN-trad-GOOGL'!I36,"sustainable IT profit","sustainable IT benefit"),"charges","load"),"environmental impact","environmental footprint")</f>
        <v>Is the service GDPR compliant?</v>
      </c>
      <c r="J36" s="185" t="str">
        <f>SUBSTITUTE(SUBSTITUTE(SUBSTITUTE('2. specifications-EN-trad-GOOGL'!J36,"sustainable IT profit","sustainable IT benefit"),"charges","load"),"environmental impact","environmental footprint")</f>
        <v>During specifications, if new data collections are planned, they must systematically be evaluated for personal data, be associated with the processing register and the PIA, in conjunction with the DPO. Aspects of trust and respect for users is one of the dimensions of Sustainable IT.</v>
      </c>
      <c r="K36" s="185" t="str">
        <f>SUBSTITUTE(SUBSTITUTE(SUBSTITUTE('2. specifications-EN-trad-GOOGL'!K36,"sustainable IT profit","sustainable IT benefit"),"charges","load"),"environmental impact","environmental footprint")</f>
        <v>Are the GDPR documents for the project produced and validated by the DPO?</v>
      </c>
      <c r="L36" s="185" t="str">
        <f>SUBSTITUTE(SUBSTITUTE(SUBSTITUTE('2. specifications-EN-trad-GOOGL'!L36,"sustainable IT profit","sustainable IT benefit"),"charges","load"),"environmental impact","environmental footprint")</f>
        <v/>
      </c>
      <c r="M36" s="185" t="str">
        <f>SUBSTITUTE(SUBSTITUTE(SUBSTITUTE('2. specifications-EN-trad-GOOGL'!M36,"sustainable IT profit","sustainable IT benefit"),"charges","load"),"environmental impact","environmental footprint")</f>
        <v/>
      </c>
      <c r="N36" s="185" t="str">
        <f>SUBSTITUTE(SUBSTITUTE(SUBSTITUTE('2. specifications-EN-trad-GOOGL'!N36,"sustainable IT profit","sustainable IT benefit"),"charges","load"),"environmental impact","environmental footprint")</f>
        <v/>
      </c>
      <c r="O36" s="185" t="str">
        <f>SUBSTITUTE(SUBSTITUTE(SUBSTITUTE('2. specifications-EN-trad-GOOGL'!O36,"sustainable IT profit","sustainable IT benefit"),"charges","load"),"environmental impact","environmental footprint")</f>
        <v/>
      </c>
      <c r="P36" s="185" t="str">
        <f>SUBSTITUTE(SUBSTITUTE(SUBSTITUTE('2. specifications-EN-trad-GOOGL'!P36,"sustainable IT profit","sustainable IT benefit"),"charges","load"),"environmental impact","environmental footprint")</f>
        <v>Specification</v>
      </c>
      <c r="Q36" s="185" t="str">
        <f>SUBSTITUTE(SUBSTITUTE(SUBSTITUTE('2. specifications-EN-trad-GOOGL'!Q36,"sustainable IT profit","sustainable IT benefit"),"charges","load"),"environmental impact","environmental footprint")</f>
        <v>RECO</v>
      </c>
      <c r="R36" s="184"/>
      <c r="S36" s="185" t="str">
        <f>SUBSTITUTE(SUBSTITUTE(SUBSTITUTE('2. specifications-EN-trad-GOOGL'!S36,"sustainable IT profit","sustainable IT benefit"),"charges","load"),"environmental impact","environmental footprint")</f>
        <v/>
      </c>
      <c r="T36" s="220" t="str">
        <f>IF(ISBLANK('0. SPECIFICATIONS-WiP'!U36),"",SUBSTITUTE('0. SPECIFICATIONS-WiP'!U36,"NR","IT Soutenable"))</f>
        <v/>
      </c>
      <c r="U36" s="220" t="str">
        <f>IF(ISBLANK('0. SPECIFICATIONS-WiP'!V36),"",SUBSTITUTE('0. SPECIFICATIONS-WiP'!V36,"NR","IT Soutenable"))</f>
        <v/>
      </c>
      <c r="V36" s="222"/>
      <c r="W36" s="222"/>
      <c r="X36" s="222"/>
      <c r="Y36" s="222"/>
      <c r="Z36" s="222"/>
      <c r="AA36" s="222"/>
      <c r="AB36" s="222"/>
      <c r="AC36" s="222"/>
      <c r="AD36" s="222"/>
      <c r="AE36" s="222"/>
    </row>
    <row r="37" spans="1:31" ht="15.75" customHeight="1">
      <c r="A37" s="220" t="str">
        <f>IF(ISBLANK('0. SPECIFICATIONS-WiP'!A37),"",SUBSTITUTE('0. SPECIFICATIONS-WiP'!A37,"NR","IT Soutenable"))</f>
        <v>4</v>
      </c>
      <c r="B37" s="220" t="str">
        <f>IF(ISBLANK('0. SPECIFICATIONS-WiP'!C37),"",SUBSTITUTE('0. SPECIFICATIONS-WiP'!C37,"NR","IT Soutenable"))</f>
        <v>C</v>
      </c>
      <c r="C37" s="220" t="str">
        <f>IF(ISBLANK('0. SPECIFICATIONS-WiP'!D37),"",SUBSTITUTE('0. SPECIFICATIONS-WiP'!D37,"NR","IT Soutenable"))</f>
        <v>B</v>
      </c>
      <c r="D37" s="220" t="str">
        <f>IF(ISBLANK('0. SPECIFICATIONS-WiP'!E37),"",SUBSTITUTE('0. SPECIFICATIONS-WiP'!E37,"NR","IT Soutenable"))</f>
        <v>B</v>
      </c>
      <c r="E37" s="220" t="str">
        <f>IF(ISBLANK('0. SPECIFICATIONS-WiP'!F37),"",SUBSTITUTE('0. SPECIFICATIONS-WiP'!F37,"NR","IT Soutenable"))</f>
        <v>C/B/B</v>
      </c>
      <c r="F37" s="185" t="s">
        <v>6595</v>
      </c>
      <c r="G37" s="185" t="str">
        <f>SUBSTITUTE(SUBSTITUTE(SUBSTITUTE('2. specifications-EN-trad-GOOGL'!G37,"sustainable IT profit","sustainable IT benefit"),"charges","load"),"environmental impact","environmental footprint")</f>
        <v/>
      </c>
      <c r="H37" s="185" t="str">
        <f>SUBSTITUTE(SUBSTITUTE(SUBSTITUTE('2. specifications-EN-trad-GOOGL'!H37,"sustainable IT profit","sustainable IT benefit"),"charges","load"),"environmental impact","environmental footprint")</f>
        <v/>
      </c>
      <c r="I37" s="185" t="str">
        <f>SUBSTITUTE(SUBSTITUTE(SUBSTITUTE('2. specifications-EN-trad-GOOGL'!I37,"sustainable IT profit","sustainable IT benefit"),"charges","load"),"environmental impact","environmental footprint")</f>
        <v>Is the security appropriate for the value of my data?</v>
      </c>
      <c r="J37" s="185" t="str">
        <f>SUBSTITUTE(SUBSTITUTE(SUBSTITUTE('2. specifications-EN-trad-GOOGL'!J37,"sustainable IT profit","sustainable IT benefit"),"charges","load"),"environmental impact","environmental footprint")</f>
        <v>Securing data often requires redundant elements, backup and duplication methods that generate an additional environmental footprint. Certain categories of data fully justify these provisions, but for others the extreme security does not make sense, except the ease of treating all information in the same way. The level of security, from the moment it presents an additional environmental cost, must be related to the data.</v>
      </c>
      <c r="K37" s="185" t="str">
        <f>SUBSTITUTE(SUBSTITUTE(SUBSTITUTE('2. specifications-EN-trad-GOOGL'!K37,"sustainable IT profit","sustainable IT benefit"),"charges","load"),"environmental impact","environmental footprint")</f>
        <v>Are safety rules associated with regular audits?</v>
      </c>
      <c r="L37" s="185" t="str">
        <f>SUBSTITUTE(SUBSTITUTE(SUBSTITUTE('2. specifications-EN-trad-GOOGL'!L37,"sustainable IT profit","sustainable IT benefit"),"charges","load"),"environmental impact","environmental footprint")</f>
        <v/>
      </c>
      <c r="M37" s="185" t="str">
        <f>SUBSTITUTE(SUBSTITUTE(SUBSTITUTE('2. specifications-EN-trad-GOOGL'!M37,"sustainable IT profit","sustainable IT benefit"),"charges","load"),"environmental impact","environmental footprint")</f>
        <v/>
      </c>
      <c r="N37" s="185" t="str">
        <f>SUBSTITUTE(SUBSTITUTE(SUBSTITUTE('2. specifications-EN-trad-GOOGL'!N37,"sustainable IT profit","sustainable IT benefit"),"charges","load"),"environmental impact","environmental footprint")</f>
        <v/>
      </c>
      <c r="O37" s="185" t="str">
        <f>SUBSTITUTE(SUBSTITUTE(SUBSTITUTE('2. specifications-EN-trad-GOOGL'!O37,"sustainable IT profit","sustainable IT benefit"),"charges","load"),"environmental impact","environmental footprint")</f>
        <v/>
      </c>
      <c r="P37" s="185" t="str">
        <f>SUBSTITUTE(SUBSTITUTE(SUBSTITUTE('2. specifications-EN-trad-GOOGL'!P37,"sustainable IT profit","sustainable IT benefit"),"charges","load"),"environmental impact","environmental footprint")</f>
        <v>Specification</v>
      </c>
      <c r="Q37" s="185" t="str">
        <f>SUBSTITUTE(SUBSTITUTE(SUBSTITUTE('2. specifications-EN-trad-GOOGL'!Q37,"sustainable IT profit","sustainable IT benefit"),"charges","load"),"environmental impact","environmental footprint")</f>
        <v>RECO</v>
      </c>
      <c r="R37" s="184"/>
      <c r="S37" s="185" t="str">
        <f>SUBSTITUTE(SUBSTITUTE(SUBSTITUTE('2. specifications-EN-trad-GOOGL'!S37,"sustainable IT profit","sustainable IT benefit"),"charges","load"),"environmental impact","environmental footprint")</f>
        <v/>
      </c>
      <c r="T37" s="220" t="str">
        <f>IF(ISBLANK('0. SPECIFICATIONS-WiP'!U37),"",SUBSTITUTE('0. SPECIFICATIONS-WiP'!U37,"NR","IT Soutenable"))</f>
        <v/>
      </c>
      <c r="U37" s="220" t="str">
        <f>IF(ISBLANK('0. SPECIFICATIONS-WiP'!V37),"",SUBSTITUTE('0. SPECIFICATIONS-WiP'!V37,"NR","IT Soutenable"))</f>
        <v/>
      </c>
      <c r="V37" s="222"/>
      <c r="W37" s="222"/>
      <c r="X37" s="222"/>
      <c r="Y37" s="222"/>
      <c r="Z37" s="222"/>
      <c r="AA37" s="222"/>
      <c r="AB37" s="222"/>
      <c r="AC37" s="222"/>
      <c r="AD37" s="222"/>
      <c r="AE37" s="222"/>
    </row>
    <row r="38" spans="1:31" ht="15.75" customHeight="1">
      <c r="A38" s="220" t="str">
        <f>IF(ISBLANK('0. SPECIFICATIONS-WiP'!A38),"",SUBSTITUTE('0. SPECIFICATIONS-WiP'!A38,"NR","IT Soutenable"))</f>
        <v>4</v>
      </c>
      <c r="B38" s="220" t="str">
        <f>IF(ISBLANK('0. SPECIFICATIONS-WiP'!C38),"",SUBSTITUTE('0. SPECIFICATIONS-WiP'!C38,"NR","IT Soutenable"))</f>
        <v>B</v>
      </c>
      <c r="C38" s="220" t="str">
        <f>IF(ISBLANK('0. SPECIFICATIONS-WiP'!D38),"",SUBSTITUTE('0. SPECIFICATIONS-WiP'!D38,"NR","IT Soutenable"))</f>
        <v>B</v>
      </c>
      <c r="D38" s="220" t="str">
        <f>IF(ISBLANK('0. SPECIFICATIONS-WiP'!E38),"",SUBSTITUTE('0. SPECIFICATIONS-WiP'!E38,"NR","IT Soutenable"))</f>
        <v>B</v>
      </c>
      <c r="E38" s="220" t="str">
        <f>IF(ISBLANK('0. SPECIFICATIONS-WiP'!F38),"",SUBSTITUTE('0. SPECIFICATIONS-WiP'!F38,"NR","IT Soutenable"))</f>
        <v>B/B/B</v>
      </c>
      <c r="F38" s="185" t="s">
        <v>6607</v>
      </c>
      <c r="G38" s="185" t="str">
        <f>SUBSTITUTE(SUBSTITUTE(SUBSTITUTE('2. specifications-EN-trad-GOOGL'!G38,"sustainable IT profit","sustainable IT benefit"),"charges","load"),"environmental impact","environmental footprint")</f>
        <v/>
      </c>
      <c r="H38" s="185" t="str">
        <f>SUBSTITUTE(SUBSTITUTE(SUBSTITUTE('2. specifications-EN-trad-GOOGL'!H38,"sustainable IT profit","sustainable IT benefit"),"charges","load"),"environmental impact","environmental footprint")</f>
        <v>Build the scope of the project and validate the relevance of each feature
(Aim for sober technical solutions to address customer features)</v>
      </c>
      <c r="I38" s="185" t="str">
        <f>SUBSTITUTE(SUBSTITUTE(SUBSTITUTE('2. specifications-EN-trad-GOOGL'!I38,"sustainable IT profit","sustainable IT benefit"),"charges","load"),"environmental impact","environmental footprint")</f>
        <v>Are the technical solutions adopted driven by use rather than technical interest?</v>
      </c>
      <c r="J38" s="185" t="str">
        <f>SUBSTITUTE(SUBSTITUTE(SUBSTITUTE('2. specifications-EN-trad-GOOGL'!J38,"sustainable IT profit","sustainable IT benefit"),"charges","load"),"environmental impact","environmental footprint")</f>
        <v>Technical functions often need to express their skills and their monitoring of technological advances by choosing the most recent solutions defined in their ecosystem as the most advanced. This pushes to make implementation choices guided by technological appeal rather than by efficiency, in particular Sustainable IT. Reorienting technical practices on Sustainable IT challenges is a good practice to maintain the technical interest of professionals and allow them to progress with concrete results.</v>
      </c>
      <c r="K38" s="185" t="str">
        <f>SUBSTITUTE(SUBSTITUTE(SUBSTITUTE('2. specifications-EN-trad-GOOGL'!K38,"sustainable IT profit","sustainable IT benefit"),"charges","load"),"environmental impact","environmental footprint")</f>
        <v>Do all the technologies used have a validated and shared justification?</v>
      </c>
      <c r="L38" s="185" t="str">
        <f>SUBSTITUTE(SUBSTITUTE(SUBSTITUTE('2. specifications-EN-trad-GOOGL'!L38,"sustainable IT profit","sustainable IT benefit"),"charges","load"),"environmental impact","environmental footprint")</f>
        <v/>
      </c>
      <c r="M38" s="185" t="str">
        <f>SUBSTITUTE(SUBSTITUTE(SUBSTITUTE('2. specifications-EN-trad-GOOGL'!M38,"sustainable IT profit","sustainable IT benefit"),"charges","load"),"environmental impact","environmental footprint")</f>
        <v/>
      </c>
      <c r="N38" s="185" t="str">
        <f>SUBSTITUTE(SUBSTITUTE(SUBSTITUTE('2. specifications-EN-trad-GOOGL'!N38,"sustainable IT profit","sustainable IT benefit"),"charges","load"),"environmental impact","environmental footprint")</f>
        <v/>
      </c>
      <c r="O38" s="185" t="str">
        <f>SUBSTITUTE(SUBSTITUTE(SUBSTITUTE('2. specifications-EN-trad-GOOGL'!O38,"sustainable IT profit","sustainable IT benefit"),"charges","load"),"environmental impact","environmental footprint")</f>
        <v/>
      </c>
      <c r="P38" s="185" t="str">
        <f>SUBSTITUTE(SUBSTITUTE(SUBSTITUTE('2. specifications-EN-trad-GOOGL'!P38,"sustainable IT profit","sustainable IT benefit"),"charges","load"),"environmental impact","environmental footprint")</f>
        <v>Development</v>
      </c>
      <c r="Q38" s="185" t="str">
        <f>SUBSTITUTE(SUBSTITUTE(SUBSTITUTE('2. specifications-EN-trad-GOOGL'!Q38,"sustainable IT profit","sustainable IT benefit"),"charges","load"),"environmental impact","environmental footprint")</f>
        <v>ADVICE</v>
      </c>
      <c r="R38" s="184"/>
      <c r="S38" s="185" t="str">
        <f>SUBSTITUTE(SUBSTITUTE(SUBSTITUTE('2. specifications-EN-trad-GOOGL'!S38,"sustainable IT profit","sustainable IT benefit"),"charges","load"),"environmental impact","environmental footprint")</f>
        <v/>
      </c>
      <c r="T38" s="220" t="str">
        <f>IF(ISBLANK('0. SPECIFICATIONS-WiP'!U38),"",SUBSTITUTE('0. SPECIFICATIONS-WiP'!U38,"NR","IT Soutenable"))</f>
        <v/>
      </c>
      <c r="U38" s="220" t="str">
        <f>IF(ISBLANK('0. SPECIFICATIONS-WiP'!V38),"",SUBSTITUTE('0. SPECIFICATIONS-WiP'!V38,"NR","IT Soutenable"))</f>
        <v/>
      </c>
      <c r="V38" s="222"/>
      <c r="W38" s="222"/>
      <c r="X38" s="222"/>
      <c r="Y38" s="222"/>
      <c r="Z38" s="222"/>
      <c r="AA38" s="222"/>
      <c r="AB38" s="222"/>
      <c r="AC38" s="222"/>
      <c r="AD38" s="222"/>
      <c r="AE38" s="222"/>
    </row>
    <row r="39" spans="1:31" ht="15.75" customHeight="1">
      <c r="A39" s="220" t="str">
        <f>IF(ISBLANK('0. SPECIFICATIONS-WiP'!A39),"",SUBSTITUTE('0. SPECIFICATIONS-WiP'!A39,"NR","IT Soutenable"))</f>
        <v>4</v>
      </c>
      <c r="B39" s="220" t="str">
        <f>IF(ISBLANK('0. SPECIFICATIONS-WiP'!C39),"",SUBSTITUTE('0. SPECIFICATIONS-WiP'!C39,"NR","IT Soutenable"))</f>
        <v>B</v>
      </c>
      <c r="C39" s="220" t="str">
        <f>IF(ISBLANK('0. SPECIFICATIONS-WiP'!D39),"",SUBSTITUTE('0. SPECIFICATIONS-WiP'!D39,"NR","IT Soutenable"))</f>
        <v>A</v>
      </c>
      <c r="D39" s="220" t="str">
        <f>IF(ISBLANK('0. SPECIFICATIONS-WiP'!E39),"",SUBSTITUTE('0. SPECIFICATIONS-WiP'!E39,"NR","IT Soutenable"))</f>
        <v>B</v>
      </c>
      <c r="E39" s="220" t="str">
        <f>IF(ISBLANK('0. SPECIFICATIONS-WiP'!F39),"",SUBSTITUTE('0. SPECIFICATIONS-WiP'!F39,"NR","IT Soutenable"))</f>
        <v>B/A/B</v>
      </c>
      <c r="F39" s="185" t="s">
        <v>6607</v>
      </c>
      <c r="G39" s="185" t="str">
        <f>SUBSTITUTE(SUBSTITUTE(SUBSTITUTE('2. specifications-EN-trad-GOOGL'!G39,"sustainable IT profit","sustainable IT benefit"),"charges","load"),"environmental impact","environmental footprint")</f>
        <v/>
      </c>
      <c r="H39" s="185" t="str">
        <f>SUBSTITUTE(SUBSTITUTE(SUBSTITUTE('2. specifications-EN-trad-GOOGL'!H39,"sustainable IT profit","sustainable IT benefit"),"charges","load"),"environmental impact","environmental footprint")</f>
        <v>Build the scope of the project and validate the relevance of each feature
(Limit by design exchanges with little value)</v>
      </c>
      <c r="I39" s="185" t="str">
        <f>SUBSTITUTE(SUBSTITUTE(SUBSTITUTE('2. specifications-EN-trad-GOOGL'!I39,"sustainable IT profit","sustainable IT benefit"),"charges","load"),"environmental impact","environmental footprint")</f>
        <v>Is the functional value assessment of each user interaction performed?</v>
      </c>
      <c r="J39" s="185" t="str">
        <f>SUBSTITUTE(SUBSTITUTE(SUBSTITUTE('2. specifications-EN-trad-GOOGL'!J39,"sustainable IT profit","sustainable IT benefit"),"charges","load"),"environmental impact","environmental footprint")</f>
        <v>Each time the user interacts with the service, a large number of "invisible" mechanisms are triggered. Each of these, while executing, consumes resources. To reduce this consumption, in addition to the principles of optimization of algorithms, it is more useful and often easier to limit the number of these interactions.</v>
      </c>
      <c r="K39" s="185" t="str">
        <f>SUBSTITUTE(SUBSTITUTE(SUBSTITUTE('2. specifications-EN-trad-GOOGL'!K39,"sustainable IT profit","sustainable IT benefit"),"charges","load"),"environmental impact","environmental footprint")</f>
        <v>Is the functionality essential?</v>
      </c>
      <c r="L39" s="185" t="str">
        <f>SUBSTITUTE(SUBSTITUTE(SUBSTITUTE('2. specifications-EN-trad-GOOGL'!L39,"sustainable IT profit","sustainable IT benefit"),"charges","load"),"environmental impact","environmental footprint")</f>
        <v>Has a MoSCoW analysis been performed (Must / Should / Could / Would)?</v>
      </c>
      <c r="M39" s="185" t="str">
        <f>SUBSTITUTE(SUBSTITUTE(SUBSTITUTE('2. specifications-EN-trad-GOOGL'!M39,"sustainable IT profit","sustainable IT benefit"),"charges","load"),"environmental impact","environmental footprint")</f>
        <v/>
      </c>
      <c r="N39" s="185" t="str">
        <f>SUBSTITUTE(SUBSTITUTE(SUBSTITUTE('2. specifications-EN-trad-GOOGL'!N39,"sustainable IT profit","sustainable IT benefit"),"charges","load"),"environmental impact","environmental footprint")</f>
        <v/>
      </c>
      <c r="O39" s="185" t="str">
        <f>SUBSTITUTE(SUBSTITUTE(SUBSTITUTE('2. specifications-EN-trad-GOOGL'!O39,"sustainable IT profit","sustainable IT benefit"),"charges","load"),"environmental impact","environmental footprint")</f>
        <v/>
      </c>
      <c r="P39" s="185" t="str">
        <f>SUBSTITUTE(SUBSTITUTE(SUBSTITUTE('2. specifications-EN-trad-GOOGL'!P39,"sustainable IT profit","sustainable IT benefit"),"charges","load"),"environmental impact","environmental footprint")</f>
        <v>Strategy</v>
      </c>
      <c r="Q39" s="185" t="str">
        <f>SUBSTITUTE(SUBSTITUTE(SUBSTITUTE('2. specifications-EN-trad-GOOGL'!Q39,"sustainable IT profit","sustainable IT benefit"),"charges","load"),"environmental impact","environmental footprint")</f>
        <v>RECO</v>
      </c>
      <c r="R39" s="184"/>
      <c r="S39" s="185" t="str">
        <f>SUBSTITUTE(SUBSTITUTE(SUBSTITUTE('2. specifications-EN-trad-GOOGL'!S39,"sustainable IT profit","sustainable IT benefit"),"charges","load"),"environmental impact","environmental footprint")</f>
        <v/>
      </c>
      <c r="T39" s="220" t="str">
        <f>IF(ISBLANK('0. SPECIFICATIONS-WiP'!U39),"",SUBSTITUTE('0. SPECIFICATIONS-WiP'!U39,"NR","IT Soutenable"))</f>
        <v/>
      </c>
      <c r="U39" s="220" t="str">
        <f>IF(ISBLANK('0. SPECIFICATIONS-WiP'!V39),"",SUBSTITUTE('0. SPECIFICATIONS-WiP'!V39,"NR","IT Soutenable"))</f>
        <v/>
      </c>
      <c r="V39" s="222"/>
      <c r="W39" s="222"/>
      <c r="X39" s="222"/>
      <c r="Y39" s="222"/>
      <c r="Z39" s="222"/>
      <c r="AA39" s="222"/>
      <c r="AB39" s="222"/>
      <c r="AC39" s="222"/>
      <c r="AD39" s="222"/>
      <c r="AE39" s="222"/>
    </row>
    <row r="40" spans="1:31" ht="15.75" customHeight="1">
      <c r="A40" s="220" t="str">
        <f>IF(ISBLANK('0. SPECIFICATIONS-WiP'!A40),"",SUBSTITUTE('0. SPECIFICATIONS-WiP'!A40,"NR","IT Soutenable"))</f>
        <v>4</v>
      </c>
      <c r="B40" s="220" t="str">
        <f>IF(ISBLANK('0. SPECIFICATIONS-WiP'!C40),"",SUBSTITUTE('0. SPECIFICATIONS-WiP'!C40,"NR","IT Soutenable"))</f>
        <v>A</v>
      </c>
      <c r="C40" s="220" t="str">
        <f>IF(ISBLANK('0. SPECIFICATIONS-WiP'!D40),"",SUBSTITUTE('0. SPECIFICATIONS-WiP'!D40,"NR","IT Soutenable"))</f>
        <v>A</v>
      </c>
      <c r="D40" s="220" t="str">
        <f>IF(ISBLANK('0. SPECIFICATIONS-WiP'!E40),"",SUBSTITUTE('0. SPECIFICATIONS-WiP'!E40,"NR","IT Soutenable"))</f>
        <v>B</v>
      </c>
      <c r="E40" s="220" t="str">
        <f>IF(ISBLANK('0. SPECIFICATIONS-WiP'!F40),"",SUBSTITUTE('0. SPECIFICATIONS-WiP'!F40,"NR","IT Soutenable"))</f>
        <v>A/A/B</v>
      </c>
      <c r="F40" s="184"/>
      <c r="G40" s="185" t="str">
        <f>SUBSTITUTE(SUBSTITUTE(SUBSTITUTE('2. specifications-EN-trad-GOOGL'!G40,"sustainable IT profit","sustainable IT benefit"),"charges","load"),"environmental impact","environmental footprint")</f>
        <v/>
      </c>
      <c r="H40" s="185" t="str">
        <f>SUBSTITUTE(SUBSTITUTE(SUBSTITUTE('2. specifications-EN-trad-GOOGL'!H40,"sustainable IT profit","sustainable IT benefit"),"charges","load"),"environmental impact","environmental footprint")</f>
        <v/>
      </c>
      <c r="I40" s="185" t="str">
        <f>SUBSTITUTE(SUBSTITUTE(SUBSTITUTE('2. specifications-EN-trad-GOOGL'!I40,"sustainable IT profit","sustainable IT benefit"),"charges","load"),"environmental impact","environmental footprint")</f>
        <v>Can the impact of the coverage of the functionality be reduced by the technical solution envisaged?</v>
      </c>
      <c r="J40" s="185" t="str">
        <f>SUBSTITUTE(SUBSTITUTE(SUBSTITUTE('2. specifications-EN-trad-GOOGL'!J40,"sustainable IT profit","sustainable IT benefit"),"charges","load"),"environmental impact","environmental footprint")</f>
        <v>Some functionalities are natively offered by technical components, but these components are very rarely limited to the only desired scope and provide many other functionalities which may not be useful. The fact of being able to reduce a technical component to only really useful inputs is an important Sustainable IT benefit.</v>
      </c>
      <c r="K40" s="185" t="str">
        <f>SUBSTITUTE(SUBSTITUTE(SUBSTITUTE('2. specifications-EN-trad-GOOGL'!K40,"sustainable IT profit","sustainable IT benefit"),"charges","load"),"environmental impact","environmental footprint")</f>
        <v>Have the alternative technologies been tested?</v>
      </c>
      <c r="L40" s="185" t="str">
        <f>SUBSTITUTE(SUBSTITUTE(SUBSTITUTE('2. specifications-EN-trad-GOOGL'!L40,"sustainable IT profit","sustainable IT benefit"),"charges","load"),"environmental impact","environmental footprint")</f>
        <v>Can the technical solution envisaged to cover the functionality be reduced?</v>
      </c>
      <c r="M40" s="185" t="str">
        <f>SUBSTITUTE(SUBSTITUTE(SUBSTITUTE('2. specifications-EN-trad-GOOGL'!M40,"sustainable IT profit","sustainable IT benefit"),"charges","load"),"environmental impact","environmental footprint")</f>
        <v/>
      </c>
      <c r="N40" s="185" t="str">
        <f>SUBSTITUTE(SUBSTITUTE(SUBSTITUTE('2. specifications-EN-trad-GOOGL'!N40,"sustainable IT profit","sustainable IT benefit"),"charges","load"),"environmental impact","environmental footprint")</f>
        <v/>
      </c>
      <c r="O40" s="185" t="str">
        <f>SUBSTITUTE(SUBSTITUTE(SUBSTITUTE('2. specifications-EN-trad-GOOGL'!O40,"sustainable IT profit","sustainable IT benefit"),"charges","load"),"environmental impact","environmental footprint")</f>
        <v/>
      </c>
      <c r="P40" s="185" t="str">
        <f>SUBSTITUTE(SUBSTITUTE(SUBSTITUTE('2. specifications-EN-trad-GOOGL'!P40,"sustainable IT profit","sustainable IT benefit"),"charges","load"),"environmental impact","environmental footprint")</f>
        <v>Strategy</v>
      </c>
      <c r="Q40" s="185" t="str">
        <f>SUBSTITUTE(SUBSTITUTE(SUBSTITUTE('2. specifications-EN-trad-GOOGL'!Q40,"sustainable IT profit","sustainable IT benefit"),"charges","load"),"environmental impact","environmental footprint")</f>
        <v>RECO</v>
      </c>
      <c r="R40" s="184"/>
      <c r="S40" s="185" t="str">
        <f>SUBSTITUTE(SUBSTITUTE(SUBSTITUTE('2. specifications-EN-trad-GOOGL'!S40,"sustainable IT profit","sustainable IT benefit"),"charges","load"),"environmental impact","environmental footprint")</f>
        <v/>
      </c>
      <c r="T40" s="220" t="str">
        <f>IF(ISBLANK('0. SPECIFICATIONS-WiP'!U40),"",SUBSTITUTE('0. SPECIFICATIONS-WiP'!U40,"NR","IT Soutenable"))</f>
        <v/>
      </c>
      <c r="U40" s="220" t="str">
        <f>IF(ISBLANK('0. SPECIFICATIONS-WiP'!V40),"",SUBSTITUTE('0. SPECIFICATIONS-WiP'!V40,"NR","IT Soutenable"))</f>
        <v/>
      </c>
      <c r="V40" s="222"/>
      <c r="W40" s="222"/>
      <c r="X40" s="222"/>
      <c r="Y40" s="222"/>
      <c r="Z40" s="222"/>
      <c r="AA40" s="222"/>
      <c r="AB40" s="222"/>
      <c r="AC40" s="222"/>
      <c r="AD40" s="222"/>
      <c r="AE40" s="222"/>
    </row>
    <row r="41" spans="1:31" ht="15.75" customHeight="1">
      <c r="A41" s="220" t="str">
        <f>IF(ISBLANK('0. SPECIFICATIONS-WiP'!A41),"",SUBSTITUTE('0. SPECIFICATIONS-WiP'!A41,"NR","IT Soutenable"))</f>
        <v>5</v>
      </c>
      <c r="B41" s="220" t="str">
        <f>IF(ISBLANK('0. SPECIFICATIONS-WiP'!C41),"",SUBSTITUTE('0. SPECIFICATIONS-WiP'!C41,"NR","IT Soutenable"))</f>
        <v/>
      </c>
      <c r="C41" s="220" t="str">
        <f>IF(ISBLANK('0. SPECIFICATIONS-WiP'!D41),"",SUBSTITUTE('0. SPECIFICATIONS-WiP'!D41,"NR","IT Soutenable"))</f>
        <v/>
      </c>
      <c r="D41" s="220" t="str">
        <f>IF(ISBLANK('0. SPECIFICATIONS-WiP'!E41),"",SUBSTITUTE('0. SPECIFICATIONS-WiP'!E41,"NR","IT Soutenable"))</f>
        <v/>
      </c>
      <c r="E41" s="220" t="str">
        <f>IF(ISBLANK('0. SPECIFICATIONS-WiP'!F41),"",SUBSTITUTE('0. SPECIFICATIONS-WiP'!F41,"NR","IT Soutenable"))</f>
        <v>2A/1A/6A</v>
      </c>
      <c r="F41" s="184"/>
      <c r="G41" s="185" t="str">
        <f>SUBSTITUTE(SUBSTITUTE(SUBSTITUTE('2. specifications-EN-trad-GOOGL'!G41,"sustainable IT profit","sustainable IT benefit"),"charges","load"),"environmental impact","environmental footprint")</f>
        <v>Prepare the monitoring of the project life cycle and performance indicators / Sustainable IT profit</v>
      </c>
      <c r="H41" s="185" t="str">
        <f>SUBSTITUTE(SUBSTITUTE(SUBSTITUTE('2. specifications-EN-trad-GOOGL'!H41,"sustainable IT profit","sustainable IT benefit"),"charges","load"),"environmental impact","environmental footprint")</f>
        <v/>
      </c>
      <c r="I41" s="185" t="str">
        <f>SUBSTITUTE(SUBSTITUTE(SUBSTITUTE('2. specifications-EN-trad-GOOGL'!I41,"sustainable IT profit","sustainable IT benefit"),"charges","load"),"environmental impact","environmental footprint")</f>
        <v/>
      </c>
      <c r="J41" s="185" t="str">
        <f>SUBSTITUTE(SUBSTITUTE(SUBSTITUTE('2. specifications-EN-trad-GOOGL'!J41,"sustainable IT profit","sustainable IT benefit"),"charges","load"),"environmental impact","environmental footprint")</f>
        <v/>
      </c>
      <c r="K41" s="185" t="str">
        <f>SUBSTITUTE(SUBSTITUTE(SUBSTITUTE('2. specifications-EN-trad-GOOGL'!K41,"sustainable IT profit","sustainable IT benefit"),"charges","load"),"environmental impact","environmental footprint")</f>
        <v/>
      </c>
      <c r="L41" s="185" t="str">
        <f>SUBSTITUTE(SUBSTITUTE(SUBSTITUTE('2. specifications-EN-trad-GOOGL'!L41,"sustainable IT profit","sustainable IT benefit"),"charges","load"),"environmental impact","environmental footprint")</f>
        <v/>
      </c>
      <c r="M41" s="185" t="str">
        <f>SUBSTITUTE(SUBSTITUTE(SUBSTITUTE('2. specifications-EN-trad-GOOGL'!M41,"sustainable IT profit","sustainable IT benefit"),"charges","load"),"environmental impact","environmental footprint")</f>
        <v/>
      </c>
      <c r="N41" s="185" t="str">
        <f>SUBSTITUTE(SUBSTITUTE(SUBSTITUTE('2. specifications-EN-trad-GOOGL'!N41,"sustainable IT profit","sustainable IT benefit"),"charges","load"),"environmental impact","environmental footprint")</f>
        <v/>
      </c>
      <c r="O41" s="185" t="str">
        <f>SUBSTITUTE(SUBSTITUTE(SUBSTITUTE('2. specifications-EN-trad-GOOGL'!O41,"sustainable IT profit","sustainable IT benefit"),"charges","load"),"environmental impact","environmental footprint")</f>
        <v/>
      </c>
      <c r="P41" s="185" t="str">
        <f>SUBSTITUTE(SUBSTITUTE(SUBSTITUTE('2. specifications-EN-trad-GOOGL'!P41,"sustainable IT profit","sustainable IT benefit"),"charges","load"),"environmental impact","environmental footprint")</f>
        <v/>
      </c>
      <c r="Q41" s="185" t="str">
        <f>SUBSTITUTE(SUBSTITUTE(SUBSTITUTE('2. specifications-EN-trad-GOOGL'!Q41,"sustainable IT profit","sustainable IT benefit"),"charges","load"),"environmental impact","environmental footprint")</f>
        <v/>
      </c>
      <c r="R41" s="184"/>
      <c r="S41" s="185" t="str">
        <f>SUBSTITUTE(SUBSTITUTE(SUBSTITUTE('2. specifications-EN-trad-GOOGL'!S41,"sustainable IT profit","sustainable IT benefit"),"charges","load"),"environmental impact","environmental footprint")</f>
        <v/>
      </c>
      <c r="T41" s="220" t="str">
        <f>IF(ISBLANK('0. SPECIFICATIONS-WiP'!U41),"",SUBSTITUTE('0. SPECIFICATIONS-WiP'!U41,"NR","IT Soutenable"))</f>
        <v>ODD#12</v>
      </c>
      <c r="U41" s="220" t="str">
        <f>IF(ISBLANK('0. SPECIFICATIONS-WiP'!V41),"",SUBSTITUTE('0. SPECIFICATIONS-WiP'!V41,"NR","IT Soutenable"))</f>
        <v/>
      </c>
      <c r="V41" s="222"/>
      <c r="W41" s="222"/>
      <c r="X41" s="222"/>
      <c r="Y41" s="222"/>
      <c r="Z41" s="222"/>
      <c r="AA41" s="222"/>
      <c r="AB41" s="222"/>
      <c r="AC41" s="222"/>
      <c r="AD41" s="222"/>
      <c r="AE41" s="222"/>
    </row>
    <row r="42" spans="1:31" ht="15.75" customHeight="1">
      <c r="A42" s="220" t="str">
        <f>IF(ISBLANK('0. SPECIFICATIONS-WiP'!A42),"",SUBSTITUTE('0. SPECIFICATIONS-WiP'!A42,"NR","IT Soutenable"))</f>
        <v>5</v>
      </c>
      <c r="B42" s="220" t="str">
        <f>IF(ISBLANK('0. SPECIFICATIONS-WiP'!C42),"",SUBSTITUTE('0. SPECIFICATIONS-WiP'!C42,"NR","IT Soutenable"))</f>
        <v>B</v>
      </c>
      <c r="C42" s="220" t="str">
        <f>IF(ISBLANK('0. SPECIFICATIONS-WiP'!D42),"",SUBSTITUTE('0. SPECIFICATIONS-WiP'!D42,"NR","IT Soutenable"))</f>
        <v>B</v>
      </c>
      <c r="D42" s="220" t="str">
        <f>IF(ISBLANK('0. SPECIFICATIONS-WiP'!E42),"",SUBSTITUTE('0. SPECIFICATIONS-WiP'!E42,"NR","IT Soutenable"))</f>
        <v>A</v>
      </c>
      <c r="E42" s="220" t="str">
        <f>IF(ISBLANK('0. SPECIFICATIONS-WiP'!F42),"",SUBSTITUTE('0. SPECIFICATIONS-WiP'!F42,"NR","IT Soutenable"))</f>
        <v>B/B/A</v>
      </c>
      <c r="F42" s="185" t="s">
        <v>6539</v>
      </c>
      <c r="G42" s="185" t="str">
        <f>SUBSTITUTE(SUBSTITUTE(SUBSTITUTE('2. specifications-EN-trad-GOOGL'!G42,"sustainable IT profit","sustainable IT benefit"),"charges","load"),"environmental impact","environmental footprint")</f>
        <v/>
      </c>
      <c r="H42" s="185" t="str">
        <f>SUBSTITUTE(SUBSTITUTE(SUBSTITUTE('2. specifications-EN-trad-GOOGL'!H42,"sustainable IT profit","sustainable IT benefit"),"charges","load"),"environmental impact","environmental footprint")</f>
        <v>Prepare the monitoring of the project life cycle and performance indicators / Sustainable IT profit
(Identify the Sustainable IT KPIs to follow)</v>
      </c>
      <c r="I42" s="185" t="str">
        <f>SUBSTITUTE(SUBSTITUTE(SUBSTITUTE('2. specifications-EN-trad-GOOGL'!I42,"sustainable IT profit","sustainable IT benefit"),"charges","load"),"environmental impact","environmental footprint")</f>
        <v>Have you identified performance indicators for life cycle monitoring?</v>
      </c>
      <c r="J42" s="185" t="str">
        <f>SUBSTITUTE(SUBSTITUTE(SUBSTITUTE('2. specifications-EN-trad-GOOGL'!J42,"sustainable IT profit","sustainable IT benefit"),"charges","load"),"environmental impact","environmental footprint")</f>
        <v>Universal IT Sustainable Indicators are not really available, which can lead to spending a lot of energy and resources on defining the best indicators. This represents an overload in the project which can lead to questioning the treatment of Sustainable IT impacts in the projects. It would be a shame if the credibility of Sustainable IT benefits were degraded by the search for measurement points. The reliability of an indicator is dictated by the reliability of the data used to calculate it, it is better to start with indicators that are undoubtedly less ambitious but fair and inexpensive in terms of project load.</v>
      </c>
      <c r="K42" s="185" t="str">
        <f>SUBSTITUTE(SUBSTITUTE(SUBSTITUTE('2. specifications-EN-trad-GOOGL'!K42,"sustainable IT profit","sustainable IT benefit"),"charges","load"),"environmental impact","environmental footprint")</f>
        <v>What indicators are in place, and how are the data on which these indicators are based made reliable?</v>
      </c>
      <c r="L42" s="185" t="str">
        <f>SUBSTITUTE(SUBSTITUTE(SUBSTITUTE('2. specifications-EN-trad-GOOGL'!L42,"sustainable IT profit","sustainable IT benefit"),"charges","load"),"environmental impact","environmental footprint")</f>
        <v/>
      </c>
      <c r="M42" s="185" t="str">
        <f>SUBSTITUTE(SUBSTITUTE(SUBSTITUTE('2. specifications-EN-trad-GOOGL'!M42,"sustainable IT profit","sustainable IT benefit"),"charges","load"),"environmental impact","environmental footprint")</f>
        <v/>
      </c>
      <c r="N42" s="185" t="str">
        <f>SUBSTITUTE(SUBSTITUTE(SUBSTITUTE('2. specifications-EN-trad-GOOGL'!N42,"sustainable IT profit","sustainable IT benefit"),"charges","load"),"environmental impact","environmental footprint")</f>
        <v/>
      </c>
      <c r="O42" s="185" t="str">
        <f>SUBSTITUTE(SUBSTITUTE(SUBSTITUTE('2. specifications-EN-trad-GOOGL'!O42,"sustainable IT profit","sustainable IT benefit"),"charges","load"),"environmental impact","environmental footprint")</f>
        <v/>
      </c>
      <c r="P42" s="185" t="str">
        <f>SUBSTITUTE(SUBSTITUTE(SUBSTITUTE('2. specifications-EN-trad-GOOGL'!P42,"sustainable IT profit","sustainable IT benefit"),"charges","load"),"environmental impact","environmental footprint")</f>
        <v>Specification</v>
      </c>
      <c r="Q42" s="185" t="str">
        <f>SUBSTITUTE(SUBSTITUTE(SUBSTITUTE('2. specifications-EN-trad-GOOGL'!Q42,"sustainable IT profit","sustainable IT benefit"),"charges","load"),"environmental impact","environmental footprint")</f>
        <v>RECO</v>
      </c>
      <c r="R42" s="184"/>
      <c r="S42" s="185" t="str">
        <f>SUBSTITUTE(SUBSTITUTE(SUBSTITUTE('2. specifications-EN-trad-GOOGL'!S42,"sustainable IT profit","sustainable IT benefit"),"charges","load"),"environmental impact","environmental footprint")</f>
        <v/>
      </c>
      <c r="T42" s="220" t="str">
        <f>IF(ISBLANK('0. SPECIFICATIONS-WiP'!U42),"",SUBSTITUTE('0. SPECIFICATIONS-WiP'!U42,"NR","IT Soutenable"))</f>
        <v/>
      </c>
      <c r="U42" s="220" t="str">
        <f>IF(ISBLANK('0. SPECIFICATIONS-WiP'!V42),"",SUBSTITUTE('0. SPECIFICATIONS-WiP'!V42,"NR","IT Soutenable"))</f>
        <v/>
      </c>
      <c r="V42" s="222"/>
      <c r="W42" s="222"/>
      <c r="X42" s="222"/>
      <c r="Y42" s="222"/>
      <c r="Z42" s="222"/>
      <c r="AA42" s="222"/>
      <c r="AB42" s="222"/>
      <c r="AC42" s="222"/>
      <c r="AD42" s="222"/>
      <c r="AE42" s="222"/>
    </row>
    <row r="43" spans="1:31" ht="15.75" customHeight="1">
      <c r="A43" s="220" t="str">
        <f>IF(ISBLANK('0. SPECIFICATIONS-WiP'!A43),"",SUBSTITUTE('0. SPECIFICATIONS-WiP'!A43,"NR","IT Soutenable"))</f>
        <v>5</v>
      </c>
      <c r="B43" s="220" t="str">
        <f>IF(ISBLANK('0. SPECIFICATIONS-WiP'!C43),"",SUBSTITUTE('0. SPECIFICATIONS-WiP'!C43,"NR","IT Soutenable"))</f>
        <v>B</v>
      </c>
      <c r="C43" s="220" t="str">
        <f>IF(ISBLANK('0. SPECIFICATIONS-WiP'!D43),"",SUBSTITUTE('0. SPECIFICATIONS-WiP'!D43,"NR","IT Soutenable"))</f>
        <v>C</v>
      </c>
      <c r="D43" s="220" t="str">
        <f>IF(ISBLANK('0. SPECIFICATIONS-WiP'!E43),"",SUBSTITUTE('0. SPECIFICATIONS-WiP'!E43,"NR","IT Soutenable"))</f>
        <v>B</v>
      </c>
      <c r="E43" s="220" t="str">
        <f>IF(ISBLANK('0. SPECIFICATIONS-WiP'!F43),"",SUBSTITUTE('0. SPECIFICATIONS-WiP'!F43,"NR","IT Soutenable"))</f>
        <v>B/C/B</v>
      </c>
      <c r="F43" s="185" t="s">
        <v>6627</v>
      </c>
      <c r="G43" s="185" t="str">
        <f>SUBSTITUTE(SUBSTITUTE(SUBSTITUTE('2. specifications-EN-trad-GOOGL'!G43,"sustainable IT profit","sustainable IT benefit"),"charges","load"),"environmental impact","environmental footprint")</f>
        <v/>
      </c>
      <c r="H43" s="185" t="str">
        <f>SUBSTITUTE(SUBSTITUTE(SUBSTITUTE('2. specifications-EN-trad-GOOGL'!H43,"sustainable IT profit","sustainable IT benefit"),"charges","load"),"environmental impact","environmental footprint")</f>
        <v>Prepare the monitoring of the life cycle of the project and performance indicators / Sustainable IT benefits
(Include the constraints / benefits of Sustainable IT in the impact study (or cost) ????)</v>
      </c>
      <c r="I43" s="185" t="str">
        <f>SUBSTITUTE(SUBSTITUTE(SUBSTITUTE('2. specifications-EN-trad-GOOGL'!I43,"sustainable IT profit","sustainable IT benefit"),"charges","load"),"environmental impact","environmental footprint")</f>
        <v>In the purchasing process (Call for tenders) are Sustainable IT commitment requirements asked of external service providers?</v>
      </c>
      <c r="J43" s="185" t="str">
        <f>SUBSTITUTE(SUBSTITUTE(SUBSTITUTE('2. specifications-EN-trad-GOOGL'!J43,"sustainable IT profit","sustainable IT benefit"),"charges","load"),"environmental impact","environmental footprint")</f>
        <v>A project is rarely carried out with a perimeter covered at 100% within the organization, a number of external resources are mobilized during the project. The specifications make it possible to identify these necessary resources and associate them with Sustainable IT requirements to allow the selection of service providers according to technical constraints, economic solvency and sustainable IT.</v>
      </c>
      <c r="K43" s="185" t="str">
        <f>SUBSTITUTE(SUBSTITUTE(SUBSTITUTE('2. specifications-EN-trad-GOOGL'!K43,"sustainable IT profit","sustainable IT benefit"),"charges","load"),"environmental impact","environmental footprint")</f>
        <v>Are service providers' sustainable IT requirements defined?</v>
      </c>
      <c r="L43" s="185" t="str">
        <f>SUBSTITUTE(SUBSTITUTE(SUBSTITUTE('2. specifications-EN-trad-GOOGL'!L43,"sustainable IT profit","sustainable IT benefit"),"charges","load"),"environmental impact","environmental footprint")</f>
        <v/>
      </c>
      <c r="M43" s="185" t="str">
        <f>SUBSTITUTE(SUBSTITUTE(SUBSTITUTE('2. specifications-EN-trad-GOOGL'!M43,"sustainable IT profit","sustainable IT benefit"),"charges","load"),"environmental impact","environmental footprint")</f>
        <v/>
      </c>
      <c r="N43" s="185" t="str">
        <f>SUBSTITUTE(SUBSTITUTE(SUBSTITUTE('2. specifications-EN-trad-GOOGL'!N43,"sustainable IT profit","sustainable IT benefit"),"charges","load"),"environmental impact","environmental footprint")</f>
        <v/>
      </c>
      <c r="O43" s="185" t="str">
        <f>SUBSTITUTE(SUBSTITUTE(SUBSTITUTE('2. specifications-EN-trad-GOOGL'!O43,"sustainable IT profit","sustainable IT benefit"),"charges","load"),"environmental impact","environmental footprint")</f>
        <v/>
      </c>
      <c r="P43" s="185" t="str">
        <f>SUBSTITUTE(SUBSTITUTE(SUBSTITUTE('2. specifications-EN-trad-GOOGL'!P43,"sustainable IT profit","sustainable IT benefit"),"charges","load"),"environmental impact","environmental footprint")</f>
        <v>Strategy</v>
      </c>
      <c r="Q43" s="185" t="str">
        <f>SUBSTITUTE(SUBSTITUTE(SUBSTITUTE('2. specifications-EN-trad-GOOGL'!Q43,"sustainable IT profit","sustainable IT benefit"),"charges","load"),"environmental impact","environmental footprint")</f>
        <v>RECO</v>
      </c>
      <c r="R43" s="184"/>
      <c r="S43" s="185" t="str">
        <f>SUBSTITUTE(SUBSTITUTE(SUBSTITUTE('2. specifications-EN-trad-GOOGL'!S43,"sustainable IT profit","sustainable IT benefit"),"charges","load"),"environmental impact","environmental footprint")</f>
        <v/>
      </c>
      <c r="T43" s="220" t="str">
        <f>IF(ISBLANK('0. SPECIFICATIONS-WiP'!U43),"",SUBSTITUTE('0. SPECIFICATIONS-WiP'!U43,"NR","IT Soutenable"))</f>
        <v/>
      </c>
      <c r="U43" s="220" t="str">
        <f>IF(ISBLANK('0. SPECIFICATIONS-WiP'!V43),"",SUBSTITUTE('0. SPECIFICATIONS-WiP'!V43,"NR","IT Soutenable"))</f>
        <v>INCONTOURNABLE</v>
      </c>
      <c r="V43" s="222"/>
      <c r="W43" s="222"/>
      <c r="X43" s="222"/>
      <c r="Y43" s="222"/>
      <c r="Z43" s="222"/>
      <c r="AA43" s="222"/>
      <c r="AB43" s="222"/>
      <c r="AC43" s="222"/>
      <c r="AD43" s="222"/>
      <c r="AE43" s="222"/>
    </row>
    <row r="44" spans="1:31" ht="15.75" customHeight="1">
      <c r="A44" s="220" t="str">
        <f>IF(ISBLANK('0. SPECIFICATIONS-WiP'!A44),"",SUBSTITUTE('0. SPECIFICATIONS-WiP'!A44,"NR","IT Soutenable"))</f>
        <v>5</v>
      </c>
      <c r="B44" s="220" t="str">
        <f>IF(ISBLANK('0. SPECIFICATIONS-WiP'!C44),"",SUBSTITUTE('0. SPECIFICATIONS-WiP'!C44,"NR","IT Soutenable"))</f>
        <v>B</v>
      </c>
      <c r="C44" s="220" t="str">
        <f>IF(ISBLANK('0. SPECIFICATIONS-WiP'!D44),"",SUBSTITUTE('0. SPECIFICATIONS-WiP'!D44,"NR","IT Soutenable"))</f>
        <v>B</v>
      </c>
      <c r="D44" s="220" t="str">
        <f>IF(ISBLANK('0. SPECIFICATIONS-WiP'!E44),"",SUBSTITUTE('0. SPECIFICATIONS-WiP'!E44,"NR","IT Soutenable"))</f>
        <v>B</v>
      </c>
      <c r="E44" s="220" t="str">
        <f>IF(ISBLANK('0. SPECIFICATIONS-WiP'!F44),"",SUBSTITUTE('0. SPECIFICATIONS-WiP'!F44,"NR","IT Soutenable"))</f>
        <v>B/B/B</v>
      </c>
      <c r="F44" s="185" t="s">
        <v>6568</v>
      </c>
      <c r="G44" s="185" t="str">
        <f>SUBSTITUTE(SUBSTITUTE(SUBSTITUTE('2. specifications-EN-trad-GOOGL'!G44,"sustainable IT profit","sustainable IT benefit"),"charges","load"),"environmental impact","environmental footprint")</f>
        <v/>
      </c>
      <c r="H44" s="185" t="str">
        <f>SUBSTITUTE(SUBSTITUTE(SUBSTITUTE('2. specifications-EN-trad-GOOGL'!H44,"sustainable IT profit","sustainable IT benefit"),"charges","load"),"environmental impact","environmental footprint")</f>
        <v>Prepare the monitoring of the project life cycle and performance indicators / Sustainable IT profit
(Manage the monitoring of software updates to limit hardware obsolescence.)</v>
      </c>
      <c r="I44" s="185" t="str">
        <f>SUBSTITUTE(SUBSTITUTE(SUBSTITUTE('2. specifications-EN-trad-GOOGL'!I44,"sustainable IT profit","sustainable IT benefit"),"charges","load"),"environmental impact","environmental footprint")</f>
        <v>Is the management of the impacts of software updates on the obsolescence of equipment assessed?</v>
      </c>
      <c r="J44" s="185" t="str">
        <f>SUBSTITUTE(SUBSTITUTE(SUBSTITUTE('2. specifications-EN-trad-GOOGL'!J44,"sustainable IT profit","sustainable IT benefit"),"charges","load"),"environmental impact","environmental footprint")</f>
        <v>In iterative development and throughout the life of the service updates will be applied. Each of these adaptations must make it possible to continue using current equipment and not add artificial constraints which would lead to saturating the processing capacities of user terminals, nor introduce a technical update which would generate incompatibility, would require / would lead to a renewal. equipment.</v>
      </c>
      <c r="K44" s="185" t="str">
        <f>SUBSTITUTE(SUBSTITUTE(SUBSTITUTE('2. specifications-EN-trad-GOOGL'!K44,"sustainable IT profit","sustainable IT benefit"),"charges","load"),"environmental impact","environmental footprint")</f>
        <v>Are the impacts on the hardware components of the software updates traced?</v>
      </c>
      <c r="L44" s="185" t="str">
        <f>SUBSTITUTE(SUBSTITUTE(SUBSTITUTE('2. specifications-EN-trad-GOOGL'!L44,"sustainable IT profit","sustainable IT benefit"),"charges","load"),"environmental impact","environmental footprint")</f>
        <v>Does updating the software lead to the obsolescence of certain materials for the use of the software, with regard to the life cycle of the service estimated at the launch of the project?</v>
      </c>
      <c r="M44" s="185" t="str">
        <f>SUBSTITUTE(SUBSTITUTE(SUBSTITUTE('2. specifications-EN-trad-GOOGL'!M44,"sustainable IT profit","sustainable IT benefit"),"charges","load"),"environmental impact","environmental footprint")</f>
        <v/>
      </c>
      <c r="N44" s="185" t="str">
        <f>SUBSTITUTE(SUBSTITUTE(SUBSTITUTE('2. specifications-EN-trad-GOOGL'!N44,"sustainable IT profit","sustainable IT benefit"),"charges","load"),"environmental impact","environmental footprint")</f>
        <v/>
      </c>
      <c r="O44" s="185" t="str">
        <f>SUBSTITUTE(SUBSTITUTE(SUBSTITUTE('2. specifications-EN-trad-GOOGL'!O44,"sustainable IT profit","sustainable IT benefit"),"charges","load"),"environmental impact","environmental footprint")</f>
        <v/>
      </c>
      <c r="P44" s="185" t="str">
        <f>SUBSTITUTE(SUBSTITUTE(SUBSTITUTE('2. specifications-EN-trad-GOOGL'!P44,"sustainable IT profit","sustainable IT benefit"),"charges","load"),"environmental impact","environmental footprint")</f>
        <v>Specification</v>
      </c>
      <c r="Q44" s="185" t="str">
        <f>SUBSTITUTE(SUBSTITUTE(SUBSTITUTE('2. specifications-EN-trad-GOOGL'!Q44,"sustainable IT profit","sustainable IT benefit"),"charges","load"),"environmental impact","environmental footprint")</f>
        <v>RECO</v>
      </c>
      <c r="R44" s="184"/>
      <c r="S44" s="185" t="str">
        <f>SUBSTITUTE(SUBSTITUTE(SUBSTITUTE('2. specifications-EN-trad-GOOGL'!S44,"sustainable IT profit","sustainable IT benefit"),"charges","load"),"environmental impact","environmental footprint")</f>
        <v/>
      </c>
      <c r="T44" s="220" t="str">
        <f>IF(ISBLANK('0. SPECIFICATIONS-WiP'!U44),"",SUBSTITUTE('0. SPECIFICATIONS-WiP'!U44,"NR","IT Soutenable"))</f>
        <v/>
      </c>
      <c r="U44" s="220" t="str">
        <f>IF(ISBLANK('0. SPECIFICATIONS-WiP'!V44),"",SUBSTITUTE('0. SPECIFICATIONS-WiP'!V44,"NR","IT Soutenable"))</f>
        <v/>
      </c>
      <c r="V44" s="222"/>
      <c r="W44" s="222"/>
      <c r="X44" s="222"/>
      <c r="Y44" s="222"/>
      <c r="Z44" s="222"/>
      <c r="AA44" s="222"/>
      <c r="AB44" s="222"/>
      <c r="AC44" s="222"/>
      <c r="AD44" s="222"/>
      <c r="AE44" s="222"/>
    </row>
    <row r="45" spans="1:31" ht="15.75" customHeight="1">
      <c r="A45" s="220" t="str">
        <f>IF(ISBLANK('0. SPECIFICATIONS-WiP'!A45),"",SUBSTITUTE('0. SPECIFICATIONS-WiP'!A45,"NR","IT Soutenable"))</f>
        <v>5</v>
      </c>
      <c r="B45" s="220" t="str">
        <f>IF(ISBLANK('0. SPECIFICATIONS-WiP'!C45),"",SUBSTITUTE('0. SPECIFICATIONS-WiP'!C45,"NR","IT Soutenable"))</f>
        <v>B</v>
      </c>
      <c r="C45" s="220" t="str">
        <f>IF(ISBLANK('0. SPECIFICATIONS-WiP'!D45),"",SUBSTITUTE('0. SPECIFICATIONS-WiP'!D45,"NR","IT Soutenable"))</f>
        <v>B</v>
      </c>
      <c r="D45" s="220" t="str">
        <f>IF(ISBLANK('0. SPECIFICATIONS-WiP'!E45),"",SUBSTITUTE('0. SPECIFICATIONS-WiP'!E45,"NR","IT Soutenable"))</f>
        <v>B</v>
      </c>
      <c r="E45" s="220" t="str">
        <f>IF(ISBLANK('0. SPECIFICATIONS-WiP'!F45),"",SUBSTITUTE('0. SPECIFICATIONS-WiP'!F45,"NR","IT Soutenable"))</f>
        <v>B/B/B</v>
      </c>
      <c r="F45" s="185" t="s">
        <v>6568</v>
      </c>
      <c r="G45" s="185" t="str">
        <f>SUBSTITUTE(SUBSTITUTE(SUBSTITUTE('2. specifications-EN-trad-GOOGL'!G45,"sustainable IT profit","sustainable IT benefit"),"charges","load"),"environmental impact","environmental footprint")</f>
        <v/>
      </c>
      <c r="H45" s="185" t="str">
        <f>SUBSTITUTE(SUBSTITUTE(SUBSTITUTE('2. specifications-EN-trad-GOOGL'!H45,"sustainable IT profit","sustainable IT benefit"),"charges","load"),"environmental impact","environmental footprint")</f>
        <v/>
      </c>
      <c r="I45" s="185" t="str">
        <f>SUBSTITUTE(SUBSTITUTE(SUBSTITUTE('2. specifications-EN-trad-GOOGL'!I45,"sustainable IT profit","sustainable IT benefit"),"charges","load"),"environmental impact","environmental footprint")</f>
        <v>Is current user equipment assessed?</v>
      </c>
      <c r="J45" s="185" t="str">
        <f>SUBSTITUTE(SUBSTITUTE(SUBSTITUTE('2. specifications-EN-trad-GOOGL'!J45,"sustainable IT profit","sustainable IT benefit"),"charges","load"),"environmental impact","environmental footprint")</f>
        <v>The specifications must define the ranges of terminals that the service must support so that users with older devices can access the service under the best conditions. Hardware incompatibilities are a source of wishes / imperatives to renew terminals before they are really out of use. Sustainable IT helps extend the life of equipment.</v>
      </c>
      <c r="K45" s="185" t="str">
        <f>SUBSTITUTE(SUBSTITUTE(SUBSTITUTE('2. specifications-EN-trad-GOOGL'!K45,"sustainable IT profit","sustainable IT benefit"),"charges","load"),"environmental impact","environmental footprint")</f>
        <v>Is the valid user equipment range available?</v>
      </c>
      <c r="L45" s="185" t="str">
        <f>SUBSTITUTE(SUBSTITUTE(SUBSTITUTE('2. specifications-EN-trad-GOOGL'!L45,"sustainable IT profit","sustainable IT benefit"),"charges","load"),"environmental impact","environmental footprint")</f>
        <v>Can users access the product with their current equipment?
Are fallback solutions described?</v>
      </c>
      <c r="M45" s="185" t="str">
        <f>SUBSTITUTE(SUBSTITUTE(SUBSTITUTE('2. specifications-EN-trad-GOOGL'!M45,"sustainable IT profit","sustainable IT benefit"),"charges","load"),"environmental impact","environmental footprint")</f>
        <v/>
      </c>
      <c r="N45" s="185" t="str">
        <f>SUBSTITUTE(SUBSTITUTE(SUBSTITUTE('2. specifications-EN-trad-GOOGL'!N45,"sustainable IT profit","sustainable IT benefit"),"charges","load"),"environmental impact","environmental footprint")</f>
        <v/>
      </c>
      <c r="O45" s="185" t="str">
        <f>SUBSTITUTE(SUBSTITUTE(SUBSTITUTE('2. specifications-EN-trad-GOOGL'!O45,"sustainable IT profit","sustainable IT benefit"),"charges","load"),"environmental impact","environmental footprint")</f>
        <v/>
      </c>
      <c r="P45" s="185" t="str">
        <f>SUBSTITUTE(SUBSTITUTE(SUBSTITUTE('2. specifications-EN-trad-GOOGL'!P45,"sustainable IT profit","sustainable IT benefit"),"charges","load"),"environmental impact","environmental footprint")</f>
        <v>Specification</v>
      </c>
      <c r="Q45" s="185" t="str">
        <f>SUBSTITUTE(SUBSTITUTE(SUBSTITUTE('2. specifications-EN-trad-GOOGL'!Q45,"sustainable IT profit","sustainable IT benefit"),"charges","load"),"environmental impact","environmental footprint")</f>
        <v>RECO</v>
      </c>
      <c r="R45" s="184"/>
      <c r="S45" s="185" t="str">
        <f>SUBSTITUTE(SUBSTITUTE(SUBSTITUTE('2. specifications-EN-trad-GOOGL'!S45,"sustainable IT profit","sustainable IT benefit"),"charges","load"),"environmental impact","environmental footprint")</f>
        <v/>
      </c>
      <c r="T45" s="220" t="str">
        <f>IF(ISBLANK('0. SPECIFICATIONS-WiP'!U45),"",SUBSTITUTE('0. SPECIFICATIONS-WiP'!U45,"NR","IT Soutenable"))</f>
        <v/>
      </c>
      <c r="U45" s="220" t="str">
        <f>IF(ISBLANK('0. SPECIFICATIONS-WiP'!V45),"",SUBSTITUTE('0. SPECIFICATIONS-WiP'!V45,"NR","IT Soutenable"))</f>
        <v/>
      </c>
      <c r="V45" s="222"/>
      <c r="W45" s="222"/>
      <c r="X45" s="222"/>
      <c r="Y45" s="222"/>
      <c r="Z45" s="222"/>
      <c r="AA45" s="222"/>
      <c r="AB45" s="222"/>
      <c r="AC45" s="222"/>
      <c r="AD45" s="222"/>
      <c r="AE45" s="222"/>
    </row>
    <row r="46" spans="1:31" ht="15.75" customHeight="1">
      <c r="A46" s="220" t="str">
        <f>IF(ISBLANK('0. SPECIFICATIONS-WiP'!A46),"",SUBSTITUTE('0. SPECIFICATIONS-WiP'!A46,"NR","IT Soutenable"))</f>
        <v>5</v>
      </c>
      <c r="B46" s="220" t="str">
        <f>IF(ISBLANK('0. SPECIFICATIONS-WiP'!C46),"",SUBSTITUTE('0. SPECIFICATIONS-WiP'!C46,"NR","IT Soutenable"))</f>
        <v>B</v>
      </c>
      <c r="C46" s="220" t="str">
        <f>IF(ISBLANK('0. SPECIFICATIONS-WiP'!D46),"",SUBSTITUTE('0. SPECIFICATIONS-WiP'!D46,"NR","IT Soutenable"))</f>
        <v>A</v>
      </c>
      <c r="D46" s="220" t="str">
        <f>IF(ISBLANK('0. SPECIFICATIONS-WiP'!E46),"",SUBSTITUTE('0. SPECIFICATIONS-WiP'!E46,"NR","IT Soutenable"))</f>
        <v>B</v>
      </c>
      <c r="E46" s="220" t="str">
        <f>IF(ISBLANK('0. SPECIFICATIONS-WiP'!F46),"",SUBSTITUTE('0. SPECIFICATIONS-WiP'!F46,"NR","IT Soutenable"))</f>
        <v>B/A/B</v>
      </c>
      <c r="F46" s="185" t="s">
        <v>6641</v>
      </c>
      <c r="G46" s="185" t="str">
        <f>SUBSTITUTE(SUBSTITUTE(SUBSTITUTE('2. specifications-EN-trad-GOOGL'!G46,"sustainable IT profit","sustainable IT benefit"),"charges","load"),"environmental impact","environmental footprint")</f>
        <v/>
      </c>
      <c r="H46" s="185" t="str">
        <f>SUBSTITUTE(SUBSTITUTE(SUBSTITUTE('2. specifications-EN-trad-GOOGL'!H46,"sustainable IT profit","sustainable IT benefit"),"charges","load"),"environmental impact","environmental footprint")</f>
        <v>Prepare the follow-up of the project life cycle and performance indicators / Sustainable IT profit
(Validate the Sustainable IT aspects at each project stage (POC, MVP, ...))</v>
      </c>
      <c r="I46" s="185" t="str">
        <f>SUBSTITUTE(SUBSTITUTE(SUBSTITUTE('2. specifications-EN-trad-GOOGL'!I46,"sustainable IT profit","sustainable IT benefit"),"charges","load"),"environmental impact","environmental footprint")</f>
        <v>Do the project reviews take into account the validations of Sustainable IT requirements?</v>
      </c>
      <c r="J46" s="185" t="str">
        <f>SUBSTITUTE(SUBSTITUTE(SUBSTITUTE('2. specifications-EN-trad-GOOGL'!J46,"sustainable IT profit","sustainable IT benefit"),"charges","load"),"environmental impact","environmental footprint")</f>
        <v>The scoping and the specification phase provide for intermediate deliveries, in the form of POC, MVP, BETA. Each of these interim deliveries is an opportunity to review and validate the coverage of Sustainable IT requirements.</v>
      </c>
      <c r="K46" s="185" t="str">
        <f>SUBSTITUTE(SUBSTITUTE(SUBSTITUTE('2. specifications-EN-trad-GOOGL'!K46,"sustainable IT profit","sustainable IT benefit"),"charges","load"),"environmental impact","environmental footprint")</f>
        <v>Is the conflict arbitration process shared by all stakeholders?</v>
      </c>
      <c r="L46" s="185" t="str">
        <f>SUBSTITUTE(SUBSTITUTE(SUBSTITUTE('2. specifications-EN-trad-GOOGL'!L46,"sustainable IT profit","sustainable IT benefit"),"charges","load"),"environmental impact","environmental footprint")</f>
        <v>What is the frequency of review?</v>
      </c>
      <c r="M46" s="185" t="str">
        <f>SUBSTITUTE(SUBSTITUTE(SUBSTITUTE('2. specifications-EN-trad-GOOGL'!M46,"sustainable IT profit","sustainable IT benefit"),"charges","load"),"environmental impact","environmental footprint")</f>
        <v/>
      </c>
      <c r="N46" s="185" t="str">
        <f>SUBSTITUTE(SUBSTITUTE(SUBSTITUTE('2. specifications-EN-trad-GOOGL'!N46,"sustainable IT profit","sustainable IT benefit"),"charges","load"),"environmental impact","environmental footprint")</f>
        <v/>
      </c>
      <c r="O46" s="185" t="str">
        <f>SUBSTITUTE(SUBSTITUTE(SUBSTITUTE('2. specifications-EN-trad-GOOGL'!O46,"sustainable IT profit","sustainable IT benefit"),"charges","load"),"environmental impact","environmental footprint")</f>
        <v/>
      </c>
      <c r="P46" s="185" t="str">
        <f>SUBSTITUTE(SUBSTITUTE(SUBSTITUTE('2. specifications-EN-trad-GOOGL'!P46,"sustainable IT profit","sustainable IT benefit"),"charges","load"),"environmental impact","environmental footprint")</f>
        <v>Specification</v>
      </c>
      <c r="Q46" s="185" t="str">
        <f>SUBSTITUTE(SUBSTITUTE(SUBSTITUTE('2. specifications-EN-trad-GOOGL'!Q46,"sustainable IT profit","sustainable IT benefit"),"charges","load"),"environmental impact","environmental footprint")</f>
        <v>RECO</v>
      </c>
      <c r="R46" s="184"/>
      <c r="S46" s="185" t="str">
        <f>SUBSTITUTE(SUBSTITUTE(SUBSTITUTE('2. specifications-EN-trad-GOOGL'!S46,"sustainable IT profit","sustainable IT benefit"),"charges","load"),"environmental impact","environmental footprint")</f>
        <v/>
      </c>
      <c r="T46" s="220" t="str">
        <f>IF(ISBLANK('0. SPECIFICATIONS-WiP'!U46),"",SUBSTITUTE('0. SPECIFICATIONS-WiP'!U46,"NR","IT Soutenable"))</f>
        <v/>
      </c>
      <c r="U46" s="220" t="str">
        <f>IF(ISBLANK('0. SPECIFICATIONS-WiP'!V46),"",SUBSTITUTE('0. SPECIFICATIONS-WiP'!V46,"NR","IT Soutenable"))</f>
        <v/>
      </c>
      <c r="V46" s="222"/>
      <c r="W46" s="222"/>
      <c r="X46" s="222"/>
      <c r="Y46" s="222"/>
      <c r="Z46" s="222"/>
      <c r="AA46" s="222"/>
      <c r="AB46" s="222"/>
      <c r="AC46" s="222"/>
      <c r="AD46" s="222"/>
      <c r="AE46" s="222"/>
    </row>
    <row r="47" spans="1:31" ht="15.75" customHeight="1">
      <c r="A47" s="220" t="str">
        <f>IF(ISBLANK('0. SPECIFICATIONS-WiP'!A47),"",SUBSTITUTE('0. SPECIFICATIONS-WiP'!A47,"NR","IT Soutenable"))</f>
        <v>5</v>
      </c>
      <c r="B47" s="220" t="str">
        <f>IF(ISBLANK('0. SPECIFICATIONS-WiP'!C47),"",SUBSTITUTE('0. SPECIFICATIONS-WiP'!C47,"NR","IT Soutenable"))</f>
        <v>B</v>
      </c>
      <c r="C47" s="220" t="str">
        <f>IF(ISBLANK('0. SPECIFICATIONS-WiP'!D47),"",SUBSTITUTE('0. SPECIFICATIONS-WiP'!D47,"NR","IT Soutenable"))</f>
        <v>B</v>
      </c>
      <c r="D47" s="220" t="str">
        <f>IF(ISBLANK('0. SPECIFICATIONS-WiP'!E47),"",SUBSTITUTE('0. SPECIFICATIONS-WiP'!E47,"NR","IT Soutenable"))</f>
        <v>B</v>
      </c>
      <c r="E47" s="220" t="str">
        <f>IF(ISBLANK('0. SPECIFICATIONS-WiP'!F47),"",SUBSTITUTE('0. SPECIFICATIONS-WiP'!F47,"NR","IT Soutenable"))</f>
        <v>B/B/B</v>
      </c>
      <c r="F47" s="185" t="s">
        <v>6641</v>
      </c>
      <c r="G47" s="185" t="str">
        <f>SUBSTITUTE(SUBSTITUTE(SUBSTITUTE('2. specifications-EN-trad-GOOGL'!G47,"sustainable IT profit","sustainable IT benefit"),"charges","load"),"environmental impact","environmental footprint")</f>
        <v/>
      </c>
      <c r="H47" s="185" t="str">
        <f>SUBSTITUTE(SUBSTITUTE(SUBSTITUTE('2. specifications-EN-trad-GOOGL'!H47,"sustainable IT profit","sustainable IT benefit"),"charges","load"),"environmental impact","environmental footprint")</f>
        <v>Prepare the follow-up of the project life cycle and performance indicators / Sustainable IT profit
(Resume the Sustainable IT aspects in successive releases)</v>
      </c>
      <c r="I47" s="185" t="str">
        <f>SUBSTITUTE(SUBSTITUTE(SUBSTITUTE('2. specifications-EN-trad-GOOGL'!I47,"sustainable IT profit","sustainable IT benefit"),"charges","load"),"environmental impact","environmental footprint")</f>
        <v>During each new production launch, is a review of compliance with Sustainable IT issues carried out?</v>
      </c>
      <c r="J47" s="185" t="str">
        <f>SUBSTITUTE(SUBSTITUTE(SUBSTITUTE('2. specifications-EN-trad-GOOGL'!J47,"sustainable IT profit","sustainable IT benefit"),"charges","load"),"environmental impact","environmental footprint")</f>
        <v>Going into production should not be considered the final stage in the life of a project in compliance with Sustainable IT principles. This go-live operation makes it possible to rule on the Sustainable IT commitments defined and fulfilled during the project and to validate that these elements will be monitored throughout the active phase of the service, and taken into account when the service is withdrawn at the end of its life. .</v>
      </c>
      <c r="K47" s="185" t="str">
        <f>SUBSTITUTE(SUBSTITUTE(SUBSTITUTE('2. specifications-EN-trad-GOOGL'!K47,"sustainable IT profit","sustainable IT benefit"),"charges","load"),"environmental impact","environmental footprint")</f>
        <v>Are journal anomalies logged and reused?</v>
      </c>
      <c r="L47" s="185" t="str">
        <f>SUBSTITUTE(SUBSTITUTE(SUBSTITUTE('2. specifications-EN-trad-GOOGL'!L47,"sustainable IT profit","sustainable IT benefit"),"charges","load"),"environmental impact","environmental footprint")</f>
        <v/>
      </c>
      <c r="M47" s="185" t="str">
        <f>SUBSTITUTE(SUBSTITUTE(SUBSTITUTE('2. specifications-EN-trad-GOOGL'!M47,"sustainable IT profit","sustainable IT benefit"),"charges","load"),"environmental impact","environmental footprint")</f>
        <v/>
      </c>
      <c r="N47" s="185" t="str">
        <f>SUBSTITUTE(SUBSTITUTE(SUBSTITUTE('2. specifications-EN-trad-GOOGL'!N47,"sustainable IT profit","sustainable IT benefit"),"charges","load"),"environmental impact","environmental footprint")</f>
        <v/>
      </c>
      <c r="O47" s="185" t="str">
        <f>SUBSTITUTE(SUBSTITUTE(SUBSTITUTE('2. specifications-EN-trad-GOOGL'!O47,"sustainable IT profit","sustainable IT benefit"),"charges","load"),"environmental impact","environmental footprint")</f>
        <v/>
      </c>
      <c r="P47" s="185" t="str">
        <f>SUBSTITUTE(SUBSTITUTE(SUBSTITUTE('2. specifications-EN-trad-GOOGL'!P47,"sustainable IT profit","sustainable IT benefit"),"charges","load"),"environmental impact","environmental footprint")</f>
        <v/>
      </c>
      <c r="Q47" s="185" t="str">
        <f>SUBSTITUTE(SUBSTITUTE(SUBSTITUTE('2. specifications-EN-trad-GOOGL'!Q47,"sustainable IT profit","sustainable IT benefit"),"charges","load"),"environmental impact","environmental footprint")</f>
        <v>RECO</v>
      </c>
      <c r="R47" s="184"/>
      <c r="S47" s="185" t="str">
        <f>SUBSTITUTE(SUBSTITUTE(SUBSTITUTE('2. specifications-EN-trad-GOOGL'!S47,"sustainable IT profit","sustainable IT benefit"),"charges","load"),"environmental impact","environmental footprint")</f>
        <v/>
      </c>
      <c r="T47" s="220" t="str">
        <f>IF(ISBLANK('0. SPECIFICATIONS-WiP'!U47),"",SUBSTITUTE('0. SPECIFICATIONS-WiP'!U47,"NR","IT Soutenable"))</f>
        <v/>
      </c>
      <c r="U47" s="220" t="str">
        <f>IF(ISBLANK('0. SPECIFICATIONS-WiP'!V47),"",SUBSTITUTE('0. SPECIFICATIONS-WiP'!V47,"NR","IT Soutenable"))</f>
        <v/>
      </c>
      <c r="V47" s="222"/>
      <c r="W47" s="222"/>
      <c r="X47" s="222"/>
      <c r="Y47" s="222"/>
      <c r="Z47" s="222"/>
      <c r="AA47" s="222"/>
      <c r="AB47" s="222"/>
      <c r="AC47" s="222"/>
      <c r="AD47" s="222"/>
      <c r="AE47" s="222"/>
    </row>
    <row r="48" spans="1:31" ht="15.75" customHeight="1">
      <c r="A48" s="220" t="str">
        <f>IF(ISBLANK('0. SPECIFICATIONS-WiP'!A48),"",SUBSTITUTE('0. SPECIFICATIONS-WiP'!A48,"NR","IT Soutenable"))</f>
        <v>5</v>
      </c>
      <c r="B48" s="220" t="str">
        <f>IF(ISBLANK('0. SPECIFICATIONS-WiP'!C48),"",SUBSTITUTE('0. SPECIFICATIONS-WiP'!C48,"NR","IT Soutenable"))</f>
        <v>A</v>
      </c>
      <c r="C48" s="220" t="str">
        <f>IF(ISBLANK('0. SPECIFICATIONS-WiP'!D48),"",SUBSTITUTE('0. SPECIFICATIONS-WiP'!D48,"NR","IT Soutenable"))</f>
        <v>B</v>
      </c>
      <c r="D48" s="220" t="str">
        <f>IF(ISBLANK('0. SPECIFICATIONS-WiP'!E48),"",SUBSTITUTE('0. SPECIFICATIONS-WiP'!E48,"NR","IT Soutenable"))</f>
        <v>A</v>
      </c>
      <c r="E48" s="220" t="str">
        <f>IF(ISBLANK('0. SPECIFICATIONS-WiP'!F48),"",SUBSTITUTE('0. SPECIFICATIONS-WiP'!F48,"NR","IT Soutenable"))</f>
        <v>A/B/A</v>
      </c>
      <c r="F48" s="185" t="s">
        <v>6651</v>
      </c>
      <c r="G48" s="185" t="str">
        <f>SUBSTITUTE(SUBSTITUTE(SUBSTITUTE('2. specifications-EN-trad-GOOGL'!G48,"sustainable IT profit","sustainable IT benefit"),"charges","load"),"environmental impact","environmental footprint")</f>
        <v/>
      </c>
      <c r="H48" s="185" t="str">
        <f>SUBSTITUTE(SUBSTITUTE(SUBSTITUTE('2. specifications-EN-trad-GOOGL'!H48,"sustainable IT profit","sustainable IT benefit"),"charges","load"),"environmental impact","environmental footprint")</f>
        <v>Prepare the monitoring of the project life cycle and performance indicators / Sustainable IT profit
(Define end-of-life behaviors)</v>
      </c>
      <c r="I48" s="185" t="str">
        <f>SUBSTITUTE(SUBSTITUTE(SUBSTITUTE('2. specifications-EN-trad-GOOGL'!I48,"sustainable IT profit","sustainable IT benefit"),"charges","load"),"environmental impact","environmental footprint")</f>
        <v>Do all specified data and procedures have end-of-life information?</v>
      </c>
      <c r="J48" s="185" t="str">
        <f>SUBSTITUTE(SUBSTITUTE(SUBSTITUTE('2. specifications-EN-trad-GOOGL'!J48,"sustainable IT profit","sustainable IT benefit"),"charges","load"),"environmental impact","environmental footprint")</f>
        <v>The specifications reveal data collections of asynchronous procedures or periodic tasks essential for the proper functioning of the service. These elements are most often invisible and in the absence of explicit specifications of the withdrawal process they are rarely taken into account for the purposes of operating a service. Each of these elements must carry its own end-of-life information.</v>
      </c>
      <c r="K48" s="185" t="str">
        <f>SUBSTITUTE(SUBSTITUTE(SUBSTITUTE('2. specifications-EN-trad-GOOGL'!K48,"sustainable IT profit","sustainable IT benefit"),"charges","load"),"environmental impact","environmental footprint")</f>
        <v>Is the catalog of procedures and data up to date?</v>
      </c>
      <c r="L48" s="185" t="str">
        <f>SUBSTITUTE(SUBSTITUTE(SUBSTITUTE('2. specifications-EN-trad-GOOGL'!L48,"sustainable IT profit","sustainable IT benefit"),"charges","load"),"environmental impact","environmental footprint")</f>
        <v/>
      </c>
      <c r="M48" s="185" t="str">
        <f>SUBSTITUTE(SUBSTITUTE(SUBSTITUTE('2. specifications-EN-trad-GOOGL'!M48,"sustainable IT profit","sustainable IT benefit"),"charges","load"),"environmental impact","environmental footprint")</f>
        <v/>
      </c>
      <c r="N48" s="185" t="str">
        <f>SUBSTITUTE(SUBSTITUTE(SUBSTITUTE('2. specifications-EN-trad-GOOGL'!N48,"sustainable IT profit","sustainable IT benefit"),"charges","load"),"environmental impact","environmental footprint")</f>
        <v/>
      </c>
      <c r="O48" s="185" t="str">
        <f>SUBSTITUTE(SUBSTITUTE(SUBSTITUTE('2. specifications-EN-trad-GOOGL'!O48,"sustainable IT profit","sustainable IT benefit"),"charges","load"),"environmental impact","environmental footprint")</f>
        <v/>
      </c>
      <c r="P48" s="185" t="str">
        <f>SUBSTITUTE(SUBSTITUTE(SUBSTITUTE('2. specifications-EN-trad-GOOGL'!P48,"sustainable IT profit","sustainable IT benefit"),"charges","load"),"environmental impact","environmental footprint")</f>
        <v>Life cycle</v>
      </c>
      <c r="Q48" s="185" t="str">
        <f>SUBSTITUTE(SUBSTITUTE(SUBSTITUTE('2. specifications-EN-trad-GOOGL'!Q48,"sustainable IT profit","sustainable IT benefit"),"charges","load"),"environmental impact","environmental footprint")</f>
        <v>RECO</v>
      </c>
      <c r="R48" s="184"/>
      <c r="S48" s="185" t="str">
        <f>SUBSTITUTE(SUBSTITUTE(SUBSTITUTE('2. specifications-EN-trad-GOOGL'!S48,"sustainable IT profit","sustainable IT benefit"),"charges","load"),"environmental impact","environmental footprint")</f>
        <v/>
      </c>
      <c r="T48" s="220" t="str">
        <f>IF(ISBLANK('0. SPECIFICATIONS-WiP'!U48),"",SUBSTITUTE('0. SPECIFICATIONS-WiP'!U48,"NR","IT Soutenable"))</f>
        <v/>
      </c>
      <c r="U48" s="220" t="str">
        <f>IF(ISBLANK('0. SPECIFICATIONS-WiP'!V48),"",SUBSTITUTE('0. SPECIFICATIONS-WiP'!V48,"NR","IT Soutenable"))</f>
        <v>INCONTOURNABLE</v>
      </c>
      <c r="V48" s="222"/>
      <c r="W48" s="222"/>
      <c r="X48" s="222"/>
      <c r="Y48" s="222"/>
      <c r="Z48" s="222"/>
      <c r="AA48" s="222"/>
      <c r="AB48" s="222"/>
      <c r="AC48" s="222"/>
      <c r="AD48" s="222"/>
      <c r="AE48" s="222"/>
    </row>
    <row r="49" spans="1:31" ht="15.75" customHeight="1">
      <c r="A49" s="220" t="str">
        <f>IF(ISBLANK('0. SPECIFICATIONS-WiP'!A49),"",SUBSTITUTE('0. SPECIFICATIONS-WiP'!A49,"NR","IT Soutenable"))</f>
        <v>5</v>
      </c>
      <c r="B49" s="220" t="str">
        <f>IF(ISBLANK('0. SPECIFICATIONS-WiP'!C49),"",SUBSTITUTE('0. SPECIFICATIONS-WiP'!C49,"NR","IT Soutenable"))</f>
        <v>A</v>
      </c>
      <c r="C49" s="220" t="str">
        <f>IF(ISBLANK('0. SPECIFICATIONS-WiP'!D49),"",SUBSTITUTE('0. SPECIFICATIONS-WiP'!D49,"NR","IT Soutenable"))</f>
        <v>B</v>
      </c>
      <c r="D49" s="220" t="str">
        <f>IF(ISBLANK('0. SPECIFICATIONS-WiP'!E49),"",SUBSTITUTE('0. SPECIFICATIONS-WiP'!E49,"NR","IT Soutenable"))</f>
        <v>A</v>
      </c>
      <c r="E49" s="220" t="str">
        <f>IF(ISBLANK('0. SPECIFICATIONS-WiP'!F49),"",SUBSTITUTE('0. SPECIFICATIONS-WiP'!F49,"NR","IT Soutenable"))</f>
        <v>A/B/A</v>
      </c>
      <c r="F49" s="185" t="s">
        <v>6651</v>
      </c>
      <c r="G49" s="185" t="str">
        <f>SUBSTITUTE(SUBSTITUTE(SUBSTITUTE('2. specifications-EN-trad-GOOGL'!G49,"sustainable IT profit","sustainable IT benefit"),"charges","load"),"environmental impact","environmental footprint")</f>
        <v/>
      </c>
      <c r="H49" s="185" t="str">
        <f>SUBSTITUTE(SUBSTITUTE(SUBSTITUTE('2. specifications-EN-trad-GOOGL'!H49,"sustainable IT profit","sustainable IT benefit"),"charges","load"),"environmental impact","environmental footprint")</f>
        <v/>
      </c>
      <c r="I49" s="185" t="str">
        <f>SUBSTITUTE(SUBSTITUTE(SUBSTITUTE('2. specifications-EN-trad-GOOGL'!I49,"sustainable IT profit","sustainable IT benefit"),"charges","load"),"environmental impact","environmental footprint")</f>
        <v>Does the target product have a fixed shelf life?</v>
      </c>
      <c r="J49" s="185" t="str">
        <f>SUBSTITUTE(SUBSTITUTE(SUBSTITUTE('2. specifications-EN-trad-GOOGL'!J49,"sustainable IT profit","sustainable IT benefit"),"charges","load"),"environmental impact","environmental footprint")</f>
        <v>The services respond to an opportunity and are created to process that request. In a very changing and unpredictable technical and economic environment, they rarely have an infinite life expectancy. It is useful from a Sustainable IT point of view to decide beforehand on the term of operation of the service to avoid that it does not exist ad vitam aeternam when the object of the service no longer exists.</v>
      </c>
      <c r="K49" s="185" t="str">
        <f>SUBSTITUTE(SUBSTITUTE(SUBSTITUTE('2. specifications-EN-trad-GOOGL'!K49,"sustainable IT profit","sustainable IT benefit"),"charges","load"),"environmental impact","environmental footprint")</f>
        <v>Does the product have an "expiration date"?</v>
      </c>
      <c r="L49" s="185" t="str">
        <f>SUBSTITUTE(SUBSTITUTE(SUBSTITUTE('2. specifications-EN-trad-GOOGL'!L49,"sustainable IT profit","sustainable IT benefit"),"charges","load"),"environmental impact","environmental footprint")</f>
        <v/>
      </c>
      <c r="M49" s="185" t="str">
        <f>SUBSTITUTE(SUBSTITUTE(SUBSTITUTE('2. specifications-EN-trad-GOOGL'!M49,"sustainable IT profit","sustainable IT benefit"),"charges","load"),"environmental impact","environmental footprint")</f>
        <v/>
      </c>
      <c r="N49" s="185" t="str">
        <f>SUBSTITUTE(SUBSTITUTE(SUBSTITUTE('2. specifications-EN-trad-GOOGL'!N49,"sustainable IT profit","sustainable IT benefit"),"charges","load"),"environmental impact","environmental footprint")</f>
        <v>GreenIT 85</v>
      </c>
      <c r="O49" s="185" t="str">
        <f>SUBSTITUTE(SUBSTITUTE(SUBSTITUTE('2. specifications-EN-trad-GOOGL'!O49,"sustainable IT profit","sustainable IT benefit"),"charges","load"),"environmental impact","environmental footprint")</f>
        <v/>
      </c>
      <c r="P49" s="185" t="str">
        <f>SUBSTITUTE(SUBSTITUTE(SUBSTITUTE('2. specifications-EN-trad-GOOGL'!P49,"sustainable IT profit","sustainable IT benefit"),"charges","load"),"environmental impact","environmental footprint")</f>
        <v>Life cycle</v>
      </c>
      <c r="Q49" s="185" t="str">
        <f>SUBSTITUTE(SUBSTITUTE(SUBSTITUTE('2. specifications-EN-trad-GOOGL'!Q49,"sustainable IT profit","sustainable IT benefit"),"charges","load"),"environmental impact","environmental footprint")</f>
        <v>RECO</v>
      </c>
      <c r="R49" s="184"/>
      <c r="S49" s="185" t="str">
        <f>SUBSTITUTE(SUBSTITUTE(SUBSTITUTE('2. specifications-EN-trad-GOOGL'!S49,"sustainable IT profit","sustainable IT benefit"),"charges","load"),"environmental impact","environmental footprint")</f>
        <v/>
      </c>
      <c r="T49" s="220" t="str">
        <f>IF(ISBLANK('0. SPECIFICATIONS-WiP'!U49),"",SUBSTITUTE('0. SPECIFICATIONS-WiP'!U49,"NR","IT Soutenable"))</f>
        <v/>
      </c>
      <c r="U49" s="220" t="str">
        <f>IF(ISBLANK('0. SPECIFICATIONS-WiP'!V49),"",SUBSTITUTE('0. SPECIFICATIONS-WiP'!V49,"NR","IT Soutenable"))</f>
        <v/>
      </c>
      <c r="V49" s="222"/>
      <c r="W49" s="222"/>
      <c r="X49" s="222"/>
      <c r="Y49" s="222"/>
      <c r="Z49" s="222"/>
      <c r="AA49" s="222"/>
      <c r="AB49" s="222"/>
      <c r="AC49" s="222"/>
      <c r="AD49" s="222"/>
      <c r="AE49" s="222"/>
    </row>
    <row r="50" spans="1:31" ht="15.75" customHeight="1">
      <c r="A50" s="220" t="str">
        <f>IF(ISBLANK('0. SPECIFICATIONS-WiP'!A50),"",SUBSTITUTE('0. SPECIFICATIONS-WiP'!A50,"NR","IT Soutenable"))</f>
        <v>5</v>
      </c>
      <c r="B50" s="220" t="str">
        <f>IF(ISBLANK('0. SPECIFICATIONS-WiP'!C50),"",SUBSTITUTE('0. SPECIFICATIONS-WiP'!C50,"NR","IT Soutenable"))</f>
        <v>C</v>
      </c>
      <c r="C50" s="220" t="str">
        <f>IF(ISBLANK('0. SPECIFICATIONS-WiP'!D50),"",SUBSTITUTE('0. SPECIFICATIONS-WiP'!D50,"NR","IT Soutenable"))</f>
        <v>B</v>
      </c>
      <c r="D50" s="220" t="str">
        <f>IF(ISBLANK('0. SPECIFICATIONS-WiP'!E50),"",SUBSTITUTE('0. SPECIFICATIONS-WiP'!E50,"NR","IT Soutenable"))</f>
        <v>A</v>
      </c>
      <c r="E50" s="220" t="str">
        <f>IF(ISBLANK('0. SPECIFICATIONS-WiP'!F50),"",SUBSTITUTE('0. SPECIFICATIONS-WiP'!F50,"NR","IT Soutenable"))</f>
        <v>C/B/A</v>
      </c>
      <c r="F50" s="185" t="s">
        <v>6659</v>
      </c>
      <c r="G50" s="185" t="str">
        <f>SUBSTITUTE(SUBSTITUTE(SUBSTITUTE('2. specifications-EN-trad-GOOGL'!G50,"sustainable IT profit","sustainable IT benefit"),"charges","load"),"environmental impact","environmental footprint")</f>
        <v/>
      </c>
      <c r="H50" s="185" t="str">
        <f>SUBSTITUTE(SUBSTITUTE(SUBSTITUTE('2. specifications-EN-trad-GOOGL'!H50,"sustainable IT profit","sustainable IT benefit"),"charges","load"),"environmental impact","environmental footprint")</f>
        <v>Prepare the follow-up of the project life cycle and performance indicators / Sustainable IT profit
(Follow the load, risks, benefits (excluding financial))</v>
      </c>
      <c r="I50" s="185" t="str">
        <f>SUBSTITUTE(SUBSTITUTE(SUBSTITUTE('2. specifications-EN-trad-GOOGL'!I50,"sustainable IT profit","sustainable IT benefit"),"charges","load"),"environmental impact","environmental footprint")</f>
        <v>Are the load, benefits, risks followed?</v>
      </c>
      <c r="J50" s="185" t="str">
        <f>SUBSTITUTE(SUBSTITUTE(SUBSTITUTE('2. specifications-EN-trad-GOOGL'!J50,"sustainable IT profit","sustainable IT benefit"),"charges","load"),"environmental impact","environmental footprint")</f>
        <v>The putting into production of a service respecting the Sustainable IT principles is an important asset for an organization. For all stakeholders, the assessment of the conduct of the project and the handling of Sustainable IT issues is an additional means of capitalizing on the benefits of the operation and of calmly assessing the risks and load taken into account in the project. project in order to facilitate the taking into account of Sustainable IT in future projects.</v>
      </c>
      <c r="K50" s="185" t="str">
        <f>SUBSTITUTE(SUBSTITUTE(SUBSTITUTE('2. specifications-EN-trad-GOOGL'!K50,"sustainable IT profit","sustainable IT benefit"),"charges","load"),"environmental impact","environmental footprint")</f>
        <v>Is a retrospective planned to assess the environmental gains?</v>
      </c>
      <c r="L50" s="185" t="str">
        <f>SUBSTITUTE(SUBSTITUTE(SUBSTITUTE('2. specifications-EN-trad-GOOGL'!L50,"sustainable IT profit","sustainable IT benefit"),"charges","load"),"environmental impact","environmental footprint")</f>
        <v/>
      </c>
      <c r="M50" s="185" t="str">
        <f>SUBSTITUTE(SUBSTITUTE(SUBSTITUTE('2. specifications-EN-trad-GOOGL'!M50,"sustainable IT profit","sustainable IT benefit"),"charges","load"),"environmental impact","environmental footprint")</f>
        <v/>
      </c>
      <c r="N50" s="185" t="str">
        <f>SUBSTITUTE(SUBSTITUTE(SUBSTITUTE('2. specifications-EN-trad-GOOGL'!N50,"sustainable IT profit","sustainable IT benefit"),"charges","load"),"environmental impact","environmental footprint")</f>
        <v/>
      </c>
      <c r="O50" s="185" t="str">
        <f>SUBSTITUTE(SUBSTITUTE(SUBSTITUTE('2. specifications-EN-trad-GOOGL'!O50,"sustainable IT profit","sustainable IT benefit"),"charges","load"),"environmental impact","environmental footprint")</f>
        <v/>
      </c>
      <c r="P50" s="185" t="str">
        <f>SUBSTITUTE(SUBSTITUTE(SUBSTITUTE('2. specifications-EN-trad-GOOGL'!P50,"sustainable IT profit","sustainable IT benefit"),"charges","load"),"environmental impact","environmental footprint")</f>
        <v>Strategy</v>
      </c>
      <c r="Q50" s="185" t="str">
        <f>SUBSTITUTE(SUBSTITUTE(SUBSTITUTE('2. specifications-EN-trad-GOOGL'!Q50,"sustainable IT profit","sustainable IT benefit"),"charges","load"),"environmental impact","environmental footprint")</f>
        <v>ADVICE</v>
      </c>
      <c r="R50" s="184"/>
      <c r="S50" s="185" t="str">
        <f>SUBSTITUTE(SUBSTITUTE(SUBSTITUTE('2. specifications-EN-trad-GOOGL'!S50,"sustainable IT profit","sustainable IT benefit"),"charges","load"),"environmental impact","environmental footprint")</f>
        <v/>
      </c>
      <c r="T50" s="220" t="str">
        <f>IF(ISBLANK('0. SPECIFICATIONS-WiP'!U50),"",SUBSTITUTE('0. SPECIFICATIONS-WiP'!U50,"NR","IT Soutenable"))</f>
        <v/>
      </c>
      <c r="U50" s="220" t="str">
        <f>IF(ISBLANK('0. SPECIFICATIONS-WiP'!V50),"",SUBSTITUTE('0. SPECIFICATIONS-WiP'!V50,"NR","IT Soutenable"))</f>
        <v/>
      </c>
      <c r="V50" s="222"/>
      <c r="W50" s="222"/>
      <c r="X50" s="222"/>
      <c r="Y50" s="222"/>
      <c r="Z50" s="222"/>
      <c r="AA50" s="222"/>
      <c r="AB50" s="222"/>
      <c r="AC50" s="222"/>
      <c r="AD50" s="222"/>
      <c r="AE50" s="222"/>
    </row>
    <row r="51" spans="1:31" ht="15.75" customHeight="1">
      <c r="A51" s="220" t="str">
        <f>IF(ISBLANK('0. SPECIFICATIONS-WiP'!A51),"",SUBSTITUTE('0. SPECIFICATIONS-WiP'!A51,"NR","IT Soutenable"))</f>
        <v>5</v>
      </c>
      <c r="B51" s="220" t="str">
        <f>IF(ISBLANK('0. SPECIFICATIONS-WiP'!C51),"",SUBSTITUTE('0. SPECIFICATIONS-WiP'!C51,"NR","IT Soutenable"))</f>
        <v>B</v>
      </c>
      <c r="C51" s="220" t="str">
        <f>IF(ISBLANK('0. SPECIFICATIONS-WiP'!D51),"",SUBSTITUTE('0. SPECIFICATIONS-WiP'!D51,"NR","IT Soutenable"))</f>
        <v>B</v>
      </c>
      <c r="D51" s="220" t="str">
        <f>IF(ISBLANK('0. SPECIFICATIONS-WiP'!E51),"",SUBSTITUTE('0. SPECIFICATIONS-WiP'!E51,"NR","IT Soutenable"))</f>
        <v>A</v>
      </c>
      <c r="E51" s="220" t="str">
        <f>IF(ISBLANK('0. SPECIFICATIONS-WiP'!F51),"",SUBSTITUTE('0. SPECIFICATIONS-WiP'!F51,"NR","IT Soutenable"))</f>
        <v>B/B/A</v>
      </c>
      <c r="F51" s="185" t="s">
        <v>6659</v>
      </c>
      <c r="G51" s="185" t="str">
        <f>SUBSTITUTE(SUBSTITUTE(SUBSTITUTE('2. specifications-EN-trad-GOOGL'!G51,"sustainable IT profit","sustainable IT benefit"),"charges","load"),"environmental impact","environmental footprint")</f>
        <v/>
      </c>
      <c r="H51" s="185" t="str">
        <f>SUBSTITUTE(SUBSTITUTE(SUBSTITUTE('2. specifications-EN-trad-GOOGL'!H51,"sustainable IT profit","sustainable IT benefit"),"charges","load"),"environmental impact","environmental footprint")</f>
        <v/>
      </c>
      <c r="I51" s="185" t="str">
        <f>SUBSTITUTE(SUBSTITUTE(SUBSTITUTE('2. specifications-EN-trad-GOOGL'!I51,"sustainable IT profit","sustainable IT benefit"),"charges","load"),"environmental impact","environmental footprint")</f>
        <v>Is a risk monitoring plan deployed?</v>
      </c>
      <c r="J51" s="185" t="str">
        <f>SUBSTITUTE(SUBSTITUTE(SUBSTITUTE('2. specifications-EN-trad-GOOGL'!J51,"sustainable IT profit","sustainable IT benefit"),"charges","load"),"environmental impact","environmental footprint")</f>
        <v>Certain technical choices are oriented by the Sustainable IT angle, and technical adaptations are made for more Sustainable IT compliance. This can introduce additional risks (delays, difficulties, anomalies). These risks must be monitored and the risk treatment plan must take into account these elements associated with Sustainable IT choices.</v>
      </c>
      <c r="K51" s="185" t="str">
        <f>SUBSTITUTE(SUBSTITUTE(SUBSTITUTE('2. specifications-EN-trad-GOOGL'!K51,"sustainable IT profit","sustainable IT benefit"),"charges","load"),"environmental impact","environmental footprint")</f>
        <v>Does the risk monitoring plan include Sustainable IT?</v>
      </c>
      <c r="L51" s="185" t="str">
        <f>SUBSTITUTE(SUBSTITUTE(SUBSTITUTE('2. specifications-EN-trad-GOOGL'!L51,"sustainable IT profit","sustainable IT benefit"),"charges","load"),"environmental impact","environmental footprint")</f>
        <v>Did the technical choices made for Sustainable IT introduce additional risks?</v>
      </c>
      <c r="M51" s="185" t="str">
        <f>SUBSTITUTE(SUBSTITUTE(SUBSTITUTE('2. specifications-EN-trad-GOOGL'!M51,"sustainable IT profit","sustainable IT benefit"),"charges","load"),"environmental impact","environmental footprint")</f>
        <v/>
      </c>
      <c r="N51" s="185" t="str">
        <f>SUBSTITUTE(SUBSTITUTE(SUBSTITUTE('2. specifications-EN-trad-GOOGL'!N51,"sustainable IT profit","sustainable IT benefit"),"charges","load"),"environmental impact","environmental footprint")</f>
        <v/>
      </c>
      <c r="O51" s="185" t="str">
        <f>SUBSTITUTE(SUBSTITUTE(SUBSTITUTE('2. specifications-EN-trad-GOOGL'!O51,"sustainable IT profit","sustainable IT benefit"),"charges","load"),"environmental impact","environmental footprint")</f>
        <v/>
      </c>
      <c r="P51" s="185" t="str">
        <f>SUBSTITUTE(SUBSTITUTE(SUBSTITUTE('2. specifications-EN-trad-GOOGL'!P51,"sustainable IT profit","sustainable IT benefit"),"charges","load"),"environmental impact","environmental footprint")</f>
        <v>Strategy</v>
      </c>
      <c r="Q51" s="185" t="str">
        <f>SUBSTITUTE(SUBSTITUTE(SUBSTITUTE('2. specifications-EN-trad-GOOGL'!Q51,"sustainable IT profit","sustainable IT benefit"),"charges","load"),"environmental impact","environmental footprint")</f>
        <v>ADVICE</v>
      </c>
      <c r="R51" s="184"/>
      <c r="S51" s="185" t="str">
        <f>SUBSTITUTE(SUBSTITUTE(SUBSTITUTE('2. specifications-EN-trad-GOOGL'!S51,"sustainable IT profit","sustainable IT benefit"),"charges","load"),"environmental impact","environmental footprint")</f>
        <v/>
      </c>
      <c r="T51" s="220" t="str">
        <f>IF(ISBLANK('0. SPECIFICATIONS-WiP'!U51),"",SUBSTITUTE('0. SPECIFICATIONS-WiP'!U51,"NR","IT Soutenable"))</f>
        <v/>
      </c>
      <c r="U51" s="220" t="str">
        <f>IF(ISBLANK('0. SPECIFICATIONS-WiP'!V51),"",SUBSTITUTE('0. SPECIFICATIONS-WiP'!V51,"NR","IT Soutenable"))</f>
        <v/>
      </c>
      <c r="V51" s="222"/>
      <c r="W51" s="222"/>
      <c r="X51" s="222"/>
      <c r="Y51" s="222"/>
      <c r="Z51" s="222"/>
      <c r="AA51" s="222"/>
      <c r="AB51" s="222"/>
      <c r="AC51" s="222"/>
      <c r="AD51" s="222"/>
      <c r="AE51" s="222"/>
    </row>
    <row r="52" spans="1:31" ht="15.75" customHeight="1">
      <c r="A52" s="220" t="str">
        <f>SUBSTITUTE('0. SPECIFICATIONS-WiP'!A52,"NR","IT Soutenable")</f>
        <v>5</v>
      </c>
      <c r="B52" s="220" t="str">
        <f>SUBSTITUTE('0. SPECIFICATIONS-WiP'!C52,"NR","IT Soutenable")</f>
        <v>C</v>
      </c>
      <c r="C52" s="220" t="str">
        <f>SUBSTITUTE('0. SPECIFICATIONS-WiP'!D52,"NR","IT Soutenable")</f>
        <v>C</v>
      </c>
      <c r="D52" s="220" t="str">
        <f>SUBSTITUTE('0. SPECIFICATIONS-WiP'!E52,"NR","IT Soutenable")</f>
        <v>A</v>
      </c>
      <c r="E52" s="220" t="str">
        <f>SUBSTITUTE('0. SPECIFICATIONS-WiP'!F52,"NR","IT Soutenable")</f>
        <v>C/C/A</v>
      </c>
      <c r="F52" s="185" t="s">
        <v>6659</v>
      </c>
      <c r="G52" s="185" t="str">
        <f>SUBSTITUTE(SUBSTITUTE(SUBSTITUTE('2. specifications-EN-trad-GOOGL'!G52,"sustainable IT profit","sustainable IT benefit"),"charges","load"),"environmental impact","environmental footprint")</f>
        <v/>
      </c>
      <c r="H52" s="185" t="str">
        <f>SUBSTITUTE(SUBSTITUTE(SUBSTITUTE('2. specifications-EN-trad-GOOGL'!H52,"sustainable IT profit","sustainable IT benefit"),"charges","load"),"environmental impact","environmental footprint")</f>
        <v/>
      </c>
      <c r="I52" s="185" t="str">
        <f>SUBSTITUTE(SUBSTITUTE(SUBSTITUTE('2. specifications-EN-trad-GOOGL'!I52,"sustainable IT profit","sustainable IT benefit"),"charges","load"),"environmental impact","environmental footprint")</f>
        <v>Is a gain in notoriety and capitalization associated with the Sustainable IT aspects of the project?</v>
      </c>
      <c r="J52" s="185" t="str">
        <f>SUBSTITUTE(SUBSTITUTE(SUBSTITUTE('2. specifications-EN-trad-GOOGL'!J52,"sustainable IT profit","sustainable IT benefit"),"charges","load"),"environmental impact","environmental footprint")</f>
        <v>The conduct of a Sustainable IT project has an impact beyond the technical and business spheres of the project, which can allow the organization to display a strong affinity with environmental constraints which can be exploited in institutional or informal communications operations. These elements can be quantified in the project budgets.</v>
      </c>
      <c r="K52" s="185" t="str">
        <f>SUBSTITUTE(SUBSTITUTE(SUBSTITUTE('2. specifications-EN-trad-GOOGL'!K52,"sustainable IT profit","sustainable IT benefit"),"charges","load"),"environmental impact","environmental footprint")</f>
        <v>Are non-financial benefits valued?</v>
      </c>
      <c r="L52" s="185" t="str">
        <f>SUBSTITUTE(SUBSTITUTE(SUBSTITUTE('2. specifications-EN-trad-GOOGL'!L52,"sustainable IT profit","sustainable IT benefit"),"charges","load"),"environmental impact","environmental footprint")</f>
        <v>Do the teams benefit from an increase in skills on Sustainable IT subjects?</v>
      </c>
      <c r="M52" s="185" t="str">
        <f>SUBSTITUTE(SUBSTITUTE(SUBSTITUTE('2. specifications-EN-trad-GOOGL'!M52,"sustainable IT profit","sustainable IT benefit"),"charges","load"),"environmental impact","environmental footprint")</f>
        <v/>
      </c>
      <c r="N52" s="185" t="str">
        <f>SUBSTITUTE(SUBSTITUTE(SUBSTITUTE('2. specifications-EN-trad-GOOGL'!N52,"sustainable IT profit","sustainable IT benefit"),"charges","load"),"environmental impact","environmental footprint")</f>
        <v/>
      </c>
      <c r="O52" s="185" t="str">
        <f>SUBSTITUTE(SUBSTITUTE(SUBSTITUTE('2. specifications-EN-trad-GOOGL'!O52,"sustainable IT profit","sustainable IT benefit"),"charges","load"),"environmental impact","environmental footprint")</f>
        <v/>
      </c>
      <c r="P52" s="185" t="str">
        <f>SUBSTITUTE(SUBSTITUTE(SUBSTITUTE('2. specifications-EN-trad-GOOGL'!P52,"sustainable IT profit","sustainable IT benefit"),"charges","load"),"environmental impact","environmental footprint")</f>
        <v>Strategy</v>
      </c>
      <c r="Q52" s="185" t="str">
        <f>SUBSTITUTE(SUBSTITUTE(SUBSTITUTE('2. specifications-EN-trad-GOOGL'!Q52,"sustainable IT profit","sustainable IT benefit"),"charges","load"),"environmental impact","environmental footprint")</f>
        <v>ADVICE</v>
      </c>
      <c r="R52" s="184"/>
      <c r="S52" s="185" t="str">
        <f>SUBSTITUTE(SUBSTITUTE(SUBSTITUTE('2. specifications-EN-trad-GOOGL'!S52,"sustainable IT profit","sustainable IT benefit"),"charges","load"),"environmental impact","environmental footprint")</f>
        <v/>
      </c>
      <c r="T52" s="220" t="str">
        <f>IF(ISBLANK('0. SPECIFICATIONS-WiP'!U52),"",SUBSTITUTE('0. SPECIFICATIONS-WiP'!U52,"NR","IT Soutenable"))</f>
        <v/>
      </c>
      <c r="U52" s="220" t="str">
        <f>IF(ISBLANK('0. SPECIFICATIONS-WiP'!V52),"",SUBSTITUTE('0. SPECIFICATIONS-WiP'!V52,"NR","IT Soutenable"))</f>
        <v/>
      </c>
      <c r="V52" s="222"/>
      <c r="W52" s="222"/>
      <c r="X52" s="222"/>
      <c r="Y52" s="222"/>
      <c r="Z52" s="222"/>
      <c r="AA52" s="222"/>
      <c r="AB52" s="222"/>
      <c r="AC52" s="222"/>
      <c r="AD52" s="222"/>
      <c r="AE52" s="222"/>
    </row>
    <row r="53" spans="1:31" ht="15.75" customHeight="1">
      <c r="A53" s="220" t="str">
        <f>SUBSTITUTE('0. SPECIFICATIONS-WiP'!A53,"NR","IT Soutenable")</f>
        <v>5</v>
      </c>
      <c r="B53" s="220" t="str">
        <f>SUBSTITUTE('0. SPECIFICATIONS-WiP'!C53,"NR","IT Soutenable")</f>
        <v>B</v>
      </c>
      <c r="C53" s="220" t="str">
        <f>SUBSTITUTE('0. SPECIFICATIONS-WiP'!D53,"NR","IT Soutenable")</f>
        <v>C</v>
      </c>
      <c r="D53" s="220" t="str">
        <f>SUBSTITUTE('0. SPECIFICATIONS-WiP'!E53,"NR","IT Soutenable")</f>
        <v>B</v>
      </c>
      <c r="E53" s="220" t="str">
        <f>SUBSTITUTE('0. SPECIFICATIONS-WiP'!F53,"NR","IT Soutenable")</f>
        <v>B/C/B</v>
      </c>
      <c r="F53" s="185" t="s">
        <v>6651</v>
      </c>
      <c r="G53" s="185" t="str">
        <f>SUBSTITUTE(SUBSTITUTE(SUBSTITUTE('2. specifications-EN-trad-GOOGL'!G53,"sustainable IT profit","sustainable IT benefit"),"charges","load"),"environmental impact","environmental footprint")</f>
        <v/>
      </c>
      <c r="H53" s="185" t="str">
        <f>SUBSTITUTE(SUBSTITUTE(SUBSTITUTE('2. specifications-EN-trad-GOOGL'!H53,"sustainable IT profit","sustainable IT benefit"),"charges","load"),"environmental impact","environmental footprint")</f>
        <v>Prepare the monitoring of the project life cycle and performance indicators / Sustainable IT profit
(phase of the life cycle, start-up, maturity, shutdown)</v>
      </c>
      <c r="I53" s="185" t="str">
        <f>SUBSTITUTE(SUBSTITUTE(SUBSTITUTE('2. specifications-EN-trad-GOOGL'!I53,"sustainable IT profit","sustainable IT benefit"),"charges","load"),"environmental impact","environmental footprint")</f>
        <v>Do secondary functions also have a lower impact on the environmental footprint?</v>
      </c>
      <c r="J53" s="185" t="str">
        <f>SUBSTITUTE(SUBSTITUTE(SUBSTITUTE('2. specifications-EN-trad-GOOGL'!J53,"sustainable IT profit","sustainable IT benefit"),"charges","load"),"environmental impact","environmental footprint")</f>
        <v>80% of uses are handled by 20% of functionalities. Without being an immutable rule, it is very often the case. We must not fall into the trap where the 20% of marginal uses consume 80% of the environmental footprints of the project.</v>
      </c>
      <c r="K53" s="185" t="str">
        <f>SUBSTITUTE(SUBSTITUTE(SUBSTITUTE('2. specifications-EN-trad-GOOGL'!K53,"sustainable IT profit","sustainable IT benefit"),"charges","load"),"environmental impact","environmental footprint")</f>
        <v>Are the environmental footprints of each feature assessed against the nature and importance of the feature?</v>
      </c>
      <c r="L53" s="185" t="str">
        <f>SUBSTITUTE(SUBSTITUTE(SUBSTITUTE('2. specifications-EN-trad-GOOGL'!L53,"sustainable IT profit","sustainable IT benefit"),"charges","load"),"environmental impact","environmental footprint")</f>
        <v/>
      </c>
      <c r="M53" s="185" t="str">
        <f>SUBSTITUTE(SUBSTITUTE(SUBSTITUTE('2. specifications-EN-trad-GOOGL'!M53,"sustainable IT profit","sustainable IT benefit"),"charges","load"),"environmental impact","environmental footprint")</f>
        <v/>
      </c>
      <c r="N53" s="185" t="str">
        <f>SUBSTITUTE(SUBSTITUTE(SUBSTITUTE('2. specifications-EN-trad-GOOGL'!N53,"sustainable IT profit","sustainable IT benefit"),"charges","load"),"environmental impact","environmental footprint")</f>
        <v/>
      </c>
      <c r="O53" s="185" t="str">
        <f>SUBSTITUTE(SUBSTITUTE(SUBSTITUTE('2. specifications-EN-trad-GOOGL'!O53,"sustainable IT profit","sustainable IT benefit"),"charges","load"),"environmental impact","environmental footprint")</f>
        <v/>
      </c>
      <c r="P53" s="185" t="str">
        <f>SUBSTITUTE(SUBSTITUTE(SUBSTITUTE('2. specifications-EN-trad-GOOGL'!P53,"sustainable IT profit","sustainable IT benefit"),"charges","load"),"environmental impact","environmental footprint")</f>
        <v>Life cycle</v>
      </c>
      <c r="Q53" s="185" t="str">
        <f>SUBSTITUTE(SUBSTITUTE(SUBSTITUTE('2. specifications-EN-trad-GOOGL'!Q53,"sustainable IT profit","sustainable IT benefit"),"charges","load"),"environmental impact","environmental footprint")</f>
        <v>RECO</v>
      </c>
      <c r="R53" s="184"/>
      <c r="S53" s="185" t="str">
        <f>SUBSTITUTE(SUBSTITUTE(SUBSTITUTE('2. specifications-EN-trad-GOOGL'!S53,"sustainable IT profit","sustainable IT benefit"),"charges","load"),"environmental impact","environmental footprint")</f>
        <v/>
      </c>
      <c r="T53" s="220" t="str">
        <f>IF(ISBLANK('0. SPECIFICATIONS-WiP'!U53),"",SUBSTITUTE('0. SPECIFICATIONS-WiP'!U53,"NR","IT Soutenable"))</f>
        <v/>
      </c>
      <c r="U53" s="220" t="str">
        <f>IF(ISBLANK('0. SPECIFICATIONS-WiP'!V53),"",SUBSTITUTE('0. SPECIFICATIONS-WiP'!V53,"NR","IT Soutenable"))</f>
        <v/>
      </c>
      <c r="V53" s="222"/>
      <c r="W53" s="222"/>
      <c r="X53" s="222"/>
      <c r="Y53" s="222"/>
      <c r="Z53" s="222"/>
      <c r="AA53" s="222"/>
      <c r="AB53" s="222"/>
      <c r="AC53" s="222"/>
      <c r="AD53" s="222"/>
      <c r="AE53" s="222"/>
    </row>
    <row r="54" spans="1:31" ht="15.75" customHeight="1">
      <c r="A54" s="220" t="str">
        <f>SUBSTITUTE('0. SPECIFICATIONS-WiP'!A54,"NR","IT Soutenable")</f>
        <v>6</v>
      </c>
      <c r="B54" s="220" t="str">
        <f>SUBSTITUTE('0. SPECIFICATIONS-WiP'!C54,"NR","IT Soutenable")</f>
        <v/>
      </c>
      <c r="C54" s="220" t="str">
        <f>SUBSTITUTE('0. SPECIFICATIONS-WiP'!D54,"NR","IT Soutenable")</f>
        <v/>
      </c>
      <c r="D54" s="220" t="str">
        <f>SUBSTITUTE('0. SPECIFICATIONS-WiP'!E54,"NR","IT Soutenable")</f>
        <v/>
      </c>
      <c r="E54" s="220" t="str">
        <f>SUBSTITUTE('0. SPECIFICATIONS-WiP'!F54,"NR","IT Soutenable")</f>
        <v>1A/2A/3A</v>
      </c>
      <c r="F54" s="184"/>
      <c r="G54" s="185" t="str">
        <f>SUBSTITUTE(SUBSTITUTE(SUBSTITUTE('2. specifications-EN-trad-GOOGL'!G54,"sustainable IT profit","sustainable IT benefit"),"charges","load"),"environmental impact","environmental footprint")</f>
        <v>Determine the production environment in which the project will be built and deployed in accordance with Sustainable IT principles</v>
      </c>
      <c r="H54" s="185" t="str">
        <f>SUBSTITUTE(SUBSTITUTE(SUBSTITUTE('2. specifications-EN-trad-GOOGL'!H54,"sustainable IT profit","sustainable IT benefit"),"charges","load"),"environmental impact","environmental footprint")</f>
        <v/>
      </c>
      <c r="I54" s="185" t="str">
        <f>SUBSTITUTE(SUBSTITUTE(SUBSTITUTE('2. specifications-EN-trad-GOOGL'!I54,"sustainable IT profit","sustainable IT benefit"),"charges","load"),"environmental impact","environmental footprint")</f>
        <v/>
      </c>
      <c r="J54" s="185" t="str">
        <f>SUBSTITUTE(SUBSTITUTE(SUBSTITUTE('2. specifications-EN-trad-GOOGL'!J54,"sustainable IT profit","sustainable IT benefit"),"charges","load"),"environmental impact","environmental footprint")</f>
        <v/>
      </c>
      <c r="K54" s="185" t="str">
        <f>SUBSTITUTE(SUBSTITUTE(SUBSTITUTE('2. specifications-EN-trad-GOOGL'!K54,"sustainable IT profit","sustainable IT benefit"),"charges","load"),"environmental impact","environmental footprint")</f>
        <v/>
      </c>
      <c r="L54" s="185" t="str">
        <f>SUBSTITUTE(SUBSTITUTE(SUBSTITUTE('2. specifications-EN-trad-GOOGL'!L54,"sustainable IT profit","sustainable IT benefit"),"charges","load"),"environmental impact","environmental footprint")</f>
        <v/>
      </c>
      <c r="M54" s="185" t="str">
        <f>SUBSTITUTE(SUBSTITUTE(SUBSTITUTE('2. specifications-EN-trad-GOOGL'!M54,"sustainable IT profit","sustainable IT benefit"),"charges","load"),"environmental impact","environmental footprint")</f>
        <v/>
      </c>
      <c r="N54" s="185" t="str">
        <f>SUBSTITUTE(SUBSTITUTE(SUBSTITUTE('2. specifications-EN-trad-GOOGL'!N54,"sustainable IT profit","sustainable IT benefit"),"charges","load"),"environmental impact","environmental footprint")</f>
        <v/>
      </c>
      <c r="O54" s="185" t="str">
        <f>SUBSTITUTE(SUBSTITUTE(SUBSTITUTE('2. specifications-EN-trad-GOOGL'!O54,"sustainable IT profit","sustainable IT benefit"),"charges","load"),"environmental impact","environmental footprint")</f>
        <v/>
      </c>
      <c r="P54" s="185" t="str">
        <f>SUBSTITUTE(SUBSTITUTE(SUBSTITUTE('2. specifications-EN-trad-GOOGL'!P54,"sustainable IT profit","sustainable IT benefit"),"charges","load"),"environmental impact","environmental footprint")</f>
        <v/>
      </c>
      <c r="Q54" s="185" t="str">
        <f>SUBSTITUTE(SUBSTITUTE(SUBSTITUTE('2. specifications-EN-trad-GOOGL'!Q54,"sustainable IT profit","sustainable IT benefit"),"charges","load"),"environmental impact","environmental footprint")</f>
        <v/>
      </c>
      <c r="R54" s="184"/>
      <c r="S54" s="185" t="str">
        <f>SUBSTITUTE(SUBSTITUTE(SUBSTITUTE('2. specifications-EN-trad-GOOGL'!S54,"sustainable IT profit","sustainable IT benefit"),"charges","load"),"environmental impact","environmental footprint")</f>
        <v/>
      </c>
      <c r="T54" s="220" t="str">
        <f>IF(ISBLANK('0. SPECIFICATIONS-WiP'!U54),"",SUBSTITUTE('0. SPECIFICATIONS-WiP'!U54,"NR","IT Soutenable"))</f>
        <v>ODD#9 ; ODD#12 ; ODD#13</v>
      </c>
      <c r="U54" s="220" t="str">
        <f>IF(ISBLANK('0. SPECIFICATIONS-WiP'!V54),"",SUBSTITUTE('0. SPECIFICATIONS-WiP'!V54,"NR","IT Soutenable"))</f>
        <v/>
      </c>
      <c r="V54" s="222"/>
      <c r="W54" s="222"/>
      <c r="X54" s="222"/>
      <c r="Y54" s="222"/>
      <c r="Z54" s="222"/>
      <c r="AA54" s="222"/>
      <c r="AB54" s="222"/>
      <c r="AC54" s="222"/>
      <c r="AD54" s="222"/>
      <c r="AE54" s="222"/>
    </row>
    <row r="55" spans="1:31" ht="15.75" customHeight="1">
      <c r="A55" s="220" t="str">
        <f>IF(ISBLANK('0. SPECIFICATIONS-WiP'!A55),"",SUBSTITUTE('0. SPECIFICATIONS-WiP'!A55,"NR","IT Soutenable"))</f>
        <v>6</v>
      </c>
      <c r="B55" s="220" t="str">
        <f>IF(ISBLANK('0. SPECIFICATIONS-WiP'!C55),"",SUBSTITUTE('0. SPECIFICATIONS-WiP'!C55,"NR","IT Soutenable"))</f>
        <v>B</v>
      </c>
      <c r="C55" s="220" t="str">
        <f>IF(ISBLANK('0. SPECIFICATIONS-WiP'!D55),"",SUBSTITUTE('0. SPECIFICATIONS-WiP'!D55,"NR","IT Soutenable"))</f>
        <v>C</v>
      </c>
      <c r="D55" s="220" t="str">
        <f>IF(ISBLANK('0. SPECIFICATIONS-WiP'!E55),"",SUBSTITUTE('0. SPECIFICATIONS-WiP'!E55,"NR","IT Soutenable"))</f>
        <v>B</v>
      </c>
      <c r="E55" s="220" t="str">
        <f>IF(ISBLANK('0. SPECIFICATIONS-WiP'!F55),"",SUBSTITUTE('0. SPECIFICATIONS-WiP'!F55,"NR","IT Soutenable"))</f>
        <v>B/C/B</v>
      </c>
      <c r="F55" s="185" t="s">
        <v>6627</v>
      </c>
      <c r="G55" s="185" t="str">
        <f>SUBSTITUTE(SUBSTITUTE(SUBSTITUTE('2. specifications-EN-trad-GOOGL'!G55,"sustainable IT profit","sustainable IT benefit"),"charges","load"),"environmental impact","environmental footprint")</f>
        <v/>
      </c>
      <c r="H55" s="185" t="str">
        <f>SUBSTITUTE(SUBSTITUTE(SUBSTITUTE('2. specifications-EN-trad-GOOGL'!H55,"sustainable IT profit","sustainable IT benefit"),"charges","load"),"environmental impact","environmental footprint")</f>
        <v>Determine the production environment in which the project will be built and deployed in accordance with Sustainable IT principles
( Give priority to committed actors (actors close to the project, host, technical skills))</v>
      </c>
      <c r="I55" s="185" t="str">
        <f>SUBSTITUTE(SUBSTITUTE(SUBSTITUTE('2. specifications-EN-trad-GOOGL'!I55,"sustainable IT profit","sustainable IT benefit"),"charges","load"),"environmental impact","environmental footprint")</f>
        <v>Are solution providers and service providers selected on the basis of their ability to meet Sustainable IT specifications?</v>
      </c>
      <c r="J55" s="185" t="str">
        <f>SUBSTITUTE(SUBSTITUTE(SUBSTITUTE('2. specifications-EN-trad-GOOGL'!J55,"sustainable IT profit","sustainable IT benefit"),"charges","load"),"environmental impact","environmental footprint")</f>
        <v>The specifications highlight needs for outsourced services or relationships with service providers. In the selection rules for suppliers of external services or products, the Sustainable IT aspects must be taken into account in the same way as if the service or product were supported internally. The specifications must set out, in addition to technical, budgetary and security standards considerations, the Sustainable IT principles that the supplier must fulfill.</v>
      </c>
      <c r="K55" s="185" t="str">
        <f>SUBSTITUTE(SUBSTITUTE(SUBSTITUTE('2. specifications-EN-trad-GOOGL'!K55,"sustainable IT profit","sustainable IT benefit"),"charges","load"),"environmental impact","environmental footprint")</f>
        <v>Are suppliers' Sustainable IT indicators taken into account when selecting service providers?</v>
      </c>
      <c r="L55" s="185" t="str">
        <f>SUBSTITUTE(SUBSTITUTE(SUBSTITUTE('2. specifications-EN-trad-GOOGL'!L55,"sustainable IT profit","sustainable IT benefit"),"charges","load"),"environmental impact","environmental footprint")</f>
        <v/>
      </c>
      <c r="M55" s="185" t="str">
        <f>SUBSTITUTE(SUBSTITUTE(SUBSTITUTE('2. specifications-EN-trad-GOOGL'!M55,"sustainable IT profit","sustainable IT benefit"),"charges","load"),"environmental impact","environmental footprint")</f>
        <v/>
      </c>
      <c r="N55" s="185" t="str">
        <f>SUBSTITUTE(SUBSTITUTE(SUBSTITUTE('2. specifications-EN-trad-GOOGL'!N55,"sustainable IT profit","sustainable IT benefit"),"charges","load"),"environmental impact","environmental footprint")</f>
        <v/>
      </c>
      <c r="O55" s="185" t="str">
        <f>SUBSTITUTE(SUBSTITUTE(SUBSTITUTE('2. specifications-EN-trad-GOOGL'!O55,"sustainable IT profit","sustainable IT benefit"),"charges","load"),"environmental impact","environmental footprint")</f>
        <v/>
      </c>
      <c r="P55" s="185" t="str">
        <f>SUBSTITUTE(SUBSTITUTE(SUBSTITUTE('2. specifications-EN-trad-GOOGL'!P55,"sustainable IT profit","sustainable IT benefit"),"charges","load"),"environmental impact","environmental footprint")</f>
        <v>Strategy</v>
      </c>
      <c r="Q55" s="185" t="str">
        <f>SUBSTITUTE(SUBSTITUTE(SUBSTITUTE('2. specifications-EN-trad-GOOGL'!Q55,"sustainable IT profit","sustainable IT benefit"),"charges","load"),"environmental impact","environmental footprint")</f>
        <v>RECO</v>
      </c>
      <c r="R55" s="184"/>
      <c r="S55" s="185" t="str">
        <f>SUBSTITUTE(SUBSTITUTE(SUBSTITUTE('2. specifications-EN-trad-GOOGL'!S55,"sustainable IT profit","sustainable IT benefit"),"charges","load"),"environmental impact","environmental footprint")</f>
        <v/>
      </c>
      <c r="T55" s="220" t="str">
        <f>IF(ISBLANK('0. SPECIFICATIONS-WiP'!U55),"",SUBSTITUTE('0. SPECIFICATIONS-WiP'!U55,"NR","IT Soutenable"))</f>
        <v/>
      </c>
      <c r="U55" s="220" t="str">
        <f>IF(ISBLANK('0. SPECIFICATIONS-WiP'!V55),"",SUBSTITUTE('0. SPECIFICATIONS-WiP'!V55,"NR","IT Soutenable"))</f>
        <v/>
      </c>
      <c r="V55" s="222"/>
      <c r="W55" s="222"/>
      <c r="X55" s="222"/>
      <c r="Y55" s="222"/>
      <c r="Z55" s="222"/>
      <c r="AA55" s="222"/>
      <c r="AB55" s="222"/>
      <c r="AC55" s="222"/>
      <c r="AD55" s="222"/>
      <c r="AE55" s="222"/>
    </row>
    <row r="56" spans="1:31" ht="15.75" customHeight="1">
      <c r="A56" s="220" t="str">
        <f>IF(ISBLANK('0. SPECIFICATIONS-WiP'!A56),"",SUBSTITUTE('0. SPECIFICATIONS-WiP'!A56,"NR","IT Soutenable"))</f>
        <v>6</v>
      </c>
      <c r="B56" s="220" t="str">
        <f>IF(ISBLANK('0. SPECIFICATIONS-WiP'!C56),"",SUBSTITUTE('0. SPECIFICATIONS-WiP'!C56,"NR","IT Soutenable"))</f>
        <v>B</v>
      </c>
      <c r="C56" s="220" t="str">
        <f>IF(ISBLANK('0. SPECIFICATIONS-WiP'!D56),"",SUBSTITUTE('0. SPECIFICATIONS-WiP'!D56,"NR","IT Soutenable"))</f>
        <v>B</v>
      </c>
      <c r="D56" s="220" t="str">
        <f>IF(ISBLANK('0. SPECIFICATIONS-WiP'!E56),"",SUBSTITUTE('0. SPECIFICATIONS-WiP'!E56,"NR","IT Soutenable"))</f>
        <v>B</v>
      </c>
      <c r="E56" s="220" t="str">
        <f>IF(ISBLANK('0. SPECIFICATIONS-WiP'!F56),"",SUBSTITUTE('0. SPECIFICATIONS-WiP'!F56,"NR","IT Soutenable"))</f>
        <v>B/B/B</v>
      </c>
      <c r="F56" s="185" t="s">
        <v>6627</v>
      </c>
      <c r="G56" s="185" t="str">
        <f>SUBSTITUTE(SUBSTITUTE(SUBSTITUTE('2. specifications-EN-trad-GOOGL'!G56,"sustainable IT profit","sustainable IT benefit"),"charges","load"),"environmental impact","environmental footprint")</f>
        <v/>
      </c>
      <c r="H56" s="185" t="str">
        <f>SUBSTITUTE(SUBSTITUTE(SUBSTITUTE('2. specifications-EN-trad-GOOGL'!H56,"sustainable IT profit","sustainable IT benefit"),"charges","load"),"environmental impact","environmental footprint")</f>
        <v>Determine the production environment in which the project will be built and deployed in accordance with Sustainable IT principles
(Take into account the reaction capacity (depending on the geographical location))</v>
      </c>
      <c r="I56" s="185" t="str">
        <f>SUBSTITUTE(SUBSTITUTE(SUBSTITUTE('2. specifications-EN-trad-GOOGL'!I56,"sustainable IT profit","sustainable IT benefit"),"charges","load"),"environmental impact","environmental footprint")</f>
        <v>Are the physical travel aspects evaluated during the selection of service providers, technical solutions and the organization of internal actors involved in the project?</v>
      </c>
      <c r="J56" s="185" t="str">
        <f>SUBSTITUTE(SUBSTITUTE(SUBSTITUTE('2. specifications-EN-trad-GOOGL'!J56,"sustainable IT profit","sustainable IT benefit"),"charges","load"),"environmental impact","environmental footprint")</f>
        <v>The environmental footprint of physical movements is very visible and easily estimated. When interacting with partners, the distance, the number of trips must be evaluated and restricted. Defining a travel budget for the entire project can bring more control over this aspect and promote, whenever possible, distancing rather than face-to-face points.</v>
      </c>
      <c r="K56" s="185" t="str">
        <f>SUBSTITUTE(SUBSTITUTE(SUBSTITUTE('2. specifications-EN-trad-GOOGL'!K56,"sustainable IT profit","sustainable IT benefit"),"charges","load"),"environmental impact","environmental footprint")</f>
        <v>What physical travel budget is allocated to the project?</v>
      </c>
      <c r="L56" s="185" t="str">
        <f>SUBSTITUTE(SUBSTITUTE(SUBSTITUTE('2. specifications-EN-trad-GOOGL'!L56,"sustainable IT profit","sustainable IT benefit"),"charges","load"),"environmental impact","environmental footprint")</f>
        <v/>
      </c>
      <c r="M56" s="185" t="str">
        <f>SUBSTITUTE(SUBSTITUTE(SUBSTITUTE('2. specifications-EN-trad-GOOGL'!M56,"sustainable IT profit","sustainable IT benefit"),"charges","load"),"environmental impact","environmental footprint")</f>
        <v/>
      </c>
      <c r="N56" s="185" t="str">
        <f>SUBSTITUTE(SUBSTITUTE(SUBSTITUTE('2. specifications-EN-trad-GOOGL'!N56,"sustainable IT profit","sustainable IT benefit"),"charges","load"),"environmental impact","environmental footprint")</f>
        <v/>
      </c>
      <c r="O56" s="185" t="str">
        <f>SUBSTITUTE(SUBSTITUTE(SUBSTITUTE('2. specifications-EN-trad-GOOGL'!O56,"sustainable IT profit","sustainable IT benefit"),"charges","load"),"environmental impact","environmental footprint")</f>
        <v/>
      </c>
      <c r="P56" s="185" t="str">
        <f>SUBSTITUTE(SUBSTITUTE(SUBSTITUTE('2. specifications-EN-trad-GOOGL'!P56,"sustainable IT profit","sustainable IT benefit"),"charges","load"),"environmental impact","environmental footprint")</f>
        <v>Strategy</v>
      </c>
      <c r="Q56" s="185" t="str">
        <f>SUBSTITUTE(SUBSTITUTE(SUBSTITUTE('2. specifications-EN-trad-GOOGL'!Q56,"sustainable IT profit","sustainable IT benefit"),"charges","load"),"environmental impact","environmental footprint")</f>
        <v>ADVICE</v>
      </c>
      <c r="R56" s="184"/>
      <c r="S56" s="185" t="str">
        <f>SUBSTITUTE(SUBSTITUTE(SUBSTITUTE('2. specifications-EN-trad-GOOGL'!S56,"sustainable IT profit","sustainable IT benefit"),"charges","load"),"environmental impact","environmental footprint")</f>
        <v/>
      </c>
      <c r="T56" s="220" t="str">
        <f>IF(ISBLANK('0. SPECIFICATIONS-WiP'!U56),"",SUBSTITUTE('0. SPECIFICATIONS-WiP'!U56,"NR","IT Soutenable"))</f>
        <v/>
      </c>
      <c r="U56" s="220" t="str">
        <f>IF(ISBLANK('0. SPECIFICATIONS-WiP'!V56),"",SUBSTITUTE('0. SPECIFICATIONS-WiP'!V56,"NR","IT Soutenable"))</f>
        <v/>
      </c>
      <c r="V56" s="222"/>
      <c r="W56" s="222"/>
      <c r="X56" s="222"/>
      <c r="Y56" s="222"/>
      <c r="Z56" s="222"/>
      <c r="AA56" s="222"/>
      <c r="AB56" s="222"/>
      <c r="AC56" s="222"/>
      <c r="AD56" s="222"/>
      <c r="AE56" s="222"/>
    </row>
    <row r="57" spans="1:31" ht="15.75" customHeight="1">
      <c r="A57" s="220" t="str">
        <f>IF(ISBLANK('0. SPECIFICATIONS-WiP'!A57),"",SUBSTITUTE('0. SPECIFICATIONS-WiP'!A57,"NR","IT Soutenable"))</f>
        <v>6</v>
      </c>
      <c r="B57" s="220" t="str">
        <f>IF(ISBLANK('0. SPECIFICATIONS-WiP'!C57),"",SUBSTITUTE('0. SPECIFICATIONS-WiP'!C57,"NR","IT Soutenable"))</f>
        <v>C</v>
      </c>
      <c r="C57" s="220" t="str">
        <f>IF(ISBLANK('0. SPECIFICATIONS-WiP'!D57),"",SUBSTITUTE('0. SPECIFICATIONS-WiP'!D57,"NR","IT Soutenable"))</f>
        <v>A</v>
      </c>
      <c r="D57" s="220" t="str">
        <f>IF(ISBLANK('0. SPECIFICATIONS-WiP'!E57),"",SUBSTITUTE('0. SPECIFICATIONS-WiP'!E57,"NR","IT Soutenable"))</f>
        <v>A</v>
      </c>
      <c r="E57" s="220" t="str">
        <f>IF(ISBLANK('0. SPECIFICATIONS-WiP'!F57),"",SUBSTITUTE('0. SPECIFICATIONS-WiP'!F57,"NR","IT Soutenable"))</f>
        <v>C/A/A</v>
      </c>
      <c r="F57" s="185" t="s">
        <v>6627</v>
      </c>
      <c r="G57" s="185" t="str">
        <f>SUBSTITUTE(SUBSTITUTE(SUBSTITUTE('2. specifications-EN-trad-GOOGL'!G57,"sustainable IT profit","sustainable IT benefit"),"charges","load"),"environmental impact","environmental footprint")</f>
        <v/>
      </c>
      <c r="H57" s="185" t="str">
        <f>SUBSTITUTE(SUBSTITUTE(SUBSTITUTE('2. specifications-EN-trad-GOOGL'!H57,"sustainable IT profit","sustainable IT benefit"),"charges","load"),"environmental impact","environmental footprint")</f>
        <v>Determine the production environment in which the project will be built and deployed in accordance with Sustainable IT principles
(Check the fairness of treatment of all stakeholders - The purely geographic aspect is contentious -)</v>
      </c>
      <c r="I57" s="185" t="str">
        <f>SUBSTITUTE(SUBSTITUTE(SUBSTITUTE('2. specifications-EN-trad-GOOGL'!I57,"sustainable IT profit","sustainable IT benefit"),"charges","load"),"environmental impact","environmental footprint")</f>
        <v>Do all providers' stakeholders have the same social benefits and working conditions?</v>
      </c>
      <c r="J57" s="185" t="str">
        <f>SUBSTITUTE(SUBSTITUTE(SUBSTITUTE('2. specifications-EN-trad-GOOGL'!J57,"sustainable IT profit","sustainable IT benefit"),"charges","load"),"environmental impact","environmental footprint")</f>
        <v>In the Sustainable IT dimensions, human and economic aspects occupy an important place. Ensuring that all stakeholders including service providers (and its own subcontractors and suppliers) used for the project have the same socio-economic frameworks is necessary so that the coherence of Sustainable IT efforts is not destroyed by a choice that could have been avoided.</v>
      </c>
      <c r="K57" s="185" t="str">
        <f>SUBSTITUTE(SUBSTITUTE(SUBSTITUTE('2. specifications-EN-trad-GOOGL'!K57,"sustainable IT profit","sustainable IT benefit"),"charges","load"),"environmental impact","environmental footprint")</f>
        <v>Does the service provider use human resources outside the national territory or with specific contracts?</v>
      </c>
      <c r="L57" s="185" t="str">
        <f>SUBSTITUTE(SUBSTITUTE(SUBSTITUTE('2. specifications-EN-trad-GOOGL'!L57,"sustainable IT profit","sustainable IT benefit"),"charges","load"),"environmental impact","environmental footprint")</f>
        <v/>
      </c>
      <c r="M57" s="185" t="str">
        <f>SUBSTITUTE(SUBSTITUTE(SUBSTITUTE('2. specifications-EN-trad-GOOGL'!M57,"sustainable IT profit","sustainable IT benefit"),"charges","load"),"environmental impact","environmental footprint")</f>
        <v/>
      </c>
      <c r="N57" s="185" t="str">
        <f>SUBSTITUTE(SUBSTITUTE(SUBSTITUTE('2. specifications-EN-trad-GOOGL'!N57,"sustainable IT profit","sustainable IT benefit"),"charges","load"),"environmental impact","environmental footprint")</f>
        <v/>
      </c>
      <c r="O57" s="185" t="str">
        <f>SUBSTITUTE(SUBSTITUTE(SUBSTITUTE('2. specifications-EN-trad-GOOGL'!O57,"sustainable IT profit","sustainable IT benefit"),"charges","load"),"environmental impact","environmental footprint")</f>
        <v/>
      </c>
      <c r="P57" s="185" t="str">
        <f>SUBSTITUTE(SUBSTITUTE(SUBSTITUTE('2. specifications-EN-trad-GOOGL'!P57,"sustainable IT profit","sustainable IT benefit"),"charges","load"),"environmental impact","environmental footprint")</f>
        <v>Strategy</v>
      </c>
      <c r="Q57" s="185" t="str">
        <f>SUBSTITUTE(SUBSTITUTE(SUBSTITUTE('2. specifications-EN-trad-GOOGL'!Q57,"sustainable IT profit","sustainable IT benefit"),"charges","load"),"environmental impact","environmental footprint")</f>
        <v>ADVICE</v>
      </c>
      <c r="R57" s="184"/>
      <c r="S57" s="185" t="str">
        <f>SUBSTITUTE(SUBSTITUTE(SUBSTITUTE('2. specifications-EN-trad-GOOGL'!S57,"sustainable IT profit","sustainable IT benefit"),"charges","load"),"environmental impact","environmental footprint")</f>
        <v/>
      </c>
      <c r="T57" s="220" t="str">
        <f>IF(ISBLANK('0. SPECIFICATIONS-WiP'!U57),"",SUBSTITUTE('0. SPECIFICATIONS-WiP'!U57,"NR","IT Soutenable"))</f>
        <v/>
      </c>
      <c r="U57" s="220" t="str">
        <f>IF(ISBLANK('0. SPECIFICATIONS-WiP'!V57),"",SUBSTITUTE('0. SPECIFICATIONS-WiP'!V57,"NR","IT Soutenable"))</f>
        <v/>
      </c>
      <c r="V57" s="222"/>
      <c r="W57" s="222"/>
      <c r="X57" s="222"/>
      <c r="Y57" s="222"/>
      <c r="Z57" s="222"/>
      <c r="AA57" s="222"/>
      <c r="AB57" s="222"/>
      <c r="AC57" s="222"/>
      <c r="AD57" s="222"/>
      <c r="AE57" s="222"/>
    </row>
    <row r="58" spans="1:31" ht="15.75" customHeight="1">
      <c r="A58" s="220" t="str">
        <f>IF(ISBLANK('0. SPECIFICATIONS-WiP'!A58),"",SUBSTITUTE('0. SPECIFICATIONS-WiP'!A58,"NR","IT Soutenable"))</f>
        <v>6</v>
      </c>
      <c r="B58" s="220" t="str">
        <f>IF(ISBLANK('0. SPECIFICATIONS-WiP'!C58),"",SUBSTITUTE('0. SPECIFICATIONS-WiP'!C58,"NR","IT Soutenable"))</f>
        <v>A</v>
      </c>
      <c r="C58" s="220" t="str">
        <f>IF(ISBLANK('0. SPECIFICATIONS-WiP'!D58),"",SUBSTITUTE('0. SPECIFICATIONS-WiP'!D58,"NR","IT Soutenable"))</f>
        <v>C</v>
      </c>
      <c r="D58" s="220" t="str">
        <f>IF(ISBLANK('0. SPECIFICATIONS-WiP'!E58),"",SUBSTITUTE('0. SPECIFICATIONS-WiP'!E58,"NR","IT Soutenable"))</f>
        <v>A</v>
      </c>
      <c r="E58" s="220" t="str">
        <f>IF(ISBLANK('0. SPECIFICATIONS-WiP'!F58),"",SUBSTITUTE('0. SPECIFICATIONS-WiP'!F58,"NR","IT Soutenable"))</f>
        <v>A/C/A</v>
      </c>
      <c r="F58" s="185" t="s">
        <v>6689</v>
      </c>
      <c r="G58" s="185" t="str">
        <f>SUBSTITUTE(SUBSTITUTE(SUBSTITUTE('2. specifications-EN-trad-GOOGL'!G58,"sustainable IT profit","sustainable IT benefit"),"charges","load"),"environmental impact","environmental footprint")</f>
        <v/>
      </c>
      <c r="H58" s="185" t="str">
        <f>SUBSTITUTE(SUBSTITUTE(SUBSTITUTE('2. specifications-EN-trad-GOOGL'!H58,"sustainable IT profit","sustainable IT benefit"),"charges","load"),"environmental impact","environmental footprint")</f>
        <v>Determine the production environment in which the project will be built and deployed in accordance with the Sustainable IT principles
(Provide developers and testers with a Sustainable IT technical environment)</v>
      </c>
      <c r="I58" s="185" t="str">
        <f>SUBSTITUTE(SUBSTITUTE(SUBSTITUTE('2. specifications-EN-trad-GOOGL'!I58,"sustainable IT profit","sustainable IT benefit"),"charges","load"),"environmental impact","environmental footprint")</f>
        <v>Are the workstations subject to lifecycle management?</v>
      </c>
      <c r="J58" s="185" t="str">
        <f>SUBSTITUTE(SUBSTITUTE(SUBSTITUTE('2. specifications-EN-trad-GOOGL'!J58,"sustainable IT profit","sustainable IT benefit"),"charges","load"),"environmental impact","environmental footprint")</f>
        <v>Each of the internal players will mobilize technical equipment to manage and develop the project. The workstations of the whole team are a relatively simple point to address from a Sustainable IT point of view. With the monitoring of the life cycle of the equipment, the use of materials with environmental labels, the control of the electrical power supplies of the workstation according to the presence / absence of the workstation.</v>
      </c>
      <c r="K58" s="185" t="str">
        <f>SUBSTITUTE(SUBSTITUTE(SUBSTITUTE('2. specifications-EN-trad-GOOGL'!K58,"sustainable IT profit","sustainable IT benefit"),"charges","load"),"environmental impact","environmental footprint")</f>
        <v>Are the development and integration / test workstations chosen and monitored with regard to their environmental footprints?</v>
      </c>
      <c r="L58" s="185" t="str">
        <f>SUBSTITUTE(SUBSTITUTE(SUBSTITUTE('2. specifications-EN-trad-GOOGL'!L58,"sustainable IT profit","sustainable IT benefit"),"charges","load"),"environmental impact","environmental footprint")</f>
        <v/>
      </c>
      <c r="M58" s="185" t="str">
        <f>SUBSTITUTE(SUBSTITUTE(SUBSTITUTE('2. specifications-EN-trad-GOOGL'!M58,"sustainable IT profit","sustainable IT benefit"),"charges","load"),"environmental impact","environmental footprint")</f>
        <v/>
      </c>
      <c r="N58" s="185" t="str">
        <f>SUBSTITUTE(SUBSTITUTE(SUBSTITUTE('2. specifications-EN-trad-GOOGL'!N58,"sustainable IT profit","sustainable IT benefit"),"charges","load"),"environmental impact","environmental footprint")</f>
        <v/>
      </c>
      <c r="O58" s="185" t="str">
        <f>SUBSTITUTE(SUBSTITUTE(SUBSTITUTE('2. specifications-EN-trad-GOOGL'!O58,"sustainable IT profit","sustainable IT benefit"),"charges","load"),"environmental impact","environmental footprint")</f>
        <v/>
      </c>
      <c r="P58" s="185" t="str">
        <f>SUBSTITUTE(SUBSTITUTE(SUBSTITUTE('2. specifications-EN-trad-GOOGL'!P58,"sustainable IT profit","sustainable IT benefit"),"charges","load"),"environmental impact","environmental footprint")</f>
        <v>Development</v>
      </c>
      <c r="Q58" s="185" t="str">
        <f>SUBSTITUTE(SUBSTITUTE(SUBSTITUTE('2. specifications-EN-trad-GOOGL'!Q58,"sustainable IT profit","sustainable IT benefit"),"charges","load"),"environmental impact","environmental footprint")</f>
        <v>RECO</v>
      </c>
      <c r="R58" s="184"/>
      <c r="S58" s="185" t="str">
        <f>SUBSTITUTE(SUBSTITUTE(SUBSTITUTE('2. specifications-EN-trad-GOOGL'!S58,"sustainable IT profit","sustainable IT benefit"),"charges","load"),"environmental impact","environmental footprint")</f>
        <v/>
      </c>
      <c r="T58" s="220" t="str">
        <f>IF(ISBLANK('0. SPECIFICATIONS-WiP'!U58),"",SUBSTITUTE('0. SPECIFICATIONS-WiP'!U58,"NR","IT Soutenable"))</f>
        <v/>
      </c>
      <c r="U58" s="220" t="str">
        <f>IF(ISBLANK('0. SPECIFICATIONS-WiP'!V58),"",SUBSTITUTE('0. SPECIFICATIONS-WiP'!V58,"NR","IT Soutenable"))</f>
        <v/>
      </c>
      <c r="V58" s="222"/>
      <c r="W58" s="222"/>
      <c r="X58" s="222"/>
      <c r="Y58" s="222"/>
      <c r="Z58" s="222"/>
      <c r="AA58" s="222"/>
      <c r="AB58" s="222"/>
      <c r="AC58" s="222"/>
      <c r="AD58" s="222"/>
      <c r="AE58" s="222"/>
    </row>
    <row r="59" spans="1:31" ht="15.75" customHeight="1">
      <c r="A59" s="220" t="str">
        <f>IF(ISBLANK('0. SPECIFICATIONS-WiP'!A59),"",SUBSTITUTE('0. SPECIFICATIONS-WiP'!A59,"NR","IT Soutenable"))</f>
        <v>6</v>
      </c>
      <c r="B59" s="220" t="str">
        <f>IF(ISBLANK('0. SPECIFICATIONS-WiP'!C59),"",SUBSTITUTE('0. SPECIFICATIONS-WiP'!C59,"NR","IT Soutenable"))</f>
        <v>B</v>
      </c>
      <c r="C59" s="220" t="str">
        <f>IF(ISBLANK('0. SPECIFICATIONS-WiP'!D59),"",SUBSTITUTE('0. SPECIFICATIONS-WiP'!D59,"NR","IT Soutenable"))</f>
        <v>B</v>
      </c>
      <c r="D59" s="220" t="str">
        <f>IF(ISBLANK('0. SPECIFICATIONS-WiP'!E59),"",SUBSTITUTE('0. SPECIFICATIONS-WiP'!E59,"NR","IT Soutenable"))</f>
        <v>B</v>
      </c>
      <c r="E59" s="220" t="str">
        <f>IF(ISBLANK('0. SPECIFICATIONS-WiP'!F59),"",SUBSTITUTE('0. SPECIFICATIONS-WiP'!F59,"NR","IT Soutenable"))</f>
        <v>B/B/B</v>
      </c>
      <c r="F59" s="185" t="s">
        <v>6694</v>
      </c>
      <c r="G59" s="185" t="str">
        <f>SUBSTITUTE(SUBSTITUTE(SUBSTITUTE('2. specifications-EN-trad-GOOGL'!G59,"sustainable IT profit","sustainable IT benefit"),"charges","load"),"environmental impact","environmental footprint")</f>
        <v/>
      </c>
      <c r="H59" s="185" t="str">
        <f>SUBSTITUTE(SUBSTITUTE(SUBSTITUTE('2. specifications-EN-trad-GOOGL'!H59,"sustainable IT profit","sustainable IT benefit"),"charges","load"),"environmental impact","environmental footprint")</f>
        <v>Determine the production environment in which the project will be built and deployed in accordance with Sustainable IT principles
(Allow the use of shared / distributed resources (Cloud for example))</v>
      </c>
      <c r="I59" s="185" t="str">
        <f>SUBSTITUTE(SUBSTITUTE(SUBSTITUTE('2. specifications-EN-trad-GOOGL'!I59,"sustainable IT profit","sustainable IT benefit"),"charges","load"),"environmental impact","environmental footprint")</f>
        <v>Has a common space been made available to the project for sharing resources? (ex: limit mail PJs, duplication of documents ...)</v>
      </c>
      <c r="J59" s="185" t="str">
        <f>SUBSTITUTE(SUBSTITUTE(SUBSTITUTE('2. specifications-EN-trad-GOOGL'!J59,"sustainable IT profit","sustainable IT benefit"),"charges","load"),"environmental impact","environmental footprint")</f>
        <v>During project monitoring, many documents are produced, reviewed and validated. Duplication of documents, transfers to multiple recipients is a source of excessive consumption of resources. Most often, the use of a shared space with the implementation of access rules makes it possible to avoid these environmental footprints.</v>
      </c>
      <c r="K59" s="185" t="str">
        <f>SUBSTITUTE(SUBSTITUTE(SUBSTITUTE('2. specifications-EN-trad-GOOGL'!K59,"sustainable IT profit","sustainable IT benefit"),"charges","load"),"environmental impact","environmental footprint")</f>
        <v>Do the working documents only exist in a single copy shared by all concerned?</v>
      </c>
      <c r="L59" s="185" t="str">
        <f>SUBSTITUTE(SUBSTITUTE(SUBSTITUTE('2. specifications-EN-trad-GOOGL'!L59,"sustainable IT profit","sustainable IT benefit"),"charges","load"),"environmental impact","environmental footprint")</f>
        <v/>
      </c>
      <c r="M59" s="185" t="str">
        <f>SUBSTITUTE(SUBSTITUTE(SUBSTITUTE('2. specifications-EN-trad-GOOGL'!M59,"sustainable IT profit","sustainable IT benefit"),"charges","load"),"environmental impact","environmental footprint")</f>
        <v/>
      </c>
      <c r="N59" s="185" t="str">
        <f>SUBSTITUTE(SUBSTITUTE(SUBSTITUTE('2. specifications-EN-trad-GOOGL'!N59,"sustainable IT profit","sustainable IT benefit"),"charges","load"),"environmental impact","environmental footprint")</f>
        <v/>
      </c>
      <c r="O59" s="185" t="str">
        <f>SUBSTITUTE(SUBSTITUTE(SUBSTITUTE('2. specifications-EN-trad-GOOGL'!O59,"sustainable IT profit","sustainable IT benefit"),"charges","load"),"environmental impact","environmental footprint")</f>
        <v/>
      </c>
      <c r="P59" s="185" t="str">
        <f>SUBSTITUTE(SUBSTITUTE(SUBSTITUTE('2. specifications-EN-trad-GOOGL'!P59,"sustainable IT profit","sustainable IT benefit"),"charges","load"),"environmental impact","environmental footprint")</f>
        <v>Architecture</v>
      </c>
      <c r="Q59" s="185" t="str">
        <f>SUBSTITUTE(SUBSTITUTE(SUBSTITUTE('2. specifications-EN-trad-GOOGL'!Q59,"sustainable IT profit","sustainable IT benefit"),"charges","load"),"environmental impact","environmental footprint")</f>
        <v>RECO</v>
      </c>
      <c r="R59" s="184"/>
      <c r="S59" s="185" t="str">
        <f>SUBSTITUTE(SUBSTITUTE(SUBSTITUTE('2. specifications-EN-trad-GOOGL'!S59,"sustainable IT profit","sustainable IT benefit"),"charges","load"),"environmental impact","environmental footprint")</f>
        <v/>
      </c>
      <c r="T59" s="220" t="str">
        <f>IF(ISBLANK('0. SPECIFICATIONS-WiP'!U59),"",SUBSTITUTE('0. SPECIFICATIONS-WiP'!U59,"NR","IT Soutenable"))</f>
        <v/>
      </c>
      <c r="U59" s="220" t="str">
        <f>IF(ISBLANK('0. SPECIFICATIONS-WiP'!V59),"",SUBSTITUTE('0. SPECIFICATIONS-WiP'!V59,"NR","IT Soutenable"))</f>
        <v/>
      </c>
      <c r="V59" s="222"/>
      <c r="W59" s="222"/>
      <c r="X59" s="222"/>
      <c r="Y59" s="222"/>
      <c r="Z59" s="222"/>
      <c r="AA59" s="222"/>
      <c r="AB59" s="222"/>
      <c r="AC59" s="222"/>
      <c r="AD59" s="222"/>
      <c r="AE59" s="222"/>
    </row>
    <row r="60" spans="1:31" ht="15.75" customHeight="1">
      <c r="A60" s="220" t="str">
        <f>IF(ISBLANK('0. SPECIFICATIONS-WiP'!A60),"",SUBSTITUTE('0. SPECIFICATIONS-WiP'!A60,"NR","IT Soutenable"))</f>
        <v>6</v>
      </c>
      <c r="B60" s="220" t="str">
        <f>IF(ISBLANK('0. SPECIFICATIONS-WiP'!C60),"",SUBSTITUTE('0. SPECIFICATIONS-WiP'!C60,"NR","IT Soutenable"))</f>
        <v>B</v>
      </c>
      <c r="C60" s="220" t="str">
        <f>IF(ISBLANK('0. SPECIFICATIONS-WiP'!D60),"",SUBSTITUTE('0. SPECIFICATIONS-WiP'!D60,"NR","IT Soutenable"))</f>
        <v>B</v>
      </c>
      <c r="D60" s="220" t="str">
        <f>IF(ISBLANK('0. SPECIFICATIONS-WiP'!E60),"",SUBSTITUTE('0. SPECIFICATIONS-WiP'!E60,"NR","IT Soutenable"))</f>
        <v>B</v>
      </c>
      <c r="E60" s="220" t="str">
        <f>IF(ISBLANK('0. SPECIFICATIONS-WiP'!F60),"",SUBSTITUTE('0. SPECIFICATIONS-WiP'!F60,"NR","IT Soutenable"))</f>
        <v>B/B/B</v>
      </c>
      <c r="F60" s="185" t="s">
        <v>6689</v>
      </c>
      <c r="G60" s="185" t="str">
        <f>SUBSTITUTE(SUBSTITUTE(SUBSTITUTE('2. specifications-EN-trad-GOOGL'!G60,"sustainable IT profit","sustainable IT benefit"),"charges","load"),"environmental impact","environmental footprint")</f>
        <v/>
      </c>
      <c r="H60" s="185" t="str">
        <f>SUBSTITUTE(SUBSTITUTE(SUBSTITUTE('2. specifications-EN-trad-GOOGL'!H60,"sustainable IT profit","sustainable IT benefit"),"charges","load"),"environmental impact","environmental footprint")</f>
        <v>Determine the production environment in which the project will be built and deployed in accordance with the Sustainable IT principles
( Reuse components whose Sustainable IT aspect is validated)</v>
      </c>
      <c r="I60" s="185" t="str">
        <f>SUBSTITUTE(SUBSTITUTE(SUBSTITUTE('2. specifications-EN-trad-GOOGL'!I60,"sustainable IT profit","sustainable IT benefit"),"charges","load"),"environmental impact","environmental footprint")</f>
        <v>Do the resources / components available for the project have information regarding Sustainable IT compliance?</v>
      </c>
      <c r="J60" s="185" t="str">
        <f>SUBSTITUTE(SUBSTITUTE(SUBSTITUTE('2. specifications-EN-trad-GOOGL'!J60,"sustainable IT profit","sustainable IT benefit"),"charges","load"),"environmental impact","environmental footprint")</f>
        <v>Modular developments are implemented in projects to facilitate reuse and allow the assembly of validated components, which translates into efficiency and reliability gains. This practice is based on the descriptions of the interfaces (input-output) of these components, their frameworks of use and their dependencies. In addition to these technical elements the Sustainable IT aspects and benefits implemented in the component are useful to capitalize in addition to the technical aspects on the Sustainable IT aspects.</v>
      </c>
      <c r="K60" s="185" t="str">
        <f>SUBSTITUTE(SUBSTITUTE(SUBSTITUTE('2. specifications-EN-trad-GOOGL'!K60,"sustainable IT profit","sustainable IT benefit"),"charges","load"),"environmental impact","environmental footprint")</f>
        <v>Does each component developed have a Sustainable IT impact score?</v>
      </c>
      <c r="L60" s="185" t="str">
        <f>SUBSTITUTE(SUBSTITUTE(SUBSTITUTE('2. specifications-EN-trad-GOOGL'!L60,"sustainable IT profit","sustainable IT benefit"),"charges","load"),"environmental impact","environmental footprint")</f>
        <v/>
      </c>
      <c r="M60" s="185" t="str">
        <f>SUBSTITUTE(SUBSTITUTE(SUBSTITUTE('2. specifications-EN-trad-GOOGL'!M60,"sustainable IT profit","sustainable IT benefit"),"charges","load"),"environmental impact","environmental footprint")</f>
        <v/>
      </c>
      <c r="N60" s="185" t="str">
        <f>SUBSTITUTE(SUBSTITUTE(SUBSTITUTE('2. specifications-EN-trad-GOOGL'!N60,"sustainable IT profit","sustainable IT benefit"),"charges","load"),"environmental impact","environmental footprint")</f>
        <v/>
      </c>
      <c r="O60" s="185" t="str">
        <f>SUBSTITUTE(SUBSTITUTE(SUBSTITUTE('2. specifications-EN-trad-GOOGL'!O60,"sustainable IT profit","sustainable IT benefit"),"charges","load"),"environmental impact","environmental footprint")</f>
        <v/>
      </c>
      <c r="P60" s="185" t="str">
        <f>SUBSTITUTE(SUBSTITUTE(SUBSTITUTE('2. specifications-EN-trad-GOOGL'!P60,"sustainable IT profit","sustainable IT benefit"),"charges","load"),"environmental impact","environmental footprint")</f>
        <v>Specification</v>
      </c>
      <c r="Q60" s="185" t="str">
        <f>SUBSTITUTE(SUBSTITUTE(SUBSTITUTE('2. specifications-EN-trad-GOOGL'!Q60,"sustainable IT profit","sustainable IT benefit"),"charges","load"),"environmental impact","environmental footprint")</f>
        <v>RECO</v>
      </c>
      <c r="R60" s="184"/>
      <c r="S60" s="185" t="str">
        <f>SUBSTITUTE(SUBSTITUTE(SUBSTITUTE('2. specifications-EN-trad-GOOGL'!S60,"sustainable IT profit","sustainable IT benefit"),"charges","load"),"environmental impact","environmental footprint")</f>
        <v/>
      </c>
      <c r="T60" s="220" t="str">
        <f>IF(ISBLANK('0. SPECIFICATIONS-WiP'!U60),"",SUBSTITUTE('0. SPECIFICATIONS-WiP'!U60,"NR","IT Soutenable"))</f>
        <v/>
      </c>
      <c r="U60" s="220" t="str">
        <f>IF(ISBLANK('0. SPECIFICATIONS-WiP'!V60),"",SUBSTITUTE('0. SPECIFICATIONS-WiP'!V60,"NR","IT Soutenable"))</f>
        <v/>
      </c>
      <c r="V60" s="222"/>
      <c r="W60" s="222"/>
      <c r="X60" s="222"/>
      <c r="Y60" s="222"/>
      <c r="Z60" s="222"/>
      <c r="AA60" s="222"/>
      <c r="AB60" s="222"/>
      <c r="AC60" s="222"/>
      <c r="AD60" s="222"/>
      <c r="AE60" s="222"/>
    </row>
    <row r="61" spans="1:31" ht="15.75" customHeight="1">
      <c r="A61" s="220" t="str">
        <f>IF(ISBLANK('0. SPECIFICATIONS-WiP'!A61),"",SUBSTITUTE('0. SPECIFICATIONS-WiP'!A61,"NR","IT Soutenable"))</f>
        <v>6</v>
      </c>
      <c r="B61" s="220" t="str">
        <f>IF(ISBLANK('0. SPECIFICATIONS-WiP'!C61),"",SUBSTITUTE('0. SPECIFICATIONS-WiP'!C61,"NR","IT Soutenable"))</f>
        <v>B</v>
      </c>
      <c r="C61" s="220" t="str">
        <f>IF(ISBLANK('0. SPECIFICATIONS-WiP'!D61),"",SUBSTITUTE('0. SPECIFICATIONS-WiP'!D61,"NR","IT Soutenable"))</f>
        <v>C</v>
      </c>
      <c r="D61" s="220" t="str">
        <f>IF(ISBLANK('0. SPECIFICATIONS-WiP'!E61),"",SUBSTITUTE('0. SPECIFICATIONS-WiP'!E61,"NR","IT Soutenable"))</f>
        <v>B</v>
      </c>
      <c r="E61" s="220" t="str">
        <f>IF(ISBLANK('0. SPECIFICATIONS-WiP'!F61),"",SUBSTITUTE('0. SPECIFICATIONS-WiP'!F61,"NR","IT Soutenable"))</f>
        <v>B/C/B</v>
      </c>
      <c r="F61" s="185" t="s">
        <v>6703</v>
      </c>
      <c r="G61" s="185" t="str">
        <f>SUBSTITUTE(SUBSTITUTE(SUBSTITUTE('2. specifications-EN-trad-GOOGL'!G61,"sustainable IT profit","sustainable IT benefit"),"charges","load"),"environmental impact","environmental footprint")</f>
        <v/>
      </c>
      <c r="H61" s="185" t="str">
        <f>SUBSTITUTE(SUBSTITUTE(SUBSTITUTE('2. specifications-EN-trad-GOOGL'!H61,"sustainable IT profit","sustainable IT benefit"),"charges","load"),"environmental impact","environmental footprint")</f>
        <v>Determine the production environment in which the project will be built and deployed in accordance with Sustainable IT principles
(Allow evolution by reducing links with components with scheduled obsolescence)</v>
      </c>
      <c r="I61" s="185" t="str">
        <f>SUBSTITUTE(SUBSTITUTE(SUBSTITUTE('2. specifications-EN-trad-GOOGL'!I61,"sustainable IT profit","sustainable IT benefit"),"charges","load"),"environmental impact","environmental footprint")</f>
        <v>In the technical resources of the project, are dependency management taken into account, to limit the obesity of the technical solutions employed?</v>
      </c>
      <c r="J61" s="185" t="str">
        <f>SUBSTITUTE(SUBSTITUTE(SUBSTITUTE('2. specifications-EN-trad-GOOGL'!J61,"sustainable IT profit","sustainable IT benefit"),"charges","load"),"environmental impact","environmental footprint")</f>
        <v>Most projects are a suite of component integration with specific interface developments between these components. Very often components from public libraries (open source or commercial) provide a set of functionalities which are only rarely all used and drain dependencies on other components with the same characteristics. In the end, the project aggregates a large volume of the library while a small part is actually used. Favoring components whose dependencies and functionalities are controllable in relation to the needs is efficient from the sustainable IT point of view.</v>
      </c>
      <c r="K61" s="185" t="str">
        <f>SUBSTITUTE(SUBSTITUTE(SUBSTITUTE('2. specifications-EN-trad-GOOGL'!K61,"sustainable IT profit","sustainable IT benefit"),"charges","load"),"environmental impact","environmental footprint")</f>
        <v>Is a component dependency tracking tool used?</v>
      </c>
      <c r="L61" s="185" t="str">
        <f>SUBSTITUTE(SUBSTITUTE(SUBSTITUTE('2. specifications-EN-trad-GOOGL'!L61,"sustainable IT profit","sustainable IT benefit"),"charges","load"),"environmental impact","environmental footprint")</f>
        <v/>
      </c>
      <c r="M61" s="185" t="str">
        <f>SUBSTITUTE(SUBSTITUTE(SUBSTITUTE('2. specifications-EN-trad-GOOGL'!M61,"sustainable IT profit","sustainable IT benefit"),"charges","load"),"environmental impact","environmental footprint")</f>
        <v/>
      </c>
      <c r="N61" s="185" t="str">
        <f>SUBSTITUTE(SUBSTITUTE(SUBSTITUTE('2. specifications-EN-trad-GOOGL'!N61,"sustainable IT profit","sustainable IT benefit"),"charges","load"),"environmental impact","environmental footprint")</f>
        <v/>
      </c>
      <c r="O61" s="185" t="str">
        <f>SUBSTITUTE(SUBSTITUTE(SUBSTITUTE('2. specifications-EN-trad-GOOGL'!O61,"sustainable IT profit","sustainable IT benefit"),"charges","load"),"environmental impact","environmental footprint")</f>
        <v/>
      </c>
      <c r="P61" s="185" t="str">
        <f>SUBSTITUTE(SUBSTITUTE(SUBSTITUTE('2. specifications-EN-trad-GOOGL'!P61,"sustainable IT profit","sustainable IT benefit"),"charges","load"),"environmental impact","environmental footprint")</f>
        <v>Development</v>
      </c>
      <c r="Q61" s="185" t="str">
        <f>SUBSTITUTE(SUBSTITUTE(SUBSTITUTE('2. specifications-EN-trad-GOOGL'!Q61,"sustainable IT profit","sustainable IT benefit"),"charges","load"),"environmental impact","environmental footprint")</f>
        <v>RECO</v>
      </c>
      <c r="R61" s="184"/>
      <c r="S61" s="185" t="str">
        <f>SUBSTITUTE(SUBSTITUTE(SUBSTITUTE('2. specifications-EN-trad-GOOGL'!S61,"sustainable IT profit","sustainable IT benefit"),"charges","load"),"environmental impact","environmental footprint")</f>
        <v/>
      </c>
      <c r="T61" s="220" t="str">
        <f>IF(ISBLANK('0. SPECIFICATIONS-WiP'!U61),"",SUBSTITUTE('0. SPECIFICATIONS-WiP'!U61,"NR","IT Soutenable"))</f>
        <v/>
      </c>
      <c r="U61" s="220" t="str">
        <f>IF(ISBLANK('0. SPECIFICATIONS-WiP'!V61),"",SUBSTITUTE('0. SPECIFICATIONS-WiP'!V61,"NR","IT Soutenable"))</f>
        <v/>
      </c>
      <c r="V61" s="222"/>
      <c r="W61" s="222"/>
      <c r="X61" s="222"/>
      <c r="Y61" s="222"/>
      <c r="Z61" s="222"/>
      <c r="AA61" s="222"/>
      <c r="AB61" s="222"/>
      <c r="AC61" s="222"/>
      <c r="AD61" s="222"/>
      <c r="AE61" s="222"/>
    </row>
    <row r="62" spans="1:31" ht="15.75" customHeight="1">
      <c r="A62" s="220" t="str">
        <f>IF(ISBLANK('0. SPECIFICATIONS-WiP'!A62),"",SUBSTITUTE('0. SPECIFICATIONS-WiP'!A62,"NR","IT Soutenable"))</f>
        <v>6</v>
      </c>
      <c r="B62" s="220" t="str">
        <f>IF(ISBLANK('0. SPECIFICATIONS-WiP'!C62),"",SUBSTITUTE('0. SPECIFICATIONS-WiP'!C62,"NR","IT Soutenable"))</f>
        <v>C</v>
      </c>
      <c r="C62" s="220" t="str">
        <f>IF(ISBLANK('0. SPECIFICATIONS-WiP'!D62),"",SUBSTITUTE('0. SPECIFICATIONS-WiP'!D62,"NR","IT Soutenable"))</f>
        <v>C</v>
      </c>
      <c r="D62" s="220" t="str">
        <f>IF(ISBLANK('0. SPECIFICATIONS-WiP'!E62),"",SUBSTITUTE('0. SPECIFICATIONS-WiP'!E62,"NR","IT Soutenable"))</f>
        <v>B</v>
      </c>
      <c r="E62" s="220" t="str">
        <f>IF(ISBLANK('0. SPECIFICATIONS-WiP'!F62),"",SUBSTITUTE('0. SPECIFICATIONS-WiP'!F62,"NR","IT Soutenable"))</f>
        <v>C/C/B</v>
      </c>
      <c r="F62" s="185" t="s">
        <v>6708</v>
      </c>
      <c r="G62" s="185" t="str">
        <f>SUBSTITUTE(SUBSTITUTE(SUBSTITUTE('2. specifications-EN-trad-GOOGL'!G62,"sustainable IT profit","sustainable IT benefit"),"charges","load"),"environmental impact","environmental footprint")</f>
        <v/>
      </c>
      <c r="H62" s="185" t="str">
        <f>SUBSTITUTE(SUBSTITUTE(SUBSTITUTE('2. specifications-EN-trad-GOOGL'!H62,"sustainable IT profit","sustainable IT benefit"),"charges","load"),"environmental impact","environmental footprint")</f>
        <v>Determine the production environment in which the project will be built and deployed in accordance with the
Sustainable IT principles ( Perpetuate the digital service through the decoupling of digital service areas)</v>
      </c>
      <c r="I62" s="185" t="str">
        <f>SUBSTITUTE(SUBSTITUTE(SUBSTITUTE('2. specifications-EN-trad-GOOGL'!I62,"sustainable IT profit","sustainable IT benefit"),"charges","load"),"environmental impact","environmental footprint")</f>
        <v>In the design choices (functional and technical), does the creation, update or end of life of one digital service domain have a reduced impact on other digital service domains?</v>
      </c>
      <c r="J62" s="185" t="str">
        <f>SUBSTITUTE(SUBSTITUTE(SUBSTITUTE('2. specifications-EN-trad-GOOGL'!J62,"sustainable IT profit","sustainable IT benefit"),"charges","load"),"environmental impact","environmental footprint")</f>
        <v>Project specifications can build on elements already used for other services. These dependencies between services are efficient from a project management point of view but can be penalizing when they impose the maintenance of shared components less efficient from an IT point of view Sustainable, especially when the services using these resources are intended to be arrested at different times.</v>
      </c>
      <c r="K62" s="185" t="str">
        <f>SUBSTITUTE(SUBSTITUTE(SUBSTITUTE('2. specifications-EN-trad-GOOGL'!K62,"sustainable IT profit","sustainable IT benefit"),"charges","load"),"environmental impact","environmental footprint")</f>
        <v>Is the publication of interfaces between components systematic?</v>
      </c>
      <c r="L62" s="185" t="str">
        <f>SUBSTITUTE(SUBSTITUTE(SUBSTITUTE('2. specifications-EN-trad-GOOGL'!L62,"sustainable IT profit","sustainable IT benefit"),"charges","load"),"environmental impact","environmental footprint")</f>
        <v/>
      </c>
      <c r="M62" s="185" t="str">
        <f>SUBSTITUTE(SUBSTITUTE(SUBSTITUTE('2. specifications-EN-trad-GOOGL'!M62,"sustainable IT profit","sustainable IT benefit"),"charges","load"),"environmental impact","environmental footprint")</f>
        <v/>
      </c>
      <c r="N62" s="185" t="str">
        <f>SUBSTITUTE(SUBSTITUTE(SUBSTITUTE('2. specifications-EN-trad-GOOGL'!N62,"sustainable IT profit","sustainable IT benefit"),"charges","load"),"environmental impact","environmental footprint")</f>
        <v/>
      </c>
      <c r="O62" s="185" t="str">
        <f>SUBSTITUTE(SUBSTITUTE(SUBSTITUTE('2. specifications-EN-trad-GOOGL'!O62,"sustainable IT profit","sustainable IT benefit"),"charges","load"),"environmental impact","environmental footprint")</f>
        <v/>
      </c>
      <c r="P62" s="185" t="str">
        <f>SUBSTITUTE(SUBSTITUTE(SUBSTITUTE('2. specifications-EN-trad-GOOGL'!P62,"sustainable IT profit","sustainable IT benefit"),"charges","load"),"environmental impact","environmental footprint")</f>
        <v>Specification</v>
      </c>
      <c r="Q62" s="185" t="str">
        <f>SUBSTITUTE(SUBSTITUTE(SUBSTITUTE('2. specifications-EN-trad-GOOGL'!Q62,"sustainable IT profit","sustainable IT benefit"),"charges","load"),"environmental impact","environmental footprint")</f>
        <v>ADVICE</v>
      </c>
      <c r="R62" s="184"/>
      <c r="S62" s="185" t="str">
        <f>SUBSTITUTE(SUBSTITUTE(SUBSTITUTE('2. specifications-EN-trad-GOOGL'!S62,"sustainable IT profit","sustainable IT benefit"),"charges","load"),"environmental impact","environmental footprint")</f>
        <v/>
      </c>
      <c r="T62" s="220" t="str">
        <f>IF(ISBLANK('0. SPECIFICATIONS-WiP'!U62),"",SUBSTITUTE('0. SPECIFICATIONS-WiP'!U62,"NR","IT Soutenable"))</f>
        <v/>
      </c>
      <c r="U62" s="220" t="str">
        <f>IF(ISBLANK('0. SPECIFICATIONS-WiP'!V62),"",SUBSTITUTE('0. SPECIFICATIONS-WiP'!V62,"NR","IT Soutenable"))</f>
        <v/>
      </c>
      <c r="V62" s="222"/>
      <c r="W62" s="222"/>
      <c r="X62" s="222"/>
      <c r="Y62" s="222"/>
      <c r="Z62" s="222"/>
      <c r="AA62" s="222"/>
      <c r="AB62" s="222"/>
      <c r="AC62" s="222"/>
      <c r="AD62" s="222"/>
      <c r="AE62" s="222"/>
    </row>
    <row r="63" spans="1:31" ht="15.75" customHeight="1">
      <c r="A63" s="220" t="str">
        <f>IF(ISBLANK('0. SPECIFICATIONS-WiP'!A63),"",SUBSTITUTE('0. SPECIFICATIONS-WiP'!A63,"NR","IT Soutenable"))</f>
        <v>6</v>
      </c>
      <c r="B63" s="220" t="str">
        <f>IF(ISBLANK('0. SPECIFICATIONS-WiP'!C63),"",SUBSTITUTE('0. SPECIFICATIONS-WiP'!C63,"NR","IT Soutenable"))</f>
        <v>C</v>
      </c>
      <c r="C63" s="220" t="str">
        <f>IF(ISBLANK('0. SPECIFICATIONS-WiP'!D63),"",SUBSTITUTE('0. SPECIFICATIONS-WiP'!D63,"NR","IT Soutenable"))</f>
        <v>A</v>
      </c>
      <c r="D63" s="220" t="str">
        <f>IF(ISBLANK('0. SPECIFICATIONS-WiP'!E63),"",SUBSTITUTE('0. SPECIFICATIONS-WiP'!E63,"NR","IT Soutenable"))</f>
        <v>B</v>
      </c>
      <c r="E63" s="220" t="str">
        <f>IF(ISBLANK('0. SPECIFICATIONS-WiP'!F63),"",SUBSTITUTE('0. SPECIFICATIONS-WiP'!F63,"NR","IT Soutenable"))</f>
        <v>C/A/B</v>
      </c>
      <c r="F63" s="185" t="s">
        <v>6659</v>
      </c>
      <c r="G63" s="185" t="str">
        <f>SUBSTITUTE(SUBSTITUTE(SUBSTITUTE('2. specifications-EN-trad-GOOGL'!G63,"sustainable IT profit","sustainable IT benefit"),"charges","load"),"environmental impact","environmental footprint")</f>
        <v/>
      </c>
      <c r="H63" s="185" t="str">
        <f>SUBSTITUTE(SUBSTITUTE(SUBSTITUTE('2. specifications-EN-trad-GOOGL'!H63,"sustainable IT profit","sustainable IT benefit"),"charges","load"),"environmental impact","environmental footprint")</f>
        <v>Determine the production environment in which the project will be built and deployed in accordance with Sustainable IT principles
(Reuse existing services and rely on these services (health messaging, etc.) Authentication, directories Basic services. )</v>
      </c>
      <c r="I63" s="185" t="str">
        <f>SUBSTITUTE(SUBSTITUTE(SUBSTITUTE('2. specifications-EN-trad-GOOGL'!I63,"sustainable IT profit","sustainable IT benefit"),"charges","load"),"environmental impact","environmental footprint")</f>
        <v>Are the implementation of new services under regulatory constraints (health, banking, etc.) necessary and, if necessary, do they rely on an available service base?</v>
      </c>
      <c r="J63" s="185" t="str">
        <f>SUBSTITUTE(SUBSTITUTE(SUBSTITUTE('2. specifications-EN-trad-GOOGL'!J63,"sustainable IT profit","sustainable IT benefit"),"charges","load"),"environmental impact","environmental footprint")</f>
        <v>The practice of professionals using regulated data is guided by data security and by reducing the impact of using the service to stay focused on the main issue. The specifications must take these elements into account and reuse as many elements as usual from these types of consolidated services in the form of a service base.</v>
      </c>
      <c r="K63" s="185" t="str">
        <f>SUBSTITUTE(SUBSTITUTE(SUBSTITUTE('2. specifications-EN-trad-GOOGL'!K63,"sustainable IT profit","sustainable IT benefit"),"charges","load"),"environmental impact","environmental footprint")</f>
        <v>How much regulated data (health, banking, etc.) are needed?</v>
      </c>
      <c r="L63" s="185" t="str">
        <f>SUBSTITUTE(SUBSTITUTE(SUBSTITUTE('2. specifications-EN-trad-GOOGL'!L63,"sustainable IT profit","sustainable IT benefit"),"charges","load"),"environmental impact","environmental footprint")</f>
        <v>Is the service base assessed against its regulatory compliance (certification) and usability (accessibility, security)?</v>
      </c>
      <c r="M63" s="185" t="str">
        <f>SUBSTITUTE(SUBSTITUTE(SUBSTITUTE('2. specifications-EN-trad-GOOGL'!M63,"sustainable IT profit","sustainable IT benefit"),"charges","load"),"environmental impact","environmental footprint")</f>
        <v/>
      </c>
      <c r="N63" s="185" t="str">
        <f>SUBSTITUTE(SUBSTITUTE(SUBSTITUTE('2. specifications-EN-trad-GOOGL'!N63,"sustainable IT profit","sustainable IT benefit"),"charges","load"),"environmental impact","environmental footprint")</f>
        <v/>
      </c>
      <c r="O63" s="185" t="str">
        <f>SUBSTITUTE(SUBSTITUTE(SUBSTITUTE('2. specifications-EN-trad-GOOGL'!O63,"sustainable IT profit","sustainable IT benefit"),"charges","load"),"environmental impact","environmental footprint")</f>
        <v/>
      </c>
      <c r="P63" s="185" t="str">
        <f>SUBSTITUTE(SUBSTITUTE(SUBSTITUTE('2. specifications-EN-trad-GOOGL'!P63,"sustainable IT profit","sustainable IT benefit"),"charges","load"),"environmental impact","environmental footprint")</f>
        <v>Specification</v>
      </c>
      <c r="Q63" s="185" t="str">
        <f>SUBSTITUTE(SUBSTITUTE(SUBSTITUTE('2. specifications-EN-trad-GOOGL'!Q63,"sustainable IT profit","sustainable IT benefit"),"charges","load"),"environmental impact","environmental footprint")</f>
        <v>ADVICE</v>
      </c>
      <c r="R63" s="184"/>
      <c r="S63" s="185" t="str">
        <f>SUBSTITUTE(SUBSTITUTE(SUBSTITUTE('2. specifications-EN-trad-GOOGL'!S63,"sustainable IT profit","sustainable IT benefit"),"charges","load"),"environmental impact","environmental footprint")</f>
        <v/>
      </c>
      <c r="T63" s="220" t="str">
        <f>IF(ISBLANK('0. SPECIFICATIONS-WiP'!U63),"",SUBSTITUTE('0. SPECIFICATIONS-WiP'!U63,"NR","IT Soutenable"))</f>
        <v/>
      </c>
      <c r="U63" s="220" t="str">
        <f>IF(ISBLANK('0. SPECIFICATIONS-WiP'!V63),"",SUBSTITUTE('0. SPECIFICATIONS-WiP'!V63,"NR","IT Soutenable"))</f>
        <v/>
      </c>
      <c r="V63" s="222"/>
      <c r="W63" s="222"/>
      <c r="X63" s="222"/>
      <c r="Y63" s="222"/>
      <c r="Z63" s="222"/>
      <c r="AA63" s="222"/>
      <c r="AB63" s="222"/>
      <c r="AC63" s="222"/>
      <c r="AD63" s="222"/>
      <c r="AE63" s="222"/>
    </row>
    <row r="64" spans="1:31" ht="15.75" customHeight="1">
      <c r="A64" s="220" t="str">
        <f>IF(ISBLANK('0. SPECIFICATIONS-WiP'!A64),"",SUBSTITUTE('0. SPECIFICATIONS-WiP'!A64,"NR","IT Soutenable"))</f>
        <v>6</v>
      </c>
      <c r="B64" s="220" t="str">
        <f>IF(ISBLANK('0. SPECIFICATIONS-WiP'!C64),"",SUBSTITUTE('0. SPECIFICATIONS-WiP'!C64,"NR","IT Soutenable"))</f>
        <v>B</v>
      </c>
      <c r="C64" s="220" t="str">
        <f>IF(ISBLANK('0. SPECIFICATIONS-WiP'!D64),"",SUBSTITUTE('0. SPECIFICATIONS-WiP'!D64,"NR","IT Soutenable"))</f>
        <v>B</v>
      </c>
      <c r="D64" s="220" t="str">
        <f>IF(ISBLANK('0. SPECIFICATIONS-WiP'!E64),"",SUBSTITUTE('0. SPECIFICATIONS-WiP'!E64,"NR","IT Soutenable"))</f>
        <v>A</v>
      </c>
      <c r="E64" s="220" t="str">
        <f>IF(ISBLANK('0. SPECIFICATIONS-WiP'!F64),"",SUBSTITUTE('0. SPECIFICATIONS-WiP'!F64,"NR","IT Soutenable"))</f>
        <v>B/B/A</v>
      </c>
      <c r="F64" s="185" t="s">
        <v>6539</v>
      </c>
      <c r="G64" s="185" t="str">
        <f>SUBSTITUTE(SUBSTITUTE(SUBSTITUTE('2. specifications-EN-trad-GOOGL'!G64,"sustainable IT profit","sustainable IT benefit"),"charges","load"),"environmental impact","environmental footprint")</f>
        <v/>
      </c>
      <c r="H64" s="185" t="str">
        <f>SUBSTITUTE(SUBSTITUTE(SUBSTITUTE('2. specifications-EN-trad-GOOGL'!H64,"sustainable IT profit","sustainable IT benefit"),"charges","load"),"environmental impact","environmental footprint")</f>
        <v>Determine the production environment in which the project will be built and deployed in accordance with the Sustainable IT principles
(Follow the Sustainable IT KPIs)</v>
      </c>
      <c r="I64" s="185" t="str">
        <f>SUBSTITUTE(SUBSTITUTE(SUBSTITUTE('2. specifications-EN-trad-GOOGL'!I64,"sustainable IT profit","sustainable IT benefit"),"charges","load"),"environmental impact","environmental footprint")</f>
        <v>What are the defined KPIs?</v>
      </c>
      <c r="J64" s="185" t="str">
        <f>SUBSTITUTE(SUBSTITUTE(SUBSTITUTE('2. specifications-EN-trad-GOOGL'!J64,"sustainable IT profit","sustainable IT benefit"),"charges","load"),"environmental impact","environmental footprint")</f>
        <v>Businesses and management are used to steering the activity with a range of business indicators. Monitoring Sustainable IT performance will also require dedicated indicators to monitor the impacts. For the determination of the indicators, ranges of performance values ​​must be defined iteratively and follow the increase in maturity of the organization in the apprehension of these data so that the decision-making processes can be put in place to carry out a management of Sustainable IT aspects.</v>
      </c>
      <c r="K64" s="185" t="str">
        <f>SUBSTITUTE(SUBSTITUTE(SUBSTITUTE('2. specifications-EN-trad-GOOGL'!K64,"sustainable IT profit","sustainable IT benefit"),"charges","load"),"environmental impact","environmental footprint")</f>
        <v>Are the ranges of values ​​for the KPIs defined?</v>
      </c>
      <c r="L64" s="185" t="str">
        <f>SUBSTITUTE(SUBSTITUTE(SUBSTITUTE('2. specifications-EN-trad-GOOGL'!L64,"sustainable IT profit","sustainable IT benefit"),"charges","load"),"environmental impact","environmental footprint")</f>
        <v/>
      </c>
      <c r="M64" s="185" t="str">
        <f>SUBSTITUTE(SUBSTITUTE(SUBSTITUTE('2. specifications-EN-trad-GOOGL'!M64,"sustainable IT profit","sustainable IT benefit"),"charges","load"),"environmental impact","environmental footprint")</f>
        <v/>
      </c>
      <c r="N64" s="185" t="str">
        <f>SUBSTITUTE(SUBSTITUTE(SUBSTITUTE('2. specifications-EN-trad-GOOGL'!N64,"sustainable IT profit","sustainable IT benefit"),"charges","load"),"environmental impact","environmental footprint")</f>
        <v/>
      </c>
      <c r="O64" s="185" t="str">
        <f>SUBSTITUTE(SUBSTITUTE(SUBSTITUTE('2. specifications-EN-trad-GOOGL'!O64,"sustainable IT profit","sustainable IT benefit"),"charges","load"),"environmental impact","environmental footprint")</f>
        <v/>
      </c>
      <c r="P64" s="185" t="str">
        <f>SUBSTITUTE(SUBSTITUTE(SUBSTITUTE('2. specifications-EN-trad-GOOGL'!P64,"sustainable IT profit","sustainable IT benefit"),"charges","load"),"environmental impact","environmental footprint")</f>
        <v>Strategy</v>
      </c>
      <c r="Q64" s="185" t="str">
        <f>SUBSTITUTE(SUBSTITUTE(SUBSTITUTE('2. specifications-EN-trad-GOOGL'!Q64,"sustainable IT profit","sustainable IT benefit"),"charges","load"),"environmental impact","environmental footprint")</f>
        <v>RECO</v>
      </c>
      <c r="R64" s="184"/>
      <c r="S64" s="185" t="str">
        <f>SUBSTITUTE(SUBSTITUTE(SUBSTITUTE('2. specifications-EN-trad-GOOGL'!S64,"sustainable IT profit","sustainable IT benefit"),"charges","load"),"environmental impact","environmental footprint")</f>
        <v/>
      </c>
      <c r="T64" s="220" t="str">
        <f>IF(ISBLANK('0. SPECIFICATIONS-WiP'!U64),"",SUBSTITUTE('0. SPECIFICATIONS-WiP'!U64,"NR","IT Soutenable"))</f>
        <v/>
      </c>
      <c r="U64" s="220" t="str">
        <f>IF(ISBLANK('0. SPECIFICATIONS-WiP'!V64),"",SUBSTITUTE('0. SPECIFICATIONS-WiP'!V64,"NR","IT Soutenable"))</f>
        <v/>
      </c>
      <c r="V64" s="222"/>
      <c r="W64" s="222"/>
      <c r="X64" s="222"/>
      <c r="Y64" s="222"/>
      <c r="Z64" s="222"/>
      <c r="AA64" s="222"/>
      <c r="AB64" s="222"/>
      <c r="AC64" s="222"/>
      <c r="AD64" s="222"/>
      <c r="AE64" s="222"/>
    </row>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53D475"/>
    <outlinePr summaryBelow="0" summaryRight="0"/>
  </sheetPr>
  <dimension ref="A1:AL1000"/>
  <sheetViews>
    <sheetView topLeftCell="O1" workbookViewId="0">
      <pane ySplit="2" topLeftCell="A3" activePane="bottomLeft" state="frozen"/>
      <selection pane="bottomLeft" activeCell="R1" sqref="R1"/>
    </sheetView>
  </sheetViews>
  <sheetFormatPr defaultColWidth="14.42578125" defaultRowHeight="15" customHeight="1"/>
  <cols>
    <col min="1" max="1" width="8" customWidth="1"/>
    <col min="2" max="5" width="8.28515625" customWidth="1"/>
    <col min="6" max="6" width="11.42578125" customWidth="1"/>
    <col min="7" max="7" width="29" customWidth="1"/>
    <col min="9" max="9" width="39.7109375" customWidth="1"/>
    <col min="10" max="10" width="30.140625" customWidth="1"/>
    <col min="11" max="11" width="50.28515625" customWidth="1"/>
    <col min="12" max="12" width="24" customWidth="1"/>
    <col min="13" max="13" width="27.5703125" customWidth="1"/>
    <col min="14" max="14" width="11" customWidth="1"/>
    <col min="15" max="15" width="22.28515625" customWidth="1"/>
    <col min="16" max="16" width="22.140625" customWidth="1"/>
    <col min="18" max="18" width="16.85546875" customWidth="1"/>
    <col min="19" max="19" width="22.140625" customWidth="1"/>
    <col min="22" max="22" width="16.5703125" customWidth="1"/>
    <col min="23" max="23" width="22.140625" customWidth="1"/>
    <col min="26" max="26" width="16.5703125" customWidth="1"/>
    <col min="27" max="27" width="22.140625" customWidth="1"/>
    <col min="30" max="30" width="16.5703125" customWidth="1"/>
    <col min="31" max="31" width="22.140625" customWidth="1"/>
    <col min="33" max="33" width="22.140625" customWidth="1"/>
    <col min="36" max="38" width="16.5703125" customWidth="1"/>
  </cols>
  <sheetData>
    <row r="1" spans="1:38" ht="15.75" customHeight="1">
      <c r="A1" s="174" t="s">
        <v>5691</v>
      </c>
      <c r="B1" s="174"/>
      <c r="C1" s="174" t="s">
        <v>5691</v>
      </c>
      <c r="D1" s="174" t="s">
        <v>5691</v>
      </c>
      <c r="E1" s="174" t="s">
        <v>5691</v>
      </c>
      <c r="F1" s="174" t="s">
        <v>5691</v>
      </c>
      <c r="G1" s="175" t="s">
        <v>5692</v>
      </c>
      <c r="H1" s="175" t="s">
        <v>5693</v>
      </c>
      <c r="I1" s="175" t="s">
        <v>5694</v>
      </c>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c r="AK1" s="189"/>
      <c r="AL1" s="189"/>
    </row>
    <row r="2" spans="1:38" ht="15.75" customHeight="1">
      <c r="A2" s="177" t="s">
        <v>5695</v>
      </c>
      <c r="B2" s="177" t="s">
        <v>5764</v>
      </c>
      <c r="C2" s="177" t="s">
        <v>5273</v>
      </c>
      <c r="D2" s="177" t="s">
        <v>5274</v>
      </c>
      <c r="E2" s="177" t="s">
        <v>5275</v>
      </c>
      <c r="F2" s="177" t="s">
        <v>5276</v>
      </c>
      <c r="G2" s="178" t="s">
        <v>5696</v>
      </c>
      <c r="H2" s="179" t="s">
        <v>5697</v>
      </c>
      <c r="I2" s="180" t="s">
        <v>5698</v>
      </c>
      <c r="J2" s="181" t="s">
        <v>5699</v>
      </c>
      <c r="K2" s="181" t="s">
        <v>5700</v>
      </c>
      <c r="L2" s="181" t="s">
        <v>5701</v>
      </c>
      <c r="M2" s="181" t="s">
        <v>5283</v>
      </c>
      <c r="N2" s="181" t="s">
        <v>5284</v>
      </c>
      <c r="O2" s="181" t="s">
        <v>5702</v>
      </c>
      <c r="P2" s="180" t="s">
        <v>5703</v>
      </c>
      <c r="Q2" s="178" t="s">
        <v>5704</v>
      </c>
      <c r="R2" s="182" t="s">
        <v>5705</v>
      </c>
      <c r="S2" s="180" t="s">
        <v>5706</v>
      </c>
      <c r="T2" s="180" t="s">
        <v>5707</v>
      </c>
      <c r="U2" s="180" t="s">
        <v>5291</v>
      </c>
      <c r="V2" s="180" t="s">
        <v>5292</v>
      </c>
      <c r="W2" s="180" t="s">
        <v>35</v>
      </c>
      <c r="X2" s="180" t="s">
        <v>5293</v>
      </c>
      <c r="Y2" s="180" t="s">
        <v>5294</v>
      </c>
      <c r="Z2" s="180" t="s">
        <v>5295</v>
      </c>
      <c r="AA2" s="180" t="s">
        <v>5296</v>
      </c>
      <c r="AB2" s="180" t="s">
        <v>5297</v>
      </c>
      <c r="AC2" s="180" t="s">
        <v>5298</v>
      </c>
      <c r="AD2" s="180" t="s">
        <v>5299</v>
      </c>
      <c r="AE2" s="180" t="s">
        <v>5300</v>
      </c>
      <c r="AF2" s="180" t="s">
        <v>5301</v>
      </c>
      <c r="AG2" s="180" t="s">
        <v>5302</v>
      </c>
      <c r="AH2" s="180">
        <f>'0. STRATEGIE-WiP'!AH2</f>
        <v>0</v>
      </c>
      <c r="AI2" s="190"/>
      <c r="AJ2" s="190"/>
      <c r="AK2" s="190"/>
      <c r="AL2" s="190"/>
    </row>
    <row r="3" spans="1:38" ht="15.75" customHeight="1">
      <c r="A3" s="183">
        <f>'0. SPECIFICATIONS-WiP'!A3</f>
        <v>1</v>
      </c>
      <c r="B3" s="183" t="str">
        <f>'0. SPECIFICATIONS-WiP'!B3</f>
        <v>SPC-1</v>
      </c>
      <c r="C3" s="183">
        <f>'0. SPECIFICATIONS-WiP'!C3</f>
        <v>0</v>
      </c>
      <c r="D3" s="183">
        <f>'0. SPECIFICATIONS-WiP'!D3</f>
        <v>0</v>
      </c>
      <c r="E3" s="183">
        <f>'0. SPECIFICATIONS-WiP'!E3</f>
        <v>0</v>
      </c>
      <c r="F3" s="183" t="str">
        <f>'0. SPECIFICATIONS-WiP'!F3</f>
        <v>4A/4A/1A</v>
      </c>
      <c r="G3" s="184"/>
      <c r="H3" s="186" t="s">
        <v>6722</v>
      </c>
      <c r="I3" s="185" t="s">
        <v>5691</v>
      </c>
      <c r="J3" s="185" t="s">
        <v>5691</v>
      </c>
      <c r="K3" s="185" t="s">
        <v>5691</v>
      </c>
      <c r="L3" s="185" t="s">
        <v>5691</v>
      </c>
      <c r="M3" s="185" t="s">
        <v>5691</v>
      </c>
      <c r="N3" s="185" t="s">
        <v>5691</v>
      </c>
      <c r="O3" s="185" t="s">
        <v>5691</v>
      </c>
      <c r="P3" s="183">
        <f>'0. SPECIFICATIONS-WiP'!P3</f>
        <v>0</v>
      </c>
      <c r="Q3" s="183">
        <f>'0. SPECIFICATIONS-WiP'!Q3</f>
        <v>0</v>
      </c>
      <c r="R3" s="183">
        <f>'0. SPECIFICATIONS-WiP'!R3</f>
        <v>0</v>
      </c>
      <c r="S3" s="183">
        <f>'0. SPECIFICATIONS-WiP'!S3</f>
        <v>0</v>
      </c>
      <c r="T3" s="183">
        <f>'0. SPECIFICATIONS-WiP'!T3</f>
        <v>0</v>
      </c>
      <c r="U3" s="183" t="str">
        <f>'0. SPECIFICATIONS-WiP'!U3</f>
        <v>ODD#12</v>
      </c>
      <c r="V3" s="183">
        <f>'0. SPECIFICATIONS-WiP'!V3</f>
        <v>0</v>
      </c>
      <c r="W3" s="183">
        <f>'0. SPECIFICATIONS-WiP'!W3</f>
        <v>0</v>
      </c>
      <c r="X3" s="183">
        <f>'0. SPECIFICATIONS-WiP'!X3</f>
        <v>0</v>
      </c>
      <c r="Y3" s="183">
        <f>'0. SPECIFICATIONS-WiP'!Y3</f>
        <v>0</v>
      </c>
      <c r="Z3" s="183">
        <f>'0. SPECIFICATIONS-WiP'!Z3</f>
        <v>0</v>
      </c>
      <c r="AA3" s="183">
        <f>'0. SPECIFICATIONS-WiP'!AA3</f>
        <v>0</v>
      </c>
      <c r="AB3" s="183">
        <f>'0. SPECIFICATIONS-WiP'!AB3</f>
        <v>0</v>
      </c>
      <c r="AC3" s="183">
        <f>'0. SPECIFICATIONS-WiP'!AC3</f>
        <v>0</v>
      </c>
      <c r="AD3" s="183">
        <f>'0. SPECIFICATIONS-WiP'!AD3</f>
        <v>0</v>
      </c>
      <c r="AE3" s="183">
        <f>'0. SPECIFICATIONS-WiP'!AE3</f>
        <v>0</v>
      </c>
      <c r="AF3" s="183">
        <f>'0. SPECIFICATIONS-WiP'!AF3</f>
        <v>0</v>
      </c>
      <c r="AG3" s="183">
        <f>'0. SPECIFICATIONS-WiP'!AG3</f>
        <v>0</v>
      </c>
      <c r="AH3" s="183">
        <f>'0. SPECIFICATIONS-WiP'!AH3</f>
        <v>0</v>
      </c>
      <c r="AI3" s="183">
        <f>'0. SPECIFICATIONS-WiP'!AI3</f>
        <v>0</v>
      </c>
      <c r="AJ3" s="183">
        <f>'0. SPECIFICATIONS-WiP'!AJ3</f>
        <v>0</v>
      </c>
      <c r="AK3" s="183">
        <f>'0. SPECIFICATIONS-WiP'!AK3</f>
        <v>0</v>
      </c>
      <c r="AL3" s="183">
        <f>'0. SPECIFICATIONS-WiP'!AL3</f>
        <v>0</v>
      </c>
    </row>
    <row r="4" spans="1:38" ht="15.75" customHeight="1">
      <c r="A4" s="183">
        <f>'0. SPECIFICATIONS-WiP'!A4</f>
        <v>1</v>
      </c>
      <c r="B4" s="183" t="str">
        <f>'0. SPECIFICATIONS-WiP'!B4</f>
        <v>SPC-1.01</v>
      </c>
      <c r="C4" s="183" t="str">
        <f>'0. SPECIFICATIONS-WiP'!C4</f>
        <v>A</v>
      </c>
      <c r="D4" s="183" t="str">
        <f>'0. SPECIFICATIONS-WiP'!D4</f>
        <v>A</v>
      </c>
      <c r="E4" s="183" t="str">
        <f>'0. SPECIFICATIONS-WiP'!E4</f>
        <v>B</v>
      </c>
      <c r="F4" s="183" t="str">
        <f>'0. SPECIFICATIONS-WiP'!F4</f>
        <v>A/A/B</v>
      </c>
      <c r="G4" s="184" t="s">
        <v>6723</v>
      </c>
      <c r="H4" s="185" t="s">
        <v>5691</v>
      </c>
      <c r="I4" s="186" t="s">
        <v>6724</v>
      </c>
      <c r="J4" s="185" t="s">
        <v>6472</v>
      </c>
      <c r="K4" s="185" t="s">
        <v>6473</v>
      </c>
      <c r="L4" s="186" t="s">
        <v>6725</v>
      </c>
      <c r="M4" s="185" t="s">
        <v>5691</v>
      </c>
      <c r="N4" s="185" t="s">
        <v>5691</v>
      </c>
      <c r="O4" s="185" t="s">
        <v>5691</v>
      </c>
      <c r="P4" s="183">
        <f>'0. SPECIFICATIONS-WiP'!P4</f>
        <v>0</v>
      </c>
      <c r="Q4" s="183" t="str">
        <f>'0. SPECIFICATIONS-WiP'!Q4</f>
        <v>Stratégie</v>
      </c>
      <c r="R4" s="183" t="str">
        <f>'0. SPECIFICATIONS-WiP'!R4</f>
        <v>RECO</v>
      </c>
      <c r="S4" s="183" t="str">
        <f>'0. SPECIFICATIONS-WiP'!S4</f>
        <v>*</v>
      </c>
      <c r="T4" s="183">
        <f>'0. SPECIFICATIONS-WiP'!T4</f>
        <v>0</v>
      </c>
      <c r="U4" s="183">
        <f>'0. SPECIFICATIONS-WiP'!U4</f>
        <v>0</v>
      </c>
      <c r="V4" s="183" t="str">
        <f>'0. SPECIFICATIONS-WiP'!V4</f>
        <v>INCONTOURNABLE</v>
      </c>
      <c r="W4" s="183" t="str">
        <f>'0. SPECIFICATIONS-WiP'!W4</f>
        <v>N/A</v>
      </c>
      <c r="X4" s="183" t="str">
        <f>'0. SPECIFICATIONS-WiP'!X4</f>
        <v>#COM ; #METH ; #GOV ; #HR</v>
      </c>
      <c r="Y4" s="183" t="str">
        <f>'0. SPECIFICATIONS-WiP'!Y4</f>
        <v>ProjectMngr ; ProductOwner ; Manager ; RSE/NR ;  ITMngr</v>
      </c>
      <c r="Z4" s="183" t="str">
        <f>'0. SPECIFICATIONS-WiP'!Z4</f>
        <v>(X / Y ) * 100</v>
      </c>
      <c r="AA4" s="183" t="s">
        <v>6726</v>
      </c>
      <c r="AB4" s="183" t="s">
        <v>6727</v>
      </c>
      <c r="AC4" s="183" t="str">
        <f>'0. SPECIFICATIONS-WiP'!AC4</f>
        <v>High</v>
      </c>
      <c r="AD4" s="183" t="str">
        <f>'0. SPECIFICATIONS-WiP'!AD4</f>
        <v>Once</v>
      </c>
      <c r="AE4" s="183" t="s">
        <v>6728</v>
      </c>
      <c r="AF4" s="183">
        <f>'0. SPECIFICATIONS-WiP'!AF4</f>
        <v>0</v>
      </c>
      <c r="AG4" s="183">
        <f>'0. SPECIFICATIONS-WiP'!AG4</f>
        <v>0</v>
      </c>
      <c r="AH4" s="183"/>
      <c r="AI4" s="183"/>
      <c r="AJ4" s="183"/>
      <c r="AK4" s="191"/>
      <c r="AL4" s="191"/>
    </row>
    <row r="5" spans="1:38" ht="15.75" customHeight="1">
      <c r="A5" s="183">
        <f>'0. SPECIFICATIONS-WiP'!A5</f>
        <v>1</v>
      </c>
      <c r="B5" s="183" t="str">
        <f>'0. SPECIFICATIONS-WiP'!B5</f>
        <v>SPC-1.02</v>
      </c>
      <c r="C5" s="183" t="str">
        <f>'0. SPECIFICATIONS-WiP'!C5</f>
        <v>A</v>
      </c>
      <c r="D5" s="183" t="str">
        <f>'0. SPECIFICATIONS-WiP'!D5</f>
        <v>A</v>
      </c>
      <c r="E5" s="183" t="str">
        <f>'0. SPECIFICATIONS-WiP'!E5</f>
        <v>B</v>
      </c>
      <c r="F5" s="183" t="str">
        <f>'0. SPECIFICATIONS-WiP'!F5</f>
        <v>A/A/B</v>
      </c>
      <c r="G5" s="184" t="s">
        <v>6723</v>
      </c>
      <c r="H5" s="185" t="s">
        <v>5691</v>
      </c>
      <c r="I5" s="185" t="s">
        <v>6476</v>
      </c>
      <c r="J5" s="186" t="s">
        <v>6477</v>
      </c>
      <c r="K5" s="186" t="s">
        <v>6729</v>
      </c>
      <c r="L5" s="186" t="s">
        <v>6730</v>
      </c>
      <c r="M5" s="185" t="s">
        <v>5691</v>
      </c>
      <c r="N5" s="185" t="s">
        <v>5691</v>
      </c>
      <c r="O5" s="185" t="s">
        <v>5691</v>
      </c>
      <c r="P5" s="183">
        <f>'0. SPECIFICATIONS-WiP'!P5</f>
        <v>0</v>
      </c>
      <c r="Q5" s="183" t="str">
        <f>'0. SPECIFICATIONS-WiP'!Q5</f>
        <v>Stratégie</v>
      </c>
      <c r="R5" s="183" t="str">
        <f>'0. SPECIFICATIONS-WiP'!R5</f>
        <v>RECO</v>
      </c>
      <c r="S5" s="183" t="str">
        <f>'0. SPECIFICATIONS-WiP'!S5</f>
        <v>*</v>
      </c>
      <c r="T5" s="183">
        <f>'0. SPECIFICATIONS-WiP'!T5</f>
        <v>0</v>
      </c>
      <c r="U5" s="183">
        <f>'0. SPECIFICATIONS-WiP'!U5</f>
        <v>0</v>
      </c>
      <c r="V5" s="183">
        <f>'0. SPECIFICATIONS-WiP'!V5</f>
        <v>0</v>
      </c>
      <c r="W5" s="183" t="str">
        <f>'0. SPECIFICATIONS-WiP'!W5</f>
        <v>N/A</v>
      </c>
      <c r="X5" s="183" t="str">
        <f>'0. SPECIFICATIONS-WiP'!X5</f>
        <v>#COM ; #METH ; #GOV ; #HR</v>
      </c>
      <c r="Y5" s="183" t="str">
        <f>'0. SPECIFICATIONS-WiP'!Y5</f>
        <v>RSE/NR ; HR ;</v>
      </c>
      <c r="Z5" s="183" t="str">
        <f>'0. SPECIFICATIONS-WiP'!Z5</f>
        <v>(X / Y ) * 100</v>
      </c>
      <c r="AA5" s="183" t="s">
        <v>5834</v>
      </c>
      <c r="AB5" s="183">
        <f>'0. SPECIFICATIONS-WiP'!AB5</f>
        <v>100</v>
      </c>
      <c r="AC5" s="183" t="str">
        <f>'0. SPECIFICATIONS-WiP'!AC5</f>
        <v>High</v>
      </c>
      <c r="AD5" s="183" t="str">
        <f>'0. SPECIFICATIONS-WiP'!AD5</f>
        <v>Once</v>
      </c>
      <c r="AE5" s="183" t="s">
        <v>6731</v>
      </c>
      <c r="AF5" s="183">
        <f>'0. SPECIFICATIONS-WiP'!AF5</f>
        <v>0</v>
      </c>
      <c r="AG5" s="183">
        <f>'0. SPECIFICATIONS-WiP'!AG5</f>
        <v>0</v>
      </c>
      <c r="AH5" s="183"/>
      <c r="AI5" s="183"/>
      <c r="AJ5" s="183"/>
      <c r="AK5" s="191"/>
      <c r="AL5" s="191"/>
    </row>
    <row r="6" spans="1:38" ht="15.75" customHeight="1">
      <c r="A6" s="183">
        <f>'0. SPECIFICATIONS-WiP'!A6</f>
        <v>1</v>
      </c>
      <c r="B6" s="183" t="str">
        <f>'0. SPECIFICATIONS-WiP'!B6</f>
        <v>SPC-1.C01</v>
      </c>
      <c r="C6" s="183" t="str">
        <f>'0. SPECIFICATIONS-WiP'!C6</f>
        <v>A</v>
      </c>
      <c r="D6" s="183" t="str">
        <f>'0. SPECIFICATIONS-WiP'!D6</f>
        <v>B</v>
      </c>
      <c r="E6" s="183" t="str">
        <f>'0. SPECIFICATIONS-WiP'!E6</f>
        <v>A</v>
      </c>
      <c r="F6" s="183" t="str">
        <f>'0. SPECIFICATIONS-WiP'!F6</f>
        <v>A/B/A</v>
      </c>
      <c r="G6" s="184" t="s">
        <v>6732</v>
      </c>
      <c r="H6" s="185" t="s">
        <v>5691</v>
      </c>
      <c r="I6" s="186" t="s">
        <v>6481</v>
      </c>
      <c r="J6" s="186" t="s">
        <v>6733</v>
      </c>
      <c r="K6" s="185" t="s">
        <v>6734</v>
      </c>
      <c r="L6" s="186" t="s">
        <v>6735</v>
      </c>
      <c r="M6" s="185" t="s">
        <v>5691</v>
      </c>
      <c r="N6" s="185" t="s">
        <v>5691</v>
      </c>
      <c r="O6" s="185" t="s">
        <v>5691</v>
      </c>
      <c r="P6" s="183">
        <f>'0. SPECIFICATIONS-WiP'!P6</f>
        <v>0</v>
      </c>
      <c r="Q6" s="183" t="str">
        <f>'0. SPECIFICATIONS-WiP'!Q6</f>
        <v>Stratégie</v>
      </c>
      <c r="R6" s="183" t="str">
        <f>'0. SPECIFICATIONS-WiP'!R6</f>
        <v>CONSEIL</v>
      </c>
      <c r="S6" s="183" t="str">
        <f>'0. SPECIFICATIONS-WiP'!S6</f>
        <v>N/A</v>
      </c>
      <c r="T6" s="183">
        <f>'0. SPECIFICATIONS-WiP'!T6</f>
        <v>0</v>
      </c>
      <c r="U6" s="183">
        <f>'0. SPECIFICATIONS-WiP'!U6</f>
        <v>0</v>
      </c>
      <c r="V6" s="183">
        <f>'0. SPECIFICATIONS-WiP'!V6</f>
        <v>0</v>
      </c>
      <c r="W6" s="183" t="str">
        <f>'0. SPECIFICATIONS-WiP'!W6</f>
        <v>Utilisation</v>
      </c>
      <c r="X6" s="183">
        <f>'0. SPECIFICATIONS-WiP'!X6</f>
        <v>0</v>
      </c>
      <c r="Y6" s="183">
        <f>'0. SPECIFICATIONS-WiP'!Y6</f>
        <v>0</v>
      </c>
      <c r="Z6" s="183">
        <f>'0. SPECIFICATIONS-WiP'!Z6</f>
        <v>0</v>
      </c>
      <c r="AA6" s="183">
        <f>'0. SPECIFICATIONS-WiP'!AA6</f>
        <v>0</v>
      </c>
      <c r="AB6" s="183">
        <f>'0. SPECIFICATIONS-WiP'!AB6</f>
        <v>0</v>
      </c>
      <c r="AC6" s="183">
        <f>'0. SPECIFICATIONS-WiP'!AC6</f>
        <v>0</v>
      </c>
      <c r="AD6" s="183">
        <f>'0. SPECIFICATIONS-WiP'!AD6</f>
        <v>0</v>
      </c>
      <c r="AE6" s="183">
        <f>'0. SPECIFICATIONS-WiP'!AE6</f>
        <v>0</v>
      </c>
      <c r="AF6" s="183">
        <f>'0. SPECIFICATIONS-WiP'!AF6</f>
        <v>0</v>
      </c>
      <c r="AG6" s="183">
        <f>'0. SPECIFICATIONS-WiP'!AG6</f>
        <v>0</v>
      </c>
      <c r="AH6" s="183"/>
      <c r="AI6" s="183"/>
      <c r="AJ6" s="183"/>
      <c r="AK6" s="191"/>
      <c r="AL6" s="191"/>
    </row>
    <row r="7" spans="1:38" ht="15.75" customHeight="1">
      <c r="A7" s="183">
        <f>'0. SPECIFICATIONS-WiP'!A7</f>
        <v>1</v>
      </c>
      <c r="B7" s="183" t="str">
        <f>'0. SPECIFICATIONS-WiP'!B7</f>
        <v>SPC-1.03</v>
      </c>
      <c r="C7" s="183" t="str">
        <f>'0. SPECIFICATIONS-WiP'!C7</f>
        <v>B</v>
      </c>
      <c r="D7" s="183" t="str">
        <f>'0. SPECIFICATIONS-WiP'!D7</f>
        <v>A</v>
      </c>
      <c r="E7" s="183" t="str">
        <f>'0. SPECIFICATIONS-WiP'!E7</f>
        <v>B</v>
      </c>
      <c r="F7" s="183" t="str">
        <f>'0. SPECIFICATIONS-WiP'!F7</f>
        <v>B/A/B</v>
      </c>
      <c r="G7" s="184" t="s">
        <v>6723</v>
      </c>
      <c r="H7" s="185" t="s">
        <v>5691</v>
      </c>
      <c r="I7" s="186" t="s">
        <v>6736</v>
      </c>
      <c r="J7" s="185" t="s">
        <v>6737</v>
      </c>
      <c r="K7" s="186" t="s">
        <v>6738</v>
      </c>
      <c r="L7" s="186" t="s">
        <v>6739</v>
      </c>
      <c r="M7" s="185" t="s">
        <v>5691</v>
      </c>
      <c r="N7" s="185" t="s">
        <v>5691</v>
      </c>
      <c r="O7" s="185" t="s">
        <v>5691</v>
      </c>
      <c r="P7" s="183">
        <f>'0. SPECIFICATIONS-WiP'!P7</f>
        <v>0</v>
      </c>
      <c r="Q7" s="183">
        <f>'0. SPECIFICATIONS-WiP'!Q7</f>
        <v>0</v>
      </c>
      <c r="R7" s="183" t="str">
        <f>'0. SPECIFICATIONS-WiP'!R7</f>
        <v>RECO</v>
      </c>
      <c r="S7" s="183" t="str">
        <f>'0. SPECIFICATIONS-WiP'!S7</f>
        <v>*</v>
      </c>
      <c r="T7" s="183">
        <f>'0. SPECIFICATIONS-WiP'!T7</f>
        <v>0</v>
      </c>
      <c r="U7" s="183">
        <f>'0. SPECIFICATIONS-WiP'!U7</f>
        <v>0</v>
      </c>
      <c r="V7" s="183" t="str">
        <f>'0. SPECIFICATIONS-WiP'!V7</f>
        <v>INCONTOURNABLE</v>
      </c>
      <c r="W7" s="183" t="str">
        <f>'0. SPECIFICATIONS-WiP'!W7</f>
        <v>N/A</v>
      </c>
      <c r="X7" s="183" t="str">
        <f>'0. SPECIFICATIONS-WiP'!X7</f>
        <v>#COM ; #METH ; #HR ;</v>
      </c>
      <c r="Y7" s="183" t="str">
        <f>'0. SPECIFICATIONS-WiP'!Y7</f>
        <v>ProjectMngr ; ProductOwner ; Manager ; ITMngr ;</v>
      </c>
      <c r="Z7" s="183" t="str">
        <f>'0. SPECIFICATIONS-WiP'!Z7</f>
        <v>(X / Y ) * 100</v>
      </c>
      <c r="AA7" s="183" t="s">
        <v>6740</v>
      </c>
      <c r="AB7" s="183">
        <f>'0. SPECIFICATIONS-WiP'!AB7</f>
        <v>100</v>
      </c>
      <c r="AC7" s="183" t="str">
        <f>'0. SPECIFICATIONS-WiP'!AC7</f>
        <v>High</v>
      </c>
      <c r="AD7" s="183" t="str">
        <f>'0. SPECIFICATIONS-WiP'!AD7</f>
        <v>OnUpdate</v>
      </c>
      <c r="AE7" s="183" t="s">
        <v>6741</v>
      </c>
      <c r="AF7" s="183">
        <f>'0. SPECIFICATIONS-WiP'!AF7</f>
        <v>0</v>
      </c>
      <c r="AG7" s="183">
        <f>'0. SPECIFICATIONS-WiP'!AG7</f>
        <v>0</v>
      </c>
      <c r="AH7" s="183"/>
      <c r="AI7" s="183"/>
      <c r="AJ7" s="183"/>
      <c r="AK7" s="191"/>
      <c r="AL7" s="191"/>
    </row>
    <row r="8" spans="1:38" ht="15.75" customHeight="1">
      <c r="A8" s="183">
        <f>'0. SPECIFICATIONS-WiP'!A8</f>
        <v>1</v>
      </c>
      <c r="B8" s="183" t="str">
        <f>'0. SPECIFICATIONS-WiP'!B8</f>
        <v>SPC-1.04</v>
      </c>
      <c r="C8" s="183" t="str">
        <f>'0. SPECIFICATIONS-WiP'!C8</f>
        <v>A</v>
      </c>
      <c r="D8" s="183" t="str">
        <f>'0. SPECIFICATIONS-WiP'!D8</f>
        <v>B</v>
      </c>
      <c r="E8" s="183" t="str">
        <f>'0. SPECIFICATIONS-WiP'!E8</f>
        <v>B</v>
      </c>
      <c r="F8" s="183" t="str">
        <f>'0. SPECIFICATIONS-WiP'!F8</f>
        <v>A/B/B</v>
      </c>
      <c r="G8" s="184" t="s">
        <v>6723</v>
      </c>
      <c r="H8" s="185" t="s">
        <v>5691</v>
      </c>
      <c r="I8" s="186" t="s">
        <v>6742</v>
      </c>
      <c r="J8" s="186" t="s">
        <v>6743</v>
      </c>
      <c r="K8" s="186" t="s">
        <v>6744</v>
      </c>
      <c r="L8" s="185" t="s">
        <v>5927</v>
      </c>
      <c r="M8" s="185" t="s">
        <v>5928</v>
      </c>
      <c r="N8" s="185" t="s">
        <v>6492</v>
      </c>
      <c r="O8" s="185" t="s">
        <v>5691</v>
      </c>
      <c r="P8" s="183">
        <f>'0. SPECIFICATIONS-WiP'!P8</f>
        <v>0</v>
      </c>
      <c r="Q8" s="183" t="str">
        <f>'0. SPECIFICATIONS-WiP'!Q8</f>
        <v>Cycle de vie</v>
      </c>
      <c r="R8" s="183" t="str">
        <f>'0. SPECIFICATIONS-WiP'!R8</f>
        <v>RECO</v>
      </c>
      <c r="S8" s="183" t="str">
        <f>'0. SPECIFICATIONS-WiP'!S8</f>
        <v>**</v>
      </c>
      <c r="T8" s="183">
        <f>'0. SPECIFICATIONS-WiP'!T8</f>
        <v>0</v>
      </c>
      <c r="U8" s="183">
        <f>'0. SPECIFICATIONS-WiP'!U8</f>
        <v>0</v>
      </c>
      <c r="V8" s="183">
        <f>'0. SPECIFICATIONS-WiP'!V8</f>
        <v>0</v>
      </c>
      <c r="W8" s="183" t="str">
        <f>'0. SPECIFICATIONS-WiP'!W8</f>
        <v>Revalorisation</v>
      </c>
      <c r="X8" s="183" t="str">
        <f>'0. SPECIFICATIONS-WiP'!X8</f>
        <v>#USE ; #MAINT ; #COM ; #VALUE ; #DEBT ; #METH</v>
      </c>
      <c r="Y8" s="183" t="str">
        <f>'0. SPECIFICATIONS-WiP'!Y8</f>
        <v>Dev ; Designer ; ProjectMngr ; ProductOwner ; RSE/NR</v>
      </c>
      <c r="Z8" s="183" t="str">
        <f>'0. SPECIFICATIONS-WiP'!Z8</f>
        <v>(X / Y ) * 100</v>
      </c>
      <c r="AA8" s="183" t="s">
        <v>5834</v>
      </c>
      <c r="AB8" s="183">
        <f>'0. SPECIFICATIONS-WiP'!AB8</f>
        <v>100</v>
      </c>
      <c r="AC8" s="183" t="str">
        <f>'0. SPECIFICATIONS-WiP'!AC8</f>
        <v>Low</v>
      </c>
      <c r="AD8" s="183" t="str">
        <f>'0. SPECIFICATIONS-WiP'!AD8</f>
        <v>OnUpdate</v>
      </c>
      <c r="AE8" s="183" t="s">
        <v>6745</v>
      </c>
      <c r="AF8" s="183">
        <f>'0. SPECIFICATIONS-WiP'!AF8</f>
        <v>0</v>
      </c>
      <c r="AG8" s="183">
        <f>'0. SPECIFICATIONS-WiP'!AG8</f>
        <v>0</v>
      </c>
      <c r="AH8" s="183"/>
      <c r="AI8" s="183"/>
      <c r="AJ8" s="183"/>
      <c r="AK8" s="191"/>
      <c r="AL8" s="191"/>
    </row>
    <row r="9" spans="1:38" ht="15.75" customHeight="1">
      <c r="A9" s="183">
        <f>'0. SPECIFICATIONS-WiP'!A9</f>
        <v>1</v>
      </c>
      <c r="B9" s="183" t="str">
        <f>'0. SPECIFICATIONS-WiP'!B9</f>
        <v>SPC-1.C02</v>
      </c>
      <c r="C9" s="183" t="str">
        <f>'0. SPECIFICATIONS-WiP'!C9</f>
        <v>B</v>
      </c>
      <c r="D9" s="183" t="str">
        <f>'0. SPECIFICATIONS-WiP'!D9</f>
        <v>A</v>
      </c>
      <c r="E9" s="183" t="str">
        <f>'0. SPECIFICATIONS-WiP'!E9</f>
        <v>B</v>
      </c>
      <c r="F9" s="183" t="str">
        <f>'0. SPECIFICATIONS-WiP'!F9</f>
        <v>B/A/B</v>
      </c>
      <c r="G9" s="184" t="s">
        <v>6723</v>
      </c>
      <c r="H9" s="185" t="s">
        <v>5691</v>
      </c>
      <c r="I9" s="185" t="s">
        <v>6494</v>
      </c>
      <c r="J9" s="185" t="s">
        <v>6746</v>
      </c>
      <c r="K9" s="185" t="s">
        <v>6496</v>
      </c>
      <c r="L9" s="186" t="s">
        <v>6747</v>
      </c>
      <c r="M9" s="185" t="s">
        <v>5691</v>
      </c>
      <c r="N9" s="185" t="s">
        <v>5691</v>
      </c>
      <c r="O9" s="185" t="s">
        <v>5691</v>
      </c>
      <c r="P9" s="183">
        <f>'0. SPECIFICATIONS-WiP'!P9</f>
        <v>0</v>
      </c>
      <c r="Q9" s="183" t="str">
        <f>'0. SPECIFICATIONS-WiP'!Q9</f>
        <v>Cycle de vie</v>
      </c>
      <c r="R9" s="183" t="str">
        <f>'0. SPECIFICATIONS-WiP'!R9</f>
        <v>CONSEIL</v>
      </c>
      <c r="S9" s="183" t="str">
        <f>'0. SPECIFICATIONS-WiP'!S9</f>
        <v>N/A</v>
      </c>
      <c r="T9" s="183">
        <f>'0. SPECIFICATIONS-WiP'!T9</f>
        <v>0</v>
      </c>
      <c r="U9" s="183">
        <f>'0. SPECIFICATIONS-WiP'!U9</f>
        <v>0</v>
      </c>
      <c r="V9" s="183">
        <f>'0. SPECIFICATIONS-WiP'!V9</f>
        <v>0</v>
      </c>
      <c r="W9" s="183" t="str">
        <f>'0. SPECIFICATIONS-WiP'!W9</f>
        <v>Réalisation</v>
      </c>
      <c r="X9" s="183">
        <f>'0. SPECIFICATIONS-WiP'!X9</f>
        <v>0</v>
      </c>
      <c r="Y9" s="183">
        <f>'0. SPECIFICATIONS-WiP'!Y9</f>
        <v>0</v>
      </c>
      <c r="Z9" s="183">
        <f>'0. SPECIFICATIONS-WiP'!Z9</f>
        <v>0</v>
      </c>
      <c r="AA9" s="183">
        <f>'0. SPECIFICATIONS-WiP'!AA9</f>
        <v>0</v>
      </c>
      <c r="AB9" s="183">
        <f>'0. SPECIFICATIONS-WiP'!AB9</f>
        <v>0</v>
      </c>
      <c r="AC9" s="183">
        <f>'0. SPECIFICATIONS-WiP'!AC9</f>
        <v>0</v>
      </c>
      <c r="AD9" s="183">
        <f>'0. SPECIFICATIONS-WiP'!AD9</f>
        <v>0</v>
      </c>
      <c r="AE9" s="183">
        <f>'0. SPECIFICATIONS-WiP'!AE9</f>
        <v>0</v>
      </c>
      <c r="AF9" s="183">
        <f>'0. SPECIFICATIONS-WiP'!AF9</f>
        <v>0</v>
      </c>
      <c r="AG9" s="183">
        <f>'0. SPECIFICATIONS-WiP'!AG9</f>
        <v>0</v>
      </c>
      <c r="AH9" s="183"/>
      <c r="AI9" s="183"/>
      <c r="AJ9" s="183"/>
      <c r="AK9" s="191"/>
      <c r="AL9" s="191"/>
    </row>
    <row r="10" spans="1:38" ht="15.75" customHeight="1">
      <c r="A10" s="183">
        <f>'0. SPECIFICATIONS-WiP'!A10</f>
        <v>2</v>
      </c>
      <c r="B10" s="183" t="str">
        <f>'0. SPECIFICATIONS-WiP'!B10</f>
        <v>SPC-2</v>
      </c>
      <c r="C10" s="183">
        <f>'0. SPECIFICATIONS-WiP'!C10</f>
        <v>0</v>
      </c>
      <c r="D10" s="183">
        <f>'0. SPECIFICATIONS-WiP'!D10</f>
        <v>0</v>
      </c>
      <c r="E10" s="183">
        <f>'0. SPECIFICATIONS-WiP'!E10</f>
        <v>0</v>
      </c>
      <c r="F10" s="183" t="str">
        <f>'0. SPECIFICATIONS-WiP'!F10</f>
        <v>1A/1A/3A</v>
      </c>
      <c r="G10" s="184"/>
      <c r="H10" s="186" t="s">
        <v>6748</v>
      </c>
      <c r="I10" s="185" t="s">
        <v>5691</v>
      </c>
      <c r="J10" s="185" t="s">
        <v>5691</v>
      </c>
      <c r="K10" s="185" t="s">
        <v>5691</v>
      </c>
      <c r="L10" s="185" t="s">
        <v>5691</v>
      </c>
      <c r="M10" s="185" t="s">
        <v>5691</v>
      </c>
      <c r="N10" s="185" t="s">
        <v>5691</v>
      </c>
      <c r="O10" s="185" t="s">
        <v>5691</v>
      </c>
      <c r="P10" s="183">
        <f>'0. SPECIFICATIONS-WiP'!P10</f>
        <v>0</v>
      </c>
      <c r="Q10" s="183">
        <f>'0. SPECIFICATIONS-WiP'!Q10</f>
        <v>0</v>
      </c>
      <c r="R10" s="183">
        <f>'0. SPECIFICATIONS-WiP'!R10</f>
        <v>0</v>
      </c>
      <c r="S10" s="183">
        <f>'0. SPECIFICATIONS-WiP'!S10</f>
        <v>0</v>
      </c>
      <c r="T10" s="183">
        <f>'0. SPECIFICATIONS-WiP'!T10</f>
        <v>0</v>
      </c>
      <c r="U10" s="183" t="str">
        <f>'0. SPECIFICATIONS-WiP'!U10</f>
        <v>ODD#12</v>
      </c>
      <c r="V10" s="183">
        <f>'0. SPECIFICATIONS-WiP'!V10</f>
        <v>0</v>
      </c>
      <c r="W10" s="183">
        <f>'0. SPECIFICATIONS-WiP'!W10</f>
        <v>0</v>
      </c>
      <c r="X10" s="183">
        <f>'0. SPECIFICATIONS-WiP'!X10</f>
        <v>0</v>
      </c>
      <c r="Y10" s="183">
        <f>'0. SPECIFICATIONS-WiP'!Y10</f>
        <v>0</v>
      </c>
      <c r="Z10" s="183">
        <f>'0. SPECIFICATIONS-WiP'!Z10</f>
        <v>0</v>
      </c>
      <c r="AA10" s="183">
        <f>'0. SPECIFICATIONS-WiP'!AA10</f>
        <v>0</v>
      </c>
      <c r="AB10" s="183">
        <f>'0. SPECIFICATIONS-WiP'!AB10</f>
        <v>0</v>
      </c>
      <c r="AC10" s="183">
        <f>'0. SPECIFICATIONS-WiP'!AC10</f>
        <v>0</v>
      </c>
      <c r="AD10" s="183">
        <f>'0. SPECIFICATIONS-WiP'!AD10</f>
        <v>0</v>
      </c>
      <c r="AE10" s="183">
        <f>'0. SPECIFICATIONS-WiP'!AE10</f>
        <v>0</v>
      </c>
      <c r="AF10" s="183">
        <f>'0. SPECIFICATIONS-WiP'!AF10</f>
        <v>0</v>
      </c>
      <c r="AG10" s="183">
        <f>'0. SPECIFICATIONS-WiP'!AG10</f>
        <v>0</v>
      </c>
      <c r="AH10" s="183"/>
      <c r="AI10" s="183"/>
      <c r="AJ10" s="183"/>
      <c r="AK10" s="191"/>
      <c r="AL10" s="191"/>
    </row>
    <row r="11" spans="1:38" ht="15.75" customHeight="1">
      <c r="A11" s="183">
        <f>'0. SPECIFICATIONS-WiP'!A11</f>
        <v>2</v>
      </c>
      <c r="B11" s="183" t="str">
        <f>'0. SPECIFICATIONS-WiP'!B11</f>
        <v>SPC-2.C01</v>
      </c>
      <c r="C11" s="183" t="str">
        <f>'0. SPECIFICATIONS-WiP'!C11</f>
        <v>B</v>
      </c>
      <c r="D11" s="183" t="str">
        <f>'0. SPECIFICATIONS-WiP'!D11</f>
        <v>B</v>
      </c>
      <c r="E11" s="183" t="str">
        <f>'0. SPECIFICATIONS-WiP'!E11</f>
        <v>A</v>
      </c>
      <c r="F11" s="183" t="str">
        <f>'0. SPECIFICATIONS-WiP'!F11</f>
        <v>B/B/A</v>
      </c>
      <c r="G11" s="184" t="s">
        <v>6732</v>
      </c>
      <c r="H11" s="185" t="s">
        <v>5691</v>
      </c>
      <c r="I11" s="186" t="s">
        <v>6749</v>
      </c>
      <c r="J11" s="186" t="s">
        <v>6750</v>
      </c>
      <c r="K11" s="185" t="s">
        <v>6500</v>
      </c>
      <c r="L11" s="186" t="s">
        <v>6751</v>
      </c>
      <c r="M11" s="185" t="s">
        <v>5691</v>
      </c>
      <c r="N11" s="185" t="s">
        <v>5691</v>
      </c>
      <c r="O11" s="185" t="s">
        <v>5691</v>
      </c>
      <c r="P11" s="183">
        <f>'0. SPECIFICATIONS-WiP'!P11</f>
        <v>0</v>
      </c>
      <c r="Q11" s="183" t="str">
        <f>'0. SPECIFICATIONS-WiP'!Q11</f>
        <v>Stratégie</v>
      </c>
      <c r="R11" s="183" t="str">
        <f>'0. SPECIFICATIONS-WiP'!R11</f>
        <v>CONSEIL</v>
      </c>
      <c r="S11" s="183" t="str">
        <f>'0. SPECIFICATIONS-WiP'!S11</f>
        <v>N/A</v>
      </c>
      <c r="T11" s="183">
        <f>'0. SPECIFICATIONS-WiP'!T11</f>
        <v>0</v>
      </c>
      <c r="U11" s="183">
        <f>'0. SPECIFICATIONS-WiP'!U11</f>
        <v>0</v>
      </c>
      <c r="V11" s="183">
        <f>'0. SPECIFICATIONS-WiP'!V11</f>
        <v>0</v>
      </c>
      <c r="W11" s="183" t="str">
        <f>'0. SPECIFICATIONS-WiP'!W11</f>
        <v>Conception</v>
      </c>
      <c r="X11" s="183">
        <f>'0. SPECIFICATIONS-WiP'!X11</f>
        <v>0</v>
      </c>
      <c r="Y11" s="183">
        <f>'0. SPECIFICATIONS-WiP'!Y11</f>
        <v>0</v>
      </c>
      <c r="Z11" s="183">
        <f>'0. SPECIFICATIONS-WiP'!Z11</f>
        <v>0</v>
      </c>
      <c r="AA11" s="183">
        <f>'0. SPECIFICATIONS-WiP'!AA11</f>
        <v>0</v>
      </c>
      <c r="AB11" s="183">
        <f>'0. SPECIFICATIONS-WiP'!AB11</f>
        <v>0</v>
      </c>
      <c r="AC11" s="183">
        <f>'0. SPECIFICATIONS-WiP'!AC11</f>
        <v>0</v>
      </c>
      <c r="AD11" s="183">
        <f>'0. SPECIFICATIONS-WiP'!AD11</f>
        <v>0</v>
      </c>
      <c r="AE11" s="183">
        <f>'0. SPECIFICATIONS-WiP'!AE11</f>
        <v>0</v>
      </c>
      <c r="AF11" s="183">
        <f>'0. SPECIFICATIONS-WiP'!AF11</f>
        <v>0</v>
      </c>
      <c r="AG11" s="183">
        <f>'0. SPECIFICATIONS-WiP'!AG11</f>
        <v>0</v>
      </c>
      <c r="AH11" s="183"/>
      <c r="AI11" s="183"/>
      <c r="AJ11" s="183"/>
      <c r="AK11" s="191"/>
      <c r="AL11" s="191"/>
    </row>
    <row r="12" spans="1:38" ht="15.75" customHeight="1">
      <c r="A12" s="183">
        <f>'0. SPECIFICATIONS-WiP'!A12</f>
        <v>2</v>
      </c>
      <c r="B12" s="183" t="str">
        <f>'0. SPECIFICATIONS-WiP'!B12</f>
        <v>SPC-2.C02</v>
      </c>
      <c r="C12" s="183" t="str">
        <f>'0. SPECIFICATIONS-WiP'!C12</f>
        <v>A</v>
      </c>
      <c r="D12" s="183" t="str">
        <f>'0. SPECIFICATIONS-WiP'!D12</f>
        <v>B</v>
      </c>
      <c r="E12" s="183" t="str">
        <f>'0. SPECIFICATIONS-WiP'!E12</f>
        <v>A</v>
      </c>
      <c r="F12" s="183" t="str">
        <f>'0. SPECIFICATIONS-WiP'!F12</f>
        <v>A/B/A</v>
      </c>
      <c r="G12" s="184" t="s">
        <v>6732</v>
      </c>
      <c r="H12" s="185" t="s">
        <v>5691</v>
      </c>
      <c r="I12" s="186" t="s">
        <v>6752</v>
      </c>
      <c r="J12" s="186" t="s">
        <v>6753</v>
      </c>
      <c r="K12" s="185" t="s">
        <v>6504</v>
      </c>
      <c r="L12" s="186" t="s">
        <v>6754</v>
      </c>
      <c r="M12" s="186" t="s">
        <v>6755</v>
      </c>
      <c r="N12" s="185" t="s">
        <v>5691</v>
      </c>
      <c r="O12" s="185" t="s">
        <v>5691</v>
      </c>
      <c r="P12" s="183">
        <f>'0. SPECIFICATIONS-WiP'!P12</f>
        <v>0</v>
      </c>
      <c r="Q12" s="183" t="str">
        <f>'0. SPECIFICATIONS-WiP'!Q12</f>
        <v>Stratégie</v>
      </c>
      <c r="R12" s="183" t="str">
        <f>'0. SPECIFICATIONS-WiP'!R12</f>
        <v>CONSEIL</v>
      </c>
      <c r="S12" s="183" t="str">
        <f>'0. SPECIFICATIONS-WiP'!S12</f>
        <v>N/A</v>
      </c>
      <c r="T12" s="183">
        <f>'0. SPECIFICATIONS-WiP'!T12</f>
        <v>0</v>
      </c>
      <c r="U12" s="183">
        <f>'0. SPECIFICATIONS-WiP'!U12</f>
        <v>0</v>
      </c>
      <c r="V12" s="183">
        <f>'0. SPECIFICATIONS-WiP'!V12</f>
        <v>0</v>
      </c>
      <c r="W12" s="183" t="str">
        <f>'0. SPECIFICATIONS-WiP'!W12</f>
        <v>Conception</v>
      </c>
      <c r="X12" s="183">
        <f>'0. SPECIFICATIONS-WiP'!X12</f>
        <v>0</v>
      </c>
      <c r="Y12" s="183">
        <f>'0. SPECIFICATIONS-WiP'!Y12</f>
        <v>0</v>
      </c>
      <c r="Z12" s="183">
        <f>'0. SPECIFICATIONS-WiP'!Z12</f>
        <v>0</v>
      </c>
      <c r="AA12" s="183">
        <f>'0. SPECIFICATIONS-WiP'!AA12</f>
        <v>0</v>
      </c>
      <c r="AB12" s="183">
        <f>'0. SPECIFICATIONS-WiP'!AB12</f>
        <v>0</v>
      </c>
      <c r="AC12" s="183">
        <f>'0. SPECIFICATIONS-WiP'!AC12</f>
        <v>0</v>
      </c>
      <c r="AD12" s="183">
        <f>'0. SPECIFICATIONS-WiP'!AD12</f>
        <v>0</v>
      </c>
      <c r="AE12" s="183">
        <f>'0. SPECIFICATIONS-WiP'!AE12</f>
        <v>0</v>
      </c>
      <c r="AF12" s="183">
        <f>'0. SPECIFICATIONS-WiP'!AF12</f>
        <v>0</v>
      </c>
      <c r="AG12" s="183">
        <f>'0. SPECIFICATIONS-WiP'!AG12</f>
        <v>0</v>
      </c>
      <c r="AH12" s="183"/>
      <c r="AI12" s="183"/>
      <c r="AJ12" s="183"/>
      <c r="AK12" s="191"/>
      <c r="AL12" s="191"/>
    </row>
    <row r="13" spans="1:38" ht="15.75" customHeight="1">
      <c r="A13" s="183">
        <f>'0. SPECIFICATIONS-WiP'!A13</f>
        <v>2</v>
      </c>
      <c r="B13" s="183" t="str">
        <f>'0. SPECIFICATIONS-WiP'!B13</f>
        <v>SPC-2.C03</v>
      </c>
      <c r="C13" s="183" t="str">
        <f>'0. SPECIFICATIONS-WiP'!C13</f>
        <v>B</v>
      </c>
      <c r="D13" s="183" t="str">
        <f>'0. SPECIFICATIONS-WiP'!D13</f>
        <v>A</v>
      </c>
      <c r="E13" s="183" t="str">
        <f>'0. SPECIFICATIONS-WiP'!E13</f>
        <v>A</v>
      </c>
      <c r="F13" s="183" t="str">
        <f>'0. SPECIFICATIONS-WiP'!F13</f>
        <v>B/A/A</v>
      </c>
      <c r="G13" s="184"/>
      <c r="H13" s="185" t="s">
        <v>5691</v>
      </c>
      <c r="I13" s="186" t="s">
        <v>6756</v>
      </c>
      <c r="J13" s="186" t="s">
        <v>6757</v>
      </c>
      <c r="K13" s="186" t="s">
        <v>6758</v>
      </c>
      <c r="L13" s="185" t="s">
        <v>6510</v>
      </c>
      <c r="M13" s="185" t="s">
        <v>5691</v>
      </c>
      <c r="N13" s="185" t="s">
        <v>5691</v>
      </c>
      <c r="O13" s="185" t="s">
        <v>5691</v>
      </c>
      <c r="P13" s="183">
        <f>'0. SPECIFICATIONS-WiP'!P13</f>
        <v>0</v>
      </c>
      <c r="Q13" s="183" t="str">
        <f>'0. SPECIFICATIONS-WiP'!Q13</f>
        <v>Cycle de vie</v>
      </c>
      <c r="R13" s="183" t="str">
        <f>'0. SPECIFICATIONS-WiP'!R13</f>
        <v>CONSEIL</v>
      </c>
      <c r="S13" s="183" t="str">
        <f>'0. SPECIFICATIONS-WiP'!S13</f>
        <v>N/A</v>
      </c>
      <c r="T13" s="183">
        <f>'0. SPECIFICATIONS-WiP'!T13</f>
        <v>0</v>
      </c>
      <c r="U13" s="183">
        <f>'0. SPECIFICATIONS-WiP'!U13</f>
        <v>0</v>
      </c>
      <c r="V13" s="183">
        <f>'0. SPECIFICATIONS-WiP'!V13</f>
        <v>0</v>
      </c>
      <c r="W13" s="183" t="str">
        <f>'0. SPECIFICATIONS-WiP'!W13</f>
        <v>Réalisation</v>
      </c>
      <c r="X13" s="183">
        <f>'0. SPECIFICATIONS-WiP'!X13</f>
        <v>0</v>
      </c>
      <c r="Y13" s="183">
        <f>'0. SPECIFICATIONS-WiP'!Y13</f>
        <v>0</v>
      </c>
      <c r="Z13" s="183">
        <f>'0. SPECIFICATIONS-WiP'!Z13</f>
        <v>0</v>
      </c>
      <c r="AA13" s="183">
        <f>'0. SPECIFICATIONS-WiP'!AA13</f>
        <v>0</v>
      </c>
      <c r="AB13" s="183">
        <f>'0. SPECIFICATIONS-WiP'!AB13</f>
        <v>0</v>
      </c>
      <c r="AC13" s="183">
        <f>'0. SPECIFICATIONS-WiP'!AC13</f>
        <v>0</v>
      </c>
      <c r="AD13" s="183">
        <f>'0. SPECIFICATIONS-WiP'!AD13</f>
        <v>0</v>
      </c>
      <c r="AE13" s="183">
        <f>'0. SPECIFICATIONS-WiP'!AE13</f>
        <v>0</v>
      </c>
      <c r="AF13" s="183">
        <f>'0. SPECIFICATIONS-WiP'!AF13</f>
        <v>0</v>
      </c>
      <c r="AG13" s="183">
        <f>'0. SPECIFICATIONS-WiP'!AG13</f>
        <v>0</v>
      </c>
      <c r="AH13" s="183"/>
      <c r="AI13" s="183"/>
      <c r="AJ13" s="183"/>
      <c r="AK13" s="191"/>
      <c r="AL13" s="191"/>
    </row>
    <row r="14" spans="1:38" ht="15.75" customHeight="1">
      <c r="A14" s="183">
        <f>'0. SPECIFICATIONS-WiP'!A14</f>
        <v>2</v>
      </c>
      <c r="B14" s="183" t="str">
        <f>'0. SPECIFICATIONS-WiP'!B14</f>
        <v>SPC-2.01</v>
      </c>
      <c r="C14" s="183" t="str">
        <f>'0. SPECIFICATIONS-WiP'!C14</f>
        <v>B</v>
      </c>
      <c r="D14" s="183" t="str">
        <f>'0. SPECIFICATIONS-WiP'!D14</f>
        <v>B</v>
      </c>
      <c r="E14" s="183" t="str">
        <f>'0. SPECIFICATIONS-WiP'!E14</f>
        <v>B</v>
      </c>
      <c r="F14" s="183" t="str">
        <f>'0. SPECIFICATIONS-WiP'!F14</f>
        <v>B/B/B</v>
      </c>
      <c r="G14" s="185" t="s">
        <v>6480</v>
      </c>
      <c r="H14" s="185" t="s">
        <v>5691</v>
      </c>
      <c r="I14" s="186" t="s">
        <v>6759</v>
      </c>
      <c r="J14" s="186" t="s">
        <v>6760</v>
      </c>
      <c r="K14" s="186" t="s">
        <v>6761</v>
      </c>
      <c r="L14" s="185" t="s">
        <v>6514</v>
      </c>
      <c r="M14" s="185" t="s">
        <v>5691</v>
      </c>
      <c r="N14" s="185" t="s">
        <v>5691</v>
      </c>
      <c r="O14" s="185" t="s">
        <v>5691</v>
      </c>
      <c r="P14" s="183">
        <f>'0. SPECIFICATIONS-WiP'!P14</f>
        <v>0</v>
      </c>
      <c r="Q14" s="183" t="str">
        <f>'0. SPECIFICATIONS-WiP'!Q14</f>
        <v>Cycle de vie</v>
      </c>
      <c r="R14" s="183" t="str">
        <f>'0. SPECIFICATIONS-WiP'!R14</f>
        <v>RECO</v>
      </c>
      <c r="S14" s="183" t="str">
        <f>'0. SPECIFICATIONS-WiP'!S14</f>
        <v>**</v>
      </c>
      <c r="T14" s="183">
        <f>'0. SPECIFICATIONS-WiP'!T14</f>
        <v>0</v>
      </c>
      <c r="U14" s="183">
        <f>'0. SPECIFICATIONS-WiP'!U14</f>
        <v>0</v>
      </c>
      <c r="V14" s="183">
        <f>'0. SPECIFICATIONS-WiP'!V14</f>
        <v>0</v>
      </c>
      <c r="W14" s="183" t="str">
        <f>'0. SPECIFICATIONS-WiP'!W14</f>
        <v>Conception</v>
      </c>
      <c r="X14" s="183" t="str">
        <f>'0. SPECIFICATIONS-WiP'!X14</f>
        <v>#USE ;  #COM ; #VALUE</v>
      </c>
      <c r="Y14" s="183" t="str">
        <f>'0. SPECIFICATIONS-WiP'!Y14</f>
        <v>Dev ; Designer ; ProjectMngr ; ProductOwner ; RSE/NR</v>
      </c>
      <c r="Z14" s="183">
        <f>'0. SPECIFICATIONS-WiP'!Z14</f>
        <v>0</v>
      </c>
      <c r="AA14" s="183">
        <f>'0. SPECIFICATIONS-WiP'!AA14</f>
        <v>0</v>
      </c>
      <c r="AB14" s="183">
        <f>'0. SPECIFICATIONS-WiP'!AB14</f>
        <v>0</v>
      </c>
      <c r="AC14" s="183" t="str">
        <f>'0. SPECIFICATIONS-WiP'!AC14</f>
        <v>Medium</v>
      </c>
      <c r="AD14" s="183" t="str">
        <f>'0. SPECIFICATIONS-WiP'!AD14</f>
        <v>OnUpdate</v>
      </c>
      <c r="AE14" s="183" t="s">
        <v>6762</v>
      </c>
      <c r="AF14" s="183">
        <f>'0. SPECIFICATIONS-WiP'!AF14</f>
        <v>0</v>
      </c>
      <c r="AG14" s="183">
        <f>'0. SPECIFICATIONS-WiP'!AG14</f>
        <v>0</v>
      </c>
      <c r="AH14" s="183"/>
      <c r="AI14" s="183"/>
      <c r="AJ14" s="183"/>
      <c r="AK14" s="191"/>
      <c r="AL14" s="191"/>
    </row>
    <row r="15" spans="1:38" ht="15.75" customHeight="1">
      <c r="A15" s="183">
        <f>'0. SPECIFICATIONS-WiP'!A15</f>
        <v>2</v>
      </c>
      <c r="B15" s="183" t="str">
        <f>'0. SPECIFICATIONS-WiP'!B15</f>
        <v>SPC-2.02</v>
      </c>
      <c r="C15" s="183" t="str">
        <f>'0. SPECIFICATIONS-WiP'!C15</f>
        <v>B</v>
      </c>
      <c r="D15" s="183" t="str">
        <f>'0. SPECIFICATIONS-WiP'!D15</f>
        <v>B</v>
      </c>
      <c r="E15" s="183" t="str">
        <f>'0. SPECIFICATIONS-WiP'!E15</f>
        <v>B</v>
      </c>
      <c r="F15" s="183" t="str">
        <f>'0. SPECIFICATIONS-WiP'!F15</f>
        <v>B/B/B</v>
      </c>
      <c r="G15" s="185" t="s">
        <v>6480</v>
      </c>
      <c r="H15" s="185" t="s">
        <v>5691</v>
      </c>
      <c r="I15" s="186" t="s">
        <v>6763</v>
      </c>
      <c r="J15" s="186" t="s">
        <v>6764</v>
      </c>
      <c r="K15" s="186" t="s">
        <v>6765</v>
      </c>
      <c r="L15" s="186" t="s">
        <v>6766</v>
      </c>
      <c r="M15" s="185" t="s">
        <v>5691</v>
      </c>
      <c r="N15" s="185" t="s">
        <v>5691</v>
      </c>
      <c r="O15" s="185" t="s">
        <v>5691</v>
      </c>
      <c r="P15" s="183">
        <f>'0. SPECIFICATIONS-WiP'!P15</f>
        <v>0</v>
      </c>
      <c r="Q15" s="183" t="str">
        <f>'0. SPECIFICATIONS-WiP'!Q15</f>
        <v>Stratégie</v>
      </c>
      <c r="R15" s="183" t="str">
        <f>'0. SPECIFICATIONS-WiP'!R15</f>
        <v>RECO</v>
      </c>
      <c r="S15" s="183" t="str">
        <f>'0. SPECIFICATIONS-WiP'!S15</f>
        <v>*</v>
      </c>
      <c r="T15" s="183">
        <f>'0. SPECIFICATIONS-WiP'!T15</f>
        <v>0</v>
      </c>
      <c r="U15" s="183">
        <f>'0. SPECIFICATIONS-WiP'!U15</f>
        <v>0</v>
      </c>
      <c r="V15" s="183">
        <f>'0. SPECIFICATIONS-WiP'!V15</f>
        <v>0</v>
      </c>
      <c r="W15" s="183" t="str">
        <f>'0. SPECIFICATIONS-WiP'!W15</f>
        <v>Utilisation</v>
      </c>
      <c r="X15" s="183" t="str">
        <f>'0. SPECIFICATIONS-WiP'!X15</f>
        <v>#COM ; #VALUE</v>
      </c>
      <c r="Y15" s="183" t="str">
        <f>'0. SPECIFICATIONS-WiP'!Y15</f>
        <v>ProductOwner ; RSE/NR</v>
      </c>
      <c r="Z15" s="183">
        <f>'0. SPECIFICATIONS-WiP'!Z15</f>
        <v>0</v>
      </c>
      <c r="AA15" s="183">
        <f>'0. SPECIFICATIONS-WiP'!AA15</f>
        <v>0</v>
      </c>
      <c r="AB15" s="183">
        <f>'0. SPECIFICATIONS-WiP'!AB15</f>
        <v>0</v>
      </c>
      <c r="AC15" s="183" t="str">
        <f>'0. SPECIFICATIONS-WiP'!AC15</f>
        <v>Low</v>
      </c>
      <c r="AD15" s="183" t="str">
        <f>'0. SPECIFICATIONS-WiP'!AD15</f>
        <v>Periodic</v>
      </c>
      <c r="AE15" s="183" t="s">
        <v>6767</v>
      </c>
      <c r="AF15" s="183">
        <f>'0. SPECIFICATIONS-WiP'!AF15</f>
        <v>0</v>
      </c>
      <c r="AG15" s="183">
        <f>'0. SPECIFICATIONS-WiP'!AG15</f>
        <v>0</v>
      </c>
      <c r="AH15" s="183"/>
      <c r="AI15" s="183"/>
      <c r="AJ15" s="183"/>
      <c r="AK15" s="191"/>
      <c r="AL15" s="191"/>
    </row>
    <row r="16" spans="1:38" ht="15.75" customHeight="1">
      <c r="A16" s="183">
        <f>'0. SPECIFICATIONS-WiP'!A16</f>
        <v>3</v>
      </c>
      <c r="B16" s="183" t="str">
        <f>'0. SPECIFICATIONS-WiP'!B16</f>
        <v>SPC-3</v>
      </c>
      <c r="C16" s="183">
        <f>'0. SPECIFICATIONS-WiP'!C16</f>
        <v>0</v>
      </c>
      <c r="D16" s="183">
        <f>'0. SPECIFICATIONS-WiP'!D16</f>
        <v>0</v>
      </c>
      <c r="E16" s="183">
        <f>'0. SPECIFICATIONS-WiP'!E16</f>
        <v>0</v>
      </c>
      <c r="F16" s="183" t="str">
        <f>'0. SPECIFICATIONS-WiP'!F16</f>
        <v>1A/0A/0A</v>
      </c>
      <c r="G16" s="184"/>
      <c r="H16" s="186" t="s">
        <v>6768</v>
      </c>
      <c r="I16" s="185" t="s">
        <v>5691</v>
      </c>
      <c r="J16" s="185" t="s">
        <v>5691</v>
      </c>
      <c r="K16" s="185" t="s">
        <v>5691</v>
      </c>
      <c r="L16" s="185" t="s">
        <v>5691</v>
      </c>
      <c r="M16" s="185" t="s">
        <v>5691</v>
      </c>
      <c r="N16" s="185" t="s">
        <v>5691</v>
      </c>
      <c r="O16" s="185" t="s">
        <v>5691</v>
      </c>
      <c r="P16" s="183">
        <f>'0. SPECIFICATIONS-WiP'!P16</f>
        <v>0</v>
      </c>
      <c r="Q16" s="183">
        <f>'0. SPECIFICATIONS-WiP'!Q16</f>
        <v>0</v>
      </c>
      <c r="R16" s="183">
        <f>'0. SPECIFICATIONS-WiP'!R16</f>
        <v>0</v>
      </c>
      <c r="S16" s="183">
        <f>'0. SPECIFICATIONS-WiP'!S16</f>
        <v>0</v>
      </c>
      <c r="T16" s="183">
        <f>'0. SPECIFICATIONS-WiP'!T16</f>
        <v>0</v>
      </c>
      <c r="U16" s="183" t="str">
        <f>'0. SPECIFICATIONS-WiP'!U16</f>
        <v>ODD#12</v>
      </c>
      <c r="V16" s="183">
        <f>'0. SPECIFICATIONS-WiP'!V16</f>
        <v>0</v>
      </c>
      <c r="W16" s="183">
        <f>'0. SPECIFICATIONS-WiP'!W16</f>
        <v>0</v>
      </c>
      <c r="X16" s="183">
        <f>'0. SPECIFICATIONS-WiP'!X16</f>
        <v>0</v>
      </c>
      <c r="Y16" s="183">
        <f>'0. SPECIFICATIONS-WiP'!Y16</f>
        <v>0</v>
      </c>
      <c r="Z16" s="183">
        <f>'0. SPECIFICATIONS-WiP'!Z16</f>
        <v>0</v>
      </c>
      <c r="AA16" s="183">
        <f>'0. SPECIFICATIONS-WiP'!AA16</f>
        <v>0</v>
      </c>
      <c r="AB16" s="183">
        <f>'0. SPECIFICATIONS-WiP'!AB16</f>
        <v>0</v>
      </c>
      <c r="AC16" s="183">
        <f>'0. SPECIFICATIONS-WiP'!AC16</f>
        <v>0</v>
      </c>
      <c r="AD16" s="183">
        <f>'0. SPECIFICATIONS-WiP'!AD16</f>
        <v>0</v>
      </c>
      <c r="AE16" s="183">
        <f>'0. SPECIFICATIONS-WiP'!AE16</f>
        <v>0</v>
      </c>
      <c r="AF16" s="183">
        <f>'0. SPECIFICATIONS-WiP'!AF16</f>
        <v>0</v>
      </c>
      <c r="AG16" s="183">
        <f>'0. SPECIFICATIONS-WiP'!AG16</f>
        <v>0</v>
      </c>
      <c r="AH16" s="183"/>
      <c r="AI16" s="183"/>
      <c r="AJ16" s="183"/>
      <c r="AK16" s="191"/>
      <c r="AL16" s="191"/>
    </row>
    <row r="17" spans="1:38" ht="15.75" customHeight="1">
      <c r="A17" s="229">
        <f>'0. SPECIFICATIONS-WiP'!A17</f>
        <v>3</v>
      </c>
      <c r="B17" s="183" t="str">
        <f>'0. SPECIFICATIONS-WiP'!B17</f>
        <v>SPC-3.C01</v>
      </c>
      <c r="C17" s="229" t="str">
        <f>'0. SPECIFICATIONS-WiP'!C17</f>
        <v>B</v>
      </c>
      <c r="D17" s="229" t="str">
        <f>'0. SPECIFICATIONS-WiP'!D17</f>
        <v>B</v>
      </c>
      <c r="E17" s="229" t="str">
        <f>'0. SPECIFICATIONS-WiP'!E17</f>
        <v>B</v>
      </c>
      <c r="F17" s="229" t="str">
        <f>'0. SPECIFICATIONS-WiP'!F17</f>
        <v>B/B/B</v>
      </c>
      <c r="G17" s="184" t="s">
        <v>6769</v>
      </c>
      <c r="H17" s="185" t="s">
        <v>5691</v>
      </c>
      <c r="I17" s="185" t="s">
        <v>6521</v>
      </c>
      <c r="J17" s="185" t="s">
        <v>6522</v>
      </c>
      <c r="K17" s="185" t="s">
        <v>6523</v>
      </c>
      <c r="L17" s="186" t="s">
        <v>6770</v>
      </c>
      <c r="M17" s="185" t="s">
        <v>5691</v>
      </c>
      <c r="N17" s="185" t="s">
        <v>5691</v>
      </c>
      <c r="O17" s="185" t="s">
        <v>5691</v>
      </c>
      <c r="P17" s="183">
        <f>'0. SPECIFICATIONS-WiP'!P17</f>
        <v>0</v>
      </c>
      <c r="Q17" s="183" t="str">
        <f>'0. SPECIFICATIONS-WiP'!Q17</f>
        <v>Spécifications</v>
      </c>
      <c r="R17" s="183" t="str">
        <f>'0. SPECIFICATIONS-WiP'!R17</f>
        <v>CONSEIL</v>
      </c>
      <c r="S17" s="183" t="str">
        <f>'0. SPECIFICATIONS-WiP'!S17</f>
        <v>N/A</v>
      </c>
      <c r="T17" s="183">
        <f>'0. SPECIFICATIONS-WiP'!T17</f>
        <v>0</v>
      </c>
      <c r="U17" s="183">
        <f>'0. SPECIFICATIONS-WiP'!U17</f>
        <v>0</v>
      </c>
      <c r="V17" s="183">
        <f>'0. SPECIFICATIONS-WiP'!V17</f>
        <v>0</v>
      </c>
      <c r="W17" s="183" t="str">
        <f>'0. SPECIFICATIONS-WiP'!W17</f>
        <v>N/A</v>
      </c>
      <c r="X17" s="183">
        <f>'0. SPECIFICATIONS-WiP'!X17</f>
        <v>0</v>
      </c>
      <c r="Y17" s="183">
        <f>'0. SPECIFICATIONS-WiP'!Y17</f>
        <v>0</v>
      </c>
      <c r="Z17" s="183">
        <f>'0. SPECIFICATIONS-WiP'!Z17</f>
        <v>0</v>
      </c>
      <c r="AA17" s="183">
        <f>'0. SPECIFICATIONS-WiP'!AA17</f>
        <v>0</v>
      </c>
      <c r="AB17" s="183">
        <f>'0. SPECIFICATIONS-WiP'!AB17</f>
        <v>0</v>
      </c>
      <c r="AC17" s="183">
        <f>'0. SPECIFICATIONS-WiP'!AC17</f>
        <v>0</v>
      </c>
      <c r="AD17" s="183">
        <f>'0. SPECIFICATIONS-WiP'!AD17</f>
        <v>0</v>
      </c>
      <c r="AE17" s="183">
        <f>'0. SPECIFICATIONS-WiP'!AE17</f>
        <v>0</v>
      </c>
      <c r="AF17" s="183">
        <f>'0. SPECIFICATIONS-WiP'!AF17</f>
        <v>0</v>
      </c>
      <c r="AG17" s="183">
        <f>'0. SPECIFICATIONS-WiP'!AG17</f>
        <v>0</v>
      </c>
      <c r="AH17" s="183"/>
      <c r="AI17" s="183"/>
      <c r="AJ17" s="183"/>
      <c r="AK17" s="191"/>
      <c r="AL17" s="191"/>
    </row>
    <row r="18" spans="1:38" ht="15.75" customHeight="1">
      <c r="A18" s="183">
        <f>'0. SPECIFICATIONS-WiP'!A18</f>
        <v>3</v>
      </c>
      <c r="B18" s="183" t="str">
        <f>'0. SPECIFICATIONS-WiP'!B18</f>
        <v>SPC-3.01</v>
      </c>
      <c r="C18" s="183" t="str">
        <f>'0. SPECIFICATIONS-WiP'!C18</f>
        <v>A</v>
      </c>
      <c r="D18" s="183" t="str">
        <f>'0. SPECIFICATIONS-WiP'!D18</f>
        <v>B</v>
      </c>
      <c r="E18" s="183" t="str">
        <f>'0. SPECIFICATIONS-WiP'!E18</f>
        <v>B</v>
      </c>
      <c r="F18" s="183" t="str">
        <f>'0. SPECIFICATIONS-WiP'!F18</f>
        <v>A/B/B</v>
      </c>
      <c r="G18" s="184" t="s">
        <v>6769</v>
      </c>
      <c r="H18" s="185" t="s">
        <v>5691</v>
      </c>
      <c r="I18" s="185" t="s">
        <v>5691</v>
      </c>
      <c r="J18" s="185" t="s">
        <v>6526</v>
      </c>
      <c r="K18" s="186" t="s">
        <v>6771</v>
      </c>
      <c r="L18" s="186" t="s">
        <v>6772</v>
      </c>
      <c r="M18" s="185" t="s">
        <v>5691</v>
      </c>
      <c r="N18" s="185" t="s">
        <v>5691</v>
      </c>
      <c r="O18" s="185" t="s">
        <v>5691</v>
      </c>
      <c r="P18" s="183">
        <f>'0. SPECIFICATIONS-WiP'!P18</f>
        <v>0</v>
      </c>
      <c r="Q18" s="183" t="str">
        <f>'0. SPECIFICATIONS-WiP'!Q18</f>
        <v>Spécifications</v>
      </c>
      <c r="R18" s="183" t="str">
        <f>'0. SPECIFICATIONS-WiP'!R18</f>
        <v>RECO</v>
      </c>
      <c r="S18" s="183" t="str">
        <f>'0. SPECIFICATIONS-WiP'!S18</f>
        <v>*</v>
      </c>
      <c r="T18" s="183">
        <f>'0. SPECIFICATIONS-WiP'!T18</f>
        <v>0</v>
      </c>
      <c r="U18" s="183">
        <f>'0. SPECIFICATIONS-WiP'!U18</f>
        <v>0</v>
      </c>
      <c r="V18" s="183">
        <f>'0. SPECIFICATIONS-WiP'!V18</f>
        <v>0</v>
      </c>
      <c r="W18" s="183" t="str">
        <f>'0. SPECIFICATIONS-WiP'!W18</f>
        <v>Conception</v>
      </c>
      <c r="X18" s="183" t="str">
        <f>'0. SPECIFICATIONS-WiP'!X18</f>
        <v>#USE ; #MAINT ; #METH ;</v>
      </c>
      <c r="Y18" s="183" t="str">
        <f>'0. SPECIFICATIONS-WiP'!Y18</f>
        <v>Dev ; Designer ; ProjectMngr ; ProductOwner</v>
      </c>
      <c r="Z18" s="183" t="str">
        <f>'0. SPECIFICATIONS-WiP'!Z18</f>
        <v>(X / Y ) * 100</v>
      </c>
      <c r="AA18" s="183" t="s">
        <v>6773</v>
      </c>
      <c r="AB18" s="183" t="s">
        <v>6774</v>
      </c>
      <c r="AC18" s="183" t="str">
        <f>'0. SPECIFICATIONS-WiP'!AC18</f>
        <v>Medium</v>
      </c>
      <c r="AD18" s="183" t="str">
        <f>'0. SPECIFICATIONS-WiP'!AD18</f>
        <v>OnUpdate</v>
      </c>
      <c r="AE18" s="183" t="s">
        <v>6775</v>
      </c>
      <c r="AF18" s="183">
        <f>'0. SPECIFICATIONS-WiP'!AF18</f>
        <v>0</v>
      </c>
      <c r="AG18" s="183">
        <f>'0. SPECIFICATIONS-WiP'!AG18</f>
        <v>0</v>
      </c>
      <c r="AH18" s="183"/>
      <c r="AI18" s="183"/>
      <c r="AJ18" s="183"/>
      <c r="AK18" s="191"/>
      <c r="AL18" s="191"/>
    </row>
    <row r="19" spans="1:38" ht="15.75" customHeight="1">
      <c r="A19" s="183">
        <f>'0. SPECIFICATIONS-WiP'!A19</f>
        <v>3</v>
      </c>
      <c r="B19" s="183" t="str">
        <f>'0. SPECIFICATIONS-WiP'!B19</f>
        <v>SPC-3.02</v>
      </c>
      <c r="C19" s="183" t="str">
        <f>'0. SPECIFICATIONS-WiP'!C19</f>
        <v>B</v>
      </c>
      <c r="D19" s="183" t="str">
        <f>'0. SPECIFICATIONS-WiP'!D19</f>
        <v>B</v>
      </c>
      <c r="E19" s="183" t="str">
        <f>'0. SPECIFICATIONS-WiP'!E19</f>
        <v>B</v>
      </c>
      <c r="F19" s="183" t="str">
        <f>'0. SPECIFICATIONS-WiP'!F19</f>
        <v>B/B/B</v>
      </c>
      <c r="G19" s="184" t="s">
        <v>6769</v>
      </c>
      <c r="H19" s="185" t="s">
        <v>5691</v>
      </c>
      <c r="I19" s="185" t="s">
        <v>5691</v>
      </c>
      <c r="J19" s="186" t="s">
        <v>6529</v>
      </c>
      <c r="K19" s="186" t="s">
        <v>6776</v>
      </c>
      <c r="L19" s="230" t="s">
        <v>6531</v>
      </c>
      <c r="M19" s="185" t="s">
        <v>5691</v>
      </c>
      <c r="N19" s="185" t="s">
        <v>5691</v>
      </c>
      <c r="O19" s="185" t="s">
        <v>5691</v>
      </c>
      <c r="P19" s="183">
        <f>'0. SPECIFICATIONS-WiP'!P19</f>
        <v>0</v>
      </c>
      <c r="Q19" s="183" t="str">
        <f>'0. SPECIFICATIONS-WiP'!Q19</f>
        <v>Spécifications</v>
      </c>
      <c r="R19" s="183" t="str">
        <f>'0. SPECIFICATIONS-WiP'!R19</f>
        <v>RECO</v>
      </c>
      <c r="S19" s="183" t="str">
        <f>'0. SPECIFICATIONS-WiP'!S19</f>
        <v>*</v>
      </c>
      <c r="T19" s="183">
        <f>'0. SPECIFICATIONS-WiP'!T19</f>
        <v>0</v>
      </c>
      <c r="U19" s="183">
        <f>'0. SPECIFICATIONS-WiP'!U19</f>
        <v>0</v>
      </c>
      <c r="V19" s="183" t="str">
        <f>'0. SPECIFICATIONS-WiP'!V19</f>
        <v>INCONTOURNABLE</v>
      </c>
      <c r="W19" s="183" t="str">
        <f>'0. SPECIFICATIONS-WiP'!W19</f>
        <v>Conception</v>
      </c>
      <c r="X19" s="183" t="str">
        <f>'0. SPECIFICATIONS-WiP'!X19</f>
        <v>#USE ; #MAINT ; #METH ;</v>
      </c>
      <c r="Y19" s="183" t="str">
        <f>'0. SPECIFICATIONS-WiP'!Y19</f>
        <v>Dev ; Designer ; ProjectMngr ; ProductOwner</v>
      </c>
      <c r="Z19" s="183" t="str">
        <f>'0. SPECIFICATIONS-WiP'!Z19</f>
        <v>(X / Y ) * 100</v>
      </c>
      <c r="AA19" s="183" t="s">
        <v>6777</v>
      </c>
      <c r="AB19" s="183" t="s">
        <v>6778</v>
      </c>
      <c r="AC19" s="183" t="str">
        <f>'0. SPECIFICATIONS-WiP'!AC19</f>
        <v>High</v>
      </c>
      <c r="AD19" s="183" t="str">
        <f>'0. SPECIFICATIONS-WiP'!AD19</f>
        <v>OnUpdate</v>
      </c>
      <c r="AE19" s="183" t="s">
        <v>6779</v>
      </c>
      <c r="AF19" s="183">
        <f>'0. SPECIFICATIONS-WiP'!AF19</f>
        <v>0</v>
      </c>
      <c r="AG19" s="183">
        <f>'0. SPECIFICATIONS-WiP'!AG19</f>
        <v>0</v>
      </c>
      <c r="AH19" s="183"/>
      <c r="AI19" s="183"/>
      <c r="AJ19" s="183"/>
      <c r="AK19" s="191"/>
      <c r="AL19" s="191"/>
    </row>
    <row r="20" spans="1:38" ht="15.75" customHeight="1">
      <c r="A20" s="183">
        <f>'0. SPECIFICATIONS-WiP'!A20</f>
        <v>3</v>
      </c>
      <c r="B20" s="183" t="str">
        <f>'0. SPECIFICATIONS-WiP'!B20</f>
        <v>SPC-3.C02</v>
      </c>
      <c r="C20" s="183" t="str">
        <f>'0. SPECIFICATIONS-WiP'!C20</f>
        <v>B</v>
      </c>
      <c r="D20" s="183" t="str">
        <f>'0. SPECIFICATIONS-WiP'!D20</f>
        <v>B</v>
      </c>
      <c r="E20" s="183" t="str">
        <f>'0. SPECIFICATIONS-WiP'!E20</f>
        <v>B</v>
      </c>
      <c r="F20" s="183" t="str">
        <f>'0. SPECIFICATIONS-WiP'!F20</f>
        <v>B/B/B</v>
      </c>
      <c r="G20" s="184" t="s">
        <v>6769</v>
      </c>
      <c r="H20" s="185" t="s">
        <v>5691</v>
      </c>
      <c r="I20" s="185" t="s">
        <v>5691</v>
      </c>
      <c r="J20" s="185" t="s">
        <v>6780</v>
      </c>
      <c r="K20" s="185" t="s">
        <v>6533</v>
      </c>
      <c r="L20" s="186" t="s">
        <v>6781</v>
      </c>
      <c r="M20" s="185" t="s">
        <v>6535</v>
      </c>
      <c r="N20" s="185" t="s">
        <v>5691</v>
      </c>
      <c r="O20" s="185" t="s">
        <v>5691</v>
      </c>
      <c r="P20" s="183">
        <f>'0. SPECIFICATIONS-WiP'!P20</f>
        <v>0</v>
      </c>
      <c r="Q20" s="183" t="str">
        <f>'0. SPECIFICATIONS-WiP'!Q20</f>
        <v>Spécifications</v>
      </c>
      <c r="R20" s="183" t="str">
        <f>'0. SPECIFICATIONS-WiP'!R20</f>
        <v>CONSEIL</v>
      </c>
      <c r="S20" s="183" t="str">
        <f>'0. SPECIFICATIONS-WiP'!S20</f>
        <v>N/A</v>
      </c>
      <c r="T20" s="183">
        <f>'0. SPECIFICATIONS-WiP'!T20</f>
        <v>0</v>
      </c>
      <c r="U20" s="183">
        <f>'0. SPECIFICATIONS-WiP'!U20</f>
        <v>0</v>
      </c>
      <c r="V20" s="183">
        <f>'0. SPECIFICATIONS-WiP'!V20</f>
        <v>0</v>
      </c>
      <c r="W20" s="183" t="str">
        <f>'0. SPECIFICATIONS-WiP'!W20</f>
        <v>Réalisation</v>
      </c>
      <c r="X20" s="183">
        <f>'0. SPECIFICATIONS-WiP'!X20</f>
        <v>0</v>
      </c>
      <c r="Y20" s="183">
        <f>'0. SPECIFICATIONS-WiP'!Y20</f>
        <v>0</v>
      </c>
      <c r="Z20" s="183">
        <f>'0. SPECIFICATIONS-WiP'!Z20</f>
        <v>0</v>
      </c>
      <c r="AA20" s="183">
        <f>'0. SPECIFICATIONS-WiP'!AA20</f>
        <v>0</v>
      </c>
      <c r="AB20" s="183">
        <f>'0. SPECIFICATIONS-WiP'!AB20</f>
        <v>0</v>
      </c>
      <c r="AC20" s="183">
        <f>'0. SPECIFICATIONS-WiP'!AC20</f>
        <v>0</v>
      </c>
      <c r="AD20" s="183">
        <f>'0. SPECIFICATIONS-WiP'!AD20</f>
        <v>0</v>
      </c>
      <c r="AE20" s="183">
        <f>'0. SPECIFICATIONS-WiP'!AE20</f>
        <v>0</v>
      </c>
      <c r="AF20" s="183">
        <f>'0. SPECIFICATIONS-WiP'!AF20</f>
        <v>0</v>
      </c>
      <c r="AG20" s="183">
        <f>'0. SPECIFICATIONS-WiP'!AG20</f>
        <v>0</v>
      </c>
      <c r="AH20" s="183"/>
      <c r="AI20" s="183"/>
      <c r="AJ20" s="183"/>
      <c r="AK20" s="191"/>
      <c r="AL20" s="191"/>
    </row>
    <row r="21" spans="1:38" ht="15.75" customHeight="1">
      <c r="A21" s="183">
        <f>'0. SPECIFICATIONS-WiP'!A21</f>
        <v>3</v>
      </c>
      <c r="B21" s="183" t="str">
        <f>'0. SPECIFICATIONS-WiP'!B21</f>
        <v>SPC-3.03</v>
      </c>
      <c r="C21" s="183" t="str">
        <f>'0. SPECIFICATIONS-WiP'!C21</f>
        <v>B</v>
      </c>
      <c r="D21" s="183" t="str">
        <f>'0. SPECIFICATIONS-WiP'!D21</f>
        <v>B</v>
      </c>
      <c r="E21" s="183" t="str">
        <f>'0. SPECIFICATIONS-WiP'!E21</f>
        <v>B</v>
      </c>
      <c r="F21" s="183" t="str">
        <f>'0. SPECIFICATIONS-WiP'!F21</f>
        <v>B/B/B</v>
      </c>
      <c r="G21" s="184" t="s">
        <v>6769</v>
      </c>
      <c r="H21" s="185" t="s">
        <v>5691</v>
      </c>
      <c r="I21" s="185" t="s">
        <v>5691</v>
      </c>
      <c r="J21" s="186" t="s">
        <v>6782</v>
      </c>
      <c r="K21" s="186" t="s">
        <v>6783</v>
      </c>
      <c r="L21" s="185" t="s">
        <v>6538</v>
      </c>
      <c r="M21" s="185" t="s">
        <v>5691</v>
      </c>
      <c r="N21" s="185" t="s">
        <v>5691</v>
      </c>
      <c r="O21" s="185" t="s">
        <v>5691</v>
      </c>
      <c r="P21" s="183">
        <f>'0. SPECIFICATIONS-WiP'!P21</f>
        <v>0</v>
      </c>
      <c r="Q21" s="183" t="str">
        <f>'0. SPECIFICATIONS-WiP'!Q21</f>
        <v>Spécifications</v>
      </c>
      <c r="R21" s="183" t="str">
        <f>'0. SPECIFICATIONS-WiP'!R21</f>
        <v>RECO</v>
      </c>
      <c r="S21" s="183" t="str">
        <f>'0. SPECIFICATIONS-WiP'!S21</f>
        <v>*</v>
      </c>
      <c r="T21" s="183">
        <f>'0. SPECIFICATIONS-WiP'!T21</f>
        <v>0</v>
      </c>
      <c r="U21" s="183">
        <f>'0. SPECIFICATIONS-WiP'!U21</f>
        <v>0</v>
      </c>
      <c r="V21" s="183">
        <f>'0. SPECIFICATIONS-WiP'!V21</f>
        <v>0</v>
      </c>
      <c r="W21" s="183" t="str">
        <f>'0. SPECIFICATIONS-WiP'!W21</f>
        <v>Conception</v>
      </c>
      <c r="X21" s="183" t="str">
        <f>'0. SPECIFICATIONS-WiP'!X21</f>
        <v>#USE ; #MAINT ; #VALUE ; #METH ;</v>
      </c>
      <c r="Y21" s="183" t="str">
        <f>'0. SPECIFICATIONS-WiP'!Y21</f>
        <v>Dev ; Designer ; ProjectMngr ; ProductOwner</v>
      </c>
      <c r="Z21" s="183">
        <f>'0. SPECIFICATIONS-WiP'!Z21</f>
        <v>0</v>
      </c>
      <c r="AA21" s="183">
        <f>'0. SPECIFICATIONS-WiP'!AA21</f>
        <v>0</v>
      </c>
      <c r="AB21" s="183">
        <f>'0. SPECIFICATIONS-WiP'!AB21</f>
        <v>0</v>
      </c>
      <c r="AC21" s="183" t="str">
        <f>'0. SPECIFICATIONS-WiP'!AC21</f>
        <v>High</v>
      </c>
      <c r="AD21" s="183" t="str">
        <f>'0. SPECIFICATIONS-WiP'!AD21</f>
        <v>OnUpdate</v>
      </c>
      <c r="AE21" s="183" t="str">
        <f>'0. SPECIFICATIONS-WiP'!AE21</f>
        <v>Definition of Done</v>
      </c>
      <c r="AF21" s="183">
        <f>'0. SPECIFICATIONS-WiP'!AF21</f>
        <v>0</v>
      </c>
      <c r="AG21" s="183">
        <f>'0. SPECIFICATIONS-WiP'!AG21</f>
        <v>0</v>
      </c>
      <c r="AH21" s="183"/>
      <c r="AI21" s="183"/>
      <c r="AJ21" s="183"/>
      <c r="AK21" s="191"/>
      <c r="AL21" s="191"/>
    </row>
    <row r="22" spans="1:38" ht="15.75" customHeight="1">
      <c r="A22" s="183">
        <f>'0. SPECIFICATIONS-WiP'!A22</f>
        <v>3</v>
      </c>
      <c r="B22" s="183" t="str">
        <f>'0. SPECIFICATIONS-WiP'!B22</f>
        <v>SPC-3.C03</v>
      </c>
      <c r="C22" s="183" t="str">
        <f>'0. SPECIFICATIONS-WiP'!C22</f>
        <v>C</v>
      </c>
      <c r="D22" s="183" t="str">
        <f>'0. SPECIFICATIONS-WiP'!D22</f>
        <v>B</v>
      </c>
      <c r="E22" s="183" t="str">
        <f>'0. SPECIFICATIONS-WiP'!E22</f>
        <v>C</v>
      </c>
      <c r="F22" s="183" t="str">
        <f>'0. SPECIFICATIONS-WiP'!F22</f>
        <v>C/B/C</v>
      </c>
      <c r="G22" s="184" t="s">
        <v>22</v>
      </c>
      <c r="H22" s="185" t="s">
        <v>5691</v>
      </c>
      <c r="I22" s="185" t="s">
        <v>6540</v>
      </c>
      <c r="J22" s="185" t="s">
        <v>6784</v>
      </c>
      <c r="K22" s="185" t="s">
        <v>6542</v>
      </c>
      <c r="L22" s="185" t="s">
        <v>6543</v>
      </c>
      <c r="M22" s="185" t="s">
        <v>5691</v>
      </c>
      <c r="N22" s="185" t="s">
        <v>5691</v>
      </c>
      <c r="O22" s="185" t="s">
        <v>5691</v>
      </c>
      <c r="P22" s="183">
        <f>'0. SPECIFICATIONS-WiP'!P22</f>
        <v>0</v>
      </c>
      <c r="Q22" s="183" t="str">
        <f>'0. SPECIFICATIONS-WiP'!Q22</f>
        <v>Spécifications</v>
      </c>
      <c r="R22" s="183" t="str">
        <f>'0. SPECIFICATIONS-WiP'!R22</f>
        <v>CONSEIL</v>
      </c>
      <c r="S22" s="183" t="str">
        <f>'0. SPECIFICATIONS-WiP'!S22</f>
        <v>N/A</v>
      </c>
      <c r="T22" s="183">
        <f>'0. SPECIFICATIONS-WiP'!T22</f>
        <v>0</v>
      </c>
      <c r="U22" s="183">
        <f>'0. SPECIFICATIONS-WiP'!U22</f>
        <v>0</v>
      </c>
      <c r="V22" s="183">
        <f>'0. SPECIFICATIONS-WiP'!V22</f>
        <v>0</v>
      </c>
      <c r="W22" s="183" t="str">
        <f>'0. SPECIFICATIONS-WiP'!W22</f>
        <v>Déploiement</v>
      </c>
      <c r="X22" s="183">
        <f>'0. SPECIFICATIONS-WiP'!X22</f>
        <v>0</v>
      </c>
      <c r="Y22" s="183">
        <f>'0. SPECIFICATIONS-WiP'!Y22</f>
        <v>0</v>
      </c>
      <c r="Z22" s="183">
        <f>'0. SPECIFICATIONS-WiP'!Z22</f>
        <v>0</v>
      </c>
      <c r="AA22" s="183">
        <f>'0. SPECIFICATIONS-WiP'!AA22</f>
        <v>0</v>
      </c>
      <c r="AB22" s="183">
        <f>'0. SPECIFICATIONS-WiP'!AB22</f>
        <v>0</v>
      </c>
      <c r="AC22" s="183">
        <f>'0. SPECIFICATIONS-WiP'!AC22</f>
        <v>0</v>
      </c>
      <c r="AD22" s="183">
        <f>'0. SPECIFICATIONS-WiP'!AD22</f>
        <v>0</v>
      </c>
      <c r="AE22" s="183">
        <f>'0. SPECIFICATIONS-WiP'!AE22</f>
        <v>0</v>
      </c>
      <c r="AF22" s="183">
        <f>'0. SPECIFICATIONS-WiP'!AF22</f>
        <v>0</v>
      </c>
      <c r="AG22" s="183">
        <f>'0. SPECIFICATIONS-WiP'!AG22</f>
        <v>0</v>
      </c>
      <c r="AH22" s="183"/>
      <c r="AI22" s="183"/>
      <c r="AJ22" s="183"/>
      <c r="AK22" s="191"/>
      <c r="AL22" s="191"/>
    </row>
    <row r="23" spans="1:38" ht="15.75" customHeight="1">
      <c r="A23" s="183">
        <f>'0. SPECIFICATIONS-WiP'!A23</f>
        <v>3</v>
      </c>
      <c r="B23" s="183" t="str">
        <f>'0. SPECIFICATIONS-WiP'!B23</f>
        <v>SPC-3.04</v>
      </c>
      <c r="C23" s="183" t="str">
        <f>'0. SPECIFICATIONS-WiP'!C23</f>
        <v>C</v>
      </c>
      <c r="D23" s="183" t="str">
        <f>'0. SPECIFICATIONS-WiP'!D23</f>
        <v>B</v>
      </c>
      <c r="E23" s="183" t="str">
        <f>'0. SPECIFICATIONS-WiP'!E23</f>
        <v>C</v>
      </c>
      <c r="F23" s="183" t="str">
        <f>'0. SPECIFICATIONS-WiP'!F23</f>
        <v>C/B/C</v>
      </c>
      <c r="G23" s="184" t="s">
        <v>22</v>
      </c>
      <c r="H23" s="185" t="s">
        <v>5691</v>
      </c>
      <c r="I23" s="185" t="s">
        <v>6544</v>
      </c>
      <c r="J23" s="185" t="s">
        <v>6545</v>
      </c>
      <c r="K23" s="185" t="s">
        <v>6785</v>
      </c>
      <c r="L23" s="186" t="s">
        <v>6786</v>
      </c>
      <c r="M23" s="185" t="s">
        <v>5691</v>
      </c>
      <c r="N23" s="185" t="s">
        <v>5691</v>
      </c>
      <c r="O23" s="185" t="s">
        <v>5691</v>
      </c>
      <c r="P23" s="183">
        <f>'0. SPECIFICATIONS-WiP'!P23</f>
        <v>0</v>
      </c>
      <c r="Q23" s="183" t="str">
        <f>'0. SPECIFICATIONS-WiP'!Q23</f>
        <v>Spécifications</v>
      </c>
      <c r="R23" s="183" t="str">
        <f>'0. SPECIFICATIONS-WiP'!R23</f>
        <v>RECO</v>
      </c>
      <c r="S23" s="183" t="str">
        <f>'0. SPECIFICATIONS-WiP'!S23</f>
        <v>**</v>
      </c>
      <c r="T23" s="183">
        <f>'0. SPECIFICATIONS-WiP'!T23</f>
        <v>0</v>
      </c>
      <c r="U23" s="183">
        <f>'0. SPECIFICATIONS-WiP'!U23</f>
        <v>0</v>
      </c>
      <c r="V23" s="183">
        <f>'0. SPECIFICATIONS-WiP'!V23</f>
        <v>0</v>
      </c>
      <c r="W23" s="183" t="str">
        <f>'0. SPECIFICATIONS-WiP'!W23</f>
        <v>Déploiement</v>
      </c>
      <c r="X23" s="183" t="str">
        <f>'0. SPECIFICATIONS-WiP'!X23</f>
        <v>#MAINT ; #METH</v>
      </c>
      <c r="Y23" s="183" t="str">
        <f>'0. SPECIFICATIONS-WiP'!Y23</f>
        <v>Dev ; ProjectMngr ; ProductOwner</v>
      </c>
      <c r="Z23" s="183" t="str">
        <f>'0. SPECIFICATIONS-WiP'!Z23</f>
        <v>(X / Y ) * 100</v>
      </c>
      <c r="AA23" s="183" t="s">
        <v>5834</v>
      </c>
      <c r="AB23" s="183">
        <f>'0. SPECIFICATIONS-WiP'!AB23</f>
        <v>100</v>
      </c>
      <c r="AC23" s="183" t="str">
        <f>'0. SPECIFICATIONS-WiP'!AC23</f>
        <v>Low</v>
      </c>
      <c r="AD23" s="183" t="str">
        <f>'0. SPECIFICATIONS-WiP'!AD23</f>
        <v>OnUpdate</v>
      </c>
      <c r="AE23" s="183" t="s">
        <v>5808</v>
      </c>
      <c r="AF23" s="183">
        <f>'0. SPECIFICATIONS-WiP'!AF23</f>
        <v>0</v>
      </c>
      <c r="AG23" s="183">
        <f>'0. SPECIFICATIONS-WiP'!AG23</f>
        <v>0</v>
      </c>
      <c r="AH23" s="183"/>
      <c r="AI23" s="183"/>
      <c r="AJ23" s="183"/>
      <c r="AK23" s="191"/>
      <c r="AL23" s="191"/>
    </row>
    <row r="24" spans="1:38" ht="15.75" customHeight="1">
      <c r="A24" s="183">
        <f>'0. SPECIFICATIONS-WiP'!A24</f>
        <v>3</v>
      </c>
      <c r="B24" s="183" t="str">
        <f>'0. SPECIFICATIONS-WiP'!B24</f>
        <v>SPC-3.C04</v>
      </c>
      <c r="C24" s="183" t="str">
        <f>'0. SPECIFICATIONS-WiP'!C24</f>
        <v>B</v>
      </c>
      <c r="D24" s="183" t="str">
        <f>'0. SPECIFICATIONS-WiP'!D24</f>
        <v>B</v>
      </c>
      <c r="E24" s="183" t="str">
        <f>'0. SPECIFICATIONS-WiP'!E24</f>
        <v>B</v>
      </c>
      <c r="F24" s="183" t="str">
        <f>'0. SPECIFICATIONS-WiP'!F24</f>
        <v>B/B/B</v>
      </c>
      <c r="G24" s="184" t="s">
        <v>22</v>
      </c>
      <c r="H24" s="185" t="s">
        <v>5691</v>
      </c>
      <c r="I24" s="186" t="s">
        <v>6787</v>
      </c>
      <c r="J24" s="186" t="s">
        <v>6788</v>
      </c>
      <c r="K24" s="185" t="s">
        <v>6550</v>
      </c>
      <c r="L24" s="185" t="s">
        <v>6789</v>
      </c>
      <c r="M24" s="185" t="s">
        <v>5691</v>
      </c>
      <c r="N24" s="185" t="s">
        <v>5691</v>
      </c>
      <c r="O24" s="185" t="s">
        <v>5691</v>
      </c>
      <c r="P24" s="183">
        <f>'0. SPECIFICATIONS-WiP'!P24</f>
        <v>0</v>
      </c>
      <c r="Q24" s="183" t="str">
        <f>'0. SPECIFICATIONS-WiP'!Q24</f>
        <v>Spécifications</v>
      </c>
      <c r="R24" s="183" t="str">
        <f>'0. SPECIFICATIONS-WiP'!R24</f>
        <v>CONSEIL</v>
      </c>
      <c r="S24" s="183" t="str">
        <f>'0. SPECIFICATIONS-WiP'!S24</f>
        <v>N/A</v>
      </c>
      <c r="T24" s="183">
        <f>'0. SPECIFICATIONS-WiP'!T24</f>
        <v>0</v>
      </c>
      <c r="U24" s="183">
        <f>'0. SPECIFICATIONS-WiP'!U24</f>
        <v>0</v>
      </c>
      <c r="V24" s="183">
        <f>'0. SPECIFICATIONS-WiP'!V24</f>
        <v>0</v>
      </c>
      <c r="W24" s="183" t="str">
        <f>'0. SPECIFICATIONS-WiP'!W24</f>
        <v>Réalisation</v>
      </c>
      <c r="X24" s="183">
        <f>'0. SPECIFICATIONS-WiP'!X24</f>
        <v>0</v>
      </c>
      <c r="Y24" s="183">
        <f>'0. SPECIFICATIONS-WiP'!Y24</f>
        <v>0</v>
      </c>
      <c r="Z24" s="183">
        <f>'0. SPECIFICATIONS-WiP'!Z24</f>
        <v>0</v>
      </c>
      <c r="AA24" s="183">
        <f>'0. SPECIFICATIONS-WiP'!AA24</f>
        <v>0</v>
      </c>
      <c r="AB24" s="183">
        <f>'0. SPECIFICATIONS-WiP'!AB24</f>
        <v>0</v>
      </c>
      <c r="AC24" s="183">
        <f>'0. SPECIFICATIONS-WiP'!AC24</f>
        <v>0</v>
      </c>
      <c r="AD24" s="183">
        <f>'0. SPECIFICATIONS-WiP'!AD24</f>
        <v>0</v>
      </c>
      <c r="AE24" s="183">
        <f>'0. SPECIFICATIONS-WiP'!AE24</f>
        <v>0</v>
      </c>
      <c r="AF24" s="183">
        <f>'0. SPECIFICATIONS-WiP'!AF24</f>
        <v>0</v>
      </c>
      <c r="AG24" s="183">
        <f>'0. SPECIFICATIONS-WiP'!AG24</f>
        <v>0</v>
      </c>
      <c r="AH24" s="183"/>
      <c r="AI24" s="183"/>
      <c r="AJ24" s="183"/>
      <c r="AK24" s="191"/>
      <c r="AL24" s="191"/>
    </row>
    <row r="25" spans="1:38" ht="15.75" customHeight="1">
      <c r="A25" s="183">
        <f>'0. SPECIFICATIONS-WiP'!A25</f>
        <v>3</v>
      </c>
      <c r="B25" s="183" t="str">
        <f>'0. SPECIFICATIONS-WiP'!B25</f>
        <v>SPC-3.05</v>
      </c>
      <c r="C25" s="183" t="str">
        <f>'0. SPECIFICATIONS-WiP'!C25</f>
        <v>B</v>
      </c>
      <c r="D25" s="183" t="str">
        <f>'0. SPECIFICATIONS-WiP'!D25</f>
        <v>B</v>
      </c>
      <c r="E25" s="183" t="str">
        <f>'0. SPECIFICATIONS-WiP'!E25</f>
        <v>B</v>
      </c>
      <c r="F25" s="183" t="str">
        <f>'0. SPECIFICATIONS-WiP'!F25</f>
        <v>B/B/B</v>
      </c>
      <c r="G25" s="184" t="s">
        <v>22</v>
      </c>
      <c r="H25" s="185" t="s">
        <v>5691</v>
      </c>
      <c r="I25" s="186" t="s">
        <v>6790</v>
      </c>
      <c r="J25" s="186" t="s">
        <v>6791</v>
      </c>
      <c r="K25" s="185" t="s">
        <v>6554</v>
      </c>
      <c r="L25" s="185" t="s">
        <v>6555</v>
      </c>
      <c r="M25" s="185" t="s">
        <v>6556</v>
      </c>
      <c r="N25" s="186" t="s">
        <v>6792</v>
      </c>
      <c r="O25" s="185" t="s">
        <v>5691</v>
      </c>
      <c r="P25" s="183">
        <f>'0. SPECIFICATIONS-WiP'!P25</f>
        <v>0</v>
      </c>
      <c r="Q25" s="183">
        <f>'0. SPECIFICATIONS-WiP'!Q25</f>
        <v>0</v>
      </c>
      <c r="R25" s="183" t="str">
        <f>'0. SPECIFICATIONS-WiP'!R25</f>
        <v>RECO</v>
      </c>
      <c r="S25" s="183" t="str">
        <f>'0. SPECIFICATIONS-WiP'!S25</f>
        <v>**</v>
      </c>
      <c r="T25" s="183">
        <f>'0. SPECIFICATIONS-WiP'!T25</f>
        <v>0</v>
      </c>
      <c r="U25" s="183">
        <f>'0. SPECIFICATIONS-WiP'!U25</f>
        <v>0</v>
      </c>
      <c r="V25" s="183">
        <f>'0. SPECIFICATIONS-WiP'!V25</f>
        <v>0</v>
      </c>
      <c r="W25" s="183" t="str">
        <f>'0. SPECIFICATIONS-WiP'!W25</f>
        <v>Revalorisation</v>
      </c>
      <c r="X25" s="183" t="str">
        <f>'0. SPECIFICATIONS-WiP'!X25</f>
        <v>#PERF ; #VOL ; #SEC ; #USE ; #MAINT ;  #DEBT ; #METH</v>
      </c>
      <c r="Y25" s="183" t="str">
        <f>'0. SPECIFICATIONS-WiP'!Y25</f>
        <v>Dev ;ProjectMngr ; ProductOwner ; ITMngr</v>
      </c>
      <c r="Z25" s="183">
        <f>'0. SPECIFICATIONS-WiP'!Z25</f>
        <v>0</v>
      </c>
      <c r="AA25" s="183">
        <f>'0. SPECIFICATIONS-WiP'!AA25</f>
        <v>0</v>
      </c>
      <c r="AB25" s="183">
        <f>'0. SPECIFICATIONS-WiP'!AB25</f>
        <v>0</v>
      </c>
      <c r="AC25" s="183" t="str">
        <f>'0. SPECIFICATIONS-WiP'!AC25</f>
        <v>Medium</v>
      </c>
      <c r="AD25" s="183" t="str">
        <f>'0. SPECIFICATIONS-WiP'!AD25</f>
        <v>OnUpdate</v>
      </c>
      <c r="AE25" s="183" t="s">
        <v>5808</v>
      </c>
      <c r="AF25" s="183">
        <f>'0. SPECIFICATIONS-WiP'!AF25</f>
        <v>0</v>
      </c>
      <c r="AG25" s="183">
        <f>'0. SPECIFICATIONS-WiP'!AG25</f>
        <v>0</v>
      </c>
      <c r="AH25" s="183"/>
      <c r="AI25" s="183"/>
      <c r="AJ25" s="183"/>
      <c r="AK25" s="191"/>
      <c r="AL25" s="191"/>
    </row>
    <row r="26" spans="1:38" ht="15.75" customHeight="1">
      <c r="A26" s="183">
        <f>'0. SPECIFICATIONS-WiP'!A26</f>
        <v>4</v>
      </c>
      <c r="B26" s="183" t="str">
        <f>'0. SPECIFICATIONS-WiP'!B26</f>
        <v>SPC-4</v>
      </c>
      <c r="C26" s="183">
        <f>'0. SPECIFICATIONS-WiP'!C26</f>
        <v>0</v>
      </c>
      <c r="D26" s="183">
        <f>'0. SPECIFICATIONS-WiP'!D26</f>
        <v>0</v>
      </c>
      <c r="E26" s="183">
        <f>'0. SPECIFICATIONS-WiP'!E26</f>
        <v>0</v>
      </c>
      <c r="F26" s="183" t="str">
        <f>'0. SPECIFICATIONS-WiP'!F26</f>
        <v>3A/7A/5A</v>
      </c>
      <c r="G26" s="184"/>
      <c r="H26" s="185" t="s">
        <v>6558</v>
      </c>
      <c r="I26" s="185" t="s">
        <v>5691</v>
      </c>
      <c r="J26" s="185" t="s">
        <v>5691</v>
      </c>
      <c r="K26" s="185" t="s">
        <v>5691</v>
      </c>
      <c r="L26" s="185" t="s">
        <v>5691</v>
      </c>
      <c r="M26" s="185" t="s">
        <v>5691</v>
      </c>
      <c r="N26" s="185" t="s">
        <v>5691</v>
      </c>
      <c r="O26" s="185" t="s">
        <v>5691</v>
      </c>
      <c r="P26" s="183">
        <f>'0. SPECIFICATIONS-WiP'!P26</f>
        <v>0</v>
      </c>
      <c r="Q26" s="183">
        <f>'0. SPECIFICATIONS-WiP'!Q26</f>
        <v>0</v>
      </c>
      <c r="R26" s="183">
        <f>'0. SPECIFICATIONS-WiP'!R26</f>
        <v>0</v>
      </c>
      <c r="S26" s="183">
        <f>'0. SPECIFICATIONS-WiP'!S26</f>
        <v>0</v>
      </c>
      <c r="T26" s="183">
        <f>'0. SPECIFICATIONS-WiP'!T26</f>
        <v>0</v>
      </c>
      <c r="U26" s="183" t="str">
        <f>'0. SPECIFICATIONS-WiP'!U26</f>
        <v>ODD#10 ; ODD#12 ; ODD#13</v>
      </c>
      <c r="V26" s="183">
        <f>'0. SPECIFICATIONS-WiP'!V26</f>
        <v>0</v>
      </c>
      <c r="W26" s="183">
        <f>'0. SPECIFICATIONS-WiP'!W26</f>
        <v>0</v>
      </c>
      <c r="X26" s="183">
        <f>'0. SPECIFICATIONS-WiP'!X26</f>
        <v>0</v>
      </c>
      <c r="Y26" s="183">
        <f>'0. SPECIFICATIONS-WiP'!Y26</f>
        <v>0</v>
      </c>
      <c r="Z26" s="183">
        <f>'0. SPECIFICATIONS-WiP'!Z26</f>
        <v>0</v>
      </c>
      <c r="AA26" s="183">
        <f>'0. SPECIFICATIONS-WiP'!AA26</f>
        <v>0</v>
      </c>
      <c r="AB26" s="183">
        <f>'0. SPECIFICATIONS-WiP'!AB26</f>
        <v>0</v>
      </c>
      <c r="AC26" s="183">
        <f>'0. SPECIFICATIONS-WiP'!AC26</f>
        <v>0</v>
      </c>
      <c r="AD26" s="183">
        <f>'0. SPECIFICATIONS-WiP'!AD26</f>
        <v>0</v>
      </c>
      <c r="AE26" s="183">
        <f>'0. SPECIFICATIONS-WiP'!AE26</f>
        <v>0</v>
      </c>
      <c r="AF26" s="183">
        <f>'0. SPECIFICATIONS-WiP'!AF26</f>
        <v>0</v>
      </c>
      <c r="AG26" s="183">
        <f>'0. SPECIFICATIONS-WiP'!AG26</f>
        <v>0</v>
      </c>
      <c r="AH26" s="183"/>
      <c r="AI26" s="183"/>
      <c r="AJ26" s="183"/>
      <c r="AK26" s="191"/>
      <c r="AL26" s="191"/>
    </row>
    <row r="27" spans="1:38" ht="15.75" customHeight="1">
      <c r="A27" s="183">
        <f>'0. SPECIFICATIONS-WiP'!A27</f>
        <v>4</v>
      </c>
      <c r="B27" s="183" t="str">
        <f>'0. SPECIFICATIONS-WiP'!B27</f>
        <v>SPC-4.01</v>
      </c>
      <c r="C27" s="183" t="str">
        <f>'0. SPECIFICATIONS-WiP'!C27</f>
        <v>A</v>
      </c>
      <c r="D27" s="183" t="str">
        <f>'0. SPECIFICATIONS-WiP'!D27</f>
        <v>B</v>
      </c>
      <c r="E27" s="183" t="str">
        <f>'0. SPECIFICATIONS-WiP'!E27</f>
        <v>A</v>
      </c>
      <c r="F27" s="183" t="str">
        <f>'0. SPECIFICATIONS-WiP'!F27</f>
        <v>A/B/A</v>
      </c>
      <c r="G27" s="184" t="s">
        <v>6793</v>
      </c>
      <c r="H27" s="185" t="s">
        <v>5691</v>
      </c>
      <c r="I27" s="185" t="s">
        <v>6794</v>
      </c>
      <c r="J27" s="186" t="s">
        <v>6795</v>
      </c>
      <c r="K27" s="186" t="s">
        <v>6796</v>
      </c>
      <c r="L27" s="186" t="s">
        <v>6797</v>
      </c>
      <c r="M27" s="185" t="s">
        <v>5691</v>
      </c>
      <c r="N27" s="185" t="s">
        <v>5691</v>
      </c>
      <c r="O27" s="185" t="s">
        <v>5691</v>
      </c>
      <c r="P27" s="183">
        <f>'0. SPECIFICATIONS-WiP'!P27</f>
        <v>0</v>
      </c>
      <c r="Q27" s="183" t="str">
        <f>'0. SPECIFICATIONS-WiP'!Q27</f>
        <v>Stratégie</v>
      </c>
      <c r="R27" s="183" t="str">
        <f>'0. SPECIFICATIONS-WiP'!R27</f>
        <v>RECO</v>
      </c>
      <c r="S27" s="183" t="str">
        <f>'0. SPECIFICATIONS-WiP'!S27</f>
        <v>*</v>
      </c>
      <c r="T27" s="183">
        <f>'0. SPECIFICATIONS-WiP'!T27</f>
        <v>0</v>
      </c>
      <c r="U27" s="183">
        <f>'0. SPECIFICATIONS-WiP'!U27</f>
        <v>0</v>
      </c>
      <c r="V27" s="183">
        <f>'0. SPECIFICATIONS-WiP'!V27</f>
        <v>0</v>
      </c>
      <c r="W27" s="183" t="str">
        <f>'0. SPECIFICATIONS-WiP'!W27</f>
        <v>Conception</v>
      </c>
      <c r="X27" s="183" t="str">
        <f>'0. SPECIFICATIONS-WiP'!X27</f>
        <v>#USE ; #MAINT ; #VALUE ; #METH ;</v>
      </c>
      <c r="Y27" s="183" t="str">
        <f>'0. SPECIFICATIONS-WiP'!Y27</f>
        <v>Dev ; Designer ; ProjectMngr ; ProductOwner</v>
      </c>
      <c r="Z27" s="183" t="str">
        <f>'0. SPECIFICATIONS-WiP'!Z27</f>
        <v>(X / Y ) * 100</v>
      </c>
      <c r="AA27" s="183" t="s">
        <v>6798</v>
      </c>
      <c r="AB27" s="183" t="s">
        <v>6799</v>
      </c>
      <c r="AC27" s="183" t="str">
        <f>'0. SPECIFICATIONS-WiP'!AC27</f>
        <v>High</v>
      </c>
      <c r="AD27" s="183" t="str">
        <f>'0. SPECIFICATIONS-WiP'!AD27</f>
        <v>OnUpdate</v>
      </c>
      <c r="AE27" s="183" t="s">
        <v>6775</v>
      </c>
      <c r="AF27" s="183">
        <f>'0. SPECIFICATIONS-WiP'!AF27</f>
        <v>0</v>
      </c>
      <c r="AG27" s="183">
        <f>'0. SPECIFICATIONS-WiP'!AG27</f>
        <v>0</v>
      </c>
      <c r="AH27" s="183"/>
      <c r="AI27" s="183"/>
      <c r="AJ27" s="183"/>
      <c r="AK27" s="191"/>
      <c r="AL27" s="191"/>
    </row>
    <row r="28" spans="1:38" ht="15.75" customHeight="1">
      <c r="A28" s="183">
        <f>'0. SPECIFICATIONS-WiP'!A28</f>
        <v>4</v>
      </c>
      <c r="B28" s="183" t="str">
        <f>'0. SPECIFICATIONS-WiP'!B28</f>
        <v>SPC-4.02</v>
      </c>
      <c r="C28" s="183" t="str">
        <f>'0. SPECIFICATIONS-WiP'!C28</f>
        <v>B</v>
      </c>
      <c r="D28" s="183" t="str">
        <f>'0. SPECIFICATIONS-WiP'!D28</f>
        <v>B</v>
      </c>
      <c r="E28" s="183" t="str">
        <f>'0. SPECIFICATIONS-WiP'!E28</f>
        <v>B</v>
      </c>
      <c r="F28" s="183" t="str">
        <f>'0. SPECIFICATIONS-WiP'!F28</f>
        <v>B/B/B</v>
      </c>
      <c r="G28" s="184" t="s">
        <v>6793</v>
      </c>
      <c r="H28" s="185" t="s">
        <v>5691</v>
      </c>
      <c r="I28" s="185" t="s">
        <v>6564</v>
      </c>
      <c r="J28" s="186" t="s">
        <v>6800</v>
      </c>
      <c r="K28" s="185" t="s">
        <v>6801</v>
      </c>
      <c r="L28" s="186" t="s">
        <v>6802</v>
      </c>
      <c r="M28" s="185" t="s">
        <v>5691</v>
      </c>
      <c r="N28" s="185" t="s">
        <v>5691</v>
      </c>
      <c r="O28" s="185" t="s">
        <v>5691</v>
      </c>
      <c r="P28" s="183">
        <f>'0. SPECIFICATIONS-WiP'!P28</f>
        <v>0</v>
      </c>
      <c r="Q28" s="183" t="str">
        <f>'0. SPECIFICATIONS-WiP'!Q28</f>
        <v>Cycle de vie</v>
      </c>
      <c r="R28" s="183" t="str">
        <f>'0. SPECIFICATIONS-WiP'!R28</f>
        <v>RECO</v>
      </c>
      <c r="S28" s="183" t="str">
        <f>'0. SPECIFICATIONS-WiP'!S28</f>
        <v>**</v>
      </c>
      <c r="T28" s="183">
        <f>'0. SPECIFICATIONS-WiP'!T28</f>
        <v>0</v>
      </c>
      <c r="U28" s="183">
        <f>'0. SPECIFICATIONS-WiP'!U28</f>
        <v>0</v>
      </c>
      <c r="V28" s="183">
        <f>'0. SPECIFICATIONS-WiP'!V28</f>
        <v>0</v>
      </c>
      <c r="W28" s="183" t="str">
        <f>'0. SPECIFICATIONS-WiP'!W28</f>
        <v>Conception</v>
      </c>
      <c r="X28" s="183" t="str">
        <f>'0. SPECIFICATIONS-WiP'!X28</f>
        <v>#USE ; #MAINT ; #VALUE ; #METH ;</v>
      </c>
      <c r="Y28" s="183" t="str">
        <f>'0. SPECIFICATIONS-WiP'!Y28</f>
        <v>Dev ; Designer ; ProjectMngr ; ProductOwner</v>
      </c>
      <c r="Z28" s="183">
        <f>'0. SPECIFICATIONS-WiP'!Z28</f>
        <v>0</v>
      </c>
      <c r="AA28" s="183">
        <f>'0. SPECIFICATIONS-WiP'!AA28</f>
        <v>0</v>
      </c>
      <c r="AB28" s="183">
        <f>'0. SPECIFICATIONS-WiP'!AB28</f>
        <v>0</v>
      </c>
      <c r="AC28" s="183" t="str">
        <f>'0. SPECIFICATIONS-WiP'!AC28</f>
        <v>Medium</v>
      </c>
      <c r="AD28" s="183" t="str">
        <f>'0. SPECIFICATIONS-WiP'!AD28</f>
        <v>OnUpdate</v>
      </c>
      <c r="AE28" s="183" t="s">
        <v>5936</v>
      </c>
      <c r="AF28" s="183">
        <f>'0. SPECIFICATIONS-WiP'!AF28</f>
        <v>0</v>
      </c>
      <c r="AG28" s="183">
        <f>'0. SPECIFICATIONS-WiP'!AG28</f>
        <v>0</v>
      </c>
      <c r="AH28" s="183"/>
      <c r="AI28" s="183"/>
      <c r="AJ28" s="183"/>
      <c r="AK28" s="191"/>
      <c r="AL28" s="191"/>
    </row>
    <row r="29" spans="1:38" ht="15.75" customHeight="1">
      <c r="A29" s="183">
        <f>'0. SPECIFICATIONS-WiP'!A29</f>
        <v>4</v>
      </c>
      <c r="B29" s="183" t="str">
        <f>'0. SPECIFICATIONS-WiP'!B29</f>
        <v>SPC-4.03</v>
      </c>
      <c r="C29" s="183" t="str">
        <f>'0. SPECIFICATIONS-WiP'!C29</f>
        <v>B</v>
      </c>
      <c r="D29" s="183" t="str">
        <f>'0. SPECIFICATIONS-WiP'!D29</f>
        <v>B</v>
      </c>
      <c r="E29" s="183" t="str">
        <f>'0. SPECIFICATIONS-WiP'!E29</f>
        <v>A</v>
      </c>
      <c r="F29" s="183" t="str">
        <f>'0. SPECIFICATIONS-WiP'!F29</f>
        <v>B/B/A</v>
      </c>
      <c r="G29" s="184" t="s">
        <v>6803</v>
      </c>
      <c r="H29" s="185" t="s">
        <v>5691</v>
      </c>
      <c r="I29" s="186" t="s">
        <v>6804</v>
      </c>
      <c r="J29" s="185" t="s">
        <v>6570</v>
      </c>
      <c r="K29" s="185" t="s">
        <v>6805</v>
      </c>
      <c r="L29" s="186" t="s">
        <v>6806</v>
      </c>
      <c r="M29" s="185" t="s">
        <v>6573</v>
      </c>
      <c r="N29" s="185" t="s">
        <v>5691</v>
      </c>
      <c r="O29" s="185" t="s">
        <v>5691</v>
      </c>
      <c r="P29" s="183">
        <f>'0. SPECIFICATIONS-WiP'!P29</f>
        <v>0</v>
      </c>
      <c r="Q29" s="183" t="str">
        <f>'0. SPECIFICATIONS-WiP'!Q29</f>
        <v>Architecture</v>
      </c>
      <c r="R29" s="183" t="str">
        <f>'0. SPECIFICATIONS-WiP'!R29</f>
        <v>RECO</v>
      </c>
      <c r="S29" s="183" t="str">
        <f>'0. SPECIFICATIONS-WiP'!S29</f>
        <v>*</v>
      </c>
      <c r="T29" s="183">
        <f>'0. SPECIFICATIONS-WiP'!T29</f>
        <v>0</v>
      </c>
      <c r="U29" s="183">
        <f>'0. SPECIFICATIONS-WiP'!U29</f>
        <v>0</v>
      </c>
      <c r="V29" s="183">
        <f>'0. SPECIFICATIONS-WiP'!V29</f>
        <v>0</v>
      </c>
      <c r="W29" s="183" t="str">
        <f>'0. SPECIFICATIONS-WiP'!W29</f>
        <v>Conception</v>
      </c>
      <c r="X29" s="183" t="str">
        <f>'0. SPECIFICATIONS-WiP'!X29</f>
        <v>#SEC ; #USE ; #MAINT ; #METH ; #LEG</v>
      </c>
      <c r="Y29" s="183" t="str">
        <f>'0. SPECIFICATIONS-WiP'!Y29</f>
        <v>Dev ; Designer ; ProjectMngr ; ProductOwner ; ITMngr</v>
      </c>
      <c r="Z29" s="183" t="str">
        <f>'0. SPECIFICATIONS-WiP'!Z29</f>
        <v>(X / Y ) * 100</v>
      </c>
      <c r="AA29" s="183" t="s">
        <v>6773</v>
      </c>
      <c r="AB29" s="183" t="s">
        <v>6774</v>
      </c>
      <c r="AC29" s="183" t="str">
        <f>'0. SPECIFICATIONS-WiP'!AC29</f>
        <v>High</v>
      </c>
      <c r="AD29" s="183" t="str">
        <f>'0. SPECIFICATIONS-WiP'!AD29</f>
        <v>OnUpdate</v>
      </c>
      <c r="AE29" s="183" t="s">
        <v>6775</v>
      </c>
      <c r="AF29" s="183">
        <f>'0. SPECIFICATIONS-WiP'!AF29</f>
        <v>0</v>
      </c>
      <c r="AG29" s="183">
        <f>'0. SPECIFICATIONS-WiP'!AG29</f>
        <v>0</v>
      </c>
      <c r="AH29" s="183"/>
      <c r="AI29" s="183"/>
      <c r="AJ29" s="183"/>
      <c r="AK29" s="191"/>
      <c r="AL29" s="191"/>
    </row>
    <row r="30" spans="1:38" ht="15.75" customHeight="1">
      <c r="A30" s="183">
        <f>'0. SPECIFICATIONS-WiP'!A30</f>
        <v>4</v>
      </c>
      <c r="B30" s="183" t="str">
        <f>'0. SPECIFICATIONS-WiP'!B30</f>
        <v>SPC-4.04</v>
      </c>
      <c r="C30" s="183" t="str">
        <f>'0. SPECIFICATIONS-WiP'!C30</f>
        <v>B</v>
      </c>
      <c r="D30" s="183" t="str">
        <f>'0. SPECIFICATIONS-WiP'!D30</f>
        <v>A</v>
      </c>
      <c r="E30" s="183" t="str">
        <f>'0. SPECIFICATIONS-WiP'!E30</f>
        <v>B</v>
      </c>
      <c r="F30" s="183" t="str">
        <f>'0. SPECIFICATIONS-WiP'!F30</f>
        <v>B/A/B</v>
      </c>
      <c r="G30" s="184" t="s">
        <v>6793</v>
      </c>
      <c r="H30" s="185" t="s">
        <v>5691</v>
      </c>
      <c r="I30" s="185" t="s">
        <v>6574</v>
      </c>
      <c r="J30" s="186" t="s">
        <v>6807</v>
      </c>
      <c r="K30" s="186" t="s">
        <v>6808</v>
      </c>
      <c r="L30" s="186" t="s">
        <v>6809</v>
      </c>
      <c r="M30" s="185" t="s">
        <v>5691</v>
      </c>
      <c r="N30" s="185" t="s">
        <v>5691</v>
      </c>
      <c r="O30" s="185" t="s">
        <v>5691</v>
      </c>
      <c r="P30" s="183">
        <f>'0. SPECIFICATIONS-WiP'!P30</f>
        <v>0</v>
      </c>
      <c r="Q30" s="183">
        <f>'0. SPECIFICATIONS-WiP'!Q30</f>
        <v>0</v>
      </c>
      <c r="R30" s="183" t="str">
        <f>'0. SPECIFICATIONS-WiP'!R30</f>
        <v>RECO</v>
      </c>
      <c r="S30" s="183" t="str">
        <f>'0. SPECIFICATIONS-WiP'!S30</f>
        <v>**</v>
      </c>
      <c r="T30" s="183">
        <f>'0. SPECIFICATIONS-WiP'!T30</f>
        <v>0</v>
      </c>
      <c r="U30" s="183">
        <f>'0. SPECIFICATIONS-WiP'!U30</f>
        <v>0</v>
      </c>
      <c r="V30" s="183">
        <f>'0. SPECIFICATIONS-WiP'!V30</f>
        <v>0</v>
      </c>
      <c r="W30" s="183" t="str">
        <f>'0. SPECIFICATIONS-WiP'!W30</f>
        <v>Acquisition</v>
      </c>
      <c r="X30" s="183" t="str">
        <f>'0. SPECIFICATIONS-WiP'!X30</f>
        <v>#PERF ; #VOL ; #SEC ; #USE ; #MAINT ;  #DEBT ; #METH ; #FIN</v>
      </c>
      <c r="Y30" s="183" t="str">
        <f>'0. SPECIFICATIONS-WiP'!Y30</f>
        <v>Dev ;ProjectMngr ; ProductOwner ; ITMngr</v>
      </c>
      <c r="Z30" s="183">
        <f>'0. SPECIFICATIONS-WiP'!Z30</f>
        <v>0</v>
      </c>
      <c r="AA30" s="183">
        <f>'0. SPECIFICATIONS-WiP'!AA30</f>
        <v>0</v>
      </c>
      <c r="AB30" s="183">
        <f>'0. SPECIFICATIONS-WiP'!AB30</f>
        <v>0</v>
      </c>
      <c r="AC30" s="183" t="str">
        <f>'0. SPECIFICATIONS-WiP'!AC30</f>
        <v>Medium</v>
      </c>
      <c r="AD30" s="183" t="str">
        <f>'0. SPECIFICATIONS-WiP'!AD30</f>
        <v>OnUpdate</v>
      </c>
      <c r="AE30" s="183" t="s">
        <v>5936</v>
      </c>
      <c r="AF30" s="183">
        <f>'0. SPECIFICATIONS-WiP'!AF30</f>
        <v>0</v>
      </c>
      <c r="AG30" s="183">
        <f>'0. SPECIFICATIONS-WiP'!AG30</f>
        <v>0</v>
      </c>
      <c r="AH30" s="183"/>
      <c r="AI30" s="183"/>
      <c r="AJ30" s="183"/>
      <c r="AK30" s="191"/>
      <c r="AL30" s="191"/>
    </row>
    <row r="31" spans="1:38" ht="15.75" customHeight="1">
      <c r="A31" s="183">
        <f>'0. SPECIFICATIONS-WiP'!A31</f>
        <v>4</v>
      </c>
      <c r="B31" s="183" t="str">
        <f>'0. SPECIFICATIONS-WiP'!B31</f>
        <v>SPC-4.C01</v>
      </c>
      <c r="C31" s="183" t="str">
        <f>'0. SPECIFICATIONS-WiP'!C31</f>
        <v>A</v>
      </c>
      <c r="D31" s="183" t="str">
        <f>'0. SPECIFICATIONS-WiP'!D31</f>
        <v>B</v>
      </c>
      <c r="E31" s="183" t="str">
        <f>'0. SPECIFICATIONS-WiP'!E31</f>
        <v>B</v>
      </c>
      <c r="F31" s="183" t="str">
        <f>'0. SPECIFICATIONS-WiP'!F31</f>
        <v>A/B/B</v>
      </c>
      <c r="G31" s="184" t="s">
        <v>6793</v>
      </c>
      <c r="H31" s="185" t="s">
        <v>5691</v>
      </c>
      <c r="I31" s="185" t="s">
        <v>6578</v>
      </c>
      <c r="J31" s="186" t="s">
        <v>6810</v>
      </c>
      <c r="K31" s="186" t="s">
        <v>6811</v>
      </c>
      <c r="L31" s="186" t="s">
        <v>6812</v>
      </c>
      <c r="M31" s="185" t="s">
        <v>5691</v>
      </c>
      <c r="N31" s="185" t="s">
        <v>5691</v>
      </c>
      <c r="O31" s="185" t="s">
        <v>5691</v>
      </c>
      <c r="P31" s="183">
        <f>'0. SPECIFICATIONS-WiP'!P31</f>
        <v>0</v>
      </c>
      <c r="Q31" s="183" t="str">
        <f>'0. SPECIFICATIONS-WiP'!Q31</f>
        <v>Stratégie</v>
      </c>
      <c r="R31" s="183" t="str">
        <f>'0. SPECIFICATIONS-WiP'!R31</f>
        <v>CONSEIL</v>
      </c>
      <c r="S31" s="183" t="str">
        <f>'0. SPECIFICATIONS-WiP'!S31</f>
        <v>N/A</v>
      </c>
      <c r="T31" s="183">
        <f>'0. SPECIFICATIONS-WiP'!T31</f>
        <v>0</v>
      </c>
      <c r="U31" s="183">
        <f>'0. SPECIFICATIONS-WiP'!U31</f>
        <v>0</v>
      </c>
      <c r="V31" s="183">
        <f>'0. SPECIFICATIONS-WiP'!V31</f>
        <v>0</v>
      </c>
      <c r="W31" s="183" t="str">
        <f>'0. SPECIFICATIONS-WiP'!W31</f>
        <v>Conception</v>
      </c>
      <c r="X31" s="183">
        <f>'0. SPECIFICATIONS-WiP'!X31</f>
        <v>0</v>
      </c>
      <c r="Y31" s="183">
        <f>'0. SPECIFICATIONS-WiP'!Y31</f>
        <v>0</v>
      </c>
      <c r="Z31" s="183">
        <f>'0. SPECIFICATIONS-WiP'!Z31</f>
        <v>0</v>
      </c>
      <c r="AA31" s="183">
        <f>'0. SPECIFICATIONS-WiP'!AA31</f>
        <v>0</v>
      </c>
      <c r="AB31" s="183">
        <f>'0. SPECIFICATIONS-WiP'!AB31</f>
        <v>0</v>
      </c>
      <c r="AC31" s="183">
        <f>'0. SPECIFICATIONS-WiP'!AC31</f>
        <v>0</v>
      </c>
      <c r="AD31" s="183">
        <f>'0. SPECIFICATIONS-WiP'!AD31</f>
        <v>0</v>
      </c>
      <c r="AE31" s="183">
        <f>'0. SPECIFICATIONS-WiP'!AE31</f>
        <v>0</v>
      </c>
      <c r="AF31" s="183">
        <f>'0. SPECIFICATIONS-WiP'!AF31</f>
        <v>0</v>
      </c>
      <c r="AG31" s="183">
        <f>'0. SPECIFICATIONS-WiP'!AG31</f>
        <v>0</v>
      </c>
      <c r="AH31" s="183"/>
      <c r="AI31" s="183"/>
      <c r="AJ31" s="183"/>
      <c r="AK31" s="191"/>
      <c r="AL31" s="191"/>
    </row>
    <row r="32" spans="1:38" ht="15.75" customHeight="1">
      <c r="A32" s="183">
        <f>'0. SPECIFICATIONS-WiP'!A32</f>
        <v>4</v>
      </c>
      <c r="B32" s="183" t="str">
        <f>'0. SPECIFICATIONS-WiP'!B32</f>
        <v>SPC-4.05</v>
      </c>
      <c r="C32" s="183" t="str">
        <f>'0. SPECIFICATIONS-WiP'!C32</f>
        <v>B</v>
      </c>
      <c r="D32" s="183" t="str">
        <f>'0. SPECIFICATIONS-WiP'!D32</f>
        <v>A</v>
      </c>
      <c r="E32" s="183" t="str">
        <f>'0. SPECIFICATIONS-WiP'!E32</f>
        <v>B</v>
      </c>
      <c r="F32" s="183" t="str">
        <f>'0. SPECIFICATIONS-WiP'!F32</f>
        <v>B/A/B</v>
      </c>
      <c r="G32" s="184" t="s">
        <v>6793</v>
      </c>
      <c r="H32" s="185" t="s">
        <v>5691</v>
      </c>
      <c r="I32" s="186" t="s">
        <v>6813</v>
      </c>
      <c r="J32" s="185" t="s">
        <v>6583</v>
      </c>
      <c r="K32" s="186" t="s">
        <v>6814</v>
      </c>
      <c r="L32" s="186" t="s">
        <v>6815</v>
      </c>
      <c r="M32" s="185" t="s">
        <v>5691</v>
      </c>
      <c r="N32" s="185" t="s">
        <v>5691</v>
      </c>
      <c r="O32" s="185" t="s">
        <v>5691</v>
      </c>
      <c r="P32" s="183">
        <f>'0. SPECIFICATIONS-WiP'!P32</f>
        <v>0</v>
      </c>
      <c r="Q32" s="183" t="str">
        <f>'0. SPECIFICATIONS-WiP'!Q32</f>
        <v>Stratégie</v>
      </c>
      <c r="R32" s="183" t="str">
        <f>'0. SPECIFICATIONS-WiP'!R32</f>
        <v>RECO</v>
      </c>
      <c r="S32" s="183" t="str">
        <f>'0. SPECIFICATIONS-WiP'!S32</f>
        <v>*</v>
      </c>
      <c r="T32" s="183">
        <f>'0. SPECIFICATIONS-WiP'!T32</f>
        <v>0</v>
      </c>
      <c r="U32" s="183">
        <f>'0. SPECIFICATIONS-WiP'!U32</f>
        <v>0</v>
      </c>
      <c r="V32" s="183">
        <f>'0. SPECIFICATIONS-WiP'!V32</f>
        <v>0</v>
      </c>
      <c r="W32" s="183" t="str">
        <f>'0. SPECIFICATIONS-WiP'!W32</f>
        <v>Acquisition</v>
      </c>
      <c r="X32" s="183" t="str">
        <f>'0. SPECIFICATIONS-WiP'!X32</f>
        <v>#VOL ; #SEC ; #USE ; #MAINT ; #DEBT ; #METH ; #FIN</v>
      </c>
      <c r="Y32" s="183" t="str">
        <f>'0. SPECIFICATIONS-WiP'!Y32</f>
        <v>Dev ; Designer ; ProjectMngr ; ProductOwner ; ITMngr</v>
      </c>
      <c r="Z32" s="183">
        <f>'0. SPECIFICATIONS-WiP'!Z32</f>
        <v>0</v>
      </c>
      <c r="AA32" s="183">
        <f>'0. SPECIFICATIONS-WiP'!AA32</f>
        <v>0</v>
      </c>
      <c r="AB32" s="183">
        <f>'0. SPECIFICATIONS-WiP'!AB32</f>
        <v>0</v>
      </c>
      <c r="AC32" s="183" t="str">
        <f>'0. SPECIFICATIONS-WiP'!AC32</f>
        <v>Medium</v>
      </c>
      <c r="AD32" s="183" t="str">
        <f>'0. SPECIFICATIONS-WiP'!AD32</f>
        <v>OnUpdate</v>
      </c>
      <c r="AE32" s="183" t="s">
        <v>5936</v>
      </c>
      <c r="AF32" s="183">
        <f>'0. SPECIFICATIONS-WiP'!AF32</f>
        <v>0</v>
      </c>
      <c r="AG32" s="183">
        <f>'0. SPECIFICATIONS-WiP'!AG32</f>
        <v>0</v>
      </c>
      <c r="AH32" s="183"/>
      <c r="AI32" s="183"/>
      <c r="AJ32" s="183"/>
      <c r="AK32" s="191"/>
      <c r="AL32" s="191"/>
    </row>
    <row r="33" spans="1:38" ht="15.75" customHeight="1">
      <c r="A33" s="183">
        <f>'0. SPECIFICATIONS-WiP'!A33</f>
        <v>4</v>
      </c>
      <c r="B33" s="183" t="str">
        <f>'0. SPECIFICATIONS-WiP'!B33</f>
        <v>SPC-4.C02</v>
      </c>
      <c r="C33" s="183" t="str">
        <f>'0. SPECIFICATIONS-WiP'!C33</f>
        <v>C</v>
      </c>
      <c r="D33" s="183" t="str">
        <f>'0. SPECIFICATIONS-WiP'!D33</f>
        <v>A</v>
      </c>
      <c r="E33" s="183" t="str">
        <f>'0. SPECIFICATIONS-WiP'!E33</f>
        <v>B</v>
      </c>
      <c r="F33" s="183" t="str">
        <f>'0. SPECIFICATIONS-WiP'!F33</f>
        <v>C/A/B</v>
      </c>
      <c r="G33" s="184" t="s">
        <v>6793</v>
      </c>
      <c r="H33" s="185" t="s">
        <v>5691</v>
      </c>
      <c r="I33" s="185" t="s">
        <v>6586</v>
      </c>
      <c r="J33" s="186" t="s">
        <v>6816</v>
      </c>
      <c r="K33" s="185" t="s">
        <v>6817</v>
      </c>
      <c r="L33" s="185" t="s">
        <v>6589</v>
      </c>
      <c r="M33" s="185" t="s">
        <v>5691</v>
      </c>
      <c r="N33" s="185" t="s">
        <v>5691</v>
      </c>
      <c r="O33" s="185" t="s">
        <v>5691</v>
      </c>
      <c r="P33" s="183">
        <f>'0. SPECIFICATIONS-WiP'!P33</f>
        <v>0</v>
      </c>
      <c r="Q33" s="183" t="str">
        <f>'0. SPECIFICATIONS-WiP'!Q33</f>
        <v>Spécifications</v>
      </c>
      <c r="R33" s="183" t="str">
        <f>'0. SPECIFICATIONS-WiP'!R33</f>
        <v>CONSEIL</v>
      </c>
      <c r="S33" s="183" t="str">
        <f>'0. SPECIFICATIONS-WiP'!S33</f>
        <v>N/A</v>
      </c>
      <c r="T33" s="183">
        <f>'0. SPECIFICATIONS-WiP'!T33</f>
        <v>0</v>
      </c>
      <c r="U33" s="183">
        <f>'0. SPECIFICATIONS-WiP'!U33</f>
        <v>0</v>
      </c>
      <c r="V33" s="183">
        <f>'0. SPECIFICATIONS-WiP'!V33</f>
        <v>0</v>
      </c>
      <c r="W33" s="183" t="str">
        <f>'0. SPECIFICATIONS-WiP'!W33</f>
        <v>Utilisation</v>
      </c>
      <c r="X33" s="183">
        <f>'0. SPECIFICATIONS-WiP'!X33</f>
        <v>0</v>
      </c>
      <c r="Y33" s="183">
        <f>'0. SPECIFICATIONS-WiP'!Y33</f>
        <v>0</v>
      </c>
      <c r="Z33" s="183">
        <f>'0. SPECIFICATIONS-WiP'!Z33</f>
        <v>0</v>
      </c>
      <c r="AA33" s="183">
        <f>'0. SPECIFICATIONS-WiP'!AA33</f>
        <v>0</v>
      </c>
      <c r="AB33" s="183">
        <f>'0. SPECIFICATIONS-WiP'!AB33</f>
        <v>0</v>
      </c>
      <c r="AC33" s="183">
        <f>'0. SPECIFICATIONS-WiP'!AC33</f>
        <v>0</v>
      </c>
      <c r="AD33" s="183">
        <f>'0. SPECIFICATIONS-WiP'!AD33</f>
        <v>0</v>
      </c>
      <c r="AE33" s="183">
        <f>'0. SPECIFICATIONS-WiP'!AE33</f>
        <v>0</v>
      </c>
      <c r="AF33" s="183">
        <f>'0. SPECIFICATIONS-WiP'!AF33</f>
        <v>0</v>
      </c>
      <c r="AG33" s="183">
        <f>'0. SPECIFICATIONS-WiP'!AG33</f>
        <v>0</v>
      </c>
      <c r="AH33" s="183"/>
      <c r="AI33" s="183"/>
      <c r="AJ33" s="183"/>
      <c r="AK33" s="191"/>
      <c r="AL33" s="191"/>
    </row>
    <row r="34" spans="1:38" ht="15.75" customHeight="1">
      <c r="A34" s="183">
        <f>'0. SPECIFICATIONS-WiP'!A34</f>
        <v>4</v>
      </c>
      <c r="B34" s="183" t="str">
        <f>'0. SPECIFICATIONS-WiP'!B34</f>
        <v>SPC-4.C03</v>
      </c>
      <c r="C34" s="183" t="str">
        <f>'0. SPECIFICATIONS-WiP'!C34</f>
        <v>B</v>
      </c>
      <c r="D34" s="183" t="str">
        <f>'0. SPECIFICATIONS-WiP'!D34</f>
        <v>A</v>
      </c>
      <c r="E34" s="183" t="str">
        <f>'0. SPECIFICATIONS-WiP'!E34</f>
        <v>A</v>
      </c>
      <c r="F34" s="183" t="str">
        <f>'0. SPECIFICATIONS-WiP'!F34</f>
        <v>B/A/A</v>
      </c>
      <c r="G34" s="184" t="s">
        <v>6793</v>
      </c>
      <c r="H34" s="185" t="s">
        <v>5691</v>
      </c>
      <c r="I34" s="185" t="s">
        <v>6590</v>
      </c>
      <c r="J34" s="185" t="s">
        <v>6818</v>
      </c>
      <c r="K34" s="230" t="s">
        <v>6819</v>
      </c>
      <c r="L34" s="186" t="s">
        <v>6820</v>
      </c>
      <c r="M34" s="185" t="s">
        <v>5691</v>
      </c>
      <c r="N34" s="185" t="s">
        <v>5691</v>
      </c>
      <c r="O34" s="185" t="s">
        <v>5691</v>
      </c>
      <c r="P34" s="183">
        <f>'0. SPECIFICATIONS-WiP'!P34</f>
        <v>0</v>
      </c>
      <c r="Q34" s="183" t="str">
        <f>'0. SPECIFICATIONS-WiP'!Q34</f>
        <v>UX/UI</v>
      </c>
      <c r="R34" s="183" t="str">
        <f>'0. SPECIFICATIONS-WiP'!R34</f>
        <v>CONSEIL</v>
      </c>
      <c r="S34" s="183" t="str">
        <f>'0. SPECIFICATIONS-WiP'!S34</f>
        <v>N/A</v>
      </c>
      <c r="T34" s="183">
        <f>'0. SPECIFICATIONS-WiP'!T34</f>
        <v>0</v>
      </c>
      <c r="U34" s="183">
        <f>'0. SPECIFICATIONS-WiP'!U34</f>
        <v>0</v>
      </c>
      <c r="V34" s="183">
        <f>'0. SPECIFICATIONS-WiP'!V34</f>
        <v>0</v>
      </c>
      <c r="W34" s="183" t="str">
        <f>'0. SPECIFICATIONS-WiP'!W34</f>
        <v>Utilisation</v>
      </c>
      <c r="X34" s="183">
        <f>'0. SPECIFICATIONS-WiP'!X34</f>
        <v>0</v>
      </c>
      <c r="Y34" s="183">
        <f>'0. SPECIFICATIONS-WiP'!Y34</f>
        <v>0</v>
      </c>
      <c r="Z34" s="183">
        <f>'0. SPECIFICATIONS-WiP'!Z34</f>
        <v>0</v>
      </c>
      <c r="AA34" s="183">
        <f>'0. SPECIFICATIONS-WiP'!AA34</f>
        <v>0</v>
      </c>
      <c r="AB34" s="183">
        <f>'0. SPECIFICATIONS-WiP'!AB34</f>
        <v>0</v>
      </c>
      <c r="AC34" s="183">
        <f>'0. SPECIFICATIONS-WiP'!AC34</f>
        <v>0</v>
      </c>
      <c r="AD34" s="183">
        <f>'0. SPECIFICATIONS-WiP'!AD34</f>
        <v>0</v>
      </c>
      <c r="AE34" s="183">
        <f>'0. SPECIFICATIONS-WiP'!AE34</f>
        <v>0</v>
      </c>
      <c r="AF34" s="183">
        <f>'0. SPECIFICATIONS-WiP'!AF34</f>
        <v>0</v>
      </c>
      <c r="AG34" s="183">
        <f>'0. SPECIFICATIONS-WiP'!AG34</f>
        <v>0</v>
      </c>
      <c r="AH34" s="183"/>
      <c r="AI34" s="183"/>
      <c r="AJ34" s="183"/>
      <c r="AK34" s="191"/>
      <c r="AL34" s="191"/>
    </row>
    <row r="35" spans="1:38" ht="15.75" customHeight="1">
      <c r="A35" s="183">
        <f>'0. SPECIFICATIONS-WiP'!A35</f>
        <v>4</v>
      </c>
      <c r="B35" s="183" t="str">
        <f>'0. SPECIFICATIONS-WiP'!B35</f>
        <v>SPC-4.06</v>
      </c>
      <c r="C35" s="183" t="str">
        <f>'0. SPECIFICATIONS-WiP'!C35</f>
        <v>C</v>
      </c>
      <c r="D35" s="183" t="str">
        <f>'0. SPECIFICATIONS-WiP'!D35</f>
        <v>A</v>
      </c>
      <c r="E35" s="183" t="str">
        <f>'0. SPECIFICATIONS-WiP'!E35</f>
        <v>A</v>
      </c>
      <c r="F35" s="183" t="str">
        <f>'0. SPECIFICATIONS-WiP'!F35</f>
        <v>C/A/A</v>
      </c>
      <c r="G35" s="184" t="s">
        <v>6821</v>
      </c>
      <c r="H35" s="185" t="s">
        <v>5691</v>
      </c>
      <c r="I35" s="185" t="s">
        <v>6596</v>
      </c>
      <c r="J35" s="185" t="s">
        <v>6597</v>
      </c>
      <c r="K35" s="185" t="s">
        <v>6598</v>
      </c>
      <c r="L35" s="185" t="s">
        <v>6599</v>
      </c>
      <c r="M35" s="185" t="s">
        <v>5691</v>
      </c>
      <c r="N35" s="185" t="s">
        <v>5691</v>
      </c>
      <c r="O35" s="185" t="s">
        <v>6600</v>
      </c>
      <c r="P35" s="183">
        <f>'0. SPECIFICATIONS-WiP'!P35</f>
        <v>0</v>
      </c>
      <c r="Q35" s="183" t="str">
        <f>'0. SPECIFICATIONS-WiP'!Q35</f>
        <v>Spécifications</v>
      </c>
      <c r="R35" s="183" t="str">
        <f>'0. SPECIFICATIONS-WiP'!R35</f>
        <v>RECO</v>
      </c>
      <c r="S35" s="183" t="str">
        <f>'0. SPECIFICATIONS-WiP'!S35</f>
        <v>**</v>
      </c>
      <c r="T35" s="183">
        <f>'0. SPECIFICATIONS-WiP'!T35</f>
        <v>0</v>
      </c>
      <c r="U35" s="183">
        <f>'0. SPECIFICATIONS-WiP'!U35</f>
        <v>0</v>
      </c>
      <c r="V35" s="183">
        <f>'0. SPECIFICATIONS-WiP'!V35</f>
        <v>0</v>
      </c>
      <c r="W35" s="183" t="str">
        <f>'0. SPECIFICATIONS-WiP'!W35</f>
        <v>Utilisation</v>
      </c>
      <c r="X35" s="183" t="str">
        <f>'0. SPECIFICATIONS-WiP'!X35</f>
        <v>#USE ; #MAINT ; #METH ; #LEG</v>
      </c>
      <c r="Y35" s="183" t="str">
        <f>'0. SPECIFICATIONS-WiP'!Y35</f>
        <v>Dev ; Designer ; ProjectMngr ; ProductOwner</v>
      </c>
      <c r="Z35" s="183">
        <f>'0. SPECIFICATIONS-WiP'!Z35</f>
        <v>0</v>
      </c>
      <c r="AA35" s="183">
        <f>'0. SPECIFICATIONS-WiP'!AA35</f>
        <v>0</v>
      </c>
      <c r="AB35" s="183">
        <f>'0. SPECIFICATIONS-WiP'!AB35</f>
        <v>0</v>
      </c>
      <c r="AC35" s="183" t="str">
        <f>'0. SPECIFICATIONS-WiP'!AC35</f>
        <v>High</v>
      </c>
      <c r="AD35" s="183" t="str">
        <f>'0. SPECIFICATIONS-WiP'!AD35</f>
        <v>OnUpdate</v>
      </c>
      <c r="AE35" s="183" t="s">
        <v>6822</v>
      </c>
      <c r="AF35" s="183">
        <f>'0. SPECIFICATIONS-WiP'!AF35</f>
        <v>0</v>
      </c>
      <c r="AG35" s="183">
        <f>'0. SPECIFICATIONS-WiP'!AG35</f>
        <v>0</v>
      </c>
      <c r="AH35" s="183"/>
      <c r="AI35" s="183"/>
      <c r="AJ35" s="183"/>
      <c r="AK35" s="191"/>
      <c r="AL35" s="191"/>
    </row>
    <row r="36" spans="1:38" ht="15.75" customHeight="1">
      <c r="A36" s="183">
        <f>'0. SPECIFICATIONS-WiP'!A36</f>
        <v>4</v>
      </c>
      <c r="B36" s="183" t="str">
        <f>'0. SPECIFICATIONS-WiP'!B36</f>
        <v>SPC-4.07</v>
      </c>
      <c r="C36" s="183" t="str">
        <f>'0. SPECIFICATIONS-WiP'!C36</f>
        <v>C</v>
      </c>
      <c r="D36" s="183" t="str">
        <f>'0. SPECIFICATIONS-WiP'!D36</f>
        <v>B</v>
      </c>
      <c r="E36" s="183" t="str">
        <f>'0. SPECIFICATIONS-WiP'!E36</f>
        <v>A</v>
      </c>
      <c r="F36" s="183" t="str">
        <f>'0. SPECIFICATIONS-WiP'!F36</f>
        <v>C/B/A</v>
      </c>
      <c r="G36" s="184" t="s">
        <v>6821</v>
      </c>
      <c r="H36" s="185" t="s">
        <v>5691</v>
      </c>
      <c r="I36" s="185" t="s">
        <v>5691</v>
      </c>
      <c r="J36" s="185" t="s">
        <v>6601</v>
      </c>
      <c r="K36" s="185" t="s">
        <v>6823</v>
      </c>
      <c r="L36" s="185" t="s">
        <v>6603</v>
      </c>
      <c r="M36" s="185" t="s">
        <v>5691</v>
      </c>
      <c r="N36" s="185" t="s">
        <v>5691</v>
      </c>
      <c r="O36" s="185" t="s">
        <v>5691</v>
      </c>
      <c r="P36" s="183">
        <f>'0. SPECIFICATIONS-WiP'!P36</f>
        <v>0</v>
      </c>
      <c r="Q36" s="183" t="str">
        <f>'0. SPECIFICATIONS-WiP'!Q36</f>
        <v>Spécifications</v>
      </c>
      <c r="R36" s="183" t="str">
        <f>'0. SPECIFICATIONS-WiP'!R36</f>
        <v>RECO</v>
      </c>
      <c r="S36" s="183" t="str">
        <f>'0. SPECIFICATIONS-WiP'!S36</f>
        <v>**</v>
      </c>
      <c r="T36" s="183">
        <f>'0. SPECIFICATIONS-WiP'!T36</f>
        <v>0</v>
      </c>
      <c r="U36" s="183">
        <f>'0. SPECIFICATIONS-WiP'!U36</f>
        <v>0</v>
      </c>
      <c r="V36" s="183">
        <f>'0. SPECIFICATIONS-WiP'!V36</f>
        <v>0</v>
      </c>
      <c r="W36" s="183" t="str">
        <f>'0. SPECIFICATIONS-WiP'!W36</f>
        <v>Utilisation</v>
      </c>
      <c r="X36" s="183" t="str">
        <f>'0. SPECIFICATIONS-WiP'!X36</f>
        <v>#SEC ; #USE ; #MAINT ; #METH ; #LEG</v>
      </c>
      <c r="Y36" s="183" t="str">
        <f>'0. SPECIFICATIONS-WiP'!Y36</f>
        <v>Dev ; Designer ; ProjectMngr ; ProductOwner</v>
      </c>
      <c r="Z36" s="183" t="str">
        <f>'0. SPECIFICATIONS-WiP'!Z36</f>
        <v>(X / Y ) * 100</v>
      </c>
      <c r="AA36" s="183" t="s">
        <v>5834</v>
      </c>
      <c r="AB36" s="183">
        <f>'0. SPECIFICATIONS-WiP'!AB36</f>
        <v>100</v>
      </c>
      <c r="AC36" s="183" t="str">
        <f>'0. SPECIFICATIONS-WiP'!AC36</f>
        <v>High</v>
      </c>
      <c r="AD36" s="183" t="str">
        <f>'0. SPECIFICATIONS-WiP'!AD36</f>
        <v>OnUpdate</v>
      </c>
      <c r="AE36" s="183" t="s">
        <v>6824</v>
      </c>
      <c r="AF36" s="183">
        <f>'0. SPECIFICATIONS-WiP'!AF36</f>
        <v>0</v>
      </c>
      <c r="AG36" s="183">
        <f>'0. SPECIFICATIONS-WiP'!AG36</f>
        <v>0</v>
      </c>
      <c r="AH36" s="183"/>
      <c r="AI36" s="183"/>
      <c r="AJ36" s="183"/>
      <c r="AK36" s="191"/>
      <c r="AL36" s="191"/>
    </row>
    <row r="37" spans="1:38" ht="15.75" customHeight="1">
      <c r="A37" s="183">
        <f>'0. SPECIFICATIONS-WiP'!A37</f>
        <v>4</v>
      </c>
      <c r="B37" s="183" t="str">
        <f>'0. SPECIFICATIONS-WiP'!B37</f>
        <v>SPC-4.08</v>
      </c>
      <c r="C37" s="183" t="str">
        <f>'0. SPECIFICATIONS-WiP'!C37</f>
        <v>C</v>
      </c>
      <c r="D37" s="183" t="str">
        <f>'0. SPECIFICATIONS-WiP'!D37</f>
        <v>B</v>
      </c>
      <c r="E37" s="183" t="str">
        <f>'0. SPECIFICATIONS-WiP'!E37</f>
        <v>B</v>
      </c>
      <c r="F37" s="183" t="str">
        <f>'0. SPECIFICATIONS-WiP'!F37</f>
        <v>C/B/B</v>
      </c>
      <c r="G37" s="184" t="s">
        <v>6821</v>
      </c>
      <c r="H37" s="185" t="s">
        <v>5691</v>
      </c>
      <c r="I37" s="185" t="s">
        <v>5691</v>
      </c>
      <c r="J37" s="186" t="s">
        <v>6825</v>
      </c>
      <c r="K37" s="185" t="s">
        <v>6605</v>
      </c>
      <c r="L37" s="185" t="s">
        <v>6606</v>
      </c>
      <c r="M37" s="185" t="s">
        <v>5691</v>
      </c>
      <c r="N37" s="185" t="s">
        <v>5691</v>
      </c>
      <c r="O37" s="185" t="s">
        <v>5691</v>
      </c>
      <c r="P37" s="183">
        <f>'0. SPECIFICATIONS-WiP'!P37</f>
        <v>0</v>
      </c>
      <c r="Q37" s="183" t="str">
        <f>'0. SPECIFICATIONS-WiP'!Q37</f>
        <v>Spécifications</v>
      </c>
      <c r="R37" s="183" t="str">
        <f>'0. SPECIFICATIONS-WiP'!R37</f>
        <v>RECO</v>
      </c>
      <c r="S37" s="183" t="str">
        <f>'0. SPECIFICATIONS-WiP'!S37</f>
        <v>**</v>
      </c>
      <c r="T37" s="183">
        <f>'0. SPECIFICATIONS-WiP'!T37</f>
        <v>0</v>
      </c>
      <c r="U37" s="183">
        <f>'0. SPECIFICATIONS-WiP'!U37</f>
        <v>0</v>
      </c>
      <c r="V37" s="183">
        <f>'0. SPECIFICATIONS-WiP'!V37</f>
        <v>0</v>
      </c>
      <c r="W37" s="183" t="str">
        <f>'0. SPECIFICATIONS-WiP'!W37</f>
        <v>Administration</v>
      </c>
      <c r="X37" s="183" t="str">
        <f>'0. SPECIFICATIONS-WiP'!X37</f>
        <v>#SEC ; #USE ; #MAINT ; #METH ; #LEG</v>
      </c>
      <c r="Y37" s="183" t="str">
        <f>'0. SPECIFICATIONS-WiP'!Y37</f>
        <v>Dev ; Designer ; ProjectMngr ; ProductOwner ; ITMngr</v>
      </c>
      <c r="Z37" s="183" t="str">
        <f>'0. SPECIFICATIONS-WiP'!Z37</f>
        <v>(X / Y ) * 100</v>
      </c>
      <c r="AA37" s="183" t="s">
        <v>5834</v>
      </c>
      <c r="AB37" s="183">
        <f>'0. SPECIFICATIONS-WiP'!AB37</f>
        <v>100</v>
      </c>
      <c r="AC37" s="183" t="str">
        <f>'0. SPECIFICATIONS-WiP'!AC37</f>
        <v>High</v>
      </c>
      <c r="AD37" s="183" t="str">
        <f>'0. SPECIFICATIONS-WiP'!AD37</f>
        <v>OnUpdate</v>
      </c>
      <c r="AE37" s="183" t="s">
        <v>6822</v>
      </c>
      <c r="AF37" s="183">
        <f>'0. SPECIFICATIONS-WiP'!AF37</f>
        <v>0</v>
      </c>
      <c r="AG37" s="183">
        <f>'0. SPECIFICATIONS-WiP'!AG37</f>
        <v>0</v>
      </c>
      <c r="AH37" s="183"/>
      <c r="AI37" s="183"/>
      <c r="AJ37" s="183"/>
      <c r="AK37" s="191"/>
      <c r="AL37" s="191"/>
    </row>
    <row r="38" spans="1:38" ht="15.75" customHeight="1">
      <c r="A38" s="183">
        <f>'0. SPECIFICATIONS-WiP'!A38</f>
        <v>4</v>
      </c>
      <c r="B38" s="183" t="str">
        <f>'0. SPECIFICATIONS-WiP'!B38</f>
        <v>SPC-4.C04</v>
      </c>
      <c r="C38" s="183" t="str">
        <f>'0. SPECIFICATIONS-WiP'!C38</f>
        <v>B</v>
      </c>
      <c r="D38" s="183" t="str">
        <f>'0. SPECIFICATIONS-WiP'!D38</f>
        <v>B</v>
      </c>
      <c r="E38" s="183" t="str">
        <f>'0. SPECIFICATIONS-WiP'!E38</f>
        <v>B</v>
      </c>
      <c r="F38" s="183" t="str">
        <f>'0. SPECIFICATIONS-WiP'!F38</f>
        <v>B/B/B</v>
      </c>
      <c r="G38" s="184" t="s">
        <v>6826</v>
      </c>
      <c r="H38" s="185" t="s">
        <v>5691</v>
      </c>
      <c r="I38" s="185" t="s">
        <v>6827</v>
      </c>
      <c r="J38" s="185" t="s">
        <v>6609</v>
      </c>
      <c r="K38" s="186" t="s">
        <v>6828</v>
      </c>
      <c r="L38" s="185" t="s">
        <v>6611</v>
      </c>
      <c r="M38" s="185" t="s">
        <v>5691</v>
      </c>
      <c r="N38" s="185" t="s">
        <v>5691</v>
      </c>
      <c r="O38" s="185" t="s">
        <v>5691</v>
      </c>
      <c r="P38" s="183">
        <f>'0. SPECIFICATIONS-WiP'!P38</f>
        <v>0</v>
      </c>
      <c r="Q38" s="183" t="str">
        <f>'0. SPECIFICATIONS-WiP'!Q38</f>
        <v>Développement</v>
      </c>
      <c r="R38" s="183" t="str">
        <f>'0. SPECIFICATIONS-WiP'!R38</f>
        <v>CONSEIL</v>
      </c>
      <c r="S38" s="183" t="str">
        <f>'0. SPECIFICATIONS-WiP'!S38</f>
        <v>N/A</v>
      </c>
      <c r="T38" s="183">
        <f>'0. SPECIFICATIONS-WiP'!T38</f>
        <v>0</v>
      </c>
      <c r="U38" s="183">
        <f>'0. SPECIFICATIONS-WiP'!U38</f>
        <v>0</v>
      </c>
      <c r="V38" s="183">
        <f>'0. SPECIFICATIONS-WiP'!V38</f>
        <v>0</v>
      </c>
      <c r="W38" s="183" t="str">
        <f>'0. SPECIFICATIONS-WiP'!W38</f>
        <v>Acquisition</v>
      </c>
      <c r="X38" s="183">
        <f>'0. SPECIFICATIONS-WiP'!X38</f>
        <v>0</v>
      </c>
      <c r="Y38" s="183">
        <f>'0. SPECIFICATIONS-WiP'!Y38</f>
        <v>0</v>
      </c>
      <c r="Z38" s="183">
        <f>'0. SPECIFICATIONS-WiP'!Z38</f>
        <v>0</v>
      </c>
      <c r="AA38" s="183">
        <f>'0. SPECIFICATIONS-WiP'!AA38</f>
        <v>0</v>
      </c>
      <c r="AB38" s="183">
        <f>'0. SPECIFICATIONS-WiP'!AB38</f>
        <v>0</v>
      </c>
      <c r="AC38" s="183">
        <f>'0. SPECIFICATIONS-WiP'!AC38</f>
        <v>0</v>
      </c>
      <c r="AD38" s="183">
        <f>'0. SPECIFICATIONS-WiP'!AD38</f>
        <v>0</v>
      </c>
      <c r="AE38" s="183">
        <f>'0. SPECIFICATIONS-WiP'!AE38</f>
        <v>0</v>
      </c>
      <c r="AF38" s="183">
        <f>'0. SPECIFICATIONS-WiP'!AF38</f>
        <v>0</v>
      </c>
      <c r="AG38" s="183">
        <f>'0. SPECIFICATIONS-WiP'!AG38</f>
        <v>0</v>
      </c>
      <c r="AH38" s="183"/>
      <c r="AI38" s="183"/>
      <c r="AJ38" s="183"/>
      <c r="AK38" s="191"/>
      <c r="AL38" s="191"/>
    </row>
    <row r="39" spans="1:38" ht="15.75" customHeight="1">
      <c r="A39" s="183">
        <f>'0. SPECIFICATIONS-WiP'!A39</f>
        <v>4</v>
      </c>
      <c r="B39" s="183" t="str">
        <f>'0. SPECIFICATIONS-WiP'!B39</f>
        <v>SPC-4.09</v>
      </c>
      <c r="C39" s="183" t="str">
        <f>'0. SPECIFICATIONS-WiP'!C39</f>
        <v>B</v>
      </c>
      <c r="D39" s="183" t="str">
        <f>'0. SPECIFICATIONS-WiP'!D39</f>
        <v>A</v>
      </c>
      <c r="E39" s="183" t="str">
        <f>'0. SPECIFICATIONS-WiP'!E39</f>
        <v>B</v>
      </c>
      <c r="F39" s="183" t="str">
        <f>'0. SPECIFICATIONS-WiP'!F39</f>
        <v>B/A/B</v>
      </c>
      <c r="G39" s="184" t="s">
        <v>6826</v>
      </c>
      <c r="H39" s="185" t="s">
        <v>5691</v>
      </c>
      <c r="I39" s="186" t="s">
        <v>6829</v>
      </c>
      <c r="J39" s="185" t="s">
        <v>6614</v>
      </c>
      <c r="K39" s="185" t="s">
        <v>6615</v>
      </c>
      <c r="L39" s="185" t="s">
        <v>6616</v>
      </c>
      <c r="M39" s="185" t="s">
        <v>6617</v>
      </c>
      <c r="N39" s="185" t="s">
        <v>5691</v>
      </c>
      <c r="O39" s="185" t="s">
        <v>5691</v>
      </c>
      <c r="P39" s="183">
        <f>'0. SPECIFICATIONS-WiP'!P39</f>
        <v>0</v>
      </c>
      <c r="Q39" s="183" t="str">
        <f>'0. SPECIFICATIONS-WiP'!Q39</f>
        <v>Stratégie</v>
      </c>
      <c r="R39" s="183" t="str">
        <f>'0. SPECIFICATIONS-WiP'!R39</f>
        <v>RECO</v>
      </c>
      <c r="S39" s="183" t="str">
        <f>'0. SPECIFICATIONS-WiP'!S39</f>
        <v>*</v>
      </c>
      <c r="T39" s="183">
        <f>'0. SPECIFICATIONS-WiP'!T39</f>
        <v>0</v>
      </c>
      <c r="U39" s="183">
        <f>'0. SPECIFICATIONS-WiP'!U39</f>
        <v>0</v>
      </c>
      <c r="V39" s="183">
        <f>'0. SPECIFICATIONS-WiP'!V39</f>
        <v>0</v>
      </c>
      <c r="W39" s="183" t="str">
        <f>'0. SPECIFICATIONS-WiP'!W39</f>
        <v>Réalisation</v>
      </c>
      <c r="X39" s="183" t="str">
        <f>'0. SPECIFICATIONS-WiP'!X39</f>
        <v>#USE ; #VALUE ;</v>
      </c>
      <c r="Y39" s="183" t="str">
        <f>'0. SPECIFICATIONS-WiP'!Y39</f>
        <v>Dev ; Designer ; ProjectMngr ; ProductOwner</v>
      </c>
      <c r="Z39" s="183" t="str">
        <f>'0. SPECIFICATIONS-WiP'!Z39</f>
        <v>(X / Y ) * 100</v>
      </c>
      <c r="AA39" s="183" t="s">
        <v>6830</v>
      </c>
      <c r="AB39" s="183" t="s">
        <v>6831</v>
      </c>
      <c r="AC39" s="183" t="str">
        <f>'0. SPECIFICATIONS-WiP'!AC39</f>
        <v>High</v>
      </c>
      <c r="AD39" s="183" t="str">
        <f>'0. SPECIFICATIONS-WiP'!AD39</f>
        <v>OnUpdate</v>
      </c>
      <c r="AE39" s="183" t="str">
        <f>'0. SPECIFICATIONS-WiP'!AE39</f>
        <v>Definition of Done</v>
      </c>
      <c r="AF39" s="183">
        <f>'0. SPECIFICATIONS-WiP'!AF39</f>
        <v>0</v>
      </c>
      <c r="AG39" s="183">
        <f>'0. SPECIFICATIONS-WiP'!AG39</f>
        <v>0</v>
      </c>
      <c r="AH39" s="183"/>
      <c r="AI39" s="183"/>
      <c r="AJ39" s="183"/>
      <c r="AK39" s="191"/>
      <c r="AL39" s="191"/>
    </row>
    <row r="40" spans="1:38" ht="15.75" customHeight="1">
      <c r="A40" s="183">
        <f>'0. SPECIFICATIONS-WiP'!A40</f>
        <v>4</v>
      </c>
      <c r="B40" s="183" t="str">
        <f>'0. SPECIFICATIONS-WiP'!B40</f>
        <v>SPC-4.10</v>
      </c>
      <c r="C40" s="183" t="str">
        <f>'0. SPECIFICATIONS-WiP'!C40</f>
        <v>A</v>
      </c>
      <c r="D40" s="183" t="str">
        <f>'0. SPECIFICATIONS-WiP'!D40</f>
        <v>A</v>
      </c>
      <c r="E40" s="183" t="str">
        <f>'0. SPECIFICATIONS-WiP'!E40</f>
        <v>B</v>
      </c>
      <c r="F40" s="183" t="str">
        <f>'0. SPECIFICATIONS-WiP'!F40</f>
        <v>A/A/B</v>
      </c>
      <c r="G40" s="184"/>
      <c r="H40" s="185" t="s">
        <v>5691</v>
      </c>
      <c r="I40" s="185" t="s">
        <v>5691</v>
      </c>
      <c r="J40" s="186" t="s">
        <v>6832</v>
      </c>
      <c r="K40" s="185" t="s">
        <v>6619</v>
      </c>
      <c r="L40" s="185" t="s">
        <v>6620</v>
      </c>
      <c r="M40" s="186" t="s">
        <v>6833</v>
      </c>
      <c r="N40" s="185" t="s">
        <v>5691</v>
      </c>
      <c r="O40" s="185" t="s">
        <v>5691</v>
      </c>
      <c r="P40" s="183">
        <f>'0. SPECIFICATIONS-WiP'!P40</f>
        <v>0</v>
      </c>
      <c r="Q40" s="183" t="str">
        <f>'0. SPECIFICATIONS-WiP'!Q40</f>
        <v>Stratégie</v>
      </c>
      <c r="R40" s="183" t="str">
        <f>'0. SPECIFICATIONS-WiP'!R40</f>
        <v>RECO</v>
      </c>
      <c r="S40" s="183" t="str">
        <f>'0. SPECIFICATIONS-WiP'!S40</f>
        <v>*</v>
      </c>
      <c r="T40" s="183">
        <f>'0. SPECIFICATIONS-WiP'!T40</f>
        <v>0</v>
      </c>
      <c r="U40" s="183">
        <f>'0. SPECIFICATIONS-WiP'!U40</f>
        <v>0</v>
      </c>
      <c r="V40" s="183">
        <f>'0. SPECIFICATIONS-WiP'!V40</f>
        <v>0</v>
      </c>
      <c r="W40" s="183" t="str">
        <f>'0. SPECIFICATIONS-WiP'!W40</f>
        <v>Acquisition</v>
      </c>
      <c r="X40" s="183" t="str">
        <f>'0. SPECIFICATIONS-WiP'!X40</f>
        <v>#USE ; #MAINT ; #DEBT ;</v>
      </c>
      <c r="Y40" s="183" t="str">
        <f>'0. SPECIFICATIONS-WiP'!Y40</f>
        <v>Dev ; Designer ; ProjectMngr ; ProductOwner</v>
      </c>
      <c r="Z40" s="183" t="str">
        <f>'0. SPECIFICATIONS-WiP'!Z40</f>
        <v>(X / Y ) * 100</v>
      </c>
      <c r="AA40" s="183" t="s">
        <v>6834</v>
      </c>
      <c r="AB40" s="183" t="str">
        <f>'0. SPECIFICATIONS-WiP'!AB40</f>
        <v>Fonctionnalités</v>
      </c>
      <c r="AC40" s="183" t="str">
        <f>'0. SPECIFICATIONS-WiP'!AC40</f>
        <v>Medium</v>
      </c>
      <c r="AD40" s="183" t="str">
        <f>'0. SPECIFICATIONS-WiP'!AD40</f>
        <v>OnUpdate</v>
      </c>
      <c r="AE40" s="183" t="s">
        <v>6835</v>
      </c>
      <c r="AF40" s="183">
        <f>'0. SPECIFICATIONS-WiP'!AF40</f>
        <v>0</v>
      </c>
      <c r="AG40" s="183">
        <f>'0. SPECIFICATIONS-WiP'!AG40</f>
        <v>0</v>
      </c>
      <c r="AH40" s="183"/>
      <c r="AI40" s="183"/>
      <c r="AJ40" s="183"/>
      <c r="AK40" s="191"/>
      <c r="AL40" s="191"/>
    </row>
    <row r="41" spans="1:38" ht="15.75" customHeight="1">
      <c r="A41" s="183">
        <f>'0. SPECIFICATIONS-WiP'!A41</f>
        <v>5</v>
      </c>
      <c r="B41" s="183" t="str">
        <f>'0. SPECIFICATIONS-WiP'!B41</f>
        <v>SPC-5</v>
      </c>
      <c r="C41" s="183">
        <f>'0. SPECIFICATIONS-WiP'!C41</f>
        <v>0</v>
      </c>
      <c r="D41" s="183">
        <f>'0. SPECIFICATIONS-WiP'!D41</f>
        <v>0</v>
      </c>
      <c r="E41" s="183">
        <f>'0. SPECIFICATIONS-WiP'!E41</f>
        <v>0</v>
      </c>
      <c r="F41" s="183" t="str">
        <f>'0. SPECIFICATIONS-WiP'!F41</f>
        <v>2A/1A/6A</v>
      </c>
      <c r="G41" s="184"/>
      <c r="H41" s="185" t="s">
        <v>6622</v>
      </c>
      <c r="I41" s="185" t="s">
        <v>5691</v>
      </c>
      <c r="J41" s="185" t="s">
        <v>5691</v>
      </c>
      <c r="K41" s="185" t="s">
        <v>5691</v>
      </c>
      <c r="L41" s="185" t="s">
        <v>5691</v>
      </c>
      <c r="M41" s="185" t="s">
        <v>5691</v>
      </c>
      <c r="N41" s="185" t="s">
        <v>5691</v>
      </c>
      <c r="O41" s="185" t="s">
        <v>5691</v>
      </c>
      <c r="P41" s="183">
        <f>'0. SPECIFICATIONS-WiP'!P41</f>
        <v>0</v>
      </c>
      <c r="Q41" s="183">
        <f>'0. SPECIFICATIONS-WiP'!Q41</f>
        <v>0</v>
      </c>
      <c r="R41" s="183">
        <f>'0. SPECIFICATIONS-WiP'!R41</f>
        <v>0</v>
      </c>
      <c r="S41" s="183">
        <f>'0. SPECIFICATIONS-WiP'!S41</f>
        <v>0</v>
      </c>
      <c r="T41" s="183">
        <f>'0. SPECIFICATIONS-WiP'!T41</f>
        <v>0</v>
      </c>
      <c r="U41" s="183" t="str">
        <f>'0. SPECIFICATIONS-WiP'!U41</f>
        <v>ODD#12</v>
      </c>
      <c r="V41" s="183">
        <f>'0. SPECIFICATIONS-WiP'!V41</f>
        <v>0</v>
      </c>
      <c r="W41" s="183">
        <f>'0. SPECIFICATIONS-WiP'!W41</f>
        <v>0</v>
      </c>
      <c r="X41" s="183">
        <f>'0. SPECIFICATIONS-WiP'!X41</f>
        <v>0</v>
      </c>
      <c r="Y41" s="183">
        <f>'0. SPECIFICATIONS-WiP'!Y41</f>
        <v>0</v>
      </c>
      <c r="Z41" s="183">
        <f>'0. SPECIFICATIONS-WiP'!Z41</f>
        <v>0</v>
      </c>
      <c r="AA41" s="183">
        <f>'0. SPECIFICATIONS-WiP'!AA41</f>
        <v>0</v>
      </c>
      <c r="AB41" s="183">
        <f>'0. SPECIFICATIONS-WiP'!AB41</f>
        <v>0</v>
      </c>
      <c r="AC41" s="183">
        <f>'0. SPECIFICATIONS-WiP'!AC41</f>
        <v>0</v>
      </c>
      <c r="AD41" s="183">
        <f>'0. SPECIFICATIONS-WiP'!AD41</f>
        <v>0</v>
      </c>
      <c r="AE41" s="183">
        <f>'0. SPECIFICATIONS-WiP'!AE41</f>
        <v>0</v>
      </c>
      <c r="AF41" s="183">
        <f>'0. SPECIFICATIONS-WiP'!AF41</f>
        <v>0</v>
      </c>
      <c r="AG41" s="183">
        <f>'0. SPECIFICATIONS-WiP'!AG41</f>
        <v>0</v>
      </c>
      <c r="AH41" s="183"/>
      <c r="AI41" s="183"/>
      <c r="AJ41" s="183"/>
      <c r="AK41" s="191"/>
      <c r="AL41" s="191"/>
    </row>
    <row r="42" spans="1:38" ht="15.75" customHeight="1">
      <c r="A42" s="183">
        <f>'0. SPECIFICATIONS-WiP'!A42</f>
        <v>5</v>
      </c>
      <c r="B42" s="183" t="str">
        <f>'0. SPECIFICATIONS-WiP'!B42</f>
        <v>SPC-5.01</v>
      </c>
      <c r="C42" s="183" t="str">
        <f>'0. SPECIFICATIONS-WiP'!C42</f>
        <v>B</v>
      </c>
      <c r="D42" s="183" t="str">
        <f>'0. SPECIFICATIONS-WiP'!D42</f>
        <v>B</v>
      </c>
      <c r="E42" s="183" t="str">
        <f>'0. SPECIFICATIONS-WiP'!E42</f>
        <v>A</v>
      </c>
      <c r="F42" s="183" t="str">
        <f>'0. SPECIFICATIONS-WiP'!F42</f>
        <v>B/B/A</v>
      </c>
      <c r="G42" s="184" t="s">
        <v>22</v>
      </c>
      <c r="H42" s="185" t="s">
        <v>5691</v>
      </c>
      <c r="I42" s="185" t="s">
        <v>6623</v>
      </c>
      <c r="J42" s="185" t="s">
        <v>6624</v>
      </c>
      <c r="K42" s="186" t="s">
        <v>6836</v>
      </c>
      <c r="L42" s="186" t="s">
        <v>6837</v>
      </c>
      <c r="M42" s="185" t="s">
        <v>5691</v>
      </c>
      <c r="N42" s="185" t="s">
        <v>5691</v>
      </c>
      <c r="O42" s="185" t="s">
        <v>5691</v>
      </c>
      <c r="P42" s="183">
        <f>'0. SPECIFICATIONS-WiP'!P42</f>
        <v>0</v>
      </c>
      <c r="Q42" s="183" t="str">
        <f>'0. SPECIFICATIONS-WiP'!Q42</f>
        <v>Spécifications</v>
      </c>
      <c r="R42" s="183" t="str">
        <f>'0. SPECIFICATIONS-WiP'!R42</f>
        <v>RECO</v>
      </c>
      <c r="S42" s="183" t="str">
        <f>'0. SPECIFICATIONS-WiP'!S42</f>
        <v>**</v>
      </c>
      <c r="T42" s="183">
        <f>'0. SPECIFICATIONS-WiP'!T42</f>
        <v>0</v>
      </c>
      <c r="U42" s="183">
        <f>'0. SPECIFICATIONS-WiP'!U42</f>
        <v>0</v>
      </c>
      <c r="V42" s="183">
        <f>'0. SPECIFICATIONS-WiP'!V42</f>
        <v>0</v>
      </c>
      <c r="W42" s="183" t="str">
        <f>'0. SPECIFICATIONS-WiP'!W42</f>
        <v>Administration</v>
      </c>
      <c r="X42" s="183" t="str">
        <f>'0. SPECIFICATIONS-WiP'!X42</f>
        <v>#PERF ; #VOL ; #SEC ; #USE ; #COM ; #VALUE ;  #GOV ;  #FIN</v>
      </c>
      <c r="Y42" s="183" t="str">
        <f>'0. SPECIFICATIONS-WiP'!Y42</f>
        <v>ProjectMngr ; ProductOwner ; Manager ; RSE/NR ; HR ; ITMngr</v>
      </c>
      <c r="Z42" s="183">
        <f>'0. SPECIFICATIONS-WiP'!Z42</f>
        <v>0</v>
      </c>
      <c r="AA42" s="183">
        <f>'0. SPECIFICATIONS-WiP'!AA42</f>
        <v>0</v>
      </c>
      <c r="AB42" s="183">
        <f>'0. SPECIFICATIONS-WiP'!AB42</f>
        <v>0</v>
      </c>
      <c r="AC42" s="183" t="str">
        <f>'0. SPECIFICATIONS-WiP'!AC42</f>
        <v>High</v>
      </c>
      <c r="AD42" s="183" t="str">
        <f>'0. SPECIFICATIONS-WiP'!AD42</f>
        <v>Periodic</v>
      </c>
      <c r="AE42" s="183" t="s">
        <v>6838</v>
      </c>
      <c r="AF42" s="183">
        <f>'0. SPECIFICATIONS-WiP'!AF42</f>
        <v>0</v>
      </c>
      <c r="AG42" s="183">
        <f>'0. SPECIFICATIONS-WiP'!AG42</f>
        <v>0</v>
      </c>
      <c r="AH42" s="183"/>
      <c r="AI42" s="183"/>
      <c r="AJ42" s="183"/>
      <c r="AK42" s="191"/>
      <c r="AL42" s="191"/>
    </row>
    <row r="43" spans="1:38" ht="15.75" customHeight="1">
      <c r="A43" s="183">
        <f>'0. SPECIFICATIONS-WiP'!A43</f>
        <v>5</v>
      </c>
      <c r="B43" s="183" t="str">
        <f>'0. SPECIFICATIONS-WiP'!B43</f>
        <v>SPC-5.02</v>
      </c>
      <c r="C43" s="183" t="str">
        <f>'0. SPECIFICATIONS-WiP'!C43</f>
        <v>B</v>
      </c>
      <c r="D43" s="183" t="str">
        <f>'0. SPECIFICATIONS-WiP'!D43</f>
        <v>C</v>
      </c>
      <c r="E43" s="183" t="str">
        <f>'0. SPECIFICATIONS-WiP'!E43</f>
        <v>B</v>
      </c>
      <c r="F43" s="183" t="str">
        <f>'0. SPECIFICATIONS-WiP'!F43</f>
        <v>B/C/B</v>
      </c>
      <c r="G43" s="184" t="s">
        <v>6839</v>
      </c>
      <c r="H43" s="185" t="s">
        <v>5691</v>
      </c>
      <c r="I43" s="185" t="s">
        <v>6628</v>
      </c>
      <c r="J43" s="185" t="s">
        <v>6629</v>
      </c>
      <c r="K43" s="185" t="s">
        <v>6840</v>
      </c>
      <c r="L43" s="185" t="s">
        <v>6631</v>
      </c>
      <c r="M43" s="185" t="s">
        <v>5691</v>
      </c>
      <c r="N43" s="185" t="s">
        <v>5691</v>
      </c>
      <c r="O43" s="185" t="s">
        <v>5691</v>
      </c>
      <c r="P43" s="183">
        <f>'0. SPECIFICATIONS-WiP'!P43</f>
        <v>0</v>
      </c>
      <c r="Q43" s="183" t="str">
        <f>'0. SPECIFICATIONS-WiP'!Q43</f>
        <v>Stratégie</v>
      </c>
      <c r="R43" s="183" t="str">
        <f>'0. SPECIFICATIONS-WiP'!R43</f>
        <v>RECO</v>
      </c>
      <c r="S43" s="183" t="str">
        <f>'0. SPECIFICATIONS-WiP'!S43</f>
        <v>*</v>
      </c>
      <c r="T43" s="183">
        <f>'0. SPECIFICATIONS-WiP'!T43</f>
        <v>0</v>
      </c>
      <c r="U43" s="183">
        <f>'0. SPECIFICATIONS-WiP'!U43</f>
        <v>0</v>
      </c>
      <c r="V43" s="183" t="str">
        <f>'0. SPECIFICATIONS-WiP'!V43</f>
        <v>INCONTOURNABLE</v>
      </c>
      <c r="W43" s="183" t="str">
        <f>'0. SPECIFICATIONS-WiP'!W43</f>
        <v>Acquisition</v>
      </c>
      <c r="X43" s="183" t="str">
        <f>'0. SPECIFICATIONS-WiP'!X43</f>
        <v>#COM ; #VALUE ; #GOV ; #BUY</v>
      </c>
      <c r="Y43" s="183" t="str">
        <f>'0. SPECIFICATIONS-WiP'!Y43</f>
        <v>Manager ; RSE/NR ; HR ; ITMngr</v>
      </c>
      <c r="Z43" s="183" t="str">
        <f>'0. SPECIFICATIONS-WiP'!Z43</f>
        <v>(X / Y ) * 100</v>
      </c>
      <c r="AA43" s="183" t="s">
        <v>6841</v>
      </c>
      <c r="AB43" s="183" t="s">
        <v>6842</v>
      </c>
      <c r="AC43" s="183" t="str">
        <f>'0. SPECIFICATIONS-WiP'!AC43</f>
        <v>High</v>
      </c>
      <c r="AD43" s="183" t="str">
        <f>'0. SPECIFICATIONS-WiP'!AD43</f>
        <v>OnUpdate</v>
      </c>
      <c r="AE43" s="183" t="s">
        <v>6843</v>
      </c>
      <c r="AF43" s="183">
        <f>'0. SPECIFICATIONS-WiP'!AF43</f>
        <v>0</v>
      </c>
      <c r="AG43" s="183">
        <f>'0. SPECIFICATIONS-WiP'!AG43</f>
        <v>0</v>
      </c>
      <c r="AH43" s="183"/>
      <c r="AI43" s="183"/>
      <c r="AJ43" s="183"/>
      <c r="AK43" s="191"/>
      <c r="AL43" s="191"/>
    </row>
    <row r="44" spans="1:38" ht="15.75" customHeight="1">
      <c r="A44" s="183">
        <f>'0. SPECIFICATIONS-WiP'!A44</f>
        <v>5</v>
      </c>
      <c r="B44" s="183" t="str">
        <f>'0. SPECIFICATIONS-WiP'!B44</f>
        <v>SPC-5.03</v>
      </c>
      <c r="C44" s="183" t="str">
        <f>'0. SPECIFICATIONS-WiP'!C44</f>
        <v>B</v>
      </c>
      <c r="D44" s="183" t="str">
        <f>'0. SPECIFICATIONS-WiP'!D44</f>
        <v>B</v>
      </c>
      <c r="E44" s="183" t="str">
        <f>'0. SPECIFICATIONS-WiP'!E44</f>
        <v>B</v>
      </c>
      <c r="F44" s="183" t="str">
        <f>'0. SPECIFICATIONS-WiP'!F44</f>
        <v>B/B/B</v>
      </c>
      <c r="G44" s="184" t="s">
        <v>6803</v>
      </c>
      <c r="H44" s="185" t="s">
        <v>5691</v>
      </c>
      <c r="I44" s="185" t="s">
        <v>6844</v>
      </c>
      <c r="J44" s="186" t="s">
        <v>6845</v>
      </c>
      <c r="K44" s="186" t="s">
        <v>6846</v>
      </c>
      <c r="L44" s="186" t="s">
        <v>6847</v>
      </c>
      <c r="M44" s="230" t="s">
        <v>6848</v>
      </c>
      <c r="N44" s="185" t="s">
        <v>5691</v>
      </c>
      <c r="O44" s="185" t="s">
        <v>5691</v>
      </c>
      <c r="P44" s="183">
        <f>'0. SPECIFICATIONS-WiP'!P44</f>
        <v>0</v>
      </c>
      <c r="Q44" s="183" t="str">
        <f>'0. SPECIFICATIONS-WiP'!Q44</f>
        <v>Spécifications</v>
      </c>
      <c r="R44" s="183" t="str">
        <f>'0. SPECIFICATIONS-WiP'!R44</f>
        <v>RECO</v>
      </c>
      <c r="S44" s="183" t="str">
        <f>'0. SPECIFICATIONS-WiP'!S44</f>
        <v>*</v>
      </c>
      <c r="T44" s="183">
        <f>'0. SPECIFICATIONS-WiP'!T44</f>
        <v>0</v>
      </c>
      <c r="U44" s="183">
        <f>'0. SPECIFICATIONS-WiP'!U44</f>
        <v>0</v>
      </c>
      <c r="V44" s="183">
        <f>'0. SPECIFICATIONS-WiP'!V44</f>
        <v>0</v>
      </c>
      <c r="W44" s="183" t="str">
        <f>'0. SPECIFICATIONS-WiP'!W44</f>
        <v>Maintenance</v>
      </c>
      <c r="X44" s="183" t="str">
        <f>'0. SPECIFICATIONS-WiP'!X44</f>
        <v>#MAINT ; #VALUE ; #DEBT ;</v>
      </c>
      <c r="Y44" s="183" t="str">
        <f>'0. SPECIFICATIONS-WiP'!Y44</f>
        <v>Dev ; Designer ; ProjectMngr ; ProductOwner</v>
      </c>
      <c r="Z44" s="183" t="str">
        <f>'0. SPECIFICATIONS-WiP'!Z44</f>
        <v>(X / Y ) * 100</v>
      </c>
      <c r="AA44" s="183" t="s">
        <v>6849</v>
      </c>
      <c r="AB44" s="183" t="s">
        <v>6850</v>
      </c>
      <c r="AC44" s="183" t="str">
        <f>'0. SPECIFICATIONS-WiP'!AC44</f>
        <v>Low</v>
      </c>
      <c r="AD44" s="183" t="str">
        <f>'0. SPECIFICATIONS-WiP'!AD44</f>
        <v>OnUpdate</v>
      </c>
      <c r="AE44" s="183" t="s">
        <v>5936</v>
      </c>
      <c r="AF44" s="183">
        <f>'0. SPECIFICATIONS-WiP'!AF44</f>
        <v>0</v>
      </c>
      <c r="AG44" s="183">
        <f>'0. SPECIFICATIONS-WiP'!AG44</f>
        <v>0</v>
      </c>
      <c r="AH44" s="183"/>
      <c r="AI44" s="183"/>
      <c r="AJ44" s="183"/>
      <c r="AK44" s="191"/>
      <c r="AL44" s="191"/>
    </row>
    <row r="45" spans="1:38" ht="15.75" customHeight="1">
      <c r="A45" s="183">
        <f>'0. SPECIFICATIONS-WiP'!A45</f>
        <v>5</v>
      </c>
      <c r="B45" s="183" t="str">
        <f>'0. SPECIFICATIONS-WiP'!B45</f>
        <v>SPC-5.04</v>
      </c>
      <c r="C45" s="183" t="str">
        <f>'0. SPECIFICATIONS-WiP'!C45</f>
        <v>B</v>
      </c>
      <c r="D45" s="183" t="str">
        <f>'0. SPECIFICATIONS-WiP'!D45</f>
        <v>B</v>
      </c>
      <c r="E45" s="183" t="str">
        <f>'0. SPECIFICATIONS-WiP'!E45</f>
        <v>B</v>
      </c>
      <c r="F45" s="183" t="str">
        <f>'0. SPECIFICATIONS-WiP'!F45</f>
        <v>B/B/B</v>
      </c>
      <c r="G45" s="184" t="s">
        <v>6803</v>
      </c>
      <c r="H45" s="185" t="s">
        <v>5691</v>
      </c>
      <c r="I45" s="185" t="s">
        <v>5691</v>
      </c>
      <c r="J45" s="185" t="s">
        <v>6637</v>
      </c>
      <c r="K45" s="185" t="s">
        <v>6638</v>
      </c>
      <c r="L45" s="185" t="s">
        <v>6851</v>
      </c>
      <c r="M45" s="185" t="s">
        <v>6640</v>
      </c>
      <c r="N45" s="185" t="s">
        <v>5691</v>
      </c>
      <c r="O45" s="185" t="s">
        <v>5691</v>
      </c>
      <c r="P45" s="183">
        <f>'0. SPECIFICATIONS-WiP'!P45</f>
        <v>0</v>
      </c>
      <c r="Q45" s="183" t="str">
        <f>'0. SPECIFICATIONS-WiP'!Q45</f>
        <v>Spécifications</v>
      </c>
      <c r="R45" s="183" t="str">
        <f>'0. SPECIFICATIONS-WiP'!R45</f>
        <v>RECO</v>
      </c>
      <c r="S45" s="183" t="str">
        <f>'0. SPECIFICATIONS-WiP'!S45</f>
        <v>*</v>
      </c>
      <c r="T45" s="183">
        <f>'0. SPECIFICATIONS-WiP'!T45</f>
        <v>0</v>
      </c>
      <c r="U45" s="183">
        <f>'0. SPECIFICATIONS-WiP'!U45</f>
        <v>0</v>
      </c>
      <c r="V45" s="183">
        <f>'0. SPECIFICATIONS-WiP'!V45</f>
        <v>0</v>
      </c>
      <c r="W45" s="183" t="str">
        <f>'0. SPECIFICATIONS-WiP'!W45</f>
        <v>Utilisation</v>
      </c>
      <c r="X45" s="183" t="str">
        <f>'0. SPECIFICATIONS-WiP'!X45</f>
        <v>#USE ; #MAINT ; #VALUE ; #DEBT ; #OBSO</v>
      </c>
      <c r="Y45" s="183" t="str">
        <f>'0. SPECIFICATIONS-WiP'!Y45</f>
        <v>Dev ; Designer ; ProjectMngr ; ProductOwner</v>
      </c>
      <c r="Z45" s="183" t="str">
        <f>'0. SPECIFICATIONS-WiP'!Z45</f>
        <v>(X / Y ) * 100</v>
      </c>
      <c r="AA45" s="183" t="s">
        <v>6852</v>
      </c>
      <c r="AB45" s="183" t="s">
        <v>6853</v>
      </c>
      <c r="AC45" s="183" t="str">
        <f>'0. SPECIFICATIONS-WiP'!AC45</f>
        <v>Medium</v>
      </c>
      <c r="AD45" s="183" t="str">
        <f>'0. SPECIFICATIONS-WiP'!AD45</f>
        <v>OnUpdate</v>
      </c>
      <c r="AE45" s="183" t="s">
        <v>5771</v>
      </c>
      <c r="AF45" s="183">
        <f>'0. SPECIFICATIONS-WiP'!AF45</f>
        <v>0</v>
      </c>
      <c r="AG45" s="183">
        <f>'0. SPECIFICATIONS-WiP'!AG45</f>
        <v>0</v>
      </c>
      <c r="AH45" s="183"/>
      <c r="AI45" s="183"/>
      <c r="AJ45" s="183"/>
      <c r="AK45" s="191"/>
      <c r="AL45" s="191"/>
    </row>
    <row r="46" spans="1:38" ht="15.75" customHeight="1">
      <c r="A46" s="183">
        <f>'0. SPECIFICATIONS-WiP'!A46</f>
        <v>5</v>
      </c>
      <c r="B46" s="183" t="str">
        <f>'0. SPECIFICATIONS-WiP'!B46</f>
        <v>SPC-5.05</v>
      </c>
      <c r="C46" s="183" t="str">
        <f>'0. SPECIFICATIONS-WiP'!C46</f>
        <v>B</v>
      </c>
      <c r="D46" s="183" t="str">
        <f>'0. SPECIFICATIONS-WiP'!D46</f>
        <v>A</v>
      </c>
      <c r="E46" s="183" t="str">
        <f>'0. SPECIFICATIONS-WiP'!E46</f>
        <v>B</v>
      </c>
      <c r="F46" s="183" t="str">
        <f>'0. SPECIFICATIONS-WiP'!F46</f>
        <v>B/A/B</v>
      </c>
      <c r="G46" s="184" t="s">
        <v>6854</v>
      </c>
      <c r="H46" s="185" t="s">
        <v>5691</v>
      </c>
      <c r="I46" s="186" t="s">
        <v>6855</v>
      </c>
      <c r="J46" s="185" t="s">
        <v>6643</v>
      </c>
      <c r="K46" s="185" t="s">
        <v>6644</v>
      </c>
      <c r="L46" s="185" t="s">
        <v>6645</v>
      </c>
      <c r="M46" s="185" t="s">
        <v>6646</v>
      </c>
      <c r="N46" s="185" t="s">
        <v>5691</v>
      </c>
      <c r="O46" s="185" t="s">
        <v>5691</v>
      </c>
      <c r="P46" s="183">
        <f>'0. SPECIFICATIONS-WiP'!P46</f>
        <v>0</v>
      </c>
      <c r="Q46" s="183" t="str">
        <f>'0. SPECIFICATIONS-WiP'!Q46</f>
        <v>Spécifications</v>
      </c>
      <c r="R46" s="183" t="str">
        <f>'0. SPECIFICATIONS-WiP'!R46</f>
        <v>RECO</v>
      </c>
      <c r="S46" s="183" t="str">
        <f>'0. SPECIFICATIONS-WiP'!S46</f>
        <v>*</v>
      </c>
      <c r="T46" s="183">
        <f>'0. SPECIFICATIONS-WiP'!T46</f>
        <v>0</v>
      </c>
      <c r="U46" s="183">
        <f>'0. SPECIFICATIONS-WiP'!U46</f>
        <v>0</v>
      </c>
      <c r="V46" s="183">
        <f>'0. SPECIFICATIONS-WiP'!V46</f>
        <v>0</v>
      </c>
      <c r="W46" s="183" t="str">
        <f>'0. SPECIFICATIONS-WiP'!W46</f>
        <v>Revalorisation</v>
      </c>
      <c r="X46" s="183" t="str">
        <f>'0. SPECIFICATIONS-WiP'!X46</f>
        <v>#VALUE ; #METH ;</v>
      </c>
      <c r="Y46" s="183" t="str">
        <f>'0. SPECIFICATIONS-WiP'!Y46</f>
        <v>ProjectMngr ; ProductOwner</v>
      </c>
      <c r="Z46" s="183" t="str">
        <f>'0. SPECIFICATIONS-WiP'!Z46</f>
        <v>(X / Y ) * 100</v>
      </c>
      <c r="AA46" s="183" t="s">
        <v>6856</v>
      </c>
      <c r="AB46" s="183" t="s">
        <v>6857</v>
      </c>
      <c r="AC46" s="183" t="str">
        <f>'0. SPECIFICATIONS-WiP'!AC46</f>
        <v>High</v>
      </c>
      <c r="AD46" s="183" t="str">
        <f>'0. SPECIFICATIONS-WiP'!AD46</f>
        <v>OnUpdate</v>
      </c>
      <c r="AE46" s="183" t="str">
        <f>'0. SPECIFICATIONS-WiP'!AE46</f>
        <v>Definition of Done</v>
      </c>
      <c r="AF46" s="183">
        <f>'0. SPECIFICATIONS-WiP'!AF46</f>
        <v>0</v>
      </c>
      <c r="AG46" s="183">
        <f>'0. SPECIFICATIONS-WiP'!AG46</f>
        <v>0</v>
      </c>
      <c r="AH46" s="183"/>
      <c r="AI46" s="183"/>
      <c r="AJ46" s="183"/>
      <c r="AK46" s="191"/>
      <c r="AL46" s="191"/>
    </row>
    <row r="47" spans="1:38" ht="15.75" customHeight="1">
      <c r="A47" s="183">
        <f>'0. SPECIFICATIONS-WiP'!A47</f>
        <v>5</v>
      </c>
      <c r="B47" s="183" t="str">
        <f>'0. SPECIFICATIONS-WiP'!B47</f>
        <v>SPC-5.06</v>
      </c>
      <c r="C47" s="183" t="str">
        <f>'0. SPECIFICATIONS-WiP'!C47</f>
        <v>B</v>
      </c>
      <c r="D47" s="183" t="str">
        <f>'0. SPECIFICATIONS-WiP'!D47</f>
        <v>B</v>
      </c>
      <c r="E47" s="183" t="str">
        <f>'0. SPECIFICATIONS-WiP'!E47</f>
        <v>B</v>
      </c>
      <c r="F47" s="183" t="str">
        <f>'0. SPECIFICATIONS-WiP'!F47</f>
        <v>B/B/B</v>
      </c>
      <c r="G47" s="184" t="s">
        <v>6854</v>
      </c>
      <c r="H47" s="185" t="s">
        <v>5691</v>
      </c>
      <c r="I47" s="186" t="s">
        <v>6858</v>
      </c>
      <c r="J47" s="185" t="s">
        <v>6648</v>
      </c>
      <c r="K47" s="186" t="s">
        <v>6859</v>
      </c>
      <c r="L47" s="185" t="s">
        <v>6650</v>
      </c>
      <c r="M47" s="185" t="s">
        <v>5691</v>
      </c>
      <c r="N47" s="185" t="s">
        <v>5691</v>
      </c>
      <c r="O47" s="185" t="s">
        <v>5691</v>
      </c>
      <c r="P47" s="183">
        <f>'0. SPECIFICATIONS-WiP'!P47</f>
        <v>0</v>
      </c>
      <c r="Q47" s="183">
        <f>'0. SPECIFICATIONS-WiP'!Q47</f>
        <v>0</v>
      </c>
      <c r="R47" s="183" t="str">
        <f>'0. SPECIFICATIONS-WiP'!R47</f>
        <v>RECO</v>
      </c>
      <c r="S47" s="183" t="str">
        <f>'0. SPECIFICATIONS-WiP'!S47</f>
        <v>*</v>
      </c>
      <c r="T47" s="183">
        <f>'0. SPECIFICATIONS-WiP'!T47</f>
        <v>0</v>
      </c>
      <c r="U47" s="183">
        <f>'0. SPECIFICATIONS-WiP'!U47</f>
        <v>0</v>
      </c>
      <c r="V47" s="183">
        <f>'0. SPECIFICATIONS-WiP'!V47</f>
        <v>0</v>
      </c>
      <c r="W47" s="183" t="str">
        <f>'0. SPECIFICATIONS-WiP'!W47</f>
        <v>Maintenance</v>
      </c>
      <c r="X47" s="183" t="str">
        <f>'0. SPECIFICATIONS-WiP'!X47</f>
        <v>#MAINT ; #VALUE ; #METH ;</v>
      </c>
      <c r="Y47" s="183" t="str">
        <f>'0. SPECIFICATIONS-WiP'!Y47</f>
        <v>Dev ; Designer ; ProjectMngr ; ProductOwner</v>
      </c>
      <c r="Z47" s="183" t="str">
        <f>'0. SPECIFICATIONS-WiP'!Z47</f>
        <v>(X / Y ) * 100</v>
      </c>
      <c r="AA47" s="183" t="s">
        <v>6856</v>
      </c>
      <c r="AB47" s="183" t="s">
        <v>6860</v>
      </c>
      <c r="AC47" s="183" t="str">
        <f>'0. SPECIFICATIONS-WiP'!AC47</f>
        <v>High</v>
      </c>
      <c r="AD47" s="183" t="str">
        <f>'0. SPECIFICATIONS-WiP'!AD47</f>
        <v>OnUpdate</v>
      </c>
      <c r="AE47" s="183" t="str">
        <f>'0. SPECIFICATIONS-WiP'!AE47</f>
        <v>Definition of Done</v>
      </c>
      <c r="AF47" s="183">
        <f>'0. SPECIFICATIONS-WiP'!AF47</f>
        <v>0</v>
      </c>
      <c r="AG47" s="183">
        <f>'0. SPECIFICATIONS-WiP'!AG47</f>
        <v>0</v>
      </c>
      <c r="AH47" s="183"/>
      <c r="AI47" s="183"/>
      <c r="AJ47" s="183"/>
      <c r="AK47" s="191"/>
      <c r="AL47" s="191"/>
    </row>
    <row r="48" spans="1:38" ht="15.75" customHeight="1">
      <c r="A48" s="183">
        <f>'0. SPECIFICATIONS-WiP'!A48</f>
        <v>5</v>
      </c>
      <c r="B48" s="183" t="str">
        <f>'0. SPECIFICATIONS-WiP'!B48</f>
        <v>SPC-5.07</v>
      </c>
      <c r="C48" s="183" t="str">
        <f>'0. SPECIFICATIONS-WiP'!C48</f>
        <v>A</v>
      </c>
      <c r="D48" s="183" t="str">
        <f>'0. SPECIFICATIONS-WiP'!D48</f>
        <v>B</v>
      </c>
      <c r="E48" s="183" t="str">
        <f>'0. SPECIFICATIONS-WiP'!E48</f>
        <v>A</v>
      </c>
      <c r="F48" s="183" t="str">
        <f>'0. SPECIFICATIONS-WiP'!F48</f>
        <v>A/B/A</v>
      </c>
      <c r="G48" s="184" t="s">
        <v>6861</v>
      </c>
      <c r="H48" s="185" t="s">
        <v>5691</v>
      </c>
      <c r="I48" s="185" t="s">
        <v>6652</v>
      </c>
      <c r="J48" s="185" t="s">
        <v>6653</v>
      </c>
      <c r="K48" s="185" t="s">
        <v>6654</v>
      </c>
      <c r="L48" s="185" t="s">
        <v>6655</v>
      </c>
      <c r="M48" s="185" t="s">
        <v>5691</v>
      </c>
      <c r="N48" s="185" t="s">
        <v>5691</v>
      </c>
      <c r="O48" s="185" t="s">
        <v>5691</v>
      </c>
      <c r="P48" s="183">
        <f>'0. SPECIFICATIONS-WiP'!P48</f>
        <v>0</v>
      </c>
      <c r="Q48" s="183" t="str">
        <f>'0. SPECIFICATIONS-WiP'!Q48</f>
        <v>Cycle de vie</v>
      </c>
      <c r="R48" s="183" t="str">
        <f>'0. SPECIFICATIONS-WiP'!R48</f>
        <v>RECO</v>
      </c>
      <c r="S48" s="183" t="str">
        <f>'0. SPECIFICATIONS-WiP'!S48</f>
        <v>*</v>
      </c>
      <c r="T48" s="183">
        <f>'0. SPECIFICATIONS-WiP'!T48</f>
        <v>0</v>
      </c>
      <c r="U48" s="183">
        <f>'0. SPECIFICATIONS-WiP'!U48</f>
        <v>0</v>
      </c>
      <c r="V48" s="183" t="str">
        <f>'0. SPECIFICATIONS-WiP'!V48</f>
        <v>INCONTOURNABLE</v>
      </c>
      <c r="W48" s="183" t="str">
        <f>'0. SPECIFICATIONS-WiP'!W48</f>
        <v>Fin de Vie</v>
      </c>
      <c r="X48" s="183" t="str">
        <f>'0. SPECIFICATIONS-WiP'!X48</f>
        <v>#VOL ; #VALUE ;</v>
      </c>
      <c r="Y48" s="183" t="str">
        <f>'0. SPECIFICATIONS-WiP'!Y48</f>
        <v>Dev ; Designer ; ProjectMngr ; ProductOwner</v>
      </c>
      <c r="Z48" s="183" t="str">
        <f>'0. SPECIFICATIONS-WiP'!Z48</f>
        <v>(X / Y ) * 100</v>
      </c>
      <c r="AA48" s="183" t="s">
        <v>5834</v>
      </c>
      <c r="AB48" s="183">
        <f>'0. SPECIFICATIONS-WiP'!AB48</f>
        <v>100</v>
      </c>
      <c r="AC48" s="183" t="str">
        <f>'0. SPECIFICATIONS-WiP'!AC48</f>
        <v>Medium</v>
      </c>
      <c r="AD48" s="183" t="str">
        <f>'0. SPECIFICATIONS-WiP'!AD48</f>
        <v>OnUpdate</v>
      </c>
      <c r="AE48" s="183" t="s">
        <v>6862</v>
      </c>
      <c r="AF48" s="183">
        <f>'0. SPECIFICATIONS-WiP'!AF48</f>
        <v>0</v>
      </c>
      <c r="AG48" s="183">
        <f>'0. SPECIFICATIONS-WiP'!AG48</f>
        <v>0</v>
      </c>
      <c r="AH48" s="183"/>
      <c r="AI48" s="183"/>
      <c r="AJ48" s="183"/>
      <c r="AK48" s="191"/>
      <c r="AL48" s="191"/>
    </row>
    <row r="49" spans="1:38" ht="15.75" customHeight="1">
      <c r="A49" s="183">
        <f>'0. SPECIFICATIONS-WiP'!A49</f>
        <v>5</v>
      </c>
      <c r="B49" s="183" t="str">
        <f>'0. SPECIFICATIONS-WiP'!B49</f>
        <v>SPC-5.08</v>
      </c>
      <c r="C49" s="183" t="str">
        <f>'0. SPECIFICATIONS-WiP'!C49</f>
        <v>A</v>
      </c>
      <c r="D49" s="183" t="str">
        <f>'0. SPECIFICATIONS-WiP'!D49</f>
        <v>B</v>
      </c>
      <c r="E49" s="183" t="str">
        <f>'0. SPECIFICATIONS-WiP'!E49</f>
        <v>A</v>
      </c>
      <c r="F49" s="183" t="str">
        <f>'0. SPECIFICATIONS-WiP'!F49</f>
        <v>A/B/A</v>
      </c>
      <c r="G49" s="184" t="s">
        <v>6861</v>
      </c>
      <c r="H49" s="185" t="s">
        <v>5691</v>
      </c>
      <c r="I49" s="185" t="s">
        <v>5691</v>
      </c>
      <c r="J49" s="186" t="s">
        <v>6863</v>
      </c>
      <c r="K49" s="186" t="s">
        <v>6864</v>
      </c>
      <c r="L49" s="185" t="s">
        <v>6658</v>
      </c>
      <c r="M49" s="185" t="s">
        <v>5691</v>
      </c>
      <c r="N49" s="185" t="s">
        <v>5691</v>
      </c>
      <c r="O49" s="185" t="s">
        <v>6371</v>
      </c>
      <c r="P49" s="183">
        <f>'0. SPECIFICATIONS-WiP'!P49</f>
        <v>0</v>
      </c>
      <c r="Q49" s="183" t="str">
        <f>'0. SPECIFICATIONS-WiP'!Q49</f>
        <v>Cycle de vie</v>
      </c>
      <c r="R49" s="183" t="str">
        <f>'0. SPECIFICATIONS-WiP'!R49</f>
        <v>RECO</v>
      </c>
      <c r="S49" s="183" t="str">
        <f>'0. SPECIFICATIONS-WiP'!S49</f>
        <v>*</v>
      </c>
      <c r="T49" s="183">
        <f>'0. SPECIFICATIONS-WiP'!T49</f>
        <v>0</v>
      </c>
      <c r="U49" s="183">
        <f>'0. SPECIFICATIONS-WiP'!U49</f>
        <v>0</v>
      </c>
      <c r="V49" s="183">
        <f>'0. SPECIFICATIONS-WiP'!V49</f>
        <v>0</v>
      </c>
      <c r="W49" s="183" t="str">
        <f>'0. SPECIFICATIONS-WiP'!W49</f>
        <v>Fin de Vie</v>
      </c>
      <c r="X49" s="183" t="str">
        <f>'0. SPECIFICATIONS-WiP'!X49</f>
        <v>#VOL ; #VALUE ;</v>
      </c>
      <c r="Y49" s="183" t="str">
        <f>'0. SPECIFICATIONS-WiP'!Y49</f>
        <v>ProjectMngr ; ProductOwner ; Manager ; ITMngr</v>
      </c>
      <c r="Z49" s="183" t="str">
        <f>'0. SPECIFICATIONS-WiP'!Z49</f>
        <v>(X / Y ) * 100</v>
      </c>
      <c r="AA49" s="183" t="s">
        <v>5834</v>
      </c>
      <c r="AB49" s="183">
        <f>'0. SPECIFICATIONS-WiP'!AB49</f>
        <v>100</v>
      </c>
      <c r="AC49" s="183" t="str">
        <f>'0. SPECIFICATIONS-WiP'!AC49</f>
        <v>Medium</v>
      </c>
      <c r="AD49" s="183" t="str">
        <f>'0. SPECIFICATIONS-WiP'!AD49</f>
        <v>Once</v>
      </c>
      <c r="AE49" s="183" t="s">
        <v>6865</v>
      </c>
      <c r="AF49" s="183">
        <f>'0. SPECIFICATIONS-WiP'!AF49</f>
        <v>0</v>
      </c>
      <c r="AG49" s="183">
        <f>'0. SPECIFICATIONS-WiP'!AG49</f>
        <v>0</v>
      </c>
      <c r="AH49" s="183"/>
      <c r="AI49" s="183"/>
      <c r="AJ49" s="183"/>
      <c r="AK49" s="191"/>
      <c r="AL49" s="191"/>
    </row>
    <row r="50" spans="1:38" ht="15.75" customHeight="1">
      <c r="A50" s="183">
        <f>'0. SPECIFICATIONS-WiP'!A50</f>
        <v>5</v>
      </c>
      <c r="B50" s="183" t="str">
        <f>'0. SPECIFICATIONS-WiP'!B50</f>
        <v>SPC-5.C01</v>
      </c>
      <c r="C50" s="183" t="str">
        <f>'0. SPECIFICATIONS-WiP'!C50</f>
        <v>C</v>
      </c>
      <c r="D50" s="183" t="str">
        <f>'0. SPECIFICATIONS-WiP'!D50</f>
        <v>B</v>
      </c>
      <c r="E50" s="183" t="str">
        <f>'0. SPECIFICATIONS-WiP'!E50</f>
        <v>A</v>
      </c>
      <c r="F50" s="183" t="str">
        <f>'0. SPECIFICATIONS-WiP'!F50</f>
        <v>C/B/A</v>
      </c>
      <c r="G50" s="184" t="s">
        <v>6866</v>
      </c>
      <c r="H50" s="185" t="s">
        <v>5691</v>
      </c>
      <c r="I50" s="186" t="s">
        <v>6867</v>
      </c>
      <c r="J50" s="186" t="s">
        <v>6868</v>
      </c>
      <c r="K50" s="186" t="s">
        <v>6869</v>
      </c>
      <c r="L50" s="186" t="s">
        <v>6870</v>
      </c>
      <c r="M50" s="185" t="s">
        <v>5691</v>
      </c>
      <c r="N50" s="185" t="s">
        <v>5691</v>
      </c>
      <c r="O50" s="185" t="s">
        <v>5691</v>
      </c>
      <c r="P50" s="183">
        <f>'0. SPECIFICATIONS-WiP'!P50</f>
        <v>0</v>
      </c>
      <c r="Q50" s="183" t="str">
        <f>'0. SPECIFICATIONS-WiP'!Q50</f>
        <v>Stratégie</v>
      </c>
      <c r="R50" s="183" t="str">
        <f>'0. SPECIFICATIONS-WiP'!R50</f>
        <v>CONSEIL</v>
      </c>
      <c r="S50" s="183" t="str">
        <f>'0. SPECIFICATIONS-WiP'!S50</f>
        <v>N/A</v>
      </c>
      <c r="T50" s="183">
        <f>'0. SPECIFICATIONS-WiP'!T50</f>
        <v>0</v>
      </c>
      <c r="U50" s="183">
        <f>'0. SPECIFICATIONS-WiP'!U50</f>
        <v>0</v>
      </c>
      <c r="V50" s="183">
        <f>'0. SPECIFICATIONS-WiP'!V50</f>
        <v>0</v>
      </c>
      <c r="W50" s="183" t="str">
        <f>'0. SPECIFICATIONS-WiP'!W50</f>
        <v>Administration</v>
      </c>
      <c r="X50" s="183">
        <f>'0. SPECIFICATIONS-WiP'!X50</f>
        <v>0</v>
      </c>
      <c r="Y50" s="183">
        <f>'0. SPECIFICATIONS-WiP'!Y50</f>
        <v>0</v>
      </c>
      <c r="Z50" s="183">
        <f>'0. SPECIFICATIONS-WiP'!Z50</f>
        <v>0</v>
      </c>
      <c r="AA50" s="183">
        <f>'0. SPECIFICATIONS-WiP'!AA50</f>
        <v>0</v>
      </c>
      <c r="AB50" s="183">
        <f>'0. SPECIFICATIONS-WiP'!AB50</f>
        <v>0</v>
      </c>
      <c r="AC50" s="183">
        <f>'0. SPECIFICATIONS-WiP'!AC50</f>
        <v>0</v>
      </c>
      <c r="AD50" s="183">
        <f>'0. SPECIFICATIONS-WiP'!AD50</f>
        <v>0</v>
      </c>
      <c r="AE50" s="183">
        <f>'0. SPECIFICATIONS-WiP'!AE50</f>
        <v>0</v>
      </c>
      <c r="AF50" s="183">
        <f>'0. SPECIFICATIONS-WiP'!AF50</f>
        <v>0</v>
      </c>
      <c r="AG50" s="183">
        <f>'0. SPECIFICATIONS-WiP'!AG50</f>
        <v>0</v>
      </c>
      <c r="AH50" s="183"/>
      <c r="AI50" s="183"/>
      <c r="AJ50" s="183"/>
      <c r="AK50" s="191"/>
      <c r="AL50" s="191"/>
    </row>
    <row r="51" spans="1:38" ht="15.75" customHeight="1">
      <c r="A51" s="183">
        <f>'0. SPECIFICATIONS-WiP'!A51</f>
        <v>5</v>
      </c>
      <c r="B51" s="183" t="str">
        <f>'0. SPECIFICATIONS-WiP'!B51</f>
        <v>SPC-5.C02</v>
      </c>
      <c r="C51" s="183" t="str">
        <f>'0. SPECIFICATIONS-WiP'!C51</f>
        <v>B</v>
      </c>
      <c r="D51" s="183" t="str">
        <f>'0. SPECIFICATIONS-WiP'!D51</f>
        <v>B</v>
      </c>
      <c r="E51" s="183" t="str">
        <f>'0. SPECIFICATIONS-WiP'!E51</f>
        <v>A</v>
      </c>
      <c r="F51" s="183" t="str">
        <f>'0. SPECIFICATIONS-WiP'!F51</f>
        <v>B/B/A</v>
      </c>
      <c r="G51" s="184" t="s">
        <v>6866</v>
      </c>
      <c r="H51" s="185" t="s">
        <v>5691</v>
      </c>
      <c r="I51" s="185" t="s">
        <v>5691</v>
      </c>
      <c r="J51" s="186" t="s">
        <v>6871</v>
      </c>
      <c r="K51" s="186" t="s">
        <v>6872</v>
      </c>
      <c r="L51" s="186" t="s">
        <v>6873</v>
      </c>
      <c r="M51" s="185" t="s">
        <v>6667</v>
      </c>
      <c r="N51" s="185" t="s">
        <v>5691</v>
      </c>
      <c r="O51" s="185" t="s">
        <v>5691</v>
      </c>
      <c r="P51" s="183">
        <f>'0. SPECIFICATIONS-WiP'!P51</f>
        <v>0</v>
      </c>
      <c r="Q51" s="183" t="str">
        <f>'0. SPECIFICATIONS-WiP'!Q51</f>
        <v>Stratégie</v>
      </c>
      <c r="R51" s="183" t="str">
        <f>'0. SPECIFICATIONS-WiP'!R51</f>
        <v>CONSEIL</v>
      </c>
      <c r="S51" s="183" t="str">
        <f>'0. SPECIFICATIONS-WiP'!S51</f>
        <v>N/A</v>
      </c>
      <c r="T51" s="183">
        <f>'0. SPECIFICATIONS-WiP'!T51</f>
        <v>0</v>
      </c>
      <c r="U51" s="183">
        <f>'0. SPECIFICATIONS-WiP'!U51</f>
        <v>0</v>
      </c>
      <c r="V51" s="183">
        <f>'0. SPECIFICATIONS-WiP'!V51</f>
        <v>0</v>
      </c>
      <c r="W51" s="183" t="str">
        <f>'0. SPECIFICATIONS-WiP'!W51</f>
        <v>Déploiement</v>
      </c>
      <c r="X51" s="183">
        <f>'0. SPECIFICATIONS-WiP'!X51</f>
        <v>0</v>
      </c>
      <c r="Y51" s="183">
        <f>'0. SPECIFICATIONS-WiP'!Y51</f>
        <v>0</v>
      </c>
      <c r="Z51" s="183">
        <f>'0. SPECIFICATIONS-WiP'!Z51</f>
        <v>0</v>
      </c>
      <c r="AA51" s="183">
        <f>'0. SPECIFICATIONS-WiP'!AA51</f>
        <v>0</v>
      </c>
      <c r="AB51" s="183">
        <f>'0. SPECIFICATIONS-WiP'!AB51</f>
        <v>0</v>
      </c>
      <c r="AC51" s="183">
        <f>'0. SPECIFICATIONS-WiP'!AC51</f>
        <v>0</v>
      </c>
      <c r="AD51" s="183">
        <f>'0. SPECIFICATIONS-WiP'!AD51</f>
        <v>0</v>
      </c>
      <c r="AE51" s="183">
        <f>'0. SPECIFICATIONS-WiP'!AE51</f>
        <v>0</v>
      </c>
      <c r="AF51" s="183">
        <f>'0. SPECIFICATIONS-WiP'!AF51</f>
        <v>0</v>
      </c>
      <c r="AG51" s="183">
        <f>'0. SPECIFICATIONS-WiP'!AG51</f>
        <v>0</v>
      </c>
      <c r="AH51" s="183"/>
      <c r="AI51" s="183"/>
      <c r="AJ51" s="183"/>
      <c r="AK51" s="191"/>
      <c r="AL51" s="191"/>
    </row>
    <row r="52" spans="1:38" ht="15.75" customHeight="1">
      <c r="A52" s="183">
        <f>'0. SPECIFICATIONS-WiP'!A52</f>
        <v>5</v>
      </c>
      <c r="B52" s="183" t="str">
        <f>'0. SPECIFICATIONS-WiP'!B52</f>
        <v>SPC-5.C03</v>
      </c>
      <c r="C52" s="183" t="str">
        <f>'0. SPECIFICATIONS-WiP'!C52</f>
        <v>C</v>
      </c>
      <c r="D52" s="183" t="str">
        <f>'0. SPECIFICATIONS-WiP'!D52</f>
        <v>C</v>
      </c>
      <c r="E52" s="183" t="str">
        <f>'0. SPECIFICATIONS-WiP'!E52</f>
        <v>A</v>
      </c>
      <c r="F52" s="183" t="str">
        <f>'0. SPECIFICATIONS-WiP'!F52</f>
        <v>C/C/A</v>
      </c>
      <c r="G52" s="184" t="s">
        <v>6866</v>
      </c>
      <c r="H52" s="185" t="s">
        <v>5691</v>
      </c>
      <c r="I52" s="185" t="s">
        <v>5691</v>
      </c>
      <c r="J52" s="185" t="s">
        <v>6668</v>
      </c>
      <c r="K52" s="186" t="s">
        <v>6874</v>
      </c>
      <c r="L52" s="186" t="s">
        <v>6875</v>
      </c>
      <c r="M52" s="186" t="s">
        <v>6876</v>
      </c>
      <c r="N52" s="185" t="s">
        <v>5691</v>
      </c>
      <c r="O52" s="185" t="s">
        <v>5691</v>
      </c>
      <c r="P52" s="183">
        <f>'0. SPECIFICATIONS-WiP'!P52</f>
        <v>0</v>
      </c>
      <c r="Q52" s="183" t="str">
        <f>'0. SPECIFICATIONS-WiP'!Q52</f>
        <v>Stratégie</v>
      </c>
      <c r="R52" s="183" t="str">
        <f>'0. SPECIFICATIONS-WiP'!R52</f>
        <v>CONSEIL</v>
      </c>
      <c r="S52" s="183" t="str">
        <f>'0. SPECIFICATIONS-WiP'!S52</f>
        <v>N/A</v>
      </c>
      <c r="T52" s="183">
        <f>'0. SPECIFICATIONS-WiP'!T52</f>
        <v>0</v>
      </c>
      <c r="U52" s="183">
        <f>'0. SPECIFICATIONS-WiP'!U52</f>
        <v>0</v>
      </c>
      <c r="V52" s="183">
        <f>'0. SPECIFICATIONS-WiP'!V52</f>
        <v>0</v>
      </c>
      <c r="W52" s="183" t="str">
        <f>'0. SPECIFICATIONS-WiP'!W52</f>
        <v>Utilisation</v>
      </c>
      <c r="X52" s="183">
        <f>'0. SPECIFICATIONS-WiP'!X52</f>
        <v>0</v>
      </c>
      <c r="Y52" s="183">
        <f>'0. SPECIFICATIONS-WiP'!Y52</f>
        <v>0</v>
      </c>
      <c r="Z52" s="183">
        <f>'0. SPECIFICATIONS-WiP'!Z52</f>
        <v>0</v>
      </c>
      <c r="AA52" s="183">
        <f>'0. SPECIFICATIONS-WiP'!AA52</f>
        <v>0</v>
      </c>
      <c r="AB52" s="183">
        <f>'0. SPECIFICATIONS-WiP'!AB52</f>
        <v>0</v>
      </c>
      <c r="AC52" s="183">
        <f>'0. SPECIFICATIONS-WiP'!AC52</f>
        <v>0</v>
      </c>
      <c r="AD52" s="183">
        <f>'0. SPECIFICATIONS-WiP'!AD52</f>
        <v>0</v>
      </c>
      <c r="AE52" s="183">
        <f>'0. SPECIFICATIONS-WiP'!AE52</f>
        <v>0</v>
      </c>
      <c r="AF52" s="183">
        <f>'0. SPECIFICATIONS-WiP'!AF52</f>
        <v>0</v>
      </c>
      <c r="AG52" s="183">
        <f>'0. SPECIFICATIONS-WiP'!AG52</f>
        <v>0</v>
      </c>
      <c r="AH52" s="183"/>
      <c r="AI52" s="183"/>
      <c r="AJ52" s="183"/>
      <c r="AK52" s="191"/>
      <c r="AL52" s="191"/>
    </row>
    <row r="53" spans="1:38" ht="15.75" customHeight="1">
      <c r="A53" s="183">
        <f>'0. SPECIFICATIONS-WiP'!A53</f>
        <v>5</v>
      </c>
      <c r="B53" s="183" t="str">
        <f>'0. SPECIFICATIONS-WiP'!B53</f>
        <v>SPC-5.09</v>
      </c>
      <c r="C53" s="183" t="str">
        <f>'0. SPECIFICATIONS-WiP'!C53</f>
        <v>B</v>
      </c>
      <c r="D53" s="183" t="str">
        <f>'0. SPECIFICATIONS-WiP'!D53</f>
        <v>C</v>
      </c>
      <c r="E53" s="183" t="str">
        <f>'0. SPECIFICATIONS-WiP'!E53</f>
        <v>B</v>
      </c>
      <c r="F53" s="183" t="str">
        <f>'0. SPECIFICATIONS-WiP'!F53</f>
        <v>B/C/B</v>
      </c>
      <c r="G53" s="184" t="s">
        <v>6861</v>
      </c>
      <c r="H53" s="185" t="s">
        <v>5691</v>
      </c>
      <c r="I53" s="186" t="s">
        <v>6877</v>
      </c>
      <c r="J53" s="185" t="s">
        <v>6878</v>
      </c>
      <c r="K53" s="185" t="s">
        <v>6879</v>
      </c>
      <c r="L53" s="185" t="s">
        <v>6880</v>
      </c>
      <c r="M53" s="185" t="s">
        <v>5691</v>
      </c>
      <c r="N53" s="185" t="s">
        <v>5691</v>
      </c>
      <c r="O53" s="185" t="s">
        <v>5691</v>
      </c>
      <c r="P53" s="183">
        <f>'0. SPECIFICATIONS-WiP'!P53</f>
        <v>0</v>
      </c>
      <c r="Q53" s="183" t="str">
        <f>'0. SPECIFICATIONS-WiP'!Q53</f>
        <v>Cycle de vie</v>
      </c>
      <c r="R53" s="183" t="str">
        <f>'0. SPECIFICATIONS-WiP'!R53</f>
        <v>RECO</v>
      </c>
      <c r="S53" s="183" t="str">
        <f>'0. SPECIFICATIONS-WiP'!S53</f>
        <v>**</v>
      </c>
      <c r="T53" s="183">
        <f>'0. SPECIFICATIONS-WiP'!T53</f>
        <v>0</v>
      </c>
      <c r="U53" s="183">
        <f>'0. SPECIFICATIONS-WiP'!U53</f>
        <v>0</v>
      </c>
      <c r="V53" s="183">
        <f>'0. SPECIFICATIONS-WiP'!V53</f>
        <v>0</v>
      </c>
      <c r="W53" s="183" t="str">
        <f>'0. SPECIFICATIONS-WiP'!W53</f>
        <v>Conception</v>
      </c>
      <c r="X53" s="183" t="str">
        <f>'0. SPECIFICATIONS-WiP'!X53</f>
        <v>#USE ; #MAINT ; #VALUE ; #METH ;</v>
      </c>
      <c r="Y53" s="183" t="str">
        <f>'0. SPECIFICATIONS-WiP'!Y53</f>
        <v>Dev ; Designer ; ProjectMngr ; ProductOwner</v>
      </c>
      <c r="Z53" s="183" t="str">
        <f>'0. SPECIFICATIONS-WiP'!Z53</f>
        <v>(X / Y ) * 100</v>
      </c>
      <c r="AA53" s="183" t="s">
        <v>5834</v>
      </c>
      <c r="AB53" s="183">
        <f>'0. SPECIFICATIONS-WiP'!AB53</f>
        <v>100</v>
      </c>
      <c r="AC53" s="183" t="str">
        <f>'0. SPECIFICATIONS-WiP'!AC53</f>
        <v>Medium</v>
      </c>
      <c r="AD53" s="183" t="str">
        <f>'0. SPECIFICATIONS-WiP'!AD53</f>
        <v>OnUpdate</v>
      </c>
      <c r="AE53" s="183" t="str">
        <f>'0. SPECIFICATIONS-WiP'!AE53</f>
        <v>CHROME : Console dev/Network</v>
      </c>
      <c r="AF53" s="183">
        <f>'0. SPECIFICATIONS-WiP'!AF53</f>
        <v>0</v>
      </c>
      <c r="AG53" s="183">
        <f>'0. SPECIFICATIONS-WiP'!AG53</f>
        <v>0</v>
      </c>
      <c r="AH53" s="183"/>
      <c r="AI53" s="183"/>
      <c r="AJ53" s="183"/>
      <c r="AK53" s="191"/>
      <c r="AL53" s="191"/>
    </row>
    <row r="54" spans="1:38" ht="15.75" customHeight="1">
      <c r="A54" s="183">
        <f>'0. SPECIFICATIONS-WiP'!A54</f>
        <v>6</v>
      </c>
      <c r="B54" s="183" t="str">
        <f>'0. SPECIFICATIONS-WiP'!B54</f>
        <v>SPC-6</v>
      </c>
      <c r="C54" s="183">
        <f>'0. SPECIFICATIONS-WiP'!C54</f>
        <v>0</v>
      </c>
      <c r="D54" s="183">
        <f>'0. SPECIFICATIONS-WiP'!D54</f>
        <v>0</v>
      </c>
      <c r="E54" s="183">
        <f>'0. SPECIFICATIONS-WiP'!E54</f>
        <v>0</v>
      </c>
      <c r="F54" s="183" t="str">
        <f>'0. SPECIFICATIONS-WiP'!F54</f>
        <v>1A/2A/3A</v>
      </c>
      <c r="G54" s="184"/>
      <c r="H54" s="186" t="s">
        <v>6881</v>
      </c>
      <c r="I54" s="185" t="s">
        <v>5691</v>
      </c>
      <c r="J54" s="185" t="s">
        <v>5691</v>
      </c>
      <c r="K54" s="185" t="s">
        <v>5691</v>
      </c>
      <c r="L54" s="185" t="s">
        <v>5691</v>
      </c>
      <c r="M54" s="185" t="s">
        <v>5691</v>
      </c>
      <c r="N54" s="185" t="s">
        <v>5691</v>
      </c>
      <c r="O54" s="185" t="s">
        <v>5691</v>
      </c>
      <c r="P54" s="183">
        <f>'0. SPECIFICATIONS-WiP'!P54</f>
        <v>0</v>
      </c>
      <c r="Q54" s="183">
        <f>'0. SPECIFICATIONS-WiP'!Q54</f>
        <v>0</v>
      </c>
      <c r="R54" s="183">
        <f>'0. SPECIFICATIONS-WiP'!R54</f>
        <v>0</v>
      </c>
      <c r="S54" s="183">
        <f>'0. SPECIFICATIONS-WiP'!S54</f>
        <v>0</v>
      </c>
      <c r="T54" s="183">
        <f>'0. SPECIFICATIONS-WiP'!T54</f>
        <v>0</v>
      </c>
      <c r="U54" s="183" t="str">
        <f>'0. SPECIFICATIONS-WiP'!U54</f>
        <v>ODD#9 ; ODD#12 ; ODD#13</v>
      </c>
      <c r="V54" s="183">
        <f>'0. SPECIFICATIONS-WiP'!V54</f>
        <v>0</v>
      </c>
      <c r="W54" s="183">
        <f>'0. SPECIFICATIONS-WiP'!W54</f>
        <v>0</v>
      </c>
      <c r="X54" s="183">
        <f>'0. SPECIFICATIONS-WiP'!X54</f>
        <v>0</v>
      </c>
      <c r="Y54" s="183">
        <f>'0. SPECIFICATIONS-WiP'!Y54</f>
        <v>0</v>
      </c>
      <c r="Z54" s="183">
        <f>'0. SPECIFICATIONS-WiP'!Z54</f>
        <v>0</v>
      </c>
      <c r="AA54" s="183">
        <f>'0. SPECIFICATIONS-WiP'!AA54</f>
        <v>0</v>
      </c>
      <c r="AB54" s="183">
        <f>'0. SPECIFICATIONS-WiP'!AB54</f>
        <v>0</v>
      </c>
      <c r="AC54" s="183">
        <f>'0. SPECIFICATIONS-WiP'!AC54</f>
        <v>0</v>
      </c>
      <c r="AD54" s="183">
        <f>'0. SPECIFICATIONS-WiP'!AD54</f>
        <v>0</v>
      </c>
      <c r="AE54" s="183">
        <f>'0. SPECIFICATIONS-WiP'!AE54</f>
        <v>0</v>
      </c>
      <c r="AF54" s="183">
        <f>'0. SPECIFICATIONS-WiP'!AF54</f>
        <v>0</v>
      </c>
      <c r="AG54" s="183">
        <f>'0. SPECIFICATIONS-WiP'!AG54</f>
        <v>0</v>
      </c>
      <c r="AH54" s="183"/>
      <c r="AI54" s="183"/>
      <c r="AJ54" s="183"/>
      <c r="AK54" s="191"/>
      <c r="AL54" s="191"/>
    </row>
    <row r="55" spans="1:38" ht="15.75" customHeight="1">
      <c r="A55" s="183">
        <f>'0. SPECIFICATIONS-WiP'!A55</f>
        <v>6</v>
      </c>
      <c r="B55" s="183" t="str">
        <f>'0. SPECIFICATIONS-WiP'!B55</f>
        <v>SPC-6.01</v>
      </c>
      <c r="C55" s="183" t="str">
        <f>'0. SPECIFICATIONS-WiP'!C55</f>
        <v>B</v>
      </c>
      <c r="D55" s="183" t="str">
        <f>'0. SPECIFICATIONS-WiP'!D55</f>
        <v>C</v>
      </c>
      <c r="E55" s="183" t="str">
        <f>'0. SPECIFICATIONS-WiP'!E55</f>
        <v>B</v>
      </c>
      <c r="F55" s="183" t="str">
        <f>'0. SPECIFICATIONS-WiP'!F55</f>
        <v>B/C/B</v>
      </c>
      <c r="G55" s="184" t="s">
        <v>6839</v>
      </c>
      <c r="H55" s="185" t="s">
        <v>5691</v>
      </c>
      <c r="I55" s="186" t="s">
        <v>6882</v>
      </c>
      <c r="J55" s="186" t="s">
        <v>6883</v>
      </c>
      <c r="K55" s="186" t="s">
        <v>6884</v>
      </c>
      <c r="L55" s="185" t="s">
        <v>6885</v>
      </c>
      <c r="M55" s="185" t="s">
        <v>5691</v>
      </c>
      <c r="N55" s="185" t="s">
        <v>5691</v>
      </c>
      <c r="O55" s="185" t="s">
        <v>5691</v>
      </c>
      <c r="P55" s="183">
        <f>'0. SPECIFICATIONS-WiP'!P55</f>
        <v>0</v>
      </c>
      <c r="Q55" s="183" t="str">
        <f>'0. SPECIFICATIONS-WiP'!Q55</f>
        <v>Stratégie</v>
      </c>
      <c r="R55" s="183" t="str">
        <f>'0. SPECIFICATIONS-WiP'!R55</f>
        <v>RECO</v>
      </c>
      <c r="S55" s="183" t="str">
        <f>'0. SPECIFICATIONS-WiP'!S55</f>
        <v>**</v>
      </c>
      <c r="T55" s="183">
        <f>'0. SPECIFICATIONS-WiP'!T55</f>
        <v>0</v>
      </c>
      <c r="U55" s="183">
        <f>'0. SPECIFICATIONS-WiP'!U55</f>
        <v>0</v>
      </c>
      <c r="V55" s="183">
        <f>'0. SPECIFICATIONS-WiP'!V55</f>
        <v>0</v>
      </c>
      <c r="W55" s="183" t="str">
        <f>'0. SPECIFICATIONS-WiP'!W55</f>
        <v>Acquisition</v>
      </c>
      <c r="X55" s="183" t="str">
        <f>'0. SPECIFICATIONS-WiP'!X55</f>
        <v>#COM ; #VALUE ; #GOV ; #BUY</v>
      </c>
      <c r="Y55" s="183" t="str">
        <f>'0. SPECIFICATIONS-WiP'!Y55</f>
        <v>ProjectMngr ; ProductOwner ; Manager ; ITMngr</v>
      </c>
      <c r="Z55" s="183" t="str">
        <f>'0. SPECIFICATIONS-WiP'!Z55</f>
        <v>(X / Y ) * 100</v>
      </c>
      <c r="AA55" s="183" t="s">
        <v>6886</v>
      </c>
      <c r="AB55" s="183" t="s">
        <v>6887</v>
      </c>
      <c r="AC55" s="183" t="str">
        <f>'0. SPECIFICATIONS-WiP'!AC55</f>
        <v>High</v>
      </c>
      <c r="AD55" s="183" t="str">
        <f>'0. SPECIFICATIONS-WiP'!AD55</f>
        <v>Periodic</v>
      </c>
      <c r="AE55" s="183" t="s">
        <v>6888</v>
      </c>
      <c r="AF55" s="183">
        <f>'0. SPECIFICATIONS-WiP'!AF55</f>
        <v>0</v>
      </c>
      <c r="AG55" s="183">
        <f>'0. SPECIFICATIONS-WiP'!AG55</f>
        <v>0</v>
      </c>
      <c r="AH55" s="183"/>
      <c r="AI55" s="183"/>
      <c r="AJ55" s="183"/>
      <c r="AK55" s="191"/>
      <c r="AL55" s="191"/>
    </row>
    <row r="56" spans="1:38" ht="15.75" customHeight="1">
      <c r="A56" s="183">
        <f>'0. SPECIFICATIONS-WiP'!A56</f>
        <v>6</v>
      </c>
      <c r="B56" s="183" t="str">
        <f>'0. SPECIFICATIONS-WiP'!B56</f>
        <v>SPC-6.C01</v>
      </c>
      <c r="C56" s="183" t="str">
        <f>'0. SPECIFICATIONS-WiP'!C56</f>
        <v>B</v>
      </c>
      <c r="D56" s="183" t="str">
        <f>'0. SPECIFICATIONS-WiP'!D56</f>
        <v>B</v>
      </c>
      <c r="E56" s="183" t="str">
        <f>'0. SPECIFICATIONS-WiP'!E56</f>
        <v>B</v>
      </c>
      <c r="F56" s="183" t="str">
        <f>'0. SPECIFICATIONS-WiP'!F56</f>
        <v>B/B/B</v>
      </c>
      <c r="G56" s="184" t="s">
        <v>6839</v>
      </c>
      <c r="H56" s="185" t="s">
        <v>5691</v>
      </c>
      <c r="I56" s="186" t="s">
        <v>6889</v>
      </c>
      <c r="J56" s="186" t="s">
        <v>6890</v>
      </c>
      <c r="K56" s="185" t="s">
        <v>6891</v>
      </c>
      <c r="L56" s="185" t="s">
        <v>6684</v>
      </c>
      <c r="M56" s="185" t="s">
        <v>5691</v>
      </c>
      <c r="N56" s="185" t="s">
        <v>5691</v>
      </c>
      <c r="O56" s="185" t="s">
        <v>5691</v>
      </c>
      <c r="P56" s="183">
        <f>'0. SPECIFICATIONS-WiP'!P56</f>
        <v>0</v>
      </c>
      <c r="Q56" s="183" t="str">
        <f>'0. SPECIFICATIONS-WiP'!Q56</f>
        <v>Stratégie</v>
      </c>
      <c r="R56" s="183" t="str">
        <f>'0. SPECIFICATIONS-WiP'!R56</f>
        <v>CONSEIL</v>
      </c>
      <c r="S56" s="183" t="str">
        <f>'0. SPECIFICATIONS-WiP'!S56</f>
        <v>N/A</v>
      </c>
      <c r="T56" s="183">
        <f>'0. SPECIFICATIONS-WiP'!T56</f>
        <v>0</v>
      </c>
      <c r="U56" s="183">
        <f>'0. SPECIFICATIONS-WiP'!U56</f>
        <v>0</v>
      </c>
      <c r="V56" s="183">
        <f>'0. SPECIFICATIONS-WiP'!V56</f>
        <v>0</v>
      </c>
      <c r="W56" s="183" t="str">
        <f>'0. SPECIFICATIONS-WiP'!W56</f>
        <v>Acquisition</v>
      </c>
      <c r="X56" s="183">
        <f>'0. SPECIFICATIONS-WiP'!X56</f>
        <v>0</v>
      </c>
      <c r="Y56" s="183">
        <f>'0. SPECIFICATIONS-WiP'!Y56</f>
        <v>0</v>
      </c>
      <c r="Z56" s="183">
        <f>'0. SPECIFICATIONS-WiP'!Z56</f>
        <v>0</v>
      </c>
      <c r="AA56" s="183">
        <f>'0. SPECIFICATIONS-WiP'!AA56</f>
        <v>0</v>
      </c>
      <c r="AB56" s="183">
        <f>'0. SPECIFICATIONS-WiP'!AB56</f>
        <v>0</v>
      </c>
      <c r="AC56" s="183">
        <f>'0. SPECIFICATIONS-WiP'!AC56</f>
        <v>0</v>
      </c>
      <c r="AD56" s="183">
        <f>'0. SPECIFICATIONS-WiP'!AD56</f>
        <v>0</v>
      </c>
      <c r="AE56" s="183">
        <f>'0. SPECIFICATIONS-WiP'!AE56</f>
        <v>0</v>
      </c>
      <c r="AF56" s="183">
        <f>'0. SPECIFICATIONS-WiP'!AF56</f>
        <v>0</v>
      </c>
      <c r="AG56" s="183">
        <f>'0. SPECIFICATIONS-WiP'!AG56</f>
        <v>0</v>
      </c>
      <c r="AH56" s="183"/>
      <c r="AI56" s="183"/>
      <c r="AJ56" s="183"/>
      <c r="AK56" s="191"/>
      <c r="AL56" s="191"/>
    </row>
    <row r="57" spans="1:38" ht="15.75" customHeight="1">
      <c r="A57" s="183">
        <f>'0. SPECIFICATIONS-WiP'!A57</f>
        <v>6</v>
      </c>
      <c r="B57" s="183" t="str">
        <f>'0. SPECIFICATIONS-WiP'!B57</f>
        <v>SPC-6.C02</v>
      </c>
      <c r="C57" s="183" t="str">
        <f>'0. SPECIFICATIONS-WiP'!C57</f>
        <v>C</v>
      </c>
      <c r="D57" s="183" t="str">
        <f>'0. SPECIFICATIONS-WiP'!D57</f>
        <v>A</v>
      </c>
      <c r="E57" s="183" t="str">
        <f>'0. SPECIFICATIONS-WiP'!E57</f>
        <v>A</v>
      </c>
      <c r="F57" s="183" t="str">
        <f>'0. SPECIFICATIONS-WiP'!F57</f>
        <v>C/A/A</v>
      </c>
      <c r="G57" s="184" t="s">
        <v>6839</v>
      </c>
      <c r="H57" s="185" t="s">
        <v>5691</v>
      </c>
      <c r="I57" s="186" t="s">
        <v>6892</v>
      </c>
      <c r="J57" s="185" t="s">
        <v>6686</v>
      </c>
      <c r="K57" s="186" t="s">
        <v>6893</v>
      </c>
      <c r="L57" s="185" t="s">
        <v>6688</v>
      </c>
      <c r="M57" s="185" t="s">
        <v>5691</v>
      </c>
      <c r="N57" s="185" t="s">
        <v>5691</v>
      </c>
      <c r="O57" s="185" t="s">
        <v>5691</v>
      </c>
      <c r="P57" s="183">
        <f>'0. SPECIFICATIONS-WiP'!P57</f>
        <v>0</v>
      </c>
      <c r="Q57" s="183" t="str">
        <f>'0. SPECIFICATIONS-WiP'!Q57</f>
        <v>Stratégie</v>
      </c>
      <c r="R57" s="183" t="str">
        <f>'0. SPECIFICATIONS-WiP'!R57</f>
        <v>CONSEIL</v>
      </c>
      <c r="S57" s="183" t="str">
        <f>'0. SPECIFICATIONS-WiP'!S57</f>
        <v>N/A</v>
      </c>
      <c r="T57" s="183">
        <f>'0. SPECIFICATIONS-WiP'!T57</f>
        <v>0</v>
      </c>
      <c r="U57" s="183">
        <f>'0. SPECIFICATIONS-WiP'!U57</f>
        <v>0</v>
      </c>
      <c r="V57" s="183">
        <f>'0. SPECIFICATIONS-WiP'!V57</f>
        <v>0</v>
      </c>
      <c r="W57" s="183" t="str">
        <f>'0. SPECIFICATIONS-WiP'!W57</f>
        <v>Acquisition</v>
      </c>
      <c r="X57" s="183">
        <f>'0. SPECIFICATIONS-WiP'!X57</f>
        <v>0</v>
      </c>
      <c r="Y57" s="183">
        <f>'0. SPECIFICATIONS-WiP'!Y57</f>
        <v>0</v>
      </c>
      <c r="Z57" s="183">
        <f>'0. SPECIFICATIONS-WiP'!Z57</f>
        <v>0</v>
      </c>
      <c r="AA57" s="183">
        <f>'0. SPECIFICATIONS-WiP'!AA57</f>
        <v>0</v>
      </c>
      <c r="AB57" s="183">
        <f>'0. SPECIFICATIONS-WiP'!AB57</f>
        <v>0</v>
      </c>
      <c r="AC57" s="183">
        <f>'0. SPECIFICATIONS-WiP'!AC57</f>
        <v>0</v>
      </c>
      <c r="AD57" s="183">
        <f>'0. SPECIFICATIONS-WiP'!AD57</f>
        <v>0</v>
      </c>
      <c r="AE57" s="183">
        <f>'0. SPECIFICATIONS-WiP'!AE57</f>
        <v>0</v>
      </c>
      <c r="AF57" s="183">
        <f>'0. SPECIFICATIONS-WiP'!AF57</f>
        <v>0</v>
      </c>
      <c r="AG57" s="183">
        <f>'0. SPECIFICATIONS-WiP'!AG57</f>
        <v>0</v>
      </c>
      <c r="AH57" s="183"/>
      <c r="AI57" s="183"/>
      <c r="AJ57" s="183"/>
      <c r="AK57" s="191"/>
      <c r="AL57" s="191"/>
    </row>
    <row r="58" spans="1:38" ht="15.75" customHeight="1">
      <c r="A58" s="183">
        <f>'0. SPECIFICATIONS-WiP'!A58</f>
        <v>6</v>
      </c>
      <c r="B58" s="183" t="str">
        <f>'0. SPECIFICATIONS-WiP'!B58</f>
        <v>SPC-6.02</v>
      </c>
      <c r="C58" s="183" t="str">
        <f>'0. SPECIFICATIONS-WiP'!C58</f>
        <v>A</v>
      </c>
      <c r="D58" s="183" t="str">
        <f>'0. SPECIFICATIONS-WiP'!D58</f>
        <v>C</v>
      </c>
      <c r="E58" s="183" t="str">
        <f>'0. SPECIFICATIONS-WiP'!E58</f>
        <v>A</v>
      </c>
      <c r="F58" s="183" t="str">
        <f>'0. SPECIFICATIONS-WiP'!F58</f>
        <v>A/C/A</v>
      </c>
      <c r="G58" s="184" t="s">
        <v>6894</v>
      </c>
      <c r="H58" s="185" t="s">
        <v>5691</v>
      </c>
      <c r="I58" s="186" t="s">
        <v>6895</v>
      </c>
      <c r="J58" s="185" t="s">
        <v>6691</v>
      </c>
      <c r="K58" s="185" t="s">
        <v>6692</v>
      </c>
      <c r="L58" s="185" t="s">
        <v>6896</v>
      </c>
      <c r="M58" s="185" t="s">
        <v>5691</v>
      </c>
      <c r="N58" s="185" t="s">
        <v>5691</v>
      </c>
      <c r="O58" s="185" t="s">
        <v>5691</v>
      </c>
      <c r="P58" s="183">
        <f>'0. SPECIFICATIONS-WiP'!P58</f>
        <v>0</v>
      </c>
      <c r="Q58" s="183" t="str">
        <f>'0. SPECIFICATIONS-WiP'!Q58</f>
        <v>Développement</v>
      </c>
      <c r="R58" s="183" t="str">
        <f>'0. SPECIFICATIONS-WiP'!R58</f>
        <v>RECO</v>
      </c>
      <c r="S58" s="183" t="str">
        <f>'0. SPECIFICATIONS-WiP'!S58</f>
        <v>**</v>
      </c>
      <c r="T58" s="183">
        <f>'0. SPECIFICATIONS-WiP'!T58</f>
        <v>0</v>
      </c>
      <c r="U58" s="183">
        <f>'0. SPECIFICATIONS-WiP'!U58</f>
        <v>0</v>
      </c>
      <c r="V58" s="183">
        <f>'0. SPECIFICATIONS-WiP'!V58</f>
        <v>0</v>
      </c>
      <c r="W58" s="183" t="str">
        <f>'0. SPECIFICATIONS-WiP'!W58</f>
        <v>Utilisation</v>
      </c>
      <c r="X58" s="183" t="str">
        <f>'0. SPECIFICATIONS-WiP'!X58</f>
        <v xml:space="preserve">#PERF ; #VOL ; #SEC ; #USE ; #MAINT ;  #DEBT ; #GOV ; #BUY ; #FIN ; #OBSO
</v>
      </c>
      <c r="Y58" s="183" t="str">
        <f>'0. SPECIFICATIONS-WiP'!Y58</f>
        <v>Manager ; RSE/NR ;ITMngr ;</v>
      </c>
      <c r="Z58" s="183" t="str">
        <f>'0. SPECIFICATIONS-WiP'!Z58</f>
        <v>(X / Y ) * 100</v>
      </c>
      <c r="AA58" s="183" t="s">
        <v>5834</v>
      </c>
      <c r="AB58" s="183">
        <f>'0. SPECIFICATIONS-WiP'!AB58</f>
        <v>100</v>
      </c>
      <c r="AC58" s="183" t="str">
        <f>'0. SPECIFICATIONS-WiP'!AC58</f>
        <v>Medium</v>
      </c>
      <c r="AD58" s="183" t="str">
        <f>'0. SPECIFICATIONS-WiP'!AD58</f>
        <v>Periodic</v>
      </c>
      <c r="AE58" s="183" t="s">
        <v>6897</v>
      </c>
      <c r="AF58" s="183">
        <f>'0. SPECIFICATIONS-WiP'!AF58</f>
        <v>0</v>
      </c>
      <c r="AG58" s="183">
        <f>'0. SPECIFICATIONS-WiP'!AG58</f>
        <v>0</v>
      </c>
      <c r="AH58" s="183"/>
      <c r="AI58" s="183"/>
      <c r="AJ58" s="183"/>
      <c r="AK58" s="191"/>
      <c r="AL58" s="191"/>
    </row>
    <row r="59" spans="1:38" ht="15.75" customHeight="1">
      <c r="A59" s="183">
        <f>'0. SPECIFICATIONS-WiP'!A59</f>
        <v>6</v>
      </c>
      <c r="B59" s="183" t="str">
        <f>'0. SPECIFICATIONS-WiP'!B59</f>
        <v>SPC-6.03</v>
      </c>
      <c r="C59" s="183" t="str">
        <f>'0. SPECIFICATIONS-WiP'!C59</f>
        <v>B</v>
      </c>
      <c r="D59" s="183" t="str">
        <f>'0. SPECIFICATIONS-WiP'!D59</f>
        <v>B</v>
      </c>
      <c r="E59" s="183" t="str">
        <f>'0. SPECIFICATIONS-WiP'!E59</f>
        <v>B</v>
      </c>
      <c r="F59" s="183" t="str">
        <f>'0. SPECIFICATIONS-WiP'!F59</f>
        <v>B/B/B</v>
      </c>
      <c r="G59" s="184" t="s">
        <v>6803</v>
      </c>
      <c r="H59" s="185" t="s">
        <v>5691</v>
      </c>
      <c r="I59" s="186" t="s">
        <v>6898</v>
      </c>
      <c r="J59" s="186" t="s">
        <v>6899</v>
      </c>
      <c r="K59" s="185" t="s">
        <v>6900</v>
      </c>
      <c r="L59" s="185" t="s">
        <v>6698</v>
      </c>
      <c r="M59" s="185" t="s">
        <v>5691</v>
      </c>
      <c r="N59" s="185" t="s">
        <v>5691</v>
      </c>
      <c r="O59" s="185" t="s">
        <v>5691</v>
      </c>
      <c r="P59" s="183">
        <f>'0. SPECIFICATIONS-WiP'!P59</f>
        <v>0</v>
      </c>
      <c r="Q59" s="183" t="str">
        <f>'0. SPECIFICATIONS-WiP'!Q59</f>
        <v>Architecture</v>
      </c>
      <c r="R59" s="183" t="str">
        <f>'0. SPECIFICATIONS-WiP'!R59</f>
        <v>RECO</v>
      </c>
      <c r="S59" s="183" t="str">
        <f>'0. SPECIFICATIONS-WiP'!S59</f>
        <v>*</v>
      </c>
      <c r="T59" s="183">
        <f>'0. SPECIFICATIONS-WiP'!T59</f>
        <v>0</v>
      </c>
      <c r="U59" s="183">
        <f>'0. SPECIFICATIONS-WiP'!U59</f>
        <v>0</v>
      </c>
      <c r="V59" s="183">
        <f>'0. SPECIFICATIONS-WiP'!V59</f>
        <v>0</v>
      </c>
      <c r="W59" s="183" t="str">
        <f>'0. SPECIFICATIONS-WiP'!W59</f>
        <v>Utilisation</v>
      </c>
      <c r="X59" s="183" t="str">
        <f>'0. SPECIFICATIONS-WiP'!X59</f>
        <v>#VOL ; #SEC ; #COM ; #METH ;</v>
      </c>
      <c r="Y59" s="183" t="str">
        <f>'0. SPECIFICATIONS-WiP'!Y59</f>
        <v>Dev ; Designer ; ProjectMngr ; ProductOwner</v>
      </c>
      <c r="Z59" s="183" t="str">
        <f>'0. SPECIFICATIONS-WiP'!Z59</f>
        <v>(X / Y ) * 100</v>
      </c>
      <c r="AA59" s="183" t="str">
        <f>'0. SPECIFICATIONS-WiP'!AA59</f>
        <v>Systématique = 100 ; Conseillé = 50 : Non = 0</v>
      </c>
      <c r="AB59" s="183">
        <f>'0. SPECIFICATIONS-WiP'!AB59</f>
        <v>100</v>
      </c>
      <c r="AC59" s="183" t="str">
        <f>'0. SPECIFICATIONS-WiP'!AC59</f>
        <v>High</v>
      </c>
      <c r="AD59" s="183" t="str">
        <f>'0. SPECIFICATIONS-WiP'!AD59</f>
        <v>Once</v>
      </c>
      <c r="AE59" s="183" t="s">
        <v>6901</v>
      </c>
      <c r="AF59" s="183">
        <f>'0. SPECIFICATIONS-WiP'!AF59</f>
        <v>0</v>
      </c>
      <c r="AG59" s="183">
        <f>'0. SPECIFICATIONS-WiP'!AG59</f>
        <v>0</v>
      </c>
      <c r="AH59" s="183"/>
      <c r="AI59" s="183"/>
      <c r="AJ59" s="183"/>
      <c r="AK59" s="191"/>
      <c r="AL59" s="191"/>
    </row>
    <row r="60" spans="1:38" ht="15.75" customHeight="1">
      <c r="A60" s="183">
        <f>'0. SPECIFICATIONS-WiP'!A60</f>
        <v>6</v>
      </c>
      <c r="B60" s="183" t="str">
        <f>'0. SPECIFICATIONS-WiP'!B60</f>
        <v>SPC-6.04</v>
      </c>
      <c r="C60" s="183" t="str">
        <f>'0. SPECIFICATIONS-WiP'!C60</f>
        <v>B</v>
      </c>
      <c r="D60" s="183" t="str">
        <f>'0. SPECIFICATIONS-WiP'!D60</f>
        <v>B</v>
      </c>
      <c r="E60" s="183" t="str">
        <f>'0. SPECIFICATIONS-WiP'!E60</f>
        <v>B</v>
      </c>
      <c r="F60" s="183" t="str">
        <f>'0. SPECIFICATIONS-WiP'!F60</f>
        <v>B/B/B</v>
      </c>
      <c r="G60" s="184" t="s">
        <v>6894</v>
      </c>
      <c r="H60" s="185" t="s">
        <v>5691</v>
      </c>
      <c r="I60" s="186" t="s">
        <v>6902</v>
      </c>
      <c r="J60" s="185" t="s">
        <v>6700</v>
      </c>
      <c r="K60" s="186" t="s">
        <v>6903</v>
      </c>
      <c r="L60" s="185" t="s">
        <v>6702</v>
      </c>
      <c r="M60" s="185" t="s">
        <v>5691</v>
      </c>
      <c r="N60" s="185" t="s">
        <v>5691</v>
      </c>
      <c r="O60" s="185" t="s">
        <v>5691</v>
      </c>
      <c r="P60" s="183">
        <f>'0. SPECIFICATIONS-WiP'!P60</f>
        <v>0</v>
      </c>
      <c r="Q60" s="183" t="str">
        <f>'0. SPECIFICATIONS-WiP'!Q60</f>
        <v>Spécifications</v>
      </c>
      <c r="R60" s="183" t="str">
        <f>'0. SPECIFICATIONS-WiP'!R60</f>
        <v>RECO</v>
      </c>
      <c r="S60" s="183" t="str">
        <f>'0. SPECIFICATIONS-WiP'!S60</f>
        <v>*</v>
      </c>
      <c r="T60" s="183">
        <f>'0. SPECIFICATIONS-WiP'!T60</f>
        <v>0</v>
      </c>
      <c r="U60" s="183">
        <f>'0. SPECIFICATIONS-WiP'!U60</f>
        <v>0</v>
      </c>
      <c r="V60" s="183">
        <f>'0. SPECIFICATIONS-WiP'!V60</f>
        <v>0</v>
      </c>
      <c r="W60" s="183" t="str">
        <f>'0. SPECIFICATIONS-WiP'!W60</f>
        <v>Revalorisation</v>
      </c>
      <c r="X60" s="183" t="str">
        <f>'0. SPECIFICATIONS-WiP'!X60</f>
        <v>#USE ; #MAINT ; #VALUE ; #METH ;</v>
      </c>
      <c r="Y60" s="183" t="str">
        <f>'0. SPECIFICATIONS-WiP'!Y60</f>
        <v>Dev ; Designer ; ProjectMngr ; ProductOwner</v>
      </c>
      <c r="Z60" s="183" t="str">
        <f>'0. SPECIFICATIONS-WiP'!Z60</f>
        <v>(X / Y ) * 100</v>
      </c>
      <c r="AA60" s="183" t="s">
        <v>6904</v>
      </c>
      <c r="AB60" s="183" t="s">
        <v>6905</v>
      </c>
      <c r="AC60" s="183" t="str">
        <f>'0. SPECIFICATIONS-WiP'!AC60</f>
        <v>High</v>
      </c>
      <c r="AD60" s="183" t="str">
        <f>'0. SPECIFICATIONS-WiP'!AD60</f>
        <v>OnUpdate</v>
      </c>
      <c r="AE60" s="183" t="s">
        <v>6901</v>
      </c>
      <c r="AF60" s="183">
        <f>'0. SPECIFICATIONS-WiP'!AF60</f>
        <v>0</v>
      </c>
      <c r="AG60" s="183">
        <f>'0. SPECIFICATIONS-WiP'!AG60</f>
        <v>0</v>
      </c>
      <c r="AH60" s="183"/>
      <c r="AI60" s="183"/>
      <c r="AJ60" s="183"/>
      <c r="AK60" s="191"/>
      <c r="AL60" s="191"/>
    </row>
    <row r="61" spans="1:38" ht="15.75" customHeight="1">
      <c r="A61" s="183">
        <f>'0. SPECIFICATIONS-WiP'!A61</f>
        <v>6</v>
      </c>
      <c r="B61" s="183" t="str">
        <f>'0. SPECIFICATIONS-WiP'!B61</f>
        <v>SPC-6.05</v>
      </c>
      <c r="C61" s="183" t="str">
        <f>'0. SPECIFICATIONS-WiP'!C61</f>
        <v>B</v>
      </c>
      <c r="D61" s="183" t="str">
        <f>'0. SPECIFICATIONS-WiP'!D61</f>
        <v>C</v>
      </c>
      <c r="E61" s="183" t="str">
        <f>'0. SPECIFICATIONS-WiP'!E61</f>
        <v>B</v>
      </c>
      <c r="F61" s="183" t="str">
        <f>'0. SPECIFICATIONS-WiP'!F61</f>
        <v>B/C/B</v>
      </c>
      <c r="G61" s="184" t="s">
        <v>6439</v>
      </c>
      <c r="H61" s="185" t="s">
        <v>5691</v>
      </c>
      <c r="I61" s="186" t="s">
        <v>6906</v>
      </c>
      <c r="J61" s="186" t="s">
        <v>6907</v>
      </c>
      <c r="K61" s="186" t="s">
        <v>6908</v>
      </c>
      <c r="L61" s="185" t="s">
        <v>6707</v>
      </c>
      <c r="M61" s="185" t="s">
        <v>5691</v>
      </c>
      <c r="N61" s="185" t="s">
        <v>5691</v>
      </c>
      <c r="O61" s="185" t="s">
        <v>5691</v>
      </c>
      <c r="P61" s="183">
        <f>'0. SPECIFICATIONS-WiP'!P61</f>
        <v>0</v>
      </c>
      <c r="Q61" s="183" t="str">
        <f>'0. SPECIFICATIONS-WiP'!Q61</f>
        <v>Développement</v>
      </c>
      <c r="R61" s="183" t="str">
        <f>'0. SPECIFICATIONS-WiP'!R61</f>
        <v>RECO</v>
      </c>
      <c r="S61" s="183" t="str">
        <f>'0. SPECIFICATIONS-WiP'!S61</f>
        <v>**</v>
      </c>
      <c r="T61" s="183">
        <f>'0. SPECIFICATIONS-WiP'!T61</f>
        <v>0</v>
      </c>
      <c r="U61" s="183">
        <f>'0. SPECIFICATIONS-WiP'!U61</f>
        <v>0</v>
      </c>
      <c r="V61" s="183">
        <f>'0. SPECIFICATIONS-WiP'!V61</f>
        <v>0</v>
      </c>
      <c r="W61" s="183" t="str">
        <f>'0. SPECIFICATIONS-WiP'!W61</f>
        <v>Réalisation</v>
      </c>
      <c r="X61" s="183" t="str">
        <f>'0. SPECIFICATIONS-WiP'!X61</f>
        <v>#VOL ; #USE ; #MAINT ; #VALUE ; #DEBT ; #METH  ; #OBSO</v>
      </c>
      <c r="Y61" s="183" t="str">
        <f>'0. SPECIFICATIONS-WiP'!Y61</f>
        <v>Dev ; Designer ; ProjectMngr ; ProductOwner</v>
      </c>
      <c r="Z61" s="183" t="str">
        <f>'0. SPECIFICATIONS-WiP'!Z61</f>
        <v>(X / Y ) * 100</v>
      </c>
      <c r="AA61" s="183" t="s">
        <v>6909</v>
      </c>
      <c r="AB61" s="183" t="s">
        <v>6910</v>
      </c>
      <c r="AC61" s="183" t="str">
        <f>'0. SPECIFICATIONS-WiP'!AC61</f>
        <v>High</v>
      </c>
      <c r="AD61" s="183" t="str">
        <f>'0. SPECIFICATIONS-WiP'!AD61</f>
        <v>OnUpdate</v>
      </c>
      <c r="AE61" s="183" t="str">
        <f>'0. SPECIFICATIONS-WiP'!AE61</f>
        <v>CHROME : Console dev / COVERAGE</v>
      </c>
      <c r="AF61" s="183">
        <f>'0. SPECIFICATIONS-WiP'!AF61</f>
        <v>0</v>
      </c>
      <c r="AG61" s="183">
        <f>'0. SPECIFICATIONS-WiP'!AG61</f>
        <v>0</v>
      </c>
      <c r="AH61" s="183"/>
      <c r="AI61" s="183"/>
      <c r="AJ61" s="183"/>
      <c r="AK61" s="191"/>
      <c r="AL61" s="191"/>
    </row>
    <row r="62" spans="1:38" ht="15.75" customHeight="1">
      <c r="A62" s="183">
        <f>'0. SPECIFICATIONS-WiP'!A62</f>
        <v>6</v>
      </c>
      <c r="B62" s="183" t="str">
        <f>'0. SPECIFICATIONS-WiP'!B62</f>
        <v>SPC-6.C03</v>
      </c>
      <c r="C62" s="183" t="str">
        <f>'0. SPECIFICATIONS-WiP'!C62</f>
        <v>C</v>
      </c>
      <c r="D62" s="183" t="str">
        <f>'0. SPECIFICATIONS-WiP'!D62</f>
        <v>C</v>
      </c>
      <c r="E62" s="183" t="str">
        <f>'0. SPECIFICATIONS-WiP'!E62</f>
        <v>B</v>
      </c>
      <c r="F62" s="183" t="str">
        <f>'0. SPECIFICATIONS-WiP'!F62</f>
        <v>C/C/B</v>
      </c>
      <c r="G62" s="184" t="s">
        <v>6911</v>
      </c>
      <c r="H62" s="185" t="s">
        <v>5691</v>
      </c>
      <c r="I62" s="186" t="s">
        <v>6912</v>
      </c>
      <c r="J62" s="185" t="s">
        <v>6710</v>
      </c>
      <c r="K62" s="186" t="s">
        <v>6913</v>
      </c>
      <c r="L62" s="185" t="s">
        <v>6712</v>
      </c>
      <c r="M62" s="185" t="s">
        <v>5691</v>
      </c>
      <c r="N62" s="185" t="s">
        <v>5691</v>
      </c>
      <c r="O62" s="185" t="s">
        <v>5691</v>
      </c>
      <c r="P62" s="183">
        <f>'0. SPECIFICATIONS-WiP'!P62</f>
        <v>0</v>
      </c>
      <c r="Q62" s="183" t="str">
        <f>'0. SPECIFICATIONS-WiP'!Q62</f>
        <v>Spécifications</v>
      </c>
      <c r="R62" s="183" t="str">
        <f>'0. SPECIFICATIONS-WiP'!R62</f>
        <v>CONSEIL</v>
      </c>
      <c r="S62" s="183" t="str">
        <f>'0. SPECIFICATIONS-WiP'!S62</f>
        <v>N/A</v>
      </c>
      <c r="T62" s="183">
        <f>'0. SPECIFICATIONS-WiP'!T62</f>
        <v>0</v>
      </c>
      <c r="U62" s="183">
        <f>'0. SPECIFICATIONS-WiP'!U62</f>
        <v>0</v>
      </c>
      <c r="V62" s="183">
        <f>'0. SPECIFICATIONS-WiP'!V62</f>
        <v>0</v>
      </c>
      <c r="W62" s="183" t="str">
        <f>'0. SPECIFICATIONS-WiP'!W62</f>
        <v>Revalorisation</v>
      </c>
      <c r="X62" s="183">
        <f>'0. SPECIFICATIONS-WiP'!X62</f>
        <v>0</v>
      </c>
      <c r="Y62" s="183">
        <f>'0. SPECIFICATIONS-WiP'!Y62</f>
        <v>0</v>
      </c>
      <c r="Z62" s="183">
        <f>'0. SPECIFICATIONS-WiP'!Z62</f>
        <v>0</v>
      </c>
      <c r="AA62" s="183">
        <f>'0. SPECIFICATIONS-WiP'!AA62</f>
        <v>0</v>
      </c>
      <c r="AB62" s="183">
        <f>'0. SPECIFICATIONS-WiP'!AB62</f>
        <v>0</v>
      </c>
      <c r="AC62" s="183">
        <f>'0. SPECIFICATIONS-WiP'!AC62</f>
        <v>0</v>
      </c>
      <c r="AD62" s="183">
        <f>'0. SPECIFICATIONS-WiP'!AD62</f>
        <v>0</v>
      </c>
      <c r="AE62" s="183">
        <f>'0. SPECIFICATIONS-WiP'!AE62</f>
        <v>0</v>
      </c>
      <c r="AF62" s="183">
        <f>'0. SPECIFICATIONS-WiP'!AF62</f>
        <v>0</v>
      </c>
      <c r="AG62" s="183">
        <f>'0. SPECIFICATIONS-WiP'!AG62</f>
        <v>0</v>
      </c>
      <c r="AH62" s="183"/>
      <c r="AI62" s="183"/>
      <c r="AJ62" s="183"/>
      <c r="AK62" s="191"/>
      <c r="AL62" s="191"/>
    </row>
    <row r="63" spans="1:38" ht="15.75" customHeight="1">
      <c r="A63" s="183">
        <f>'0. SPECIFICATIONS-WiP'!A63</f>
        <v>6</v>
      </c>
      <c r="B63" s="183" t="str">
        <f>'0. SPECIFICATIONS-WiP'!B63</f>
        <v>SPC-6.C04</v>
      </c>
      <c r="C63" s="183" t="str">
        <f>'0. SPECIFICATIONS-WiP'!C63</f>
        <v>C</v>
      </c>
      <c r="D63" s="183" t="str">
        <f>'0. SPECIFICATIONS-WiP'!D63</f>
        <v>A</v>
      </c>
      <c r="E63" s="183" t="str">
        <f>'0. SPECIFICATIONS-WiP'!E63</f>
        <v>B</v>
      </c>
      <c r="F63" s="183" t="str">
        <f>'0. SPECIFICATIONS-WiP'!F63</f>
        <v>C/A/B</v>
      </c>
      <c r="G63" s="184" t="s">
        <v>6866</v>
      </c>
      <c r="H63" s="185" t="s">
        <v>5691</v>
      </c>
      <c r="I63" s="186" t="s">
        <v>6914</v>
      </c>
      <c r="J63" s="186" t="s">
        <v>6915</v>
      </c>
      <c r="K63" s="186" t="s">
        <v>6916</v>
      </c>
      <c r="L63" s="186" t="s">
        <v>6917</v>
      </c>
      <c r="M63" s="185" t="s">
        <v>6717</v>
      </c>
      <c r="N63" s="185" t="s">
        <v>5691</v>
      </c>
      <c r="O63" s="185" t="s">
        <v>5691</v>
      </c>
      <c r="P63" s="183">
        <f>'0. SPECIFICATIONS-WiP'!P63</f>
        <v>0</v>
      </c>
      <c r="Q63" s="183" t="str">
        <f>'0. SPECIFICATIONS-WiP'!Q63</f>
        <v>Spécifications</v>
      </c>
      <c r="R63" s="183" t="str">
        <f>'0. SPECIFICATIONS-WiP'!R63</f>
        <v>CONSEIL</v>
      </c>
      <c r="S63" s="183" t="str">
        <f>'0. SPECIFICATIONS-WiP'!S63</f>
        <v>N/A</v>
      </c>
      <c r="T63" s="183">
        <f>'0. SPECIFICATIONS-WiP'!T63</f>
        <v>0</v>
      </c>
      <c r="U63" s="183">
        <f>'0. SPECIFICATIONS-WiP'!U63</f>
        <v>0</v>
      </c>
      <c r="V63" s="183">
        <f>'0. SPECIFICATIONS-WiP'!V63</f>
        <v>0</v>
      </c>
      <c r="W63" s="183" t="str">
        <f>'0. SPECIFICATIONS-WiP'!W63</f>
        <v>Conception</v>
      </c>
      <c r="X63" s="183">
        <f>'0. SPECIFICATIONS-WiP'!X63</f>
        <v>0</v>
      </c>
      <c r="Y63" s="183">
        <f>'0. SPECIFICATIONS-WiP'!Y63</f>
        <v>0</v>
      </c>
      <c r="Z63" s="183">
        <f>'0. SPECIFICATIONS-WiP'!Z63</f>
        <v>0</v>
      </c>
      <c r="AA63" s="183">
        <f>'0. SPECIFICATIONS-WiP'!AA63</f>
        <v>0</v>
      </c>
      <c r="AB63" s="183">
        <f>'0. SPECIFICATIONS-WiP'!AB63</f>
        <v>0</v>
      </c>
      <c r="AC63" s="183">
        <f>'0. SPECIFICATIONS-WiP'!AC63</f>
        <v>0</v>
      </c>
      <c r="AD63" s="183">
        <f>'0. SPECIFICATIONS-WiP'!AD63</f>
        <v>0</v>
      </c>
      <c r="AE63" s="183">
        <f>'0. SPECIFICATIONS-WiP'!AE63</f>
        <v>0</v>
      </c>
      <c r="AF63" s="183">
        <f>'0. SPECIFICATIONS-WiP'!AF63</f>
        <v>0</v>
      </c>
      <c r="AG63" s="183">
        <f>'0. SPECIFICATIONS-WiP'!AG63</f>
        <v>0</v>
      </c>
      <c r="AH63" s="183"/>
      <c r="AI63" s="183"/>
      <c r="AJ63" s="183"/>
      <c r="AK63" s="191"/>
      <c r="AL63" s="191"/>
    </row>
    <row r="64" spans="1:38" ht="15.75" customHeight="1">
      <c r="A64" s="183">
        <f>'0. SPECIFICATIONS-WiP'!A64</f>
        <v>6</v>
      </c>
      <c r="B64" s="183" t="str">
        <f>'0. SPECIFICATIONS-WiP'!B64</f>
        <v>SPC-6.06</v>
      </c>
      <c r="C64" s="183" t="str">
        <f>'0. SPECIFICATIONS-WiP'!C64</f>
        <v>B</v>
      </c>
      <c r="D64" s="183" t="str">
        <f>'0. SPECIFICATIONS-WiP'!D64</f>
        <v>B</v>
      </c>
      <c r="E64" s="183" t="str">
        <f>'0. SPECIFICATIONS-WiP'!E64</f>
        <v>A</v>
      </c>
      <c r="F64" s="183" t="str">
        <f>'0. SPECIFICATIONS-WiP'!F64</f>
        <v>B/B/A</v>
      </c>
      <c r="G64" s="184" t="s">
        <v>22</v>
      </c>
      <c r="H64" s="185" t="s">
        <v>5691</v>
      </c>
      <c r="I64" s="186" t="s">
        <v>6918</v>
      </c>
      <c r="J64" s="185" t="s">
        <v>6719</v>
      </c>
      <c r="K64" s="186" t="s">
        <v>6919</v>
      </c>
      <c r="L64" s="185" t="s">
        <v>6721</v>
      </c>
      <c r="M64" s="185" t="s">
        <v>5691</v>
      </c>
      <c r="N64" s="185" t="s">
        <v>5691</v>
      </c>
      <c r="O64" s="185" t="s">
        <v>5691</v>
      </c>
      <c r="P64" s="183">
        <f>'0. SPECIFICATIONS-WiP'!P64</f>
        <v>0</v>
      </c>
      <c r="Q64" s="183" t="str">
        <f>'0. SPECIFICATIONS-WiP'!Q64</f>
        <v>Stratégie</v>
      </c>
      <c r="R64" s="183" t="str">
        <f>'0. SPECIFICATIONS-WiP'!R64</f>
        <v>RECO</v>
      </c>
      <c r="S64" s="183" t="str">
        <f>'0. SPECIFICATIONS-WiP'!S64</f>
        <v>***</v>
      </c>
      <c r="T64" s="183">
        <f>'0. SPECIFICATIONS-WiP'!T64</f>
        <v>0</v>
      </c>
      <c r="U64" s="183">
        <f>'0. SPECIFICATIONS-WiP'!U64</f>
        <v>0</v>
      </c>
      <c r="V64" s="183">
        <f>'0. SPECIFICATIONS-WiP'!V64</f>
        <v>0</v>
      </c>
      <c r="W64" s="183" t="str">
        <f>'0. SPECIFICATIONS-WiP'!W64</f>
        <v>Administration</v>
      </c>
      <c r="X64" s="183" t="str">
        <f>'0. SPECIFICATIONS-WiP'!X64</f>
        <v>#COM ; #VALUE ; #GOV ;</v>
      </c>
      <c r="Y64" s="183" t="str">
        <f>'0. SPECIFICATIONS-WiP'!Y64</f>
        <v>ProjectMngr ; ProductOwner ; Manager ; ITMngr</v>
      </c>
      <c r="Z64" s="183" t="str">
        <f>'0. SPECIFICATIONS-WiP'!Z64</f>
        <v>(X / Y ) * 100</v>
      </c>
      <c r="AA64" s="183" t="s">
        <v>6920</v>
      </c>
      <c r="AB64" s="183" t="s">
        <v>6468</v>
      </c>
      <c r="AC64" s="183" t="str">
        <f>'0. SPECIFICATIONS-WiP'!AC64</f>
        <v>High</v>
      </c>
      <c r="AD64" s="183" t="str">
        <f>'0. SPECIFICATIONS-WiP'!AD64</f>
        <v>Periodic</v>
      </c>
      <c r="AE64" s="183" t="s">
        <v>6838</v>
      </c>
      <c r="AF64" s="183">
        <f>'0. SPECIFICATIONS-WiP'!AF64</f>
        <v>0</v>
      </c>
      <c r="AG64" s="183">
        <f>'0. SPECIFICATIONS-WiP'!AG64</f>
        <v>0</v>
      </c>
      <c r="AH64" s="183"/>
      <c r="AI64" s="183"/>
      <c r="AJ64" s="183"/>
      <c r="AK64" s="191"/>
      <c r="AL64" s="191"/>
    </row>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53D475"/>
    <outlinePr summaryBelow="0" summaryRight="0"/>
  </sheetPr>
  <dimension ref="A1:U1000"/>
  <sheetViews>
    <sheetView workbookViewId="0">
      <pane ySplit="2" topLeftCell="A3" activePane="bottomLeft" state="frozen"/>
      <selection pane="bottomLeft" activeCell="B4" sqref="B4"/>
    </sheetView>
  </sheetViews>
  <sheetFormatPr defaultColWidth="14.42578125" defaultRowHeight="15" customHeight="1"/>
  <cols>
    <col min="1" max="1" width="8" customWidth="1"/>
    <col min="2" max="4" width="8.28515625" customWidth="1"/>
    <col min="5" max="5" width="11.42578125" customWidth="1"/>
    <col min="6" max="6" width="29" customWidth="1"/>
    <col min="8" max="8" width="39.7109375" customWidth="1"/>
    <col min="9" max="9" width="30.140625" customWidth="1"/>
    <col min="10" max="10" width="50.28515625" customWidth="1"/>
    <col min="11" max="11" width="24" customWidth="1"/>
    <col min="12" max="12" width="27.5703125" customWidth="1"/>
    <col min="13" max="13" width="11" customWidth="1"/>
    <col min="14" max="14" width="22.28515625" customWidth="1"/>
    <col min="15" max="15" width="22.140625" customWidth="1"/>
    <col min="17" max="17" width="16.85546875" customWidth="1"/>
    <col min="18" max="18" width="22.140625" customWidth="1"/>
  </cols>
  <sheetData>
    <row r="1" spans="1:21" ht="15.75" customHeight="1">
      <c r="A1" s="174" t="s">
        <v>5691</v>
      </c>
      <c r="B1" s="174" t="s">
        <v>5691</v>
      </c>
      <c r="C1" s="174" t="s">
        <v>5691</v>
      </c>
      <c r="D1" s="174" t="s">
        <v>5691</v>
      </c>
      <c r="E1" s="174" t="s">
        <v>5691</v>
      </c>
      <c r="F1" s="175" t="s">
        <v>5692</v>
      </c>
      <c r="G1" s="175" t="s">
        <v>5693</v>
      </c>
      <c r="H1" s="175" t="s">
        <v>5694</v>
      </c>
      <c r="I1" s="176"/>
      <c r="J1" s="176"/>
      <c r="K1" s="176"/>
      <c r="L1" s="176"/>
      <c r="M1" s="176"/>
      <c r="N1" s="176"/>
      <c r="O1" s="176"/>
      <c r="P1" s="176"/>
      <c r="Q1" s="176"/>
      <c r="R1" s="176"/>
      <c r="S1" s="176"/>
      <c r="T1" s="176"/>
      <c r="U1" s="176"/>
    </row>
    <row r="2" spans="1:21" ht="15.75" customHeight="1">
      <c r="A2" s="177" t="s">
        <v>5695</v>
      </c>
      <c r="B2" s="177" t="s">
        <v>5273</v>
      </c>
      <c r="C2" s="177" t="s">
        <v>5274</v>
      </c>
      <c r="D2" s="177" t="s">
        <v>5275</v>
      </c>
      <c r="E2" s="177" t="s">
        <v>5276</v>
      </c>
      <c r="F2" s="178" t="s">
        <v>5696</v>
      </c>
      <c r="G2" s="179" t="s">
        <v>5697</v>
      </c>
      <c r="H2" s="180" t="s">
        <v>5698</v>
      </c>
      <c r="I2" s="181" t="s">
        <v>5699</v>
      </c>
      <c r="J2" s="181" t="s">
        <v>5700</v>
      </c>
      <c r="K2" s="181" t="s">
        <v>5701</v>
      </c>
      <c r="L2" s="181" t="s">
        <v>5283</v>
      </c>
      <c r="M2" s="181" t="s">
        <v>5284</v>
      </c>
      <c r="N2" s="181" t="s">
        <v>5702</v>
      </c>
      <c r="O2" s="180" t="s">
        <v>5703</v>
      </c>
      <c r="P2" s="178" t="s">
        <v>5704</v>
      </c>
      <c r="Q2" s="182" t="s">
        <v>5705</v>
      </c>
      <c r="R2" s="180" t="s">
        <v>5706</v>
      </c>
      <c r="S2" s="180" t="s">
        <v>5707</v>
      </c>
      <c r="T2" s="180" t="s">
        <v>5291</v>
      </c>
      <c r="U2" s="180" t="s">
        <v>5292</v>
      </c>
    </row>
    <row r="3" spans="1:21" ht="15.75" customHeight="1">
      <c r="A3" s="183">
        <v>1</v>
      </c>
      <c r="B3" s="183"/>
      <c r="C3" s="183"/>
      <c r="D3" s="183"/>
      <c r="E3" s="183" t="s">
        <v>6921</v>
      </c>
      <c r="F3" s="184"/>
      <c r="G3" s="186" t="s">
        <v>6469</v>
      </c>
      <c r="H3" s="185" t="s">
        <v>5691</v>
      </c>
      <c r="I3" s="185" t="s">
        <v>5691</v>
      </c>
      <c r="J3" s="185" t="s">
        <v>5691</v>
      </c>
      <c r="K3" s="185" t="s">
        <v>5691</v>
      </c>
      <c r="L3" s="185" t="s">
        <v>5691</v>
      </c>
      <c r="M3" s="185" t="s">
        <v>5691</v>
      </c>
      <c r="N3" s="185" t="s">
        <v>5691</v>
      </c>
      <c r="O3" s="183"/>
      <c r="P3" s="183"/>
      <c r="Q3" s="183"/>
      <c r="R3" s="183"/>
      <c r="S3" s="183"/>
      <c r="T3" s="183" t="s">
        <v>6922</v>
      </c>
      <c r="U3" s="183"/>
    </row>
    <row r="4" spans="1:21" ht="15.75" customHeight="1">
      <c r="A4" s="183">
        <v>1</v>
      </c>
      <c r="B4" s="183" t="s">
        <v>5306</v>
      </c>
      <c r="C4" s="183" t="s">
        <v>5306</v>
      </c>
      <c r="D4" s="183" t="s">
        <v>5307</v>
      </c>
      <c r="E4" s="183" t="s">
        <v>5770</v>
      </c>
      <c r="F4" s="185" t="s">
        <v>6470</v>
      </c>
      <c r="G4" s="185" t="s">
        <v>5691</v>
      </c>
      <c r="H4" s="185" t="s">
        <v>6471</v>
      </c>
      <c r="I4" s="185" t="s">
        <v>6472</v>
      </c>
      <c r="J4" s="185" t="s">
        <v>6473</v>
      </c>
      <c r="K4" s="186" t="s">
        <v>6725</v>
      </c>
      <c r="L4" s="185" t="s">
        <v>5691</v>
      </c>
      <c r="M4" s="185" t="s">
        <v>5691</v>
      </c>
      <c r="N4" s="185" t="s">
        <v>5691</v>
      </c>
      <c r="O4" s="183"/>
      <c r="P4" s="183" t="s">
        <v>25</v>
      </c>
      <c r="Q4" s="183" t="s">
        <v>5313</v>
      </c>
      <c r="R4" s="183" t="s">
        <v>5314</v>
      </c>
      <c r="S4" s="183"/>
      <c r="T4" s="183"/>
      <c r="U4" s="183" t="s">
        <v>5360</v>
      </c>
    </row>
    <row r="5" spans="1:21" ht="15.75" customHeight="1">
      <c r="A5" s="183">
        <v>1</v>
      </c>
      <c r="B5" s="183" t="s">
        <v>5306</v>
      </c>
      <c r="C5" s="183" t="s">
        <v>5306</v>
      </c>
      <c r="D5" s="183" t="s">
        <v>5307</v>
      </c>
      <c r="E5" s="183" t="s">
        <v>5770</v>
      </c>
      <c r="F5" s="185" t="s">
        <v>6475</v>
      </c>
      <c r="G5" s="185" t="s">
        <v>5691</v>
      </c>
      <c r="H5" s="185" t="s">
        <v>6476</v>
      </c>
      <c r="I5" s="185" t="s">
        <v>6477</v>
      </c>
      <c r="J5" s="185" t="s">
        <v>6478</v>
      </c>
      <c r="K5" s="185" t="s">
        <v>6479</v>
      </c>
      <c r="L5" s="185" t="s">
        <v>5691</v>
      </c>
      <c r="M5" s="185" t="s">
        <v>5691</v>
      </c>
      <c r="N5" s="185" t="s">
        <v>5691</v>
      </c>
      <c r="O5" s="183"/>
      <c r="P5" s="183" t="s">
        <v>25</v>
      </c>
      <c r="Q5" s="183" t="s">
        <v>5313</v>
      </c>
      <c r="R5" s="183" t="s">
        <v>5314</v>
      </c>
      <c r="S5" s="183"/>
      <c r="T5" s="183"/>
      <c r="U5" s="183"/>
    </row>
    <row r="6" spans="1:21" ht="15.75" customHeight="1">
      <c r="A6" s="183">
        <v>1</v>
      </c>
      <c r="B6" s="183" t="s">
        <v>5306</v>
      </c>
      <c r="C6" s="183" t="s">
        <v>5307</v>
      </c>
      <c r="D6" s="183" t="s">
        <v>5306</v>
      </c>
      <c r="E6" s="183" t="s">
        <v>5809</v>
      </c>
      <c r="F6" s="185" t="s">
        <v>6480</v>
      </c>
      <c r="G6" s="185" t="s">
        <v>5691</v>
      </c>
      <c r="H6" s="185" t="s">
        <v>6481</v>
      </c>
      <c r="I6" s="186" t="s">
        <v>6923</v>
      </c>
      <c r="J6" s="185" t="s">
        <v>6734</v>
      </c>
      <c r="K6" s="185" t="s">
        <v>6484</v>
      </c>
      <c r="L6" s="185" t="s">
        <v>5691</v>
      </c>
      <c r="M6" s="185" t="s">
        <v>5691</v>
      </c>
      <c r="N6" s="185" t="s">
        <v>5691</v>
      </c>
      <c r="O6" s="183"/>
      <c r="P6" s="183" t="s">
        <v>25</v>
      </c>
      <c r="Q6" s="183" t="s">
        <v>5339</v>
      </c>
      <c r="R6" s="183" t="s">
        <v>42</v>
      </c>
      <c r="S6" s="183"/>
      <c r="T6" s="183"/>
      <c r="U6" s="183"/>
    </row>
    <row r="7" spans="1:21" ht="15.75" customHeight="1">
      <c r="A7" s="183">
        <v>1</v>
      </c>
      <c r="B7" s="183" t="s">
        <v>5307</v>
      </c>
      <c r="C7" s="183" t="s">
        <v>5306</v>
      </c>
      <c r="D7" s="183" t="s">
        <v>5307</v>
      </c>
      <c r="E7" s="183" t="s">
        <v>5785</v>
      </c>
      <c r="F7" s="185" t="s">
        <v>6475</v>
      </c>
      <c r="G7" s="185" t="s">
        <v>5691</v>
      </c>
      <c r="H7" s="185" t="s">
        <v>6486</v>
      </c>
      <c r="I7" s="185" t="s">
        <v>6487</v>
      </c>
      <c r="J7" s="186" t="s">
        <v>6738</v>
      </c>
      <c r="K7" s="185" t="s">
        <v>6489</v>
      </c>
      <c r="L7" s="185" t="s">
        <v>5691</v>
      </c>
      <c r="M7" s="185" t="s">
        <v>5691</v>
      </c>
      <c r="N7" s="185" t="s">
        <v>5691</v>
      </c>
      <c r="O7" s="183"/>
      <c r="P7" s="183"/>
      <c r="Q7" s="183" t="s">
        <v>5313</v>
      </c>
      <c r="R7" s="183" t="s">
        <v>5314</v>
      </c>
      <c r="S7" s="183"/>
      <c r="T7" s="183"/>
      <c r="U7" s="183" t="s">
        <v>5360</v>
      </c>
    </row>
    <row r="8" spans="1:21" ht="15.75" customHeight="1">
      <c r="A8" s="183">
        <v>1</v>
      </c>
      <c r="B8" s="183" t="s">
        <v>5306</v>
      </c>
      <c r="C8" s="183" t="s">
        <v>5307</v>
      </c>
      <c r="D8" s="183" t="s">
        <v>5307</v>
      </c>
      <c r="E8" s="183" t="s">
        <v>5821</v>
      </c>
      <c r="F8" s="185" t="s">
        <v>6475</v>
      </c>
      <c r="G8" s="185" t="s">
        <v>5691</v>
      </c>
      <c r="H8" s="185" t="s">
        <v>6924</v>
      </c>
      <c r="I8" s="186" t="s">
        <v>6743</v>
      </c>
      <c r="J8" s="185" t="s">
        <v>6491</v>
      </c>
      <c r="K8" s="185" t="s">
        <v>5927</v>
      </c>
      <c r="L8" s="185" t="s">
        <v>5928</v>
      </c>
      <c r="M8" s="185" t="s">
        <v>6492</v>
      </c>
      <c r="N8" s="185" t="s">
        <v>5691</v>
      </c>
      <c r="O8" s="183"/>
      <c r="P8" s="183" t="s">
        <v>35</v>
      </c>
      <c r="Q8" s="183" t="s">
        <v>5313</v>
      </c>
      <c r="R8" s="183" t="s">
        <v>5378</v>
      </c>
      <c r="S8" s="183"/>
      <c r="T8" s="183"/>
      <c r="U8" s="183"/>
    </row>
    <row r="9" spans="1:21" ht="15.75" customHeight="1">
      <c r="A9" s="183">
        <v>1</v>
      </c>
      <c r="B9" s="183" t="s">
        <v>5307</v>
      </c>
      <c r="C9" s="183" t="s">
        <v>5306</v>
      </c>
      <c r="D9" s="183" t="s">
        <v>5307</v>
      </c>
      <c r="E9" s="183" t="s">
        <v>5785</v>
      </c>
      <c r="F9" s="185" t="s">
        <v>6475</v>
      </c>
      <c r="G9" s="185" t="s">
        <v>5691</v>
      </c>
      <c r="H9" s="185" t="s">
        <v>6494</v>
      </c>
      <c r="I9" s="185" t="s">
        <v>6746</v>
      </c>
      <c r="J9" s="185" t="s">
        <v>6496</v>
      </c>
      <c r="K9" s="185" t="s">
        <v>5907</v>
      </c>
      <c r="L9" s="185" t="s">
        <v>5691</v>
      </c>
      <c r="M9" s="185" t="s">
        <v>5691</v>
      </c>
      <c r="N9" s="185" t="s">
        <v>5691</v>
      </c>
      <c r="O9" s="183"/>
      <c r="P9" s="183" t="s">
        <v>35</v>
      </c>
      <c r="Q9" s="183" t="s">
        <v>5339</v>
      </c>
      <c r="R9" s="183" t="s">
        <v>42</v>
      </c>
      <c r="S9" s="183"/>
      <c r="T9" s="183"/>
      <c r="U9" s="183"/>
    </row>
    <row r="10" spans="1:21" ht="15.75" customHeight="1">
      <c r="A10" s="183">
        <v>2</v>
      </c>
      <c r="B10" s="183"/>
      <c r="C10" s="183"/>
      <c r="D10" s="183"/>
      <c r="E10" s="183" t="s">
        <v>6925</v>
      </c>
      <c r="F10" s="184"/>
      <c r="G10" s="185" t="s">
        <v>6497</v>
      </c>
      <c r="H10" s="185" t="s">
        <v>5691</v>
      </c>
      <c r="I10" s="185" t="s">
        <v>5691</v>
      </c>
      <c r="J10" s="185" t="s">
        <v>5691</v>
      </c>
      <c r="K10" s="185" t="s">
        <v>5691</v>
      </c>
      <c r="L10" s="185" t="s">
        <v>5691</v>
      </c>
      <c r="M10" s="185" t="s">
        <v>5691</v>
      </c>
      <c r="N10" s="185" t="s">
        <v>5691</v>
      </c>
      <c r="O10" s="183"/>
      <c r="P10" s="183"/>
      <c r="Q10" s="183"/>
      <c r="R10" s="183"/>
      <c r="S10" s="183"/>
      <c r="T10" s="183" t="s">
        <v>1086</v>
      </c>
      <c r="U10" s="183"/>
    </row>
    <row r="11" spans="1:21" ht="15.75" customHeight="1">
      <c r="A11" s="183">
        <v>2</v>
      </c>
      <c r="B11" s="183" t="s">
        <v>5307</v>
      </c>
      <c r="C11" s="183" t="s">
        <v>5307</v>
      </c>
      <c r="D11" s="183" t="s">
        <v>5306</v>
      </c>
      <c r="E11" s="183" t="s">
        <v>5796</v>
      </c>
      <c r="F11" s="185" t="s">
        <v>6480</v>
      </c>
      <c r="G11" s="185" t="s">
        <v>5691</v>
      </c>
      <c r="H11" s="185" t="s">
        <v>6498</v>
      </c>
      <c r="I11" s="185" t="s">
        <v>6499</v>
      </c>
      <c r="J11" s="185" t="s">
        <v>6500</v>
      </c>
      <c r="K11" s="185" t="s">
        <v>6501</v>
      </c>
      <c r="L11" s="185" t="s">
        <v>5691</v>
      </c>
      <c r="M11" s="185" t="s">
        <v>5691</v>
      </c>
      <c r="N11" s="185" t="s">
        <v>5691</v>
      </c>
      <c r="O11" s="183"/>
      <c r="P11" s="183" t="s">
        <v>25</v>
      </c>
      <c r="Q11" s="183" t="s">
        <v>5339</v>
      </c>
      <c r="R11" s="183" t="s">
        <v>42</v>
      </c>
      <c r="S11" s="183"/>
      <c r="T11" s="183"/>
      <c r="U11" s="183"/>
    </row>
    <row r="12" spans="1:21" ht="15.75" customHeight="1">
      <c r="A12" s="183">
        <v>2</v>
      </c>
      <c r="B12" s="183" t="s">
        <v>5306</v>
      </c>
      <c r="C12" s="183" t="s">
        <v>5307</v>
      </c>
      <c r="D12" s="183" t="s">
        <v>5306</v>
      </c>
      <c r="E12" s="183" t="s">
        <v>5809</v>
      </c>
      <c r="F12" s="185" t="s">
        <v>6480</v>
      </c>
      <c r="G12" s="185" t="s">
        <v>5691</v>
      </c>
      <c r="H12" s="185" t="s">
        <v>6502</v>
      </c>
      <c r="I12" s="185" t="s">
        <v>6503</v>
      </c>
      <c r="J12" s="185" t="s">
        <v>6504</v>
      </c>
      <c r="K12" s="185" t="s">
        <v>6505</v>
      </c>
      <c r="L12" s="185" t="s">
        <v>6506</v>
      </c>
      <c r="M12" s="185" t="s">
        <v>5691</v>
      </c>
      <c r="N12" s="185" t="s">
        <v>5691</v>
      </c>
      <c r="O12" s="183"/>
      <c r="P12" s="183" t="s">
        <v>25</v>
      </c>
      <c r="Q12" s="183" t="s">
        <v>5339</v>
      </c>
      <c r="R12" s="183" t="s">
        <v>42</v>
      </c>
      <c r="S12" s="183"/>
      <c r="T12" s="183"/>
      <c r="U12" s="183"/>
    </row>
    <row r="13" spans="1:21" ht="15.75" customHeight="1">
      <c r="A13" s="183">
        <v>2</v>
      </c>
      <c r="B13" s="183" t="s">
        <v>5307</v>
      </c>
      <c r="C13" s="183" t="s">
        <v>5306</v>
      </c>
      <c r="D13" s="183" t="s">
        <v>5306</v>
      </c>
      <c r="E13" s="183" t="s">
        <v>5962</v>
      </c>
      <c r="F13" s="184"/>
      <c r="G13" s="185" t="s">
        <v>5691</v>
      </c>
      <c r="H13" s="185" t="s">
        <v>6507</v>
      </c>
      <c r="I13" s="185" t="s">
        <v>6508</v>
      </c>
      <c r="J13" s="185" t="s">
        <v>6926</v>
      </c>
      <c r="K13" s="185" t="s">
        <v>6510</v>
      </c>
      <c r="L13" s="185" t="s">
        <v>5691</v>
      </c>
      <c r="M13" s="185" t="s">
        <v>5691</v>
      </c>
      <c r="N13" s="185" t="s">
        <v>5691</v>
      </c>
      <c r="O13" s="183"/>
      <c r="P13" s="183" t="s">
        <v>35</v>
      </c>
      <c r="Q13" s="183" t="s">
        <v>5339</v>
      </c>
      <c r="R13" s="183" t="s">
        <v>42</v>
      </c>
      <c r="S13" s="183"/>
      <c r="T13" s="183"/>
      <c r="U13" s="183"/>
    </row>
    <row r="14" spans="1:21" ht="15.75" customHeight="1">
      <c r="A14" s="183">
        <v>2</v>
      </c>
      <c r="B14" s="183" t="s">
        <v>5307</v>
      </c>
      <c r="C14" s="183" t="s">
        <v>5307</v>
      </c>
      <c r="D14" s="183" t="s">
        <v>5307</v>
      </c>
      <c r="E14" s="183" t="s">
        <v>5788</v>
      </c>
      <c r="F14" s="185" t="s">
        <v>6480</v>
      </c>
      <c r="G14" s="185" t="s">
        <v>5691</v>
      </c>
      <c r="H14" s="185" t="s">
        <v>6511</v>
      </c>
      <c r="I14" s="185" t="s">
        <v>6512</v>
      </c>
      <c r="J14" s="185" t="s">
        <v>6513</v>
      </c>
      <c r="K14" s="185" t="s">
        <v>6514</v>
      </c>
      <c r="L14" s="185" t="s">
        <v>5691</v>
      </c>
      <c r="M14" s="185" t="s">
        <v>5691</v>
      </c>
      <c r="N14" s="185" t="s">
        <v>5691</v>
      </c>
      <c r="O14" s="183"/>
      <c r="P14" s="183" t="s">
        <v>35</v>
      </c>
      <c r="Q14" s="183" t="s">
        <v>5313</v>
      </c>
      <c r="R14" s="183" t="s">
        <v>5378</v>
      </c>
      <c r="S14" s="183"/>
      <c r="T14" s="183"/>
      <c r="U14" s="183"/>
    </row>
    <row r="15" spans="1:21" ht="15.75" customHeight="1">
      <c r="A15" s="183">
        <v>2</v>
      </c>
      <c r="B15" s="183" t="s">
        <v>5307</v>
      </c>
      <c r="C15" s="183" t="s">
        <v>5307</v>
      </c>
      <c r="D15" s="183" t="s">
        <v>5307</v>
      </c>
      <c r="E15" s="183" t="s">
        <v>5788</v>
      </c>
      <c r="F15" s="185" t="s">
        <v>6480</v>
      </c>
      <c r="G15" s="185" t="s">
        <v>5691</v>
      </c>
      <c r="H15" s="185" t="s">
        <v>6515</v>
      </c>
      <c r="I15" s="185" t="s">
        <v>6927</v>
      </c>
      <c r="J15" s="185" t="s">
        <v>6517</v>
      </c>
      <c r="K15" s="185" t="s">
        <v>6518</v>
      </c>
      <c r="L15" s="185" t="s">
        <v>5691</v>
      </c>
      <c r="M15" s="185" t="s">
        <v>5691</v>
      </c>
      <c r="N15" s="185" t="s">
        <v>5691</v>
      </c>
      <c r="O15" s="183"/>
      <c r="P15" s="183" t="s">
        <v>25</v>
      </c>
      <c r="Q15" s="183" t="s">
        <v>5313</v>
      </c>
      <c r="R15" s="183" t="s">
        <v>5314</v>
      </c>
      <c r="S15" s="183"/>
      <c r="T15" s="183"/>
      <c r="U15" s="183"/>
    </row>
    <row r="16" spans="1:21" ht="15.75" customHeight="1">
      <c r="A16" s="183">
        <v>3</v>
      </c>
      <c r="B16" s="183"/>
      <c r="C16" s="183"/>
      <c r="D16" s="183"/>
      <c r="E16" s="183" t="s">
        <v>6928</v>
      </c>
      <c r="F16" s="184"/>
      <c r="G16" s="185" t="s">
        <v>6519</v>
      </c>
      <c r="H16" s="185" t="s">
        <v>5691</v>
      </c>
      <c r="I16" s="185" t="s">
        <v>5691</v>
      </c>
      <c r="J16" s="185" t="s">
        <v>5691</v>
      </c>
      <c r="K16" s="185" t="s">
        <v>5691</v>
      </c>
      <c r="L16" s="185" t="s">
        <v>5691</v>
      </c>
      <c r="M16" s="185" t="s">
        <v>5691</v>
      </c>
      <c r="N16" s="185" t="s">
        <v>5691</v>
      </c>
      <c r="O16" s="183"/>
      <c r="P16" s="183"/>
      <c r="Q16" s="183"/>
      <c r="R16" s="183"/>
      <c r="S16" s="183"/>
      <c r="T16" s="183" t="s">
        <v>1086</v>
      </c>
      <c r="U16" s="183"/>
    </row>
    <row r="17" spans="1:21" ht="15.75" customHeight="1">
      <c r="A17" s="183">
        <v>3</v>
      </c>
      <c r="B17" s="183" t="s">
        <v>5307</v>
      </c>
      <c r="C17" s="183" t="s">
        <v>5307</v>
      </c>
      <c r="D17" s="183" t="s">
        <v>5307</v>
      </c>
      <c r="E17" s="183" t="s">
        <v>5788</v>
      </c>
      <c r="F17" s="185" t="s">
        <v>6520</v>
      </c>
      <c r="G17" s="185" t="s">
        <v>5691</v>
      </c>
      <c r="H17" s="185" t="s">
        <v>6521</v>
      </c>
      <c r="I17" s="185" t="s">
        <v>6522</v>
      </c>
      <c r="J17" s="185" t="s">
        <v>6523</v>
      </c>
      <c r="K17" s="185" t="s">
        <v>6524</v>
      </c>
      <c r="L17" s="185" t="s">
        <v>5691</v>
      </c>
      <c r="M17" s="185" t="s">
        <v>5691</v>
      </c>
      <c r="N17" s="185" t="s">
        <v>5691</v>
      </c>
      <c r="O17" s="183"/>
      <c r="P17" s="183" t="s">
        <v>26</v>
      </c>
      <c r="Q17" s="183" t="s">
        <v>5339</v>
      </c>
      <c r="R17" s="183" t="s">
        <v>42</v>
      </c>
      <c r="S17" s="183"/>
      <c r="T17" s="183"/>
      <c r="U17" s="183"/>
    </row>
    <row r="18" spans="1:21" ht="15.75" customHeight="1">
      <c r="A18" s="183">
        <v>3</v>
      </c>
      <c r="B18" s="183" t="s">
        <v>5306</v>
      </c>
      <c r="C18" s="183" t="s">
        <v>5307</v>
      </c>
      <c r="D18" s="183" t="s">
        <v>5307</v>
      </c>
      <c r="E18" s="183" t="s">
        <v>5821</v>
      </c>
      <c r="F18" s="185" t="s">
        <v>6520</v>
      </c>
      <c r="G18" s="185" t="s">
        <v>5691</v>
      </c>
      <c r="H18" s="185" t="s">
        <v>5691</v>
      </c>
      <c r="I18" s="185" t="s">
        <v>6526</v>
      </c>
      <c r="J18" s="185" t="s">
        <v>6527</v>
      </c>
      <c r="K18" s="185" t="s">
        <v>6528</v>
      </c>
      <c r="L18" s="185" t="s">
        <v>5691</v>
      </c>
      <c r="M18" s="185" t="s">
        <v>5691</v>
      </c>
      <c r="N18" s="185" t="s">
        <v>5691</v>
      </c>
      <c r="O18" s="183"/>
      <c r="P18" s="183" t="s">
        <v>26</v>
      </c>
      <c r="Q18" s="183" t="s">
        <v>5313</v>
      </c>
      <c r="R18" s="183" t="s">
        <v>5314</v>
      </c>
      <c r="S18" s="183"/>
      <c r="T18" s="183"/>
      <c r="U18" s="183"/>
    </row>
    <row r="19" spans="1:21" ht="15.75" customHeight="1">
      <c r="A19" s="183">
        <v>3</v>
      </c>
      <c r="B19" s="183" t="s">
        <v>5307</v>
      </c>
      <c r="C19" s="183" t="s">
        <v>5307</v>
      </c>
      <c r="D19" s="183" t="s">
        <v>5307</v>
      </c>
      <c r="E19" s="183" t="s">
        <v>5788</v>
      </c>
      <c r="F19" s="185" t="s">
        <v>6520</v>
      </c>
      <c r="G19" s="185" t="s">
        <v>5691</v>
      </c>
      <c r="H19" s="185" t="s">
        <v>5691</v>
      </c>
      <c r="I19" s="185" t="s">
        <v>6529</v>
      </c>
      <c r="J19" s="185" t="s">
        <v>6530</v>
      </c>
      <c r="K19" s="185" t="s">
        <v>6531</v>
      </c>
      <c r="L19" s="185" t="s">
        <v>5691</v>
      </c>
      <c r="M19" s="185" t="s">
        <v>5691</v>
      </c>
      <c r="N19" s="185" t="s">
        <v>5691</v>
      </c>
      <c r="O19" s="183"/>
      <c r="P19" s="183" t="s">
        <v>26</v>
      </c>
      <c r="Q19" s="183" t="s">
        <v>5313</v>
      </c>
      <c r="R19" s="183" t="s">
        <v>5314</v>
      </c>
      <c r="S19" s="183"/>
      <c r="T19" s="183"/>
      <c r="U19" s="183" t="s">
        <v>5360</v>
      </c>
    </row>
    <row r="20" spans="1:21" ht="15.75" customHeight="1">
      <c r="A20" s="183">
        <v>3</v>
      </c>
      <c r="B20" s="183" t="s">
        <v>5307</v>
      </c>
      <c r="C20" s="183" t="s">
        <v>5307</v>
      </c>
      <c r="D20" s="183" t="s">
        <v>5307</v>
      </c>
      <c r="E20" s="183" t="s">
        <v>5788</v>
      </c>
      <c r="F20" s="185" t="s">
        <v>6520</v>
      </c>
      <c r="G20" s="185" t="s">
        <v>5691</v>
      </c>
      <c r="H20" s="185" t="s">
        <v>5691</v>
      </c>
      <c r="I20" s="185" t="s">
        <v>6532</v>
      </c>
      <c r="J20" s="185" t="s">
        <v>6533</v>
      </c>
      <c r="K20" s="185" t="s">
        <v>6534</v>
      </c>
      <c r="L20" s="185" t="s">
        <v>6535</v>
      </c>
      <c r="M20" s="185" t="s">
        <v>5691</v>
      </c>
      <c r="N20" s="185" t="s">
        <v>5691</v>
      </c>
      <c r="O20" s="183"/>
      <c r="P20" s="183" t="s">
        <v>26</v>
      </c>
      <c r="Q20" s="183" t="s">
        <v>5339</v>
      </c>
      <c r="R20" s="183" t="s">
        <v>42</v>
      </c>
      <c r="S20" s="183"/>
      <c r="T20" s="183"/>
      <c r="U20" s="183"/>
    </row>
    <row r="21" spans="1:21" ht="15.75" customHeight="1">
      <c r="A21" s="183">
        <v>3</v>
      </c>
      <c r="B21" s="183" t="s">
        <v>5307</v>
      </c>
      <c r="C21" s="183" t="s">
        <v>5307</v>
      </c>
      <c r="D21" s="183" t="s">
        <v>5307</v>
      </c>
      <c r="E21" s="183" t="s">
        <v>5788</v>
      </c>
      <c r="F21" s="185" t="s">
        <v>6520</v>
      </c>
      <c r="G21" s="185" t="s">
        <v>5691</v>
      </c>
      <c r="H21" s="185" t="s">
        <v>5691</v>
      </c>
      <c r="I21" s="185" t="s">
        <v>6536</v>
      </c>
      <c r="J21" s="185" t="s">
        <v>6537</v>
      </c>
      <c r="K21" s="185" t="s">
        <v>6538</v>
      </c>
      <c r="L21" s="185" t="s">
        <v>5691</v>
      </c>
      <c r="M21" s="185" t="s">
        <v>5691</v>
      </c>
      <c r="N21" s="185" t="s">
        <v>5691</v>
      </c>
      <c r="O21" s="183"/>
      <c r="P21" s="183" t="s">
        <v>26</v>
      </c>
      <c r="Q21" s="183" t="s">
        <v>5313</v>
      </c>
      <c r="R21" s="183" t="s">
        <v>5314</v>
      </c>
      <c r="S21" s="183"/>
      <c r="T21" s="183"/>
      <c r="U21" s="183"/>
    </row>
    <row r="22" spans="1:21" ht="15.75" customHeight="1">
      <c r="A22" s="183">
        <v>3</v>
      </c>
      <c r="B22" s="183" t="s">
        <v>5374</v>
      </c>
      <c r="C22" s="183" t="s">
        <v>5307</v>
      </c>
      <c r="D22" s="183" t="s">
        <v>5374</v>
      </c>
      <c r="E22" s="183" t="s">
        <v>6929</v>
      </c>
      <c r="F22" s="185" t="s">
        <v>6539</v>
      </c>
      <c r="G22" s="185" t="s">
        <v>5691</v>
      </c>
      <c r="H22" s="185" t="s">
        <v>6540</v>
      </c>
      <c r="I22" s="185" t="s">
        <v>6541</v>
      </c>
      <c r="J22" s="185" t="s">
        <v>6542</v>
      </c>
      <c r="K22" s="185" t="s">
        <v>6543</v>
      </c>
      <c r="L22" s="185" t="s">
        <v>5691</v>
      </c>
      <c r="M22" s="185" t="s">
        <v>5691</v>
      </c>
      <c r="N22" s="185" t="s">
        <v>5691</v>
      </c>
      <c r="O22" s="183"/>
      <c r="P22" s="183" t="s">
        <v>26</v>
      </c>
      <c r="Q22" s="183" t="s">
        <v>5339</v>
      </c>
      <c r="R22" s="183" t="s">
        <v>42</v>
      </c>
      <c r="S22" s="183"/>
      <c r="T22" s="183"/>
      <c r="U22" s="183"/>
    </row>
    <row r="23" spans="1:21" ht="15.75" customHeight="1">
      <c r="A23" s="183">
        <v>3</v>
      </c>
      <c r="B23" s="183" t="s">
        <v>5374</v>
      </c>
      <c r="C23" s="183" t="s">
        <v>5307</v>
      </c>
      <c r="D23" s="183" t="s">
        <v>5374</v>
      </c>
      <c r="E23" s="183" t="s">
        <v>6929</v>
      </c>
      <c r="F23" s="185" t="s">
        <v>6539</v>
      </c>
      <c r="G23" s="185" t="s">
        <v>5691</v>
      </c>
      <c r="H23" s="185" t="s">
        <v>6544</v>
      </c>
      <c r="I23" s="185" t="s">
        <v>6545</v>
      </c>
      <c r="J23" s="185" t="s">
        <v>6546</v>
      </c>
      <c r="K23" s="185" t="s">
        <v>6547</v>
      </c>
      <c r="L23" s="185" t="s">
        <v>5691</v>
      </c>
      <c r="M23" s="185" t="s">
        <v>5691</v>
      </c>
      <c r="N23" s="185" t="s">
        <v>5691</v>
      </c>
      <c r="O23" s="183"/>
      <c r="P23" s="183" t="s">
        <v>26</v>
      </c>
      <c r="Q23" s="183" t="s">
        <v>5313</v>
      </c>
      <c r="R23" s="183" t="s">
        <v>5378</v>
      </c>
      <c r="S23" s="183"/>
      <c r="T23" s="183"/>
      <c r="U23" s="183"/>
    </row>
    <row r="24" spans="1:21" ht="15.75" customHeight="1">
      <c r="A24" s="183">
        <v>3</v>
      </c>
      <c r="B24" s="183" t="s">
        <v>5307</v>
      </c>
      <c r="C24" s="183" t="s">
        <v>5307</v>
      </c>
      <c r="D24" s="183" t="s">
        <v>5307</v>
      </c>
      <c r="E24" s="183" t="s">
        <v>5788</v>
      </c>
      <c r="F24" s="185" t="s">
        <v>6539</v>
      </c>
      <c r="G24" s="185" t="s">
        <v>5691</v>
      </c>
      <c r="H24" s="185" t="s">
        <v>6548</v>
      </c>
      <c r="I24" s="185" t="s">
        <v>6549</v>
      </c>
      <c r="J24" s="185" t="s">
        <v>6550</v>
      </c>
      <c r="K24" s="185" t="s">
        <v>6551</v>
      </c>
      <c r="L24" s="185" t="s">
        <v>5691</v>
      </c>
      <c r="M24" s="185" t="s">
        <v>5691</v>
      </c>
      <c r="N24" s="185" t="s">
        <v>5691</v>
      </c>
      <c r="O24" s="183"/>
      <c r="P24" s="183" t="s">
        <v>26</v>
      </c>
      <c r="Q24" s="183" t="s">
        <v>5339</v>
      </c>
      <c r="R24" s="183" t="s">
        <v>42</v>
      </c>
      <c r="S24" s="183"/>
      <c r="T24" s="183"/>
      <c r="U24" s="183"/>
    </row>
    <row r="25" spans="1:21" ht="15.75" customHeight="1">
      <c r="A25" s="183">
        <v>3</v>
      </c>
      <c r="B25" s="183" t="s">
        <v>5307</v>
      </c>
      <c r="C25" s="183" t="s">
        <v>5307</v>
      </c>
      <c r="D25" s="183" t="s">
        <v>5307</v>
      </c>
      <c r="E25" s="183" t="s">
        <v>5788</v>
      </c>
      <c r="F25" s="185" t="s">
        <v>6539</v>
      </c>
      <c r="G25" s="185" t="s">
        <v>5691</v>
      </c>
      <c r="H25" s="185" t="s">
        <v>6552</v>
      </c>
      <c r="I25" s="185" t="s">
        <v>6553</v>
      </c>
      <c r="J25" s="185" t="s">
        <v>6554</v>
      </c>
      <c r="K25" s="185" t="s">
        <v>6555</v>
      </c>
      <c r="L25" s="185" t="s">
        <v>6556</v>
      </c>
      <c r="M25" s="185" t="s">
        <v>6557</v>
      </c>
      <c r="N25" s="185" t="s">
        <v>5691</v>
      </c>
      <c r="O25" s="183"/>
      <c r="P25" s="183"/>
      <c r="Q25" s="183" t="s">
        <v>5313</v>
      </c>
      <c r="R25" s="183" t="s">
        <v>5378</v>
      </c>
      <c r="S25" s="183"/>
      <c r="T25" s="183"/>
      <c r="U25" s="183"/>
    </row>
    <row r="26" spans="1:21" ht="15.75" customHeight="1">
      <c r="A26" s="183">
        <v>4</v>
      </c>
      <c r="B26" s="183"/>
      <c r="C26" s="183"/>
      <c r="D26" s="183"/>
      <c r="E26" s="183" t="s">
        <v>6930</v>
      </c>
      <c r="F26" s="184"/>
      <c r="G26" s="185" t="s">
        <v>6558</v>
      </c>
      <c r="H26" s="185" t="s">
        <v>5691</v>
      </c>
      <c r="I26" s="185" t="s">
        <v>5691</v>
      </c>
      <c r="J26" s="185" t="s">
        <v>5691</v>
      </c>
      <c r="K26" s="185" t="s">
        <v>5691</v>
      </c>
      <c r="L26" s="185" t="s">
        <v>5691</v>
      </c>
      <c r="M26" s="185" t="s">
        <v>5691</v>
      </c>
      <c r="N26" s="185" t="s">
        <v>5691</v>
      </c>
      <c r="O26" s="183"/>
      <c r="P26" s="183"/>
      <c r="Q26" s="183"/>
      <c r="R26" s="183"/>
      <c r="S26" s="183"/>
      <c r="T26" s="183" t="s">
        <v>5647</v>
      </c>
      <c r="U26" s="183"/>
    </row>
    <row r="27" spans="1:21" ht="15.75" customHeight="1">
      <c r="A27" s="183">
        <v>4</v>
      </c>
      <c r="B27" s="183" t="s">
        <v>5306</v>
      </c>
      <c r="C27" s="183" t="s">
        <v>5307</v>
      </c>
      <c r="D27" s="183" t="s">
        <v>5306</v>
      </c>
      <c r="E27" s="183" t="s">
        <v>5809</v>
      </c>
      <c r="F27" s="185" t="s">
        <v>6559</v>
      </c>
      <c r="G27" s="185" t="s">
        <v>5691</v>
      </c>
      <c r="H27" s="185" t="s">
        <v>6560</v>
      </c>
      <c r="I27" s="185" t="s">
        <v>6561</v>
      </c>
      <c r="J27" s="185" t="s">
        <v>6562</v>
      </c>
      <c r="K27" s="185" t="s">
        <v>6931</v>
      </c>
      <c r="L27" s="185" t="s">
        <v>5691</v>
      </c>
      <c r="M27" s="185" t="s">
        <v>5691</v>
      </c>
      <c r="N27" s="185" t="s">
        <v>5691</v>
      </c>
      <c r="O27" s="183"/>
      <c r="P27" s="183" t="s">
        <v>25</v>
      </c>
      <c r="Q27" s="183" t="s">
        <v>5313</v>
      </c>
      <c r="R27" s="183" t="s">
        <v>5314</v>
      </c>
      <c r="S27" s="183"/>
      <c r="T27" s="183"/>
      <c r="U27" s="183"/>
    </row>
    <row r="28" spans="1:21" ht="15.75" customHeight="1">
      <c r="A28" s="183">
        <v>4</v>
      </c>
      <c r="B28" s="183" t="s">
        <v>5307</v>
      </c>
      <c r="C28" s="183" t="s">
        <v>5307</v>
      </c>
      <c r="D28" s="183" t="s">
        <v>5307</v>
      </c>
      <c r="E28" s="183" t="s">
        <v>5788</v>
      </c>
      <c r="F28" s="185" t="s">
        <v>6559</v>
      </c>
      <c r="G28" s="185" t="s">
        <v>5691</v>
      </c>
      <c r="H28" s="185" t="s">
        <v>6564</v>
      </c>
      <c r="I28" s="185" t="s">
        <v>6565</v>
      </c>
      <c r="J28" s="185" t="s">
        <v>6801</v>
      </c>
      <c r="K28" s="185" t="s">
        <v>6567</v>
      </c>
      <c r="L28" s="185" t="s">
        <v>5691</v>
      </c>
      <c r="M28" s="185" t="s">
        <v>5691</v>
      </c>
      <c r="N28" s="185" t="s">
        <v>5691</v>
      </c>
      <c r="O28" s="183"/>
      <c r="P28" s="183" t="s">
        <v>35</v>
      </c>
      <c r="Q28" s="183" t="s">
        <v>5313</v>
      </c>
      <c r="R28" s="183" t="s">
        <v>5378</v>
      </c>
      <c r="S28" s="183"/>
      <c r="T28" s="183"/>
      <c r="U28" s="183"/>
    </row>
    <row r="29" spans="1:21" ht="15.75" customHeight="1">
      <c r="A29" s="183">
        <v>4</v>
      </c>
      <c r="B29" s="183" t="s">
        <v>5307</v>
      </c>
      <c r="C29" s="183" t="s">
        <v>5307</v>
      </c>
      <c r="D29" s="183" t="s">
        <v>5306</v>
      </c>
      <c r="E29" s="183" t="s">
        <v>5796</v>
      </c>
      <c r="F29" s="185" t="s">
        <v>6568</v>
      </c>
      <c r="G29" s="185" t="s">
        <v>5691</v>
      </c>
      <c r="H29" s="185" t="s">
        <v>6569</v>
      </c>
      <c r="I29" s="185" t="s">
        <v>6570</v>
      </c>
      <c r="J29" s="185" t="s">
        <v>6571</v>
      </c>
      <c r="K29" s="185" t="s">
        <v>6572</v>
      </c>
      <c r="L29" s="185" t="s">
        <v>6573</v>
      </c>
      <c r="M29" s="185" t="s">
        <v>5691</v>
      </c>
      <c r="N29" s="185" t="s">
        <v>5691</v>
      </c>
      <c r="O29" s="183"/>
      <c r="P29" s="183" t="s">
        <v>5678</v>
      </c>
      <c r="Q29" s="183" t="s">
        <v>5313</v>
      </c>
      <c r="R29" s="183" t="s">
        <v>5314</v>
      </c>
      <c r="S29" s="183"/>
      <c r="T29" s="183"/>
      <c r="U29" s="183"/>
    </row>
    <row r="30" spans="1:21" ht="15.75" customHeight="1">
      <c r="A30" s="183">
        <v>4</v>
      </c>
      <c r="B30" s="183" t="s">
        <v>5307</v>
      </c>
      <c r="C30" s="183" t="s">
        <v>5306</v>
      </c>
      <c r="D30" s="183" t="s">
        <v>5307</v>
      </c>
      <c r="E30" s="183" t="s">
        <v>5785</v>
      </c>
      <c r="F30" s="185" t="s">
        <v>6559</v>
      </c>
      <c r="G30" s="185" t="s">
        <v>5691</v>
      </c>
      <c r="H30" s="185" t="s">
        <v>6574</v>
      </c>
      <c r="I30" s="185" t="s">
        <v>6575</v>
      </c>
      <c r="J30" s="185" t="s">
        <v>6576</v>
      </c>
      <c r="K30" s="185" t="s">
        <v>6577</v>
      </c>
      <c r="L30" s="185" t="s">
        <v>5691</v>
      </c>
      <c r="M30" s="185" t="s">
        <v>5691</v>
      </c>
      <c r="N30" s="185" t="s">
        <v>5691</v>
      </c>
      <c r="O30" s="183"/>
      <c r="P30" s="183"/>
      <c r="Q30" s="183" t="s">
        <v>5313</v>
      </c>
      <c r="R30" s="183" t="s">
        <v>5378</v>
      </c>
      <c r="S30" s="183"/>
      <c r="T30" s="183"/>
      <c r="U30" s="183"/>
    </row>
    <row r="31" spans="1:21" ht="15.75" customHeight="1">
      <c r="A31" s="183">
        <v>4</v>
      </c>
      <c r="B31" s="183" t="s">
        <v>5306</v>
      </c>
      <c r="C31" s="183" t="s">
        <v>5307</v>
      </c>
      <c r="D31" s="183" t="s">
        <v>5307</v>
      </c>
      <c r="E31" s="183" t="s">
        <v>5821</v>
      </c>
      <c r="F31" s="185" t="s">
        <v>6559</v>
      </c>
      <c r="G31" s="185" t="s">
        <v>5691</v>
      </c>
      <c r="H31" s="185" t="s">
        <v>6578</v>
      </c>
      <c r="I31" s="185" t="s">
        <v>6579</v>
      </c>
      <c r="J31" s="185" t="s">
        <v>6580</v>
      </c>
      <c r="K31" s="185" t="s">
        <v>6581</v>
      </c>
      <c r="L31" s="185" t="s">
        <v>5691</v>
      </c>
      <c r="M31" s="185" t="s">
        <v>5691</v>
      </c>
      <c r="N31" s="185" t="s">
        <v>5691</v>
      </c>
      <c r="O31" s="183"/>
      <c r="P31" s="183" t="s">
        <v>25</v>
      </c>
      <c r="Q31" s="183" t="s">
        <v>5339</v>
      </c>
      <c r="R31" s="183" t="s">
        <v>42</v>
      </c>
      <c r="S31" s="183"/>
      <c r="T31" s="183"/>
      <c r="U31" s="183"/>
    </row>
    <row r="32" spans="1:21" ht="15.75" customHeight="1">
      <c r="A32" s="183">
        <v>4</v>
      </c>
      <c r="B32" s="183" t="s">
        <v>5307</v>
      </c>
      <c r="C32" s="183" t="s">
        <v>5306</v>
      </c>
      <c r="D32" s="183" t="s">
        <v>5307</v>
      </c>
      <c r="E32" s="183" t="s">
        <v>5785</v>
      </c>
      <c r="F32" s="185" t="s">
        <v>6559</v>
      </c>
      <c r="G32" s="185" t="s">
        <v>5691</v>
      </c>
      <c r="H32" s="185" t="s">
        <v>6582</v>
      </c>
      <c r="I32" s="185" t="s">
        <v>6583</v>
      </c>
      <c r="J32" s="185" t="s">
        <v>6584</v>
      </c>
      <c r="K32" s="185" t="s">
        <v>6585</v>
      </c>
      <c r="L32" s="185" t="s">
        <v>5691</v>
      </c>
      <c r="M32" s="185" t="s">
        <v>5691</v>
      </c>
      <c r="N32" s="185" t="s">
        <v>5691</v>
      </c>
      <c r="O32" s="183"/>
      <c r="P32" s="183" t="s">
        <v>25</v>
      </c>
      <c r="Q32" s="183" t="s">
        <v>5313</v>
      </c>
      <c r="R32" s="183" t="s">
        <v>5314</v>
      </c>
      <c r="S32" s="183"/>
      <c r="T32" s="183"/>
      <c r="U32" s="183"/>
    </row>
    <row r="33" spans="1:21" ht="15.75" customHeight="1">
      <c r="A33" s="183">
        <v>4</v>
      </c>
      <c r="B33" s="183" t="s">
        <v>5374</v>
      </c>
      <c r="C33" s="183" t="s">
        <v>5306</v>
      </c>
      <c r="D33" s="183" t="s">
        <v>5307</v>
      </c>
      <c r="E33" s="183" t="s">
        <v>6932</v>
      </c>
      <c r="F33" s="185" t="s">
        <v>6559</v>
      </c>
      <c r="G33" s="185" t="s">
        <v>5691</v>
      </c>
      <c r="H33" s="185" t="s">
        <v>6586</v>
      </c>
      <c r="I33" s="185" t="s">
        <v>6587</v>
      </c>
      <c r="J33" s="185" t="s">
        <v>6817</v>
      </c>
      <c r="K33" s="185" t="s">
        <v>6589</v>
      </c>
      <c r="L33" s="185" t="s">
        <v>5691</v>
      </c>
      <c r="M33" s="185" t="s">
        <v>5691</v>
      </c>
      <c r="N33" s="185" t="s">
        <v>5691</v>
      </c>
      <c r="O33" s="183"/>
      <c r="P33" s="183" t="s">
        <v>26</v>
      </c>
      <c r="Q33" s="183" t="s">
        <v>5339</v>
      </c>
      <c r="R33" s="183" t="s">
        <v>42</v>
      </c>
      <c r="S33" s="183"/>
      <c r="T33" s="183"/>
      <c r="U33" s="183"/>
    </row>
    <row r="34" spans="1:21" ht="15.75" customHeight="1">
      <c r="A34" s="183">
        <v>4</v>
      </c>
      <c r="B34" s="183" t="s">
        <v>5307</v>
      </c>
      <c r="C34" s="183" t="s">
        <v>5306</v>
      </c>
      <c r="D34" s="183" t="s">
        <v>5306</v>
      </c>
      <c r="E34" s="183" t="s">
        <v>5962</v>
      </c>
      <c r="F34" s="185" t="s">
        <v>6559</v>
      </c>
      <c r="G34" s="185" t="s">
        <v>5691</v>
      </c>
      <c r="H34" s="185" t="s">
        <v>6590</v>
      </c>
      <c r="I34" s="185" t="s">
        <v>6591</v>
      </c>
      <c r="J34" s="185" t="s">
        <v>6592</v>
      </c>
      <c r="K34" s="185" t="s">
        <v>6593</v>
      </c>
      <c r="L34" s="185" t="s">
        <v>5691</v>
      </c>
      <c r="M34" s="185" t="s">
        <v>5691</v>
      </c>
      <c r="N34" s="185" t="s">
        <v>5691</v>
      </c>
      <c r="O34" s="183"/>
      <c r="P34" s="183" t="s">
        <v>6260</v>
      </c>
      <c r="Q34" s="183" t="s">
        <v>5339</v>
      </c>
      <c r="R34" s="183" t="s">
        <v>42</v>
      </c>
      <c r="S34" s="183"/>
      <c r="T34" s="183"/>
      <c r="U34" s="183"/>
    </row>
    <row r="35" spans="1:21" ht="15.75" customHeight="1">
      <c r="A35" s="183">
        <v>4</v>
      </c>
      <c r="B35" s="183" t="s">
        <v>5374</v>
      </c>
      <c r="C35" s="183" t="s">
        <v>5306</v>
      </c>
      <c r="D35" s="183" t="s">
        <v>5306</v>
      </c>
      <c r="E35" s="183" t="s">
        <v>6933</v>
      </c>
      <c r="F35" s="185" t="s">
        <v>6595</v>
      </c>
      <c r="G35" s="185" t="s">
        <v>5691</v>
      </c>
      <c r="H35" s="185" t="s">
        <v>6596</v>
      </c>
      <c r="I35" s="185" t="s">
        <v>6597</v>
      </c>
      <c r="J35" s="185" t="s">
        <v>6598</v>
      </c>
      <c r="K35" s="185" t="s">
        <v>6599</v>
      </c>
      <c r="L35" s="185" t="s">
        <v>5691</v>
      </c>
      <c r="M35" s="185" t="s">
        <v>5691</v>
      </c>
      <c r="N35" s="185" t="s">
        <v>6600</v>
      </c>
      <c r="O35" s="183"/>
      <c r="P35" s="183" t="s">
        <v>26</v>
      </c>
      <c r="Q35" s="183" t="s">
        <v>5313</v>
      </c>
      <c r="R35" s="183" t="s">
        <v>5378</v>
      </c>
      <c r="S35" s="183"/>
      <c r="T35" s="183"/>
      <c r="U35" s="183"/>
    </row>
    <row r="36" spans="1:21" ht="15.75" customHeight="1">
      <c r="A36" s="183">
        <v>4</v>
      </c>
      <c r="B36" s="183" t="s">
        <v>5374</v>
      </c>
      <c r="C36" s="183" t="s">
        <v>5307</v>
      </c>
      <c r="D36" s="183" t="s">
        <v>5306</v>
      </c>
      <c r="E36" s="183" t="s">
        <v>6934</v>
      </c>
      <c r="F36" s="185" t="s">
        <v>6595</v>
      </c>
      <c r="G36" s="185" t="s">
        <v>5691</v>
      </c>
      <c r="H36" s="185" t="s">
        <v>5691</v>
      </c>
      <c r="I36" s="185" t="s">
        <v>6601</v>
      </c>
      <c r="J36" s="185" t="s">
        <v>6602</v>
      </c>
      <c r="K36" s="185" t="s">
        <v>6603</v>
      </c>
      <c r="L36" s="185" t="s">
        <v>5691</v>
      </c>
      <c r="M36" s="185" t="s">
        <v>5691</v>
      </c>
      <c r="N36" s="185" t="s">
        <v>5691</v>
      </c>
      <c r="O36" s="183"/>
      <c r="P36" s="183" t="s">
        <v>26</v>
      </c>
      <c r="Q36" s="183" t="s">
        <v>5313</v>
      </c>
      <c r="R36" s="183" t="s">
        <v>5378</v>
      </c>
      <c r="S36" s="183"/>
      <c r="T36" s="183"/>
      <c r="U36" s="183"/>
    </row>
    <row r="37" spans="1:21" ht="15.75" customHeight="1">
      <c r="A37" s="183">
        <v>4</v>
      </c>
      <c r="B37" s="183" t="s">
        <v>5374</v>
      </c>
      <c r="C37" s="183" t="s">
        <v>5307</v>
      </c>
      <c r="D37" s="183" t="s">
        <v>5307</v>
      </c>
      <c r="E37" s="183" t="s">
        <v>6935</v>
      </c>
      <c r="F37" s="185" t="s">
        <v>6595</v>
      </c>
      <c r="G37" s="185" t="s">
        <v>5691</v>
      </c>
      <c r="H37" s="185" t="s">
        <v>5691</v>
      </c>
      <c r="I37" s="185" t="s">
        <v>6604</v>
      </c>
      <c r="J37" s="185" t="s">
        <v>6605</v>
      </c>
      <c r="K37" s="185" t="s">
        <v>6606</v>
      </c>
      <c r="L37" s="185" t="s">
        <v>5691</v>
      </c>
      <c r="M37" s="185" t="s">
        <v>5691</v>
      </c>
      <c r="N37" s="185" t="s">
        <v>5691</v>
      </c>
      <c r="O37" s="183"/>
      <c r="P37" s="183" t="s">
        <v>26</v>
      </c>
      <c r="Q37" s="183" t="s">
        <v>5313</v>
      </c>
      <c r="R37" s="183" t="s">
        <v>5378</v>
      </c>
      <c r="S37" s="183"/>
      <c r="T37" s="183"/>
      <c r="U37" s="183"/>
    </row>
    <row r="38" spans="1:21" ht="15.75" customHeight="1">
      <c r="A38" s="183">
        <v>4</v>
      </c>
      <c r="B38" s="183" t="s">
        <v>5307</v>
      </c>
      <c r="C38" s="183" t="s">
        <v>5307</v>
      </c>
      <c r="D38" s="183" t="s">
        <v>5307</v>
      </c>
      <c r="E38" s="183" t="s">
        <v>5788</v>
      </c>
      <c r="F38" s="185" t="s">
        <v>6607</v>
      </c>
      <c r="G38" s="185" t="s">
        <v>5691</v>
      </c>
      <c r="H38" s="185" t="s">
        <v>6608</v>
      </c>
      <c r="I38" s="185" t="s">
        <v>6609</v>
      </c>
      <c r="J38" s="185" t="s">
        <v>6610</v>
      </c>
      <c r="K38" s="185" t="s">
        <v>6611</v>
      </c>
      <c r="L38" s="185" t="s">
        <v>5691</v>
      </c>
      <c r="M38" s="185" t="s">
        <v>5691</v>
      </c>
      <c r="N38" s="185" t="s">
        <v>5691</v>
      </c>
      <c r="O38" s="183"/>
      <c r="P38" s="183" t="s">
        <v>6284</v>
      </c>
      <c r="Q38" s="183" t="s">
        <v>5339</v>
      </c>
      <c r="R38" s="183" t="s">
        <v>42</v>
      </c>
      <c r="S38" s="183"/>
      <c r="T38" s="183"/>
      <c r="U38" s="183"/>
    </row>
    <row r="39" spans="1:21" ht="15.75" customHeight="1">
      <c r="A39" s="183">
        <v>4</v>
      </c>
      <c r="B39" s="183" t="s">
        <v>5307</v>
      </c>
      <c r="C39" s="183" t="s">
        <v>5306</v>
      </c>
      <c r="D39" s="183" t="s">
        <v>5307</v>
      </c>
      <c r="E39" s="183" t="s">
        <v>5785</v>
      </c>
      <c r="F39" s="185" t="s">
        <v>6607</v>
      </c>
      <c r="G39" s="185" t="s">
        <v>5691</v>
      </c>
      <c r="H39" s="185" t="s">
        <v>6613</v>
      </c>
      <c r="I39" s="185" t="s">
        <v>6614</v>
      </c>
      <c r="J39" s="185" t="s">
        <v>6615</v>
      </c>
      <c r="K39" s="185" t="s">
        <v>6616</v>
      </c>
      <c r="L39" s="185" t="s">
        <v>6617</v>
      </c>
      <c r="M39" s="185" t="s">
        <v>5691</v>
      </c>
      <c r="N39" s="185" t="s">
        <v>5691</v>
      </c>
      <c r="O39" s="183"/>
      <c r="P39" s="183" t="s">
        <v>25</v>
      </c>
      <c r="Q39" s="183" t="s">
        <v>5313</v>
      </c>
      <c r="R39" s="183" t="s">
        <v>5314</v>
      </c>
      <c r="S39" s="183"/>
      <c r="T39" s="183"/>
      <c r="U39" s="183"/>
    </row>
    <row r="40" spans="1:21" ht="15.75" customHeight="1">
      <c r="A40" s="183">
        <v>4</v>
      </c>
      <c r="B40" s="183" t="s">
        <v>5306</v>
      </c>
      <c r="C40" s="183" t="s">
        <v>5306</v>
      </c>
      <c r="D40" s="183" t="s">
        <v>5307</v>
      </c>
      <c r="E40" s="183" t="s">
        <v>5770</v>
      </c>
      <c r="F40" s="184"/>
      <c r="G40" s="185" t="s">
        <v>5691</v>
      </c>
      <c r="H40" s="185" t="s">
        <v>5691</v>
      </c>
      <c r="I40" s="185" t="s">
        <v>6618</v>
      </c>
      <c r="J40" s="185" t="s">
        <v>6619</v>
      </c>
      <c r="K40" s="185" t="s">
        <v>6620</v>
      </c>
      <c r="L40" s="185" t="s">
        <v>6621</v>
      </c>
      <c r="M40" s="185" t="s">
        <v>5691</v>
      </c>
      <c r="N40" s="185" t="s">
        <v>5691</v>
      </c>
      <c r="O40" s="183"/>
      <c r="P40" s="183" t="s">
        <v>25</v>
      </c>
      <c r="Q40" s="183" t="s">
        <v>5313</v>
      </c>
      <c r="R40" s="183" t="s">
        <v>5314</v>
      </c>
      <c r="S40" s="183"/>
      <c r="T40" s="183"/>
      <c r="U40" s="183"/>
    </row>
    <row r="41" spans="1:21" ht="15.75" customHeight="1">
      <c r="A41" s="183">
        <v>5</v>
      </c>
      <c r="B41" s="183"/>
      <c r="C41" s="183"/>
      <c r="D41" s="183"/>
      <c r="E41" s="183" t="s">
        <v>6936</v>
      </c>
      <c r="F41" s="184"/>
      <c r="G41" s="185" t="s">
        <v>6622</v>
      </c>
      <c r="H41" s="185" t="s">
        <v>5691</v>
      </c>
      <c r="I41" s="185" t="s">
        <v>5691</v>
      </c>
      <c r="J41" s="185" t="s">
        <v>5691</v>
      </c>
      <c r="K41" s="185" t="s">
        <v>5691</v>
      </c>
      <c r="L41" s="185" t="s">
        <v>5691</v>
      </c>
      <c r="M41" s="185" t="s">
        <v>5691</v>
      </c>
      <c r="N41" s="185" t="s">
        <v>5691</v>
      </c>
      <c r="O41" s="183"/>
      <c r="P41" s="183"/>
      <c r="Q41" s="183"/>
      <c r="R41" s="183"/>
      <c r="S41" s="183"/>
      <c r="T41" s="183" t="s">
        <v>1086</v>
      </c>
      <c r="U41" s="183"/>
    </row>
    <row r="42" spans="1:21" ht="15.75" customHeight="1">
      <c r="A42" s="183">
        <v>5</v>
      </c>
      <c r="B42" s="183" t="s">
        <v>5307</v>
      </c>
      <c r="C42" s="183" t="s">
        <v>5307</v>
      </c>
      <c r="D42" s="183" t="s">
        <v>5306</v>
      </c>
      <c r="E42" s="183" t="s">
        <v>5796</v>
      </c>
      <c r="F42" s="185" t="s">
        <v>6539</v>
      </c>
      <c r="G42" s="185" t="s">
        <v>5691</v>
      </c>
      <c r="H42" s="185" t="s">
        <v>6623</v>
      </c>
      <c r="I42" s="185" t="s">
        <v>6624</v>
      </c>
      <c r="J42" s="185" t="s">
        <v>6625</v>
      </c>
      <c r="K42" s="185" t="s">
        <v>6626</v>
      </c>
      <c r="L42" s="185" t="s">
        <v>5691</v>
      </c>
      <c r="M42" s="185" t="s">
        <v>5691</v>
      </c>
      <c r="N42" s="185" t="s">
        <v>5691</v>
      </c>
      <c r="O42" s="183"/>
      <c r="P42" s="183" t="s">
        <v>26</v>
      </c>
      <c r="Q42" s="183" t="s">
        <v>5313</v>
      </c>
      <c r="R42" s="183" t="s">
        <v>5378</v>
      </c>
      <c r="S42" s="183"/>
      <c r="T42" s="183"/>
      <c r="U42" s="183"/>
    </row>
    <row r="43" spans="1:21" ht="15.75" customHeight="1">
      <c r="A43" s="183">
        <v>5</v>
      </c>
      <c r="B43" s="183" t="s">
        <v>5307</v>
      </c>
      <c r="C43" s="183" t="s">
        <v>5374</v>
      </c>
      <c r="D43" s="183" t="s">
        <v>5307</v>
      </c>
      <c r="E43" s="183" t="s">
        <v>5850</v>
      </c>
      <c r="F43" s="185" t="s">
        <v>6627</v>
      </c>
      <c r="G43" s="185" t="s">
        <v>5691</v>
      </c>
      <c r="H43" s="185" t="s">
        <v>6628</v>
      </c>
      <c r="I43" s="185" t="s">
        <v>6629</v>
      </c>
      <c r="J43" s="185" t="s">
        <v>6630</v>
      </c>
      <c r="K43" s="185" t="s">
        <v>6631</v>
      </c>
      <c r="L43" s="185" t="s">
        <v>5691</v>
      </c>
      <c r="M43" s="185" t="s">
        <v>5691</v>
      </c>
      <c r="N43" s="185" t="s">
        <v>5691</v>
      </c>
      <c r="O43" s="183"/>
      <c r="P43" s="183" t="s">
        <v>25</v>
      </c>
      <c r="Q43" s="183" t="s">
        <v>5313</v>
      </c>
      <c r="R43" s="183" t="s">
        <v>5314</v>
      </c>
      <c r="S43" s="183"/>
      <c r="T43" s="183"/>
      <c r="U43" s="183" t="s">
        <v>5360</v>
      </c>
    </row>
    <row r="44" spans="1:21" ht="15.75" customHeight="1">
      <c r="A44" s="183">
        <v>5</v>
      </c>
      <c r="B44" s="183" t="s">
        <v>5307</v>
      </c>
      <c r="C44" s="183" t="s">
        <v>5307</v>
      </c>
      <c r="D44" s="183" t="s">
        <v>5307</v>
      </c>
      <c r="E44" s="183" t="s">
        <v>5788</v>
      </c>
      <c r="F44" s="185" t="s">
        <v>6568</v>
      </c>
      <c r="G44" s="185" t="s">
        <v>5691</v>
      </c>
      <c r="H44" s="185" t="s">
        <v>6632</v>
      </c>
      <c r="I44" s="185" t="s">
        <v>6633</v>
      </c>
      <c r="J44" s="185" t="s">
        <v>6634</v>
      </c>
      <c r="K44" s="185" t="s">
        <v>6635</v>
      </c>
      <c r="L44" s="185" t="s">
        <v>6636</v>
      </c>
      <c r="M44" s="185" t="s">
        <v>5691</v>
      </c>
      <c r="N44" s="185" t="s">
        <v>5691</v>
      </c>
      <c r="O44" s="183"/>
      <c r="P44" s="183" t="s">
        <v>26</v>
      </c>
      <c r="Q44" s="183" t="s">
        <v>5313</v>
      </c>
      <c r="R44" s="183" t="s">
        <v>5314</v>
      </c>
      <c r="S44" s="183"/>
      <c r="T44" s="183"/>
      <c r="U44" s="183"/>
    </row>
    <row r="45" spans="1:21" ht="15.75" customHeight="1">
      <c r="A45" s="183">
        <v>5</v>
      </c>
      <c r="B45" s="183" t="s">
        <v>5307</v>
      </c>
      <c r="C45" s="183" t="s">
        <v>5307</v>
      </c>
      <c r="D45" s="183" t="s">
        <v>5307</v>
      </c>
      <c r="E45" s="183" t="s">
        <v>5788</v>
      </c>
      <c r="F45" s="185" t="s">
        <v>6568</v>
      </c>
      <c r="G45" s="185" t="s">
        <v>5691</v>
      </c>
      <c r="H45" s="185" t="s">
        <v>5691</v>
      </c>
      <c r="I45" s="185" t="s">
        <v>6637</v>
      </c>
      <c r="J45" s="185" t="s">
        <v>6638</v>
      </c>
      <c r="K45" s="185" t="s">
        <v>6639</v>
      </c>
      <c r="L45" s="185" t="s">
        <v>6640</v>
      </c>
      <c r="M45" s="185" t="s">
        <v>5691</v>
      </c>
      <c r="N45" s="185" t="s">
        <v>5691</v>
      </c>
      <c r="O45" s="183"/>
      <c r="P45" s="183" t="s">
        <v>26</v>
      </c>
      <c r="Q45" s="183" t="s">
        <v>5313</v>
      </c>
      <c r="R45" s="183" t="s">
        <v>5314</v>
      </c>
      <c r="S45" s="183"/>
      <c r="T45" s="183"/>
      <c r="U45" s="183"/>
    </row>
    <row r="46" spans="1:21" ht="15.75" customHeight="1">
      <c r="A46" s="183">
        <v>5</v>
      </c>
      <c r="B46" s="183" t="s">
        <v>5307</v>
      </c>
      <c r="C46" s="183" t="s">
        <v>5306</v>
      </c>
      <c r="D46" s="183" t="s">
        <v>5307</v>
      </c>
      <c r="E46" s="183" t="s">
        <v>5785</v>
      </c>
      <c r="F46" s="185" t="s">
        <v>6641</v>
      </c>
      <c r="G46" s="185" t="s">
        <v>5691</v>
      </c>
      <c r="H46" s="185" t="s">
        <v>6642</v>
      </c>
      <c r="I46" s="185" t="s">
        <v>6643</v>
      </c>
      <c r="J46" s="185" t="s">
        <v>6644</v>
      </c>
      <c r="K46" s="185" t="s">
        <v>6645</v>
      </c>
      <c r="L46" s="185" t="s">
        <v>6646</v>
      </c>
      <c r="M46" s="185" t="s">
        <v>5691</v>
      </c>
      <c r="N46" s="185" t="s">
        <v>5691</v>
      </c>
      <c r="O46" s="183"/>
      <c r="P46" s="183" t="s">
        <v>26</v>
      </c>
      <c r="Q46" s="183" t="s">
        <v>5313</v>
      </c>
      <c r="R46" s="183" t="s">
        <v>5314</v>
      </c>
      <c r="S46" s="183"/>
      <c r="T46" s="183"/>
      <c r="U46" s="183"/>
    </row>
    <row r="47" spans="1:21" ht="15.75" customHeight="1">
      <c r="A47" s="183">
        <v>5</v>
      </c>
      <c r="B47" s="183" t="s">
        <v>5307</v>
      </c>
      <c r="C47" s="183" t="s">
        <v>5307</v>
      </c>
      <c r="D47" s="183" t="s">
        <v>5307</v>
      </c>
      <c r="E47" s="183" t="s">
        <v>5788</v>
      </c>
      <c r="F47" s="185" t="s">
        <v>6641</v>
      </c>
      <c r="G47" s="185" t="s">
        <v>5691</v>
      </c>
      <c r="H47" s="185" t="s">
        <v>6647</v>
      </c>
      <c r="I47" s="185" t="s">
        <v>6648</v>
      </c>
      <c r="J47" s="185" t="s">
        <v>6649</v>
      </c>
      <c r="K47" s="185" t="s">
        <v>6650</v>
      </c>
      <c r="L47" s="185" t="s">
        <v>5691</v>
      </c>
      <c r="M47" s="185" t="s">
        <v>5691</v>
      </c>
      <c r="N47" s="185" t="s">
        <v>5691</v>
      </c>
      <c r="O47" s="183"/>
      <c r="P47" s="183"/>
      <c r="Q47" s="183" t="s">
        <v>5313</v>
      </c>
      <c r="R47" s="183" t="s">
        <v>5314</v>
      </c>
      <c r="S47" s="183"/>
      <c r="T47" s="183"/>
      <c r="U47" s="183"/>
    </row>
    <row r="48" spans="1:21" ht="15.75" customHeight="1">
      <c r="A48" s="183">
        <v>5</v>
      </c>
      <c r="B48" s="183" t="s">
        <v>5306</v>
      </c>
      <c r="C48" s="183" t="s">
        <v>5307</v>
      </c>
      <c r="D48" s="183" t="s">
        <v>5306</v>
      </c>
      <c r="E48" s="183" t="s">
        <v>5809</v>
      </c>
      <c r="F48" s="185" t="s">
        <v>6651</v>
      </c>
      <c r="G48" s="185" t="s">
        <v>5691</v>
      </c>
      <c r="H48" s="185" t="s">
        <v>6652</v>
      </c>
      <c r="I48" s="185" t="s">
        <v>6653</v>
      </c>
      <c r="J48" s="185" t="s">
        <v>6654</v>
      </c>
      <c r="K48" s="185" t="s">
        <v>6655</v>
      </c>
      <c r="L48" s="185" t="s">
        <v>5691</v>
      </c>
      <c r="M48" s="185" t="s">
        <v>5691</v>
      </c>
      <c r="N48" s="185" t="s">
        <v>5691</v>
      </c>
      <c r="O48" s="183"/>
      <c r="P48" s="183" t="s">
        <v>35</v>
      </c>
      <c r="Q48" s="183" t="s">
        <v>5313</v>
      </c>
      <c r="R48" s="183" t="s">
        <v>5314</v>
      </c>
      <c r="S48" s="183"/>
      <c r="T48" s="183"/>
      <c r="U48" s="183" t="s">
        <v>5360</v>
      </c>
    </row>
    <row r="49" spans="1:21" ht="15.75" customHeight="1">
      <c r="A49" s="183">
        <v>5</v>
      </c>
      <c r="B49" s="183" t="s">
        <v>5306</v>
      </c>
      <c r="C49" s="183" t="s">
        <v>5307</v>
      </c>
      <c r="D49" s="183" t="s">
        <v>5306</v>
      </c>
      <c r="E49" s="183" t="s">
        <v>5809</v>
      </c>
      <c r="F49" s="185" t="s">
        <v>6651</v>
      </c>
      <c r="G49" s="185" t="s">
        <v>5691</v>
      </c>
      <c r="H49" s="185" t="s">
        <v>5691</v>
      </c>
      <c r="I49" s="185" t="s">
        <v>6656</v>
      </c>
      <c r="J49" s="185" t="s">
        <v>6657</v>
      </c>
      <c r="K49" s="185" t="s">
        <v>6658</v>
      </c>
      <c r="L49" s="185" t="s">
        <v>5691</v>
      </c>
      <c r="M49" s="185" t="s">
        <v>5691</v>
      </c>
      <c r="N49" s="185" t="s">
        <v>6371</v>
      </c>
      <c r="O49" s="183"/>
      <c r="P49" s="183" t="s">
        <v>35</v>
      </c>
      <c r="Q49" s="183" t="s">
        <v>5313</v>
      </c>
      <c r="R49" s="183" t="s">
        <v>5314</v>
      </c>
      <c r="S49" s="183"/>
      <c r="T49" s="183"/>
      <c r="U49" s="183"/>
    </row>
    <row r="50" spans="1:21" ht="15.75" customHeight="1">
      <c r="A50" s="183">
        <v>5</v>
      </c>
      <c r="B50" s="183" t="s">
        <v>5374</v>
      </c>
      <c r="C50" s="183" t="s">
        <v>5307</v>
      </c>
      <c r="D50" s="183" t="s">
        <v>5306</v>
      </c>
      <c r="E50" s="183" t="s">
        <v>6934</v>
      </c>
      <c r="F50" s="185" t="s">
        <v>6659</v>
      </c>
      <c r="G50" s="185" t="s">
        <v>5691</v>
      </c>
      <c r="H50" s="185" t="s">
        <v>6937</v>
      </c>
      <c r="I50" s="185" t="s">
        <v>6938</v>
      </c>
      <c r="J50" s="185" t="s">
        <v>6939</v>
      </c>
      <c r="K50" s="185" t="s">
        <v>6663</v>
      </c>
      <c r="L50" s="185" t="s">
        <v>5691</v>
      </c>
      <c r="M50" s="185" t="s">
        <v>5691</v>
      </c>
      <c r="N50" s="185" t="s">
        <v>5691</v>
      </c>
      <c r="O50" s="183"/>
      <c r="P50" s="183" t="s">
        <v>25</v>
      </c>
      <c r="Q50" s="183" t="s">
        <v>5339</v>
      </c>
      <c r="R50" s="183" t="s">
        <v>42</v>
      </c>
      <c r="S50" s="183"/>
      <c r="T50" s="183"/>
      <c r="U50" s="183"/>
    </row>
    <row r="51" spans="1:21" ht="15.75" customHeight="1">
      <c r="A51" s="183">
        <v>5</v>
      </c>
      <c r="B51" s="183" t="s">
        <v>5307</v>
      </c>
      <c r="C51" s="183" t="s">
        <v>5307</v>
      </c>
      <c r="D51" s="183" t="s">
        <v>5306</v>
      </c>
      <c r="E51" s="183" t="s">
        <v>5796</v>
      </c>
      <c r="F51" s="185" t="s">
        <v>6659</v>
      </c>
      <c r="G51" s="185" t="s">
        <v>5691</v>
      </c>
      <c r="H51" s="185" t="s">
        <v>5691</v>
      </c>
      <c r="I51" s="185" t="s">
        <v>6664</v>
      </c>
      <c r="J51" s="185" t="s">
        <v>6665</v>
      </c>
      <c r="K51" s="185" t="s">
        <v>6666</v>
      </c>
      <c r="L51" s="185" t="s">
        <v>6667</v>
      </c>
      <c r="M51" s="185" t="s">
        <v>5691</v>
      </c>
      <c r="N51" s="185" t="s">
        <v>5691</v>
      </c>
      <c r="O51" s="183"/>
      <c r="P51" s="183" t="s">
        <v>25</v>
      </c>
      <c r="Q51" s="183" t="s">
        <v>5339</v>
      </c>
      <c r="R51" s="183" t="s">
        <v>42</v>
      </c>
      <c r="S51" s="183"/>
      <c r="T51" s="183"/>
      <c r="U51" s="183"/>
    </row>
    <row r="52" spans="1:21" ht="15.75" customHeight="1">
      <c r="A52" s="183">
        <v>5</v>
      </c>
      <c r="B52" s="183" t="s">
        <v>5374</v>
      </c>
      <c r="C52" s="183" t="s">
        <v>5374</v>
      </c>
      <c r="D52" s="183" t="s">
        <v>5306</v>
      </c>
      <c r="E52" s="183" t="s">
        <v>5945</v>
      </c>
      <c r="F52" s="185" t="s">
        <v>6659</v>
      </c>
      <c r="G52" s="185" t="s">
        <v>5691</v>
      </c>
      <c r="H52" s="185" t="s">
        <v>5691</v>
      </c>
      <c r="I52" s="185" t="s">
        <v>6668</v>
      </c>
      <c r="J52" s="185" t="s">
        <v>6669</v>
      </c>
      <c r="K52" s="185" t="s">
        <v>6670</v>
      </c>
      <c r="L52" s="185" t="s">
        <v>6671</v>
      </c>
      <c r="M52" s="185" t="s">
        <v>5691</v>
      </c>
      <c r="N52" s="185" t="s">
        <v>5691</v>
      </c>
      <c r="O52" s="183"/>
      <c r="P52" s="183" t="s">
        <v>25</v>
      </c>
      <c r="Q52" s="183" t="s">
        <v>5339</v>
      </c>
      <c r="R52" s="183" t="s">
        <v>42</v>
      </c>
      <c r="S52" s="183"/>
      <c r="T52" s="183"/>
      <c r="U52" s="183"/>
    </row>
    <row r="53" spans="1:21" ht="15.75" customHeight="1">
      <c r="A53" s="183">
        <v>5</v>
      </c>
      <c r="B53" s="183" t="s">
        <v>5307</v>
      </c>
      <c r="C53" s="183" t="s">
        <v>5374</v>
      </c>
      <c r="D53" s="183" t="s">
        <v>5307</v>
      </c>
      <c r="E53" s="183" t="s">
        <v>5850</v>
      </c>
      <c r="F53" s="185" t="s">
        <v>6651</v>
      </c>
      <c r="G53" s="185" t="s">
        <v>5691</v>
      </c>
      <c r="H53" s="185" t="s">
        <v>6672</v>
      </c>
      <c r="I53" s="185" t="s">
        <v>6878</v>
      </c>
      <c r="J53" s="185" t="s">
        <v>6879</v>
      </c>
      <c r="K53" s="185" t="s">
        <v>6880</v>
      </c>
      <c r="L53" s="185" t="s">
        <v>5691</v>
      </c>
      <c r="M53" s="185" t="s">
        <v>5691</v>
      </c>
      <c r="N53" s="185" t="s">
        <v>5691</v>
      </c>
      <c r="O53" s="183"/>
      <c r="P53" s="183" t="s">
        <v>35</v>
      </c>
      <c r="Q53" s="183" t="s">
        <v>5313</v>
      </c>
      <c r="R53" s="183" t="s">
        <v>5378</v>
      </c>
      <c r="S53" s="183"/>
      <c r="T53" s="183"/>
      <c r="U53" s="183"/>
    </row>
    <row r="54" spans="1:21" ht="15.75" customHeight="1">
      <c r="A54" s="183">
        <v>6</v>
      </c>
      <c r="B54" s="183"/>
      <c r="C54" s="183"/>
      <c r="D54" s="183"/>
      <c r="E54" s="183" t="s">
        <v>6940</v>
      </c>
      <c r="F54" s="184"/>
      <c r="G54" s="185" t="s">
        <v>6676</v>
      </c>
      <c r="H54" s="185" t="s">
        <v>5691</v>
      </c>
      <c r="I54" s="185" t="s">
        <v>5691</v>
      </c>
      <c r="J54" s="185" t="s">
        <v>5691</v>
      </c>
      <c r="K54" s="185" t="s">
        <v>5691</v>
      </c>
      <c r="L54" s="185" t="s">
        <v>5691</v>
      </c>
      <c r="M54" s="185" t="s">
        <v>5691</v>
      </c>
      <c r="N54" s="185" t="s">
        <v>5691</v>
      </c>
      <c r="O54" s="183"/>
      <c r="P54" s="183"/>
      <c r="Q54" s="183"/>
      <c r="R54" s="183"/>
      <c r="S54" s="183"/>
      <c r="T54" s="183" t="s">
        <v>6397</v>
      </c>
      <c r="U54" s="183"/>
    </row>
    <row r="55" spans="1:21" ht="15.75" customHeight="1">
      <c r="A55" s="183">
        <v>6</v>
      </c>
      <c r="B55" s="183" t="s">
        <v>5307</v>
      </c>
      <c r="C55" s="183" t="s">
        <v>5374</v>
      </c>
      <c r="D55" s="183" t="s">
        <v>5307</v>
      </c>
      <c r="E55" s="183" t="s">
        <v>5850</v>
      </c>
      <c r="F55" s="185" t="s">
        <v>6627</v>
      </c>
      <c r="G55" s="185" t="s">
        <v>5691</v>
      </c>
      <c r="H55" s="185" t="s">
        <v>6677</v>
      </c>
      <c r="I55" s="185" t="s">
        <v>6678</v>
      </c>
      <c r="J55" s="185" t="s">
        <v>6679</v>
      </c>
      <c r="K55" s="185" t="s">
        <v>6680</v>
      </c>
      <c r="L55" s="185" t="s">
        <v>5691</v>
      </c>
      <c r="M55" s="185" t="s">
        <v>5691</v>
      </c>
      <c r="N55" s="185" t="s">
        <v>5691</v>
      </c>
      <c r="O55" s="183"/>
      <c r="P55" s="183" t="s">
        <v>25</v>
      </c>
      <c r="Q55" s="183" t="s">
        <v>5313</v>
      </c>
      <c r="R55" s="183" t="s">
        <v>5378</v>
      </c>
      <c r="S55" s="183"/>
      <c r="T55" s="183"/>
      <c r="U55" s="183"/>
    </row>
    <row r="56" spans="1:21" ht="15.75" customHeight="1">
      <c r="A56" s="183">
        <v>6</v>
      </c>
      <c r="B56" s="183" t="s">
        <v>5307</v>
      </c>
      <c r="C56" s="183" t="s">
        <v>5307</v>
      </c>
      <c r="D56" s="183" t="s">
        <v>5307</v>
      </c>
      <c r="E56" s="183" t="s">
        <v>5788</v>
      </c>
      <c r="F56" s="185" t="s">
        <v>6627</v>
      </c>
      <c r="G56" s="185" t="s">
        <v>5691</v>
      </c>
      <c r="H56" s="185" t="s">
        <v>6681</v>
      </c>
      <c r="I56" s="185" t="s">
        <v>6682</v>
      </c>
      <c r="J56" s="185" t="s">
        <v>6891</v>
      </c>
      <c r="K56" s="185" t="s">
        <v>6684</v>
      </c>
      <c r="L56" s="185" t="s">
        <v>5691</v>
      </c>
      <c r="M56" s="185" t="s">
        <v>5691</v>
      </c>
      <c r="N56" s="185" t="s">
        <v>5691</v>
      </c>
      <c r="O56" s="183"/>
      <c r="P56" s="183" t="s">
        <v>25</v>
      </c>
      <c r="Q56" s="183" t="s">
        <v>5339</v>
      </c>
      <c r="R56" s="183" t="s">
        <v>42</v>
      </c>
      <c r="S56" s="183"/>
      <c r="T56" s="183"/>
      <c r="U56" s="183"/>
    </row>
    <row r="57" spans="1:21" ht="15.75" customHeight="1">
      <c r="A57" s="183">
        <v>6</v>
      </c>
      <c r="B57" s="183" t="s">
        <v>5374</v>
      </c>
      <c r="C57" s="183" t="s">
        <v>5306</v>
      </c>
      <c r="D57" s="183" t="s">
        <v>5306</v>
      </c>
      <c r="E57" s="183" t="s">
        <v>6933</v>
      </c>
      <c r="F57" s="185" t="s">
        <v>6627</v>
      </c>
      <c r="G57" s="185" t="s">
        <v>5691</v>
      </c>
      <c r="H57" s="185" t="s">
        <v>6685</v>
      </c>
      <c r="I57" s="185" t="s">
        <v>6686</v>
      </c>
      <c r="J57" s="185" t="s">
        <v>6687</v>
      </c>
      <c r="K57" s="185" t="s">
        <v>6688</v>
      </c>
      <c r="L57" s="185" t="s">
        <v>5691</v>
      </c>
      <c r="M57" s="185" t="s">
        <v>5691</v>
      </c>
      <c r="N57" s="185" t="s">
        <v>5691</v>
      </c>
      <c r="O57" s="183"/>
      <c r="P57" s="183" t="s">
        <v>25</v>
      </c>
      <c r="Q57" s="183" t="s">
        <v>5339</v>
      </c>
      <c r="R57" s="183" t="s">
        <v>42</v>
      </c>
      <c r="S57" s="183"/>
      <c r="T57" s="183"/>
      <c r="U57" s="183"/>
    </row>
    <row r="58" spans="1:21" ht="15.75" customHeight="1">
      <c r="A58" s="183">
        <v>6</v>
      </c>
      <c r="B58" s="183" t="s">
        <v>5306</v>
      </c>
      <c r="C58" s="183" t="s">
        <v>5374</v>
      </c>
      <c r="D58" s="183" t="s">
        <v>5306</v>
      </c>
      <c r="E58" s="183" t="s">
        <v>6941</v>
      </c>
      <c r="F58" s="185" t="s">
        <v>6689</v>
      </c>
      <c r="G58" s="185" t="s">
        <v>5691</v>
      </c>
      <c r="H58" s="185" t="s">
        <v>6690</v>
      </c>
      <c r="I58" s="185" t="s">
        <v>6691</v>
      </c>
      <c r="J58" s="185" t="s">
        <v>6692</v>
      </c>
      <c r="K58" s="185" t="s">
        <v>6896</v>
      </c>
      <c r="L58" s="185" t="s">
        <v>5691</v>
      </c>
      <c r="M58" s="185" t="s">
        <v>5691</v>
      </c>
      <c r="N58" s="185" t="s">
        <v>5691</v>
      </c>
      <c r="O58" s="183"/>
      <c r="P58" s="183" t="s">
        <v>6284</v>
      </c>
      <c r="Q58" s="183" t="s">
        <v>5313</v>
      </c>
      <c r="R58" s="183" t="s">
        <v>5378</v>
      </c>
      <c r="S58" s="183"/>
      <c r="T58" s="183"/>
      <c r="U58" s="183"/>
    </row>
    <row r="59" spans="1:21" ht="15.75" customHeight="1">
      <c r="A59" s="183">
        <v>6</v>
      </c>
      <c r="B59" s="183" t="s">
        <v>5307</v>
      </c>
      <c r="C59" s="183" t="s">
        <v>5307</v>
      </c>
      <c r="D59" s="183" t="s">
        <v>5307</v>
      </c>
      <c r="E59" s="183" t="s">
        <v>5788</v>
      </c>
      <c r="F59" s="185" t="s">
        <v>6694</v>
      </c>
      <c r="G59" s="185" t="s">
        <v>5691</v>
      </c>
      <c r="H59" s="185" t="s">
        <v>6695</v>
      </c>
      <c r="I59" s="185" t="s">
        <v>6696</v>
      </c>
      <c r="J59" s="185" t="s">
        <v>6900</v>
      </c>
      <c r="K59" s="185" t="s">
        <v>6698</v>
      </c>
      <c r="L59" s="185" t="s">
        <v>5691</v>
      </c>
      <c r="M59" s="185" t="s">
        <v>5691</v>
      </c>
      <c r="N59" s="185" t="s">
        <v>5691</v>
      </c>
      <c r="O59" s="183"/>
      <c r="P59" s="183" t="s">
        <v>5678</v>
      </c>
      <c r="Q59" s="183" t="s">
        <v>5313</v>
      </c>
      <c r="R59" s="183" t="s">
        <v>5314</v>
      </c>
      <c r="S59" s="183"/>
      <c r="T59" s="183"/>
      <c r="U59" s="183"/>
    </row>
    <row r="60" spans="1:21" ht="15.75" customHeight="1">
      <c r="A60" s="183">
        <v>6</v>
      </c>
      <c r="B60" s="183" t="s">
        <v>5307</v>
      </c>
      <c r="C60" s="183" t="s">
        <v>5307</v>
      </c>
      <c r="D60" s="183" t="s">
        <v>5307</v>
      </c>
      <c r="E60" s="183" t="s">
        <v>5788</v>
      </c>
      <c r="F60" s="185" t="s">
        <v>6689</v>
      </c>
      <c r="G60" s="185" t="s">
        <v>5691</v>
      </c>
      <c r="H60" s="185" t="s">
        <v>6699</v>
      </c>
      <c r="I60" s="185" t="s">
        <v>6700</v>
      </c>
      <c r="J60" s="185" t="s">
        <v>6701</v>
      </c>
      <c r="K60" s="185" t="s">
        <v>6702</v>
      </c>
      <c r="L60" s="185" t="s">
        <v>5691</v>
      </c>
      <c r="M60" s="185" t="s">
        <v>5691</v>
      </c>
      <c r="N60" s="185" t="s">
        <v>5691</v>
      </c>
      <c r="O60" s="183"/>
      <c r="P60" s="183" t="s">
        <v>26</v>
      </c>
      <c r="Q60" s="183" t="s">
        <v>5313</v>
      </c>
      <c r="R60" s="183" t="s">
        <v>5314</v>
      </c>
      <c r="S60" s="183"/>
      <c r="T60" s="183"/>
      <c r="U60" s="183"/>
    </row>
    <row r="61" spans="1:21" ht="15.75" customHeight="1">
      <c r="A61" s="183">
        <v>6</v>
      </c>
      <c r="B61" s="183" t="s">
        <v>5307</v>
      </c>
      <c r="C61" s="183" t="s">
        <v>5374</v>
      </c>
      <c r="D61" s="183" t="s">
        <v>5307</v>
      </c>
      <c r="E61" s="183" t="s">
        <v>5850</v>
      </c>
      <c r="F61" s="185" t="s">
        <v>6703</v>
      </c>
      <c r="G61" s="185" t="s">
        <v>5691</v>
      </c>
      <c r="H61" s="185" t="s">
        <v>6704</v>
      </c>
      <c r="I61" s="185" t="s">
        <v>6705</v>
      </c>
      <c r="J61" s="185" t="s">
        <v>6706</v>
      </c>
      <c r="K61" s="185" t="s">
        <v>6707</v>
      </c>
      <c r="L61" s="185" t="s">
        <v>5691</v>
      </c>
      <c r="M61" s="185" t="s">
        <v>5691</v>
      </c>
      <c r="N61" s="185" t="s">
        <v>5691</v>
      </c>
      <c r="O61" s="183"/>
      <c r="P61" s="183" t="s">
        <v>6284</v>
      </c>
      <c r="Q61" s="183" t="s">
        <v>5313</v>
      </c>
      <c r="R61" s="183" t="s">
        <v>5378</v>
      </c>
      <c r="S61" s="183"/>
      <c r="T61" s="183"/>
      <c r="U61" s="183"/>
    </row>
    <row r="62" spans="1:21" ht="15.75" customHeight="1">
      <c r="A62" s="183">
        <v>6</v>
      </c>
      <c r="B62" s="183" t="s">
        <v>5374</v>
      </c>
      <c r="C62" s="183" t="s">
        <v>5374</v>
      </c>
      <c r="D62" s="183" t="s">
        <v>5307</v>
      </c>
      <c r="E62" s="183" t="s">
        <v>5985</v>
      </c>
      <c r="F62" s="185" t="s">
        <v>6708</v>
      </c>
      <c r="G62" s="185" t="s">
        <v>5691</v>
      </c>
      <c r="H62" s="185" t="s">
        <v>6709</v>
      </c>
      <c r="I62" s="185" t="s">
        <v>6710</v>
      </c>
      <c r="J62" s="185" t="s">
        <v>6711</v>
      </c>
      <c r="K62" s="185" t="s">
        <v>6712</v>
      </c>
      <c r="L62" s="185" t="s">
        <v>5691</v>
      </c>
      <c r="M62" s="185" t="s">
        <v>5691</v>
      </c>
      <c r="N62" s="185" t="s">
        <v>5691</v>
      </c>
      <c r="O62" s="183"/>
      <c r="P62" s="183" t="s">
        <v>26</v>
      </c>
      <c r="Q62" s="183" t="s">
        <v>5339</v>
      </c>
      <c r="R62" s="183" t="s">
        <v>42</v>
      </c>
      <c r="S62" s="183"/>
      <c r="T62" s="183"/>
      <c r="U62" s="183"/>
    </row>
    <row r="63" spans="1:21" ht="15.75" customHeight="1">
      <c r="A63" s="183">
        <v>6</v>
      </c>
      <c r="B63" s="183" t="s">
        <v>5374</v>
      </c>
      <c r="C63" s="183" t="s">
        <v>5306</v>
      </c>
      <c r="D63" s="183" t="s">
        <v>5307</v>
      </c>
      <c r="E63" s="183" t="s">
        <v>6932</v>
      </c>
      <c r="F63" s="185" t="s">
        <v>6659</v>
      </c>
      <c r="G63" s="185" t="s">
        <v>5691</v>
      </c>
      <c r="H63" s="185" t="s">
        <v>6713</v>
      </c>
      <c r="I63" s="185" t="s">
        <v>6714</v>
      </c>
      <c r="J63" s="185" t="s">
        <v>6715</v>
      </c>
      <c r="K63" s="185" t="s">
        <v>6716</v>
      </c>
      <c r="L63" s="185" t="s">
        <v>6717</v>
      </c>
      <c r="M63" s="185" t="s">
        <v>5691</v>
      </c>
      <c r="N63" s="185" t="s">
        <v>5691</v>
      </c>
      <c r="O63" s="183"/>
      <c r="P63" s="183" t="s">
        <v>26</v>
      </c>
      <c r="Q63" s="183" t="s">
        <v>5339</v>
      </c>
      <c r="R63" s="183" t="s">
        <v>42</v>
      </c>
      <c r="S63" s="183"/>
      <c r="T63" s="183"/>
      <c r="U63" s="183"/>
    </row>
    <row r="64" spans="1:21" ht="15.75" customHeight="1">
      <c r="A64" s="183">
        <v>6</v>
      </c>
      <c r="B64" s="183" t="s">
        <v>5307</v>
      </c>
      <c r="C64" s="183" t="s">
        <v>5307</v>
      </c>
      <c r="D64" s="183" t="s">
        <v>5306</v>
      </c>
      <c r="E64" s="183" t="s">
        <v>5796</v>
      </c>
      <c r="F64" s="185" t="s">
        <v>6539</v>
      </c>
      <c r="G64" s="185" t="s">
        <v>5691</v>
      </c>
      <c r="H64" s="185" t="s">
        <v>6718</v>
      </c>
      <c r="I64" s="185" t="s">
        <v>6719</v>
      </c>
      <c r="J64" s="185" t="s">
        <v>6720</v>
      </c>
      <c r="K64" s="185" t="s">
        <v>6721</v>
      </c>
      <c r="L64" s="185" t="s">
        <v>5691</v>
      </c>
      <c r="M64" s="185" t="s">
        <v>5691</v>
      </c>
      <c r="N64" s="185" t="s">
        <v>5691</v>
      </c>
      <c r="O64" s="183"/>
      <c r="P64" s="183" t="s">
        <v>25</v>
      </c>
      <c r="Q64" s="183" t="s">
        <v>5313</v>
      </c>
      <c r="R64" s="183" t="s">
        <v>6465</v>
      </c>
      <c r="S64" s="183"/>
      <c r="T64" s="183"/>
      <c r="U64" s="183"/>
    </row>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2868C9"/>
    <outlinePr summaryBelow="0" summaryRight="0"/>
    <pageSetUpPr fitToPage="1"/>
  </sheetPr>
  <dimension ref="A1:AH1000"/>
  <sheetViews>
    <sheetView workbookViewId="0"/>
  </sheetViews>
  <sheetFormatPr defaultColWidth="14.42578125" defaultRowHeight="15" customHeight="1"/>
  <cols>
    <col min="1" max="1" width="16" customWidth="1"/>
    <col min="2" max="5" width="8.42578125" customWidth="1"/>
    <col min="6" max="6" width="12.5703125" customWidth="1"/>
    <col min="7" max="7" width="16.28515625" customWidth="1"/>
    <col min="8" max="8" width="28.28515625" customWidth="1"/>
    <col min="9" max="9" width="39.42578125" customWidth="1"/>
    <col min="10" max="10" width="32.7109375" customWidth="1"/>
    <col min="11" max="11" width="43" customWidth="1"/>
    <col min="12" max="12" width="29.42578125" customWidth="1"/>
    <col min="13" max="14" width="23.7109375" customWidth="1"/>
    <col min="15" max="15" width="21" customWidth="1"/>
    <col min="16" max="16" width="17.28515625" customWidth="1"/>
    <col min="17" max="17" width="13" customWidth="1"/>
    <col min="18" max="18" width="17.140625" customWidth="1"/>
    <col min="19" max="19" width="18" customWidth="1"/>
    <col min="20" max="20" width="16.85546875" customWidth="1"/>
    <col min="21" max="21" width="17.5703125" customWidth="1"/>
    <col min="22" max="22" width="20.7109375" customWidth="1"/>
  </cols>
  <sheetData>
    <row r="1" spans="1:34" ht="49.5" customHeight="1">
      <c r="A1" s="146"/>
      <c r="B1" s="146"/>
      <c r="C1" s="146"/>
      <c r="D1" s="146"/>
      <c r="E1" s="146"/>
      <c r="F1" s="146"/>
      <c r="G1" s="147" t="s">
        <v>5270</v>
      </c>
      <c r="H1" s="147" t="s">
        <v>6942</v>
      </c>
      <c r="I1" s="147" t="s">
        <v>6943</v>
      </c>
      <c r="J1" s="146"/>
      <c r="K1" s="146"/>
      <c r="L1" s="146"/>
      <c r="M1" s="146"/>
      <c r="N1" s="146"/>
      <c r="O1" s="146"/>
      <c r="P1" s="146"/>
      <c r="Q1" s="146"/>
      <c r="R1" s="146"/>
      <c r="S1" s="146"/>
      <c r="T1" s="146"/>
      <c r="U1" s="148"/>
      <c r="V1" s="149"/>
      <c r="W1" s="150"/>
      <c r="X1" s="150"/>
      <c r="Y1" s="150"/>
      <c r="Z1" s="150"/>
      <c r="AA1" s="150"/>
      <c r="AB1" s="150"/>
      <c r="AC1" s="150"/>
      <c r="AD1" s="150"/>
      <c r="AE1" s="150"/>
      <c r="AF1" s="150"/>
      <c r="AG1" s="150"/>
      <c r="AH1" s="150"/>
    </row>
    <row r="2" spans="1:34" ht="105" customHeight="1">
      <c r="A2" s="151" t="s">
        <v>412</v>
      </c>
      <c r="B2" s="151" t="s">
        <v>5272</v>
      </c>
      <c r="C2" s="151" t="s">
        <v>5273</v>
      </c>
      <c r="D2" s="151" t="s">
        <v>5274</v>
      </c>
      <c r="E2" s="151" t="s">
        <v>5275</v>
      </c>
      <c r="F2" s="151" t="s">
        <v>5276</v>
      </c>
      <c r="G2" s="151" t="s">
        <v>5277</v>
      </c>
      <c r="H2" s="151" t="s">
        <v>5278</v>
      </c>
      <c r="I2" s="151" t="s">
        <v>5279</v>
      </c>
      <c r="J2" s="151" t="s">
        <v>5280</v>
      </c>
      <c r="K2" s="151" t="s">
        <v>5281</v>
      </c>
      <c r="L2" s="151" t="s">
        <v>5282</v>
      </c>
      <c r="M2" s="151" t="s">
        <v>5283</v>
      </c>
      <c r="N2" s="151" t="s">
        <v>5284</v>
      </c>
      <c r="O2" s="151" t="s">
        <v>5285</v>
      </c>
      <c r="P2" s="151" t="s">
        <v>5286</v>
      </c>
      <c r="Q2" s="151" t="s">
        <v>5287</v>
      </c>
      <c r="R2" s="151" t="s">
        <v>5288</v>
      </c>
      <c r="S2" s="151" t="s">
        <v>5289</v>
      </c>
      <c r="T2" s="151" t="s">
        <v>5290</v>
      </c>
      <c r="U2" s="152" t="s">
        <v>5291</v>
      </c>
      <c r="V2" s="152" t="s">
        <v>5292</v>
      </c>
      <c r="W2" s="153" t="s">
        <v>35</v>
      </c>
      <c r="X2" s="154" t="s">
        <v>5293</v>
      </c>
      <c r="Y2" s="154" t="s">
        <v>5294</v>
      </c>
      <c r="Z2" s="155" t="s">
        <v>5295</v>
      </c>
      <c r="AA2" s="155" t="s">
        <v>5296</v>
      </c>
      <c r="AB2" s="155" t="s">
        <v>5297</v>
      </c>
      <c r="AC2" s="154" t="s">
        <v>5298</v>
      </c>
      <c r="AD2" s="154" t="s">
        <v>5299</v>
      </c>
      <c r="AE2" s="154" t="s">
        <v>5300</v>
      </c>
      <c r="AF2" s="154" t="s">
        <v>5301</v>
      </c>
      <c r="AG2" s="154" t="s">
        <v>5302</v>
      </c>
      <c r="AH2" s="153"/>
    </row>
    <row r="3" spans="1:34" ht="15.75" customHeight="1">
      <c r="A3" s="231">
        <v>1</v>
      </c>
      <c r="B3" s="4" t="s">
        <v>6944</v>
      </c>
      <c r="C3" s="232"/>
      <c r="D3" s="232"/>
      <c r="E3" s="232"/>
      <c r="F3" s="233" t="str">
        <f>CONCATENATE(COUNTIF(C4:C11,"A"),"A","/",COUNTIF(D4:D11,"A"),"A","/",COUNTIF(E4:E11,"A"),"A")</f>
        <v>1A/1A/4A</v>
      </c>
      <c r="G3" s="232"/>
      <c r="H3" s="232" t="s">
        <v>6945</v>
      </c>
      <c r="I3" s="232"/>
      <c r="J3" s="232"/>
      <c r="K3" s="232"/>
      <c r="L3" s="232"/>
      <c r="M3" s="232"/>
      <c r="N3" s="232"/>
      <c r="O3" s="232"/>
      <c r="P3" s="232"/>
      <c r="Q3" s="232"/>
      <c r="R3" s="232"/>
      <c r="S3" s="232"/>
      <c r="T3" s="232"/>
      <c r="U3" s="224" t="s">
        <v>6922</v>
      </c>
      <c r="V3" s="12"/>
      <c r="W3" s="20"/>
      <c r="X3" s="20"/>
      <c r="Y3" s="20"/>
      <c r="Z3" s="20"/>
      <c r="AA3" s="20"/>
      <c r="AB3" s="20"/>
      <c r="AC3" s="20"/>
      <c r="AD3" s="20"/>
      <c r="AE3" s="20"/>
      <c r="AF3" s="20"/>
      <c r="AG3" s="20"/>
      <c r="AH3" s="234"/>
    </row>
    <row r="4" spans="1:34" ht="15.75" customHeight="1">
      <c r="A4" s="235">
        <v>1</v>
      </c>
      <c r="B4" s="92" t="s">
        <v>6946</v>
      </c>
      <c r="C4" s="236" t="s">
        <v>5307</v>
      </c>
      <c r="D4" s="236" t="s">
        <v>5306</v>
      </c>
      <c r="E4" s="236" t="s">
        <v>5307</v>
      </c>
      <c r="F4" s="236" t="str">
        <f t="shared" ref="F4:F11" si="0">CONCATENATE(C4,"/",D4,"/",E4)</f>
        <v>B/A/B</v>
      </c>
      <c r="G4" s="237" t="s">
        <v>6947</v>
      </c>
      <c r="H4" s="238"/>
      <c r="I4" s="236" t="s">
        <v>6948</v>
      </c>
      <c r="J4" s="236" t="s">
        <v>6949</v>
      </c>
      <c r="K4" s="236" t="s">
        <v>6950</v>
      </c>
      <c r="L4" s="236" t="s">
        <v>6951</v>
      </c>
      <c r="M4" s="236" t="s">
        <v>6952</v>
      </c>
      <c r="N4" s="236" t="s">
        <v>6953</v>
      </c>
      <c r="O4" s="236" t="s">
        <v>6954</v>
      </c>
      <c r="P4" s="239" t="s">
        <v>6955</v>
      </c>
      <c r="Q4" s="236"/>
      <c r="R4" s="236" t="s">
        <v>5313</v>
      </c>
      <c r="S4" s="236" t="s">
        <v>6465</v>
      </c>
      <c r="T4" s="236"/>
      <c r="U4" s="12"/>
      <c r="V4" s="240" t="s">
        <v>5360</v>
      </c>
      <c r="W4" s="166" t="s">
        <v>21</v>
      </c>
      <c r="X4" s="92" t="s">
        <v>6956</v>
      </c>
      <c r="Y4" s="92" t="s">
        <v>6957</v>
      </c>
      <c r="Z4" s="92" t="s">
        <v>5317</v>
      </c>
      <c r="AA4" s="92" t="s">
        <v>5418</v>
      </c>
      <c r="AB4" s="168">
        <v>100</v>
      </c>
      <c r="AC4" s="92" t="s">
        <v>5320</v>
      </c>
      <c r="AD4" s="92" t="s">
        <v>5364</v>
      </c>
      <c r="AE4" s="167" t="s">
        <v>6958</v>
      </c>
      <c r="AF4" s="20"/>
      <c r="AG4" s="20"/>
      <c r="AH4" s="234"/>
    </row>
    <row r="5" spans="1:34" ht="15.75" customHeight="1">
      <c r="A5" s="235">
        <v>1</v>
      </c>
      <c r="B5" s="92" t="s">
        <v>6959</v>
      </c>
      <c r="C5" s="236" t="s">
        <v>5306</v>
      </c>
      <c r="D5" s="236" t="s">
        <v>5307</v>
      </c>
      <c r="E5" s="236" t="s">
        <v>5307</v>
      </c>
      <c r="F5" s="236" t="str">
        <f t="shared" si="0"/>
        <v>A/B/B</v>
      </c>
      <c r="G5" s="237" t="s">
        <v>6947</v>
      </c>
      <c r="H5" s="238"/>
      <c r="I5" s="236" t="s">
        <v>6960</v>
      </c>
      <c r="J5" s="241" t="s">
        <v>6961</v>
      </c>
      <c r="K5" s="236" t="s">
        <v>6962</v>
      </c>
      <c r="L5" s="238" t="s">
        <v>6963</v>
      </c>
      <c r="M5" s="236"/>
      <c r="N5" s="236"/>
      <c r="O5" s="236" t="s">
        <v>6964</v>
      </c>
      <c r="P5" s="239" t="s">
        <v>6965</v>
      </c>
      <c r="Q5" s="236"/>
      <c r="R5" s="236" t="s">
        <v>5313</v>
      </c>
      <c r="S5" s="236" t="s">
        <v>6465</v>
      </c>
      <c r="T5" s="236"/>
      <c r="U5" s="12"/>
      <c r="V5" s="240" t="s">
        <v>5360</v>
      </c>
      <c r="W5" s="166" t="s">
        <v>21</v>
      </c>
      <c r="X5" s="92" t="s">
        <v>6956</v>
      </c>
      <c r="Y5" s="92" t="s">
        <v>6957</v>
      </c>
      <c r="Z5" s="92" t="s">
        <v>5317</v>
      </c>
      <c r="AA5" s="92" t="s">
        <v>5418</v>
      </c>
      <c r="AB5" s="168">
        <v>100</v>
      </c>
      <c r="AC5" s="92" t="s">
        <v>5320</v>
      </c>
      <c r="AD5" s="92" t="s">
        <v>5364</v>
      </c>
      <c r="AE5" s="167" t="s">
        <v>6966</v>
      </c>
      <c r="AF5" s="20"/>
      <c r="AG5" s="20"/>
      <c r="AH5" s="234"/>
    </row>
    <row r="6" spans="1:34" ht="15.75" customHeight="1">
      <c r="A6" s="235">
        <v>1</v>
      </c>
      <c r="B6" s="92" t="s">
        <v>6967</v>
      </c>
      <c r="C6" s="236" t="s">
        <v>5307</v>
      </c>
      <c r="D6" s="236" t="s">
        <v>5307</v>
      </c>
      <c r="E6" s="236" t="s">
        <v>5306</v>
      </c>
      <c r="F6" s="236" t="str">
        <f t="shared" si="0"/>
        <v>B/B/A</v>
      </c>
      <c r="G6" s="237" t="s">
        <v>6947</v>
      </c>
      <c r="H6" s="238"/>
      <c r="I6" s="236" t="s">
        <v>6968</v>
      </c>
      <c r="J6" s="236" t="s">
        <v>6969</v>
      </c>
      <c r="K6" s="236" t="s">
        <v>6970</v>
      </c>
      <c r="L6" s="236" t="s">
        <v>6971</v>
      </c>
      <c r="M6" s="236" t="s">
        <v>6972</v>
      </c>
      <c r="N6" s="236"/>
      <c r="O6" s="236" t="s">
        <v>6973</v>
      </c>
      <c r="P6" s="239" t="s">
        <v>6974</v>
      </c>
      <c r="Q6" s="236"/>
      <c r="R6" s="236" t="s">
        <v>5313</v>
      </c>
      <c r="S6" s="236" t="s">
        <v>6465</v>
      </c>
      <c r="T6" s="236"/>
      <c r="U6" s="12"/>
      <c r="V6" s="240" t="s">
        <v>5360</v>
      </c>
      <c r="W6" s="166" t="s">
        <v>1393</v>
      </c>
      <c r="X6" s="92" t="s">
        <v>6975</v>
      </c>
      <c r="Y6" s="92" t="s">
        <v>5625</v>
      </c>
      <c r="Z6" s="92" t="s">
        <v>5317</v>
      </c>
      <c r="AA6" s="92" t="s">
        <v>5418</v>
      </c>
      <c r="AB6" s="168">
        <v>100</v>
      </c>
      <c r="AC6" s="92" t="s">
        <v>5320</v>
      </c>
      <c r="AD6" s="92" t="s">
        <v>5321</v>
      </c>
      <c r="AE6" s="167" t="s">
        <v>6976</v>
      </c>
      <c r="AF6" s="20"/>
      <c r="AG6" s="20"/>
      <c r="AH6" s="234"/>
    </row>
    <row r="7" spans="1:34" ht="15.75" customHeight="1">
      <c r="A7" s="235">
        <v>1</v>
      </c>
      <c r="B7" s="92" t="s">
        <v>6977</v>
      </c>
      <c r="C7" s="236" t="s">
        <v>5307</v>
      </c>
      <c r="D7" s="236" t="s">
        <v>5307</v>
      </c>
      <c r="E7" s="236" t="s">
        <v>5307</v>
      </c>
      <c r="F7" s="236" t="str">
        <f t="shared" si="0"/>
        <v>B/B/B</v>
      </c>
      <c r="G7" s="237" t="s">
        <v>6978</v>
      </c>
      <c r="H7" s="238"/>
      <c r="I7" s="236" t="s">
        <v>6979</v>
      </c>
      <c r="J7" s="236" t="s">
        <v>6980</v>
      </c>
      <c r="K7" s="236" t="s">
        <v>6981</v>
      </c>
      <c r="L7" s="236" t="s">
        <v>6982</v>
      </c>
      <c r="M7" s="236" t="s">
        <v>6983</v>
      </c>
      <c r="N7" s="236"/>
      <c r="O7" s="236" t="s">
        <v>6984</v>
      </c>
      <c r="P7" s="236"/>
      <c r="Q7" s="236"/>
      <c r="R7" s="236" t="s">
        <v>5339</v>
      </c>
      <c r="S7" s="236" t="s">
        <v>42</v>
      </c>
      <c r="T7" s="236"/>
      <c r="U7" s="12"/>
      <c r="V7" s="12"/>
      <c r="W7" s="166" t="s">
        <v>1428</v>
      </c>
      <c r="X7" s="20"/>
      <c r="Y7" s="20"/>
      <c r="Z7" s="20"/>
      <c r="AA7" s="20"/>
      <c r="AB7" s="20"/>
      <c r="AC7" s="20"/>
      <c r="AD7" s="20"/>
      <c r="AE7" s="20"/>
      <c r="AF7" s="20"/>
      <c r="AG7" s="20"/>
      <c r="AH7" s="234"/>
    </row>
    <row r="8" spans="1:34" ht="15.75" customHeight="1">
      <c r="A8" s="235">
        <v>1</v>
      </c>
      <c r="B8" s="92" t="s">
        <v>6985</v>
      </c>
      <c r="C8" s="236" t="s">
        <v>5374</v>
      </c>
      <c r="D8" s="236" t="s">
        <v>5307</v>
      </c>
      <c r="E8" s="236" t="s">
        <v>5374</v>
      </c>
      <c r="F8" s="236" t="str">
        <f t="shared" si="0"/>
        <v>C/B/C</v>
      </c>
      <c r="G8" s="237" t="s">
        <v>6978</v>
      </c>
      <c r="H8" s="238"/>
      <c r="I8" s="236" t="s">
        <v>6986</v>
      </c>
      <c r="J8" s="236" t="s">
        <v>6987</v>
      </c>
      <c r="K8" s="236" t="s">
        <v>6988</v>
      </c>
      <c r="L8" s="236" t="s">
        <v>6989</v>
      </c>
      <c r="M8" s="236" t="s">
        <v>6990</v>
      </c>
      <c r="N8" s="236" t="s">
        <v>6991</v>
      </c>
      <c r="O8" s="236" t="s">
        <v>6992</v>
      </c>
      <c r="P8" s="236"/>
      <c r="Q8" s="236"/>
      <c r="R8" s="236" t="s">
        <v>5313</v>
      </c>
      <c r="S8" s="236" t="s">
        <v>5378</v>
      </c>
      <c r="T8" s="236"/>
      <c r="U8" s="12"/>
      <c r="V8" s="12"/>
      <c r="W8" s="166" t="s">
        <v>6327</v>
      </c>
      <c r="X8" s="92" t="s">
        <v>6356</v>
      </c>
      <c r="Y8" s="92" t="s">
        <v>6993</v>
      </c>
      <c r="Z8" s="92" t="s">
        <v>5317</v>
      </c>
      <c r="AA8" s="92" t="s">
        <v>6403</v>
      </c>
      <c r="AB8" s="92" t="s">
        <v>6994</v>
      </c>
      <c r="AC8" s="92" t="s">
        <v>5320</v>
      </c>
      <c r="AD8" s="92" t="s">
        <v>5364</v>
      </c>
      <c r="AE8" s="167" t="s">
        <v>6995</v>
      </c>
      <c r="AF8" s="20"/>
      <c r="AG8" s="20"/>
      <c r="AH8" s="234"/>
    </row>
    <row r="9" spans="1:34" ht="15.75" customHeight="1">
      <c r="A9" s="235">
        <v>1</v>
      </c>
      <c r="B9" s="92" t="s">
        <v>6996</v>
      </c>
      <c r="C9" s="236" t="s">
        <v>5307</v>
      </c>
      <c r="D9" s="236" t="s">
        <v>5307</v>
      </c>
      <c r="E9" s="236" t="s">
        <v>5306</v>
      </c>
      <c r="F9" s="236" t="str">
        <f t="shared" si="0"/>
        <v>B/B/A</v>
      </c>
      <c r="G9" s="237" t="s">
        <v>6978</v>
      </c>
      <c r="H9" s="238"/>
      <c r="I9" s="236" t="s">
        <v>6997</v>
      </c>
      <c r="J9" s="236" t="s">
        <v>6998</v>
      </c>
      <c r="K9" s="236" t="s">
        <v>6999</v>
      </c>
      <c r="L9" s="236" t="s">
        <v>7000</v>
      </c>
      <c r="M9" s="236" t="s">
        <v>7001</v>
      </c>
      <c r="N9" s="236" t="s">
        <v>7002</v>
      </c>
      <c r="O9" s="236"/>
      <c r="P9" s="236"/>
      <c r="Q9" s="236"/>
      <c r="R9" s="236" t="s">
        <v>5313</v>
      </c>
      <c r="S9" s="236" t="s">
        <v>5378</v>
      </c>
      <c r="T9" s="236"/>
      <c r="U9" s="12"/>
      <c r="V9" s="12"/>
      <c r="W9" s="166" t="s">
        <v>1428</v>
      </c>
      <c r="X9" s="92" t="s">
        <v>7003</v>
      </c>
      <c r="Y9" s="92" t="s">
        <v>6993</v>
      </c>
      <c r="Z9" s="92" t="s">
        <v>5317</v>
      </c>
      <c r="AA9" s="92" t="s">
        <v>7004</v>
      </c>
      <c r="AB9" s="168">
        <v>100</v>
      </c>
      <c r="AC9" s="92" t="s">
        <v>5320</v>
      </c>
      <c r="AD9" s="92" t="s">
        <v>5506</v>
      </c>
      <c r="AE9" s="167" t="s">
        <v>6144</v>
      </c>
      <c r="AF9" s="20"/>
      <c r="AG9" s="20"/>
      <c r="AH9" s="234"/>
    </row>
    <row r="10" spans="1:34" ht="15.75" customHeight="1">
      <c r="A10" s="235">
        <v>1</v>
      </c>
      <c r="B10" s="92" t="s">
        <v>7005</v>
      </c>
      <c r="C10" s="236" t="s">
        <v>5307</v>
      </c>
      <c r="D10" s="236" t="s">
        <v>5307</v>
      </c>
      <c r="E10" s="236" t="s">
        <v>5306</v>
      </c>
      <c r="F10" s="236" t="str">
        <f t="shared" si="0"/>
        <v>B/B/A</v>
      </c>
      <c r="G10" s="237" t="s">
        <v>6978</v>
      </c>
      <c r="H10" s="238"/>
      <c r="I10" s="241" t="s">
        <v>7006</v>
      </c>
      <c r="J10" s="236" t="s">
        <v>7007</v>
      </c>
      <c r="K10" s="236" t="s">
        <v>7008</v>
      </c>
      <c r="L10" s="236" t="s">
        <v>7009</v>
      </c>
      <c r="M10" s="236" t="s">
        <v>7010</v>
      </c>
      <c r="N10" s="20"/>
      <c r="O10" s="236"/>
      <c r="P10" s="236"/>
      <c r="Q10" s="236"/>
      <c r="R10" s="236" t="s">
        <v>5313</v>
      </c>
      <c r="S10" s="236" t="s">
        <v>5378</v>
      </c>
      <c r="T10" s="236"/>
      <c r="U10" s="12"/>
      <c r="V10" s="12"/>
      <c r="W10" s="166" t="s">
        <v>5443</v>
      </c>
      <c r="X10" s="92" t="s">
        <v>6249</v>
      </c>
      <c r="Y10" s="92" t="s">
        <v>6230</v>
      </c>
      <c r="Z10" s="20"/>
      <c r="AA10" s="20"/>
      <c r="AB10" s="20"/>
      <c r="AC10" s="92" t="s">
        <v>5562</v>
      </c>
      <c r="AD10" s="92" t="s">
        <v>5364</v>
      </c>
      <c r="AE10" s="167" t="s">
        <v>6207</v>
      </c>
      <c r="AF10" s="20"/>
      <c r="AG10" s="20"/>
      <c r="AH10" s="234"/>
    </row>
    <row r="11" spans="1:34" ht="15.75" customHeight="1">
      <c r="A11" s="235">
        <v>1</v>
      </c>
      <c r="B11" s="92" t="s">
        <v>7011</v>
      </c>
      <c r="C11" s="236" t="s">
        <v>5307</v>
      </c>
      <c r="D11" s="236" t="s">
        <v>5307</v>
      </c>
      <c r="E11" s="236" t="s">
        <v>5306</v>
      </c>
      <c r="F11" s="236" t="str">
        <f t="shared" si="0"/>
        <v>B/B/A</v>
      </c>
      <c r="G11" s="237" t="s">
        <v>6978</v>
      </c>
      <c r="H11" s="238"/>
      <c r="I11" s="241" t="s">
        <v>7012</v>
      </c>
      <c r="J11" s="236" t="s">
        <v>7013</v>
      </c>
      <c r="K11" s="236" t="s">
        <v>7014</v>
      </c>
      <c r="L11" s="236" t="s">
        <v>7015</v>
      </c>
      <c r="M11" s="236" t="s">
        <v>7016</v>
      </c>
      <c r="N11" s="236" t="s">
        <v>7017</v>
      </c>
      <c r="O11" s="236" t="s">
        <v>7018</v>
      </c>
      <c r="P11" s="239" t="s">
        <v>1208</v>
      </c>
      <c r="Q11" s="236"/>
      <c r="R11" s="236" t="s">
        <v>5339</v>
      </c>
      <c r="S11" s="236" t="s">
        <v>42</v>
      </c>
      <c r="T11" s="236"/>
      <c r="U11" s="12"/>
      <c r="V11" s="12"/>
      <c r="W11" s="166" t="s">
        <v>5597</v>
      </c>
      <c r="X11" s="20"/>
      <c r="Y11" s="20"/>
      <c r="Z11" s="20"/>
      <c r="AA11" s="20"/>
      <c r="AB11" s="20"/>
      <c r="AC11" s="20"/>
      <c r="AD11" s="20"/>
      <c r="AE11" s="20"/>
      <c r="AF11" s="20"/>
      <c r="AG11" s="20"/>
      <c r="AH11" s="234"/>
    </row>
    <row r="12" spans="1:34" ht="15.75" customHeight="1">
      <c r="A12" s="242">
        <v>2</v>
      </c>
      <c r="B12" s="92" t="s">
        <v>7019</v>
      </c>
      <c r="C12" s="232"/>
      <c r="D12" s="232"/>
      <c r="E12" s="232"/>
      <c r="F12" s="233" t="str">
        <f>CONCATENATE(COUNTIF(C13:C17,"A"),"A","/",COUNTIF(D13:D17,"A"),"A","/",COUNTIF(E13:E17,"A"),"A")</f>
        <v>1A/3A/2A</v>
      </c>
      <c r="G12" s="232"/>
      <c r="H12" s="232" t="s">
        <v>7020</v>
      </c>
      <c r="I12" s="232"/>
      <c r="J12" s="232"/>
      <c r="K12" s="232"/>
      <c r="L12" s="232"/>
      <c r="M12" s="232"/>
      <c r="N12" s="232"/>
      <c r="O12" s="232"/>
      <c r="P12" s="232"/>
      <c r="Q12" s="232"/>
      <c r="R12" s="232"/>
      <c r="S12" s="232"/>
      <c r="T12" s="232"/>
      <c r="U12" s="224" t="s">
        <v>5647</v>
      </c>
      <c r="V12" s="12"/>
      <c r="W12" s="20"/>
      <c r="X12" s="20"/>
      <c r="Y12" s="20"/>
      <c r="Z12" s="20"/>
      <c r="AA12" s="20"/>
      <c r="AB12" s="20"/>
      <c r="AC12" s="20"/>
      <c r="AD12" s="20"/>
      <c r="AE12" s="20"/>
      <c r="AF12" s="20"/>
      <c r="AG12" s="20"/>
      <c r="AH12" s="234"/>
    </row>
    <row r="13" spans="1:34" ht="15.75" customHeight="1">
      <c r="A13" s="235">
        <v>2</v>
      </c>
      <c r="B13" s="92" t="s">
        <v>7021</v>
      </c>
      <c r="C13" s="236" t="s">
        <v>5307</v>
      </c>
      <c r="D13" s="236" t="s">
        <v>5306</v>
      </c>
      <c r="E13" s="236" t="s">
        <v>5306</v>
      </c>
      <c r="F13" s="236" t="str">
        <f t="shared" ref="F13:F17" si="1">CONCATENATE(C13,"/",D13,"/",E13)</f>
        <v>B/A/A</v>
      </c>
      <c r="G13" s="236" t="s">
        <v>6978</v>
      </c>
      <c r="H13" s="238"/>
      <c r="I13" s="236" t="s">
        <v>7022</v>
      </c>
      <c r="J13" s="236" t="s">
        <v>7023</v>
      </c>
      <c r="K13" s="236" t="s">
        <v>7024</v>
      </c>
      <c r="L13" s="236" t="s">
        <v>7025</v>
      </c>
      <c r="M13" s="92" t="s">
        <v>7026</v>
      </c>
      <c r="N13" s="236"/>
      <c r="O13" s="236" t="s">
        <v>7027</v>
      </c>
      <c r="P13" s="236"/>
      <c r="Q13" s="236"/>
      <c r="R13" s="236" t="s">
        <v>5313</v>
      </c>
      <c r="S13" s="236" t="s">
        <v>5314</v>
      </c>
      <c r="T13" s="236"/>
      <c r="U13" s="20"/>
      <c r="V13" s="240" t="s">
        <v>5360</v>
      </c>
      <c r="W13" s="166" t="s">
        <v>42</v>
      </c>
      <c r="X13" s="92" t="s">
        <v>7028</v>
      </c>
      <c r="Y13" s="92" t="s">
        <v>6091</v>
      </c>
      <c r="Z13" s="92" t="s">
        <v>5317</v>
      </c>
      <c r="AA13" s="92" t="s">
        <v>5526</v>
      </c>
      <c r="AB13" s="92" t="s">
        <v>5505</v>
      </c>
      <c r="AC13" s="92" t="s">
        <v>5320</v>
      </c>
      <c r="AD13" s="92" t="s">
        <v>5506</v>
      </c>
      <c r="AE13" s="167" t="s">
        <v>5519</v>
      </c>
      <c r="AF13" s="20"/>
      <c r="AG13" s="20"/>
      <c r="AH13" s="234"/>
    </row>
    <row r="14" spans="1:34" ht="15.75" customHeight="1">
      <c r="A14" s="235">
        <v>2</v>
      </c>
      <c r="B14" s="92" t="s">
        <v>7029</v>
      </c>
      <c r="C14" s="236" t="s">
        <v>5307</v>
      </c>
      <c r="D14" s="236" t="s">
        <v>5307</v>
      </c>
      <c r="E14" s="236" t="s">
        <v>5307</v>
      </c>
      <c r="F14" s="236" t="str">
        <f t="shared" si="1"/>
        <v>B/B/B</v>
      </c>
      <c r="G14" s="237" t="s">
        <v>6947</v>
      </c>
      <c r="H14" s="238"/>
      <c r="I14" s="236" t="s">
        <v>7030</v>
      </c>
      <c r="J14" s="236" t="s">
        <v>7031</v>
      </c>
      <c r="K14" s="236" t="s">
        <v>7032</v>
      </c>
      <c r="L14" s="236" t="s">
        <v>7033</v>
      </c>
      <c r="M14" s="236" t="s">
        <v>7034</v>
      </c>
      <c r="N14" s="236"/>
      <c r="O14" s="236"/>
      <c r="P14" s="236"/>
      <c r="Q14" s="236"/>
      <c r="R14" s="236" t="s">
        <v>5313</v>
      </c>
      <c r="S14" s="236" t="s">
        <v>5378</v>
      </c>
      <c r="T14" s="236"/>
      <c r="U14" s="20"/>
      <c r="V14" s="12"/>
      <c r="W14" s="166" t="s">
        <v>1428</v>
      </c>
      <c r="X14" s="92" t="s">
        <v>7035</v>
      </c>
      <c r="Y14" s="92" t="s">
        <v>6993</v>
      </c>
      <c r="Z14" s="92" t="s">
        <v>5317</v>
      </c>
      <c r="AA14" s="92" t="s">
        <v>5418</v>
      </c>
      <c r="AB14" s="168">
        <v>100</v>
      </c>
      <c r="AC14" s="92" t="s">
        <v>5332</v>
      </c>
      <c r="AD14" s="92" t="s">
        <v>5364</v>
      </c>
      <c r="AE14" s="167" t="s">
        <v>6178</v>
      </c>
      <c r="AF14" s="20"/>
      <c r="AG14" s="20"/>
      <c r="AH14" s="234"/>
    </row>
    <row r="15" spans="1:34" ht="15.75" customHeight="1">
      <c r="A15" s="235">
        <v>2</v>
      </c>
      <c r="B15" s="92" t="s">
        <v>7036</v>
      </c>
      <c r="C15" s="236" t="s">
        <v>5306</v>
      </c>
      <c r="D15" s="236" t="s">
        <v>5306</v>
      </c>
      <c r="E15" s="236" t="s">
        <v>5307</v>
      </c>
      <c r="F15" s="236" t="str">
        <f t="shared" si="1"/>
        <v>A/A/B</v>
      </c>
      <c r="G15" s="236" t="s">
        <v>7037</v>
      </c>
      <c r="H15" s="238"/>
      <c r="I15" s="236" t="s">
        <v>7038</v>
      </c>
      <c r="J15" s="236" t="s">
        <v>7039</v>
      </c>
      <c r="K15" s="236" t="s">
        <v>7040</v>
      </c>
      <c r="L15" s="236" t="s">
        <v>7041</v>
      </c>
      <c r="M15" s="236" t="s">
        <v>7042</v>
      </c>
      <c r="N15" s="236" t="s">
        <v>7043</v>
      </c>
      <c r="O15" s="236"/>
      <c r="P15" s="236"/>
      <c r="Q15" s="236"/>
      <c r="R15" s="236" t="s">
        <v>5339</v>
      </c>
      <c r="S15" s="236" t="s">
        <v>42</v>
      </c>
      <c r="T15" s="236"/>
      <c r="U15" s="20"/>
      <c r="V15" s="12"/>
      <c r="W15" s="166" t="s">
        <v>5597</v>
      </c>
      <c r="X15" s="20"/>
      <c r="Y15" s="20"/>
      <c r="Z15" s="20"/>
      <c r="AA15" s="20"/>
      <c r="AB15" s="20"/>
      <c r="AC15" s="20"/>
      <c r="AD15" s="20"/>
      <c r="AE15" s="20"/>
      <c r="AF15" s="20"/>
      <c r="AG15" s="20"/>
      <c r="AH15" s="234"/>
    </row>
    <row r="16" spans="1:34" ht="15.75" customHeight="1">
      <c r="A16" s="235">
        <v>2</v>
      </c>
      <c r="B16" s="92" t="s">
        <v>7044</v>
      </c>
      <c r="C16" s="236" t="s">
        <v>5307</v>
      </c>
      <c r="D16" s="236" t="s">
        <v>5306</v>
      </c>
      <c r="E16" s="236" t="s">
        <v>5306</v>
      </c>
      <c r="F16" s="236" t="str">
        <f t="shared" si="1"/>
        <v>B/A/A</v>
      </c>
      <c r="G16" s="236" t="s">
        <v>7037</v>
      </c>
      <c r="H16" s="238"/>
      <c r="I16" s="236" t="s">
        <v>7045</v>
      </c>
      <c r="J16" s="236" t="s">
        <v>7046</v>
      </c>
      <c r="K16" s="236" t="s">
        <v>7047</v>
      </c>
      <c r="L16" s="236" t="s">
        <v>7048</v>
      </c>
      <c r="M16" s="236" t="s">
        <v>7049</v>
      </c>
      <c r="N16" s="236" t="s">
        <v>7050</v>
      </c>
      <c r="O16" s="236" t="s">
        <v>7051</v>
      </c>
      <c r="P16" s="239" t="s">
        <v>1107</v>
      </c>
      <c r="Q16" s="236"/>
      <c r="R16" s="236" t="s">
        <v>5339</v>
      </c>
      <c r="S16" s="236" t="s">
        <v>42</v>
      </c>
      <c r="T16" s="236"/>
      <c r="U16" s="20"/>
      <c r="V16" s="12"/>
      <c r="W16" s="166" t="s">
        <v>5448</v>
      </c>
      <c r="X16" s="20"/>
      <c r="Y16" s="20"/>
      <c r="Z16" s="20"/>
      <c r="AA16" s="20"/>
      <c r="AB16" s="20"/>
      <c r="AC16" s="20"/>
      <c r="AD16" s="20"/>
      <c r="AE16" s="20"/>
      <c r="AF16" s="20"/>
      <c r="AG16" s="20"/>
      <c r="AH16" s="234"/>
    </row>
    <row r="17" spans="1:34" ht="127.5" customHeight="1">
      <c r="A17" s="235">
        <v>2</v>
      </c>
      <c r="B17" s="92" t="s">
        <v>7052</v>
      </c>
      <c r="C17" s="236" t="s">
        <v>5307</v>
      </c>
      <c r="D17" s="236" t="s">
        <v>5307</v>
      </c>
      <c r="E17" s="236" t="s">
        <v>5307</v>
      </c>
      <c r="F17" s="236" t="str">
        <f t="shared" si="1"/>
        <v>B/B/B</v>
      </c>
      <c r="G17" s="236" t="s">
        <v>7037</v>
      </c>
      <c r="H17" s="238"/>
      <c r="I17" s="241" t="s">
        <v>7053</v>
      </c>
      <c r="J17" s="236" t="s">
        <v>7054</v>
      </c>
      <c r="K17" s="236" t="s">
        <v>7055</v>
      </c>
      <c r="L17" s="236" t="s">
        <v>7056</v>
      </c>
      <c r="M17" s="236" t="s">
        <v>7057</v>
      </c>
      <c r="N17" s="92" t="s">
        <v>7058</v>
      </c>
      <c r="O17" s="236" t="s">
        <v>7059</v>
      </c>
      <c r="P17" s="236" t="s">
        <v>7060</v>
      </c>
      <c r="Q17" s="236"/>
      <c r="R17" s="236" t="s">
        <v>5339</v>
      </c>
      <c r="S17" s="236" t="s">
        <v>42</v>
      </c>
      <c r="T17" s="236"/>
      <c r="U17" s="20"/>
      <c r="V17" s="12"/>
      <c r="W17" s="166" t="s">
        <v>1393</v>
      </c>
      <c r="X17" s="20"/>
      <c r="Y17" s="20"/>
      <c r="Z17" s="20"/>
      <c r="AA17" s="20"/>
      <c r="AB17" s="20"/>
      <c r="AC17" s="20"/>
      <c r="AD17" s="20"/>
      <c r="AE17" s="20"/>
      <c r="AF17" s="20"/>
      <c r="AG17" s="20"/>
      <c r="AH17" s="234"/>
    </row>
    <row r="18" spans="1:34" ht="15.75" customHeight="1">
      <c r="A18" s="242">
        <v>3</v>
      </c>
      <c r="B18" s="232" t="s">
        <v>7061</v>
      </c>
      <c r="C18" s="232"/>
      <c r="D18" s="232"/>
      <c r="E18" s="232"/>
      <c r="F18" s="233" t="str">
        <f>CONCATENATE(COUNTIF(C19:C26,"A"),"A","/",COUNTIF(D19:D26,"A"),"A","/",COUNTIF(E19:E26,"A"),"A")</f>
        <v>2A/7A/4A</v>
      </c>
      <c r="G18" s="232"/>
      <c r="H18" s="232" t="s">
        <v>7062</v>
      </c>
      <c r="I18" s="232"/>
      <c r="J18" s="232"/>
      <c r="K18" s="232"/>
      <c r="L18" s="232"/>
      <c r="M18" s="232"/>
      <c r="N18" s="232"/>
      <c r="O18" s="232"/>
      <c r="P18" s="232"/>
      <c r="Q18" s="232"/>
      <c r="R18" s="232"/>
      <c r="S18" s="232"/>
      <c r="T18" s="232"/>
      <c r="U18" s="224" t="s">
        <v>7063</v>
      </c>
      <c r="V18" s="20"/>
      <c r="W18" s="20"/>
      <c r="X18" s="20"/>
      <c r="Y18" s="20"/>
      <c r="Z18" s="20"/>
      <c r="AA18" s="20"/>
      <c r="AB18" s="20"/>
      <c r="AC18" s="20"/>
      <c r="AD18" s="20"/>
      <c r="AE18" s="20"/>
      <c r="AF18" s="20"/>
      <c r="AG18" s="20"/>
      <c r="AH18" s="234"/>
    </row>
    <row r="19" spans="1:34" ht="15.75" customHeight="1">
      <c r="A19" s="235">
        <v>3</v>
      </c>
      <c r="B19" s="92" t="s">
        <v>7064</v>
      </c>
      <c r="C19" s="236" t="s">
        <v>5374</v>
      </c>
      <c r="D19" s="236" t="s">
        <v>5306</v>
      </c>
      <c r="E19" s="236" t="s">
        <v>5307</v>
      </c>
      <c r="F19" s="236" t="str">
        <f t="shared" ref="F19:F26" si="2">CONCATENATE(C19,"/",D19,"/",E19)</f>
        <v>C/A/B</v>
      </c>
      <c r="G19" s="237" t="s">
        <v>6947</v>
      </c>
      <c r="H19" s="238"/>
      <c r="I19" s="236" t="s">
        <v>7065</v>
      </c>
      <c r="J19" s="236" t="s">
        <v>7066</v>
      </c>
      <c r="K19" s="236" t="s">
        <v>7067</v>
      </c>
      <c r="L19" s="236" t="s">
        <v>7068</v>
      </c>
      <c r="M19" s="236" t="s">
        <v>7069</v>
      </c>
      <c r="N19" s="92" t="s">
        <v>7070</v>
      </c>
      <c r="O19" s="236" t="s">
        <v>7071</v>
      </c>
      <c r="P19" s="239" t="s">
        <v>7072</v>
      </c>
      <c r="Q19" s="236"/>
      <c r="R19" s="236" t="s">
        <v>5339</v>
      </c>
      <c r="S19" s="236" t="s">
        <v>42</v>
      </c>
      <c r="T19" s="236"/>
      <c r="U19" s="20"/>
      <c r="V19" s="20"/>
      <c r="W19" s="166" t="s">
        <v>21</v>
      </c>
      <c r="X19" s="20"/>
      <c r="Y19" s="20"/>
      <c r="Z19" s="20"/>
      <c r="AA19" s="20"/>
      <c r="AB19" s="20"/>
      <c r="AC19" s="20"/>
      <c r="AD19" s="20"/>
      <c r="AE19" s="20"/>
      <c r="AF19" s="20"/>
      <c r="AG19" s="20"/>
      <c r="AH19" s="234"/>
    </row>
    <row r="20" spans="1:34" ht="15.75" customHeight="1">
      <c r="A20" s="235">
        <v>3</v>
      </c>
      <c r="B20" s="92" t="s">
        <v>7073</v>
      </c>
      <c r="C20" s="236" t="s">
        <v>5374</v>
      </c>
      <c r="D20" s="236" t="s">
        <v>5306</v>
      </c>
      <c r="E20" s="236" t="s">
        <v>5307</v>
      </c>
      <c r="F20" s="236" t="str">
        <f t="shared" si="2"/>
        <v>C/A/B</v>
      </c>
      <c r="G20" s="237" t="s">
        <v>6947</v>
      </c>
      <c r="H20" s="238"/>
      <c r="I20" s="236" t="s">
        <v>7074</v>
      </c>
      <c r="J20" s="236" t="s">
        <v>7075</v>
      </c>
      <c r="K20" s="236" t="s">
        <v>7076</v>
      </c>
      <c r="L20" s="236" t="s">
        <v>7077</v>
      </c>
      <c r="M20" s="236" t="s">
        <v>7078</v>
      </c>
      <c r="N20" s="236" t="s">
        <v>7079</v>
      </c>
      <c r="O20" s="236" t="s">
        <v>7080</v>
      </c>
      <c r="P20" s="239" t="s">
        <v>7081</v>
      </c>
      <c r="Q20" s="236"/>
      <c r="R20" s="236" t="s">
        <v>5313</v>
      </c>
      <c r="S20" s="236" t="s">
        <v>5378</v>
      </c>
      <c r="T20" s="236"/>
      <c r="U20" s="20"/>
      <c r="V20" s="20"/>
      <c r="W20" s="166" t="s">
        <v>21</v>
      </c>
      <c r="X20" s="92" t="s">
        <v>5546</v>
      </c>
      <c r="Y20" s="92" t="s">
        <v>6993</v>
      </c>
      <c r="Z20" s="92" t="s">
        <v>5317</v>
      </c>
      <c r="AA20" s="92" t="s">
        <v>5418</v>
      </c>
      <c r="AB20" s="168">
        <v>100</v>
      </c>
      <c r="AC20" s="92" t="s">
        <v>5562</v>
      </c>
      <c r="AD20" s="92" t="s">
        <v>5364</v>
      </c>
      <c r="AE20" s="167" t="s">
        <v>7082</v>
      </c>
      <c r="AF20" s="20"/>
      <c r="AG20" s="20"/>
      <c r="AH20" s="234"/>
    </row>
    <row r="21" spans="1:34" ht="15.75" customHeight="1">
      <c r="A21" s="235">
        <v>3</v>
      </c>
      <c r="B21" s="92" t="s">
        <v>7083</v>
      </c>
      <c r="C21" s="236" t="s">
        <v>5307</v>
      </c>
      <c r="D21" s="236" t="s">
        <v>5306</v>
      </c>
      <c r="E21" s="236" t="s">
        <v>5307</v>
      </c>
      <c r="F21" s="236" t="str">
        <f t="shared" si="2"/>
        <v>B/A/B</v>
      </c>
      <c r="G21" s="237" t="s">
        <v>6947</v>
      </c>
      <c r="H21" s="238"/>
      <c r="I21" s="236" t="s">
        <v>7084</v>
      </c>
      <c r="J21" s="236" t="s">
        <v>7085</v>
      </c>
      <c r="K21" s="236" t="s">
        <v>7086</v>
      </c>
      <c r="L21" s="236" t="s">
        <v>7087</v>
      </c>
      <c r="M21" s="236" t="s">
        <v>7088</v>
      </c>
      <c r="N21" s="20"/>
      <c r="O21" s="236" t="s">
        <v>7089</v>
      </c>
      <c r="P21" s="239" t="s">
        <v>7090</v>
      </c>
      <c r="Q21" s="236"/>
      <c r="R21" s="236" t="s">
        <v>5313</v>
      </c>
      <c r="S21" s="236" t="s">
        <v>5378</v>
      </c>
      <c r="T21" s="236"/>
      <c r="U21" s="20"/>
      <c r="V21" s="12"/>
      <c r="W21" s="166" t="s">
        <v>21</v>
      </c>
      <c r="X21" s="92" t="s">
        <v>7091</v>
      </c>
      <c r="Y21" s="92" t="s">
        <v>6993</v>
      </c>
      <c r="Z21" s="92" t="s">
        <v>5317</v>
      </c>
      <c r="AA21" s="92" t="s">
        <v>5418</v>
      </c>
      <c r="AB21" s="168">
        <v>100</v>
      </c>
      <c r="AC21" s="92" t="s">
        <v>5562</v>
      </c>
      <c r="AD21" s="92" t="s">
        <v>5364</v>
      </c>
      <c r="AE21" s="167" t="s">
        <v>5419</v>
      </c>
      <c r="AF21" s="20"/>
      <c r="AG21" s="20"/>
      <c r="AH21" s="234"/>
    </row>
    <row r="22" spans="1:34" ht="15.75" customHeight="1">
      <c r="A22" s="235">
        <v>3</v>
      </c>
      <c r="B22" s="92" t="s">
        <v>7092</v>
      </c>
      <c r="C22" s="236" t="s">
        <v>5306</v>
      </c>
      <c r="D22" s="236" t="s">
        <v>5306</v>
      </c>
      <c r="E22" s="236" t="s">
        <v>5306</v>
      </c>
      <c r="F22" s="236" t="str">
        <f t="shared" si="2"/>
        <v>A/A/A</v>
      </c>
      <c r="G22" s="237" t="s">
        <v>6947</v>
      </c>
      <c r="H22" s="238"/>
      <c r="I22" s="236" t="s">
        <v>7093</v>
      </c>
      <c r="J22" s="236" t="s">
        <v>7094</v>
      </c>
      <c r="K22" s="236" t="s">
        <v>7095</v>
      </c>
      <c r="L22" s="236" t="s">
        <v>7096</v>
      </c>
      <c r="M22" s="236" t="s">
        <v>7097</v>
      </c>
      <c r="N22" s="236" t="s">
        <v>7098</v>
      </c>
      <c r="O22" s="236"/>
      <c r="P22" s="236"/>
      <c r="Q22" s="236"/>
      <c r="R22" s="236" t="s">
        <v>5313</v>
      </c>
      <c r="S22" s="236" t="s">
        <v>6465</v>
      </c>
      <c r="T22" s="236"/>
      <c r="U22" s="20"/>
      <c r="V22" s="12"/>
      <c r="W22" s="166" t="s">
        <v>1393</v>
      </c>
      <c r="X22" s="92" t="s">
        <v>7099</v>
      </c>
      <c r="Y22" s="92" t="s">
        <v>6993</v>
      </c>
      <c r="Z22" s="92" t="s">
        <v>5317</v>
      </c>
      <c r="AA22" s="92" t="s">
        <v>5418</v>
      </c>
      <c r="AB22" s="168">
        <v>100</v>
      </c>
      <c r="AC22" s="92" t="s">
        <v>5320</v>
      </c>
      <c r="AD22" s="92" t="s">
        <v>5506</v>
      </c>
      <c r="AE22" s="167" t="s">
        <v>7100</v>
      </c>
      <c r="AF22" s="20"/>
      <c r="AG22" s="20"/>
      <c r="AH22" s="234"/>
    </row>
    <row r="23" spans="1:34" ht="15.75" customHeight="1">
      <c r="A23" s="235">
        <v>3</v>
      </c>
      <c r="B23" s="92" t="s">
        <v>7101</v>
      </c>
      <c r="C23" s="236" t="s">
        <v>5374</v>
      </c>
      <c r="D23" s="236" t="s">
        <v>5306</v>
      </c>
      <c r="E23" s="236" t="s">
        <v>5306</v>
      </c>
      <c r="F23" s="236" t="str">
        <f t="shared" si="2"/>
        <v>C/A/A</v>
      </c>
      <c r="G23" s="237" t="s">
        <v>6947</v>
      </c>
      <c r="H23" s="238"/>
      <c r="I23" s="236" t="s">
        <v>7102</v>
      </c>
      <c r="J23" s="236" t="s">
        <v>7103</v>
      </c>
      <c r="K23" s="236" t="s">
        <v>7104</v>
      </c>
      <c r="L23" s="236" t="s">
        <v>7105</v>
      </c>
      <c r="M23" s="236" t="s">
        <v>7106</v>
      </c>
      <c r="N23" s="236" t="s">
        <v>7107</v>
      </c>
      <c r="O23" s="236"/>
      <c r="P23" s="236"/>
      <c r="Q23" s="236"/>
      <c r="R23" s="236" t="s">
        <v>5313</v>
      </c>
      <c r="S23" s="236" t="s">
        <v>5314</v>
      </c>
      <c r="T23" s="236"/>
      <c r="U23" s="20"/>
      <c r="V23" s="12"/>
      <c r="W23" s="166" t="s">
        <v>1393</v>
      </c>
      <c r="X23" s="92" t="s">
        <v>7108</v>
      </c>
      <c r="Y23" s="92" t="s">
        <v>6993</v>
      </c>
      <c r="Z23" s="92" t="s">
        <v>5317</v>
      </c>
      <c r="AA23" s="92" t="s">
        <v>5418</v>
      </c>
      <c r="AB23" s="168">
        <v>100</v>
      </c>
      <c r="AC23" s="92" t="s">
        <v>5562</v>
      </c>
      <c r="AD23" s="92" t="s">
        <v>5364</v>
      </c>
      <c r="AE23" s="167" t="s">
        <v>7082</v>
      </c>
      <c r="AF23" s="20"/>
      <c r="AG23" s="20"/>
      <c r="AH23" s="234"/>
    </row>
    <row r="24" spans="1:34" ht="15.75" customHeight="1">
      <c r="A24" s="235">
        <v>3</v>
      </c>
      <c r="B24" s="92" t="s">
        <v>7109</v>
      </c>
      <c r="C24" s="236" t="s">
        <v>5374</v>
      </c>
      <c r="D24" s="236" t="s">
        <v>5306</v>
      </c>
      <c r="E24" s="236" t="s">
        <v>5306</v>
      </c>
      <c r="F24" s="236" t="str">
        <f t="shared" si="2"/>
        <v>C/A/A</v>
      </c>
      <c r="G24" s="237" t="s">
        <v>7037</v>
      </c>
      <c r="H24" s="238"/>
      <c r="I24" s="236" t="s">
        <v>7110</v>
      </c>
      <c r="J24" s="236" t="s">
        <v>7111</v>
      </c>
      <c r="K24" s="236" t="s">
        <v>7112</v>
      </c>
      <c r="L24" s="236" t="s">
        <v>7113</v>
      </c>
      <c r="M24" s="236" t="s">
        <v>7114</v>
      </c>
      <c r="N24" s="236" t="s">
        <v>7115</v>
      </c>
      <c r="O24" s="236"/>
      <c r="P24" s="236"/>
      <c r="Q24" s="236"/>
      <c r="R24" s="236" t="s">
        <v>5339</v>
      </c>
      <c r="S24" s="236" t="s">
        <v>42</v>
      </c>
      <c r="T24" s="236"/>
      <c r="U24" s="12"/>
      <c r="V24" s="12"/>
      <c r="W24" s="166" t="s">
        <v>1393</v>
      </c>
      <c r="X24" s="20"/>
      <c r="Y24" s="20"/>
      <c r="Z24" s="20"/>
      <c r="AA24" s="20"/>
      <c r="AB24" s="20"/>
      <c r="AC24" s="20"/>
      <c r="AD24" s="20"/>
      <c r="AE24" s="20"/>
      <c r="AF24" s="20"/>
      <c r="AG24" s="20"/>
      <c r="AH24" s="234"/>
    </row>
    <row r="25" spans="1:34" ht="15.75" customHeight="1">
      <c r="A25" s="235">
        <v>3</v>
      </c>
      <c r="B25" s="92" t="s">
        <v>7116</v>
      </c>
      <c r="C25" s="236" t="s">
        <v>5306</v>
      </c>
      <c r="D25" s="236" t="s">
        <v>5306</v>
      </c>
      <c r="E25" s="236" t="s">
        <v>5307</v>
      </c>
      <c r="F25" s="236" t="str">
        <f t="shared" si="2"/>
        <v>A/A/B</v>
      </c>
      <c r="G25" s="237" t="s">
        <v>6947</v>
      </c>
      <c r="H25" s="238"/>
      <c r="I25" s="236" t="s">
        <v>7117</v>
      </c>
      <c r="J25" s="236" t="s">
        <v>7118</v>
      </c>
      <c r="K25" s="236" t="s">
        <v>7119</v>
      </c>
      <c r="L25" s="236" t="s">
        <v>7120</v>
      </c>
      <c r="M25" s="236" t="s">
        <v>7121</v>
      </c>
      <c r="N25" s="236" t="s">
        <v>7122</v>
      </c>
      <c r="O25" s="236"/>
      <c r="P25" s="236"/>
      <c r="Q25" s="236"/>
      <c r="R25" s="236" t="s">
        <v>5313</v>
      </c>
      <c r="S25" s="243" t="s">
        <v>6465</v>
      </c>
      <c r="T25" s="236"/>
      <c r="U25" s="12"/>
      <c r="V25" s="240" t="s">
        <v>5360</v>
      </c>
      <c r="W25" s="166" t="s">
        <v>1393</v>
      </c>
      <c r="X25" s="92" t="s">
        <v>7123</v>
      </c>
      <c r="Y25" s="92" t="s">
        <v>6993</v>
      </c>
      <c r="Z25" s="92" t="s">
        <v>5317</v>
      </c>
      <c r="AA25" s="92" t="s">
        <v>5418</v>
      </c>
      <c r="AB25" s="168">
        <v>100</v>
      </c>
      <c r="AC25" s="92" t="s">
        <v>5320</v>
      </c>
      <c r="AD25" s="92" t="s">
        <v>5506</v>
      </c>
      <c r="AE25" s="167" t="s">
        <v>7124</v>
      </c>
      <c r="AF25" s="20"/>
      <c r="AG25" s="20"/>
      <c r="AH25" s="234"/>
    </row>
    <row r="26" spans="1:34" ht="15.75" customHeight="1">
      <c r="A26" s="235">
        <v>3</v>
      </c>
      <c r="B26" s="92" t="s">
        <v>7125</v>
      </c>
      <c r="C26" s="236" t="s">
        <v>5307</v>
      </c>
      <c r="D26" s="236" t="s">
        <v>5307</v>
      </c>
      <c r="E26" s="236" t="s">
        <v>5306</v>
      </c>
      <c r="F26" s="236" t="str">
        <f t="shared" si="2"/>
        <v>B/B/A</v>
      </c>
      <c r="G26" s="237" t="s">
        <v>6223</v>
      </c>
      <c r="H26" s="238"/>
      <c r="I26" s="236" t="s">
        <v>7126</v>
      </c>
      <c r="J26" s="236" t="s">
        <v>7127</v>
      </c>
      <c r="K26" s="236" t="s">
        <v>7128</v>
      </c>
      <c r="L26" s="236" t="s">
        <v>7129</v>
      </c>
      <c r="M26" s="236" t="s">
        <v>7130</v>
      </c>
      <c r="N26" s="236" t="s">
        <v>7131</v>
      </c>
      <c r="O26" s="236"/>
      <c r="P26" s="236"/>
      <c r="Q26" s="236"/>
      <c r="R26" s="236" t="s">
        <v>5339</v>
      </c>
      <c r="S26" s="236" t="s">
        <v>42</v>
      </c>
      <c r="T26" s="236"/>
      <c r="U26" s="12"/>
      <c r="V26" s="12"/>
      <c r="W26" s="166" t="s">
        <v>21</v>
      </c>
      <c r="X26" s="20"/>
      <c r="Y26" s="20"/>
      <c r="Z26" s="20"/>
      <c r="AA26" s="20"/>
      <c r="AB26" s="20"/>
      <c r="AC26" s="20"/>
      <c r="AD26" s="20"/>
      <c r="AE26" s="20"/>
      <c r="AF26" s="20"/>
      <c r="AG26" s="20"/>
      <c r="AH26" s="234"/>
    </row>
    <row r="27" spans="1:34" ht="15.75" customHeight="1">
      <c r="A27" s="242">
        <v>4</v>
      </c>
      <c r="B27" s="232" t="s">
        <v>7132</v>
      </c>
      <c r="C27" s="232"/>
      <c r="D27" s="232"/>
      <c r="E27" s="232"/>
      <c r="F27" s="233" t="str">
        <f>CONCATENATE(COUNTIF(C28:C76,"A"),"A","/",COUNTIF(D28:D76,"A"),"A","/",COUNTIF(E28:E76,"A"),"A")</f>
        <v>19A/14A/11A</v>
      </c>
      <c r="G27" s="232"/>
      <c r="H27" s="232" t="s">
        <v>7133</v>
      </c>
      <c r="I27" s="232"/>
      <c r="J27" s="232"/>
      <c r="K27" s="232"/>
      <c r="L27" s="232"/>
      <c r="M27" s="232"/>
      <c r="N27" s="232"/>
      <c r="O27" s="232"/>
      <c r="P27" s="232"/>
      <c r="Q27" s="232"/>
      <c r="R27" s="232"/>
      <c r="S27" s="232"/>
      <c r="T27" s="232"/>
      <c r="U27" s="224" t="s">
        <v>7134</v>
      </c>
      <c r="V27" s="12"/>
      <c r="W27" s="20"/>
      <c r="X27" s="20"/>
      <c r="Y27" s="20"/>
      <c r="Z27" s="20"/>
      <c r="AA27" s="20"/>
      <c r="AB27" s="20"/>
      <c r="AC27" s="20"/>
      <c r="AD27" s="20"/>
      <c r="AE27" s="20"/>
      <c r="AF27" s="20"/>
      <c r="AG27" s="20"/>
      <c r="AH27" s="234"/>
    </row>
    <row r="28" spans="1:34" ht="15.75" customHeight="1">
      <c r="A28" s="235">
        <v>4</v>
      </c>
      <c r="B28" s="92" t="s">
        <v>7135</v>
      </c>
      <c r="C28" s="236" t="s">
        <v>5374</v>
      </c>
      <c r="D28" s="236" t="s">
        <v>5306</v>
      </c>
      <c r="E28" s="236" t="s">
        <v>5306</v>
      </c>
      <c r="F28" s="236" t="str">
        <f t="shared" ref="F28:F29" si="3">CONCATENATE(C28,"/",D28,"/",E28)</f>
        <v>C/A/A</v>
      </c>
      <c r="G28" s="237" t="s">
        <v>6947</v>
      </c>
      <c r="H28" s="238"/>
      <c r="I28" s="236" t="s">
        <v>7136</v>
      </c>
      <c r="J28" s="236" t="s">
        <v>7137</v>
      </c>
      <c r="K28" s="236" t="s">
        <v>7138</v>
      </c>
      <c r="L28" s="236" t="s">
        <v>7139</v>
      </c>
      <c r="M28" s="236" t="s">
        <v>7140</v>
      </c>
      <c r="N28" s="236" t="s">
        <v>7141</v>
      </c>
      <c r="O28" s="236" t="s">
        <v>7142</v>
      </c>
      <c r="P28" s="239" t="s">
        <v>7143</v>
      </c>
      <c r="Q28" s="236"/>
      <c r="R28" s="236" t="s">
        <v>5313</v>
      </c>
      <c r="S28" s="236" t="s">
        <v>5378</v>
      </c>
      <c r="T28" s="236"/>
      <c r="U28" s="12"/>
      <c r="V28" s="240" t="s">
        <v>5360</v>
      </c>
      <c r="W28" s="166" t="s">
        <v>21</v>
      </c>
      <c r="X28" s="92" t="s">
        <v>7091</v>
      </c>
      <c r="Y28" s="92" t="s">
        <v>6993</v>
      </c>
      <c r="Z28" s="92" t="s">
        <v>5317</v>
      </c>
      <c r="AA28" s="92" t="s">
        <v>5418</v>
      </c>
      <c r="AB28" s="168">
        <v>100</v>
      </c>
      <c r="AC28" s="92" t="s">
        <v>5320</v>
      </c>
      <c r="AD28" s="92" t="s">
        <v>5364</v>
      </c>
      <c r="AE28" s="167" t="s">
        <v>7144</v>
      </c>
      <c r="AF28" s="20"/>
      <c r="AG28" s="20"/>
      <c r="AH28" s="234"/>
    </row>
    <row r="29" spans="1:34" ht="15.75" customHeight="1">
      <c r="A29" s="235">
        <v>4</v>
      </c>
      <c r="B29" s="92" t="s">
        <v>7145</v>
      </c>
      <c r="C29" s="236" t="s">
        <v>5374</v>
      </c>
      <c r="D29" s="236" t="s">
        <v>5307</v>
      </c>
      <c r="E29" s="236" t="s">
        <v>5307</v>
      </c>
      <c r="F29" s="236" t="str">
        <f t="shared" si="3"/>
        <v>C/B/B</v>
      </c>
      <c r="G29" s="237" t="s">
        <v>7037</v>
      </c>
      <c r="H29" s="238"/>
      <c r="I29" s="236" t="s">
        <v>7146</v>
      </c>
      <c r="J29" s="236" t="s">
        <v>7147</v>
      </c>
      <c r="K29" s="236" t="s">
        <v>7148</v>
      </c>
      <c r="L29" s="236" t="s">
        <v>7149</v>
      </c>
      <c r="M29" s="236" t="s">
        <v>7150</v>
      </c>
      <c r="N29" s="236" t="s">
        <v>7151</v>
      </c>
      <c r="O29" s="226" t="s">
        <v>7152</v>
      </c>
      <c r="P29" s="236"/>
      <c r="Q29" s="236"/>
      <c r="R29" s="236" t="s">
        <v>5313</v>
      </c>
      <c r="S29" s="236" t="s">
        <v>5314</v>
      </c>
      <c r="T29" s="236"/>
      <c r="U29" s="12"/>
      <c r="V29" s="12"/>
      <c r="W29" s="166" t="s">
        <v>1393</v>
      </c>
      <c r="X29" s="92" t="s">
        <v>6291</v>
      </c>
      <c r="Y29" s="92" t="s">
        <v>6993</v>
      </c>
      <c r="Z29" s="92" t="s">
        <v>5317</v>
      </c>
      <c r="AA29" s="92" t="s">
        <v>5418</v>
      </c>
      <c r="AB29" s="168">
        <v>100</v>
      </c>
      <c r="AC29" s="92" t="s">
        <v>5562</v>
      </c>
      <c r="AD29" s="92" t="s">
        <v>5364</v>
      </c>
      <c r="AE29" s="167" t="s">
        <v>7153</v>
      </c>
      <c r="AF29" s="20"/>
      <c r="AG29" s="20"/>
      <c r="AH29" s="234"/>
    </row>
    <row r="30" spans="1:34" ht="15.75" customHeight="1">
      <c r="A30" s="231">
        <v>5</v>
      </c>
      <c r="B30" s="232" t="s">
        <v>7154</v>
      </c>
      <c r="C30" s="232"/>
      <c r="D30" s="232"/>
      <c r="E30" s="232"/>
      <c r="F30" s="233" t="str">
        <f>CONCATENATE(COUNTIF(C32:C39,"A"),"A","/",COUNTIF(D32:D39,"A"),"A","/",COUNTIF(E32:E39,"A"),"A")</f>
        <v>3A/1A/0A</v>
      </c>
      <c r="G30" s="232"/>
      <c r="H30" s="232" t="s">
        <v>7155</v>
      </c>
      <c r="I30" s="232"/>
      <c r="J30" s="232"/>
      <c r="K30" s="232"/>
      <c r="L30" s="232"/>
      <c r="M30" s="232"/>
      <c r="N30" s="232"/>
      <c r="O30" s="232"/>
      <c r="P30" s="232"/>
      <c r="Q30" s="232"/>
      <c r="R30" s="232"/>
      <c r="S30" s="232"/>
      <c r="T30" s="232"/>
      <c r="U30" s="224" t="s">
        <v>5647</v>
      </c>
      <c r="V30" s="12"/>
      <c r="W30" s="20"/>
      <c r="X30" s="20"/>
      <c r="Y30" s="20"/>
      <c r="Z30" s="20"/>
      <c r="AA30" s="20"/>
      <c r="AB30" s="20"/>
      <c r="AC30" s="20"/>
      <c r="AD30" s="20"/>
      <c r="AE30" s="20"/>
      <c r="AF30" s="20"/>
      <c r="AG30" s="20"/>
    </row>
    <row r="31" spans="1:34" ht="15.75" customHeight="1">
      <c r="A31" s="235">
        <v>5</v>
      </c>
      <c r="B31" s="92" t="s">
        <v>7156</v>
      </c>
      <c r="C31" s="236" t="s">
        <v>5306</v>
      </c>
      <c r="D31" s="236" t="s">
        <v>5307</v>
      </c>
      <c r="E31" s="236" t="s">
        <v>5307</v>
      </c>
      <c r="F31" s="236" t="str">
        <f t="shared" ref="F31:F39" si="4">CONCATENATE(C31,"/",D31,"/",E31)</f>
        <v>A/B/B</v>
      </c>
      <c r="G31" s="237" t="s">
        <v>7157</v>
      </c>
      <c r="H31" s="238"/>
      <c r="I31" s="236" t="s">
        <v>7158</v>
      </c>
      <c r="J31" s="236" t="s">
        <v>7159</v>
      </c>
      <c r="K31" s="236" t="s">
        <v>7160</v>
      </c>
      <c r="L31" s="236" t="s">
        <v>7161</v>
      </c>
      <c r="M31" s="236" t="s">
        <v>7162</v>
      </c>
      <c r="N31" s="236" t="s">
        <v>7163</v>
      </c>
      <c r="O31" s="236"/>
      <c r="P31" s="236"/>
      <c r="Q31" s="236"/>
      <c r="R31" s="236" t="s">
        <v>5339</v>
      </c>
      <c r="S31" s="236" t="s">
        <v>42</v>
      </c>
      <c r="T31" s="236"/>
      <c r="U31" s="12"/>
      <c r="V31" s="240" t="s">
        <v>5360</v>
      </c>
      <c r="W31" s="166" t="s">
        <v>1428</v>
      </c>
      <c r="X31" s="92" t="s">
        <v>6291</v>
      </c>
      <c r="Y31" s="92" t="s">
        <v>6993</v>
      </c>
      <c r="Z31" s="92" t="s">
        <v>5317</v>
      </c>
      <c r="AA31" s="92" t="s">
        <v>5418</v>
      </c>
      <c r="AB31" s="168">
        <v>100</v>
      </c>
      <c r="AC31" s="92" t="s">
        <v>5320</v>
      </c>
      <c r="AD31" s="92" t="s">
        <v>5364</v>
      </c>
      <c r="AE31" s="167" t="s">
        <v>7164</v>
      </c>
      <c r="AF31" s="20"/>
      <c r="AG31" s="20"/>
      <c r="AH31" s="234"/>
    </row>
    <row r="32" spans="1:34" ht="15.75" customHeight="1">
      <c r="A32" s="235">
        <v>5</v>
      </c>
      <c r="B32" s="92" t="s">
        <v>7165</v>
      </c>
      <c r="C32" s="236" t="s">
        <v>5306</v>
      </c>
      <c r="D32" s="236" t="s">
        <v>5306</v>
      </c>
      <c r="E32" s="236" t="s">
        <v>5307</v>
      </c>
      <c r="F32" s="236" t="str">
        <f t="shared" si="4"/>
        <v>A/A/B</v>
      </c>
      <c r="G32" s="237" t="s">
        <v>6947</v>
      </c>
      <c r="H32" s="238"/>
      <c r="I32" s="236" t="s">
        <v>7166</v>
      </c>
      <c r="J32" s="236" t="s">
        <v>7167</v>
      </c>
      <c r="K32" s="236" t="s">
        <v>7168</v>
      </c>
      <c r="L32" s="236" t="s">
        <v>7169</v>
      </c>
      <c r="M32" s="236" t="s">
        <v>7170</v>
      </c>
      <c r="N32" s="236" t="s">
        <v>7171</v>
      </c>
      <c r="O32" s="236" t="s">
        <v>7172</v>
      </c>
      <c r="P32" s="20"/>
      <c r="Q32" s="236"/>
      <c r="R32" s="236" t="s">
        <v>5313</v>
      </c>
      <c r="S32" s="243" t="s">
        <v>5378</v>
      </c>
      <c r="T32" s="236"/>
      <c r="U32" s="12"/>
      <c r="V32" s="240" t="s">
        <v>5360</v>
      </c>
      <c r="W32" s="166" t="s">
        <v>1393</v>
      </c>
      <c r="X32" s="92" t="s">
        <v>7173</v>
      </c>
      <c r="Y32" s="92" t="s">
        <v>6993</v>
      </c>
      <c r="Z32" s="92" t="s">
        <v>5317</v>
      </c>
      <c r="AA32" s="92" t="s">
        <v>7174</v>
      </c>
      <c r="AB32" s="92" t="s">
        <v>5586</v>
      </c>
      <c r="AC32" s="92" t="s">
        <v>5320</v>
      </c>
      <c r="AD32" s="92" t="s">
        <v>5506</v>
      </c>
      <c r="AE32" s="167" t="s">
        <v>7175</v>
      </c>
      <c r="AF32" s="20"/>
      <c r="AG32" s="20"/>
      <c r="AH32" s="234"/>
    </row>
    <row r="33" spans="1:34" ht="15.75" customHeight="1">
      <c r="A33" s="235">
        <v>5</v>
      </c>
      <c r="B33" s="92" t="s">
        <v>7176</v>
      </c>
      <c r="C33" s="236" t="s">
        <v>5374</v>
      </c>
      <c r="D33" s="236" t="s">
        <v>5307</v>
      </c>
      <c r="E33" s="236" t="s">
        <v>5307</v>
      </c>
      <c r="F33" s="236" t="str">
        <f t="shared" si="4"/>
        <v>C/B/B</v>
      </c>
      <c r="G33" s="237" t="s">
        <v>6947</v>
      </c>
      <c r="H33" s="238"/>
      <c r="I33" s="236" t="s">
        <v>7177</v>
      </c>
      <c r="J33" s="236" t="s">
        <v>7178</v>
      </c>
      <c r="K33" s="236" t="s">
        <v>7179</v>
      </c>
      <c r="L33" s="236" t="s">
        <v>7180</v>
      </c>
      <c r="M33" s="236" t="s">
        <v>7181</v>
      </c>
      <c r="N33" s="236"/>
      <c r="O33" s="236"/>
      <c r="P33" s="236"/>
      <c r="Q33" s="236"/>
      <c r="R33" s="236" t="s">
        <v>5313</v>
      </c>
      <c r="S33" s="243" t="s">
        <v>6465</v>
      </c>
      <c r="T33" s="236"/>
      <c r="U33" s="12"/>
      <c r="V33" s="12"/>
      <c r="W33" s="166" t="s">
        <v>5597</v>
      </c>
      <c r="X33" s="92" t="s">
        <v>7182</v>
      </c>
      <c r="Y33" s="92" t="s">
        <v>7183</v>
      </c>
      <c r="Z33" s="92" t="s">
        <v>5317</v>
      </c>
      <c r="AA33" s="92" t="s">
        <v>5418</v>
      </c>
      <c r="AB33" s="168">
        <v>100</v>
      </c>
      <c r="AC33" s="92" t="s">
        <v>5320</v>
      </c>
      <c r="AD33" s="92" t="s">
        <v>5506</v>
      </c>
      <c r="AE33" s="167" t="s">
        <v>5419</v>
      </c>
      <c r="AF33" s="20"/>
      <c r="AG33" s="20"/>
      <c r="AH33" s="234"/>
    </row>
    <row r="34" spans="1:34" ht="99" customHeight="1">
      <c r="A34" s="235">
        <v>5</v>
      </c>
      <c r="B34" s="92" t="s">
        <v>7184</v>
      </c>
      <c r="C34" s="236" t="s">
        <v>5307</v>
      </c>
      <c r="D34" s="236" t="s">
        <v>5307</v>
      </c>
      <c r="E34" s="236" t="s">
        <v>5307</v>
      </c>
      <c r="F34" s="236" t="str">
        <f t="shared" si="4"/>
        <v>B/B/B</v>
      </c>
      <c r="G34" s="237" t="s">
        <v>6947</v>
      </c>
      <c r="H34" s="238"/>
      <c r="I34" s="236" t="s">
        <v>7185</v>
      </c>
      <c r="J34" s="236" t="s">
        <v>7186</v>
      </c>
      <c r="K34" s="236" t="s">
        <v>7187</v>
      </c>
      <c r="L34" s="236" t="s">
        <v>7188</v>
      </c>
      <c r="M34" s="236" t="s">
        <v>7189</v>
      </c>
      <c r="N34" s="236"/>
      <c r="O34" s="236" t="s">
        <v>7190</v>
      </c>
      <c r="P34" s="236"/>
      <c r="Q34" s="236"/>
      <c r="R34" s="236" t="s">
        <v>5313</v>
      </c>
      <c r="S34" s="243" t="s">
        <v>5378</v>
      </c>
      <c r="T34" s="236"/>
      <c r="U34" s="12"/>
      <c r="V34" s="12"/>
      <c r="W34" s="166" t="s">
        <v>6327</v>
      </c>
      <c r="X34" s="92" t="s">
        <v>7182</v>
      </c>
      <c r="Y34" s="92" t="s">
        <v>6993</v>
      </c>
      <c r="Z34" s="92" t="s">
        <v>5317</v>
      </c>
      <c r="AA34" s="92" t="s">
        <v>5418</v>
      </c>
      <c r="AB34" s="168">
        <v>100</v>
      </c>
      <c r="AC34" s="92" t="s">
        <v>5320</v>
      </c>
      <c r="AD34" s="92" t="s">
        <v>5506</v>
      </c>
      <c r="AE34" s="167" t="s">
        <v>6995</v>
      </c>
      <c r="AF34" s="20"/>
      <c r="AG34" s="20"/>
      <c r="AH34" s="234"/>
    </row>
    <row r="35" spans="1:34" ht="15.75" customHeight="1">
      <c r="A35" s="235">
        <v>5</v>
      </c>
      <c r="B35" s="92" t="s">
        <v>7191</v>
      </c>
      <c r="C35" s="236" t="s">
        <v>5374</v>
      </c>
      <c r="D35" s="236" t="s">
        <v>5374</v>
      </c>
      <c r="E35" s="236" t="s">
        <v>5307</v>
      </c>
      <c r="F35" s="236" t="str">
        <f t="shared" si="4"/>
        <v>C/C/B</v>
      </c>
      <c r="G35" s="237" t="s">
        <v>6223</v>
      </c>
      <c r="H35" s="238"/>
      <c r="I35" s="236" t="s">
        <v>7192</v>
      </c>
      <c r="J35" s="236" t="s">
        <v>7193</v>
      </c>
      <c r="K35" s="236" t="s">
        <v>7194</v>
      </c>
      <c r="L35" s="236" t="s">
        <v>7195</v>
      </c>
      <c r="M35" s="236" t="s">
        <v>7196</v>
      </c>
      <c r="N35" s="236" t="s">
        <v>7197</v>
      </c>
      <c r="O35" s="236"/>
      <c r="P35" s="236"/>
      <c r="Q35" s="236"/>
      <c r="R35" s="236" t="s">
        <v>5339</v>
      </c>
      <c r="S35" s="236" t="s">
        <v>42</v>
      </c>
      <c r="T35" s="236"/>
      <c r="U35" s="12"/>
      <c r="V35" s="12"/>
      <c r="W35" s="166" t="s">
        <v>5597</v>
      </c>
      <c r="X35" s="20"/>
      <c r="Y35" s="20"/>
      <c r="Z35" s="20"/>
      <c r="AA35" s="20"/>
      <c r="AB35" s="20"/>
      <c r="AC35" s="20"/>
      <c r="AD35" s="20"/>
      <c r="AE35" s="20"/>
      <c r="AF35" s="20"/>
      <c r="AG35" s="20"/>
      <c r="AH35" s="234"/>
    </row>
    <row r="36" spans="1:34" ht="15.75" customHeight="1">
      <c r="A36" s="235">
        <v>5</v>
      </c>
      <c r="B36" s="92" t="s">
        <v>7198</v>
      </c>
      <c r="C36" s="236" t="s">
        <v>5306</v>
      </c>
      <c r="D36" s="236" t="s">
        <v>5307</v>
      </c>
      <c r="E36" s="236" t="s">
        <v>5307</v>
      </c>
      <c r="F36" s="236" t="str">
        <f t="shared" si="4"/>
        <v>A/B/B</v>
      </c>
      <c r="G36" s="237" t="s">
        <v>7199</v>
      </c>
      <c r="H36" s="238"/>
      <c r="I36" s="236" t="s">
        <v>7200</v>
      </c>
      <c r="J36" s="236" t="s">
        <v>7201</v>
      </c>
      <c r="K36" s="236" t="s">
        <v>7202</v>
      </c>
      <c r="L36" s="236" t="s">
        <v>7203</v>
      </c>
      <c r="M36" s="236" t="s">
        <v>7204</v>
      </c>
      <c r="N36" s="236" t="s">
        <v>7205</v>
      </c>
      <c r="O36" s="236"/>
      <c r="P36" s="236"/>
      <c r="Q36" s="236"/>
      <c r="R36" s="236" t="s">
        <v>5339</v>
      </c>
      <c r="S36" s="236" t="s">
        <v>42</v>
      </c>
      <c r="T36" s="236"/>
      <c r="U36" s="12"/>
      <c r="V36" s="12"/>
      <c r="W36" s="166" t="s">
        <v>1393</v>
      </c>
      <c r="X36" s="20"/>
      <c r="Y36" s="20"/>
      <c r="Z36" s="20"/>
      <c r="AA36" s="20"/>
      <c r="AB36" s="20"/>
      <c r="AC36" s="20"/>
      <c r="AD36" s="20"/>
      <c r="AE36" s="20"/>
      <c r="AF36" s="20"/>
      <c r="AG36" s="20"/>
      <c r="AH36" s="234"/>
    </row>
    <row r="37" spans="1:34" ht="15.75" customHeight="1">
      <c r="A37" s="235">
        <v>5</v>
      </c>
      <c r="B37" s="92" t="s">
        <v>7206</v>
      </c>
      <c r="C37" s="236" t="s">
        <v>5306</v>
      </c>
      <c r="D37" s="236" t="s">
        <v>5374</v>
      </c>
      <c r="E37" s="236" t="s">
        <v>5307</v>
      </c>
      <c r="F37" s="236" t="str">
        <f t="shared" si="4"/>
        <v>A/C/B</v>
      </c>
      <c r="G37" s="237" t="s">
        <v>7199</v>
      </c>
      <c r="H37" s="238"/>
      <c r="I37" s="241" t="s">
        <v>7207</v>
      </c>
      <c r="J37" s="236" t="s">
        <v>7208</v>
      </c>
      <c r="K37" s="236" t="s">
        <v>7209</v>
      </c>
      <c r="L37" s="236" t="s">
        <v>7210</v>
      </c>
      <c r="M37" s="236" t="s">
        <v>7211</v>
      </c>
      <c r="N37" s="236" t="s">
        <v>7212</v>
      </c>
      <c r="O37" s="20"/>
      <c r="P37" s="236"/>
      <c r="Q37" s="236" t="s">
        <v>7213</v>
      </c>
      <c r="R37" s="236" t="s">
        <v>5313</v>
      </c>
      <c r="S37" s="243" t="s">
        <v>5378</v>
      </c>
      <c r="T37" s="236"/>
      <c r="U37" s="12"/>
      <c r="V37" s="12"/>
      <c r="W37" s="166" t="s">
        <v>5592</v>
      </c>
      <c r="X37" s="92" t="s">
        <v>7214</v>
      </c>
      <c r="Y37" s="92" t="s">
        <v>6993</v>
      </c>
      <c r="Z37" s="92" t="s">
        <v>5317</v>
      </c>
      <c r="AA37" s="92" t="s">
        <v>7215</v>
      </c>
      <c r="AB37" s="92" t="s">
        <v>7216</v>
      </c>
      <c r="AC37" s="92" t="s">
        <v>5332</v>
      </c>
      <c r="AD37" s="92" t="s">
        <v>5506</v>
      </c>
      <c r="AE37" s="167" t="s">
        <v>7217</v>
      </c>
      <c r="AF37" s="20"/>
      <c r="AG37" s="20"/>
      <c r="AH37" s="234"/>
    </row>
    <row r="38" spans="1:34" ht="15.75" customHeight="1">
      <c r="A38" s="235">
        <v>5</v>
      </c>
      <c r="B38" s="92" t="s">
        <v>7218</v>
      </c>
      <c r="C38" s="236" t="s">
        <v>5307</v>
      </c>
      <c r="D38" s="236" t="s">
        <v>5307</v>
      </c>
      <c r="E38" s="236" t="s">
        <v>5374</v>
      </c>
      <c r="F38" s="236" t="str">
        <f t="shared" si="4"/>
        <v>B/B/C</v>
      </c>
      <c r="G38" s="237" t="s">
        <v>6223</v>
      </c>
      <c r="H38" s="238"/>
      <c r="I38" s="241" t="s">
        <v>7219</v>
      </c>
      <c r="J38" s="236" t="s">
        <v>7220</v>
      </c>
      <c r="K38" s="236" t="s">
        <v>7221</v>
      </c>
      <c r="L38" s="236" t="s">
        <v>7222</v>
      </c>
      <c r="M38" s="236" t="s">
        <v>7223</v>
      </c>
      <c r="N38" s="236" t="s">
        <v>7224</v>
      </c>
      <c r="O38" s="236"/>
      <c r="P38" s="236"/>
      <c r="Q38" s="236" t="s">
        <v>7225</v>
      </c>
      <c r="R38" s="236" t="s">
        <v>5339</v>
      </c>
      <c r="S38" s="236" t="s">
        <v>42</v>
      </c>
      <c r="T38" s="236"/>
      <c r="U38" s="12"/>
      <c r="V38" s="12"/>
      <c r="W38" s="166" t="s">
        <v>1393</v>
      </c>
      <c r="X38" s="20"/>
      <c r="Y38" s="20"/>
      <c r="Z38" s="20"/>
      <c r="AA38" s="20"/>
      <c r="AB38" s="20"/>
      <c r="AC38" s="20"/>
      <c r="AD38" s="20"/>
      <c r="AE38" s="20"/>
      <c r="AF38" s="20"/>
      <c r="AG38" s="20"/>
      <c r="AH38" s="234"/>
    </row>
    <row r="39" spans="1:34" ht="15.75" customHeight="1">
      <c r="A39" s="235">
        <v>5</v>
      </c>
      <c r="B39" s="92" t="s">
        <v>7226</v>
      </c>
      <c r="C39" s="236" t="s">
        <v>5307</v>
      </c>
      <c r="D39" s="236" t="s">
        <v>5307</v>
      </c>
      <c r="E39" s="236" t="s">
        <v>5374</v>
      </c>
      <c r="F39" s="236" t="str">
        <f t="shared" si="4"/>
        <v>B/B/C</v>
      </c>
      <c r="G39" s="237" t="s">
        <v>7157</v>
      </c>
      <c r="H39" s="238"/>
      <c r="I39" s="236" t="s">
        <v>7227</v>
      </c>
      <c r="J39" s="236" t="s">
        <v>7228</v>
      </c>
      <c r="K39" s="236" t="s">
        <v>7229</v>
      </c>
      <c r="L39" s="236" t="s">
        <v>7230</v>
      </c>
      <c r="M39" s="236" t="s">
        <v>7231</v>
      </c>
      <c r="N39" s="236" t="s">
        <v>7232</v>
      </c>
      <c r="O39" s="20"/>
      <c r="P39" s="236"/>
      <c r="Q39" s="236"/>
      <c r="R39" s="236" t="s">
        <v>5339</v>
      </c>
      <c r="S39" s="236" t="s">
        <v>42</v>
      </c>
      <c r="T39" s="236"/>
      <c r="U39" s="12"/>
      <c r="V39" s="12"/>
      <c r="W39" s="166" t="s">
        <v>21</v>
      </c>
      <c r="X39" s="20"/>
      <c r="Y39" s="20"/>
      <c r="Z39" s="20"/>
      <c r="AA39" s="20"/>
      <c r="AB39" s="20"/>
      <c r="AC39" s="20"/>
      <c r="AD39" s="20"/>
      <c r="AE39" s="20"/>
      <c r="AF39" s="20"/>
      <c r="AG39" s="20"/>
      <c r="AH39" s="234"/>
    </row>
    <row r="40" spans="1:34" ht="15.75" customHeight="1">
      <c r="A40" s="232">
        <v>6</v>
      </c>
      <c r="B40" s="232" t="s">
        <v>7233</v>
      </c>
      <c r="C40" s="232"/>
      <c r="D40" s="232"/>
      <c r="E40" s="232"/>
      <c r="F40" s="233" t="str">
        <f>CONCATENATE(COUNTIF(C46,"A"),"A","/",COUNTIF(D46,"A"),"A","/",COUNTIF(E46,"A"),"A")</f>
        <v>1A/0A/0A</v>
      </c>
      <c r="G40" s="232"/>
      <c r="H40" s="232" t="s">
        <v>7234</v>
      </c>
      <c r="I40" s="232"/>
      <c r="J40" s="232"/>
      <c r="K40" s="232"/>
      <c r="L40" s="232"/>
      <c r="M40" s="232"/>
      <c r="N40" s="232"/>
      <c r="O40" s="232"/>
      <c r="P40" s="232"/>
      <c r="Q40" s="232"/>
      <c r="R40" s="232"/>
      <c r="S40" s="232"/>
      <c r="T40" s="232"/>
      <c r="U40" s="224" t="s">
        <v>7235</v>
      </c>
      <c r="V40" s="12"/>
      <c r="W40" s="20"/>
      <c r="X40" s="20"/>
      <c r="Y40" s="20"/>
      <c r="Z40" s="20"/>
      <c r="AA40" s="20"/>
      <c r="AB40" s="20"/>
      <c r="AC40" s="20"/>
      <c r="AD40" s="20"/>
      <c r="AE40" s="20"/>
      <c r="AF40" s="20"/>
      <c r="AG40" s="20"/>
      <c r="AH40" s="234"/>
    </row>
    <row r="41" spans="1:34" ht="15.75" customHeight="1">
      <c r="A41" s="235">
        <v>6</v>
      </c>
      <c r="B41" s="92" t="s">
        <v>7236</v>
      </c>
      <c r="C41" s="236" t="s">
        <v>5306</v>
      </c>
      <c r="D41" s="236" t="s">
        <v>5307</v>
      </c>
      <c r="E41" s="236" t="s">
        <v>5307</v>
      </c>
      <c r="F41" s="236" t="str">
        <f t="shared" ref="F41:F47" si="5">CONCATENATE(C41,"/",D41,"/",E41)</f>
        <v>A/B/B</v>
      </c>
      <c r="G41" s="237" t="s">
        <v>7157</v>
      </c>
      <c r="H41" s="238"/>
      <c r="I41" s="236" t="s">
        <v>7237</v>
      </c>
      <c r="J41" s="236" t="s">
        <v>7238</v>
      </c>
      <c r="K41" s="236" t="s">
        <v>7239</v>
      </c>
      <c r="L41" s="236" t="s">
        <v>7240</v>
      </c>
      <c r="M41" s="236" t="s">
        <v>7241</v>
      </c>
      <c r="N41" s="236" t="s">
        <v>7242</v>
      </c>
      <c r="O41" s="236"/>
      <c r="P41" s="236"/>
      <c r="Q41" s="236"/>
      <c r="R41" s="236" t="s">
        <v>5339</v>
      </c>
      <c r="S41" s="236" t="s">
        <v>42</v>
      </c>
      <c r="T41" s="236"/>
      <c r="U41" s="236"/>
      <c r="V41" s="236"/>
      <c r="W41" s="166" t="s">
        <v>1393</v>
      </c>
      <c r="X41" s="20"/>
      <c r="Y41" s="20"/>
      <c r="Z41" s="20"/>
      <c r="AA41" s="20"/>
      <c r="AB41" s="20"/>
      <c r="AC41" s="20"/>
      <c r="AD41" s="20"/>
      <c r="AE41" s="20"/>
      <c r="AF41" s="20"/>
      <c r="AG41" s="20"/>
      <c r="AH41" s="234"/>
    </row>
    <row r="42" spans="1:34" ht="15.75" customHeight="1">
      <c r="A42" s="235">
        <v>6</v>
      </c>
      <c r="B42" s="92" t="s">
        <v>7243</v>
      </c>
      <c r="C42" s="236" t="s">
        <v>5306</v>
      </c>
      <c r="D42" s="236" t="s">
        <v>5307</v>
      </c>
      <c r="E42" s="236" t="s">
        <v>5306</v>
      </c>
      <c r="F42" s="236" t="str">
        <f t="shared" si="5"/>
        <v>A/B/A</v>
      </c>
      <c r="G42" s="237" t="s">
        <v>7157</v>
      </c>
      <c r="H42" s="238"/>
      <c r="I42" s="236" t="s">
        <v>7244</v>
      </c>
      <c r="J42" s="236" t="s">
        <v>7245</v>
      </c>
      <c r="K42" s="236" t="s">
        <v>7246</v>
      </c>
      <c r="L42" s="236" t="s">
        <v>7247</v>
      </c>
      <c r="M42" s="236" t="s">
        <v>7248</v>
      </c>
      <c r="N42" s="236" t="s">
        <v>7249</v>
      </c>
      <c r="O42" s="236"/>
      <c r="P42" s="236"/>
      <c r="Q42" s="236"/>
      <c r="R42" s="236" t="s">
        <v>5313</v>
      </c>
      <c r="S42" s="236" t="s">
        <v>6465</v>
      </c>
      <c r="T42" s="236"/>
      <c r="U42" s="236"/>
      <c r="V42" s="236"/>
      <c r="W42" s="166" t="s">
        <v>1393</v>
      </c>
      <c r="X42" s="92" t="s">
        <v>6249</v>
      </c>
      <c r="Y42" s="92" t="s">
        <v>6230</v>
      </c>
      <c r="Z42" s="92" t="s">
        <v>5317</v>
      </c>
      <c r="AA42" s="92" t="s">
        <v>5418</v>
      </c>
      <c r="AB42" s="168">
        <v>100</v>
      </c>
      <c r="AC42" s="92" t="s">
        <v>5332</v>
      </c>
      <c r="AD42" s="92" t="s">
        <v>5364</v>
      </c>
      <c r="AE42" s="167" t="s">
        <v>7250</v>
      </c>
      <c r="AF42" s="20"/>
      <c r="AG42" s="20"/>
      <c r="AH42" s="119"/>
    </row>
    <row r="43" spans="1:34" ht="15.75" customHeight="1">
      <c r="A43" s="235">
        <v>6</v>
      </c>
      <c r="B43" s="92" t="s">
        <v>7251</v>
      </c>
      <c r="C43" s="236" t="s">
        <v>5306</v>
      </c>
      <c r="D43" s="236" t="s">
        <v>5306</v>
      </c>
      <c r="E43" s="236" t="s">
        <v>5307</v>
      </c>
      <c r="F43" s="236" t="str">
        <f t="shared" si="5"/>
        <v>A/A/B</v>
      </c>
      <c r="G43" s="237" t="s">
        <v>7157</v>
      </c>
      <c r="H43" s="238"/>
      <c r="I43" s="236" t="s">
        <v>7252</v>
      </c>
      <c r="J43" s="236" t="s">
        <v>7253</v>
      </c>
      <c r="K43" s="236" t="s">
        <v>7254</v>
      </c>
      <c r="L43" s="236" t="s">
        <v>7255</v>
      </c>
      <c r="M43" s="236" t="s">
        <v>7256</v>
      </c>
      <c r="N43" s="236" t="s">
        <v>7257</v>
      </c>
      <c r="O43" s="236" t="s">
        <v>7258</v>
      </c>
      <c r="P43" s="239" t="s">
        <v>7259</v>
      </c>
      <c r="Q43" s="236"/>
      <c r="R43" s="236" t="s">
        <v>5339</v>
      </c>
      <c r="S43" s="236" t="s">
        <v>42</v>
      </c>
      <c r="T43" s="236"/>
      <c r="U43" s="236"/>
      <c r="V43" s="236"/>
      <c r="W43" s="166" t="s">
        <v>5448</v>
      </c>
      <c r="X43" s="20"/>
      <c r="Y43" s="20"/>
      <c r="Z43" s="20"/>
      <c r="AA43" s="20"/>
      <c r="AB43" s="20"/>
      <c r="AC43" s="20"/>
      <c r="AD43" s="20"/>
      <c r="AE43" s="167" t="s">
        <v>7260</v>
      </c>
      <c r="AF43" s="20"/>
      <c r="AG43" s="20"/>
      <c r="AH43" s="119"/>
    </row>
    <row r="44" spans="1:34" ht="15.75" customHeight="1">
      <c r="A44" s="235">
        <v>6</v>
      </c>
      <c r="B44" s="92" t="s">
        <v>7261</v>
      </c>
      <c r="C44" s="236" t="s">
        <v>5306</v>
      </c>
      <c r="D44" s="236" t="s">
        <v>5307</v>
      </c>
      <c r="E44" s="236" t="s">
        <v>5307</v>
      </c>
      <c r="F44" s="236" t="str">
        <f t="shared" si="5"/>
        <v>A/B/B</v>
      </c>
      <c r="G44" s="237" t="s">
        <v>7157</v>
      </c>
      <c r="H44" s="238"/>
      <c r="I44" s="241" t="s">
        <v>7262</v>
      </c>
      <c r="J44" s="236" t="s">
        <v>7263</v>
      </c>
      <c r="K44" s="236" t="s">
        <v>7264</v>
      </c>
      <c r="L44" s="236" t="s">
        <v>7265</v>
      </c>
      <c r="M44" s="236" t="s">
        <v>7266</v>
      </c>
      <c r="N44" s="236"/>
      <c r="O44" s="236"/>
      <c r="P44" s="236"/>
      <c r="Q44" s="236"/>
      <c r="R44" s="236" t="s">
        <v>5339</v>
      </c>
      <c r="S44" s="236" t="s">
        <v>42</v>
      </c>
      <c r="T44" s="236"/>
      <c r="U44" s="236"/>
      <c r="V44" s="236"/>
      <c r="W44" s="166" t="s">
        <v>21</v>
      </c>
      <c r="X44" s="20"/>
      <c r="Y44" s="20"/>
      <c r="Z44" s="20"/>
      <c r="AA44" s="20"/>
      <c r="AB44" s="20"/>
      <c r="AC44" s="20"/>
      <c r="AD44" s="20"/>
      <c r="AE44" s="20"/>
      <c r="AF44" s="20"/>
      <c r="AG44" s="20"/>
      <c r="AH44" s="119"/>
    </row>
    <row r="45" spans="1:34" ht="15.75" customHeight="1">
      <c r="A45" s="235">
        <v>6</v>
      </c>
      <c r="B45" s="92" t="s">
        <v>7267</v>
      </c>
      <c r="C45" s="236" t="s">
        <v>5306</v>
      </c>
      <c r="D45" s="236" t="s">
        <v>5307</v>
      </c>
      <c r="E45" s="236" t="s">
        <v>5307</v>
      </c>
      <c r="F45" s="236" t="str">
        <f t="shared" si="5"/>
        <v>A/B/B</v>
      </c>
      <c r="G45" s="237" t="s">
        <v>6223</v>
      </c>
      <c r="H45" s="238"/>
      <c r="I45" s="241" t="s">
        <v>7268</v>
      </c>
      <c r="J45" s="236" t="s">
        <v>7269</v>
      </c>
      <c r="K45" s="236" t="s">
        <v>7270</v>
      </c>
      <c r="L45" s="236" t="s">
        <v>7271</v>
      </c>
      <c r="M45" s="236" t="s">
        <v>7272</v>
      </c>
      <c r="N45" s="236" t="s">
        <v>7273</v>
      </c>
      <c r="O45" s="236"/>
      <c r="P45" s="236"/>
      <c r="Q45" s="236"/>
      <c r="R45" s="236" t="s">
        <v>5339</v>
      </c>
      <c r="S45" s="236" t="s">
        <v>42</v>
      </c>
      <c r="T45" s="236"/>
      <c r="U45" s="236"/>
      <c r="V45" s="236"/>
      <c r="W45" s="166" t="s">
        <v>1393</v>
      </c>
      <c r="X45" s="20"/>
      <c r="Y45" s="20"/>
      <c r="Z45" s="20"/>
      <c r="AA45" s="20"/>
      <c r="AB45" s="20"/>
      <c r="AC45" s="20"/>
      <c r="AD45" s="20"/>
      <c r="AE45" s="20"/>
      <c r="AF45" s="20"/>
      <c r="AG45" s="20"/>
      <c r="AH45" s="119"/>
    </row>
    <row r="46" spans="1:34" ht="15.75" customHeight="1">
      <c r="A46" s="235">
        <v>6</v>
      </c>
      <c r="B46" s="92" t="s">
        <v>7274</v>
      </c>
      <c r="C46" s="236" t="s">
        <v>5306</v>
      </c>
      <c r="D46" s="236" t="s">
        <v>5307</v>
      </c>
      <c r="E46" s="236" t="s">
        <v>5307</v>
      </c>
      <c r="F46" s="236" t="str">
        <f t="shared" si="5"/>
        <v>A/B/B</v>
      </c>
      <c r="G46" s="237" t="s">
        <v>7199</v>
      </c>
      <c r="H46" s="238"/>
      <c r="I46" s="236" t="s">
        <v>7275</v>
      </c>
      <c r="J46" s="236" t="s">
        <v>7276</v>
      </c>
      <c r="K46" s="236" t="s">
        <v>7277</v>
      </c>
      <c r="L46" s="236" t="s">
        <v>7278</v>
      </c>
      <c r="M46" s="236" t="s">
        <v>7279</v>
      </c>
      <c r="N46" s="236" t="s">
        <v>7280</v>
      </c>
      <c r="O46" s="236"/>
      <c r="P46" s="236"/>
      <c r="Q46" s="236"/>
      <c r="R46" s="236" t="s">
        <v>5313</v>
      </c>
      <c r="S46" s="236" t="s">
        <v>5378</v>
      </c>
      <c r="T46" s="236"/>
      <c r="U46" s="236"/>
      <c r="V46" s="236"/>
      <c r="W46" s="166" t="s">
        <v>1393</v>
      </c>
      <c r="X46" s="92" t="s">
        <v>6291</v>
      </c>
      <c r="Y46" s="92" t="s">
        <v>6993</v>
      </c>
      <c r="Z46" s="92" t="s">
        <v>5317</v>
      </c>
      <c r="AA46" s="92" t="s">
        <v>5418</v>
      </c>
      <c r="AB46" s="168">
        <v>100</v>
      </c>
      <c r="AC46" s="92" t="s">
        <v>5320</v>
      </c>
      <c r="AD46" s="92" t="s">
        <v>5364</v>
      </c>
      <c r="AE46" s="167" t="s">
        <v>7281</v>
      </c>
      <c r="AF46" s="20"/>
      <c r="AG46" s="20"/>
      <c r="AH46" s="119"/>
    </row>
    <row r="47" spans="1:34" ht="15.75" customHeight="1">
      <c r="A47" s="10">
        <v>6</v>
      </c>
      <c r="B47" s="171" t="s">
        <v>7282</v>
      </c>
      <c r="C47" s="236" t="s">
        <v>5306</v>
      </c>
      <c r="D47" s="236" t="s">
        <v>5306</v>
      </c>
      <c r="E47" s="236" t="s">
        <v>5307</v>
      </c>
      <c r="F47" s="12" t="str">
        <f t="shared" si="5"/>
        <v>A/A/B</v>
      </c>
      <c r="G47" s="237" t="s">
        <v>7199</v>
      </c>
      <c r="H47" s="238"/>
      <c r="I47" s="236" t="s">
        <v>7283</v>
      </c>
      <c r="J47" s="236" t="s">
        <v>7284</v>
      </c>
      <c r="K47" s="236" t="s">
        <v>7285</v>
      </c>
      <c r="L47" s="236" t="s">
        <v>7286</v>
      </c>
      <c r="M47" s="236"/>
      <c r="N47" s="236"/>
      <c r="O47" s="12"/>
      <c r="P47" s="12"/>
      <c r="Q47" s="12"/>
      <c r="R47" s="236" t="s">
        <v>5313</v>
      </c>
      <c r="S47" s="236" t="s">
        <v>5378</v>
      </c>
      <c r="T47" s="12"/>
      <c r="U47" s="12"/>
      <c r="V47" s="12"/>
      <c r="W47" s="166" t="s">
        <v>1393</v>
      </c>
      <c r="X47" s="92" t="s">
        <v>7287</v>
      </c>
      <c r="Y47" s="92" t="s">
        <v>6993</v>
      </c>
      <c r="Z47" s="92" t="s">
        <v>5317</v>
      </c>
      <c r="AA47" s="92" t="s">
        <v>5418</v>
      </c>
      <c r="AB47" s="168">
        <v>100</v>
      </c>
      <c r="AC47" s="92" t="s">
        <v>5320</v>
      </c>
      <c r="AD47" s="92" t="s">
        <v>5364</v>
      </c>
      <c r="AE47" s="167" t="s">
        <v>7288</v>
      </c>
      <c r="AF47" s="20"/>
      <c r="AG47" s="20"/>
      <c r="AH47" s="12"/>
    </row>
    <row r="48" spans="1:34" ht="15.75" customHeight="1">
      <c r="A48" s="242">
        <v>7</v>
      </c>
      <c r="B48" s="92" t="s">
        <v>7289</v>
      </c>
      <c r="C48" s="232"/>
      <c r="D48" s="232"/>
      <c r="E48" s="232"/>
      <c r="F48" s="233" t="str">
        <f>CONCATENATE(COUNTIF(C49:C55,"A"),"A","/",COUNTIF(D49:D55,"A"),"A","/",COUNTIF(E49:E55,"A"),"A")</f>
        <v>0A/2A/3A</v>
      </c>
      <c r="G48" s="232"/>
      <c r="H48" s="232" t="s">
        <v>7290</v>
      </c>
      <c r="I48" s="232"/>
      <c r="J48" s="232"/>
      <c r="K48" s="232"/>
      <c r="L48" s="232"/>
      <c r="M48" s="232"/>
      <c r="N48" s="232"/>
      <c r="O48" s="232"/>
      <c r="P48" s="232"/>
      <c r="Q48" s="232"/>
      <c r="R48" s="232"/>
      <c r="S48" s="232"/>
      <c r="T48" s="232"/>
      <c r="U48" s="224" t="s">
        <v>7291</v>
      </c>
      <c r="V48" s="12"/>
      <c r="W48" s="20"/>
      <c r="X48" s="20"/>
      <c r="Y48" s="20"/>
      <c r="Z48" s="20"/>
      <c r="AA48" s="20"/>
      <c r="AB48" s="20"/>
      <c r="AC48" s="20"/>
      <c r="AD48" s="20"/>
      <c r="AE48" s="20"/>
      <c r="AF48" s="20"/>
      <c r="AG48" s="20"/>
      <c r="AH48" s="119"/>
    </row>
    <row r="49" spans="1:34" ht="15.75" customHeight="1">
      <c r="A49" s="235">
        <v>7</v>
      </c>
      <c r="B49" s="92" t="s">
        <v>7292</v>
      </c>
      <c r="C49" s="236" t="s">
        <v>5307</v>
      </c>
      <c r="D49" s="236" t="s">
        <v>5307</v>
      </c>
      <c r="E49" s="236" t="s">
        <v>5307</v>
      </c>
      <c r="F49" s="236" t="str">
        <f t="shared" ref="F49:F55" si="6">CONCATENATE(C49,"/",D49,"/",E49)</f>
        <v>B/B/B</v>
      </c>
      <c r="G49" s="237" t="s">
        <v>6947</v>
      </c>
      <c r="H49" s="238"/>
      <c r="I49" s="236" t="s">
        <v>7293</v>
      </c>
      <c r="J49" s="236" t="s">
        <v>7294</v>
      </c>
      <c r="K49" s="236" t="s">
        <v>7295</v>
      </c>
      <c r="L49" s="236" t="s">
        <v>7296</v>
      </c>
      <c r="M49" s="236" t="s">
        <v>7297</v>
      </c>
      <c r="N49" s="236" t="s">
        <v>7298</v>
      </c>
      <c r="O49" s="236" t="s">
        <v>7299</v>
      </c>
      <c r="P49" s="239" t="s">
        <v>7300</v>
      </c>
      <c r="Q49" s="236"/>
      <c r="R49" s="236" t="s">
        <v>5313</v>
      </c>
      <c r="S49" s="243" t="s">
        <v>6465</v>
      </c>
      <c r="T49" s="236"/>
      <c r="U49" s="12"/>
      <c r="V49" s="12"/>
      <c r="W49" s="166" t="s">
        <v>21</v>
      </c>
      <c r="X49" s="92" t="s">
        <v>7301</v>
      </c>
      <c r="Y49" s="92" t="s">
        <v>5371</v>
      </c>
      <c r="Z49" s="20"/>
      <c r="AA49" s="20"/>
      <c r="AB49" s="20"/>
      <c r="AC49" s="92" t="s">
        <v>5320</v>
      </c>
      <c r="AD49" s="92" t="s">
        <v>5364</v>
      </c>
      <c r="AE49" s="167" t="s">
        <v>7302</v>
      </c>
      <c r="AF49" s="20"/>
      <c r="AG49" s="20"/>
      <c r="AH49" s="234"/>
    </row>
    <row r="50" spans="1:34" ht="15.75" customHeight="1">
      <c r="A50" s="235">
        <v>7</v>
      </c>
      <c r="B50" s="92" t="s">
        <v>7303</v>
      </c>
      <c r="C50" s="236" t="s">
        <v>5374</v>
      </c>
      <c r="D50" s="236" t="s">
        <v>5306</v>
      </c>
      <c r="E50" s="236" t="s">
        <v>5306</v>
      </c>
      <c r="F50" s="236" t="str">
        <f t="shared" si="6"/>
        <v>C/A/A</v>
      </c>
      <c r="G50" s="237" t="s">
        <v>6947</v>
      </c>
      <c r="H50" s="238"/>
      <c r="I50" s="236" t="s">
        <v>7304</v>
      </c>
      <c r="J50" s="236" t="s">
        <v>7305</v>
      </c>
      <c r="K50" s="236" t="s">
        <v>7306</v>
      </c>
      <c r="L50" s="236" t="s">
        <v>7307</v>
      </c>
      <c r="M50" s="20"/>
      <c r="N50" s="236"/>
      <c r="O50" s="236"/>
      <c r="P50" s="236" t="s">
        <v>7308</v>
      </c>
      <c r="Q50" s="236"/>
      <c r="R50" s="236" t="s">
        <v>5313</v>
      </c>
      <c r="S50" s="243" t="s">
        <v>5378</v>
      </c>
      <c r="T50" s="236"/>
      <c r="U50" s="12"/>
      <c r="V50" s="12"/>
      <c r="W50" s="166" t="s">
        <v>21</v>
      </c>
      <c r="X50" s="92" t="s">
        <v>7301</v>
      </c>
      <c r="Y50" s="92" t="s">
        <v>5371</v>
      </c>
      <c r="Z50" s="20"/>
      <c r="AA50" s="20"/>
      <c r="AB50" s="20"/>
      <c r="AC50" s="92" t="s">
        <v>5320</v>
      </c>
      <c r="AD50" s="92" t="s">
        <v>5364</v>
      </c>
      <c r="AE50" s="167" t="s">
        <v>7082</v>
      </c>
      <c r="AF50" s="20"/>
      <c r="AG50" s="20"/>
      <c r="AH50" s="234"/>
    </row>
    <row r="51" spans="1:34" ht="15.75" customHeight="1">
      <c r="A51" s="235">
        <v>7</v>
      </c>
      <c r="B51" s="92" t="s">
        <v>7309</v>
      </c>
      <c r="C51" s="236" t="s">
        <v>5374</v>
      </c>
      <c r="D51" s="236" t="s">
        <v>5306</v>
      </c>
      <c r="E51" s="236" t="s">
        <v>5307</v>
      </c>
      <c r="F51" s="236" t="str">
        <f t="shared" si="6"/>
        <v>C/A/B</v>
      </c>
      <c r="G51" s="237" t="s">
        <v>6947</v>
      </c>
      <c r="H51" s="238"/>
      <c r="I51" s="236" t="s">
        <v>7310</v>
      </c>
      <c r="J51" s="236" t="s">
        <v>7311</v>
      </c>
      <c r="K51" s="236" t="s">
        <v>7312</v>
      </c>
      <c r="L51" s="236" t="s">
        <v>7313</v>
      </c>
      <c r="M51" s="236" t="s">
        <v>7314</v>
      </c>
      <c r="N51" s="236" t="s">
        <v>7315</v>
      </c>
      <c r="O51" s="236"/>
      <c r="P51" s="236"/>
      <c r="Q51" s="236"/>
      <c r="R51" s="236" t="s">
        <v>5313</v>
      </c>
      <c r="S51" s="236" t="s">
        <v>5378</v>
      </c>
      <c r="T51" s="236"/>
      <c r="U51" s="12"/>
      <c r="V51" s="12"/>
      <c r="W51" s="166" t="s">
        <v>1393</v>
      </c>
      <c r="X51" s="92" t="s">
        <v>7301</v>
      </c>
      <c r="Y51" s="92" t="s">
        <v>5371</v>
      </c>
      <c r="Z51" s="20"/>
      <c r="AA51" s="20"/>
      <c r="AB51" s="20"/>
      <c r="AC51" s="92" t="s">
        <v>5320</v>
      </c>
      <c r="AD51" s="92" t="s">
        <v>5364</v>
      </c>
      <c r="AE51" s="167" t="s">
        <v>7316</v>
      </c>
      <c r="AF51" s="20"/>
      <c r="AG51" s="20"/>
      <c r="AH51" s="234"/>
    </row>
    <row r="52" spans="1:34" ht="15.75" customHeight="1">
      <c r="A52" s="235">
        <v>7</v>
      </c>
      <c r="B52" s="92" t="s">
        <v>7317</v>
      </c>
      <c r="C52" s="236" t="s">
        <v>5307</v>
      </c>
      <c r="D52" s="236" t="s">
        <v>5307</v>
      </c>
      <c r="E52" s="236" t="s">
        <v>5306</v>
      </c>
      <c r="F52" s="236" t="str">
        <f t="shared" si="6"/>
        <v>B/B/A</v>
      </c>
      <c r="G52" s="237" t="s">
        <v>6947</v>
      </c>
      <c r="H52" s="238"/>
      <c r="I52" s="236" t="s">
        <v>7318</v>
      </c>
      <c r="J52" s="236" t="s">
        <v>7319</v>
      </c>
      <c r="K52" s="236" t="s">
        <v>7320</v>
      </c>
      <c r="L52" s="236" t="s">
        <v>7321</v>
      </c>
      <c r="M52" s="236" t="s">
        <v>7322</v>
      </c>
      <c r="N52" s="236" t="s">
        <v>7323</v>
      </c>
      <c r="O52" s="236"/>
      <c r="P52" s="236" t="s">
        <v>7324</v>
      </c>
      <c r="Q52" s="236"/>
      <c r="R52" s="236" t="s">
        <v>5313</v>
      </c>
      <c r="S52" s="243" t="s">
        <v>5314</v>
      </c>
      <c r="T52" s="236"/>
      <c r="U52" s="12"/>
      <c r="V52" s="12"/>
      <c r="W52" s="166" t="s">
        <v>1428</v>
      </c>
      <c r="X52" s="92" t="s">
        <v>7325</v>
      </c>
      <c r="Y52" s="92" t="s">
        <v>7326</v>
      </c>
      <c r="Z52" s="92" t="s">
        <v>5317</v>
      </c>
      <c r="AA52" s="92" t="s">
        <v>5418</v>
      </c>
      <c r="AB52" s="168">
        <v>100</v>
      </c>
      <c r="AC52" s="92" t="s">
        <v>5562</v>
      </c>
      <c r="AD52" s="92" t="s">
        <v>5364</v>
      </c>
      <c r="AE52" s="167" t="s">
        <v>6207</v>
      </c>
      <c r="AF52" s="20"/>
      <c r="AG52" s="20"/>
      <c r="AH52" s="234"/>
    </row>
    <row r="53" spans="1:34" ht="15.75" customHeight="1">
      <c r="A53" s="235">
        <v>7</v>
      </c>
      <c r="B53" s="92" t="s">
        <v>7327</v>
      </c>
      <c r="C53" s="236" t="s">
        <v>5374</v>
      </c>
      <c r="D53" s="236" t="s">
        <v>5307</v>
      </c>
      <c r="E53" s="236" t="s">
        <v>5307</v>
      </c>
      <c r="F53" s="236" t="str">
        <f t="shared" si="6"/>
        <v>C/B/B</v>
      </c>
      <c r="G53" s="237" t="s">
        <v>6223</v>
      </c>
      <c r="H53" s="238"/>
      <c r="I53" s="241" t="s">
        <v>7328</v>
      </c>
      <c r="J53" s="236" t="s">
        <v>7329</v>
      </c>
      <c r="K53" s="236" t="s">
        <v>7330</v>
      </c>
      <c r="L53" s="236" t="s">
        <v>7331</v>
      </c>
      <c r="M53" s="236" t="s">
        <v>7332</v>
      </c>
      <c r="N53" s="236" t="s">
        <v>7333</v>
      </c>
      <c r="O53" s="236"/>
      <c r="P53" s="236"/>
      <c r="Q53" s="236"/>
      <c r="R53" s="236" t="s">
        <v>5313</v>
      </c>
      <c r="S53" s="236" t="s">
        <v>5378</v>
      </c>
      <c r="T53" s="236"/>
      <c r="U53" s="12"/>
      <c r="V53" s="12"/>
      <c r="W53" s="166" t="s">
        <v>1393</v>
      </c>
      <c r="X53" s="92" t="s">
        <v>7334</v>
      </c>
      <c r="Y53" s="92" t="s">
        <v>6993</v>
      </c>
      <c r="Z53" s="92" t="s">
        <v>5317</v>
      </c>
      <c r="AA53" s="92" t="s">
        <v>7335</v>
      </c>
      <c r="AB53" s="92" t="s">
        <v>7336</v>
      </c>
      <c r="AC53" s="92" t="s">
        <v>5332</v>
      </c>
      <c r="AD53" s="92" t="s">
        <v>5364</v>
      </c>
      <c r="AE53" s="167" t="s">
        <v>6192</v>
      </c>
      <c r="AF53" s="20"/>
      <c r="AG53" s="20"/>
      <c r="AH53" s="234"/>
    </row>
    <row r="54" spans="1:34" ht="15.75" customHeight="1">
      <c r="A54" s="235">
        <v>7</v>
      </c>
      <c r="B54" s="92" t="s">
        <v>7337</v>
      </c>
      <c r="C54" s="236" t="s">
        <v>5307</v>
      </c>
      <c r="D54" s="236" t="s">
        <v>5307</v>
      </c>
      <c r="E54" s="236" t="s">
        <v>5307</v>
      </c>
      <c r="F54" s="236" t="str">
        <f t="shared" si="6"/>
        <v>B/B/B</v>
      </c>
      <c r="G54" s="237" t="s">
        <v>7199</v>
      </c>
      <c r="H54" s="238"/>
      <c r="I54" s="236" t="s">
        <v>7338</v>
      </c>
      <c r="J54" s="236" t="s">
        <v>7339</v>
      </c>
      <c r="K54" s="92" t="s">
        <v>7340</v>
      </c>
      <c r="L54" s="236" t="s">
        <v>7341</v>
      </c>
      <c r="M54" s="236" t="s">
        <v>7342</v>
      </c>
      <c r="N54" s="236"/>
      <c r="O54" s="236"/>
      <c r="P54" s="236"/>
      <c r="Q54" s="236"/>
      <c r="R54" s="236" t="s">
        <v>5339</v>
      </c>
      <c r="S54" s="236" t="s">
        <v>42</v>
      </c>
      <c r="T54" s="236"/>
      <c r="U54" s="12"/>
      <c r="V54" s="12"/>
      <c r="W54" s="166" t="s">
        <v>1393</v>
      </c>
      <c r="X54" s="20"/>
      <c r="Y54" s="20"/>
      <c r="Z54" s="20"/>
      <c r="AA54" s="20"/>
      <c r="AB54" s="20"/>
      <c r="AC54" s="20"/>
      <c r="AD54" s="20"/>
      <c r="AE54" s="20"/>
      <c r="AF54" s="20"/>
      <c r="AG54" s="20"/>
      <c r="AH54" s="234"/>
    </row>
    <row r="55" spans="1:34" ht="15.75" customHeight="1">
      <c r="A55" s="235">
        <v>7</v>
      </c>
      <c r="B55" s="92" t="s">
        <v>7343</v>
      </c>
      <c r="C55" s="236" t="s">
        <v>5374</v>
      </c>
      <c r="D55" s="236" t="s">
        <v>5307</v>
      </c>
      <c r="E55" s="236" t="s">
        <v>5306</v>
      </c>
      <c r="F55" s="236" t="str">
        <f t="shared" si="6"/>
        <v>C/B/A</v>
      </c>
      <c r="G55" s="237" t="s">
        <v>6947</v>
      </c>
      <c r="H55" s="238"/>
      <c r="I55" s="236" t="s">
        <v>7344</v>
      </c>
      <c r="J55" s="236" t="s">
        <v>7345</v>
      </c>
      <c r="K55" s="236" t="s">
        <v>7346</v>
      </c>
      <c r="L55" s="236" t="s">
        <v>7347</v>
      </c>
      <c r="M55" s="236" t="s">
        <v>7348</v>
      </c>
      <c r="N55" s="236"/>
      <c r="O55" s="236"/>
      <c r="P55" s="236"/>
      <c r="Q55" s="236"/>
      <c r="R55" s="236" t="s">
        <v>5313</v>
      </c>
      <c r="S55" s="236" t="s">
        <v>5378</v>
      </c>
      <c r="T55" s="236"/>
      <c r="U55" s="12"/>
      <c r="V55" s="12"/>
      <c r="W55" s="166" t="s">
        <v>6327</v>
      </c>
      <c r="X55" s="92" t="s">
        <v>6356</v>
      </c>
      <c r="Y55" s="92" t="s">
        <v>7326</v>
      </c>
      <c r="Z55" s="92" t="s">
        <v>5317</v>
      </c>
      <c r="AA55" s="92" t="s">
        <v>5418</v>
      </c>
      <c r="AB55" s="168">
        <v>100</v>
      </c>
      <c r="AC55" s="92" t="s">
        <v>5320</v>
      </c>
      <c r="AD55" s="92" t="s">
        <v>5506</v>
      </c>
      <c r="AE55" s="167" t="s">
        <v>6995</v>
      </c>
      <c r="AF55" s="20"/>
      <c r="AG55" s="20"/>
      <c r="AH55" s="234"/>
    </row>
    <row r="56" spans="1:34" ht="15.75" customHeight="1">
      <c r="A56" s="232">
        <v>8</v>
      </c>
      <c r="B56" s="232" t="s">
        <v>7349</v>
      </c>
      <c r="C56" s="232"/>
      <c r="D56" s="232"/>
      <c r="E56" s="232"/>
      <c r="F56" s="233" t="str">
        <f>CONCATENATE(COUNTIF(C57:C63,"A"),"A","/",COUNTIF(D57:D63,"A"),"A","/",COUNTIF(E57:E63,"A"),"A")</f>
        <v>6A/0A/1A</v>
      </c>
      <c r="G56" s="232"/>
      <c r="H56" s="232" t="s">
        <v>7350</v>
      </c>
      <c r="I56" s="232"/>
      <c r="J56" s="232"/>
      <c r="K56" s="232"/>
      <c r="L56" s="232"/>
      <c r="M56" s="232"/>
      <c r="N56" s="232"/>
      <c r="O56" s="232"/>
      <c r="P56" s="232"/>
      <c r="Q56" s="232"/>
      <c r="R56" s="232"/>
      <c r="S56" s="232"/>
      <c r="T56" s="232"/>
      <c r="U56" s="224" t="s">
        <v>7291</v>
      </c>
      <c r="V56" s="12"/>
      <c r="W56" s="20"/>
      <c r="X56" s="20"/>
      <c r="Y56" s="20"/>
      <c r="Z56" s="20"/>
      <c r="AA56" s="20"/>
      <c r="AB56" s="20"/>
      <c r="AC56" s="20"/>
      <c r="AD56" s="20"/>
      <c r="AE56" s="20"/>
      <c r="AF56" s="20"/>
      <c r="AG56" s="20"/>
      <c r="AH56" s="116"/>
    </row>
    <row r="57" spans="1:34" ht="15.75" customHeight="1">
      <c r="A57" s="235">
        <v>8</v>
      </c>
      <c r="B57" s="92" t="s">
        <v>7351</v>
      </c>
      <c r="C57" s="236" t="s">
        <v>5306</v>
      </c>
      <c r="D57" s="236" t="s">
        <v>5307</v>
      </c>
      <c r="E57" s="236" t="s">
        <v>5307</v>
      </c>
      <c r="F57" s="236" t="str">
        <f t="shared" ref="F57:F63" si="7">CONCATENATE(C57,"/",D57,"/",E57)</f>
        <v>A/B/B</v>
      </c>
      <c r="G57" s="237" t="s">
        <v>6223</v>
      </c>
      <c r="H57" s="244"/>
      <c r="I57" s="236" t="s">
        <v>7352</v>
      </c>
      <c r="J57" s="236" t="s">
        <v>7353</v>
      </c>
      <c r="K57" s="236" t="s">
        <v>7354</v>
      </c>
      <c r="L57" s="236" t="s">
        <v>7355</v>
      </c>
      <c r="M57" s="236"/>
      <c r="N57" s="236"/>
      <c r="O57" s="236"/>
      <c r="P57" s="236"/>
      <c r="Q57" s="236"/>
      <c r="R57" s="236" t="s">
        <v>5313</v>
      </c>
      <c r="S57" s="236" t="s">
        <v>5378</v>
      </c>
      <c r="T57" s="236"/>
      <c r="U57" s="12"/>
      <c r="V57" s="12"/>
      <c r="W57" s="166" t="s">
        <v>21</v>
      </c>
      <c r="X57" s="92" t="s">
        <v>7356</v>
      </c>
      <c r="Y57" s="92" t="s">
        <v>7357</v>
      </c>
      <c r="Z57" s="92" t="s">
        <v>5317</v>
      </c>
      <c r="AA57" s="92" t="s">
        <v>7358</v>
      </c>
      <c r="AB57" s="92" t="s">
        <v>7359</v>
      </c>
      <c r="AC57" s="92" t="s">
        <v>5320</v>
      </c>
      <c r="AD57" s="92" t="s">
        <v>5364</v>
      </c>
      <c r="AE57" s="167" t="s">
        <v>7360</v>
      </c>
      <c r="AF57" s="20"/>
      <c r="AG57" s="20"/>
      <c r="AH57" s="234"/>
    </row>
    <row r="58" spans="1:34" ht="15.75" customHeight="1">
      <c r="A58" s="235">
        <v>8</v>
      </c>
      <c r="B58" s="92" t="s">
        <v>7361</v>
      </c>
      <c r="C58" s="236" t="s">
        <v>5306</v>
      </c>
      <c r="D58" s="236" t="s">
        <v>5307</v>
      </c>
      <c r="E58" s="236" t="s">
        <v>5307</v>
      </c>
      <c r="F58" s="236" t="str">
        <f t="shared" si="7"/>
        <v>A/B/B</v>
      </c>
      <c r="G58" s="237" t="s">
        <v>6223</v>
      </c>
      <c r="H58" s="244"/>
      <c r="I58" s="236" t="s">
        <v>565</v>
      </c>
      <c r="J58" s="236" t="s">
        <v>7362</v>
      </c>
      <c r="K58" s="236" t="s">
        <v>7363</v>
      </c>
      <c r="L58" s="92" t="s">
        <v>7364</v>
      </c>
      <c r="M58" s="236" t="s">
        <v>7365</v>
      </c>
      <c r="N58" s="236"/>
      <c r="O58" s="236"/>
      <c r="P58" s="236"/>
      <c r="Q58" s="236"/>
      <c r="R58" s="236" t="s">
        <v>5339</v>
      </c>
      <c r="S58" s="236" t="s">
        <v>42</v>
      </c>
      <c r="T58" s="236"/>
      <c r="U58" s="12"/>
      <c r="V58" s="12"/>
      <c r="W58" s="166" t="s">
        <v>1428</v>
      </c>
      <c r="X58" s="20"/>
      <c r="Y58" s="20"/>
      <c r="Z58" s="20"/>
      <c r="AA58" s="20"/>
      <c r="AB58" s="20"/>
      <c r="AC58" s="20"/>
      <c r="AD58" s="20"/>
      <c r="AE58" s="20"/>
      <c r="AF58" s="20"/>
      <c r="AG58" s="20"/>
      <c r="AH58" s="234"/>
    </row>
    <row r="59" spans="1:34" ht="15.75" customHeight="1">
      <c r="A59" s="235">
        <v>8</v>
      </c>
      <c r="B59" s="92" t="s">
        <v>7366</v>
      </c>
      <c r="C59" s="236" t="s">
        <v>5306</v>
      </c>
      <c r="D59" s="236" t="s">
        <v>5307</v>
      </c>
      <c r="E59" s="236" t="s">
        <v>5306</v>
      </c>
      <c r="F59" s="236" t="str">
        <f t="shared" si="7"/>
        <v>A/B/A</v>
      </c>
      <c r="G59" s="237" t="s">
        <v>7157</v>
      </c>
      <c r="H59" s="244"/>
      <c r="I59" s="236" t="s">
        <v>7367</v>
      </c>
      <c r="J59" s="236" t="s">
        <v>7368</v>
      </c>
      <c r="K59" s="236" t="s">
        <v>7369</v>
      </c>
      <c r="L59" s="236" t="s">
        <v>7370</v>
      </c>
      <c r="M59" s="236" t="s">
        <v>7371</v>
      </c>
      <c r="N59" s="236" t="s">
        <v>7372</v>
      </c>
      <c r="O59" s="236"/>
      <c r="P59" s="236"/>
      <c r="Q59" s="236" t="s">
        <v>28</v>
      </c>
      <c r="R59" s="236" t="s">
        <v>5313</v>
      </c>
      <c r="S59" s="236" t="s">
        <v>5314</v>
      </c>
      <c r="T59" s="236"/>
      <c r="U59" s="20"/>
      <c r="V59" s="240" t="s">
        <v>5360</v>
      </c>
      <c r="W59" s="166" t="s">
        <v>1428</v>
      </c>
      <c r="X59" s="92" t="s">
        <v>7373</v>
      </c>
      <c r="Y59" s="92" t="s">
        <v>7357</v>
      </c>
      <c r="Z59" s="92" t="s">
        <v>5317</v>
      </c>
      <c r="AA59" s="92" t="s">
        <v>7374</v>
      </c>
      <c r="AB59" s="92" t="s">
        <v>7375</v>
      </c>
      <c r="AC59" s="92" t="s">
        <v>5320</v>
      </c>
      <c r="AD59" s="92" t="s">
        <v>5364</v>
      </c>
      <c r="AE59" s="167" t="s">
        <v>7376</v>
      </c>
      <c r="AF59" s="20"/>
      <c r="AG59" s="20"/>
      <c r="AH59" s="234"/>
    </row>
    <row r="60" spans="1:34" ht="15.75" customHeight="1">
      <c r="A60" s="235">
        <v>8</v>
      </c>
      <c r="B60" s="92" t="s">
        <v>7377</v>
      </c>
      <c r="C60" s="236" t="s">
        <v>5306</v>
      </c>
      <c r="D60" s="236" t="s">
        <v>5307</v>
      </c>
      <c r="E60" s="236" t="s">
        <v>5307</v>
      </c>
      <c r="F60" s="236" t="str">
        <f t="shared" si="7"/>
        <v>A/B/B</v>
      </c>
      <c r="G60" s="237" t="s">
        <v>7157</v>
      </c>
      <c r="H60" s="244"/>
      <c r="I60" s="236" t="s">
        <v>7378</v>
      </c>
      <c r="J60" s="236" t="s">
        <v>7379</v>
      </c>
      <c r="K60" s="236" t="s">
        <v>7380</v>
      </c>
      <c r="L60" s="236" t="s">
        <v>7381</v>
      </c>
      <c r="M60" s="236" t="s">
        <v>7382</v>
      </c>
      <c r="N60" s="236" t="s">
        <v>7383</v>
      </c>
      <c r="O60" s="236"/>
      <c r="P60" s="236"/>
      <c r="Q60" s="236"/>
      <c r="R60" s="236" t="s">
        <v>5313</v>
      </c>
      <c r="S60" s="236" t="s">
        <v>5314</v>
      </c>
      <c r="T60" s="236"/>
      <c r="U60" s="12"/>
      <c r="V60" s="92" t="s">
        <v>5360</v>
      </c>
      <c r="W60" s="166" t="s">
        <v>21</v>
      </c>
      <c r="X60" s="92" t="s">
        <v>7373</v>
      </c>
      <c r="Y60" s="92" t="s">
        <v>7357</v>
      </c>
      <c r="Z60" s="92" t="s">
        <v>5317</v>
      </c>
      <c r="AA60" s="92" t="s">
        <v>7384</v>
      </c>
      <c r="AB60" s="168">
        <v>100</v>
      </c>
      <c r="AC60" s="92" t="s">
        <v>5320</v>
      </c>
      <c r="AD60" s="92" t="s">
        <v>5364</v>
      </c>
      <c r="AE60" s="167" t="s">
        <v>7385</v>
      </c>
      <c r="AF60" s="20"/>
      <c r="AG60" s="20"/>
      <c r="AH60" s="234"/>
    </row>
    <row r="61" spans="1:34" ht="15.75" customHeight="1">
      <c r="A61" s="235">
        <v>8</v>
      </c>
      <c r="B61" s="92" t="s">
        <v>7386</v>
      </c>
      <c r="C61" s="236" t="s">
        <v>5307</v>
      </c>
      <c r="D61" s="236" t="s">
        <v>5307</v>
      </c>
      <c r="E61" s="236" t="s">
        <v>5307</v>
      </c>
      <c r="F61" s="236" t="str">
        <f t="shared" si="7"/>
        <v>B/B/B</v>
      </c>
      <c r="G61" s="237" t="s">
        <v>7157</v>
      </c>
      <c r="H61" s="244"/>
      <c r="I61" s="236" t="s">
        <v>7387</v>
      </c>
      <c r="J61" s="236" t="s">
        <v>7388</v>
      </c>
      <c r="K61" s="236" t="s">
        <v>7389</v>
      </c>
      <c r="L61" s="236" t="s">
        <v>7390</v>
      </c>
      <c r="M61" s="236" t="s">
        <v>7391</v>
      </c>
      <c r="N61" s="20"/>
      <c r="O61" s="236"/>
      <c r="P61" s="236"/>
      <c r="Q61" s="236"/>
      <c r="R61" s="236" t="s">
        <v>5313</v>
      </c>
      <c r="S61" s="236" t="s">
        <v>5378</v>
      </c>
      <c r="T61" s="236"/>
      <c r="U61" s="12"/>
      <c r="V61" s="12"/>
      <c r="W61" s="166" t="s">
        <v>21</v>
      </c>
      <c r="X61" s="92" t="s">
        <v>7392</v>
      </c>
      <c r="Y61" s="92" t="s">
        <v>7326</v>
      </c>
      <c r="Z61" s="92" t="s">
        <v>5317</v>
      </c>
      <c r="AA61" s="92" t="s">
        <v>7358</v>
      </c>
      <c r="AB61" s="92" t="s">
        <v>7359</v>
      </c>
      <c r="AC61" s="92" t="s">
        <v>5320</v>
      </c>
      <c r="AD61" s="92" t="s">
        <v>5364</v>
      </c>
      <c r="AE61" s="167" t="s">
        <v>7393</v>
      </c>
      <c r="AF61" s="20"/>
      <c r="AG61" s="20"/>
      <c r="AH61" s="234"/>
    </row>
    <row r="62" spans="1:34" ht="15.75" customHeight="1">
      <c r="A62" s="235">
        <v>8</v>
      </c>
      <c r="B62" s="92" t="s">
        <v>7394</v>
      </c>
      <c r="C62" s="236" t="s">
        <v>5306</v>
      </c>
      <c r="D62" s="236" t="s">
        <v>5307</v>
      </c>
      <c r="E62" s="236" t="s">
        <v>5307</v>
      </c>
      <c r="F62" s="236" t="str">
        <f t="shared" si="7"/>
        <v>A/B/B</v>
      </c>
      <c r="G62" s="237" t="s">
        <v>7157</v>
      </c>
      <c r="H62" s="244"/>
      <c r="I62" s="236" t="s">
        <v>7395</v>
      </c>
      <c r="J62" s="236" t="s">
        <v>7396</v>
      </c>
      <c r="K62" s="236" t="s">
        <v>7397</v>
      </c>
      <c r="L62" s="236" t="s">
        <v>7398</v>
      </c>
      <c r="M62" s="236" t="s">
        <v>7399</v>
      </c>
      <c r="N62" s="236"/>
      <c r="O62" s="236"/>
      <c r="P62" s="236"/>
      <c r="Q62" s="236"/>
      <c r="R62" s="236" t="s">
        <v>5313</v>
      </c>
      <c r="S62" s="236" t="s">
        <v>5314</v>
      </c>
      <c r="T62" s="236"/>
      <c r="U62" s="12"/>
      <c r="V62" s="12"/>
      <c r="W62" s="166" t="s">
        <v>21</v>
      </c>
      <c r="X62" s="92" t="s">
        <v>7373</v>
      </c>
      <c r="Y62" s="92" t="s">
        <v>7357</v>
      </c>
      <c r="Z62" s="92" t="s">
        <v>5317</v>
      </c>
      <c r="AA62" s="92" t="s">
        <v>7400</v>
      </c>
      <c r="AB62" s="92" t="s">
        <v>7401</v>
      </c>
      <c r="AC62" s="92" t="s">
        <v>5320</v>
      </c>
      <c r="AD62" s="92" t="s">
        <v>5364</v>
      </c>
      <c r="AE62" s="167" t="s">
        <v>7402</v>
      </c>
      <c r="AF62" s="20"/>
      <c r="AG62" s="20"/>
      <c r="AH62" s="234"/>
    </row>
    <row r="63" spans="1:34" ht="15.75" customHeight="1">
      <c r="A63" s="235">
        <v>8</v>
      </c>
      <c r="B63" s="92" t="s">
        <v>7403</v>
      </c>
      <c r="C63" s="236" t="s">
        <v>5306</v>
      </c>
      <c r="D63" s="236" t="s">
        <v>5307</v>
      </c>
      <c r="E63" s="236" t="s">
        <v>5307</v>
      </c>
      <c r="F63" s="236" t="str">
        <f t="shared" si="7"/>
        <v>A/B/B</v>
      </c>
      <c r="G63" s="237" t="s">
        <v>7157</v>
      </c>
      <c r="H63" s="244"/>
      <c r="I63" s="236" t="s">
        <v>581</v>
      </c>
      <c r="J63" s="236" t="s">
        <v>7404</v>
      </c>
      <c r="K63" s="236" t="s">
        <v>7405</v>
      </c>
      <c r="L63" s="236" t="s">
        <v>7406</v>
      </c>
      <c r="M63" s="236" t="s">
        <v>7407</v>
      </c>
      <c r="N63" s="236" t="s">
        <v>7408</v>
      </c>
      <c r="O63" s="236"/>
      <c r="P63" s="239" t="s">
        <v>7409</v>
      </c>
      <c r="Q63" s="236"/>
      <c r="R63" s="236" t="s">
        <v>5313</v>
      </c>
      <c r="S63" s="236" t="s">
        <v>5314</v>
      </c>
      <c r="T63" s="236"/>
      <c r="U63" s="12"/>
      <c r="V63" s="12"/>
      <c r="W63" s="166" t="s">
        <v>1428</v>
      </c>
      <c r="X63" s="92" t="s">
        <v>7373</v>
      </c>
      <c r="Y63" s="92" t="s">
        <v>7357</v>
      </c>
      <c r="Z63" s="92" t="s">
        <v>5317</v>
      </c>
      <c r="AA63" s="92" t="s">
        <v>7410</v>
      </c>
      <c r="AB63" s="92" t="s">
        <v>7411</v>
      </c>
      <c r="AC63" s="92" t="s">
        <v>5320</v>
      </c>
      <c r="AD63" s="92" t="s">
        <v>5364</v>
      </c>
      <c r="AE63" s="167" t="s">
        <v>7376</v>
      </c>
      <c r="AF63" s="20"/>
      <c r="AG63" s="20"/>
      <c r="AH63" s="234"/>
    </row>
    <row r="64" spans="1:34" ht="15.75" customHeight="1">
      <c r="A64" s="242">
        <v>9</v>
      </c>
      <c r="B64" s="92" t="s">
        <v>7412</v>
      </c>
      <c r="C64" s="232"/>
      <c r="D64" s="232"/>
      <c r="E64" s="232"/>
      <c r="F64" s="233" t="str">
        <f>CONCATENATE(COUNTIF(C65:C69,"A"),"A","/",COUNTIF(D65:D69,"A"),"A","/",COUNTIF(E65:E69,"A"),"A")</f>
        <v>1A/3A/2A</v>
      </c>
      <c r="G64" s="232"/>
      <c r="H64" s="232" t="s">
        <v>7413</v>
      </c>
      <c r="I64" s="232"/>
      <c r="J64" s="232"/>
      <c r="K64" s="232"/>
      <c r="L64" s="232"/>
      <c r="M64" s="232"/>
      <c r="N64" s="232"/>
      <c r="O64" s="232"/>
      <c r="P64" s="232"/>
      <c r="Q64" s="232"/>
      <c r="R64" s="232"/>
      <c r="S64" s="232"/>
      <c r="T64" s="232"/>
      <c r="U64" s="224" t="s">
        <v>7414</v>
      </c>
      <c r="V64" s="12"/>
      <c r="W64" s="20"/>
      <c r="X64" s="20"/>
      <c r="Y64" s="20"/>
      <c r="Z64" s="20"/>
      <c r="AA64" s="20"/>
      <c r="AB64" s="20"/>
      <c r="AC64" s="20"/>
      <c r="AD64" s="20"/>
      <c r="AE64" s="20"/>
      <c r="AF64" s="20"/>
      <c r="AG64" s="20"/>
      <c r="AH64" s="234"/>
    </row>
    <row r="65" spans="1:34" ht="15.75" customHeight="1">
      <c r="A65" s="235">
        <v>9</v>
      </c>
      <c r="B65" s="92" t="s">
        <v>7415</v>
      </c>
      <c r="C65" s="236" t="s">
        <v>5374</v>
      </c>
      <c r="D65" s="236" t="s">
        <v>5307</v>
      </c>
      <c r="E65" s="236" t="s">
        <v>5307</v>
      </c>
      <c r="F65" s="236" t="str">
        <f t="shared" ref="F65:F70" si="8">CONCATENATE(C65,"/",D65,"/",E65)</f>
        <v>C/B/B</v>
      </c>
      <c r="G65" s="237" t="s">
        <v>6947</v>
      </c>
      <c r="H65" s="238"/>
      <c r="I65" s="236" t="s">
        <v>7416</v>
      </c>
      <c r="J65" s="236" t="s">
        <v>7417</v>
      </c>
      <c r="K65" s="236" t="s">
        <v>7418</v>
      </c>
      <c r="L65" s="236" t="s">
        <v>7419</v>
      </c>
      <c r="M65" s="236"/>
      <c r="N65" s="236"/>
      <c r="O65" s="236"/>
      <c r="P65" s="236"/>
      <c r="Q65" s="236"/>
      <c r="R65" s="236" t="s">
        <v>5339</v>
      </c>
      <c r="S65" s="236" t="s">
        <v>42</v>
      </c>
      <c r="T65" s="236"/>
      <c r="U65" s="12"/>
      <c r="V65" s="12"/>
      <c r="W65" s="166" t="s">
        <v>1393</v>
      </c>
      <c r="X65" s="20"/>
      <c r="Y65" s="20"/>
      <c r="Z65" s="20"/>
      <c r="AA65" s="20"/>
      <c r="AB65" s="20"/>
      <c r="AC65" s="20"/>
      <c r="AD65" s="20"/>
      <c r="AE65" s="20"/>
      <c r="AF65" s="20"/>
      <c r="AG65" s="20"/>
      <c r="AH65" s="234"/>
    </row>
    <row r="66" spans="1:34" ht="15.75" customHeight="1">
      <c r="A66" s="235">
        <v>9</v>
      </c>
      <c r="B66" s="92" t="s">
        <v>7420</v>
      </c>
      <c r="C66" s="236" t="s">
        <v>5307</v>
      </c>
      <c r="D66" s="236" t="s">
        <v>5306</v>
      </c>
      <c r="E66" s="236" t="s">
        <v>5306</v>
      </c>
      <c r="F66" s="236" t="str">
        <f t="shared" si="8"/>
        <v>B/A/A</v>
      </c>
      <c r="G66" s="237" t="s">
        <v>7199</v>
      </c>
      <c r="H66" s="238"/>
      <c r="I66" s="236" t="s">
        <v>7421</v>
      </c>
      <c r="J66" s="236" t="s">
        <v>7422</v>
      </c>
      <c r="K66" s="236" t="s">
        <v>7423</v>
      </c>
      <c r="L66" s="236" t="s">
        <v>7424</v>
      </c>
      <c r="M66" s="236" t="s">
        <v>7425</v>
      </c>
      <c r="N66" s="236" t="s">
        <v>7426</v>
      </c>
      <c r="O66" s="236"/>
      <c r="P66" s="236"/>
      <c r="Q66" s="236"/>
      <c r="R66" s="236" t="s">
        <v>5313</v>
      </c>
      <c r="S66" s="243" t="s">
        <v>5378</v>
      </c>
      <c r="T66" s="236"/>
      <c r="U66" s="12"/>
      <c r="V66" s="12"/>
      <c r="W66" s="166" t="s">
        <v>1428</v>
      </c>
      <c r="X66" s="92" t="s">
        <v>7373</v>
      </c>
      <c r="Y66" s="92" t="s">
        <v>7427</v>
      </c>
      <c r="Z66" s="92" t="s">
        <v>5317</v>
      </c>
      <c r="AA66" s="92" t="s">
        <v>7428</v>
      </c>
      <c r="AB66" s="92" t="s">
        <v>7429</v>
      </c>
      <c r="AC66" s="92" t="s">
        <v>5332</v>
      </c>
      <c r="AD66" s="92" t="s">
        <v>5364</v>
      </c>
      <c r="AE66" s="167" t="s">
        <v>7430</v>
      </c>
      <c r="AF66" s="20"/>
      <c r="AG66" s="20"/>
      <c r="AH66" s="234"/>
    </row>
    <row r="67" spans="1:34" ht="15.75" customHeight="1">
      <c r="A67" s="235">
        <v>9</v>
      </c>
      <c r="B67" s="92" t="s">
        <v>7431</v>
      </c>
      <c r="C67" s="236" t="s">
        <v>5374</v>
      </c>
      <c r="D67" s="236" t="s">
        <v>5307</v>
      </c>
      <c r="E67" s="236" t="s">
        <v>5306</v>
      </c>
      <c r="F67" s="236" t="str">
        <f t="shared" si="8"/>
        <v>C/B/A</v>
      </c>
      <c r="G67" s="237" t="s">
        <v>7199</v>
      </c>
      <c r="H67" s="238"/>
      <c r="I67" s="236" t="s">
        <v>7432</v>
      </c>
      <c r="J67" s="236" t="s">
        <v>7433</v>
      </c>
      <c r="K67" s="236" t="s">
        <v>7434</v>
      </c>
      <c r="L67" s="236" t="s">
        <v>7435</v>
      </c>
      <c r="M67" s="236" t="s">
        <v>7436</v>
      </c>
      <c r="N67" s="236" t="s">
        <v>7437</v>
      </c>
      <c r="O67" s="236"/>
      <c r="P67" s="236"/>
      <c r="Q67" s="236"/>
      <c r="R67" s="236" t="s">
        <v>5339</v>
      </c>
      <c r="S67" s="236" t="s">
        <v>42</v>
      </c>
      <c r="T67" s="236"/>
      <c r="U67" s="12"/>
      <c r="V67" s="12"/>
      <c r="W67" s="166" t="s">
        <v>1393</v>
      </c>
      <c r="X67" s="20"/>
      <c r="Y67" s="20"/>
      <c r="Z67" s="20"/>
      <c r="AA67" s="20"/>
      <c r="AB67" s="20"/>
      <c r="AC67" s="20"/>
      <c r="AD67" s="20"/>
      <c r="AE67" s="20"/>
      <c r="AF67" s="20"/>
      <c r="AG67" s="20"/>
      <c r="AH67" s="234"/>
    </row>
    <row r="68" spans="1:34" ht="15.75" customHeight="1">
      <c r="A68" s="235">
        <v>9</v>
      </c>
      <c r="B68" s="92" t="s">
        <v>7438</v>
      </c>
      <c r="C68" s="236" t="s">
        <v>5374</v>
      </c>
      <c r="D68" s="236" t="s">
        <v>5306</v>
      </c>
      <c r="E68" s="236" t="s">
        <v>5307</v>
      </c>
      <c r="F68" s="236" t="str">
        <f t="shared" si="8"/>
        <v>C/A/B</v>
      </c>
      <c r="G68" s="237" t="s">
        <v>7199</v>
      </c>
      <c r="H68" s="238"/>
      <c r="I68" s="236" t="s">
        <v>7439</v>
      </c>
      <c r="J68" s="236" t="s">
        <v>7440</v>
      </c>
      <c r="K68" s="236" t="s">
        <v>7441</v>
      </c>
      <c r="L68" s="245" t="s">
        <v>7442</v>
      </c>
      <c r="M68" s="236" t="s">
        <v>7443</v>
      </c>
      <c r="N68" s="236"/>
      <c r="O68" s="236"/>
      <c r="P68" s="236"/>
      <c r="Q68" s="236"/>
      <c r="R68" s="236" t="s">
        <v>5339</v>
      </c>
      <c r="S68" s="236" t="s">
        <v>42</v>
      </c>
      <c r="T68" s="236"/>
      <c r="U68" s="12"/>
      <c r="V68" s="12"/>
      <c r="W68" s="166" t="s">
        <v>1393</v>
      </c>
      <c r="X68" s="20"/>
      <c r="Y68" s="20"/>
      <c r="Z68" s="20"/>
      <c r="AA68" s="20"/>
      <c r="AB68" s="20"/>
      <c r="AC68" s="20"/>
      <c r="AD68" s="20"/>
      <c r="AE68" s="20"/>
      <c r="AF68" s="20"/>
      <c r="AG68" s="20"/>
      <c r="AH68" s="234"/>
    </row>
    <row r="69" spans="1:34" ht="15.75" customHeight="1">
      <c r="A69" s="235">
        <v>9</v>
      </c>
      <c r="B69" s="92" t="s">
        <v>7444</v>
      </c>
      <c r="C69" s="236" t="s">
        <v>5306</v>
      </c>
      <c r="D69" s="236" t="s">
        <v>5306</v>
      </c>
      <c r="E69" s="236" t="s">
        <v>5307</v>
      </c>
      <c r="F69" s="236" t="str">
        <f t="shared" si="8"/>
        <v>A/A/B</v>
      </c>
      <c r="G69" s="237" t="s">
        <v>7157</v>
      </c>
      <c r="H69" s="238"/>
      <c r="I69" s="236" t="s">
        <v>7445</v>
      </c>
      <c r="J69" s="243" t="s">
        <v>7446</v>
      </c>
      <c r="K69" s="236" t="s">
        <v>7447</v>
      </c>
      <c r="L69" s="236" t="s">
        <v>7448</v>
      </c>
      <c r="M69" s="236" t="s">
        <v>7449</v>
      </c>
      <c r="N69" s="236"/>
      <c r="O69" s="236"/>
      <c r="P69" s="236"/>
      <c r="Q69" s="236"/>
      <c r="R69" s="236" t="s">
        <v>5313</v>
      </c>
      <c r="S69" s="236" t="s">
        <v>5314</v>
      </c>
      <c r="T69" s="236"/>
      <c r="U69" s="12"/>
      <c r="V69" s="92"/>
      <c r="W69" s="166" t="s">
        <v>1393</v>
      </c>
      <c r="X69" s="92" t="s">
        <v>7392</v>
      </c>
      <c r="Y69" s="92" t="s">
        <v>7427</v>
      </c>
      <c r="Z69" s="92" t="s">
        <v>5317</v>
      </c>
      <c r="AA69" s="92" t="s">
        <v>7428</v>
      </c>
      <c r="AB69" s="92" t="s">
        <v>7429</v>
      </c>
      <c r="AC69" s="92" t="s">
        <v>5320</v>
      </c>
      <c r="AD69" s="92" t="s">
        <v>5364</v>
      </c>
      <c r="AE69" s="167" t="s">
        <v>7450</v>
      </c>
      <c r="AF69" s="20"/>
      <c r="AG69" s="20"/>
      <c r="AH69" s="234"/>
    </row>
    <row r="70" spans="1:34" ht="15.75" customHeight="1">
      <c r="A70" s="235">
        <v>9</v>
      </c>
      <c r="B70" s="92" t="s">
        <v>7451</v>
      </c>
      <c r="C70" s="236" t="s">
        <v>5374</v>
      </c>
      <c r="D70" s="236" t="s">
        <v>5306</v>
      </c>
      <c r="E70" s="236" t="s">
        <v>5307</v>
      </c>
      <c r="F70" s="236" t="str">
        <f t="shared" si="8"/>
        <v>C/A/B</v>
      </c>
      <c r="G70" s="237" t="s">
        <v>7157</v>
      </c>
      <c r="H70" s="238"/>
      <c r="I70" s="236" t="s">
        <v>7452</v>
      </c>
      <c r="J70" s="236" t="s">
        <v>7453</v>
      </c>
      <c r="K70" s="236" t="s">
        <v>7454</v>
      </c>
      <c r="L70" s="236" t="s">
        <v>7455</v>
      </c>
      <c r="M70" s="236" t="s">
        <v>7456</v>
      </c>
      <c r="N70" s="236" t="s">
        <v>7457</v>
      </c>
      <c r="O70" s="236"/>
      <c r="P70" s="236" t="s">
        <v>7458</v>
      </c>
      <c r="Q70" s="236"/>
      <c r="R70" s="236" t="s">
        <v>5339</v>
      </c>
      <c r="S70" s="236" t="s">
        <v>42</v>
      </c>
      <c r="T70" s="236"/>
      <c r="U70" s="12"/>
      <c r="V70" s="12"/>
      <c r="W70" s="166" t="s">
        <v>1393</v>
      </c>
      <c r="X70" s="20"/>
      <c r="Y70" s="20"/>
      <c r="Z70" s="20"/>
      <c r="AA70" s="20"/>
      <c r="AB70" s="20"/>
      <c r="AC70" s="20"/>
      <c r="AD70" s="20"/>
      <c r="AE70" s="20"/>
      <c r="AF70" s="20"/>
      <c r="AG70" s="20"/>
      <c r="AH70" s="234"/>
    </row>
    <row r="71" spans="1:34" ht="15.75" customHeight="1">
      <c r="A71" s="242">
        <v>10</v>
      </c>
      <c r="B71" s="92" t="s">
        <v>7459</v>
      </c>
      <c r="C71" s="232"/>
      <c r="D71" s="232"/>
      <c r="E71" s="232"/>
      <c r="F71" s="233" t="str">
        <f>CONCATENATE(COUNTIF(C72:C75,"A"),"A","/",COUNTIF(D72:D75,"A"),"A","/",COUNTIF(E72:E75,"A"),"A")</f>
        <v>1A/3A/3A</v>
      </c>
      <c r="G71" s="232"/>
      <c r="H71" s="232" t="s">
        <v>7460</v>
      </c>
      <c r="I71" s="232"/>
      <c r="J71" s="232"/>
      <c r="K71" s="232"/>
      <c r="L71" s="232"/>
      <c r="M71" s="232"/>
      <c r="N71" s="232"/>
      <c r="O71" s="232"/>
      <c r="P71" s="232"/>
      <c r="Q71" s="232"/>
      <c r="R71" s="232"/>
      <c r="S71" s="232"/>
      <c r="T71" s="232"/>
      <c r="U71" s="224" t="s">
        <v>7461</v>
      </c>
      <c r="V71" s="12"/>
      <c r="W71" s="20"/>
      <c r="X71" s="20"/>
      <c r="Y71" s="20"/>
      <c r="Z71" s="20"/>
      <c r="AA71" s="20"/>
      <c r="AB71" s="20"/>
      <c r="AC71" s="20"/>
      <c r="AD71" s="20"/>
      <c r="AE71" s="20"/>
      <c r="AF71" s="20"/>
      <c r="AG71" s="20"/>
      <c r="AH71" s="234"/>
    </row>
    <row r="72" spans="1:34" ht="15.75" customHeight="1">
      <c r="A72" s="235">
        <v>10</v>
      </c>
      <c r="B72" s="92" t="s">
        <v>7462</v>
      </c>
      <c r="C72" s="236" t="s">
        <v>5306</v>
      </c>
      <c r="D72" s="236" t="s">
        <v>5307</v>
      </c>
      <c r="E72" s="236" t="s">
        <v>5306</v>
      </c>
      <c r="F72" s="236" t="str">
        <f t="shared" ref="F72:F76" si="9">CONCATENATE(C72,"/",D72,"/",E72)</f>
        <v>A/B/A</v>
      </c>
      <c r="G72" s="237" t="s">
        <v>6947</v>
      </c>
      <c r="H72" s="238"/>
      <c r="I72" s="241" t="s">
        <v>7463</v>
      </c>
      <c r="J72" s="236" t="s">
        <v>7464</v>
      </c>
      <c r="K72" s="236" t="s">
        <v>7465</v>
      </c>
      <c r="L72" s="241" t="s">
        <v>7466</v>
      </c>
      <c r="M72" s="241" t="s">
        <v>7467</v>
      </c>
      <c r="N72" s="236" t="s">
        <v>7468</v>
      </c>
      <c r="O72" s="20"/>
      <c r="P72" s="236"/>
      <c r="Q72" s="236"/>
      <c r="R72" s="236" t="s">
        <v>5313</v>
      </c>
      <c r="S72" s="236" t="s">
        <v>5378</v>
      </c>
      <c r="T72" s="236"/>
      <c r="U72" s="12"/>
      <c r="V72" s="240" t="s">
        <v>5360</v>
      </c>
      <c r="W72" s="166" t="s">
        <v>21</v>
      </c>
      <c r="X72" s="92" t="s">
        <v>7469</v>
      </c>
      <c r="Y72" s="92" t="s">
        <v>7427</v>
      </c>
      <c r="Z72" s="92" t="s">
        <v>5317</v>
      </c>
      <c r="AA72" s="92" t="s">
        <v>5418</v>
      </c>
      <c r="AB72" s="168">
        <v>100</v>
      </c>
      <c r="AC72" s="92" t="s">
        <v>5320</v>
      </c>
      <c r="AD72" s="92" t="s">
        <v>5364</v>
      </c>
      <c r="AE72" s="167" t="s">
        <v>7470</v>
      </c>
      <c r="AF72" s="20"/>
      <c r="AG72" s="20"/>
      <c r="AH72" s="234"/>
    </row>
    <row r="73" spans="1:34" ht="15.75" customHeight="1">
      <c r="A73" s="235">
        <v>10</v>
      </c>
      <c r="B73" s="92" t="s">
        <v>7471</v>
      </c>
      <c r="C73" s="236" t="s">
        <v>5374</v>
      </c>
      <c r="D73" s="236" t="s">
        <v>5306</v>
      </c>
      <c r="E73" s="236" t="s">
        <v>5306</v>
      </c>
      <c r="F73" s="236" t="str">
        <f t="shared" si="9"/>
        <v>C/A/A</v>
      </c>
      <c r="G73" s="237" t="s">
        <v>7199</v>
      </c>
      <c r="H73" s="238"/>
      <c r="I73" s="236" t="s">
        <v>7472</v>
      </c>
      <c r="J73" s="236" t="s">
        <v>7473</v>
      </c>
      <c r="K73" s="236" t="s">
        <v>7474</v>
      </c>
      <c r="L73" s="236" t="s">
        <v>7475</v>
      </c>
      <c r="M73" s="236" t="s">
        <v>7476</v>
      </c>
      <c r="N73" s="236" t="s">
        <v>7477</v>
      </c>
      <c r="O73" s="236" t="s">
        <v>7478</v>
      </c>
      <c r="P73" s="239" t="s">
        <v>7479</v>
      </c>
      <c r="Q73" s="236"/>
      <c r="R73" s="236" t="s">
        <v>5313</v>
      </c>
      <c r="S73" s="243" t="s">
        <v>6465</v>
      </c>
      <c r="T73" s="236"/>
      <c r="U73" s="12"/>
      <c r="V73" s="12"/>
      <c r="W73" s="166" t="s">
        <v>1428</v>
      </c>
      <c r="X73" s="92" t="s">
        <v>7480</v>
      </c>
      <c r="Y73" s="92" t="s">
        <v>7427</v>
      </c>
      <c r="Z73" s="20"/>
      <c r="AA73" s="20"/>
      <c r="AB73" s="20"/>
      <c r="AC73" s="92" t="s">
        <v>5320</v>
      </c>
      <c r="AD73" s="92" t="s">
        <v>5364</v>
      </c>
      <c r="AE73" s="167" t="s">
        <v>7481</v>
      </c>
      <c r="AF73" s="20"/>
      <c r="AG73" s="20"/>
      <c r="AH73" s="234"/>
    </row>
    <row r="74" spans="1:34" ht="15.75" customHeight="1">
      <c r="A74" s="235">
        <v>10</v>
      </c>
      <c r="B74" s="92" t="s">
        <v>7482</v>
      </c>
      <c r="C74" s="236" t="s">
        <v>5307</v>
      </c>
      <c r="D74" s="236" t="s">
        <v>5306</v>
      </c>
      <c r="E74" s="236" t="s">
        <v>5306</v>
      </c>
      <c r="F74" s="236" t="str">
        <f t="shared" si="9"/>
        <v>B/A/A</v>
      </c>
      <c r="G74" s="237" t="s">
        <v>7199</v>
      </c>
      <c r="H74" s="238"/>
      <c r="I74" s="236" t="s">
        <v>7483</v>
      </c>
      <c r="J74" s="236" t="s">
        <v>7484</v>
      </c>
      <c r="K74" s="236" t="s">
        <v>7485</v>
      </c>
      <c r="L74" s="236" t="s">
        <v>7486</v>
      </c>
      <c r="M74" s="236" t="s">
        <v>7487</v>
      </c>
      <c r="N74" s="236" t="s">
        <v>7488</v>
      </c>
      <c r="O74" s="236" t="s">
        <v>7489</v>
      </c>
      <c r="P74" s="239" t="s">
        <v>7490</v>
      </c>
      <c r="Q74" s="236"/>
      <c r="R74" s="236" t="s">
        <v>5313</v>
      </c>
      <c r="S74" s="243" t="s">
        <v>6465</v>
      </c>
      <c r="T74" s="236"/>
      <c r="U74" s="12"/>
      <c r="V74" s="240" t="s">
        <v>5360</v>
      </c>
      <c r="W74" s="166" t="s">
        <v>21</v>
      </c>
      <c r="X74" s="92" t="s">
        <v>7491</v>
      </c>
      <c r="Y74" s="92" t="s">
        <v>7427</v>
      </c>
      <c r="Z74" s="92" t="s">
        <v>5317</v>
      </c>
      <c r="AA74" s="92" t="s">
        <v>5418</v>
      </c>
      <c r="AB74" s="168">
        <v>100</v>
      </c>
      <c r="AC74" s="92" t="s">
        <v>5332</v>
      </c>
      <c r="AD74" s="92" t="s">
        <v>5364</v>
      </c>
      <c r="AE74" s="167" t="s">
        <v>7470</v>
      </c>
      <c r="AF74" s="20"/>
      <c r="AG74" s="20"/>
      <c r="AH74" s="234"/>
    </row>
    <row r="75" spans="1:34" ht="15.75" customHeight="1">
      <c r="A75" s="235">
        <v>10</v>
      </c>
      <c r="B75" s="92" t="s">
        <v>7492</v>
      </c>
      <c r="C75" s="236" t="s">
        <v>5307</v>
      </c>
      <c r="D75" s="236" t="s">
        <v>5306</v>
      </c>
      <c r="E75" s="236" t="s">
        <v>5307</v>
      </c>
      <c r="F75" s="236" t="str">
        <f t="shared" si="9"/>
        <v>B/A/B</v>
      </c>
      <c r="G75" s="237" t="s">
        <v>7199</v>
      </c>
      <c r="H75" s="238"/>
      <c r="I75" s="241" t="s">
        <v>7493</v>
      </c>
      <c r="J75" s="236" t="s">
        <v>7494</v>
      </c>
      <c r="K75" s="236" t="s">
        <v>7495</v>
      </c>
      <c r="L75" s="236" t="s">
        <v>7496</v>
      </c>
      <c r="M75" s="236" t="s">
        <v>7497</v>
      </c>
      <c r="N75" s="236" t="s">
        <v>7498</v>
      </c>
      <c r="O75" s="236"/>
      <c r="P75" s="236"/>
      <c r="Q75" s="236"/>
      <c r="R75" s="236" t="s">
        <v>5313</v>
      </c>
      <c r="S75" s="236" t="s">
        <v>5378</v>
      </c>
      <c r="T75" s="236"/>
      <c r="U75" s="12"/>
      <c r="V75" s="12"/>
      <c r="W75" s="166" t="s">
        <v>21</v>
      </c>
      <c r="X75" s="92" t="s">
        <v>7499</v>
      </c>
      <c r="Y75" s="92" t="s">
        <v>7427</v>
      </c>
      <c r="Z75" s="92" t="s">
        <v>5317</v>
      </c>
      <c r="AA75" s="92" t="s">
        <v>5418</v>
      </c>
      <c r="AB75" s="168">
        <v>100</v>
      </c>
      <c r="AC75" s="92" t="s">
        <v>5320</v>
      </c>
      <c r="AD75" s="92" t="s">
        <v>5364</v>
      </c>
      <c r="AE75" s="167" t="s">
        <v>6310</v>
      </c>
      <c r="AF75" s="20"/>
      <c r="AG75" s="20"/>
      <c r="AH75" s="234"/>
    </row>
    <row r="76" spans="1:34" ht="15.75" customHeight="1">
      <c r="A76" s="235">
        <v>10</v>
      </c>
      <c r="B76" s="92" t="s">
        <v>7500</v>
      </c>
      <c r="C76" s="236" t="s">
        <v>5307</v>
      </c>
      <c r="D76" s="236" t="s">
        <v>5306</v>
      </c>
      <c r="E76" s="236" t="s">
        <v>5374</v>
      </c>
      <c r="F76" s="236" t="str">
        <f t="shared" si="9"/>
        <v>B/A/C</v>
      </c>
      <c r="G76" s="237" t="s">
        <v>7199</v>
      </c>
      <c r="H76" s="238"/>
      <c r="I76" s="236" t="s">
        <v>7501</v>
      </c>
      <c r="J76" s="236" t="s">
        <v>7502</v>
      </c>
      <c r="K76" s="236" t="s">
        <v>7503</v>
      </c>
      <c r="L76" s="236" t="s">
        <v>7504</v>
      </c>
      <c r="M76" s="236" t="s">
        <v>7505</v>
      </c>
      <c r="N76" s="236"/>
      <c r="O76" s="236" t="s">
        <v>7506</v>
      </c>
      <c r="P76" s="239" t="s">
        <v>7507</v>
      </c>
      <c r="Q76" s="236"/>
      <c r="R76" s="236" t="s">
        <v>5313</v>
      </c>
      <c r="S76" s="236" t="s">
        <v>5378</v>
      </c>
      <c r="T76" s="236"/>
      <c r="U76" s="12"/>
      <c r="V76" s="12"/>
      <c r="W76" s="166" t="s">
        <v>1393</v>
      </c>
      <c r="X76" s="92" t="s">
        <v>7301</v>
      </c>
      <c r="Y76" s="92" t="s">
        <v>5371</v>
      </c>
      <c r="Z76" s="20"/>
      <c r="AA76" s="20"/>
      <c r="AB76" s="20"/>
      <c r="AC76" s="92" t="s">
        <v>5332</v>
      </c>
      <c r="AD76" s="92" t="s">
        <v>5364</v>
      </c>
      <c r="AE76" s="167" t="s">
        <v>7508</v>
      </c>
      <c r="AF76" s="20"/>
      <c r="AG76" s="20"/>
      <c r="AH76" s="234"/>
    </row>
    <row r="77" spans="1:34" ht="15.75" customHeight="1"/>
    <row r="78" spans="1:34" ht="15.75" customHeight="1"/>
    <row r="79" spans="1:34" ht="15.75" customHeight="1"/>
    <row r="80" spans="1:34"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P4" r:id="rId1" xr:uid="{00000000-0004-0000-1200-000000000000}"/>
    <hyperlink ref="P5" r:id="rId2" xr:uid="{00000000-0004-0000-1200-000001000000}"/>
    <hyperlink ref="P6" r:id="rId3" xr:uid="{00000000-0004-0000-1200-000002000000}"/>
    <hyperlink ref="P11" r:id="rId4" xr:uid="{00000000-0004-0000-1200-000003000000}"/>
    <hyperlink ref="P16" r:id="rId5" xr:uid="{00000000-0004-0000-1200-000004000000}"/>
    <hyperlink ref="P19" r:id="rId6" xr:uid="{00000000-0004-0000-1200-000005000000}"/>
    <hyperlink ref="P20" r:id="rId7" xr:uid="{00000000-0004-0000-1200-000006000000}"/>
    <hyperlink ref="P21" r:id="rId8" xr:uid="{00000000-0004-0000-1200-000007000000}"/>
    <hyperlink ref="P28" r:id="rId9" xr:uid="{00000000-0004-0000-1200-000008000000}"/>
    <hyperlink ref="P43" r:id="rId10" xr:uid="{00000000-0004-0000-1200-000009000000}"/>
    <hyperlink ref="P49" r:id="rId11" xr:uid="{00000000-0004-0000-1200-00000A000000}"/>
    <hyperlink ref="P63" r:id="rId12" xr:uid="{00000000-0004-0000-1200-00000B000000}"/>
    <hyperlink ref="P73" r:id="rId13" location="contenu" xr:uid="{00000000-0004-0000-1200-00000C000000}"/>
    <hyperlink ref="P74" r:id="rId14" xr:uid="{00000000-0004-0000-1200-00000D000000}"/>
    <hyperlink ref="P76" r:id="rId15" xr:uid="{00000000-0004-0000-1200-00000E000000}"/>
  </hyperlinks>
  <printOptions horizontalCentered="1" gridLines="1"/>
  <pageMargins left="0.7" right="0.7" top="0.75" bottom="0.75" header="0" footer="0"/>
  <pageSetup paperSize="9" fitToHeight="0" pageOrder="overThenDown" orientation="landscape" cellComments="atEnd"/>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2868C9"/>
    <outlinePr summaryBelow="0" summaryRight="0"/>
  </sheetPr>
  <dimension ref="A1:I1000"/>
  <sheetViews>
    <sheetView workbookViewId="0"/>
  </sheetViews>
  <sheetFormatPr defaultColWidth="14.42578125" defaultRowHeight="15" customHeight="1"/>
  <cols>
    <col min="1" max="1" width="14.42578125" customWidth="1"/>
    <col min="2" max="2" width="29.5703125" customWidth="1"/>
    <col min="3" max="3" width="57.28515625" customWidth="1"/>
    <col min="4" max="4" width="29.5703125" customWidth="1"/>
    <col min="5" max="6" width="29" customWidth="1"/>
  </cols>
  <sheetData>
    <row r="1" spans="1:9" ht="77.25" customHeight="1">
      <c r="A1" s="202" t="str">
        <f>IF(ISBLANK('0. UXUI-WiP'!G1),"",SUBSTITUTE('0. UXUI-WiP'!G1,"NR","IT Soutenable"))</f>
        <v>FAMILLE</v>
      </c>
      <c r="B1" s="202" t="str">
        <f>IF(ISBLANK('0. UXUI-WiP'!H1),"",SUBSTITUTE('0. UXUI-WiP'!H1,"NR","IT Soutenable"))</f>
        <v>Ux/Ui</v>
      </c>
      <c r="C1" s="202" t="str">
        <f>IF(ISBLANK('0. UXUI-WiP'!I1),"",SUBSTITUTE('0. UXUI-WiP'!I1,"NR","IT Soutenable"))</f>
        <v>Les étapes et méthodes de conception des services numériques pour définir les meilleures solutions d'interactions avec l'utilisateur.</v>
      </c>
      <c r="D1" s="202" t="str">
        <f>IF(ISBLANK('0. UXUI-WiP'!J1),"",SUBSTITUTE('0. UXUI-WiP'!J1,"NR","IT Soutenable"))</f>
        <v/>
      </c>
      <c r="E1" s="202" t="str">
        <f>IF(ISBLANK('0. UXUI-WiP'!K1),"",SUBSTITUTE('0. UXUI-WiP'!K1,"NR","IT Soutenable"))</f>
        <v/>
      </c>
      <c r="F1" s="202" t="str">
        <f>IF(ISBLANK('0. UXUI-WiP'!L1),"",SUBSTITUTE('0. UXUI-WiP'!L1,"NR","IT Soutenable"))</f>
        <v/>
      </c>
      <c r="G1" s="202" t="str">
        <f>IF(ISBLANK('0. UXUI-WiP'!M1),"",SUBSTITUTE('0. UXUI-WiP'!M1,"NR","IT Soutenable"))</f>
        <v/>
      </c>
      <c r="H1" s="202" t="str">
        <f>IF(ISBLANK('0. UXUI-WiP'!N1),"",SUBSTITUTE('0. UXUI-WiP'!N1,"NR","IT Soutenable"))</f>
        <v/>
      </c>
      <c r="I1" s="202" t="str">
        <f>IF(ISBLANK('0. UXUI-WiP'!O1),"",SUBSTITUTE('0. UXUI-WiP'!O1,"NR","IT Soutenable"))</f>
        <v/>
      </c>
    </row>
    <row r="2" spans="1:9" ht="15.75" customHeight="1">
      <c r="A2" s="178" t="s">
        <v>5696</v>
      </c>
      <c r="B2" s="179" t="s">
        <v>5697</v>
      </c>
      <c r="C2" s="180" t="s">
        <v>5698</v>
      </c>
      <c r="D2" s="181" t="s">
        <v>5699</v>
      </c>
      <c r="E2" s="181" t="s">
        <v>5700</v>
      </c>
      <c r="F2" s="181" t="s">
        <v>5701</v>
      </c>
      <c r="G2" s="181" t="s">
        <v>5283</v>
      </c>
      <c r="H2" s="181" t="s">
        <v>5284</v>
      </c>
      <c r="I2" s="181" t="s">
        <v>5702</v>
      </c>
    </row>
    <row r="3" spans="1:9" ht="15.75" customHeight="1">
      <c r="A3" s="210" t="str">
        <f>IF(ISBLANK('0. UXUI-WiP'!G3),"",SUBSTITUTE('0. UXUI-WiP'!G3,"NR","IT Soutenable"))</f>
        <v/>
      </c>
      <c r="B3" s="210" t="str">
        <f>IF(ISBLANK('0. UXUI-WiP'!H3),"",SUBSTITUTE('0. UXUI-WiP'!H3,"NR","IT Soutenable"))</f>
        <v>Intégrer le Numérique Responsable dans les objectifs majeurs du projet</v>
      </c>
      <c r="C3" s="210" t="str">
        <f>IF(ISBLANK('0. UXUI-WiP'!I3),"",SUBSTITUTE('0. UXUI-WiP'!I3,"NR","IT Soutenable"))</f>
        <v/>
      </c>
      <c r="D3" s="210" t="str">
        <f>IF(ISBLANK('0. UXUI-WiP'!J3),"",SUBSTITUTE('0. UXUI-WiP'!J3,"NR","IT Soutenable"))</f>
        <v/>
      </c>
      <c r="E3" s="208" t="str">
        <f>IF(ISBLANK('0. UXUI-WiP'!K3),"",SUBSTITUTE('0. UXUI-WiP'!K3,"NR","IT Soutenable"))</f>
        <v/>
      </c>
      <c r="F3" s="208" t="str">
        <f>IF(ISBLANK('0. UXUI-WiP'!L3),"",SUBSTITUTE('0. UXUI-WiP'!L3,"NR","IT Soutenable"))</f>
        <v/>
      </c>
      <c r="G3" s="208" t="str">
        <f>IF(ISBLANK('0. UXUI-WiP'!M3),"",SUBSTITUTE('0. UXUI-WiP'!M3,"NR","IT Soutenable"))</f>
        <v/>
      </c>
      <c r="H3" s="208" t="str">
        <f>IF(ISBLANK('0. UXUI-WiP'!N3),"",SUBSTITUTE('0. UXUI-WiP'!N3,"NR","IT Soutenable"))</f>
        <v/>
      </c>
      <c r="I3" s="208" t="str">
        <f>IF(ISBLANK('0. UXUI-WiP'!O3),"",SUBSTITUTE('0. UXUI-WiP'!O3,"NR","IT Soutenable"))</f>
        <v/>
      </c>
    </row>
    <row r="4" spans="1:9" ht="15.75" customHeight="1">
      <c r="A4" s="208" t="str">
        <f>IF(ISBLANK('0. UXUI-WiP'!G4),"",SUBSTITUTE('0. UXUI-WiP'!G4,"NR","IT Soutenable"))</f>
        <v>Méthodologie</v>
      </c>
      <c r="B4" s="213" t="str">
        <f>IF(ISBLANK('0. UXUI-WiP'!H4),"",SUBSTITUTE('0. UXUI-WiP'!H4,"NR","IT Soutenable"))</f>
        <v/>
      </c>
      <c r="C4" s="213" t="str">
        <f>IF(ISBLANK('0. UXUI-WiP'!I4),"",SUBSTITUTE('0. UXUI-WiP'!I4,"NR","IT Soutenable"))</f>
        <v>Intégrer la dimension humaine dans les méthodes d'idéation (pas seulement l'utilisateur mais toutes les parties prenantes)</v>
      </c>
      <c r="D4" s="201" t="str">
        <f>IF(ISBLANK('0. UXUI-WiP'!J4),"",SUBSTITUTE('0. UXUI-WiP'!J4,"NR","IT Soutenable"))</f>
        <v>Dans les méthodes d'idéation, l'ensemble des parties prenantes est-il pris en compte dans toute sa dimension (humaine) ?</v>
      </c>
      <c r="E4" s="201" t="str">
        <f>IF(ISBLANK('0. UXUI-WiP'!K4),"",SUBSTITUTE('0. UXUI-WiP'!K4,"NR","IT Soutenable"))</f>
        <v>Mettre l'Utilisateur au centre de la réflexion est la garantie de couvrir les besoins essentiels de vos cibles et d'avancer dans le bon sens. Par Utilisateurs, nous entendons les usagers finaux du service ou du produit mais également les différentes parties prenantes du projet. Considérer vos utilisateurs avec une dimension humaine et empathique permet d'élargir le prisme de votre réflexion et d'aller au-delà des aspects économiques et technologiques du projet.</v>
      </c>
      <c r="F4" s="201" t="str">
        <f>IF(ISBLANK('0. UXUI-WiP'!L4),"",SUBSTITUTE('0. UXUI-WiP'!L4,"NR","IT Soutenable"))</f>
        <v xml:space="preserve">Une cartographie des parties prenantes a-t-elle été réalisée ? 
Une priorisation des parties prenantes est-elle faite ?  
</v>
      </c>
      <c r="G4" s="208" t="str">
        <f>IF(ISBLANK('0. UXUI-WiP'!M4),"",SUBSTITUTE('0. UXUI-WiP'!M4,"NR","IT Soutenable"))</f>
        <v xml:space="preserve">Les différentes parties prenantes sont-elles intégrées dans les différents outils : expérience et service Map, cartes UX, shadowing, workshops, etc. ) ?
Une approche Human-Centered Design est-elle utilisée ? </v>
      </c>
      <c r="H4" s="208" t="str">
        <f>IF(ISBLANK('0. UXUI-WiP'!N4),"",SUBSTITUTE('0. UXUI-WiP'!N4,"NR","IT Soutenable"))</f>
        <v xml:space="preserve">L'approche User centric est-elle présente ? </v>
      </c>
      <c r="I4" s="208" t="str">
        <f>IF(ISBLANK('0. UXUI-WiP'!O4),"",SUBSTITUTE('0. UXUI-WiP'!O4,"NR","IT Soutenable"))</f>
        <v xml:space="preserve"> Stakeholders map template
 Human-Centered Design </v>
      </c>
    </row>
    <row r="5" spans="1:9" ht="15.75" customHeight="1">
      <c r="A5" s="208" t="str">
        <f>IF(ISBLANK('0. UXUI-WiP'!G5),"",SUBSTITUTE('0. UXUI-WiP'!G5,"NR","IT Soutenable"))</f>
        <v>Méthodologie</v>
      </c>
      <c r="B5" s="213" t="str">
        <f>IF(ISBLANK('0. UXUI-WiP'!H5),"",SUBSTITUTE('0. UXUI-WiP'!H5,"NR","IT Soutenable"))</f>
        <v/>
      </c>
      <c r="C5" s="215" t="str">
        <f>IF(ISBLANK('0. UXUI-WiP'!I5),"",SUBSTITUTE('0. UXUI-WiP'!I5,"NR","IT Soutenable"))</f>
        <v>Intégrer la dimension écologique dans les méthodes d'idéation</v>
      </c>
      <c r="D5" s="201" t="str">
        <f>IF(ISBLANK('0. UXUI-WiP'!J5),"",SUBSTITUTE('0. UXUI-WiP'!J5,"NR","IT Soutenable"))</f>
        <v>La planète est-elle prise en compte dans les méthodes d'idéation pour intégrer la dimension écologique (planet centric design) ?</v>
      </c>
      <c r="E5" s="201" t="str">
        <f>IF(ISBLANK('0. UXUI-WiP'!K5),"",SUBSTITUTE('0. UXUI-WiP'!K5,"NR","IT Soutenable"))</f>
        <v>Chaque décision de conception a un impact. Si les problématiques environnementales et écologiques ne sont pas au coeur de l'analyse, aucun objectif de maîtrise ou de réduction des impacts ne sera pris en compte et donc respecté.</v>
      </c>
      <c r="F5" s="201" t="str">
        <f>IF(ISBLANK('0. UXUI-WiP'!L5),"",SUBSTITUTE('0. UXUI-WiP'!L5,"NR","IT Soutenable"))</f>
        <v>Le toolkit planet centric est-il connu et utilisé ?</v>
      </c>
      <c r="G5" s="208" t="str">
        <f>IF(ISBLANK('0. UXUI-WiP'!M5),"",SUBSTITUTE('0. UXUI-WiP'!M5,"NR","IT Soutenable"))</f>
        <v/>
      </c>
      <c r="H5" s="208" t="str">
        <f>IF(ISBLANK('0. UXUI-WiP'!N5),"",SUBSTITUTE('0. UXUI-WiP'!N5,"NR","IT Soutenable"))</f>
        <v/>
      </c>
      <c r="I5" s="208" t="str">
        <f>IF(ISBLANK('0. UXUI-WiP'!O5),"",SUBSTITUTE('0. UXUI-WiP'!O5,"NR","IT Soutenable"))</f>
        <v xml:space="preserve"> Planet Centric toolkit</v>
      </c>
    </row>
    <row r="6" spans="1:9" ht="15.75" customHeight="1">
      <c r="A6" s="208" t="str">
        <f>IF(ISBLANK('0. UXUI-WiP'!G6),"",SUBSTITUTE('0. UXUI-WiP'!G6,"NR","IT Soutenable"))</f>
        <v>Méthodologie</v>
      </c>
      <c r="B6" s="213" t="str">
        <f>IF(ISBLANK('0. UXUI-WiP'!H6),"",SUBSTITUTE('0. UXUI-WiP'!H6,"NR","IT Soutenable"))</f>
        <v/>
      </c>
      <c r="C6" s="215" t="str">
        <f>IF(ISBLANK('0. UXUI-WiP'!I6),"",SUBSTITUTE('0. UXUI-WiP'!I6,"NR","IT Soutenable"))</f>
        <v>Intégrer les plus-values extra-financières du numérique responsable dans le business model</v>
      </c>
      <c r="D6" s="201" t="str">
        <f>IF(ISBLANK('0. UXUI-WiP'!J6),"",SUBSTITUTE('0. UXUI-WiP'!J6,"NR","IT Soutenable"))</f>
        <v>Les plus-values extra-financières du numérique responsable sont-elles valorisées dans le business model ?</v>
      </c>
      <c r="E6" s="201" t="str">
        <f>IF(ISBLANK('0. UXUI-WiP'!K6),"",SUBSTITUTE('0. UXUI-WiP'!K6,"NR","IT Soutenable"))</f>
        <v>Le Numérique Responsable (IT Soutenable) peut-être considéré comme un réel vecteur de développement économique au sein de votre organisation. Intégrer la dimension IT Soutenable de façon pérenne à votre business model permettra d'éviter des arbitrages permanents sur sa valorisation et son intégration à vos futurs projets.</v>
      </c>
      <c r="F6" s="201" t="str">
        <f>IF(ISBLANK('0. UXUI-WiP'!L6),"",SUBSTITUTE('0. UXUI-WiP'!L6,"NR","IT Soutenable"))</f>
        <v xml:space="preserve">Les valeurs humaines, écologiques et économiques se retrouvent-elles dans le business model canvas et sont-elles validées par toutes les parties prenantes  ? </v>
      </c>
      <c r="G6" s="208" t="str">
        <f>IF(ISBLANK('0. UXUI-WiP'!M6),"",SUBSTITUTE('0. UXUI-WiP'!M6,"NR","IT Soutenable"))</f>
        <v xml:space="preserve">Un "Evidence planning" est-il utilisé pour mettre en valeur les différents gains et coûts des 3P ? </v>
      </c>
      <c r="H6" s="208" t="str">
        <f>IF(ISBLANK('0. UXUI-WiP'!N6),"",SUBSTITUTE('0. UXUI-WiP'!N6,"NR","IT Soutenable"))</f>
        <v/>
      </c>
      <c r="I6" s="208" t="str">
        <f>IF(ISBLANK('0. UXUI-WiP'!O6),"",SUBSTITUTE('0. UXUI-WiP'!O6,"NR","IT Soutenable"))</f>
        <v>Voir les templates (naissants) de sustainable business canvas ?
 Evidence planning</v>
      </c>
    </row>
    <row r="7" spans="1:9" ht="15.75" customHeight="1">
      <c r="A7" s="208" t="str">
        <f>IF(ISBLANK('0. UXUI-WiP'!G7),"",SUBSTITUTE('0. UXUI-WiP'!G7,"NR","IT Soutenable"))</f>
        <v xml:space="preserve">Ressources Projet </v>
      </c>
      <c r="B7" s="213" t="str">
        <f>IF(ISBLANK('0. UXUI-WiP'!H7),"",SUBSTITUTE('0. UXUI-WiP'!H7,"NR","IT Soutenable"))</f>
        <v/>
      </c>
      <c r="C7" s="215" t="str">
        <f>IF(ISBLANK('0. UXUI-WiP'!I7),"",SUBSTITUTE('0. UXUI-WiP'!I7,"NR","IT Soutenable"))</f>
        <v>Identifier et formaliser la gouvernance projet orientée IT Soutenable à tous les niveaux</v>
      </c>
      <c r="D7" s="201" t="str">
        <f>IF(ISBLANK('0. UXUI-WiP'!J7),"",SUBSTITUTE('0. UXUI-WiP'!J7,"NR","IT Soutenable"))</f>
        <v>Un process IT Soutenable est-il prévu au niveau de la gouvernance projet ?</v>
      </c>
      <c r="E7" s="201" t="str">
        <f>IF(ISBLANK('0. UXUI-WiP'!K7),"",SUBSTITUTE('0. UXUI-WiP'!K7,"NR","IT Soutenable"))</f>
        <v>Une démarche IT Soutenable doit être systémique, sur l'ensemble du cycle de vie du projet, et donc portée par tous les acteurs du développement.</v>
      </c>
      <c r="F7" s="201" t="str">
        <f>IF(ISBLANK('0. UXUI-WiP'!L7),"",SUBSTITUTE('0. UXUI-WiP'!L7,"NR","IT Soutenable"))</f>
        <v>Des revues et un suivi transverse des aspects IT Soutenable sont-ils mis en place ?
A quelle fréquence sont planifiées les revues IT Soutenable ?</v>
      </c>
      <c r="G7" s="208" t="str">
        <f>IF(ISBLANK('0. UXUI-WiP'!M7),"",SUBSTITUTE('0. UXUI-WiP'!M7,"NR","IT Soutenable"))</f>
        <v>Un RACI est-il prévu ?</v>
      </c>
      <c r="H7" s="208" t="str">
        <f>IF(ISBLANK('0. UXUI-WiP'!N7),"",SUBSTITUTE('0. UXUI-WiP'!N7,"NR","IT Soutenable"))</f>
        <v/>
      </c>
      <c r="I7" s="208" t="str">
        <f>IF(ISBLANK('0. UXUI-WiP'!O7),"",SUBSTITUTE('0. UXUI-WiP'!O7,"NR","IT Soutenable"))</f>
        <v>voir si un template est dispo ?</v>
      </c>
    </row>
    <row r="8" spans="1:9" ht="15.75" customHeight="1">
      <c r="A8" s="208" t="str">
        <f>IF(ISBLANK('0. UXUI-WiP'!G8),"",SUBSTITUTE('0. UXUI-WiP'!G8,"NR","IT Soutenable"))</f>
        <v xml:space="preserve">Ressources Projet </v>
      </c>
      <c r="B8" s="213" t="str">
        <f>IF(ISBLANK('0. UXUI-WiP'!H8),"",SUBSTITUTE('0. UXUI-WiP'!H8,"NR","IT Soutenable"))</f>
        <v/>
      </c>
      <c r="C8" s="215" t="str">
        <f>IF(ISBLANK('0. UXUI-WiP'!I8),"",SUBSTITUTE('0. UXUI-WiP'!I8,"NR","IT Soutenable"))</f>
        <v>Appliquer une démarche d'amélioration IT Soutenable au projet (passer le post mortem en test)</v>
      </c>
      <c r="D8" s="201" t="str">
        <f>IF(ISBLANK('0. UXUI-WiP'!J8),"",SUBSTITUTE('0. UXUI-WiP'!J8,"NR","IT Soutenable"))</f>
        <v>Les améliorations IT Soutenable sont-elles  identifiées et systématiquement planifiées ?</v>
      </c>
      <c r="E8" s="201" t="str">
        <f>IF(ISBLANK('0. UXUI-WiP'!K8),"",SUBSTITUTE('0. UXUI-WiP'!K8,"NR","IT Soutenable"))</f>
        <v>Le principe d'amélioration continue permet d'augmenter la performance du projet et donc de limiter son impact.</v>
      </c>
      <c r="F8" s="201" t="str">
        <f>IF(ISBLANK('0. UXUI-WiP'!L8),"",SUBSTITUTE('0. UXUI-WiP'!L8,"NR","IT Soutenable"))</f>
        <v>La revue projet est-elle réalisée et permet-elle d'améliorer les impacts sur les 3ps ?</v>
      </c>
      <c r="G8" s="208" t="str">
        <f>IF(ISBLANK('0. UXUI-WiP'!M8),"",SUBSTITUTE('0. UXUI-WiP'!M8,"NR","IT Soutenable"))</f>
        <v>Utiliser un backlog des améliorations identifiées</v>
      </c>
      <c r="H8" s="208" t="str">
        <f>IF(ISBLANK('0. UXUI-WiP'!N8),"",SUBSTITUTE('0. UXUI-WiP'!N8,"NR","IT Soutenable"))</f>
        <v xml:space="preserve">Un post mortem est-il systématiquement mis en place ? </v>
      </c>
      <c r="I8" s="208" t="str">
        <f>IF(ISBLANK('0. UXUI-WiP'!O8),"",SUBSTITUTE('0. UXUI-WiP'!O8,"NR","IT Soutenable"))</f>
        <v>liens vers méthodo de pratique post mortem</v>
      </c>
    </row>
    <row r="9" spans="1:9" ht="15.75" customHeight="1">
      <c r="A9" s="208" t="str">
        <f>IF(ISBLANK('0. UXUI-WiP'!G9),"",SUBSTITUTE('0. UXUI-WiP'!G9,"NR","IT Soutenable"))</f>
        <v xml:space="preserve">Ressources Projet </v>
      </c>
      <c r="B9" s="213" t="str">
        <f>IF(ISBLANK('0. UXUI-WiP'!H9),"",SUBSTITUTE('0. UXUI-WiP'!H9,"NR","IT Soutenable"))</f>
        <v/>
      </c>
      <c r="C9" s="215" t="str">
        <f>IF(ISBLANK('0. UXUI-WiP'!I9),"",SUBSTITUTE('0. UXUI-WiP'!I9,"NR","IT Soutenable"))</f>
        <v>Donner une responsabilité IT Soutenable au responsable projet et à chaque intervenant métier</v>
      </c>
      <c r="D9" s="201" t="str">
        <f>IF(ISBLANK('0. UXUI-WiP'!J9),"",SUBSTITUTE('0. UXUI-WiP'!J9,"NR","IT Soutenable"))</f>
        <v>Pour les aspects IT Soutenable les responsables projet (chef de projet, product owner ....) ont-ils les mêmes prérogatives que les aspects métiers?</v>
      </c>
      <c r="E9" s="201" t="str">
        <f>IF(ISBLANK('0. UXUI-WiP'!K9),"",SUBSTITUTE('0. UXUI-WiP'!K9,"NR","IT Soutenable"))</f>
        <v>Pour que le sujet IT Soutenable soit suivi, il doit être incarné par une personne identifiée, responsable, qui diffuse les enjeux à chaque intervenant métier et prend part aux décisions. Ce rôle peut être défini dans ses objectifs personnels ou fiche de poste.</v>
      </c>
      <c r="F9" s="201" t="str">
        <f>IF(ISBLANK('0. UXUI-WiP'!L9),"",SUBSTITUTE('0. UXUI-WiP'!L9,"NR","IT Soutenable"))</f>
        <v>Quel est le niveau de décision du responsable projet pour les aspects IT Soutenable ?</v>
      </c>
      <c r="G9" s="208" t="str">
        <f>IF(ISBLANK('0. UXUI-WiP'!M9),"",SUBSTITUTE('0. UXUI-WiP'!M9,"NR","IT Soutenable"))</f>
        <v xml:space="preserve">Le responsable du projet a-t-il présenté le référentiel IT Soutenable choisi pour le projet ?
</v>
      </c>
      <c r="H9" s="208" t="str">
        <f>IF(ISBLANK('0. UXUI-WiP'!N9),"",SUBSTITUTE('0. UXUI-WiP'!N9,"NR","IT Soutenable"))</f>
        <v xml:space="preserve">Tous les protagonistes ont-ils bien le même niveau d'information sur les différents rôles quant à la responsabilité IT Soutenable ? </v>
      </c>
      <c r="I9" s="208" t="str">
        <f>IF(ISBLANK('0. UXUI-WiP'!O9),"",SUBSTITUTE('0. UXUI-WiP'!O9,"NR","IT Soutenable"))</f>
        <v/>
      </c>
    </row>
    <row r="10" spans="1:9" ht="15.75" customHeight="1">
      <c r="A10" s="208" t="str">
        <f>IF(ISBLANK('0. UXUI-WiP'!G10),"",SUBSTITUTE('0. UXUI-WiP'!G10,"NR","IT Soutenable"))</f>
        <v xml:space="preserve">Ressources Projet </v>
      </c>
      <c r="B10" s="213" t="str">
        <f>IF(ISBLANK('0. UXUI-WiP'!H10),"",SUBSTITUTE('0. UXUI-WiP'!H10,"NR","IT Soutenable"))</f>
        <v/>
      </c>
      <c r="C10" s="215" t="str">
        <f>IF(ISBLANK('0. UXUI-WiP'!I10),"",SUBSTITUTE('0. UXUI-WiP'!I10,"NR","IT Soutenable"))</f>
        <v>Mettre en place une politique de gestion des livrables</v>
      </c>
      <c r="D10" s="201" t="str">
        <f>IF(ISBLANK('0. UXUI-WiP'!J10),"",SUBSTITUTE('0. UXUI-WiP'!J10,"NR","IT Soutenable"))</f>
        <v>La production des livrables (production documentaire comprise) est-elle utilisée en amont du projet et est-elle produite pour permettre d'être réutilisée dans les projets suivants ?</v>
      </c>
      <c r="E10" s="201" t="str">
        <f>IF(ISBLANK('0. UXUI-WiP'!K10),"",SUBSTITUTE('0. UXUI-WiP'!K10,"NR","IT Soutenable"))</f>
        <v>Une base de connaissances et de compétences IT Soutenable va émerger au fur et à mesure des projets. Il est important de capitaliser sur l'expérience acquise et de diffuser les bonnes pratiques. Cela permettra à vos équipes de développer des automatismes et de réutiliser des solutions qui ont fait leurs preuves sur de futurs projets.</v>
      </c>
      <c r="F10" s="201" t="str">
        <f>IF(ISBLANK('0. UXUI-WiP'!L10),"",SUBSTITUTE('0. UXUI-WiP'!L10,"NR","IT Soutenable"))</f>
        <v>La démarche qualité est-elle appliquée à tous les éléments de communication du produit ?</v>
      </c>
      <c r="G10" s="208" t="str">
        <f>IF(ISBLANK('0. UXUI-WiP'!M10),"",SUBSTITUTE('0. UXUI-WiP'!M10,"NR","IT Soutenable"))</f>
        <v>Un process de low fidelity est-il mis en oeuvre en préalable du high fidelity ?</v>
      </c>
      <c r="H10" s="208" t="str">
        <f>IF(ISBLANK('0. UXUI-WiP'!N10),"",SUBSTITUTE('0. UXUI-WiP'!N10,"NR","IT Soutenable"))</f>
        <v/>
      </c>
      <c r="I10" s="208" t="str">
        <f>IF(ISBLANK('0. UXUI-WiP'!O10),"",SUBSTITUTE('0. UXUI-WiP'!O10,"NR","IT Soutenable"))</f>
        <v/>
      </c>
    </row>
    <row r="11" spans="1:9" ht="15.75" customHeight="1">
      <c r="A11" s="208" t="str">
        <f>IF(ISBLANK('0. UXUI-WiP'!G11),"",SUBSTITUTE('0. UXUI-WiP'!G11,"NR","IT Soutenable"))</f>
        <v xml:space="preserve">Ressources Projet </v>
      </c>
      <c r="B11" s="213" t="str">
        <f>IF(ISBLANK('0. UXUI-WiP'!H11),"",SUBSTITUTE('0. UXUI-WiP'!H11,"NR","IT Soutenable"))</f>
        <v/>
      </c>
      <c r="C11" s="215" t="str">
        <f>IF(ISBLANK('0. UXUI-WiP'!I11),"",SUBSTITUTE('0. UXUI-WiP'!I11,"NR","IT Soutenable"))</f>
        <v>Participer à l'élaboration du budget projet en incluant les 3 P (People/planet/prosperity)</v>
      </c>
      <c r="D11" s="201" t="str">
        <f>IF(ISBLANK('0. UXUI-WiP'!J11),"",SUBSTITUTE('0. UXUI-WiP'!J11,"NR","IT Soutenable"))</f>
        <v>Un budget sur les axes 3Ps est-il associé et suivi lors du projet ?</v>
      </c>
      <c r="E11" s="201" t="str">
        <f>IF(ISBLANK('0. UXUI-WiP'!K11),"",SUBSTITUTE('0. UXUI-WiP'!K11,"NR","IT Soutenable"))</f>
        <v>Suivant le niveau de maturité de l'organisation, la prise en compte du IT Soutenable peut engendrer un coût et un temps de réflexion qui doivent être prévus et associés aux bénéfices attendus. Les postes et les temps alloués au IT Soutenable sur le budget doivent être validés, visibles et communiqués de manière précise à toutes les parties prenantes du projet.</v>
      </c>
      <c r="F11" s="201" t="str">
        <f>IF(ISBLANK('0. UXUI-WiP'!L11),"",SUBSTITUTE('0. UXUI-WiP'!L11,"NR","IT Soutenable"))</f>
        <v xml:space="preserve">Les missions UX-UI liées au IT Soutenable sont-elles clairement détaillées et communiquées dans le budget ?
Des indicateurs incluant les 3P sont-ils mis en place pour suivre le budget du projet ? 
</v>
      </c>
      <c r="G11" s="208" t="str">
        <f>IF(ISBLANK('0. UXUI-WiP'!M11),"",SUBSTITUTE('0. UXUI-WiP'!M11,"NR","IT Soutenable"))</f>
        <v>Le budget IT Soutenable est-il validé au niveau projet ?</v>
      </c>
      <c r="H11" s="208" t="str">
        <f>IF(ISBLANK('0. UXUI-WiP'!N11),"",SUBSTITUTE('0. UXUI-WiP'!N11,"NR","IT Soutenable"))</f>
        <v xml:space="preserve">Un budget carbone est-il alloué au projet et au service, pour tout le cycle de vie ? </v>
      </c>
      <c r="I11" s="208" t="str">
        <f>IF(ISBLANK('0. UXUI-WiP'!O11),"",SUBSTITUTE('0. UXUI-WiP'!O11,"NR","IT Soutenable"))</f>
        <v>Systemic Design</v>
      </c>
    </row>
    <row r="12" spans="1:9" ht="15.75" customHeight="1">
      <c r="A12" s="208" t="str">
        <f>IF(ISBLANK('0. UXUI-WiP'!G12),"",SUBSTITUTE('0. UXUI-WiP'!G12,"NR","IT Soutenable"))</f>
        <v/>
      </c>
      <c r="B12" s="213" t="str">
        <f>IF(ISBLANK('0. UXUI-WiP'!H12),"",SUBSTITUTE('0. UXUI-WiP'!H12,"NR","IT Soutenable"))</f>
        <v>Sensibiliser les parties prenantes internes et externes au Numérique Responsable</v>
      </c>
      <c r="C12" s="215" t="str">
        <f>IF(ISBLANK('0. UXUI-WiP'!I12),"",SUBSTITUTE('0. UXUI-WiP'!I12,"NR","IT Soutenable"))</f>
        <v/>
      </c>
      <c r="D12" s="201" t="str">
        <f>IF(ISBLANK('0. UXUI-WiP'!J12),"",SUBSTITUTE('0. UXUI-WiP'!J12,"NR","IT Soutenable"))</f>
        <v/>
      </c>
      <c r="E12" s="201" t="str">
        <f>IF(ISBLANK('0. UXUI-WiP'!K12),"",SUBSTITUTE('0. UXUI-WiP'!K12,"NR","IT Soutenable"))</f>
        <v/>
      </c>
      <c r="F12" s="201" t="str">
        <f>IF(ISBLANK('0. UXUI-WiP'!L12),"",SUBSTITUTE('0. UXUI-WiP'!L12,"NR","IT Soutenable"))</f>
        <v/>
      </c>
      <c r="G12" s="208" t="str">
        <f>IF(ISBLANK('0. UXUI-WiP'!M12),"",SUBSTITUTE('0. UXUI-WiP'!M12,"NR","IT Soutenable"))</f>
        <v/>
      </c>
      <c r="H12" s="208" t="str">
        <f>IF(ISBLANK('0. UXUI-WiP'!N12),"",SUBSTITUTE('0. UXUI-WiP'!N12,"NR","IT Soutenable"))</f>
        <v/>
      </c>
      <c r="I12" s="208" t="str">
        <f>IF(ISBLANK('0. UXUI-WiP'!O12),"",SUBSTITUTE('0. UXUI-WiP'!O12,"NR","IT Soutenable"))</f>
        <v/>
      </c>
    </row>
    <row r="13" spans="1:9" ht="15.75" customHeight="1">
      <c r="A13" s="208" t="str">
        <f>IF(ISBLANK('0. UXUI-WiP'!G13),"",SUBSTITUTE('0. UXUI-WiP'!G13,"NR","IT Soutenable"))</f>
        <v xml:space="preserve">Ressources Projet </v>
      </c>
      <c r="B13" s="213" t="str">
        <f>IF(ISBLANK('0. UXUI-WiP'!H13),"",SUBSTITUTE('0. UXUI-WiP'!H13,"NR","IT Soutenable"))</f>
        <v/>
      </c>
      <c r="C13" s="215" t="str">
        <f>IF(ISBLANK('0. UXUI-WiP'!I13),"",SUBSTITUTE('0. UXUI-WiP'!I13,"NR","IT Soutenable"))</f>
        <v>Avoir une démarche de sensibilisation et de formation de toutes les parties prenantes du projet (internes et externes).</v>
      </c>
      <c r="D13" s="201" t="str">
        <f>IF(ISBLANK('0. UXUI-WiP'!J13),"",SUBSTITUTE('0. UXUI-WiP'!J13,"NR","IT Soutenable"))</f>
        <v>Les parties prenantes sont-elles sensibilisées au IT Soutenable ?</v>
      </c>
      <c r="E13" s="201" t="str">
        <f>IF(ISBLANK('0. UXUI-WiP'!K13),"",SUBSTITUTE('0. UXUI-WiP'!K13,"NR","IT Soutenable"))</f>
        <v>Pour adhérer, il faut comprendre. Le IT Soutenable n'est pas une discipline technique. Les principes du IT Soutenable doivent être mis en oeuvre dans des pratiques métiers et les comportements de chacun des acteurs. Toutes les parties prenantes du projet doivent être sensibilisées au IT Soutenable pour agir à leur niveau.</v>
      </c>
      <c r="F13" s="201" t="str">
        <f>IF(ISBLANK('0. UXUI-WiP'!L13),"",SUBSTITUTE('0. UXUI-WiP'!L13,"NR","IT Soutenable"))</f>
        <v xml:space="preserve">Un partage de la connaissance et une sensibilisation vers les parties prenantes sont-ils en place ?
</v>
      </c>
      <c r="G13" s="208" t="str">
        <f>IF(ISBLANK('0. UXUI-WiP'!M13),"",SUBSTITUTE('0. UXUI-WiP'!M13,"NR","IT Soutenable"))</f>
        <v>Un support de sensibilisation adaptable aux différents projets et aux différents niveaux de connaissance de l'ensemble des parties prenantes est-il disponible ?</v>
      </c>
      <c r="H13" s="208" t="str">
        <f>IF(ISBLANK('0. UXUI-WiP'!N13),"",SUBSTITUTE('0. UXUI-WiP'!N13,"NR","IT Soutenable"))</f>
        <v/>
      </c>
      <c r="I13" s="208" t="str">
        <f>IF(ISBLANK('0. UXUI-WiP'!O13),"",SUBSTITUTE('0. UXUI-WiP'!O13,"NR","IT Soutenable"))</f>
        <v>partage des référentiels IT Soutenable
prévoir au planning du temps (et un budget ? ) de sensibilisation</v>
      </c>
    </row>
    <row r="14" spans="1:9" ht="15.75" customHeight="1">
      <c r="A14" s="208" t="str">
        <f>IF(ISBLANK('0. UXUI-WiP'!G14),"",SUBSTITUTE('0. UXUI-WiP'!G14,"NR","IT Soutenable"))</f>
        <v>Méthodologie</v>
      </c>
      <c r="B14" s="213" t="str">
        <f>IF(ISBLANK('0. UXUI-WiP'!H14),"",SUBSTITUTE('0. UXUI-WiP'!H14,"NR","IT Soutenable"))</f>
        <v/>
      </c>
      <c r="C14" s="215" t="str">
        <f>IF(ISBLANK('0. UXUI-WiP'!I14),"",SUBSTITUTE('0. UXUI-WiP'!I14,"NR","IT Soutenable"))</f>
        <v xml:space="preserve">Partager et faire adhérer les PP à la démarche itérative, incluant les étapes de validation. </v>
      </c>
      <c r="D14" s="201" t="str">
        <f>IF(ISBLANK('0. UXUI-WiP'!J14),"",SUBSTITUTE('0. UXUI-WiP'!J14,"NR","IT Soutenable"))</f>
        <v xml:space="preserve">Les différentes étapes du projet sont-elles identifiées avec leur process de validation, afin de faire adhérer les parties prenantes à la démarche itérative ? </v>
      </c>
      <c r="E14" s="201" t="str">
        <f>IF(ISBLANK('0. UXUI-WiP'!K14),"",SUBSTITUTE('0. UXUI-WiP'!K14,"NR","IT Soutenable"))</f>
        <v>La démarche IT Soutenable est itérative et parfaitement adaptée aux processus Agiles, ce qui impose aussi des mécanismes de contrôles et de validation performants et formalisés.</v>
      </c>
      <c r="F14" s="201" t="str">
        <f>IF(ISBLANK('0. UXUI-WiP'!L14),"",SUBSTITUTE('0. UXUI-WiP'!L14,"NR","IT Soutenable"))</f>
        <v>Comment sont validées les étapes projets pour le IT Soutenable ?</v>
      </c>
      <c r="G14" s="208" t="str">
        <f>IF(ISBLANK('0. UXUI-WiP'!M14),"",SUBSTITUTE('0. UXUI-WiP'!M14,"NR","IT Soutenable"))</f>
        <v xml:space="preserve">Disposez-vous de Sustainable Decision Point ? </v>
      </c>
      <c r="H14" s="208" t="str">
        <f>IF(ISBLANK('0. UXUI-WiP'!N14),"",SUBSTITUTE('0. UXUI-WiP'!N14,"NR","IT Soutenable"))</f>
        <v/>
      </c>
      <c r="I14" s="208" t="str">
        <f>IF(ISBLANK('0. UXUI-WiP'!O14),"",SUBSTITUTE('0. UXUI-WiP'!O14,"NR","IT Soutenable"))</f>
        <v/>
      </c>
    </row>
    <row r="15" spans="1:9" ht="15.75" customHeight="1">
      <c r="A15" s="208" t="str">
        <f>IF(ISBLANK('0. UXUI-WiP'!G15),"",SUBSTITUTE('0. UXUI-WiP'!G15,"NR","IT Soutenable"))</f>
        <v>Usages</v>
      </c>
      <c r="B15" s="213" t="str">
        <f>IF(ISBLANK('0. UXUI-WiP'!H15),"",SUBSTITUTE('0. UXUI-WiP'!H15,"NR","IT Soutenable"))</f>
        <v/>
      </c>
      <c r="C15" s="215" t="str">
        <f>IF(ISBLANK('0. UXUI-WiP'!I15),"",SUBSTITUTE('0. UXUI-WiP'!I15,"NR","IT Soutenable"))</f>
        <v>Avoir une démarche de vulgarisation des impacts environnementaux, liée à l'exploitation du service et de son usage, sur l'interface utilisateur</v>
      </c>
      <c r="D15" s="201" t="str">
        <f>IF(ISBLANK('0. UXUI-WiP'!J15),"",SUBSTITUTE('0. UXUI-WiP'!J15,"NR","IT Soutenable"))</f>
        <v>Avez-vous mis en place un système de présentation du suivi d'impacts environnementaux, pour l'exploitation du service et pour chaque utilisateur ?</v>
      </c>
      <c r="E15" s="201" t="str">
        <f>IF(ISBLANK('0. UXUI-WiP'!K15),"",SUBSTITUTE('0. UXUI-WiP'!K15,"NR","IT Soutenable"))</f>
        <v>L'engagement des utilisateurs va susciter l'adhésion à la démarche IT Soutenable, c'est un aspect important de la propagation des valeurs et résultats de l'organisation. Le fait de communiquer aux utilisateurs des éléments très visuels facilite leur adhésion et la compréhension de vos engagements.</v>
      </c>
      <c r="F15" s="201" t="str">
        <f>IF(ISBLANK('0. UXUI-WiP'!L15),"",SUBSTITUTE('0. UXUI-WiP'!L15,"NR","IT Soutenable"))</f>
        <v xml:space="preserve"> Un compteur écologique est-il proposé à l'utilisateur de manière didactique ? </v>
      </c>
      <c r="G15" s="208" t="str">
        <f>IF(ISBLANK('0. UXUI-WiP'!M15),"",SUBSTITUTE('0. UXUI-WiP'!M15,"NR","IT Soutenable"))</f>
        <v xml:space="preserve">Un compteur de la consommation électrique est-il mis en place pour l'usage du service (par session par ex.) ? </v>
      </c>
      <c r="H15" s="208" t="str">
        <f>IF(ISBLANK('0. UXUI-WiP'!N15),"",SUBSTITUTE('0. UXUI-WiP'!N15,"NR","IT Soutenable"))</f>
        <v xml:space="preserve">Un compteur de temps de visionnage est-il mis en place pour l'usage du service (par session par ex.) ?
Le poids des fichiers à télécharger est-il systématiquement indiqué afin de sensibiliser à l'impact de la fonctionnalité ? </v>
      </c>
      <c r="I15" s="208" t="str">
        <f>IF(ISBLANK('0. UXUI-WiP'!O15),"",SUBSTITUTE('0. UXUI-WiP'!O15,"NR","IT Soutenable"))</f>
        <v/>
      </c>
    </row>
    <row r="16" spans="1:9" ht="15.75" customHeight="1">
      <c r="A16" s="208" t="str">
        <f>IF(ISBLANK('0. UXUI-WiP'!G16),"",SUBSTITUTE('0. UXUI-WiP'!G16,"NR","IT Soutenable"))</f>
        <v>Usages</v>
      </c>
      <c r="B16" s="213" t="str">
        <f>IF(ISBLANK('0. UXUI-WiP'!H16),"",SUBSTITUTE('0. UXUI-WiP'!H16,"NR","IT Soutenable"))</f>
        <v/>
      </c>
      <c r="C16" s="215" t="str">
        <f>IF(ISBLANK('0. UXUI-WiP'!I16),"",SUBSTITUTE('0. UXUI-WiP'!I16,"NR","IT Soutenable"))</f>
        <v>Mettre en avant les informations relatives aux respects des normes / préconisations IT Soutenable du service</v>
      </c>
      <c r="D16" s="201" t="str">
        <f>IF(ISBLANK('0. UXUI-WiP'!J16),"",SUBSTITUTE('0. UXUI-WiP'!J16,"NR","IT Soutenable"))</f>
        <v xml:space="preserve">Quelles données sont disponibles à la communication concernant le respect des normes et préconisations IT Soutenable sur le service ? </v>
      </c>
      <c r="E16" s="201" t="str">
        <f>IF(ISBLANK('0. UXUI-WiP'!K16),"",SUBSTITUTE('0. UXUI-WiP'!K16,"NR","IT Soutenable"))</f>
        <v>Un certain nombre de ressources sont disponibles pour afficher le niveau de complétion et adhésion au IT Soutenable. Cela se traduit par des badges, des labels, des normes... permettant à l'utilisateur d'identifier les organisations qui font les efforts les plus sensibles sur les enjeux sociaux et environnementaux.</v>
      </c>
      <c r="F16" s="201" t="str">
        <f>IF(ISBLANK('0. UXUI-WiP'!L16),"",SUBSTITUTE('0. UXUI-WiP'!L16,"NR","IT Soutenable"))</f>
        <v>Les labels et badges à atteindre par l'applicatif sont-ils fixés en début de projet et affichés dans le service ?</v>
      </c>
      <c r="G16" s="208" t="str">
        <f>IF(ISBLANK('0. UXUI-WiP'!M16),"",SUBSTITUTE('0. UXUI-WiP'!M16,"NR","IT Soutenable"))</f>
        <v xml:space="preserve">Le service est-il certifié et/ou répond-t-il à une normalisation (ISO 14000, 14040...) ? </v>
      </c>
      <c r="H16" s="208" t="str">
        <f>IF(ISBLANK('0. UXUI-WiP'!N16),"",SUBSTITUTE('0. UXUI-WiP'!N16,"NR","IT Soutenable"))</f>
        <v>Un outil de communication est-il disponible ?</v>
      </c>
      <c r="I16" s="208" t="str">
        <f>IF(ISBLANK('0. UXUI-WiP'!O16),"",SUBSTITUTE('0. UXUI-WiP'!O16,"NR","IT Soutenable"))</f>
        <v>eco index</v>
      </c>
    </row>
    <row r="17" spans="1:9" ht="15.75" customHeight="1">
      <c r="A17" s="208" t="str">
        <f>IF(ISBLANK('0. UXUI-WiP'!G17),"",SUBSTITUTE('0. UXUI-WiP'!G17,"NR","IT Soutenable"))</f>
        <v>Usages</v>
      </c>
      <c r="B17" s="213" t="str">
        <f>IF(ISBLANK('0. UXUI-WiP'!H17),"",SUBSTITUTE('0. UXUI-WiP'!H17,"NR","IT Soutenable"))</f>
        <v/>
      </c>
      <c r="C17" s="215" t="str">
        <f>IF(ISBLANK('0. UXUI-WiP'!I17),"",SUBSTITUTE('0. UXUI-WiP'!I17,"NR","IT Soutenable"))</f>
        <v>Proposer aux utilisateurs d'être acteurs dans la réduction de leurs impacts.</v>
      </c>
      <c r="D17" s="201" t="str">
        <f>IF(ISBLANK('0. UXUI-WiP'!J17),"",SUBSTITUTE('0. UXUI-WiP'!J17,"NR","IT Soutenable"))</f>
        <v xml:space="preserve">Pour permettre aux utilisateurs d'être acteurs dans la réduction de leurs impacts, ont-ils accès à des références qui les invitent à des pratiques IT Soutenable  ?
</v>
      </c>
      <c r="E17" s="201" t="str">
        <f>IF(ISBLANK('0. UXUI-WiP'!K17),"",SUBSTITUTE('0. UXUI-WiP'!K17,"NR","IT Soutenable"))</f>
        <v>Le comportement de l'utilisateur reste l'un des points sur lequel l'organisation n'a pas de contrôle. Malgré tous les bénéfices attendus d'une conception responsable de services numériques, la pratique de l'utilisateur peut soit démultiplier les effets positifs, soit les réduire dans des proportions importantes. Communiquer des éléments qui permettent à l'utilisateur de prendre conscience de ces actions pour qu'il réduise son impact est indispensable.</v>
      </c>
      <c r="F17" s="201" t="str">
        <f>IF(ISBLANK('0. UXUI-WiP'!L17),"",SUBSTITUTE('0. UXUI-WiP'!L17,"NR","IT Soutenable"))</f>
        <v>Des éco-tips  et les données d'utilisation sont-ils accessibles par l'utilisateur lors de l'utilisation du service ?</v>
      </c>
      <c r="G17" s="208" t="str">
        <f>IF(ISBLANK('0. UXUI-WiP'!M17),"",SUBSTITUTE('0. UXUI-WiP'!M17,"NR","IT Soutenable"))</f>
        <v>Les settings à impact IT Soutenable du service sont-ils clairement identifiables et facilement accessibles par l'utilisateur ?</v>
      </c>
      <c r="H17" s="208" t="str">
        <f>IF(ISBLANK('0. UXUI-WiP'!N17),"",SUBSTITUTE('0. UXUI-WiP'!N17,"NR","IT Soutenable"))</f>
        <v>Proposez-vous des guidelines orientées IT Soutenable ?
Des solutions alternatives IT Soutenable permettent-elles de prioriser les choix utilisateurs ?</v>
      </c>
      <c r="I17" s="208" t="str">
        <f>IF(ISBLANK('0. UXUI-WiP'!O17),"",SUBSTITUTE('0. UXUI-WiP'!O17,"NR","IT Soutenable"))</f>
        <v>schéma pluri-annuel d'accessibilité + déclaration d'accessibilité</v>
      </c>
    </row>
    <row r="18" spans="1:9" ht="15.75" customHeight="1">
      <c r="A18" s="208" t="str">
        <f>IF(ISBLANK('0. UXUI-WiP'!G18),"",SUBSTITUTE('0. UXUI-WiP'!G18,"NR","IT Soutenable"))</f>
        <v/>
      </c>
      <c r="B18" s="213" t="str">
        <f>IF(ISBLANK('0. UXUI-WiP'!H18),"",SUBSTITUTE('0. UXUI-WiP'!H18,"NR","IT Soutenable"))</f>
        <v>Rendre disponible et accessible le service numérique au plus grand nombre d'utilisateurs</v>
      </c>
      <c r="C18" s="215" t="str">
        <f>IF(ISBLANK('0. UXUI-WiP'!I18),"",SUBSTITUTE('0. UXUI-WiP'!I18,"NR","IT Soutenable"))</f>
        <v/>
      </c>
      <c r="D18" s="201" t="str">
        <f>IF(ISBLANK('0. UXUI-WiP'!J18),"",SUBSTITUTE('0. UXUI-WiP'!J18,"NR","IT Soutenable"))</f>
        <v/>
      </c>
      <c r="E18" s="201" t="str">
        <f>IF(ISBLANK('0. UXUI-WiP'!K18),"",SUBSTITUTE('0. UXUI-WiP'!K18,"NR","IT Soutenable"))</f>
        <v/>
      </c>
      <c r="F18" s="201" t="str">
        <f>IF(ISBLANK('0. UXUI-WiP'!L18),"",SUBSTITUTE('0. UXUI-WiP'!L18,"NR","IT Soutenable"))</f>
        <v/>
      </c>
      <c r="G18" s="208" t="str">
        <f>IF(ISBLANK('0. UXUI-WiP'!M18),"",SUBSTITUTE('0. UXUI-WiP'!M18,"NR","IT Soutenable"))</f>
        <v/>
      </c>
      <c r="H18" s="208" t="str">
        <f>IF(ISBLANK('0. UXUI-WiP'!N18),"",SUBSTITUTE('0. UXUI-WiP'!N18,"NR","IT Soutenable"))</f>
        <v/>
      </c>
      <c r="I18" s="208" t="str">
        <f>IF(ISBLANK('0. UXUI-WiP'!O18),"",SUBSTITUTE('0. UXUI-WiP'!O18,"NR","IT Soutenable"))</f>
        <v/>
      </c>
    </row>
    <row r="19" spans="1:9" ht="15.75" customHeight="1">
      <c r="A19" s="208" t="str">
        <f>IF(ISBLANK('0. UXUI-WiP'!G19),"",SUBSTITUTE('0. UXUI-WiP'!G19,"NR","IT Soutenable"))</f>
        <v>Méthodologie</v>
      </c>
      <c r="B19" s="213" t="str">
        <f>IF(ISBLANK('0. UXUI-WiP'!H19),"",SUBSTITUTE('0. UXUI-WiP'!H19,"NR","IT Soutenable"))</f>
        <v/>
      </c>
      <c r="C19" s="215" t="str">
        <f>IF(ISBLANK('0. UXUI-WiP'!I19),"",SUBSTITUTE('0. UXUI-WiP'!I19,"NR","IT Soutenable"))</f>
        <v xml:space="preserve">De la conception jusqu'à la fin de durée de vie de votre service. </v>
      </c>
      <c r="D19" s="201" t="str">
        <f>IF(ISBLANK('0. UXUI-WiP'!J19),"",SUBSTITUTE('0. UXUI-WiP'!J19,"NR","IT Soutenable"))</f>
        <v>Les freins à l'utilisation du numérique (accessibilité, techniques, territoriaux) sont-ils pris en compte ?</v>
      </c>
      <c r="E19" s="201" t="str">
        <f>IF(ISBLANK('0. UXUI-WiP'!K19),"",SUBSTITUTE('0. UXUI-WiP'!K19,"NR","IT Soutenable"))</f>
        <v>Afin d’être responsable, le numérique doit en tout premier lieu être disponible et accessible (En France, 14% de la population n'a pas d'accès à internet ou pas de compétences numériques (source : Vie-publique.fr / DILA  Source: ICT Surveys - INSEE), car en France plus d'un usager sur 3 manque de compétences numériques de base. C'est l'objet de la dimension humaine du IT Soutenable, qui couvre les freins à l'utilisation du numérique pour certains publics en fonction de capacités à percevoir les éléments (accessibilité) et les accès et la qualité des réseaux.</v>
      </c>
      <c r="F19" s="201" t="str">
        <f>IF(ISBLANK('0. UXUI-WiP'!L19),"",SUBSTITUTE('0. UXUI-WiP'!L19,"NR","IT Soutenable"))</f>
        <v xml:space="preserve">La constitution des personas prend elle en compte l'intégralité des cas d'inclusion numérique ?
Les usagers en difficulté sont-ils repérés à l'aide des personnas et accompagnés durant tout le cycle de vie du service via des tests utilisateurs ou onboarding formations ? </v>
      </c>
      <c r="G19" s="208" t="str">
        <f>IF(ISBLANK('0. UXUI-WiP'!M19),"",SUBSTITUTE('0. UXUI-WiP'!M19,"NR","IT Soutenable"))</f>
        <v>En cas de conflit comment les élements sont-ils arbitrés ?</v>
      </c>
      <c r="H19" s="208" t="str">
        <f>IF(ISBLANK('0. UXUI-WiP'!N19),"",SUBSTITUTE('0. UXUI-WiP'!N19,"NR","IT Soutenable"))</f>
        <v xml:space="preserve">L'accès aux technologies et à la qualité du débit d'internet est-il bien pris en compte dès la phase de conception ? 
Avez-vous défini un objectif au taux d'accessibilité de votre service ? 
Le service répond-t-il aux recommandations et obligations d'accessibilité et rempli-t-il les critères d'un label d'accessibilité / normes ? </v>
      </c>
      <c r="I19" s="208" t="str">
        <f>IF(ISBLANK('0. UXUI-WiP'!O19),"",SUBSTITUTE('0. UXUI-WiP'!O19,"NR","IT Soutenable"))</f>
        <v xml:space="preserve">
 Rapport défenseur des droits : Dématérialisation et inégalités d'accès aux services publics</v>
      </c>
    </row>
    <row r="20" spans="1:9" ht="15.75" customHeight="1">
      <c r="A20" s="208" t="str">
        <f>IF(ISBLANK('0. UXUI-WiP'!G20),"",SUBSTITUTE('0. UXUI-WiP'!G20,"NR","IT Soutenable"))</f>
        <v>Méthodologie</v>
      </c>
      <c r="B20" s="213" t="str">
        <f>IF(ISBLANK('0. UXUI-WiP'!H20),"",SUBSTITUTE('0. UXUI-WiP'!H20,"NR","IT Soutenable"))</f>
        <v/>
      </c>
      <c r="C20" s="215" t="str">
        <f>IF(ISBLANK('0. UXUI-WiP'!I20),"",SUBSTITUTE('0. UXUI-WiP'!I20,"NR","IT Soutenable"))</f>
        <v>Simplifier le contenu et la manipulation du service numérique</v>
      </c>
      <c r="D20" s="201" t="str">
        <f>IF(ISBLANK('0. UXUI-WiP'!J20),"",SUBSTITUTE('0. UXUI-WiP'!J20,"NR","IT Soutenable"))</f>
        <v xml:space="preserve">
Quelles solutions sont déployées pour lutter contre l'illectronisme et simplifier les usages et services ?</v>
      </c>
      <c r="E20" s="201" t="str">
        <f>IF(ISBLANK('0. UXUI-WiP'!K20),"",SUBSTITUTE('0. UXUI-WiP'!K20,"NR","IT Soutenable"))</f>
        <v>Réduire les inégalités d’accès au service numérique afin de n’exclure aucun utilisateur, ces cas d'exclusion peuvent être fortement limités en prenant en compte très tôt dans la conception les disparités sociales, générationnelles et territoriales.</v>
      </c>
      <c r="F20" s="201" t="str">
        <f>IF(ISBLANK('0. UXUI-WiP'!L20),"",SUBSTITUTE('0. UXUI-WiP'!L20,"NR","IT Soutenable"))</f>
        <v xml:space="preserve">
La courbe d'apprentissage de l'utilisation et de la compréhension du service est-elle gérée ?</v>
      </c>
      <c r="G20" s="208" t="str">
        <f>IF(ISBLANK('0. UXUI-WiP'!M20),"",SUBSTITUTE('0. UXUI-WiP'!M20,"NR","IT Soutenable"))</f>
        <v xml:space="preserve">L'UX Content de l'applicatif est-il géré, la prise en main du service a-t-elle été facilitée ?
</v>
      </c>
      <c r="H20" s="208" t="str">
        <f>IF(ISBLANK('0. UXUI-WiP'!N20),"",SUBSTITUTE('0. UXUI-WiP'!N20,"NR","IT Soutenable"))</f>
        <v xml:space="preserve">Quel est le taux de satisfaction/réussite de l'usage du service par tous les usagers séparément ? 
Les outils d'accessibilité existants et déjà utilisés sont-ils identifiés ? </v>
      </c>
      <c r="I20" s="208" t="str">
        <f>IF(ISBLANK('0. UXUI-WiP'!O20),"",SUBSTITUTE('0. UXUI-WiP'!O20,"NR","IT Soutenable"))</f>
        <v>GT contenus
Microsoft : Design for guidance
Rapport INSEE sur l'illectronisme</v>
      </c>
    </row>
    <row r="21" spans="1:9" ht="15.75" customHeight="1">
      <c r="A21" s="208" t="str">
        <f>IF(ISBLANK('0. UXUI-WiP'!G21),"",SUBSTITUTE('0. UXUI-WiP'!G21,"NR","IT Soutenable"))</f>
        <v>Méthodologie</v>
      </c>
      <c r="B21" s="213" t="str">
        <f>IF(ISBLANK('0. UXUI-WiP'!H21),"",SUBSTITUTE('0. UXUI-WiP'!H21,"NR","IT Soutenable"))</f>
        <v/>
      </c>
      <c r="C21" s="215" t="str">
        <f>IF(ISBLANK('0. UXUI-WiP'!I21),"",SUBSTITUTE('0. UXUI-WiP'!I21,"NR","IT Soutenable"))</f>
        <v xml:space="preserve">Pratiquer l'empathie envers tous les utilisateurs, sans préjugés, afin de mieux répondre à leurs réels besoins 
</v>
      </c>
      <c r="D21" s="201" t="str">
        <f>IF(ISBLANK('0. UXUI-WiP'!J21),"",SUBSTITUTE('0. UXUI-WiP'!J21,"NR","IT Soutenable"))</f>
        <v>Les critères technologiques, sociaux, physiques, temporels qui permettent à vos utilisateurs d'atteindre leur but et limiter la fracture numérique, sont-ils pris en compte ?</v>
      </c>
      <c r="E21" s="201" t="str">
        <f>IF(ISBLANK('0. UXUI-WiP'!K21),"",SUBSTITUTE('0. UXUI-WiP'!K21,"NR","IT Soutenable"))</f>
        <v>Traiter les cas d'exclusion du numérique est la première étape incontournable, mais cela ne garantit pas que l'utilisateur va pouvoir atteindre ses buts aisément par l'utilisation du service. Ces aspects doivent être adressés en facilitant le parcours de l'utilisateur.</v>
      </c>
      <c r="F21" s="201" t="str">
        <f>IF(ISBLANK('0. UXUI-WiP'!L21),"",SUBSTITUTE('0. UXUI-WiP'!L21,"NR","IT Soutenable"))</f>
        <v xml:space="preserve">Les usagers en difficultés quant à l'usage du service sont-ils bien pris en compte et représentés, ainsi que leur problématique, via des outils objectifs (personas, filatures, échelles de questions, entretiens, univers narratifs...) ? </v>
      </c>
      <c r="G21" s="208" t="str">
        <f>IF(ISBLANK('0. UXUI-WiP'!M21),"",SUBSTITUTE('0. UXUI-WiP'!M21,"NR","IT Soutenable"))</f>
        <v>Comment sont collectées les difficultés des utilisateurs ?</v>
      </c>
      <c r="H21" s="208" t="str">
        <f>IF(ISBLANK('0. UXUI-WiP'!N21),"",SUBSTITUTE('0. UXUI-WiP'!N21,"NR","IT Soutenable"))</f>
        <v/>
      </c>
      <c r="I21" s="208" t="str">
        <f>IF(ISBLANK('0. UXUI-WiP'!O21),"",SUBSTITUTE('0. UXUI-WiP'!O21,"NR","IT Soutenable"))</f>
        <v xml:space="preserve">
 Filature template
 Echelle de questions
 Guide d'entretien
 Univers narratif</v>
      </c>
    </row>
    <row r="22" spans="1:9" ht="15.75" customHeight="1">
      <c r="A22" s="208" t="str">
        <f>IF(ISBLANK('0. UXUI-WiP'!G22),"",SUBSTITUTE('0. UXUI-WiP'!G22,"NR","IT Soutenable"))</f>
        <v>Méthodologie</v>
      </c>
      <c r="B22" s="213" t="str">
        <f>IF(ISBLANK('0. UXUI-WiP'!H22),"",SUBSTITUTE('0. UXUI-WiP'!H22,"NR","IT Soutenable"))</f>
        <v/>
      </c>
      <c r="C22" s="215" t="str">
        <f>IF(ISBLANK('0. UXUI-WiP'!I22),"",SUBSTITUTE('0. UXUI-WiP'!I22,"NR","IT Soutenable"))</f>
        <v>Rendre le service accessible sans contrainte de débit</v>
      </c>
      <c r="D22" s="201" t="str">
        <f>IF(ISBLANK('0. UXUI-WiP'!J22),"",SUBSTITUTE('0. UXUI-WiP'!J22,"NR","IT Soutenable"))</f>
        <v>Le service fonctionne-t-il avec des connexions faibles ?</v>
      </c>
      <c r="E22" s="201" t="str">
        <f>IF(ISBLANK('0. UXUI-WiP'!K22),"",SUBSTITUTE('0. UXUI-WiP'!K22,"NR","IT Soutenable"))</f>
        <v>Les environnements de développement et de tests sont souvent performants ce qui masque les impacts de réseaux avec des performances faibles. Afin de ne pas rendre inutilisable le service dans des conditions ou les débits réseaux sont réduits la démarche IT Soutenable doit prendre en compte une conception adaptée aux territoires ou localisations dont les accès réseaux sont dégradés</v>
      </c>
      <c r="F22" s="201" t="str">
        <f>IF(ISBLANK('0. UXUI-WiP'!L22),"",SUBSTITUTE('0. UXUI-WiP'!L22,"NR","IT Soutenable"))</f>
        <v>Un mode dit "Low" est-il à envisager ?</v>
      </c>
      <c r="G22" s="208" t="str">
        <f>IF(ISBLANK('0. UXUI-WiP'!M22),"",SUBSTITUTE('0. UXUI-WiP'!M22,"NR","IT Soutenable"))</f>
        <v>Le service peut-il être testé avec des débits restreints ?</v>
      </c>
      <c r="H22" s="208" t="str">
        <f>IF(ISBLANK('0. UXUI-WiP'!N22),"",SUBSTITUTE('0. UXUI-WiP'!N22,"NR","IT Soutenable"))</f>
        <v>Une perte de connexion au cours du service est-elle prise en compte avec une segmentation du service évitant à l'utilisateur de refaire un parcours complet?</v>
      </c>
      <c r="I22" s="208" t="str">
        <f>IF(ISBLANK('0. UXUI-WiP'!O22),"",SUBSTITUTE('0. UXUI-WiP'!O22,"NR","IT Soutenable"))</f>
        <v/>
      </c>
    </row>
    <row r="23" spans="1:9" ht="15.75" customHeight="1">
      <c r="A23" s="208" t="str">
        <f>IF(ISBLANK('0. UXUI-WiP'!G23),"",SUBSTITUTE('0. UXUI-WiP'!G23,"NR","IT Soutenable"))</f>
        <v>Méthodologie</v>
      </c>
      <c r="B23" s="213" t="str">
        <f>IF(ISBLANK('0. UXUI-WiP'!H23),"",SUBSTITUTE('0. UXUI-WiP'!H23,"NR","IT Soutenable"))</f>
        <v/>
      </c>
      <c r="C23" s="215" t="str">
        <f>IF(ISBLANK('0. UXUI-WiP'!I23),"",SUBSTITUTE('0. UXUI-WiP'!I23,"NR","IT Soutenable"))</f>
        <v>Respecter le principe d'égalité d'accès du service par l'assistance à l'utilisateur.</v>
      </c>
      <c r="D23" s="201" t="str">
        <f>IF(ISBLANK('0. UXUI-WiP'!J23),"",SUBSTITUTE('0. UXUI-WiP'!J23,"NR","IT Soutenable"))</f>
        <v>Est-ce que les mécanismes d'accès au service d'assistance sont disponibles et adaptés à tout public ?</v>
      </c>
      <c r="E23" s="201" t="str">
        <f>IF(ISBLANK('0. UXUI-WiP'!K23),"",SUBSTITUTE('0. UXUI-WiP'!K23,"NR","IT Soutenable"))</f>
        <v>Les capacités d'interactions entre l'utilisateur et le service peut être améliorées avec des mécanismes d'assistance en ligne qui doivent respecter les mêmes exigences IT Soutenable que l'ensemble du service. L'accessibilité doit être pensée pour le service ainsi que pour les solutions d'aide.</v>
      </c>
      <c r="F23" s="201" t="str">
        <f>IF(ISBLANK('0. UXUI-WiP'!L23),"",SUBSTITUTE('0. UXUI-WiP'!L23,"NR","IT Soutenable"))</f>
        <v xml:space="preserve">Les modes d'accès à l'assistance ont-ils été testés avec les publics concernés, des difficultés ont-elles été identifiées ? </v>
      </c>
      <c r="G23" s="208" t="str">
        <f>IF(ISBLANK('0. UXUI-WiP'!M23),"",SUBSTITUTE('0. UXUI-WiP'!M23,"NR","IT Soutenable"))</f>
        <v xml:space="preserve">Des formations (Onboardings) sont-elles prévues et accessibles facilement par les utilisateurs en difficulté face à l'usage du service ? 
Une assistance humaine est-elle prévue en cas de difficultés ? </v>
      </c>
      <c r="H23" s="208" t="str">
        <f>IF(ISBLANK('0. UXUI-WiP'!N23),"",SUBSTITUTE('0. UXUI-WiP'!N23,"NR","IT Soutenable"))</f>
        <v xml:space="preserve">Plusieurs modalités d'accès au service sont-elles prévues via des parcours utilisateurs, user journey, experience map différents ? </v>
      </c>
      <c r="I23" s="208" t="str">
        <f>IF(ISBLANK('0. UXUI-WiP'!O23),"",SUBSTITUTE('0. UXUI-WiP'!O23,"NR","IT Soutenable"))</f>
        <v/>
      </c>
    </row>
    <row r="24" spans="1:9" ht="15.75" customHeight="1">
      <c r="A24" s="208" t="str">
        <f>IF(ISBLANK('0. UXUI-WiP'!G24),"",SUBSTITUTE('0. UXUI-WiP'!G24,"NR","IT Soutenable"))</f>
        <v>Usages</v>
      </c>
      <c r="B24" s="213" t="str">
        <f>IF(ISBLANK('0. UXUI-WiP'!H24),"",SUBSTITUTE('0. UXUI-WiP'!H24,"NR","IT Soutenable"))</f>
        <v/>
      </c>
      <c r="C24" s="215" t="str">
        <f>IF(ISBLANK('0. UXUI-WiP'!I24),"",SUBSTITUTE('0. UXUI-WiP'!I24,"NR","IT Soutenable"))</f>
        <v>Proposer des outils d'accompagnement adaptés à la prise en main du service</v>
      </c>
      <c r="D24" s="201" t="str">
        <f>IF(ISBLANK('0. UXUI-WiP'!J24),"",SUBSTITUTE('0. UXUI-WiP'!J24,"NR","IT Soutenable"))</f>
        <v>Un fall-back humain a-t-il été mis en place, pour accompagner la prise en main du service ?</v>
      </c>
      <c r="E24" s="201" t="str">
        <f>IF(ISBLANK('0. UXUI-WiP'!K24),"",SUBSTITUTE('0. UXUI-WiP'!K24,"NR","IT Soutenable"))</f>
        <v>La charge de l'assistance aux utilisateurs est le plus souvent déléguée à un automate, afin de s'affranchir des contraintes de disponibilité et ne pas générer de temps d'attente pour des réponses fréquemment posées. Le contact avec un automate peut être frustrant et doit pouvoir se transformer en contact humain en respectant aussi tous les critères IT Soutenable.</v>
      </c>
      <c r="F24" s="201" t="str">
        <f>IF(ISBLANK('0. UXUI-WiP'!L24),"",SUBSTITUTE('0. UXUI-WiP'!L24,"NR","IT Soutenable"))</f>
        <v>Après combien de tentatives infructueuses l'utilisateur est-il mis en relation avec un opérateur humain ?</v>
      </c>
      <c r="G24" s="208" t="str">
        <f>IF(ISBLANK('0. UXUI-WiP'!M24),"",SUBSTITUTE('0. UXUI-WiP'!M24,"NR","IT Soutenable"))</f>
        <v>Plusieurs formats d'échanges sont-ils envisagés (parlé, écrit, langue des signes, parlé complété, chat, présentiel, braille)  ?</v>
      </c>
      <c r="H24" s="208" t="str">
        <f>IF(ISBLANK('0. UXUI-WiP'!N24),"",SUBSTITUTE('0. UXUI-WiP'!N24,"NR","IT Soutenable"))</f>
        <v>Les différentes typologies de cibles (handicap, illectronisme ...) ont-elles bien été prises en compte ?</v>
      </c>
      <c r="I24" s="208" t="str">
        <f>IF(ISBLANK('0. UXUI-WiP'!O24),"",SUBSTITUTE('0. UXUI-WiP'!O24,"NR","IT Soutenable"))</f>
        <v/>
      </c>
    </row>
    <row r="25" spans="1:9" ht="15.75" customHeight="1">
      <c r="A25" s="208" t="str">
        <f>IF(ISBLANK('0. UXUI-WiP'!G25),"",SUBSTITUTE('0. UXUI-WiP'!G25,"NR","IT Soutenable"))</f>
        <v>Méthodologie</v>
      </c>
      <c r="B25" s="213" t="str">
        <f>IF(ISBLANK('0. UXUI-WiP'!H25),"",SUBSTITUTE('0. UXUI-WiP'!H25,"NR","IT Soutenable"))</f>
        <v/>
      </c>
      <c r="C25" s="215" t="str">
        <f>IF(ISBLANK('0. UXUI-WiP'!I25),"",SUBSTITUTE('0. UXUI-WiP'!I25,"NR","IT Soutenable"))</f>
        <v xml:space="preserve">
Définir une stratégie de compatibilité avec les terminaux et versions logicielles obsolètes
</v>
      </c>
      <c r="D25" s="201" t="str">
        <f>IF(ISBLANK('0. UXUI-WiP'!J25),"",SUBSTITUTE('0. UXUI-WiP'!J25,"NR","IT Soutenable"))</f>
        <v>Une stratégie de compatibilité avec les terminaux et versions logicielles obsolètes est-elle définie ?</v>
      </c>
      <c r="E25" s="201" t="str">
        <f>IF(ISBLANK('0. UXUI-WiP'!K25),"",SUBSTITUTE('0. UXUI-WiP'!K25,"NR","IT Soutenable"))</f>
        <v>Les avancées technologiques poussent à augmenter en permanence les exigences matérielles, ce qui réduit le parc de périphériques sur lesquels un service peut s'exécuter. Cet aspect écarte certains utilisateurs et pousse au renouvellement d'équipements encore en état de fonctionner avec l'impact environnemental associé.</v>
      </c>
      <c r="F25" s="201" t="str">
        <f>IF(ISBLANK('0. UXUI-WiP'!L25),"",SUBSTITUTE('0. UXUI-WiP'!L25,"NR","IT Soutenable"))</f>
        <v xml:space="preserve">La liste des terminaux est-elle élargie aux terminaux cibles secondaires ? 
Existe-t-il des exigences particulières en terme d'expérience utilisateur (habitudes à une interface existante, à un terminal donné) ? </v>
      </c>
      <c r="G25" s="208" t="str">
        <f>IF(ISBLANK('0. UXUI-WiP'!M25),"",SUBSTITUTE('0. UXUI-WiP'!M25,"NR","IT Soutenable"))</f>
        <v>Vos personae sont ils qualifiés au niveau des devices et OS associés?</v>
      </c>
      <c r="H25" s="208" t="str">
        <f>IF(ISBLANK('0. UXUI-WiP'!N25),"",SUBSTITUTE('0. UXUI-WiP'!N25,"NR","IT Soutenable"))</f>
        <v xml:space="preserve">Est-ce que la démarche responsive et l'application de la démarche mobile first sont mises en oeuvre ?
</v>
      </c>
      <c r="I25" s="208" t="str">
        <f>IF(ISBLANK('0. UXUI-WiP'!O25),"",SUBSTITUTE('0. UXUI-WiP'!O25,"NR","IT Soutenable"))</f>
        <v/>
      </c>
    </row>
    <row r="26" spans="1:9" ht="15.75" customHeight="1">
      <c r="A26" s="208" t="str">
        <f>IF(ISBLANK('0. UXUI-WiP'!G26),"",SUBSTITUTE('0. UXUI-WiP'!G26,"NR","IT Soutenable"))</f>
        <v>Technologie</v>
      </c>
      <c r="B26" s="213" t="str">
        <f>IF(ISBLANK('0. UXUI-WiP'!H26),"",SUBSTITUTE('0. UXUI-WiP'!H26,"NR","IT Soutenable"))</f>
        <v/>
      </c>
      <c r="C26" s="215" t="str">
        <f>IF(ISBLANK('0. UXUI-WiP'!I26),"",SUBSTITUTE('0. UXUI-WiP'!I26,"NR","IT Soutenable"))</f>
        <v>Définir le périmètre des devices, OS et browsers cibles en fonction de vos cibles</v>
      </c>
      <c r="D26" s="201" t="str">
        <f>IF(ISBLANK('0. UXUI-WiP'!J26),"",SUBSTITUTE('0. UXUI-WiP'!J26,"NR","IT Soutenable"))</f>
        <v>Dans la définition des personae, les versions cibles de devices, OS et browsers ont-ils été pris en compte ?</v>
      </c>
      <c r="E26" s="201" t="str">
        <f>IF(ISBLANK('0. UXUI-WiP'!K26),"",SUBSTITUTE('0. UXUI-WiP'!K26,"NR","IT Soutenable"))</f>
        <v xml:space="preserve">Le secteur d'activité, le profil des utilisateurs permet le plus souvent de qualifier le parc matériel qui sera employé pour le service. Les matériels sont déterminés par leurs capacités techniques (puissance de calcul, mémoire, capacité réseau, capteurs, taille et qualité d'écran) mais aussi par les systèmes d'exploitation qu'ils peuvent accueillir. Chaque contrainte que le service impose réduit le nombre de postes qui pourront l'utiliser et donc exclut des publics. </v>
      </c>
      <c r="F26" s="201" t="str">
        <f>IF(ISBLANK('0. UXUI-WiP'!L26),"",SUBSTITUTE('0. UXUI-WiP'!L26,"NR","IT Soutenable"))</f>
        <v>Quelle date maximale de compatibilité est définie, permettant de déterminer les éléments techniques de vétusté du parc informatique des cibles ?</v>
      </c>
      <c r="G26" s="208" t="str">
        <f>IF(ISBLANK('0. UXUI-WiP'!M26),"",SUBSTITUTE('0. UXUI-WiP'!M26,"NR","IT Soutenable"))</f>
        <v>Les coûts engendrés par la couverture attendue sont-ils chiffrés et acceptés ?</v>
      </c>
      <c r="H26" s="208" t="str">
        <f>IF(ISBLANK('0. UXUI-WiP'!N26),"",SUBSTITUTE('0. UXUI-WiP'!N26,"NR","IT Soutenable"))</f>
        <v>Les données analytics des cibles sont-elles intégrées ?</v>
      </c>
      <c r="I26" s="208" t="str">
        <f>IF(ISBLANK('0. UXUI-WiP'!O26),"",SUBSTITUTE('0. UXUI-WiP'!O26,"NR","IT Soutenable"))</f>
        <v/>
      </c>
    </row>
    <row r="27" spans="1:9" ht="15.75" customHeight="1">
      <c r="A27" s="208" t="str">
        <f>IF(ISBLANK('0. UXUI-WiP'!G27),"",SUBSTITUTE('0. UXUI-WiP'!G27,"NR","IT Soutenable"))</f>
        <v/>
      </c>
      <c r="B27" s="213" t="str">
        <f>IF(ISBLANK('0. UXUI-WiP'!H27),"",SUBSTITUTE('0. UXUI-WiP'!H27,"NR","IT Soutenable"))</f>
        <v>Permettre aux personnes en situation de handicap ou porteur de déficiences, d'accéder et d'utiliser efficacement le service numérique</v>
      </c>
      <c r="C27" s="215" t="str">
        <f>IF(ISBLANK('0. UXUI-WiP'!I27),"",SUBSTITUTE('0. UXUI-WiP'!I27,"NR","IT Soutenable"))</f>
        <v/>
      </c>
      <c r="D27" s="201" t="str">
        <f>IF(ISBLANK('0. UXUI-WiP'!J27),"",SUBSTITUTE('0. UXUI-WiP'!J27,"NR","IT Soutenable"))</f>
        <v/>
      </c>
      <c r="E27" s="201" t="str">
        <f>IF(ISBLANK('0. UXUI-WiP'!K27),"",SUBSTITUTE('0. UXUI-WiP'!K27,"NR","IT Soutenable"))</f>
        <v/>
      </c>
      <c r="F27" s="201" t="str">
        <f>IF(ISBLANK('0. UXUI-WiP'!L27),"",SUBSTITUTE('0. UXUI-WiP'!L27,"NR","IT Soutenable"))</f>
        <v/>
      </c>
      <c r="G27" s="208" t="str">
        <f>IF(ISBLANK('0. UXUI-WiP'!M27),"",SUBSTITUTE('0. UXUI-WiP'!M27,"NR","IT Soutenable"))</f>
        <v/>
      </c>
      <c r="H27" s="208" t="str">
        <f>IF(ISBLANK('0. UXUI-WiP'!N27),"",SUBSTITUTE('0. UXUI-WiP'!N27,"NR","IT Soutenable"))</f>
        <v/>
      </c>
      <c r="I27" s="208" t="str">
        <f>IF(ISBLANK('0. UXUI-WiP'!O27),"",SUBSTITUTE('0. UXUI-WiP'!O27,"NR","IT Soutenable"))</f>
        <v/>
      </c>
    </row>
    <row r="28" spans="1:9" ht="15.75" customHeight="1">
      <c r="A28" s="208" t="str">
        <f>IF(ISBLANK('0. UXUI-WiP'!G28),"",SUBSTITUTE('0. UXUI-WiP'!G28,"NR","IT Soutenable"))</f>
        <v>Méthodologie</v>
      </c>
      <c r="B28" s="213" t="str">
        <f>IF(ISBLANK('0. UXUI-WiP'!H28),"",SUBSTITUTE('0. UXUI-WiP'!H28,"NR","IT Soutenable"))</f>
        <v/>
      </c>
      <c r="C28" s="215" t="str">
        <f>IF(ISBLANK('0. UXUI-WiP'!I28),"",SUBSTITUTE('0. UXUI-WiP'!I28,"NR","IT Soutenable"))</f>
        <v>Intégrer le traitement des situations de handicaps dès la conception</v>
      </c>
      <c r="D28" s="201" t="str">
        <f>IF(ISBLANK('0. UXUI-WiP'!J28),"",SUBSTITUTE('0. UXUI-WiP'!J28,"NR","IT Soutenable"))</f>
        <v>Dès la conception, le service répond-t-il aux normes d'accessibilité en vigueur (au minimum) ?</v>
      </c>
      <c r="E28" s="201" t="str">
        <f>IF(ISBLANK('0. UXUI-WiP'!K28),"",SUBSTITUTE('0. UXUI-WiP'!K28,"NR","IT Soutenable"))</f>
        <v xml:space="preserve">Au delà des aspects purement réglementaires, l'anticipation de la prise en compte de l'accessibilité est nécessaire pour assurer une couverture de ce sujet durant toute la durée de vie du service. Anticiper les futurs points de règlements et normes permet de pérenniser le service en limitant les besoins de mises à jour dictées par l'environnement légal. </v>
      </c>
      <c r="F28" s="201" t="str">
        <f>IF(ISBLANK('0. UXUI-WiP'!L28),"",SUBSTITUTE('0. UXUI-WiP'!L28,"NR","IT Soutenable"))</f>
        <v>Quel est le niveau d'accessibilité visé et mesuré ?</v>
      </c>
      <c r="G28" s="208" t="str">
        <f>IF(ISBLANK('0. UXUI-WiP'!M28),"",SUBSTITUTE('0. UXUI-WiP'!M28,"NR","IT Soutenable"))</f>
        <v xml:space="preserve">Des personas représentatifs des différents handicaps et déficiences sont-ils présents ? </v>
      </c>
      <c r="H28" s="208" t="str">
        <f>IF(ISBLANK('0. UXUI-WiP'!N28),"",SUBSTITUTE('0. UXUI-WiP'!N28,"NR","IT Soutenable"))</f>
        <v xml:space="preserve">Des tests (contrastes, lisibilité, polices usabilité), effectués avec des outils ou des personnes en situation de handicap, sont-ils prévus ?
</v>
      </c>
      <c r="I28" s="208" t="str">
        <f>IF(ISBLANK('0. UXUI-WiP'!O28),"",SUBSTITUTE('0. UXUI-WiP'!O28,"NR","IT Soutenable"))</f>
        <v>Loi 2005
 Inclusive design Toolkit Univertsity of cambridge
SL Microsoft Inclusive design toolkit
Référentiel RGAA : niv.A, niv.AA et niv.AAA</v>
      </c>
    </row>
    <row r="29" spans="1:9" ht="15.75" customHeight="1">
      <c r="A29" s="208" t="str">
        <f>IF(ISBLANK('0. UXUI-WiP'!G29),"",SUBSTITUTE('0. UXUI-WiP'!G29,"NR","IT Soutenable"))</f>
        <v>Usages</v>
      </c>
      <c r="B29" s="213" t="str">
        <f>IF(ISBLANK('0. UXUI-WiP'!H29),"",SUBSTITUTE('0. UXUI-WiP'!H29,"NR","IT Soutenable"))</f>
        <v/>
      </c>
      <c r="C29" s="215" t="str">
        <f>IF(ISBLANK('0. UXUI-WiP'!I29),"",SUBSTITUTE('0. UXUI-WiP'!I29,"NR","IT Soutenable"))</f>
        <v xml:space="preserve">
Mettre en place un système de navigation inclusif</v>
      </c>
      <c r="D29" s="201" t="str">
        <f>IF(ISBLANK('0. UXUI-WiP'!J29),"",SUBSTITUTE('0. UXUI-WiP'!J29,"NR","IT Soutenable"))</f>
        <v>Tout type d'utilisateur peut-il savoir facilement où il se trouve dans le service, par la mise en place d'un système de navigation inclusif ?</v>
      </c>
      <c r="E29" s="201" t="str">
        <f>IF(ISBLANK('0. UXUI-WiP'!K29),"",SUBSTITUTE('0. UXUI-WiP'!K29,"NR","IT Soutenable"))</f>
        <v>Plus le service est facile d'utilisation et bien construit, moins l'utilisateur passera de temps à trouver l'information qu'il cherche, ce qui réduira les navigations parasites et diminuera la consommation de ressources et d'énergie</v>
      </c>
      <c r="F29" s="201" t="str">
        <f>IF(ISBLANK('0. UXUI-WiP'!L29),"",SUBSTITUTE('0. UXUI-WiP'!L29,"NR","IT Soutenable"))</f>
        <v xml:space="preserve">Un repère de navigation (fil d'ariane ou équivalent) est-il présent ? </v>
      </c>
      <c r="G29" s="208" t="str">
        <f>IF(ISBLANK('0. UXUI-WiP'!M29),"",SUBSTITUTE('0. UXUI-WiP'!M29,"NR","IT Soutenable"))</f>
        <v xml:space="preserve">Le plan du site est-il facilement accessible ?
Le champ de recherche est-il présent et correctement positionné et indiqué ?
Le titre de page est-il explicite ? </v>
      </c>
      <c r="H29" s="208" t="str">
        <f>IF(ISBLANK('0. UXUI-WiP'!N29),"",SUBSTITUTE('0. UXUI-WiP'!N29,"NR","IT Soutenable"))</f>
        <v xml:space="preserve">Avez-vous suivi les bonnes pratiques de navigation sur les apps ?
Les outils facilitant l'accessibilité relative aux terminaux sont-ils connus et utilisés (voiceover over et talkback) ? </v>
      </c>
      <c r="I29" s="208" t="str">
        <f>IF(ISBLANK('0. UXUI-WiP'!O29),"",SUBSTITUTE('0. UXUI-WiP'!O29,"NR","IT Soutenable"))</f>
        <v>Référentiel RGAA : niv.A, niv.AA et niv.AAA
https://developer.apple.com/design/human-interface-guidelines/ios/app-architecture/navigation/</v>
      </c>
    </row>
    <row r="30" spans="1:9" ht="15.75" customHeight="1">
      <c r="A30" s="208" t="str">
        <f>IF(ISBLANK('0. UXUI-WiP'!G30),"",SUBSTITUTE('0. UXUI-WiP'!G30,"NR","IT Soutenable"))</f>
        <v/>
      </c>
      <c r="B30" s="213" t="str">
        <f>IF(ISBLANK('0. UXUI-WiP'!H30),"",SUBSTITUTE('0. UXUI-WiP'!H30,"NR","IT Soutenable"))</f>
        <v>"Less is More" : Concentrez vous sur les fonctionnalités essentielles et simplifiez votre interface</v>
      </c>
      <c r="C30" s="215" t="str">
        <f>IF(ISBLANK('0. UXUI-WiP'!I30),"",SUBSTITUTE('0. UXUI-WiP'!I30,"NR","IT Soutenable"))</f>
        <v/>
      </c>
      <c r="D30" s="201" t="str">
        <f>IF(ISBLANK('0. UXUI-WiP'!J30),"",SUBSTITUTE('0. UXUI-WiP'!J30,"NR","IT Soutenable"))</f>
        <v/>
      </c>
      <c r="E30" s="201" t="str">
        <f>IF(ISBLANK('0. UXUI-WiP'!K30),"",SUBSTITUTE('0. UXUI-WiP'!K30,"NR","IT Soutenable"))</f>
        <v/>
      </c>
      <c r="F30" s="201" t="str">
        <f>IF(ISBLANK('0. UXUI-WiP'!L30),"",SUBSTITUTE('0. UXUI-WiP'!L30,"NR","IT Soutenable"))</f>
        <v/>
      </c>
      <c r="G30" s="208" t="str">
        <f>IF(ISBLANK('0. UXUI-WiP'!M30),"",SUBSTITUTE('0. UXUI-WiP'!M30,"NR","IT Soutenable"))</f>
        <v/>
      </c>
      <c r="H30" s="208" t="str">
        <f>IF(ISBLANK('0. UXUI-WiP'!N30),"",SUBSTITUTE('0. UXUI-WiP'!N30,"NR","IT Soutenable"))</f>
        <v/>
      </c>
      <c r="I30" s="208" t="str">
        <f>IF(ISBLANK('0. UXUI-WiP'!O30),"",SUBSTITUTE('0. UXUI-WiP'!O30,"NR","IT Soutenable"))</f>
        <v/>
      </c>
    </row>
    <row r="31" spans="1:9" ht="15.75" customHeight="1">
      <c r="A31" s="208" t="str">
        <f>IF(ISBLANK('0. UXUI-WiP'!G31),"",SUBSTITUTE('0. UXUI-WiP'!G31,"NR","IT Soutenable"))</f>
        <v>UI</v>
      </c>
      <c r="B31" s="213" t="str">
        <f>IF(ISBLANK('0. UXUI-WiP'!H31),"",SUBSTITUTE('0. UXUI-WiP'!H31,"NR","IT Soutenable"))</f>
        <v/>
      </c>
      <c r="C31" s="215" t="str">
        <f>IF(ISBLANK('0. UXUI-WiP'!I31),"",SUBSTITUTE('0. UXUI-WiP'!I31,"NR","IT Soutenable"))</f>
        <v xml:space="preserve">Réduire et optimiser les composants visuels, sonores et tactiles constitutifs de l'interface, pour réduire les impacts énergétiques et matériels.  </v>
      </c>
      <c r="D31" s="201" t="str">
        <f>IF(ISBLANK('0. UXUI-WiP'!J31),"",SUBSTITUTE('0. UXUI-WiP'!J31,"NR","IT Soutenable"))</f>
        <v>Une sobriété visuelle est-elle mise en place, pour limiter les ressources énergétiques et l'impact sur la dégradation matérielle des composants visuels, sonores et tactiles constitutifs de l'interface ?</v>
      </c>
      <c r="E31" s="201" t="str">
        <f>IF(ISBLANK('0. UXUI-WiP'!K31),"",SUBSTITUTE('0. UXUI-WiP'!K31,"NR","IT Soutenable"))</f>
        <v>Des éléments/composants visuels, sonores et tactiles peuvent être mis en avant dans une démarche purement esthétique et/ou marketing mais n'ont que très peu d'intérêt pour l'utilisateur. La simplification de ces éléments apportera une meilleure ergonomie et un usage adapté à chacun ainsi qu'une réduction de l'impact énergétique.</v>
      </c>
      <c r="F31" s="201" t="str">
        <f>IF(ISBLANK('0. UXUI-WiP'!L31),"",SUBSTITUTE('0. UXUI-WiP'!L31,"NR","IT Soutenable"))</f>
        <v xml:space="preserve">La charte graphique est-elle éco-compatible ?
La charte graphique respecte-t-elle les normes d'accessibilité ?
</v>
      </c>
      <c r="G31" s="208" t="str">
        <f>IF(ISBLANK('0. UXUI-WiP'!M31),"",SUBSTITUTE('0. UXUI-WiP'!M31,"NR","IT Soutenable"))</f>
        <v>Une liste d'impacts énergétiques a-t-elle été réalisée ? 
Des objectifs de réduction d'impact sont-ils mis en place et partagés avec toute l'équipe ?</v>
      </c>
      <c r="H31" s="208" t="str">
        <f>IF(ISBLANK('0. UXUI-WiP'!N31),"",SUBSTITUTE('0. UXUI-WiP'!N31,"NR","IT Soutenable"))</f>
        <v xml:space="preserve">Les designers en charge sont-ils formés au design visuel responsable ? </v>
      </c>
      <c r="I31" s="208" t="str">
        <f>IF(ISBLANK('0. UXUI-WiP'!O31),"",SUBSTITUTE('0. UXUI-WiP'!O31,"NR","IT Soutenable"))</f>
        <v/>
      </c>
    </row>
    <row r="32" spans="1:9" ht="15.75" customHeight="1">
      <c r="A32" s="208" t="str">
        <f>IF(ISBLANK('0. UXUI-WiP'!G32),"",SUBSTITUTE('0. UXUI-WiP'!G32,"NR","IT Soutenable"))</f>
        <v>Méthodologie</v>
      </c>
      <c r="B32" s="213" t="str">
        <f>IF(ISBLANK('0. UXUI-WiP'!H32),"",SUBSTITUTE('0. UXUI-WiP'!H32,"NR","IT Soutenable"))</f>
        <v/>
      </c>
      <c r="C32" s="215" t="str">
        <f>IF(ISBLANK('0. UXUI-WiP'!I32),"",SUBSTITUTE('0. UXUI-WiP'!I32,"NR","IT Soutenable"))</f>
        <v>Questionner et pratiquer l'économie de la fonctionnalité</v>
      </c>
      <c r="D32" s="201" t="str">
        <f>IF(ISBLANK('0. UXUI-WiP'!J32),"",SUBSTITUTE('0. UXUI-WiP'!J32,"NR","IT Soutenable"))</f>
        <v>Est-ce que les fonctionnalités sont utilisées par l'utilisateur ?</v>
      </c>
      <c r="E32" s="201" t="str">
        <f>IF(ISBLANK('0. UXUI-WiP'!K32),"",SUBSTITUTE('0. UXUI-WiP'!K32,"NR","IT Soutenable"))</f>
        <v>Selon des études (cast software et standish group), 70% des fonctionnalités ne sont jamais ou rarement utilisées. (ref 115 bonnes pratiques)
Le nombre de fonctionnalités disponibles dans un service numérique impactent directement la consommation de ressources et l'impact environnemental, en créant des fonctionnalités de peu d'utilité. Ce sont des sources de création de dettes environnementales totalement inutiles. Les fonctionnalités augmentent aussi le volume du service, qui introduisent des délais de chargements, des espaces de stockage supplémentaires.</v>
      </c>
      <c r="F32" s="201" t="str">
        <f>IF(ISBLANK('0. UXUI-WiP'!L32),"",SUBSTITUTE('0. UXUI-WiP'!L32,"NR","IT Soutenable"))</f>
        <v>Les fonctionnalités proposées sont-elles attendues et utilisées par vos cibles et apportent-elles une réelle valeur à votre produit ?</v>
      </c>
      <c r="G32" s="208" t="str">
        <f>IF(ISBLANK('0. UXUI-WiP'!M32),"",SUBSTITUTE('0. UXUI-WiP'!M32,"NR","IT Soutenable"))</f>
        <v>Mesurer l'usage de chaque feature et limiter votre produit au juste besoin des utilisateurs</v>
      </c>
      <c r="H32" s="208" t="str">
        <f>IF(ISBLANK('0. UXUI-WiP'!N32),"",SUBSTITUTE('0. UXUI-WiP'!N32,"NR","IT Soutenable"))</f>
        <v>Dans le respect des recommandations d'utilisation des outils de tracking, avez-vous mis en place des outils de suivi ?</v>
      </c>
      <c r="I32" s="208" t="str">
        <f>IF(ISBLANK('0. UXUI-WiP'!O32),"",SUBSTITUTE('0. UXUI-WiP'!O32,"NR","IT Soutenable"))</f>
        <v>- Méthode MoscoW</v>
      </c>
    </row>
    <row r="33" spans="1:9" ht="15.75" customHeight="1">
      <c r="A33" s="208" t="str">
        <f>IF(ISBLANK('0. UXUI-WiP'!G33),"",SUBSTITUTE('0. UXUI-WiP'!G33,"NR","IT Soutenable"))</f>
        <v>Méthodologie</v>
      </c>
      <c r="B33" s="213" t="str">
        <f>IF(ISBLANK('0. UXUI-WiP'!H33),"",SUBSTITUTE('0. UXUI-WiP'!H33,"NR","IT Soutenable"))</f>
        <v/>
      </c>
      <c r="C33" s="215" t="str">
        <f>IF(ISBLANK('0. UXUI-WiP'!I33),"",SUBSTITUTE('0. UXUI-WiP'!I33,"NR","IT Soutenable"))</f>
        <v xml:space="preserve">Avoir une démarche de prise de décision basée sur des indicateurs fiables, vérifés et acceptés sur tout le cycle de vie du service. </v>
      </c>
      <c r="D33" s="201" t="str">
        <f>IF(ISBLANK('0. UXUI-WiP'!J33),"",SUBSTITUTE('0. UXUI-WiP'!J33,"NR","IT Soutenable"))</f>
        <v>Les prises de décision sont-elles justifiées et soutenues par des indicateurs fiables sur les usages des fonctionnalités tout au long du cycle de vie du service ?</v>
      </c>
      <c r="E33" s="201" t="str">
        <f>IF(ISBLANK('0. UXUI-WiP'!K33),"",SUBSTITUTE('0. UXUI-WiP'!K33,"NR","IT Soutenable"))</f>
        <v>La supervision des usages permet de valider les estimations faites en début de conception et d'identifier les pistes d'amélioration. Mais ce principe se base sur des sources de données fiables.</v>
      </c>
      <c r="F33" s="201" t="str">
        <f>IF(ISBLANK('0. UXUI-WiP'!L33),"",SUBSTITUTE('0. UXUI-WiP'!L33,"NR","IT Soutenable"))</f>
        <v>Quelles données sont collectées, à quelle fréquence ?</v>
      </c>
      <c r="G33" s="208" t="str">
        <f>IF(ISBLANK('0. UXUI-WiP'!M33),"",SUBSTITUTE('0. UXUI-WiP'!M33,"NR","IT Soutenable"))</f>
        <v>Des actions sont-elles associées aux données récoltées et analysées ?</v>
      </c>
      <c r="H33" s="208" t="str">
        <f>IF(ISBLANK('0. UXUI-WiP'!N33),"",SUBSTITUTE('0. UXUI-WiP'!N33,"NR","IT Soutenable"))</f>
        <v/>
      </c>
      <c r="I33" s="208" t="str">
        <f>IF(ISBLANK('0. UXUI-WiP'!O33),"",SUBSTITUTE('0. UXUI-WiP'!O33,"NR","IT Soutenable"))</f>
        <v/>
      </c>
    </row>
    <row r="34" spans="1:9" ht="15.75" customHeight="1">
      <c r="A34" s="208" t="str">
        <f>IF(ISBLANK('0. UXUI-WiP'!G34),"",SUBSTITUTE('0. UXUI-WiP'!G34,"NR","IT Soutenable"))</f>
        <v>Méthodologie</v>
      </c>
      <c r="B34" s="213" t="str">
        <f>IF(ISBLANK('0. UXUI-WiP'!H34),"",SUBSTITUTE('0. UXUI-WiP'!H34,"NR","IT Soutenable"))</f>
        <v/>
      </c>
      <c r="C34" s="215" t="str">
        <f>IF(ISBLANK('0. UXUI-WiP'!I34),"",SUBSTITUTE('0. UXUI-WiP'!I34,"NR","IT Soutenable"))</f>
        <v>Mettre en oeuvre une démarche de priorisation des fonctionalités</v>
      </c>
      <c r="D34" s="201" t="str">
        <f>IF(ISBLANK('0. UXUI-WiP'!J34),"",SUBSTITUTE('0. UXUI-WiP'!J34,"NR","IT Soutenable"))</f>
        <v>Une politique / démarche / une routine de réduction et de priorisation progressive des fonctionnalités, interactions et éléments graphiques, est-elle mise en place ?</v>
      </c>
      <c r="E34" s="201" t="str">
        <f>IF(ISBLANK('0. UXUI-WiP'!K34),"",SUBSTITUTE('0. UXUI-WiP'!K34,"NR","IT Soutenable"))</f>
        <v>Les suppressions d'éléments sur les interfaces peuvent ne pas perturber les utilisateurs, et donc générer une empreinte réduite avec moins d'éléments et de fonctionnalités sans que cela ne détériore la valeur du service tout en limitant son impact environnemental</v>
      </c>
      <c r="F34" s="201" t="str">
        <f>IF(ISBLANK('0. UXUI-WiP'!L34),"",SUBSTITUTE('0. UXUI-WiP'!L34,"NR","IT Soutenable"))</f>
        <v>Un outil permettant de prioriser et suivre l'usage des fonctionnalités tout au long du cycle de vie du service est-il utilisé ?</v>
      </c>
      <c r="G34" s="208" t="str">
        <f>IF(ISBLANK('0. UXUI-WiP'!M34),"",SUBSTITUTE('0. UXUI-WiP'!M34,"NR","IT Soutenable"))</f>
        <v>La suppression des éléments non ou trop peu usités est-elle gérée ?</v>
      </c>
      <c r="H34" s="208" t="str">
        <f>IF(ISBLANK('0. UXUI-WiP'!N34),"",SUBSTITUTE('0. UXUI-WiP'!N34,"NR","IT Soutenable"))</f>
        <v/>
      </c>
      <c r="I34" s="208" t="str">
        <f>IF(ISBLANK('0. UXUI-WiP'!O34),"",SUBSTITUTE('0. UXUI-WiP'!O34,"NR","IT Soutenable"))</f>
        <v>- Revues de simplification
- Tests d'absence
- Le focus fanatique
- Poker planning</v>
      </c>
    </row>
    <row r="35" spans="1:9" ht="15.75" customHeight="1">
      <c r="A35" s="208" t="str">
        <f>IF(ISBLANK('0. UXUI-WiP'!G35),"",SUBSTITUTE('0. UXUI-WiP'!G35,"NR","IT Soutenable"))</f>
        <v>Technologie</v>
      </c>
      <c r="B35" s="213" t="str">
        <f>IF(ISBLANK('0. UXUI-WiP'!H35),"",SUBSTITUTE('0. UXUI-WiP'!H35,"NR","IT Soutenable"))</f>
        <v/>
      </c>
      <c r="C35" s="215" t="str">
        <f>IF(ISBLANK('0. UXUI-WiP'!I35),"",SUBSTITUTE('0. UXUI-WiP'!I35,"NR","IT Soutenable"))</f>
        <v>Mutualiser l'effort ergonomique et le SEO, dès la phase de conception, afin d'optimiser la performance du site</v>
      </c>
      <c r="D35" s="201" t="str">
        <f>IF(ISBLANK('0. UXUI-WiP'!J35),"",SUBSTITUTE('0. UXUI-WiP'!J35,"NR","IT Soutenable"))</f>
        <v>Les parties prenantes du service SEO sont-elles intégrées, dès la phase de conception ?</v>
      </c>
      <c r="E35" s="201" t="str">
        <f>IF(ISBLANK('0. UXUI-WiP'!K35),"",SUBSTITUTE('0. UXUI-WiP'!K35,"NR","IT Soutenable"))</f>
        <v xml:space="preserve">Les algorithmes d'optimisation ont tendance à accumuler des données, dans la majorité des cas les données collectées ne sont pas analysées et ne servent donc pas à rationaliser les usages. Les optimisations doivent s'inscrire dans une démarche itérative et chaque retour doit permettre un gain d'efficacité mesuré avant de passer à l'étape suivante. </v>
      </c>
      <c r="F35" s="201" t="str">
        <f>IF(ISBLANK('0. UXUI-WiP'!L35),"",SUBSTITUTE('0. UXUI-WiP'!L35,"NR","IT Soutenable"))</f>
        <v>Les retours SEO sont-ils pris en compte dans la phase de conception pour améliorer les impacts IT Soutenable ?</v>
      </c>
      <c r="G35" s="208" t="str">
        <f>IF(ISBLANK('0. UXUI-WiP'!M35),"",SUBSTITUTE('0. UXUI-WiP'!M35,"NR","IT Soutenable"))</f>
        <v>Lors d'opérations ciblées, une revue quotidienne de la performance SEO est-elle prévue ?</v>
      </c>
      <c r="H35" s="208" t="str">
        <f>IF(ISBLANK('0. UXUI-WiP'!N35),"",SUBSTITUTE('0. UXUI-WiP'!N35,"NR","IT Soutenable"))</f>
        <v>L'analyse fine et les critères (ROI) de votre SEO sont-ils mis en place, avec une méthode pour éliminer/prioriser les éléments inefficaces ?</v>
      </c>
      <c r="I35" s="208" t="str">
        <f>IF(ISBLANK('0. UXUI-WiP'!O35),"",SUBSTITUTE('0. UXUI-WiP'!O35,"NR","IT Soutenable"))</f>
        <v/>
      </c>
    </row>
    <row r="36" spans="1:9" ht="15.75" customHeight="1">
      <c r="A36" s="208" t="str">
        <f>IF(ISBLANK('0. UXUI-WiP'!G36),"",SUBSTITUTE('0. UXUI-WiP'!G36,"NR","IT Soutenable"))</f>
        <v>Usage</v>
      </c>
      <c r="B36" s="213" t="str">
        <f>IF(ISBLANK('0. UXUI-WiP'!H36),"",SUBSTITUTE('0. UXUI-WiP'!H36,"NR","IT Soutenable"))</f>
        <v/>
      </c>
      <c r="C36" s="215" t="str">
        <f>IF(ISBLANK('0. UXUI-WiP'!I36),"",SUBSTITUTE('0. UXUI-WiP'!I36,"NR","IT Soutenable"))</f>
        <v>Proposer une gestion fine de la diffusion d'information par e-mailing</v>
      </c>
      <c r="D36" s="201" t="str">
        <f>IF(ISBLANK('0. UXUI-WiP'!J36),"",SUBSTITUTE('0. UXUI-WiP'!J36,"NR","IT Soutenable"))</f>
        <v>La pratique de l'e-mailing est-elle réfléchie, justifiée et réduite à son stricte nécessaire ?</v>
      </c>
      <c r="E36" s="201" t="str">
        <f>IF(ISBLANK('0. UXUI-WiP'!K36),"",SUBSTITUTE('0. UXUI-WiP'!K36,"NR","IT Soutenable"))</f>
        <v>Les diffusions de mails notamment lorsque les mails contiennent des contenus riches génèrent une charge environnementale importante. Dans le cas de diffusion en masse, ces impacts sont démultipliés. Le cas des newsletters est particulièrement sujet à cette explosion de trafic. Les contenus, volumes et cibles de diffusions doivent être réduits pour compenser par l'efficacité et la pertinence ce qui était pris en charge par la diffusion massive.</v>
      </c>
      <c r="F36" s="201" t="str">
        <f>IF(ISBLANK('0. UXUI-WiP'!L36),"",SUBSTITUTE('0. UXUI-WiP'!L36,"NR","IT Soutenable"))</f>
        <v xml:space="preserve">L'accès au désabonnement est-il rapide et facile pour l'utilisateur (sans demande de confirmation) ? </v>
      </c>
      <c r="G36" s="208" t="str">
        <f>IF(ISBLANK('0. UXUI-WiP'!M36),"",SUBSTITUTE('0. UXUI-WiP'!M36,"NR","IT Soutenable"))</f>
        <v>Un suivi des performances de consultation de l'e-mailing est-il en place ?
L'information partagée de l'e-mailing, apporte-t-elle une valeur à son lecteur ?
L'archivage de l'e-mailing est-il géré ?</v>
      </c>
      <c r="H36" s="208" t="str">
        <f>IF(ISBLANK('0. UXUI-WiP'!N36),"",SUBSTITUTE('0. UXUI-WiP'!N36,"NR","IT Soutenable"))</f>
        <v>Des campagnes de gestion de la Base de Données sont-elles prévues ?
La base de contacts est-elle segmentée pour éviter des envois en masse ?</v>
      </c>
      <c r="I36" s="208" t="str">
        <f>IF(ISBLANK('0. UXUI-WiP'!O36),"",SUBSTITUTE('0. UXUI-WiP'!O36,"NR","IT Soutenable"))</f>
        <v/>
      </c>
    </row>
    <row r="37" spans="1:9" ht="15.75" customHeight="1">
      <c r="A37" s="208" t="str">
        <f>IF(ISBLANK('0. UXUI-WiP'!G37),"",SUBSTITUTE('0. UXUI-WiP'!G37,"NR","IT Soutenable"))</f>
        <v>Usage</v>
      </c>
      <c r="B37" s="213" t="str">
        <f>IF(ISBLANK('0. UXUI-WiP'!H37),"",SUBSTITUTE('0. UXUI-WiP'!H37,"NR","IT Soutenable"))</f>
        <v/>
      </c>
      <c r="C37" s="215" t="str">
        <f>IF(ISBLANK('0. UXUI-WiP'!I37),"",SUBSTITUTE('0. UXUI-WiP'!I37,"NR","IT Soutenable"))</f>
        <v>Avoir une politique d'archivage des contenus (anciens/récents) sans impact sur le référencement</v>
      </c>
      <c r="D37" s="201" t="str">
        <f>IF(ISBLANK('0. UXUI-WiP'!J37),"",SUBSTITUTE('0. UXUI-WiP'!J37,"NR","IT Soutenable"))</f>
        <v>Un planning d'archivage et une version allégée des contenus anciens consultables sont-ils mis en oeuvre ?</v>
      </c>
      <c r="E37" s="201" t="str">
        <f>IF(ISBLANK('0. UXUI-WiP'!K37),"",SUBSTITUTE('0. UXUI-WiP'!K37,"NR","IT Soutenable"))</f>
        <v>Il est souvent produit une quantité non négligeable de fichiers, souvent versionnés, afin de répondre aux exigences client.
Instaurer une bonne pratique de gestion des fichiers (livrables client comme internes) est essentiel.
Trier et supprimer les versions obsolètes et non utilisables aura un impact positif sur le stockage.
En effet, toutes ces données stockées ont un coût environnemental car liées à l'utilisation de serveurs le plus souvent, et représentent donc un coût financier important également.
Définir une politique d'archivage des contenus contribuera à une gestion responsable et efficace de la production du service.</v>
      </c>
      <c r="F37" s="201" t="str">
        <f>IF(ISBLANK('0. UXUI-WiP'!L37),"",SUBSTITUTE('0. UXUI-WiP'!L37,"NR","IT Soutenable"))</f>
        <v xml:space="preserve">Les critères d'archivage et le planning sont-ils définis ? </v>
      </c>
      <c r="G37" s="208" t="str">
        <f>IF(ISBLANK('0. UXUI-WiP'!M37),"",SUBSTITUTE('0. UXUI-WiP'!M37,"NR","IT Soutenable"))</f>
        <v xml:space="preserve">Une automatisation des archives est-elle mise en place ? </v>
      </c>
      <c r="H37" s="208" t="str">
        <f>IF(ISBLANK('0. UXUI-WiP'!N37),"",SUBSTITUTE('0. UXUI-WiP'!N37,"NR","IT Soutenable"))</f>
        <v>Quel volume est gagné par le transfert en format brut ou allégé des contenus archivés qui restent consultables ?</v>
      </c>
      <c r="I37" s="208" t="str">
        <f>IF(ISBLANK('0. UXUI-WiP'!O37),"",SUBSTITUTE('0. UXUI-WiP'!O37,"NR","IT Soutenable"))</f>
        <v/>
      </c>
    </row>
    <row r="38" spans="1:9" ht="15.75" customHeight="1">
      <c r="A38" s="208" t="str">
        <f>IF(ISBLANK('0. UXUI-WiP'!G38),"",SUBSTITUTE('0. UXUI-WiP'!G38,"NR","IT Soutenable"))</f>
        <v>Technologie</v>
      </c>
      <c r="B38" s="213" t="str">
        <f>IF(ISBLANK('0. UXUI-WiP'!H38),"",SUBSTITUTE('0. UXUI-WiP'!H38,"NR","IT Soutenable"))</f>
        <v/>
      </c>
      <c r="C38" s="215" t="str">
        <f>IF(ISBLANK('0. UXUI-WiP'!I38),"",SUBSTITUTE('0. UXUI-WiP'!I38,"NR","IT Soutenable"))</f>
        <v>Limiter les solutions d'analytics embarquées pour ne pas grever la performance du service</v>
      </c>
      <c r="D38" s="201" t="str">
        <f>IF(ISBLANK('0. UXUI-WiP'!J38),"",SUBSTITUTE('0. UXUI-WiP'!J38,"NR","IT Soutenable"))</f>
        <v>Est-ce que les analytics ont été limités au strict nécessaire pour optimiser le service ?</v>
      </c>
      <c r="E38" s="201" t="str">
        <f>IF(ISBLANK('0. UXUI-WiP'!K38),"",SUBSTITUTE('0. UXUI-WiP'!K38,"NR","IT Soutenable"))</f>
        <v>Les collectes de données d'analytics sont installées dans les codes sources et doivent être positionnées uniquement aux points de passage où elles apportent une possibilité d'amélioration de performance car leurs actions ne sont pas neutres; elles collectent, transmettent, stockent des données et alourdissent les services en rajoutant des codes exécutables qui demandent des ressources de traitements sur le périphérique utilisateur, sur les réseaux et sur les serveurs distants. De plus, les données collectées peuvent être transmises et utilisées par des tiers pour des usages dont l'utilisateur n'est pas toujours conscient.</v>
      </c>
      <c r="F38" s="201" t="str">
        <f>IF(ISBLANK('0. UXUI-WiP'!L38),"",SUBSTITUTE('0. UXUI-WiP'!L38,"NR","IT Soutenable"))</f>
        <v xml:space="preserve">L'utilisation des analytics est-elle optimisée au nécessaire ? </v>
      </c>
      <c r="G38" s="208" t="str">
        <f>IF(ISBLANK('0. UXUI-WiP'!M38),"",SUBSTITUTE('0. UXUI-WiP'!M38,"NR","IT Soutenable"))</f>
        <v>Les outils mis en place ne présentent-ils pas de redondances ?</v>
      </c>
      <c r="H38" s="208" t="str">
        <f>IF(ISBLANK('0. UXUI-WiP'!N38),"",SUBSTITUTE('0. UXUI-WiP'!N38,"NR","IT Soutenable"))</f>
        <v>Est-ce que les services analytics n'occupent pas plus de 30% de la performance et de la consommation de ressources ?</v>
      </c>
      <c r="I38" s="208" t="str">
        <f>IF(ISBLANK('0. UXUI-WiP'!O38),"",SUBSTITUTE('0. UXUI-WiP'!O38,"NR","IT Soutenable"))</f>
        <v/>
      </c>
    </row>
    <row r="39" spans="1:9" ht="15.75" customHeight="1">
      <c r="A39" s="208" t="str">
        <f>IF(ISBLANK('0. UXUI-WiP'!G39),"",SUBSTITUTE('0. UXUI-WiP'!G39,"NR","IT Soutenable"))</f>
        <v>UI</v>
      </c>
      <c r="B39" s="213" t="str">
        <f>IF(ISBLANK('0. UXUI-WiP'!H39),"",SUBSTITUTE('0. UXUI-WiP'!H39,"NR","IT Soutenable"))</f>
        <v/>
      </c>
      <c r="C39" s="215" t="str">
        <f>IF(ISBLANK('0. UXUI-WiP'!I39),"",SUBSTITUTE('0. UXUI-WiP'!I39,"NR","IT Soutenable"))</f>
        <v xml:space="preserve">Limiter les services tiers/externes (fils réseaux sociaux, social wall, carrousels, google maps etc). 
</v>
      </c>
      <c r="D39" s="201" t="str">
        <f>IF(ISBLANK('0. UXUI-WiP'!J39),"",SUBSTITUTE('0. UXUI-WiP'!J39,"NR","IT Soutenable"))</f>
        <v>Est-ce que les services tiers (fils réseaux sociaux, social wall, carrousels, google maps etc) ne sont pas utilisés par facilité pour pallier le manque de ressources de production de contenus ?</v>
      </c>
      <c r="E39" s="201" t="str">
        <f>IF(ISBLANK('0. UXUI-WiP'!K39),"",SUBSTITUTE('0. UXUI-WiP'!K39,"NR","IT Soutenable"))</f>
        <v>Il est courant d'utiliser des services tiers rattachés à l'utilisation des réseaux sociaux, géolocalisation, etc.
L'utilisation de ces services tiers doit être au service de l'information et non pas de s'y substituer car  leur usage est très gourmand en ressources, bande passante et batterie des terminaux notamment.
Il est important de limiter leur usage au strict nécessaire afin de limiter leur impact environnemental.</v>
      </c>
      <c r="F39" s="201" t="str">
        <f>IF(ISBLANK('0. UXUI-WiP'!L39),"",SUBSTITUTE('0. UXUI-WiP'!L39,"NR","IT Soutenable"))</f>
        <v>Une alternative aux services tiers a-t-elle été envisagée, est-elle possible ?</v>
      </c>
      <c r="G39" s="208" t="str">
        <f>IF(ISBLANK('0. UXUI-WiP'!M39),"",SUBSTITUTE('0. UXUI-WiP'!M39,"NR","IT Soutenable"))</f>
        <v>Les liens proposés par les services tiers sont-ils éliminés au prosperity de contenus utiles plus légers ?</v>
      </c>
      <c r="H39" s="208" t="str">
        <f>IF(ISBLANK('0. UXUI-WiP'!N39),"",SUBSTITUTE('0. UXUI-WiP'!N39,"NR","IT Soutenable"))</f>
        <v xml:space="preserve">L'utilité des services tiers est-elle éprouvée systématiquement ? </v>
      </c>
      <c r="I39" s="208" t="str">
        <f>IF(ISBLANK('0. UXUI-WiP'!O39),"",SUBSTITUTE('0. UXUI-WiP'!O39,"NR","IT Soutenable"))</f>
        <v/>
      </c>
    </row>
    <row r="40" spans="1:9" ht="15.75" customHeight="1">
      <c r="A40" s="208" t="str">
        <f>IF(ISBLANK('0. UXUI-WiP'!G40),"",SUBSTITUTE('0. UXUI-WiP'!G40,"NR","IT Soutenable"))</f>
        <v/>
      </c>
      <c r="B40" s="213" t="str">
        <f>IF(ISBLANK('0. UXUI-WiP'!H40),"",SUBSTITUTE('0. UXUI-WiP'!H40,"NR","IT Soutenable"))</f>
        <v>Permettre aux utilisateurs de réduire leurs impacts</v>
      </c>
      <c r="C40" s="215" t="str">
        <f>IF(ISBLANK('0. UXUI-WiP'!I40),"",SUBSTITUTE('0. UXUI-WiP'!I40,"NR","IT Soutenable"))</f>
        <v/>
      </c>
      <c r="D40" s="201" t="str">
        <f>IF(ISBLANK('0. UXUI-WiP'!J40),"",SUBSTITUTE('0. UXUI-WiP'!J40,"NR","IT Soutenable"))</f>
        <v/>
      </c>
      <c r="E40" s="201" t="str">
        <f>IF(ISBLANK('0. UXUI-WiP'!K40),"",SUBSTITUTE('0. UXUI-WiP'!K40,"NR","IT Soutenable"))</f>
        <v/>
      </c>
      <c r="F40" s="201" t="str">
        <f>IF(ISBLANK('0. UXUI-WiP'!L40),"",SUBSTITUTE('0. UXUI-WiP'!L40,"NR","IT Soutenable"))</f>
        <v/>
      </c>
      <c r="G40" s="208" t="str">
        <f>IF(ISBLANK('0. UXUI-WiP'!M40),"",SUBSTITUTE('0. UXUI-WiP'!M40,"NR","IT Soutenable"))</f>
        <v/>
      </c>
      <c r="H40" s="208" t="str">
        <f>IF(ISBLANK('0. UXUI-WiP'!N40),"",SUBSTITUTE('0. UXUI-WiP'!N40,"NR","IT Soutenable"))</f>
        <v/>
      </c>
      <c r="I40" s="208" t="str">
        <f>IF(ISBLANK('0. UXUI-WiP'!O40),"",SUBSTITUTE('0. UXUI-WiP'!O40,"NR","IT Soutenable"))</f>
        <v/>
      </c>
    </row>
    <row r="41" spans="1:9" ht="15.75" customHeight="1">
      <c r="A41" s="208" t="str">
        <f>IF(ISBLANK('0. UXUI-WiP'!G41),"",SUBSTITUTE('0. UXUI-WiP'!G41,"NR","IT Soutenable"))</f>
        <v>UI</v>
      </c>
      <c r="B41" s="213" t="str">
        <f>IF(ISBLANK('0. UXUI-WiP'!H41),"",SUBSTITUTE('0. UXUI-WiP'!H41,"NR","IT Soutenable"))</f>
        <v/>
      </c>
      <c r="C41" s="215" t="str">
        <f>IF(ISBLANK('0. UXUI-WiP'!I41),"",SUBSTITUTE('0. UXUI-WiP'!I41,"NR","IT Soutenable"))</f>
        <v>Proposer plusieurs versions de l'interface à l'utilisateur (Rich / Low) afin de s'adapter à ses réels besoins</v>
      </c>
      <c r="D41" s="201" t="str">
        <f>IF(ISBLANK('0. UXUI-WiP'!J41),"",SUBSTITUTE('0. UXUI-WiP'!J41,"NR","IT Soutenable"))</f>
        <v>L'utilisation du service permet-elle d'envisager des configurations logicielles ou matérielles moins impactantes pour l'environnement ?</v>
      </c>
      <c r="E41" s="201" t="str">
        <f>IF(ISBLANK('0. UXUI-WiP'!K41),"",SUBSTITUTE('0. UXUI-WiP'!K41,"NR","IT Soutenable"))</f>
        <v>Les équipements utilisateurs sont de plus en plus performants et les services numériques exploitent ces capacités techniques.
Cela a pour effet d'accentuer la fracture numérique en excluant une partie des utilisateurs qui ne peuvent se procurer ces terminaux qui ont un coût financier important.
Il est donc important de se questionner sur l'utilité du recours à ces technologies pour arriver à la finalité du service numérique tout en préservant l'accès au plus grand nombre.</v>
      </c>
      <c r="F41" s="201" t="str">
        <f>IF(ISBLANK('0. UXUI-WiP'!L41),"",SUBSTITUTE('0. UXUI-WiP'!L41,"NR","IT Soutenable"))</f>
        <v>Dans la recherche utilisateurs, des contraintes techniques, matérielles ou humaines qui nécessiteraient une version adaptée du service, ont-elles été identifiées ?</v>
      </c>
      <c r="G41" s="208" t="str">
        <f>IF(ISBLANK('0. UXUI-WiP'!M41),"",SUBSTITUTE('0. UXUI-WiP'!M41,"NR","IT Soutenable"))</f>
        <v>Dès la première utilisation, un mode d'interface "dégradé", Off line ou moins énergivore du service, est-il poussé à l'utilisateur via une phase d'installation et/ou onboarding ? 
Les volumes de connexions simultanées ont-ils un impact sur les rendus de l'interface ?</v>
      </c>
      <c r="H41" s="208" t="str">
        <f>IF(ISBLANK('0. UXUI-WiP'!N41),"",SUBSTITUTE('0. UXUI-WiP'!N41,"NR","IT Soutenable"))</f>
        <v>L'utilisateur a-t-il un accès simple et identifié pour gérer la qualité des médias ?</v>
      </c>
      <c r="I41" s="208" t="str">
        <f>IF(ISBLANK('0. UXUI-WiP'!O41),"",SUBSTITUTE('0. UXUI-WiP'!O41,"NR","IT Soutenable"))</f>
        <v/>
      </c>
    </row>
    <row r="42" spans="1:9" ht="15.75" customHeight="1">
      <c r="A42" s="208" t="str">
        <f>IF(ISBLANK('0. UXUI-WiP'!G42),"",SUBSTITUTE('0. UXUI-WiP'!G42,"NR","IT Soutenable"))</f>
        <v>UI</v>
      </c>
      <c r="B42" s="213" t="str">
        <f>IF(ISBLANK('0. UXUI-WiP'!H42),"",SUBSTITUTE('0. UXUI-WiP'!H42,"NR","IT Soutenable"))</f>
        <v/>
      </c>
      <c r="C42" s="215" t="str">
        <f>IF(ISBLANK('0. UXUI-WiP'!I42),"",SUBSTITUTE('0. UXUI-WiP'!I42,"NR","IT Soutenable"))</f>
        <v>Porter un service modulable dans le temps à l'utilisateur afin qu'il puisse le faire évoluer de manière responsable</v>
      </c>
      <c r="D42" s="201" t="str">
        <f>IF(ISBLANK('0. UXUI-WiP'!J42),"",SUBSTITUTE('0. UXUI-WiP'!J42,"NR","IT Soutenable"))</f>
        <v xml:space="preserve">L'expérience utilisateur prend-elle en compte les évolutions possible du service (ajout/suppression de fonctionnalités) ? </v>
      </c>
      <c r="E42" s="201" t="str">
        <f>IF(ISBLANK('0. UXUI-WiP'!K42),"",SUBSTITUTE('0. UXUI-WiP'!K42,"NR","IT Soutenable"))</f>
        <v>Un service numérique possède une durée de vie qu'il est important de prolonger au maximum.
Il existe souvent une version bêta, puis suivent d'autres fonctionnalités viendront se rajouter au fil de temps.
Il est important de soulever ces questions dès la conception du service avec les différents partenaires et clients afin de développer un service modulable et adaptable dans le temps.
Cela permettra de limiter les coûts financiers à terme et environnementaux car le service sera évolutif, prolongeant ainsi sa durée de vie.</v>
      </c>
      <c r="F42" s="201" t="str">
        <f>IF(ISBLANK('0. UXUI-WiP'!L42),"",SUBSTITUTE('0. UXUI-WiP'!L42,"NR","IT Soutenable"))</f>
        <v>Les besoins futurs d'évolution du service ont-il été identifiés et planifiés ?</v>
      </c>
      <c r="G42" s="208" t="str">
        <f>IF(ISBLANK('0. UXUI-WiP'!M42),"",SUBSTITUTE('0. UXUI-WiP'!M42,"NR","IT Soutenable"))</f>
        <v>Les mises à jour du service sont -elles appropriées et IT Soutenable Compliant ?</v>
      </c>
      <c r="H42" s="208" t="str">
        <f>IF(ISBLANK('0. UXUI-WiP'!N42),"",SUBSTITUTE('0. UXUI-WiP'!N42,"NR","IT Soutenable"))</f>
        <v xml:space="preserve">L'utilisateur peut-il choisir d'activer ou non des fonctionnalités de l'interface en fonction de ses besoins et des éventuelles mises à jour ? </v>
      </c>
      <c r="I42" s="208" t="str">
        <f>IF(ISBLANK('0. UXUI-WiP'!O42),"",SUBSTITUTE('0. UXUI-WiP'!O42,"NR","IT Soutenable"))</f>
        <v/>
      </c>
    </row>
    <row r="43" spans="1:9" ht="15.75" customHeight="1">
      <c r="A43" s="208" t="str">
        <f>IF(ISBLANK('0. UXUI-WiP'!G43),"",SUBSTITUTE('0. UXUI-WiP'!G43,"NR","IT Soutenable"))</f>
        <v>UI</v>
      </c>
      <c r="B43" s="213" t="str">
        <f>IF(ISBLANK('0. UXUI-WiP'!H43),"",SUBSTITUTE('0. UXUI-WiP'!H43,"NR","IT Soutenable"))</f>
        <v/>
      </c>
      <c r="C43" s="215" t="str">
        <f>IF(ISBLANK('0. UXUI-WiP'!I43),"",SUBSTITUTE('0. UXUI-WiP'!I43,"NR","IT Soutenable"))</f>
        <v>Proposer un design visuel le moins impactant possible tout en respectant les règles d'accessibilité</v>
      </c>
      <c r="D43" s="201" t="str">
        <f>IF(ISBLANK('0. UXUI-WiP'!J43),"",SUBSTITUTE('0. UXUI-WiP'!J43,"NR","IT Soutenable"))</f>
        <v xml:space="preserve">Tous les éléments constitutifs de l'interface font-ils l'objet d'une attention particulière en matière d'impact IT Soutenable, tout en respectant les règles d'accessibilité ?
</v>
      </c>
      <c r="E43" s="201" t="str">
        <f>IF(ISBLANK('0. UXUI-WiP'!K43),"",SUBSTITUTE('0. UXUI-WiP'!K43,"NR","IT Soutenable"))</f>
        <v>Plus le thème visuel est simple, plus il sera économe en ressources consommées pour l'afficher.
Plus le service implémente de composants (charge sur les serveurs, les réseaux et les périphériques), plus l'impact du nombre d'utilisateur simultanés est important.
La solution technique est souvent de surdimensionner les environnements de production pour assurer une meilleure fluidité sur service.
Proposer aux utilisateurs de choisir une présentation du service moins gourmande contribuera à réduire l'impact environnemental (encombrement des réseaux et du surdimensionnement des infrastructures).
Avec l'augmentation du nombre d'utilisateurs, le service s'allègera, le périmètre global restera constant et/ou maitrisé avec des moyens techniques justement dimensionnés.
De plus, cela aura un rôle pédagogique : l'utilisateur pourra devenir acteur de sa propre consommation et de son impact environnemental.</v>
      </c>
      <c r="F43" s="201" t="str">
        <f>IF(ISBLANK('0. UXUI-WiP'!L43),"",SUBSTITUTE('0. UXUI-WiP'!L43,"NR","IT Soutenable"))</f>
        <v xml:space="preserve">Un thème visuel adapté (sombre/clair) est-il proposé à l'utilisateur, de manière simple, rapide et modifiable (automatiquement ou manuellement) , en fonction des différents terminaux ?
Un thème "Low", épuré en terme d'éléments d'interface (visuels, animations, vidéos, tactiles, etc.) est-il expliqué et proposé à l'utilisateur dès sa première utilisation et peut-il modifier ce paramètre facilement à tout moment ? </v>
      </c>
      <c r="G43" s="208" t="str">
        <f>IF(ISBLANK('0. UXUI-WiP'!M43),"",SUBSTITUTE('0. UXUI-WiP'!M43,"NR","IT Soutenable"))</f>
        <v xml:space="preserve">Tous les éléments constitutifs de l'interface (visuels, sonores, tactiles) font-ils l'objet d'une démarche de réduction d'impact et sont-ils éprouvés dans leur utilité ? </v>
      </c>
      <c r="H43" s="208" t="str">
        <f>IF(ISBLANK('0. UXUI-WiP'!N43),"",SUBSTITUTE('0. UXUI-WiP'!N43,"NR","IT Soutenable"))</f>
        <v>Le design système est-il optimisé, applicable et appliqué tout au long de la vie du service ?
Les paramètres de contraste, couleurs, luminosité sont ils identifiables facilement par l'utilisateur ?</v>
      </c>
      <c r="I43" s="208" t="str">
        <f>IF(ISBLANK('0. UXUI-WiP'!O43),"",SUBSTITUTE('0. UXUI-WiP'!O43,"NR","IT Soutenable"))</f>
        <v>Website Carbon
 Contrast ratio
 Plugin Figma : Test contrast</v>
      </c>
    </row>
    <row r="44" spans="1:9" ht="15.75" customHeight="1">
      <c r="A44" s="208" t="str">
        <f>IF(ISBLANK('0. UXUI-WiP'!G44),"",SUBSTITUTE('0. UXUI-WiP'!G44,"NR","IT Soutenable"))</f>
        <v>UI</v>
      </c>
      <c r="B44" s="213" t="str">
        <f>IF(ISBLANK('0. UXUI-WiP'!H44),"",SUBSTITUTE('0. UXUI-WiP'!H44,"NR","IT Soutenable"))</f>
        <v/>
      </c>
      <c r="C44" s="215" t="str">
        <f>IF(ISBLANK('0. UXUI-WiP'!I44),"",SUBSTITUTE('0. UXUI-WiP'!I44,"NR","IT Soutenable"))</f>
        <v>Proposer des alternatives au design visuel dans l'interface</v>
      </c>
      <c r="D44" s="201" t="str">
        <f>IF(ISBLANK('0. UXUI-WiP'!J44),"",SUBSTITUTE('0. UXUI-WiP'!J44,"NR","IT Soutenable"))</f>
        <v xml:space="preserve">Des solutions sans interface "graphique" sont-elles prévues pour certaines fonctionnalités, afin de proposer des alternatives au design visuel dans l'interface ? </v>
      </c>
      <c r="E44" s="201" t="str">
        <f>IF(ISBLANK('0. UXUI-WiP'!K44),"",SUBSTITUTE('0. UXUI-WiP'!K44,"NR","IT Soutenable"))</f>
        <v xml:space="preserve">Une interface ne se résume pas seulement aux éléments visuels qui la constituent, il peut être intéressant de challenger les autres approches de l'expérience utilisateur afin de réduire l'impact du service. </v>
      </c>
      <c r="F44" s="201" t="str">
        <f>IF(ISBLANK('0. UXUI-WiP'!L44),"",SUBSTITUTE('0. UXUI-WiP'!L44,"NR","IT Soutenable"))</f>
        <v xml:space="preserve">Une version vocale ou conversationnelle de l'interface est-elle faisable, souhaitable pour l'utilisateur et le IT Soutenable ? 
Si oui est-elle proposée à l'utilisateur dès sa première utilisation du service ?  </v>
      </c>
      <c r="G44" s="208" t="str">
        <f>IF(ISBLANK('0. UXUI-WiP'!M44),"",SUBSTITUTE('0. UXUI-WiP'!M44,"NR","IT Soutenable"))</f>
        <v xml:space="preserve">Une version gestuelle (eye tracking, touch, kinétique) est-elle prévue/envisageable et souhaitable ? </v>
      </c>
      <c r="H44" s="208" t="str">
        <f>IF(ISBLANK('0. UXUI-WiP'!N44),"",SUBSTITUTE('0. UXUI-WiP'!N44,"NR","IT Soutenable"))</f>
        <v/>
      </c>
      <c r="I44" s="208" t="str">
        <f>IF(ISBLANK('0. UXUI-WiP'!O44),"",SUBSTITUTE('0. UXUI-WiP'!O44,"NR","IT Soutenable"))</f>
        <v/>
      </c>
    </row>
    <row r="45" spans="1:9" ht="15.75" customHeight="1">
      <c r="A45" s="208" t="str">
        <f>IF(ISBLANK('0. UXUI-WiP'!G45),"",SUBSTITUTE('0. UXUI-WiP'!G45,"NR","IT Soutenable"))</f>
        <v>Technologie</v>
      </c>
      <c r="B45" s="213" t="str">
        <f>IF(ISBLANK('0. UXUI-WiP'!H45),"",SUBSTITUTE('0. UXUI-WiP'!H45,"NR","IT Soutenable"))</f>
        <v/>
      </c>
      <c r="C45" s="215" t="str">
        <f>IF(ISBLANK('0. UXUI-WiP'!I45),"",SUBSTITUTE('0. UXUI-WiP'!I45,"NR","IT Soutenable"))</f>
        <v>Prévoir des modes de dialogues avec les utilisateurs en limitant au maximum le nombre d'éléments de présentation</v>
      </c>
      <c r="D45" s="201" t="str">
        <f>IF(ISBLANK('0. UXUI-WiP'!J45),"",SUBSTITUTE('0. UXUI-WiP'!J45,"NR","IT Soutenable"))</f>
        <v xml:space="preserve">Un espace de paramétrage orienté IT Soutenable est-il à disposition de l'utilisateur, pour limiter au maximum le nombre d'éléments de présentation ? </v>
      </c>
      <c r="E45" s="201" t="str">
        <f>IF(ISBLANK('0. UXUI-WiP'!K45),"",SUBSTITUTE('0. UXUI-WiP'!K45,"NR","IT Soutenable"))</f>
        <v>Chaque action compte et l'utilisateur a pleinement son rôle à jouer dans la réduction de son incidence environnementale.
Sensibiliser l'utilisateur et lui permettre d'en être acteur.
Informer de l'impact de ses actions et proposer des alternatives simples et rapides permettront d'avoir un usage plus responsable du service et de développer une conscience collective, à terme, concernant la pollution numérique.</v>
      </c>
      <c r="F45" s="201" t="str">
        <f>IF(ISBLANK('0. UXUI-WiP'!L45),"",SUBSTITUTE('0. UXUI-WiP'!L45,"NR","IT Soutenable"))</f>
        <v>Existe-il un espace rapidement accessible, où l'utilisateur puisse gérer les paramètres dits “éco” de la UI ?</v>
      </c>
      <c r="G45" s="208" t="str">
        <f>IF(ISBLANK('0. UXUI-WiP'!M45),"",SUBSTITUTE('0. UXUI-WiP'!M45,"NR","IT Soutenable"))</f>
        <v>Les conseils utilisateurs et/ou des challenges sont-ils proposés pour améliorer l'impact du service ?</v>
      </c>
      <c r="H45" s="208" t="str">
        <f>IF(ISBLANK('0. UXUI-WiP'!N45),"",SUBSTITUTE('0. UXUI-WiP'!N45,"NR","IT Soutenable"))</f>
        <v>Des alertes sont-elles activables par l'utilisateur pour favoriser les bonnes pratiques (ex: Attention temps d'écran important, faites une pause) ?</v>
      </c>
      <c r="I45" s="208" t="str">
        <f>IF(ISBLANK('0. UXUI-WiP'!O45),"",SUBSTITUTE('0. UXUI-WiP'!O45,"NR","IT Soutenable"))</f>
        <v/>
      </c>
    </row>
    <row r="46" spans="1:9" ht="15.75" customHeight="1">
      <c r="A46" s="208" t="str">
        <f>IF(ISBLANK('0. UXUI-WiP'!G46),"",SUBSTITUTE('0. UXUI-WiP'!G46,"NR","IT Soutenable"))</f>
        <v>Usage</v>
      </c>
      <c r="B46" s="213" t="str">
        <f>IF(ISBLANK('0. UXUI-WiP'!H46),"",SUBSTITUTE('0. UXUI-WiP'!H46,"NR","IT Soutenable"))</f>
        <v/>
      </c>
      <c r="C46" s="215" t="str">
        <f>IF(ISBLANK('0. UXUI-WiP'!I46),"",SUBSTITUTE('0. UXUI-WiP'!I46,"NR","IT Soutenable"))</f>
        <v>Prévoir une version imprimable de certains contenus et écrans pour optimiser les impressions utilisateurs</v>
      </c>
      <c r="D46" s="201" t="str">
        <f>IF(ISBLANK('0. UXUI-WiP'!J46),"",SUBSTITUTE('0. UXUI-WiP'!J46,"NR","IT Soutenable"))</f>
        <v>La dématérialisation du service est-elle complète, et dans le cas où la production de documents papier est indispensable, est-elle conçue pour limiter son impact au minimum ?</v>
      </c>
      <c r="E46" s="201" t="str">
        <f>IF(ISBLANK('0. UXUI-WiP'!K46),"",SUBSTITUTE('0. UXUI-WiP'!K46,"NR","IT Soutenable"))</f>
        <v>Les flux de dématérialisation sont parfois rompus, et imposent la production d'écrits sur papier. L'utilisateur, dans certains cas, peut aussi être plus confortable à utiliser des documents imprimés plutôt que 100% électroniques. Les impressions ont un impact environnemental important, que ce soit dans la consommation de papier, de consommables tels que les cartouches et encres d'impression. Les besoins de présentation en électronique ou en impression sont différents, d'autre part la limitation de l'empreinte environnementale doit conduire à réduire la densité et le volume d'information imprimé</v>
      </c>
      <c r="F46" s="201" t="str">
        <f>IF(ISBLANK('0. UXUI-WiP'!L46),"",SUBSTITUTE('0. UXUI-WiP'!L46,"NR","IT Soutenable"))</f>
        <v xml:space="preserve">Les écrans concernés par l'impression sont-ils identifiés et leur utilité est-elle démontrée  ? </v>
      </c>
      <c r="G46" s="208" t="str">
        <f>IF(ISBLANK('0. UXUI-WiP'!M46),"",SUBSTITUTE('0. UXUI-WiP'!M46,"NR","IT Soutenable"))</f>
        <v xml:space="preserve"> Une feuille de style pour l'impression est-elle réalisée ?</v>
      </c>
      <c r="H46" s="208" t="str">
        <f>IF(ISBLANK('0. UXUI-WiP'!N46),"",SUBSTITUTE('0. UXUI-WiP'!N46,"NR","IT Soutenable"))</f>
        <v>Est-ce que l'intégralité du contenu doit être imprimée ?
Les éléments imprimables sont-ils traités (picto réseaux sociaux , background), les éléments non nécessaires à la lecture / compréhension d'une page sont-ils masqués ?</v>
      </c>
      <c r="I46" s="208" t="str">
        <f>IF(ISBLANK('0. UXUI-WiP'!O46),"",SUBSTITUTE('0. UXUI-WiP'!O46,"NR","IT Soutenable"))</f>
        <v/>
      </c>
    </row>
    <row r="47" spans="1:9" ht="15.75" customHeight="1">
      <c r="A47" s="208" t="str">
        <f>IF(ISBLANK('0. UXUI-WiP'!G48),"",SUBSTITUTE('0. UXUI-WiP'!G48,"NR","IT Soutenable"))</f>
        <v/>
      </c>
      <c r="B47" s="213" t="str">
        <f>IF(ISBLANK('0. UXUI-WiP'!H48),"",SUBSTITUTE('0. UXUI-WiP'!H48,"NR","IT Soutenable"))</f>
        <v>"Barebone Iteration": Itérer votre solution jusqu'au minimalisme "acceptable" par vos utilisateurs</v>
      </c>
      <c r="C47" s="215" t="str">
        <f>IF(ISBLANK('0. UXUI-WiP'!I48),"",SUBSTITUTE('0. UXUI-WiP'!I48,"NR","IT Soutenable"))</f>
        <v/>
      </c>
      <c r="D47" s="201" t="str">
        <f>IF(ISBLANK('0. UXUI-WiP'!J48),"",SUBSTITUTE('0. UXUI-WiP'!J48,"NR","IT Soutenable"))</f>
        <v/>
      </c>
      <c r="E47" s="201" t="str">
        <f>IF(ISBLANK('0. UXUI-WiP'!K48),"",SUBSTITUTE('0. UXUI-WiP'!K48,"NR","IT Soutenable"))</f>
        <v/>
      </c>
      <c r="F47" s="201" t="str">
        <f>IF(ISBLANK('0. UXUI-WiP'!L48),"",SUBSTITUTE('0. UXUI-WiP'!L48,"NR","IT Soutenable"))</f>
        <v/>
      </c>
      <c r="G47" s="208" t="str">
        <f>IF(ISBLANK('0. UXUI-WiP'!M48),"",SUBSTITUTE('0. UXUI-WiP'!M48,"NR","IT Soutenable"))</f>
        <v/>
      </c>
      <c r="H47" s="208" t="str">
        <f>IF(ISBLANK('0. UXUI-WiP'!N48),"",SUBSTITUTE('0. UXUI-WiP'!N48,"NR","IT Soutenable"))</f>
        <v/>
      </c>
      <c r="I47" s="208" t="str">
        <f>IF(ISBLANK('0. UXUI-WiP'!O48),"",SUBSTITUTE('0. UXUI-WiP'!O48,"NR","IT Soutenable"))</f>
        <v/>
      </c>
    </row>
    <row r="48" spans="1:9" ht="15.75" customHeight="1">
      <c r="A48" s="208" t="str">
        <f>IF(ISBLANK('0. UXUI-WiP'!G49),"",SUBSTITUTE('0. UXUI-WiP'!G49,"NR","IT Soutenable"))</f>
        <v>Méthodologie</v>
      </c>
      <c r="B48" s="213" t="str">
        <f>IF(ISBLANK('0. UXUI-WiP'!H49),"",SUBSTITUTE('0. UXUI-WiP'!H49,"NR","IT Soutenable"))</f>
        <v/>
      </c>
      <c r="C48" s="215" t="str">
        <f>IF(ISBLANK('0. UXUI-WiP'!I49),"",SUBSTITUTE('0. UXUI-WiP'!I49,"NR","IT Soutenable"))</f>
        <v>Mettre en oeuvre une démarche systémique pour tous les projets, implanter le projet dans son systeme porteur</v>
      </c>
      <c r="D48" s="201" t="str">
        <f>IF(ISBLANK('0. UXUI-WiP'!J49),"",SUBSTITUTE('0. UXUI-WiP'!J49,"NR","IT Soutenable"))</f>
        <v>Une méthode de démarche systémique est-elle en place, maîtrisée par les acteurs et associée à des outils ?</v>
      </c>
      <c r="E48" s="201" t="str">
        <f>IF(ISBLANK('0. UXUI-WiP'!K49),"",SUBSTITUTE('0. UXUI-WiP'!K49,"NR","IT Soutenable"))</f>
        <v xml:space="preserve">Se lancer dans un projet sans prendre en compte l'écosystème du projet/contexte peut avoir un impact conséquent sur le ROI. Mettre en place une démarche systémique et itérative permet d'être plus efficace et responsable pour répondre aux besoins et réduire alors les délais de ROI. </v>
      </c>
      <c r="F48" s="201" t="str">
        <f>IF(ISBLANK('0. UXUI-WiP'!L49),"",SUBSTITUTE('0. UXUI-WiP'!L49,"NR","IT Soutenable"))</f>
        <v xml:space="preserve"> Les outils du Sytem Design ont-ils été utilisés ?</v>
      </c>
      <c r="G48" s="208" t="str">
        <f>IF(ISBLANK('0. UXUI-WiP'!M49),"",SUBSTITUTE('0. UXUI-WiP'!M49,"NR","IT Soutenable"))</f>
        <v xml:space="preserve">Combien de personnes maîtrisent cette méthode ? </v>
      </c>
      <c r="H48" s="208" t="str">
        <f>IF(ISBLANK('0. UXUI-WiP'!N49),"",SUBSTITUTE('0. UXUI-WiP'!N49,"NR","IT Soutenable"))</f>
        <v xml:space="preserve">Des outils liés à la méthode sont-ils mis à disposition ?
</v>
      </c>
      <c r="I48" s="208" t="str">
        <f>IF(ISBLANK('0. UXUI-WiP'!O49),"",SUBSTITUTE('0. UXUI-WiP'!O49,"NR","IT Soutenable"))</f>
        <v xml:space="preserve"> Systemic Design Toolkit</v>
      </c>
    </row>
    <row r="49" spans="1:9" ht="15.75" customHeight="1">
      <c r="A49" s="208" t="str">
        <f>IF(ISBLANK('0. UXUI-WiP'!G50),"",SUBSTITUTE('0. UXUI-WiP'!G50,"NR","IT Soutenable"))</f>
        <v>Méthodologie</v>
      </c>
      <c r="B49" s="213" t="str">
        <f>IF(ISBLANK('0. UXUI-WiP'!H50),"",SUBSTITUTE('0. UXUI-WiP'!H50,"NR","IT Soutenable"))</f>
        <v/>
      </c>
      <c r="C49" s="215" t="str">
        <f>IF(ISBLANK('0. UXUI-WiP'!I50),"",SUBSTITUTE('0. UXUI-WiP'!I50,"NR","IT Soutenable"))</f>
        <v xml:space="preserve">Faire valider de manière itérative et interactive des prototypes du service </v>
      </c>
      <c r="D49" s="201" t="str">
        <f>IF(ISBLANK('0. UXUI-WiP'!J50),"",SUBSTITUTE('0. UXUI-WiP'!J50,"NR","IT Soutenable"))</f>
        <v>Est-ce que la solution a été prototypée en amont, avec le parcours utilisateur et les interactions ?</v>
      </c>
      <c r="E49" s="201" t="str">
        <f>IF(ISBLANK('0. UXUI-WiP'!K50),"",SUBSTITUTE('0. UXUI-WiP'!K50,"NR","IT Soutenable"))</f>
        <v>Le prototypage interactif permet, à moindre coût, d'avoir une vision graphique, ergonomique et technique de la future solution, de naviguer mais aussi de la tester. Par itération, le prototype sera de meilleure qualité.</v>
      </c>
      <c r="F49" s="201" t="str">
        <f>IF(ISBLANK('0. UXUI-WiP'!L50),"",SUBSTITUTE('0. UXUI-WiP'!L50,"NR","IT Soutenable"))</f>
        <v xml:space="preserve">Les prototypes sont-ils validés par toutes les parties prenantes et existe-il un système de suivi de validation de ces derniers ? </v>
      </c>
      <c r="G49" s="208" t="str">
        <f>IF(ISBLANK('0. UXUI-WiP'!M50),"",SUBSTITUTE('0. UXUI-WiP'!M50,"NR","IT Soutenable"))</f>
        <v/>
      </c>
      <c r="H49" s="208" t="str">
        <f>IF(ISBLANK('0. UXUI-WiP'!N50),"",SUBSTITUTE('0. UXUI-WiP'!N50,"NR","IT Soutenable"))</f>
        <v/>
      </c>
      <c r="I49" s="208" t="str">
        <f>IF(ISBLANK('0. UXUI-WiP'!O50),"",SUBSTITUTE('0. UXUI-WiP'!O50,"NR","IT Soutenable"))</f>
        <v/>
      </c>
    </row>
    <row r="50" spans="1:9" ht="15.75" customHeight="1">
      <c r="A50" s="208" t="str">
        <f>IF(ISBLANK('0. UXUI-WiP'!G51),"",SUBSTITUTE('0. UXUI-WiP'!G51,"NR","IT Soutenable"))</f>
        <v>Méthodologie</v>
      </c>
      <c r="B50" s="213" t="str">
        <f>IF(ISBLANK('0. UXUI-WiP'!H51),"",SUBSTITUTE('0. UXUI-WiP'!H51,"NR","IT Soutenable"))</f>
        <v/>
      </c>
      <c r="C50" s="215" t="str">
        <f>IF(ISBLANK('0. UXUI-WiP'!I51),"",SUBSTITUTE('0. UXUI-WiP'!I51,"NR","IT Soutenable"))</f>
        <v>Connaître le comportement et le feedback utilisateur pour répondre au mieux à leur juste besoin</v>
      </c>
      <c r="D50" s="201" t="str">
        <f>IF(ISBLANK('0. UXUI-WiP'!J51),"",SUBSTITUTE('0. UXUI-WiP'!J51,"NR","IT Soutenable"))</f>
        <v>Le comportement et le feedback utilisateur ont-ils été étudiés pour répondre au mieux à leurs besoins ?</v>
      </c>
      <c r="E50" s="201" t="str">
        <f>IF(ISBLANK('0. UXUI-WiP'!K51),"",SUBSTITUTE('0. UXUI-WiP'!K51,"NR","IT Soutenable"))</f>
        <v>Le projet est réalisé pour des utilisateurs, ne pas prendre en compte leurs comportements, leurs retours d'utilisation de la solution n'est pas recommandable. Faire tester sa solution auprès d'un panel d'utilisateurs permet d'avoir un réel feedback terrain et d'ajuster le projet pour mieux répondre aux besoins.</v>
      </c>
      <c r="F50" s="201" t="str">
        <f>IF(ISBLANK('0. UXUI-WiP'!L51),"",SUBSTITUTE('0. UXUI-WiP'!L51,"NR","IT Soutenable"))</f>
        <v>Les prototypes statiques et animés sont-ils testés sur le panel  étudié ?</v>
      </c>
      <c r="G50" s="208" t="str">
        <f>IF(ISBLANK('0. UXUI-WiP'!M51),"",SUBSTITUTE('0. UXUI-WiP'!M51,"NR","IT Soutenable"))</f>
        <v xml:space="preserve">Les besoins clients sont-ils différenciés des besoins utilisateurs ? </v>
      </c>
      <c r="H50" s="208" t="str">
        <f>IF(ISBLANK('0. UXUI-WiP'!N51),"",SUBSTITUTE('0. UXUI-WiP'!N51,"NR","IT Soutenable"))</f>
        <v xml:space="preserve">Des Users stories (couverture de tests) sont-elles rédigées ? </v>
      </c>
      <c r="I50" s="208" t="str">
        <f>IF(ISBLANK('0. UXUI-WiP'!O51),"",SUBSTITUTE('0. UXUI-WiP'!O51,"NR","IT Soutenable"))</f>
        <v/>
      </c>
    </row>
    <row r="51" spans="1:9" ht="15.75" customHeight="1">
      <c r="A51" s="208" t="str">
        <f>IF(ISBLANK('0. UXUI-WiP'!G52),"",SUBSTITUTE('0. UXUI-WiP'!G52,"NR","IT Soutenable"))</f>
        <v>Méthodologie</v>
      </c>
      <c r="B51" s="213" t="str">
        <f>IF(ISBLANK('0. UXUI-WiP'!H52),"",SUBSTITUTE('0. UXUI-WiP'!H52,"NR","IT Soutenable"))</f>
        <v/>
      </c>
      <c r="C51" s="215" t="str">
        <f>IF(ISBLANK('0. UXUI-WiP'!I52),"",SUBSTITUTE('0. UXUI-WiP'!I52,"NR","IT Soutenable"))</f>
        <v xml:space="preserve">Les livrables de conception doivent être intelligibles par l'équipe projet et transférables à l'équipe de développement </v>
      </c>
      <c r="D51" s="201" t="str">
        <f>IF(ISBLANK('0. UXUI-WiP'!J52),"",SUBSTITUTE('0. UXUI-WiP'!J52,"NR","IT Soutenable"))</f>
        <v>La conception est-elle documentée (fonctionnellement et techniquement), les livrables de conception doivent être intelligibles par l'équipe projet et transférables à l'équipe de développement ?</v>
      </c>
      <c r="E51" s="201" t="str">
        <f>IF(ISBLANK('0. UXUI-WiP'!K52),"",SUBSTITUTE('0. UXUI-WiP'!K52,"NR","IT Soutenable"))</f>
        <v>Trop de documents inadaptés sont produits lors des phases de conception. Une synchronisation entre les différents niveaux d'attentes (tant sur le fond que sur la forme) améliorera la conduite du projet et évitera les frustrations de toutes parts ainsi que l'impact énergétique et humain.</v>
      </c>
      <c r="F51" s="201" t="str">
        <f>IF(ISBLANK('0. UXUI-WiP'!L52),"",SUBSTITUTE('0. UXUI-WiP'!L52,"NR","IT Soutenable"))</f>
        <v>Les processus et formats d'échanges de spécifications ont-ils été discutés et validés entre les concepteurs, les développeurs et plus largement les parties prenantes ?</v>
      </c>
      <c r="G51" s="208" t="str">
        <f>IF(ISBLANK('0. UXUI-WiP'!M52),"",SUBSTITUTE('0. UXUI-WiP'!M52,"NR","IT Soutenable"))</f>
        <v>Est-ce qu'une production de spécifications associée aux schémas de conception est prévue ?</v>
      </c>
      <c r="H51" s="208" t="str">
        <f>IF(ISBLANK('0. UXUI-WiP'!N52),"",SUBSTITUTE('0. UXUI-WiP'!N52,"NR","IT Soutenable"))</f>
        <v>Des outils de conception permettant un export pour développement prenant en compte des recommandations métiers, fonctionnelles et techniques, sont-ils utilisés?</v>
      </c>
      <c r="I51" s="208" t="str">
        <f>IF(ISBLANK('0. UXUI-WiP'!O52),"",SUBSTITUTE('0. UXUI-WiP'!O52,"NR","IT Soutenable"))</f>
        <v/>
      </c>
    </row>
    <row r="52" spans="1:9" ht="15.75" customHeight="1">
      <c r="A52" s="208" t="str">
        <f>SUBSTITUTE('0. UXUI-WiP'!G53,"NR","IT Soutenable")</f>
        <v>Technologie</v>
      </c>
      <c r="B52" s="213" t="str">
        <f>SUBSTITUTE('0. UXUI-WiP'!H53,"NR","IT Soutenable")</f>
        <v/>
      </c>
      <c r="C52" s="215" t="str">
        <f>SUBSTITUTE('0. UXUI-WiP'!I53,"NR","IT Soutenable")</f>
        <v>Implémenter des moteurs de recherche locaux pour limiter les clicks et affichages inutiles et rendre plus rapidement le service à l'utilisateur</v>
      </c>
      <c r="D52" s="201" t="str">
        <f>SUBSTITUTE('0. UXUI-WiP'!J53,"NR","IT Soutenable")</f>
        <v>Est-ce que les recherches les plus fréquentes ont été étudiées et adressées pour qu'elles soient ou mises en cache ou affichées à l'utilisateur sans envoi de requête ou clics inutiles.</v>
      </c>
      <c r="E52" s="201" t="str">
        <f>SUBSTITUTE('0. UXUI-WiP'!K53,"NR","IT Soutenable")</f>
        <v>L'utilisation des moteurs de recherches internes au service permettent aux utilisateurs d'accéder plus rapidement aux informations en limitant la navigation sur le service. Ces moteurs de recherche sont donc un atout d'un point de vue efficacité environnementale et assistance à l'utilisateur. En revanche ils peuvent ne pas disposer de toutes les réponses et s'appuient sur des ressources distantes qu'il est coûteux de consulter. Il est important de réduire les échanges entre votre service et les serveurs distants pour de ne pas annuler le bénéfice acquis par l'utilisation du moteur de recherche.</v>
      </c>
      <c r="F52" s="201" t="str">
        <f>SUBSTITUTE('0. UXUI-WiP'!L53,"NR","IT Soutenable")</f>
        <v>Une liste des services les plus demandés et les "fail requests" est-elle constituée ? les "power requests" sont-elles précisées ?</v>
      </c>
      <c r="G52" s="208" t="str">
        <f>SUBSTITUTE('0. UXUI-WiP'!M53,"NR","IT Soutenable")</f>
        <v>Une liste des requêtes les plus formulées est-elle constituée ?</v>
      </c>
      <c r="H52" s="208" t="str">
        <f>SUBSTITUTE('0. UXUI-WiP'!N53,"NR","IT Soutenable")</f>
        <v>Existe-t-il des solutions d'accomppagnement de l'utilisateur dans la qualification de sa recherche afin de limiter le nombre de requêtes envoyées au serveur ?</v>
      </c>
      <c r="I52" s="208" t="str">
        <f>SUBSTITUTE('0. UXUI-WiP'!O53,"NR","IT Soutenable")</f>
        <v/>
      </c>
    </row>
    <row r="53" spans="1:9" ht="15.75" customHeight="1">
      <c r="A53" s="208" t="str">
        <f>SUBSTITUTE('0. UXUI-WiP'!G54,"NR","IT Soutenable")</f>
        <v>Usage</v>
      </c>
      <c r="B53" s="213" t="str">
        <f>SUBSTITUTE('0. UXUI-WiP'!H54,"NR","IT Soutenable")</f>
        <v/>
      </c>
      <c r="C53" s="215" t="str">
        <f>SUBSTITUTE('0. UXUI-WiP'!I54,"NR","IT Soutenable")</f>
        <v>Simplifier les parcours utilisateurs</v>
      </c>
      <c r="D53" s="201" t="str">
        <f>SUBSTITUTE('0. UXUI-WiP'!J54,"NR","IT Soutenable")</f>
        <v>Le chemin parcouru pour accéder au service est-il le plus rapide et le plus simple possible ?</v>
      </c>
      <c r="E53" s="201" t="str">
        <f>SUBSTITUTE('0. UXUI-WiP'!K54,"NR","IT Soutenable")</f>
        <v>Il y a plusieurs scénarios d'accès aux services et/ou information d'un applicatif. Il faut les examiner et les faire coexister afin d'améliorer l'expérience des utilisateurs.</v>
      </c>
      <c r="F53" s="201" t="str">
        <f>SUBSTITUTE('0. UXUI-WiP'!L54,"NR","IT Soutenable")</f>
        <v xml:space="preserve">Le nombre d'étapes et le temps sont-ils inclus dans les users journey/maps ? </v>
      </c>
      <c r="G53" s="208" t="str">
        <f>SUBSTITUTE('0. UXUI-WiP'!M54,"NR","IT Soutenable")</f>
        <v xml:space="preserve">Le nombre d'étapes et le temps sont-ils inclus dans les tests du service par tous les types d'utilisateurs ? </v>
      </c>
      <c r="H53" s="208" t="str">
        <f>SUBSTITUTE('0. UXUI-WiP'!N54,"NR","IT Soutenable")</f>
        <v/>
      </c>
      <c r="I53" s="208" t="str">
        <f>SUBSTITUTE('0. UXUI-WiP'!O54,"NR","IT Soutenable")</f>
        <v/>
      </c>
    </row>
    <row r="54" spans="1:9" ht="15.75" customHeight="1">
      <c r="A54" s="208" t="str">
        <f>SUBSTITUTE('0. UXUI-WiP'!G55,"NR","IT Soutenable")</f>
        <v>Méthodologie</v>
      </c>
      <c r="B54" s="213" t="str">
        <f>SUBSTITUTE('0. UXUI-WiP'!H55,"NR","IT Soutenable")</f>
        <v/>
      </c>
      <c r="C54" s="215" t="str">
        <f>SUBSTITUTE('0. UXUI-WiP'!I55,"NR","IT Soutenable")</f>
        <v>Prévoir un processus d'amélioration en continu</v>
      </c>
      <c r="D54" s="201" t="str">
        <f>SUBSTITUTE('0. UXUI-WiP'!J55,"NR","IT Soutenable")</f>
        <v>Une démarche d'amélioration continue a-t-elle été mise en place ?</v>
      </c>
      <c r="E54" s="201" t="str">
        <f>SUBSTITUTE('0. UXUI-WiP'!K55,"NR","IT Soutenable")</f>
        <v>Au fil du temps, l'organisation va augmenter sa maturité IT Soutenable. Les services doivent pouvoir bénéficier de ces progrès pour s'enrichir de plus d'intelligence IT Soutenable embarquée</v>
      </c>
      <c r="F54" s="201" t="str">
        <f>SUBSTITUTE('0. UXUI-WiP'!L55,"NR","IT Soutenable")</f>
        <v>La conception est-elle pensée de manière itérative ?</v>
      </c>
      <c r="G54" s="208" t="str">
        <f>SUBSTITUTE('0. UXUI-WiP'!M55,"NR","IT Soutenable")</f>
        <v>Toutes les parties prenantes sont-elles identifiées et consultées aux moments clés pour la prise en compte de leurs retours ?</v>
      </c>
      <c r="H54" s="208" t="str">
        <f>SUBSTITUTE('0. UXUI-WiP'!N55,"NR","IT Soutenable")</f>
        <v/>
      </c>
      <c r="I54" s="208" t="str">
        <f>SUBSTITUTE('0. UXUI-WiP'!O55,"NR","IT Soutenable")</f>
        <v/>
      </c>
    </row>
    <row r="55" spans="1:9" ht="15.75" customHeight="1">
      <c r="A55" s="208" t="str">
        <f>IF(ISBLANK('0. UXUI-WiP'!G56),"",SUBSTITUTE('0. UXUI-WiP'!G56,"NR","IT Soutenable"))</f>
        <v/>
      </c>
      <c r="B55" s="213" t="str">
        <f>IF(ISBLANK('0. UXUI-WiP'!H56),"",SUBSTITUTE('0. UXUI-WiP'!H56,"NR","IT Soutenable"))</f>
        <v>Ingénierie média : alléger au maximum les médias du service numérique ( images, animations, contenu ... )</v>
      </c>
      <c r="C55" s="215" t="str">
        <f>IF(ISBLANK('0. UXUI-WiP'!I56),"",SUBSTITUTE('0. UXUI-WiP'!I56,"NR","IT Soutenable"))</f>
        <v/>
      </c>
      <c r="D55" s="201" t="str">
        <f>IF(ISBLANK('0. UXUI-WiP'!J56),"",SUBSTITUTE('0. UXUI-WiP'!J56,"NR","IT Soutenable"))</f>
        <v/>
      </c>
      <c r="E55" s="201" t="str">
        <f>IF(ISBLANK('0. UXUI-WiP'!K56),"",SUBSTITUTE('0. UXUI-WiP'!K56,"NR","IT Soutenable"))</f>
        <v/>
      </c>
      <c r="F55" s="201" t="str">
        <f>IF(ISBLANK('0. UXUI-WiP'!L56),"",SUBSTITUTE('0. UXUI-WiP'!L56,"NR","IT Soutenable"))</f>
        <v/>
      </c>
      <c r="G55" s="208" t="str">
        <f>IF(ISBLANK('0. UXUI-WiP'!M56),"",SUBSTITUTE('0. UXUI-WiP'!M56,"NR","IT Soutenable"))</f>
        <v/>
      </c>
      <c r="H55" s="208" t="str">
        <f>IF(ISBLANK('0. UXUI-WiP'!N56),"",SUBSTITUTE('0. UXUI-WiP'!N56,"NR","IT Soutenable"))</f>
        <v/>
      </c>
      <c r="I55" s="208" t="str">
        <f>IF(ISBLANK('0. UXUI-WiP'!O56),"",SUBSTITUTE('0. UXUI-WiP'!O56,"NR","IT Soutenable"))</f>
        <v/>
      </c>
    </row>
    <row r="56" spans="1:9" ht="15.75" customHeight="1">
      <c r="A56" s="208" t="str">
        <f>IF(ISBLANK('0. UXUI-WiP'!G57),"",SUBSTITUTE('0. UXUI-WiP'!G57,"NR","IT Soutenable"))</f>
        <v>Technologie</v>
      </c>
      <c r="B56" s="213" t="str">
        <f>IF(ISBLANK('0. UXUI-WiP'!H57),"",SUBSTITUTE('0. UXUI-WiP'!H57,"NR","IT Soutenable"))</f>
        <v/>
      </c>
      <c r="C56" s="215" t="str">
        <f>IF(ISBLANK('0. UXUI-WiP'!I57),"",SUBSTITUTE('0. UXUI-WiP'!I57,"NR","IT Soutenable"))</f>
        <v xml:space="preserve">Est ce que la fonctionnalité peut être proposée sans l'appel d'une bibliothèque (JS, AJAX ...) (fonctionnalité par fonctionnalité)
</v>
      </c>
      <c r="D56" s="201" t="str">
        <f>IF(ISBLANK('0. UXUI-WiP'!J57),"",SUBSTITUTE('0. UXUI-WiP'!J57,"NR","IT Soutenable"))</f>
        <v>Est ce que la fonctionnalité peut être proposée sans l'appel de scripts ou de bibliothèques externes (JS, AJAX, ...) ?</v>
      </c>
      <c r="E56" s="201" t="str">
        <f>IF(ISBLANK('0. UXUI-WiP'!K57),"",SUBSTITUTE('0. UXUI-WiP'!K57,"NR","IT Soutenable"))</f>
        <v>Les périphériques utilisateurs disposent de ressources de traitement, la mise en oeuvre de ces ressources consomme de l'énergie et nécessite de transporter vers le périphérique utilisateur les codes exécutables. En réduisant l'utilisation de scripts qui fonctionnent sur le poste utilisateur les 2 aspects sont atténués. De plus, certains utilisateurs peuvent ne pas pouvoir utiliser des scripts.</v>
      </c>
      <c r="F56" s="201" t="str">
        <f>IF(ISBLANK('0. UXUI-WiP'!L57),"",SUBSTITUTE('0. UXUI-WiP'!L57,"NR","IT Soutenable"))</f>
        <v>Combien de fonctions sont gérées via des bibliothèques externes ?</v>
      </c>
      <c r="G56" s="208" t="str">
        <f>IF(ISBLANK('0. UXUI-WiP'!M57),"",SUBSTITUTE('0. UXUI-WiP'!M57,"NR","IT Soutenable"))</f>
        <v/>
      </c>
      <c r="H56" s="208" t="str">
        <f>IF(ISBLANK('0. UXUI-WiP'!N57),"",SUBSTITUTE('0. UXUI-WiP'!N57,"NR","IT Soutenable"))</f>
        <v/>
      </c>
      <c r="I56" s="208" t="str">
        <f>IF(ISBLANK('0. UXUI-WiP'!O57),"",SUBSTITUTE('0. UXUI-WiP'!O57,"NR","IT Soutenable"))</f>
        <v/>
      </c>
    </row>
    <row r="57" spans="1:9" ht="15.75" customHeight="1">
      <c r="A57" s="208" t="str">
        <f>IF(ISBLANK('0. UXUI-WiP'!G58),"",SUBSTITUTE('0. UXUI-WiP'!G58,"NR","IT Soutenable"))</f>
        <v>Technologie</v>
      </c>
      <c r="B57" s="213" t="str">
        <f>IF(ISBLANK('0. UXUI-WiP'!H58),"",SUBSTITUTE('0. UXUI-WiP'!H58,"NR","IT Soutenable"))</f>
        <v/>
      </c>
      <c r="C57" s="215" t="str">
        <f>IF(ISBLANK('0. UXUI-WiP'!I58),"",SUBSTITUTE('0. UXUI-WiP'!I58,"NR","IT Soutenable"))</f>
        <v>Minimiser le nombre d’iframes</v>
      </c>
      <c r="D57" s="201" t="str">
        <f>IF(ISBLANK('0. UXUI-WiP'!J58),"",SUBSTITUTE('0. UXUI-WiP'!J58,"NR","IT Soutenable"))</f>
        <v>La fonctionnalité cible nécessite -t-elle l'appel d'une iFrame ?</v>
      </c>
      <c r="E57" s="201" t="str">
        <f>IF(ISBLANK('0. UXUI-WiP'!K58),"",SUBSTITUTE('0. UXUI-WiP'!K58,"NR","IT Soutenable"))</f>
        <v xml:space="preserve">L'accessibilité d'une iframe étant nulle et l'ergonomie de la page proposant le service étant restreinte, l'iFrame est une solution qui dégradera l'experience utilisateur. </v>
      </c>
      <c r="F57" s="201" t="str">
        <f>IF(ISBLANK('0. UXUI-WiP'!L58),"",SUBSTITUTE('0. UXUI-WiP'!L58,"NR","IT Soutenable"))</f>
        <v>Une solution API est-elle disponible ?</v>
      </c>
      <c r="G57" s="208" t="str">
        <f>IF(ISBLANK('0. UXUI-WiP'!M58),"",SUBSTITUTE('0. UXUI-WiP'!M58,"NR","IT Soutenable"))</f>
        <v xml:space="preserve">Combien d'iFrame sont utilisées dans le service ? Combien sont indispensables pour des raisons de sécurité (Modules de paiements, ....) ? </v>
      </c>
      <c r="H57" s="208" t="str">
        <f>IF(ISBLANK('0. UXUI-WiP'!N58),"",SUBSTITUTE('0. UXUI-WiP'!N58,"NR","IT Soutenable"))</f>
        <v/>
      </c>
      <c r="I57" s="208" t="str">
        <f>IF(ISBLANK('0. UXUI-WiP'!O58),"",SUBSTITUTE('0. UXUI-WiP'!O58,"NR","IT Soutenable"))</f>
        <v/>
      </c>
    </row>
    <row r="58" spans="1:9" ht="15.75" customHeight="1">
      <c r="A58" s="208" t="str">
        <f>IF(ISBLANK('0. UXUI-WiP'!G59),"",SUBSTITUTE('0. UXUI-WiP'!G59,"NR","IT Soutenable"))</f>
        <v>UI</v>
      </c>
      <c r="B58" s="213" t="str">
        <f>IF(ISBLANK('0. UXUI-WiP'!H59),"",SUBSTITUTE('0. UXUI-WiP'!H59,"NR","IT Soutenable"))</f>
        <v/>
      </c>
      <c r="C58" s="215" t="str">
        <f>IF(ISBLANK('0. UXUI-WiP'!I59),"",SUBSTITUTE('0. UXUI-WiP'!I59,"NR","IT Soutenable"))</f>
        <v>Mettre en place une politique de gestion/utilisation des médias afin de réduire leurs impacts.</v>
      </c>
      <c r="D58" s="201" t="str">
        <f>IF(ISBLANK('0. UXUI-WiP'!J59),"",SUBSTITUTE('0. UXUI-WiP'!J59,"NR","IT Soutenable"))</f>
        <v xml:space="preserve">Une politique de gestion/utilisation des médias afin de réduire leurs impacts est-elle en place, avec des critères de compression et de formats des médias ?
</v>
      </c>
      <c r="E58" s="201" t="str">
        <f>IF(ISBLANK('0. UXUI-WiP'!K59),"",SUBSTITUTE('0. UXUI-WiP'!K59,"NR","IT Soutenable"))</f>
        <v xml:space="preserve">Le volume de données transférées augmente l'empreinte environnementale du service. Il est nécessaire de proposer les médias nécessaires à l'affichage du service dans la compression idoine afin d'améliorer le service et augmenter sa sobriété. </v>
      </c>
      <c r="F58" s="201" t="str">
        <f>IF(ISBLANK('0. UXUI-WiP'!L59),"",SUBSTITUTE('0. UXUI-WiP'!L59,"NR","IT Soutenable"))</f>
        <v xml:space="preserve">Une checklist de qualité environnementale des médias utilisés dans le service est-elle utilisée ?  </v>
      </c>
      <c r="G58" s="208" t="str">
        <f>IF(ISBLANK('0. UXUI-WiP'!M59),"",SUBSTITUTE('0. UXUI-WiP'!M59,"NR","IT Soutenable"))</f>
        <v xml:space="preserve">L'automatisation de compression de tous les médias utilisés est-elle mise en place ? </v>
      </c>
      <c r="H58" s="208" t="str">
        <f>IF(ISBLANK('0. UXUI-WiP'!N59),"",SUBSTITUTE('0. UXUI-WiP'!N59,"NR","IT Soutenable"))</f>
        <v>Une alternative à chaque média a-t-elle été proposée (remplacement d'une vidéo par une image ou du texte par ex.) ?</v>
      </c>
      <c r="I58" s="208" t="str">
        <f>IF(ISBLANK('0. UXUI-WiP'!O59),"",SUBSTITUTE('0. UXUI-WiP'!O59,"NR","IT Soutenable"))</f>
        <v/>
      </c>
    </row>
    <row r="59" spans="1:9" ht="15.75" customHeight="1">
      <c r="A59" s="208" t="str">
        <f>IF(ISBLANK('0. UXUI-WiP'!G60),"",SUBSTITUTE('0. UXUI-WiP'!G60,"NR","IT Soutenable"))</f>
        <v>UI</v>
      </c>
      <c r="B59" s="213" t="str">
        <f>IF(ISBLANK('0. UXUI-WiP'!H60),"",SUBSTITUTE('0. UXUI-WiP'!H60,"NR","IT Soutenable"))</f>
        <v/>
      </c>
      <c r="C59" s="215" t="str">
        <f>IF(ISBLANK('0. UXUI-WiP'!I60),"",SUBSTITUTE('0. UXUI-WiP'!I60,"NR","IT Soutenable"))</f>
        <v>Le choix des polices de caractères prend en compte une démarche d'optimisation et de réduction</v>
      </c>
      <c r="D59" s="201" t="str">
        <f>IF(ISBLANK('0. UXUI-WiP'!J60),"",SUBSTITUTE('0. UXUI-WiP'!J60,"NR","IT Soutenable"))</f>
        <v>Le nombre de polices de caractères (fonts) et les variantes de polices appelées (graisse, caractères utilisés dans le projet) sont-ils limités ?</v>
      </c>
      <c r="E59" s="201" t="str">
        <f>IF(ISBLANK('0. UXUI-WiP'!K60),"",SUBSTITUTE('0. UXUI-WiP'!K60,"NR","IT Soutenable"))</f>
        <v>Les polices de caractères peuvent être très volumineuses. En réduisant le nombre de polices uniquement à celles utilisées dans le service, la  volumétrie échangée diminue.</v>
      </c>
      <c r="F59" s="201" t="str">
        <f>IF(ISBLANK('0. UXUI-WiP'!L60),"",SUBSTITUTE('0. UXUI-WiP'!L60,"NR","IT Soutenable"))</f>
        <v xml:space="preserve">Une typo système peut-elle être utilisée ? 
</v>
      </c>
      <c r="G59" s="208" t="str">
        <f>IF(ISBLANK('0. UXUI-WiP'!M60),"",SUBSTITUTE('0. UXUI-WiP'!M60,"NR","IT Soutenable"))</f>
        <v xml:space="preserve">Lorsqu'une typo externe est utilisée, son poids a-t-il été vérifié et existe-t-il une alternative plus légère ? 
</v>
      </c>
      <c r="H59" s="208" t="str">
        <f>IF(ISBLANK('0. UXUI-WiP'!N60),"",SUBSTITUTE('0. UXUI-WiP'!N60,"NR","IT Soutenable"))</f>
        <v>Le fichier typographique chargé est-il limité aux stricts caractères, langues et graisses utiles pour le service, la création d'une sub-font est-elle envisagée ?
Lors de l'intégration de polices propriétaires, les formats récents optimisés (par ex : WOTF2) sont-ils utilisés ?</v>
      </c>
      <c r="I59" s="208" t="str">
        <f>IF(ISBLANK('0. UXUI-WiP'!O60),"",SUBSTITUTE('0. UXUI-WiP'!O60,"NR","IT Soutenable"))</f>
        <v/>
      </c>
    </row>
    <row r="60" spans="1:9" ht="15.75" customHeight="1">
      <c r="A60" s="208" t="str">
        <f>IF(ISBLANK('0. UXUI-WiP'!G61),"",SUBSTITUTE('0. UXUI-WiP'!G61,"NR","IT Soutenable"))</f>
        <v>UI</v>
      </c>
      <c r="B60" s="213" t="str">
        <f>IF(ISBLANK('0. UXUI-WiP'!H61),"",SUBSTITUTE('0. UXUI-WiP'!H61,"NR","IT Soutenable"))</f>
        <v/>
      </c>
      <c r="C60" s="215" t="str">
        <f>IF(ISBLANK('0. UXUI-WiP'!I61),"",SUBSTITUTE('0. UXUI-WiP'!I61,"NR","IT Soutenable"))</f>
        <v xml:space="preserve">Privilégier les outils et composants natifs du système </v>
      </c>
      <c r="D60" s="201" t="str">
        <f>IF(ISBLANK('0. UXUI-WiP'!J61),"",SUBSTITUTE('0. UXUI-WiP'!J61,"NR","IT Soutenable"))</f>
        <v>Est-ce que les fonctionnalités et composants natifs du système peuvent correspondre au besoin ?</v>
      </c>
      <c r="E60" s="201" t="str">
        <f>IF(ISBLANK('0. UXUI-WiP'!K61),"",SUBSTITUTE('0. UXUI-WiP'!K61,"NR","IT Soutenable"))</f>
        <v>Certaines fonctionnalités sont disponibles sous plusieurs formes. Lorsqu'elles sont natives, aucun code ou composants supplémentaires ne sont nécessaires pour les utiliser ce qui réduit l'impact du service.</v>
      </c>
      <c r="F60" s="201" t="str">
        <f>IF(ISBLANK('0. UXUI-WiP'!L61),"",SUBSTITUTE('0. UXUI-WiP'!L61,"NR","IT Soutenable"))</f>
        <v>Le fait que le système ne propose pas nativement le service est-il établi ?</v>
      </c>
      <c r="G60" s="208" t="str">
        <f>IF(ISBLANK('0. UXUI-WiP'!M61),"",SUBSTITUTE('0. UXUI-WiP'!M61,"NR","IT Soutenable"))</f>
        <v>À fonctionnalités égales, le système natif est-il plus efficace que l'alternative imaginée ?</v>
      </c>
      <c r="H60" s="208" t="str">
        <f>IF(ISBLANK('0. UXUI-WiP'!N61),"",SUBSTITUTE('0. UXUI-WiP'!N61,"NR","IT Soutenable"))</f>
        <v/>
      </c>
      <c r="I60" s="208" t="str">
        <f>IF(ISBLANK('0. UXUI-WiP'!O61),"",SUBSTITUTE('0. UXUI-WiP'!O61,"NR","IT Soutenable"))</f>
        <v/>
      </c>
    </row>
    <row r="61" spans="1:9" ht="15.75" customHeight="1">
      <c r="A61" s="208" t="str">
        <f>IF(ISBLANK('0. UXUI-WiP'!G62),"",SUBSTITUTE('0. UXUI-WiP'!G62,"NR","IT Soutenable"))</f>
        <v>UI</v>
      </c>
      <c r="B61" s="213" t="str">
        <f>IF(ISBLANK('0. UXUI-WiP'!H62),"",SUBSTITUTE('0. UXUI-WiP'!H62,"NR","IT Soutenable"))</f>
        <v/>
      </c>
      <c r="C61" s="215" t="str">
        <f>IF(ISBLANK('0. UXUI-WiP'!I62),"",SUBSTITUTE('0. UXUI-WiP'!I62,"NR","IT Soutenable"))</f>
        <v>Privilégier les animations vectorielles ou l'infographie par rapport aux videos</v>
      </c>
      <c r="D61" s="201" t="str">
        <f>IF(ISBLANK('0. UXUI-WiP'!J62),"",SUBSTITUTE('0. UXUI-WiP'!J62,"NR","IT Soutenable"))</f>
        <v>Les vidéos et animations sont-elles utilisées uniquement lorsqu'elles apportent une valeur pour l'utilisateur ?</v>
      </c>
      <c r="E61" s="201" t="str">
        <f>IF(ISBLANK('0. UXUI-WiP'!K62),"",SUBSTITUTE('0. UXUI-WiP'!K62,"NR","IT Soutenable"))</f>
        <v>Les flux vidéo et les animations génèrent un volume de données important. La limitation des vidéos réduit la charge environnementale du service. Certains publics ne sont pas en mesure d'utiliser des vidéos, ils seront donc exclus du service si celui-ci s'appuie sur ce type de média.</v>
      </c>
      <c r="F61" s="201" t="str">
        <f>IF(ISBLANK('0. UXUI-WiP'!L62),"",SUBSTITUTE('0. UXUI-WiP'!L62,"NR","IT Soutenable"))</f>
        <v>Les informations de la vidéo ou de l'animation ne peuvent-elles pas être retranscrites dans un format alternatif ?</v>
      </c>
      <c r="G61" s="208" t="str">
        <f>IF(ISBLANK('0. UXUI-WiP'!M62),"",SUBSTITUTE('0. UXUI-WiP'!M62,"NR","IT Soutenable"))</f>
        <v>Le poids total, le format et la résolution de chaque vidéo ou animation sont-ils correctement calibrés ?</v>
      </c>
      <c r="H61" s="208" t="str">
        <f>IF(ISBLANK('0. UXUI-WiP'!N62),"",SUBSTITUTE('0. UXUI-WiP'!N62,"NR","IT Soutenable"))</f>
        <v/>
      </c>
      <c r="I61" s="208" t="str">
        <f>IF(ISBLANK('0. UXUI-WiP'!O62),"",SUBSTITUTE('0. UXUI-WiP'!O62,"NR","IT Soutenable"))</f>
        <v/>
      </c>
    </row>
    <row r="62" spans="1:9" ht="15.75" customHeight="1">
      <c r="A62" s="208" t="str">
        <f>IF(ISBLANK('0. UXUI-WiP'!G63),"",SUBSTITUTE('0. UXUI-WiP'!G63,"NR","IT Soutenable"))</f>
        <v>UI</v>
      </c>
      <c r="B62" s="213" t="str">
        <f>IF(ISBLANK('0. UXUI-WiP'!H63),"",SUBSTITUTE('0. UXUI-WiP'!H63,"NR","IT Soutenable"))</f>
        <v/>
      </c>
      <c r="C62" s="215" t="str">
        <f>IF(ISBLANK('0. UXUI-WiP'!I63),"",SUBSTITUTE('0. UXUI-WiP'!I63,"NR","IT Soutenable"))</f>
        <v>Optimiser les images</v>
      </c>
      <c r="D62" s="201" t="str">
        <f>IF(ISBLANK('0. UXUI-WiP'!J63),"",SUBSTITUTE('0. UXUI-WiP'!J63,"NR","IT Soutenable"))</f>
        <v>Les images sont-elles optimisées par rapport à leurs fonctions ?</v>
      </c>
      <c r="E62" s="201" t="str">
        <f>IF(ISBLANK('0. UXUI-WiP'!K63),"",SUBSTITUTE('0. UXUI-WiP'!K63,"NR","IT Soutenable"))</f>
        <v>Le volume de données échangées pour la présentation d'une image dépend de sa taille et de la qualité de son format. Certaines images ont des valeurs d'information importantes, d'autres ne sont que de l'illustration. Les consommations de ressources liées doivent donc être en rapport avec l'importance de l'image et permettre à des publics pour lesquels les images ne sont pas accessibles de comprendre leur signification.</v>
      </c>
      <c r="F62" s="201" t="str">
        <f>IF(ISBLANK('0. UXUI-WiP'!L63),"",SUBSTITUTE('0. UXUI-WiP'!L63,"NR","IT Soutenable"))</f>
        <v>Est-ce que les images utilisées sont adaptées à leurs formats/tailles d'affichage ?</v>
      </c>
      <c r="G62" s="208" t="str">
        <f>IF(ISBLANK('0. UXUI-WiP'!M63),"",SUBSTITUTE('0. UXUI-WiP'!M63,"NR","IT Soutenable"))</f>
        <v>Les images vectorielles ont-elles un format qui le supporte (SVG) ?</v>
      </c>
      <c r="H62" s="208" t="str">
        <f>IF(ISBLANK('0. UXUI-WiP'!N63),"",SUBSTITUTE('0. UXUI-WiP'!N63,"NR","IT Soutenable"))</f>
        <v>Est-ce que les pictogrammes et illustrations sont exportés au format SVG ?</v>
      </c>
      <c r="I62" s="208" t="str">
        <f>IF(ISBLANK('0. UXUI-WiP'!O63),"",SUBSTITUTE('0. UXUI-WiP'!O63,"NR","IT Soutenable"))</f>
        <v/>
      </c>
    </row>
    <row r="63" spans="1:9" ht="15.75" customHeight="1">
      <c r="A63" s="208" t="str">
        <f>IF(ISBLANK('0. UXUI-WiP'!G64),"",SUBSTITUTE('0. UXUI-WiP'!G64,"NR","IT Soutenable"))</f>
        <v/>
      </c>
      <c r="B63" s="213" t="str">
        <f>IF(ISBLANK('0. UXUI-WiP'!H64),"",SUBSTITUTE('0. UXUI-WiP'!H64,"NR","IT Soutenable"))</f>
        <v>Valeur : soyez transparent avec vos utilisateurs</v>
      </c>
      <c r="C63" s="215" t="str">
        <f>IF(ISBLANK('0. UXUI-WiP'!I64),"",SUBSTITUTE('0. UXUI-WiP'!I64,"NR","IT Soutenable"))</f>
        <v/>
      </c>
      <c r="D63" s="201" t="str">
        <f>IF(ISBLANK('0. UXUI-WiP'!J64),"",SUBSTITUTE('0. UXUI-WiP'!J64,"NR","IT Soutenable"))</f>
        <v/>
      </c>
      <c r="E63" s="201" t="str">
        <f>IF(ISBLANK('0. UXUI-WiP'!K64),"",SUBSTITUTE('0. UXUI-WiP'!K64,"NR","IT Soutenable"))</f>
        <v/>
      </c>
      <c r="F63" s="201" t="str">
        <f>IF(ISBLANK('0. UXUI-WiP'!L64),"",SUBSTITUTE('0. UXUI-WiP'!L64,"NR","IT Soutenable"))</f>
        <v/>
      </c>
      <c r="G63" s="208" t="str">
        <f>IF(ISBLANK('0. UXUI-WiP'!M64),"",SUBSTITUTE('0. UXUI-WiP'!M64,"NR","IT Soutenable"))</f>
        <v/>
      </c>
      <c r="H63" s="208" t="str">
        <f>IF(ISBLANK('0. UXUI-WiP'!N64),"",SUBSTITUTE('0. UXUI-WiP'!N64,"NR","IT Soutenable"))</f>
        <v/>
      </c>
      <c r="I63" s="208" t="str">
        <f>IF(ISBLANK('0. UXUI-WiP'!O64),"",SUBSTITUTE('0. UXUI-WiP'!O64,"NR","IT Soutenable"))</f>
        <v/>
      </c>
    </row>
    <row r="64" spans="1:9" ht="15.75" customHeight="1">
      <c r="A64" s="208" t="str">
        <f>IF(ISBLANK('0. UXUI-WiP'!G65),"",SUBSTITUTE('0. UXUI-WiP'!G65,"NR","IT Soutenable"))</f>
        <v>Méthodologie</v>
      </c>
      <c r="B64" s="213" t="str">
        <f>IF(ISBLANK('0. UXUI-WiP'!H65),"",SUBSTITUTE('0. UXUI-WiP'!H65,"NR","IT Soutenable"))</f>
        <v/>
      </c>
      <c r="C64" s="215" t="str">
        <f>IF(ISBLANK('0. UXUI-WiP'!I65),"",SUBSTITUTE('0. UXUI-WiP'!I65,"NR","IT Soutenable"))</f>
        <v>Présenter toutes les informations utiles à l'utilisateur</v>
      </c>
      <c r="D64" s="201" t="str">
        <f>IF(ISBLANK('0. UXUI-WiP'!J65),"",SUBSTITUTE('0. UXUI-WiP'!J65,"NR","IT Soutenable"))</f>
        <v>Les informations partagées sont-elles utiles à l'utilisateur ?</v>
      </c>
      <c r="E64" s="201" t="str">
        <f>IF(ISBLANK('0. UXUI-WiP'!K65),"",SUBSTITUTE('0. UXUI-WiP'!K65,"NR","IT Soutenable"))</f>
        <v>L'efficacité d'utilisation d'un service numérique est basée sur la compréhension par l'utilisateur de la manière de satisfaire ses attentes. Les informations que le service numérique communique doivent permettre cette efficacité, en revanche des informations parasites peuvent brouiller sa compréhension et engendrer des comportements qui ne sont pas optimum et qui génèrent donc des actions inutiles pour l'utilisateur et impactantes pour l'environnement.</v>
      </c>
      <c r="F64" s="201" t="str">
        <f>IF(ISBLANK('0. UXUI-WiP'!L65),"",SUBSTITUTE('0. UXUI-WiP'!L65,"NR","IT Soutenable"))</f>
        <v xml:space="preserve">Les informations utiles sont-elles accessibles tout au long des parcours utilisateurs ?
</v>
      </c>
      <c r="G64" s="208" t="str">
        <f>IF(ISBLANK('0. UXUI-WiP'!M65),"",SUBSTITUTE('0. UXUI-WiP'!M65,"NR","IT Soutenable"))</f>
        <v/>
      </c>
      <c r="H64" s="208" t="str">
        <f>IF(ISBLANK('0. UXUI-WiP'!N65),"",SUBSTITUTE('0. UXUI-WiP'!N65,"NR","IT Soutenable"))</f>
        <v/>
      </c>
      <c r="I64" s="208" t="str">
        <f>IF(ISBLANK('0. UXUI-WiP'!O65),"",SUBSTITUTE('0. UXUI-WiP'!O65,"NR","IT Soutenable"))</f>
        <v/>
      </c>
    </row>
    <row r="65" spans="1:9" ht="15.75" customHeight="1">
      <c r="A65" s="208" t="str">
        <f>IF(ISBLANK('0. UXUI-WiP'!G66),"",SUBSTITUTE('0. UXUI-WiP'!G66,"NR","IT Soutenable"))</f>
        <v>Usage</v>
      </c>
      <c r="B65" s="213" t="str">
        <f>IF(ISBLANK('0. UXUI-WiP'!H66),"",SUBSTITUTE('0. UXUI-WiP'!H66,"NR","IT Soutenable"))</f>
        <v/>
      </c>
      <c r="C65" s="215" t="str">
        <f>IF(ISBLANK('0. UXUI-WiP'!I66),"",SUBSTITUTE('0. UXUI-WiP'!I66,"NR","IT Soutenable"))</f>
        <v>Donner systématiquement à l'utilisateur le résultat de ses actions et gérer les erreurs</v>
      </c>
      <c r="D65" s="201" t="str">
        <f>IF(ISBLANK('0. UXUI-WiP'!J66),"",SUBSTITUTE('0. UXUI-WiP'!J66,"NR","IT Soutenable"))</f>
        <v>La notification de toutes les interactions machine / utilisateur ont-elles été prises en compte pour donner systématiquement à l'utilisateur le résultat de ses actions et gérer les erreurs ?</v>
      </c>
      <c r="E65" s="201" t="str">
        <f>IF(ISBLANK('0. UXUI-WiP'!K66),"",SUBSTITUTE('0. UXUI-WiP'!K66,"NR","IT Soutenable"))</f>
        <v>Les actions déclenchées par l'utilisateur peuvent conduire à des erreurs. Afin d'éviter que l'utilisateur ne répète les mêmes erreurs il doit être informé du fait qu'une erreur est survenue et indiquer la cause ou le mode opératoire pour la corriger. A l'inverse lorsqu'une action se déroule sans anomalie, l'utilisateur doit aussi le savoir pour ne pas réitérer une même action.</v>
      </c>
      <c r="F65" s="201" t="str">
        <f>IF(ISBLANK('0. UXUI-WiP'!L66),"",SUBSTITUTE('0. UXUI-WiP'!L66,"NR","IT Soutenable"))</f>
        <v xml:space="preserve">Tous les cas d'erreurs sont-ils testés en interne et par des utilisateurs finaux ? </v>
      </c>
      <c r="G65" s="208" t="str">
        <f>IF(ISBLANK('0. UXUI-WiP'!M66),"",SUBSTITUTE('0. UXUI-WiP'!M66,"NR","IT Soutenable"))</f>
        <v xml:space="preserve">Les actions utilisateurs comportent-elles un feedback avec un intitulé clair et une solution ? </v>
      </c>
      <c r="H65" s="208" t="str">
        <f>IF(ISBLANK('0. UXUI-WiP'!N66),"",SUBSTITUTE('0. UXUI-WiP'!N66,"NR","IT Soutenable"))</f>
        <v>Un fichier répertoriant tous les cas d'erreurs existe-t-il ?sous quel format (backlog, experience map, .. ) ?</v>
      </c>
      <c r="I65" s="208" t="str">
        <f>IF(ISBLANK('0. UXUI-WiP'!O66),"",SUBSTITUTE('0. UXUI-WiP'!O66,"NR","IT Soutenable"))</f>
        <v/>
      </c>
    </row>
    <row r="66" spans="1:9" ht="15.75" customHeight="1">
      <c r="A66" s="208" t="str">
        <f>IF(ISBLANK('0. UXUI-WiP'!G67),"",SUBSTITUTE('0. UXUI-WiP'!G67,"NR","IT Soutenable"))</f>
        <v>Usage</v>
      </c>
      <c r="B66" s="213" t="str">
        <f>IF(ISBLANK('0. UXUI-WiP'!H67),"",SUBSTITUTE('0. UXUI-WiP'!H67,"NR","IT Soutenable"))</f>
        <v/>
      </c>
      <c r="C66" s="215" t="str">
        <f>IF(ISBLANK('0. UXUI-WiP'!I67),"",SUBSTITUTE('0. UXUI-WiP'!I67,"NR","IT Soutenable"))</f>
        <v>Proposer à l'utilisateur d'évaluer les services proposés</v>
      </c>
      <c r="D66" s="201" t="str">
        <f>IF(ISBLANK('0. UXUI-WiP'!J67),"",SUBSTITUTE('0. UXUI-WiP'!J67,"NR","IT Soutenable"))</f>
        <v>Les feedbacks utilisateurs d'évaluation du service sont-ils pris en compte ?</v>
      </c>
      <c r="E66" s="201" t="str">
        <f>IF(ISBLANK('0. UXUI-WiP'!K67),"",SUBSTITUTE('0. UXUI-WiP'!K67,"NR","IT Soutenable"))</f>
        <v>La mesure de la satisfaction ou insatisfaction des utilisateurs est un marqueur important de retour d'expérience qui permet d'améliorer la qualité de service et traiter les cas erronés qui ne seraient pas directement visibles mais introduiraient des conséquences sur la performance globale du service pour remplir les fonctionnalités attendues.</v>
      </c>
      <c r="F66" s="201" t="str">
        <f>IF(ISBLANK('0. UXUI-WiP'!L67),"",SUBSTITUTE('0. UXUI-WiP'!L67,"NR","IT Soutenable"))</f>
        <v xml:space="preserve">Un canal de conversation, de remontée sur la qualité des services et contenus proposés est-il disponible et utilisé dans le cadre de l'amélioration des services et contenus ?
</v>
      </c>
      <c r="G66" s="208" t="str">
        <f>IF(ISBLANK('0. UXUI-WiP'!M67),"",SUBSTITUTE('0. UXUI-WiP'!M67,"NR","IT Soutenable"))</f>
        <v>Un planning d'enquête est-il mis en place ?</v>
      </c>
      <c r="H66" s="208" t="str">
        <f>IF(ISBLANK('0. UXUI-WiP'!N67),"",SUBSTITUTE('0. UXUI-WiP'!N67,"NR","IT Soutenable"))</f>
        <v>Dans le cas d'une App, une récurrence de consultation des notifications disponibles sur le store est-elle en place?</v>
      </c>
      <c r="I66" s="208" t="str">
        <f>IF(ISBLANK('0. UXUI-WiP'!O67),"",SUBSTITUTE('0. UXUI-WiP'!O67,"NR","IT Soutenable"))</f>
        <v/>
      </c>
    </row>
    <row r="67" spans="1:9" ht="15.75" customHeight="1">
      <c r="A67" s="208" t="str">
        <f>IF(ISBLANK('0. UXUI-WiP'!G68),"",SUBSTITUTE('0. UXUI-WiP'!G68,"NR","IT Soutenable"))</f>
        <v>Usage</v>
      </c>
      <c r="B67" s="213" t="str">
        <f>IF(ISBLANK('0. UXUI-WiP'!H68),"",SUBSTITUTE('0. UXUI-WiP'!H68,"NR","IT Soutenable"))</f>
        <v/>
      </c>
      <c r="C67" s="215" t="str">
        <f>IF(ISBLANK('0. UXUI-WiP'!I68),"",SUBSTITUTE('0. UXUI-WiP'!I68,"NR","IT Soutenable"))</f>
        <v>Créer un espace de confiance entre l'utilisateur et le fournisseur du service</v>
      </c>
      <c r="D67" s="201" t="str">
        <f>IF(ISBLANK('0. UXUI-WiP'!J68),"",SUBSTITUTE('0. UXUI-WiP'!J68,"NR","IT Soutenable"))</f>
        <v>L'utilisateur a-t-il les moyens de vérifier simplement les informations exposées dans le service ?</v>
      </c>
      <c r="E67" s="201" t="str">
        <f>IF(ISBLANK('0. UXUI-WiP'!K68),"",SUBSTITUTE('0. UXUI-WiP'!K68,"NR","IT Soutenable"))</f>
        <v xml:space="preserve">Lorsque les informations communiquées ne sont pas jugées fiables par les utilisateurs, cela peut engendrer des recherches supplémentaires pour confirmer des assertions et génère une navigation parasite. D'autre part, la crédibilité du service peut être remise en cause et écartée par les utilisateurs. Les utilisateurs ont le droit d'avoir des informations fiables, les éditeurs de service ont le devoir de respecter leurs utilisateurs en transmettant des informations vérifiées. </v>
      </c>
      <c r="F67" s="201" t="str">
        <f>IF(ISBLANK('0. UXUI-WiP'!L68),"",SUBSTITUTE('0. UXUI-WiP'!L68,"NR","IT Soutenable"))</f>
        <v>Un processus de vérification de la transparence est-il en place ?</v>
      </c>
      <c r="G67" s="208" t="str">
        <f>IF(ISBLANK('0. UXUI-WiP'!M68),"",SUBSTITUTE('0. UXUI-WiP'!M68,"NR","IT Soutenable"))</f>
        <v xml:space="preserve">Les sources des informations données sont-elles accessibles par l'utilisateur ?  </v>
      </c>
      <c r="H67" s="208" t="str">
        <f>IF(ISBLANK('0. UXUI-WiP'!N68),"",SUBSTITUTE('0. UXUI-WiP'!N68,"NR","IT Soutenable"))</f>
        <v/>
      </c>
      <c r="I67" s="208" t="str">
        <f>IF(ISBLANK('0. UXUI-WiP'!O68),"",SUBSTITUTE('0. UXUI-WiP'!O68,"NR","IT Soutenable"))</f>
        <v/>
      </c>
    </row>
    <row r="68" spans="1:9" ht="15.75" customHeight="1">
      <c r="A68" s="208" t="str">
        <f>IF(ISBLANK('0. UXUI-WiP'!G69),"",SUBSTITUTE('0. UXUI-WiP'!G69,"NR","IT Soutenable"))</f>
        <v>UI</v>
      </c>
      <c r="B68" s="213" t="str">
        <f>IF(ISBLANK('0. UXUI-WiP'!H69),"",SUBSTITUTE('0. UXUI-WiP'!H69,"NR","IT Soutenable"))</f>
        <v/>
      </c>
      <c r="C68" s="215" t="str">
        <f>IF(ISBLANK('0. UXUI-WiP'!I69),"",SUBSTITUTE('0. UXUI-WiP'!I69,"NR","IT Soutenable"))</f>
        <v>Ne pas déclencher d'action sans que l'utilisateur ne la demande explicitement</v>
      </c>
      <c r="D68" s="201" t="str">
        <f>IF(ISBLANK('0. UXUI-WiP'!J69),"",SUBSTITUTE('0. UXUI-WiP'!J69,"NR","IT Soutenable"))</f>
        <v>Chacune des actions sont-elles initiées par l'utilisateur ? est-il informé de la portée et des conséquences de ses actions ?</v>
      </c>
      <c r="E68" s="201" t="str">
        <f>IF(ISBLANK('0. UXUI-WiP'!K69),"",SUBSTITUTE('0. UXUI-WiP'!K69,"NR","IT Soutenable"))</f>
        <v>Le mode de fonctionnement du service numérique doit être transparent vis-à-vis de l'utilisateur, les actions proposées doivent être clairement décrites et les conséquences exposées.</v>
      </c>
      <c r="F68" s="201" t="str">
        <f>IF(ISBLANK('0. UXUI-WiP'!L69),"",SUBSTITUTE('0. UXUI-WiP'!L69,"NR","IT Soutenable"))</f>
        <v xml:space="preserve"> Une carte des interactions du service a-t-elle été réalisée afin de garantir une action utilisateur à chaque action ?  </v>
      </c>
      <c r="G68" s="208" t="str">
        <f>IF(ISBLANK('0. UXUI-WiP'!M69),"",SUBSTITUTE('0. UXUI-WiP'!M69,"NR","IT Soutenable"))</f>
        <v>Est-ce que les confirmations d'actions sont limitées en exprimant les conséquences ?</v>
      </c>
      <c r="H68" s="208" t="str">
        <f>IF(ISBLANK('0. UXUI-WiP'!N69),"",SUBSTITUTE('0. UXUI-WiP'!N69,"NR","IT Soutenable"))</f>
        <v/>
      </c>
      <c r="I68" s="208" t="str">
        <f>IF(ISBLANK('0. UXUI-WiP'!O69),"",SUBSTITUTE('0. UXUI-WiP'!O69,"NR","IT Soutenable"))</f>
        <v/>
      </c>
    </row>
    <row r="69" spans="1:9" ht="15.75" customHeight="1">
      <c r="A69" s="208" t="str">
        <f>IF(ISBLANK('0. UXUI-WiP'!G70),"",SUBSTITUTE('0. UXUI-WiP'!G70,"NR","IT Soutenable"))</f>
        <v>UI</v>
      </c>
      <c r="B69" s="213" t="str">
        <f>IF(ISBLANK('0. UXUI-WiP'!H70),"",SUBSTITUTE('0. UXUI-WiP'!H70,"NR","IT Soutenable"))</f>
        <v/>
      </c>
      <c r="C69" s="215" t="str">
        <f>IF(ISBLANK('0. UXUI-WiP'!I70),"",SUBSTITUTE('0. UXUI-WiP'!I70,"NR","IT Soutenable"))</f>
        <v>Exposer les données collectées sur l'utilisateur</v>
      </c>
      <c r="D69" s="201" t="str">
        <f>IF(ISBLANK('0. UXUI-WiP'!J70),"",SUBSTITUTE('0. UXUI-WiP'!J70,"NR","IT Soutenable"))</f>
        <v>Les utilisateurs sont-ils informés que des informations confidentielles sont collectées ?</v>
      </c>
      <c r="E69" s="201" t="str">
        <f>IF(ISBLANK('0. UXUI-WiP'!K70),"",SUBSTITUTE('0. UXUI-WiP'!K70,"NR","IT Soutenable"))</f>
        <v>Les données que les utilisateurs confient sont sous votre responsabilité et les utilisateurs doivent être tenus informés du soin que vous mettez en oeuvre pour assurer la confidentialité de leurs données. Le RGPD impose un cadre pour les données personnelles mais ne couvre pas les autres catégories de données qui mériteraient pourtant les mêmes attentions et précautions.</v>
      </c>
      <c r="F69" s="201" t="str">
        <f>IF(ISBLANK('0. UXUI-WiP'!L70),"",SUBSTITUTE('0. UXUI-WiP'!L70,"NR","IT Soutenable"))</f>
        <v xml:space="preserve">Les utilisateurs sont-ils informés de l'utilisation qui sera faite de leurs informations confidentielles ?
Les informations de l'utilisation des données collectées sont-elles rendues accessibles et facilement consultables, le DPO a-t-il été consulté ?
Les cases à cocher des formulaires ne sont-elles pas préremplies  ?  </v>
      </c>
      <c r="G69" s="208" t="str">
        <f>IF(ISBLANK('0. UXUI-WiP'!M70),"",SUBSTITUTE('0. UXUI-WiP'!M70,"NR","IT Soutenable"))</f>
        <v>Le droit à l'oubli des informations confidentielles est-il exposé aux utilisateurs ?</v>
      </c>
      <c r="H69" s="208" t="str">
        <f>IF(ISBLANK('0. UXUI-WiP'!N70),"",SUBSTITUTE('0. UXUI-WiP'!N70,"NR","IT Soutenable"))</f>
        <v>L'accès aux préférences RGPD est-il en permanence accessible et modifiable par l'utilisateur ? 
La cinématique de gestion des cookies acceptés / refusés a-t-elle été réfléchie lors de la conception ?</v>
      </c>
      <c r="I69" s="208" t="str">
        <f>IF(ISBLANK('0. UXUI-WiP'!O70),"",SUBSTITUTE('0. UXUI-WiP'!O70,"NR","IT Soutenable"))</f>
        <v/>
      </c>
    </row>
    <row r="70" spans="1:9" ht="15.75" customHeight="1">
      <c r="A70" s="208" t="str">
        <f>IF(ISBLANK('0. UXUI-WiP'!G71),"",SUBSTITUTE('0. UXUI-WiP'!G71,"NR","IT Soutenable"))</f>
        <v/>
      </c>
      <c r="B70" s="213" t="str">
        <f>IF(ISBLANK('0. UXUI-WiP'!H71),"",SUBSTITUTE('0. UXUI-WiP'!H71,"NR","IT Soutenable"))</f>
        <v>Valeur: concevez un Service Numérique éthique, en ligne avec vos valeurs</v>
      </c>
      <c r="C70" s="215" t="str">
        <f>IF(ISBLANK('0. UXUI-WiP'!I71),"",SUBSTITUTE('0. UXUI-WiP'!I71,"NR","IT Soutenable"))</f>
        <v/>
      </c>
      <c r="D70" s="201" t="str">
        <f>IF(ISBLANK('0. UXUI-WiP'!J71),"",SUBSTITUTE('0. UXUI-WiP'!J71,"NR","IT Soutenable"))</f>
        <v/>
      </c>
      <c r="E70" s="201" t="str">
        <f>IF(ISBLANK('0. UXUI-WiP'!K71),"",SUBSTITUTE('0. UXUI-WiP'!K71,"NR","IT Soutenable"))</f>
        <v/>
      </c>
      <c r="F70" s="201" t="str">
        <f>IF(ISBLANK('0. UXUI-WiP'!L71),"",SUBSTITUTE('0. UXUI-WiP'!L71,"NR","IT Soutenable"))</f>
        <v/>
      </c>
      <c r="G70" s="208" t="str">
        <f>IF(ISBLANK('0. UXUI-WiP'!M71),"",SUBSTITUTE('0. UXUI-WiP'!M71,"NR","IT Soutenable"))</f>
        <v/>
      </c>
      <c r="H70" s="208" t="str">
        <f>IF(ISBLANK('0. UXUI-WiP'!N71),"",SUBSTITUTE('0. UXUI-WiP'!N71,"NR","IT Soutenable"))</f>
        <v/>
      </c>
      <c r="I70" s="208" t="str">
        <f>IF(ISBLANK('0. UXUI-WiP'!O71),"",SUBSTITUTE('0. UXUI-WiP'!O71,"NR","IT Soutenable"))</f>
        <v/>
      </c>
    </row>
    <row r="71" spans="1:9" ht="15.75" customHeight="1">
      <c r="A71" s="208" t="str">
        <f>IF(ISBLANK('0. UXUI-WiP'!G72),"",SUBSTITUTE('0. UXUI-WiP'!G72,"NR","IT Soutenable"))</f>
        <v>Méthodologie</v>
      </c>
      <c r="B71" s="213" t="str">
        <f>IF(ISBLANK('0. UXUI-WiP'!H72),"",SUBSTITUTE('0. UXUI-WiP'!H72,"NR","IT Soutenable"))</f>
        <v/>
      </c>
      <c r="C71" s="215" t="str">
        <f>IF(ISBLANK('0. UXUI-WiP'!I72),"",SUBSTITUTE('0. UXUI-WiP'!I72,"NR","IT Soutenable"))</f>
        <v>Limiter les dark patterns</v>
      </c>
      <c r="D71" s="201" t="str">
        <f>IF(ISBLANK('0. UXUI-WiP'!J72),"",SUBSTITUTE('0. UXUI-WiP'!J72,"NR","IT Soutenable"))</f>
        <v>Le service évite-t-il les Dark Patterns ?</v>
      </c>
      <c r="E71" s="201" t="str">
        <f>IF(ISBLANK('0. UXUI-WiP'!K72),"",SUBSTITUTE('0. UXUI-WiP'!K72,"NR","IT Soutenable"))</f>
        <v>Certains services sont pensés pour créer une certaine forme de dépendance à celui-ci. L'utilisateur ne doit pas être soumis et exposé à certaines mécaniques de sur-consommation numérique.</v>
      </c>
      <c r="F71" s="201" t="str">
        <f>IF(ISBLANK('0. UXUI-WiP'!L72),"",SUBSTITUTE('0. UXUI-WiP'!L72,"NR","IT Soutenable"))</f>
        <v>La Force Continuity (perpétuation d'abonnement) peut-elle être bannie dans les services proposés ?</v>
      </c>
      <c r="G71" s="208" t="str">
        <f>IF(ISBLANK('0. UXUI-WiP'!M72),"",SUBSTITUTE('0. UXUI-WiP'!M72,"NR","IT Soutenable"))</f>
        <v>Le principe de "Friend spam" est-il exclu ?</v>
      </c>
      <c r="H71" s="208" t="str">
        <f>IF(ISBLANK('0. UXUI-WiP'!N72),"",SUBSTITUTE('0. UXUI-WiP'!N72,"NR","IT Soutenable"))</f>
        <v xml:space="preserve">L'autoplay en continu des vidéos est-il désactivé par défaut  (Binge watching) ?
Aucune contre-partie n'est-elle demandée en feedback d'une action utilisateur ? 
La "technique Privacy Zuckering" afin de forcer l'utilisateur à partager publiquement des informations personnelles est-elle exclue ? Est-il possible de la supprimer ou à défaut, d'expliquer à l'utilisateur dans quel but elle est en place ?
</v>
      </c>
      <c r="I71" s="208" t="str">
        <f>IF(ISBLANK('0. UXUI-WiP'!O72),"",SUBSTITUTE('0. UXUI-WiP'!O72,"NR","IT Soutenable"))</f>
        <v/>
      </c>
    </row>
    <row r="72" spans="1:9" ht="15.75" customHeight="1">
      <c r="A72" s="208" t="str">
        <f>IF(ISBLANK('0. UXUI-WiP'!G73),"",SUBSTITUTE('0. UXUI-WiP'!G73,"NR","IT Soutenable"))</f>
        <v>Usage</v>
      </c>
      <c r="B72" s="213" t="str">
        <f>IF(ISBLANK('0. UXUI-WiP'!H73),"",SUBSTITUTE('0. UXUI-WiP'!H73,"NR","IT Soutenable"))</f>
        <v/>
      </c>
      <c r="C72" s="215" t="str">
        <f>IF(ISBLANK('0. UXUI-WiP'!I73),"",SUBSTITUTE('0. UXUI-WiP'!I73,"NR","IT Soutenable"))</f>
        <v>Rendre disponible et accessible les informations de contact - Support / Customer Care / legals /Eco-conception 
RGPD / RGAA</v>
      </c>
      <c r="D72" s="201" t="str">
        <f>IF(ISBLANK('0. UXUI-WiP'!J73),"",SUBSTITUTE('0. UXUI-WiP'!J73,"NR","IT Soutenable"))</f>
        <v>Les normes légales d'affichage et de communication sur le RGAA (service publique et Société privée de plus de 250 M d'€ de CA) sont-elles prises en compte ?</v>
      </c>
      <c r="E72" s="201" t="str">
        <f>IF(ISBLANK('0. UXUI-WiP'!K73),"",SUBSTITUTE('0. UXUI-WiP'!K73,"NR","IT Soutenable"))</f>
        <v>Tous support numérique doit être accessible par tout à chacun. Il est nécessaire de pouvoir tenir informé l'utilisateur du niveau d'accessibilité et des efforts en cours pour améliorer le service. Ces informations doivent être disponibles et explicitement fléchées dans le parcours de l'utilisateur.</v>
      </c>
      <c r="F72" s="201" t="str">
        <f>IF(ISBLANK('0. UXUI-WiP'!L73),"",SUBSTITUTE('0. UXUI-WiP'!L73,"NR","IT Soutenable"))</f>
        <v>Les évaluations de conformité RGAA sont-elles disponibles ?</v>
      </c>
      <c r="G72" s="208" t="str">
        <f>IF(ISBLANK('0. UXUI-WiP'!M73),"",SUBSTITUTE('0. UXUI-WiP'!M73,"NR","IT Soutenable"))</f>
        <v xml:space="preserve">Existe-t-il des "coûts cachés" pour l'utilisateur dans un parcours de paiement qui ne seraient pas bien perçus par certains publics ? </v>
      </c>
      <c r="H72" s="208" t="str">
        <f>IF(ISBLANK('0. UXUI-WiP'!N73),"",SUBSTITUTE('0. UXUI-WiP'!N73,"NR","IT Soutenable"))</f>
        <v>La démarche IT Soutenable est-elle exposée aux utilisateurs afin qu'ils puissent adapter leurs usages ?</v>
      </c>
      <c r="I72" s="208" t="str">
        <f>IF(ISBLANK('0. UXUI-WiP'!O73),"",SUBSTITUTE('0. UXUI-WiP'!O73,"NR","IT Soutenable"))</f>
        <v xml:space="preserve"> RGAA
 W3C : Web Content Accessibility Guidelines (WCAG) 2.0
 Coulour contrast Analyser (recommandé par Orange)
 Simulateur de Daltomisme 
 Modèle de grille d’audit RGAA version 4</v>
      </c>
    </row>
    <row r="73" spans="1:9" ht="15.75" customHeight="1">
      <c r="A73" s="208" t="str">
        <f>IF(ISBLANK('0. UXUI-WiP'!G74),"",SUBSTITUTE('0. UXUI-WiP'!G74,"NR","IT Soutenable"))</f>
        <v>Usage</v>
      </c>
      <c r="B73" s="213" t="str">
        <f>IF(ISBLANK('0. UXUI-WiP'!H74),"",SUBSTITUTE('0. UXUI-WiP'!H74,"NR","IT Soutenable"))</f>
        <v/>
      </c>
      <c r="C73" s="215" t="str">
        <f>IF(ISBLANK('0. UXUI-WiP'!I74),"",SUBSTITUTE('0. UXUI-WiP'!I74,"NR","IT Soutenable"))</f>
        <v>Prohiber les effets d'addiction
Captology</v>
      </c>
      <c r="D73" s="201" t="str">
        <f>IF(ISBLANK('0. UXUI-WiP'!J74),"",SUBSTITUTE('0. UXUI-WiP'!J74,"NR","IT Soutenable"))</f>
        <v xml:space="preserve">Des règles en matière de respect de l'utilisateur sont-elles mises en place ?  </v>
      </c>
      <c r="E73" s="201" t="str">
        <f>IF(ISBLANK('0. UXUI-WiP'!K74),"",SUBSTITUTE('0. UXUI-WiP'!K74,"NR","IT Soutenable"))</f>
        <v>Certains services sont pensés pour créer une certaine forme de dépendance à celui-ci. L'utilisateur doit pouvoir rester objectivement juge de sa consommation numérique</v>
      </c>
      <c r="F73" s="201" t="str">
        <f>IF(ISBLANK('0. UXUI-WiP'!L74),"",SUBSTITUTE('0. UXUI-WiP'!L74,"NR","IT Soutenable"))</f>
        <v xml:space="preserve">Une charte éthique numérique est-elle définie ? </v>
      </c>
      <c r="G73" s="208" t="str">
        <f>IF(ISBLANK('0. UXUI-WiP'!M74),"",SUBSTITUTE('0. UXUI-WiP'!M74,"NR","IT Soutenable"))</f>
        <v xml:space="preserve">Un diagnostic du design attentionnel a-t-il été réalisé ? 
L'éthique du projet a-t-elle été testée auprès du référent juridique / éthique ? </v>
      </c>
      <c r="H73" s="208" t="str">
        <f>IF(ISBLANK('0. UXUI-WiP'!N74),"",SUBSTITUTE('0. UXUI-WiP'!N74,"NR","IT Soutenable"))</f>
        <v xml:space="preserve">La Misdirection (manipulation, même visuelle, pour orienter les choix utilisateurs) est-elle pratiquée ?
L'usage des notifications est-il limité au strict nécessaire ?  </v>
      </c>
      <c r="I73" s="208" t="str">
        <f>IF(ISBLANK('0. UXUI-WiP'!O74),"",SUBSTITUTE('0. UXUI-WiP'!O74,"NR","IT Soutenable"))</f>
        <v xml:space="preserve"> Design attentionnel + Jeu Beurktionary par les Designers ethiques</v>
      </c>
    </row>
    <row r="74" spans="1:9" ht="15.75" customHeight="1">
      <c r="A74" s="208" t="str">
        <f>IF(ISBLANK('0. UXUI-WiP'!G75),"",SUBSTITUTE('0. UXUI-WiP'!G75,"NR","IT Soutenable"))</f>
        <v>Usage</v>
      </c>
      <c r="B74" s="213" t="str">
        <f>IF(ISBLANK('0. UXUI-WiP'!H75),"",SUBSTITUTE('0. UXUI-WiP'!H75,"NR","IT Soutenable"))</f>
        <v/>
      </c>
      <c r="C74" s="215" t="str">
        <f>IF(ISBLANK('0. UXUI-WiP'!I75),"",SUBSTITUTE('0. UXUI-WiP'!I75,"NR","IT Soutenable"))</f>
        <v>Limiter les publicités intrusives, et bien faire apparaitre qu'il s'agit de publicités</v>
      </c>
      <c r="D74" s="201" t="str">
        <f>IF(ISBLANK('0. UXUI-WiP'!J75),"",SUBSTITUTE('0. UXUI-WiP'!J75,"NR","IT Soutenable"))</f>
        <v>Est-ce que les publicités sont bien identifiées comme telles et ont-elles une vraie valeur économique dans le service ?</v>
      </c>
      <c r="E74" s="201" t="str">
        <f>IF(ISBLANK('0. UXUI-WiP'!K75),"",SUBSTITUTE('0. UXUI-WiP'!K75,"NR","IT Soutenable"))</f>
        <v>La publicité ciblée ou non peut être une source de revenus incontournable pour le service numérique, la valeur apportée doit être suffisante pour justifier ces encarts promotionnels, et les utilisateurs ne doivent pas pouvoir confondre ces bannières de publicité et les contenus du service.</v>
      </c>
      <c r="F74" s="201" t="str">
        <f>IF(ISBLANK('0. UXUI-WiP'!L75),"",SUBSTITUTE('0. UXUI-WiP'!L75,"NR","IT Soutenable"))</f>
        <v>Les publicités sont-elles désactivables ?</v>
      </c>
      <c r="G74" s="208" t="str">
        <f>IF(ISBLANK('0. UXUI-WiP'!M75),"",SUBSTITUTE('0. UXUI-WiP'!M75,"NR","IT Soutenable"))</f>
        <v xml:space="preserve">Les publicités sont-elles identifiables visuellement simplement par l'utilisateur ? </v>
      </c>
      <c r="H74" s="208" t="str">
        <f>IF(ISBLANK('0. UXUI-WiP'!N75),"",SUBSTITUTE('0. UXUI-WiP'!N75,"NR","IT Soutenable"))</f>
        <v>D'un point de vue éthique, les publicités sont-elles liées au contenu du site ou au comportement de l'utilisateur ? 
Une politique Numérique Responsable ou à minima des KPI sur l'intérêt de la publicité pour l'utilisateur sont-ils en place ?</v>
      </c>
      <c r="I74" s="208" t="str">
        <f>IF(ISBLANK('0. UXUI-WiP'!O75),"",SUBSTITUTE('0. UXUI-WiP'!O75,"NR","IT Soutenable"))</f>
        <v/>
      </c>
    </row>
    <row r="75" spans="1:9" ht="15.75" customHeight="1">
      <c r="A75" s="208" t="str">
        <f>IF(ISBLANK('0. UXUI-WiP'!G76),"",SUBSTITUTE('0. UXUI-WiP'!G76,"NR","IT Soutenable"))</f>
        <v>Usage</v>
      </c>
      <c r="B75" s="213" t="str">
        <f>IF(ISBLANK('0. UXUI-WiP'!H76),"",SUBSTITUTE('0. UXUI-WiP'!H76,"NR","IT Soutenable"))</f>
        <v/>
      </c>
      <c r="C75" s="215" t="str">
        <f>IF(ISBLANK('0. UXUI-WiP'!I76),"",SUBSTITUTE('0. UXUI-WiP'!I76,"NR","IT Soutenable"))</f>
        <v>Diriger l'attention de l'utilisateur vers ses besoins</v>
      </c>
      <c r="D75" s="201" t="str">
        <f>IF(ISBLANK('0. UXUI-WiP'!J76),"",SUBSTITUTE('0. UXUI-WiP'!J76,"NR","IT Soutenable"))</f>
        <v>Dans quelle mesure l'attention de l'utilisateur est-elle contrôlée par le service ?</v>
      </c>
      <c r="E75" s="201" t="str">
        <f>IF(ISBLANK('0. UXUI-WiP'!K76),"",SUBSTITUTE('0. UXUI-WiP'!K76,"NR","IT Soutenable"))</f>
        <v>L'attention de l'utilisateur est une ressource qui doit être considérée comme rare et précieuse. Dans cette optique le respect de l'utilisateur passe aussi par sa capacité à concentrer son attention sur les éléments de son choix, plutôt que ceux que le service souhaiterait mettre en avant.</v>
      </c>
      <c r="F75" s="201" t="str">
        <f>IF(ISBLANK('0. UXUI-WiP'!L76),"",SUBSTITUTE('0. UXUI-WiP'!L76,"NR","IT Soutenable"))</f>
        <v xml:space="preserve">Un diagnostic du design attentionnel a-t-il été réalisé ? </v>
      </c>
      <c r="G75" s="208" t="str">
        <f>IF(ISBLANK('0. UXUI-WiP'!M76),"",SUBSTITUTE('0. UXUI-WiP'!M76,"NR","IT Soutenable"))</f>
        <v>Lors des séances d'idéation, le pire scénario pour les utilisateurs a-t-il été envisagé ?</v>
      </c>
      <c r="H75" s="208" t="str">
        <f>IF(ISBLANK('0. UXUI-WiP'!N76),"",SUBSTITUTE('0. UXUI-WiP'!N76,"NR","IT Soutenable"))</f>
        <v/>
      </c>
      <c r="I75" s="208" t="str">
        <f>IF(ISBLANK('0. UXUI-WiP'!O76),"",SUBSTITUTE('0. UXUI-WiP'!O76,"NR","IT Soutenable"))</f>
        <v>- Design attentionnel
- Planet centric
- Matrice d'évaluation de la captologie</v>
      </c>
    </row>
    <row r="76" spans="1:9" ht="15.75" customHeight="1">
      <c r="A76" s="208" t="e">
        <f t="shared" ref="A76:I76" si="0">IF(ISBLANK(#REF!),"",SUBSTITUTE(#REF!,"NR","IT Soutenable"))</f>
        <v>#REF!</v>
      </c>
      <c r="B76" s="213" t="e">
        <f t="shared" si="0"/>
        <v>#REF!</v>
      </c>
      <c r="C76" s="215" t="e">
        <f t="shared" si="0"/>
        <v>#REF!</v>
      </c>
      <c r="D76" s="201" t="e">
        <f t="shared" si="0"/>
        <v>#REF!</v>
      </c>
      <c r="E76" s="201" t="e">
        <f t="shared" si="0"/>
        <v>#REF!</v>
      </c>
      <c r="F76" s="201" t="e">
        <f t="shared" si="0"/>
        <v>#REF!</v>
      </c>
      <c r="G76" s="208" t="e">
        <f t="shared" si="0"/>
        <v>#REF!</v>
      </c>
      <c r="H76" s="208" t="e">
        <f t="shared" si="0"/>
        <v>#REF!</v>
      </c>
      <c r="I76" s="208" t="e">
        <f t="shared" si="0"/>
        <v>#REF!</v>
      </c>
    </row>
    <row r="77" spans="1:9" ht="15.75" customHeight="1"/>
    <row r="78" spans="1:9" ht="15.75" customHeight="1"/>
    <row r="79" spans="1:9" ht="15.75" customHeight="1"/>
    <row r="80" spans="1:9"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2868C9"/>
    <outlinePr summaryBelow="0" summaryRight="0"/>
  </sheetPr>
  <dimension ref="A1:I1000"/>
  <sheetViews>
    <sheetView workbookViewId="0">
      <pane ySplit="2" topLeftCell="A3" activePane="bottomLeft" state="frozen"/>
      <selection pane="bottomLeft" activeCell="B4" sqref="B4"/>
    </sheetView>
  </sheetViews>
  <sheetFormatPr defaultColWidth="14.42578125" defaultRowHeight="15" customHeight="1"/>
  <cols>
    <col min="1" max="1" width="29" customWidth="1"/>
    <col min="2" max="2" width="14.42578125" customWidth="1"/>
    <col min="3" max="3" width="39.7109375" customWidth="1"/>
    <col min="4" max="4" width="30.140625" customWidth="1"/>
    <col min="5" max="5" width="50.28515625" customWidth="1"/>
    <col min="6" max="6" width="24" customWidth="1"/>
    <col min="7" max="7" width="27.5703125" customWidth="1"/>
    <col min="8" max="8" width="11" customWidth="1"/>
    <col min="9" max="9" width="22.28515625" customWidth="1"/>
  </cols>
  <sheetData>
    <row r="1" spans="1:9" ht="15.75" customHeight="1">
      <c r="A1" s="175" t="s">
        <v>5692</v>
      </c>
      <c r="B1" s="175" t="s">
        <v>7509</v>
      </c>
      <c r="C1" s="175" t="s">
        <v>7510</v>
      </c>
      <c r="D1" s="176"/>
      <c r="E1" s="176"/>
      <c r="F1" s="176"/>
      <c r="G1" s="176"/>
      <c r="H1" s="176"/>
      <c r="I1" s="176"/>
    </row>
    <row r="2" spans="1:9" ht="15.75" customHeight="1">
      <c r="A2" s="178" t="s">
        <v>5696</v>
      </c>
      <c r="B2" s="179" t="s">
        <v>5697</v>
      </c>
      <c r="C2" s="180" t="s">
        <v>5698</v>
      </c>
      <c r="D2" s="181" t="s">
        <v>5699</v>
      </c>
      <c r="E2" s="181" t="s">
        <v>5700</v>
      </c>
      <c r="F2" s="181" t="s">
        <v>5701</v>
      </c>
      <c r="G2" s="181" t="s">
        <v>5283</v>
      </c>
      <c r="H2" s="181" t="s">
        <v>5284</v>
      </c>
      <c r="I2" s="181" t="s">
        <v>5702</v>
      </c>
    </row>
    <row r="3" spans="1:9" ht="15.75" customHeight="1">
      <c r="A3" s="184"/>
      <c r="B3" s="185" t="s">
        <v>7511</v>
      </c>
      <c r="C3" s="184"/>
      <c r="D3" s="184"/>
      <c r="E3" s="184"/>
      <c r="F3" s="184"/>
      <c r="G3" s="184"/>
      <c r="H3" s="184"/>
      <c r="I3" s="184"/>
    </row>
    <row r="4" spans="1:9" ht="15.75" customHeight="1">
      <c r="A4" s="185" t="s">
        <v>7512</v>
      </c>
      <c r="B4" s="184"/>
      <c r="C4" s="185" t="s">
        <v>7513</v>
      </c>
      <c r="D4" s="185" t="s">
        <v>7514</v>
      </c>
      <c r="E4" s="185" t="s">
        <v>7515</v>
      </c>
      <c r="F4" s="185" t="s">
        <v>7516</v>
      </c>
      <c r="G4" s="184" t="s">
        <v>7517</v>
      </c>
      <c r="H4" s="184" t="s">
        <v>7518</v>
      </c>
      <c r="I4" s="184" t="s">
        <v>7519</v>
      </c>
    </row>
    <row r="5" spans="1:9" ht="15.75" customHeight="1">
      <c r="A5" s="185" t="s">
        <v>7512</v>
      </c>
      <c r="B5" s="184"/>
      <c r="C5" s="185" t="s">
        <v>7520</v>
      </c>
      <c r="D5" s="185" t="s">
        <v>7521</v>
      </c>
      <c r="E5" s="185" t="s">
        <v>7522</v>
      </c>
      <c r="F5" s="185" t="s">
        <v>7523</v>
      </c>
      <c r="G5" s="184"/>
      <c r="H5" s="184"/>
      <c r="I5" s="184" t="s">
        <v>1212</v>
      </c>
    </row>
    <row r="6" spans="1:9" ht="15.75" customHeight="1">
      <c r="A6" s="185" t="s">
        <v>7512</v>
      </c>
      <c r="B6" s="184"/>
      <c r="C6" s="185" t="s">
        <v>7524</v>
      </c>
      <c r="D6" s="185" t="s">
        <v>7525</v>
      </c>
      <c r="E6" s="185" t="s">
        <v>7526</v>
      </c>
      <c r="F6" s="185" t="s">
        <v>7527</v>
      </c>
      <c r="G6" s="184" t="s">
        <v>7528</v>
      </c>
      <c r="H6" s="184"/>
      <c r="I6" s="184" t="s">
        <v>7529</v>
      </c>
    </row>
    <row r="7" spans="1:9" ht="15.75" customHeight="1">
      <c r="A7" s="185" t="s">
        <v>7530</v>
      </c>
      <c r="B7" s="184"/>
      <c r="C7" s="185" t="s">
        <v>7531</v>
      </c>
      <c r="D7" s="185" t="s">
        <v>7532</v>
      </c>
      <c r="E7" s="185" t="s">
        <v>7533</v>
      </c>
      <c r="F7" s="185" t="s">
        <v>7534</v>
      </c>
      <c r="G7" s="184" t="s">
        <v>7535</v>
      </c>
      <c r="H7" s="184"/>
      <c r="I7" s="184" t="s">
        <v>7536</v>
      </c>
    </row>
    <row r="8" spans="1:9" ht="15.75" customHeight="1">
      <c r="A8" s="185" t="s">
        <v>7530</v>
      </c>
      <c r="B8" s="184"/>
      <c r="C8" s="185" t="s">
        <v>7537</v>
      </c>
      <c r="D8" s="185" t="s">
        <v>7538</v>
      </c>
      <c r="E8" s="185" t="s">
        <v>7539</v>
      </c>
      <c r="F8" s="185" t="s">
        <v>7540</v>
      </c>
      <c r="G8" s="185" t="s">
        <v>7541</v>
      </c>
      <c r="H8" s="185" t="s">
        <v>7542</v>
      </c>
      <c r="I8" s="184" t="s">
        <v>7543</v>
      </c>
    </row>
    <row r="9" spans="1:9" ht="15.75" customHeight="1">
      <c r="A9" s="185" t="s">
        <v>7530</v>
      </c>
      <c r="B9" s="184"/>
      <c r="C9" s="185" t="s">
        <v>7544</v>
      </c>
      <c r="D9" s="185" t="s">
        <v>7545</v>
      </c>
      <c r="E9" s="185" t="s">
        <v>7546</v>
      </c>
      <c r="F9" s="185" t="s">
        <v>7547</v>
      </c>
      <c r="G9" s="184" t="s">
        <v>7548</v>
      </c>
      <c r="H9" s="184" t="s">
        <v>7549</v>
      </c>
      <c r="I9" s="184"/>
    </row>
    <row r="10" spans="1:9" ht="15.75" customHeight="1">
      <c r="A10" s="184" t="s">
        <v>7530</v>
      </c>
      <c r="B10" s="185"/>
      <c r="C10" s="184" t="s">
        <v>7550</v>
      </c>
      <c r="D10" s="184" t="s">
        <v>7551</v>
      </c>
      <c r="E10" s="184" t="s">
        <v>7552</v>
      </c>
      <c r="F10" s="184" t="s">
        <v>7553</v>
      </c>
      <c r="G10" s="184" t="s">
        <v>7554</v>
      </c>
      <c r="H10" s="184"/>
      <c r="I10" s="184"/>
    </row>
    <row r="11" spans="1:9" ht="15.75" customHeight="1">
      <c r="A11" s="185" t="s">
        <v>7530</v>
      </c>
      <c r="B11" s="184"/>
      <c r="C11" s="185" t="s">
        <v>7555</v>
      </c>
      <c r="D11" s="185" t="s">
        <v>7556</v>
      </c>
      <c r="E11" s="185" t="s">
        <v>7557</v>
      </c>
      <c r="F11" s="185" t="s">
        <v>7558</v>
      </c>
      <c r="G11" s="184" t="s">
        <v>7559</v>
      </c>
      <c r="H11" s="184" t="s">
        <v>7560</v>
      </c>
      <c r="I11" s="184" t="s">
        <v>7018</v>
      </c>
    </row>
    <row r="12" spans="1:9" ht="15.75" customHeight="1">
      <c r="A12" s="185"/>
      <c r="B12" s="184" t="s">
        <v>7561</v>
      </c>
      <c r="C12" s="185"/>
      <c r="D12" s="185"/>
      <c r="E12" s="185"/>
      <c r="F12" s="185"/>
      <c r="G12" s="185"/>
      <c r="H12" s="184"/>
      <c r="I12" s="184"/>
    </row>
    <row r="13" spans="1:9" ht="15.75" customHeight="1">
      <c r="A13" s="184" t="s">
        <v>7530</v>
      </c>
      <c r="B13" s="184"/>
      <c r="C13" s="185" t="s">
        <v>7562</v>
      </c>
      <c r="D13" s="185" t="s">
        <v>7563</v>
      </c>
      <c r="E13" s="185" t="s">
        <v>7564</v>
      </c>
      <c r="F13" s="185" t="s">
        <v>7565</v>
      </c>
      <c r="G13" s="184" t="s">
        <v>7566</v>
      </c>
      <c r="H13" s="184"/>
      <c r="I13" s="184" t="s">
        <v>7567</v>
      </c>
    </row>
    <row r="14" spans="1:9" ht="15.75" customHeight="1">
      <c r="A14" s="185" t="s">
        <v>7568</v>
      </c>
      <c r="B14" s="184"/>
      <c r="C14" s="185" t="s">
        <v>7569</v>
      </c>
      <c r="D14" s="185" t="s">
        <v>7570</v>
      </c>
      <c r="E14" s="185" t="s">
        <v>7571</v>
      </c>
      <c r="F14" s="185" t="s">
        <v>7572</v>
      </c>
      <c r="G14" s="184" t="s">
        <v>7573</v>
      </c>
      <c r="H14" s="184"/>
      <c r="I14" s="184"/>
    </row>
    <row r="15" spans="1:9" ht="15.75" customHeight="1">
      <c r="A15" s="185" t="s">
        <v>7574</v>
      </c>
      <c r="B15" s="184"/>
      <c r="C15" s="185" t="s">
        <v>7575</v>
      </c>
      <c r="D15" s="185" t="s">
        <v>7576</v>
      </c>
      <c r="E15" s="185" t="s">
        <v>7577</v>
      </c>
      <c r="F15" s="185" t="s">
        <v>7578</v>
      </c>
      <c r="G15" s="184" t="s">
        <v>7579</v>
      </c>
      <c r="H15" s="184" t="s">
        <v>7580</v>
      </c>
      <c r="I15" s="184"/>
    </row>
    <row r="16" spans="1:9" ht="15.75" customHeight="1">
      <c r="A16" s="184" t="s">
        <v>7574</v>
      </c>
      <c r="B16" s="185"/>
      <c r="C16" s="184" t="s">
        <v>7581</v>
      </c>
      <c r="D16" s="184" t="s">
        <v>7582</v>
      </c>
      <c r="E16" s="184" t="s">
        <v>7583</v>
      </c>
      <c r="F16" s="184" t="s">
        <v>7584</v>
      </c>
      <c r="G16" s="184" t="s">
        <v>7585</v>
      </c>
      <c r="H16" s="184" t="s">
        <v>7586</v>
      </c>
      <c r="I16" s="184" t="s">
        <v>7051</v>
      </c>
    </row>
    <row r="17" spans="1:9" ht="15.75" customHeight="1">
      <c r="A17" s="185" t="s">
        <v>7574</v>
      </c>
      <c r="B17" s="184"/>
      <c r="C17" s="185" t="s">
        <v>7587</v>
      </c>
      <c r="D17" s="185" t="s">
        <v>7588</v>
      </c>
      <c r="E17" s="185" t="s">
        <v>7589</v>
      </c>
      <c r="F17" s="185" t="s">
        <v>7590</v>
      </c>
      <c r="G17" s="184" t="s">
        <v>7591</v>
      </c>
      <c r="H17" s="184" t="s">
        <v>7592</v>
      </c>
      <c r="I17" s="184" t="s">
        <v>7593</v>
      </c>
    </row>
    <row r="18" spans="1:9" ht="15.75" customHeight="1">
      <c r="A18" s="185"/>
      <c r="B18" s="184" t="s">
        <v>7594</v>
      </c>
      <c r="C18" s="184"/>
      <c r="D18" s="185"/>
      <c r="E18" s="185"/>
      <c r="F18" s="185"/>
      <c r="G18" s="184"/>
      <c r="H18" s="184"/>
      <c r="I18" s="184"/>
    </row>
    <row r="19" spans="1:9" ht="15.75" customHeight="1">
      <c r="A19" s="185" t="s">
        <v>7568</v>
      </c>
      <c r="B19" s="184"/>
      <c r="C19" s="184" t="s">
        <v>7595</v>
      </c>
      <c r="D19" s="185" t="s">
        <v>7596</v>
      </c>
      <c r="E19" s="185" t="s">
        <v>7597</v>
      </c>
      <c r="F19" s="185" t="s">
        <v>7598</v>
      </c>
      <c r="G19" s="184" t="s">
        <v>7599</v>
      </c>
      <c r="H19" s="184" t="s">
        <v>7600</v>
      </c>
      <c r="I19" s="184" t="s">
        <v>7601</v>
      </c>
    </row>
    <row r="20" spans="1:9" ht="15.75" customHeight="1">
      <c r="A20" s="185" t="s">
        <v>7568</v>
      </c>
      <c r="B20" s="184"/>
      <c r="C20" s="184" t="s">
        <v>7602</v>
      </c>
      <c r="D20" s="185" t="s">
        <v>7603</v>
      </c>
      <c r="E20" s="185" t="s">
        <v>7604</v>
      </c>
      <c r="F20" s="185" t="s">
        <v>7605</v>
      </c>
      <c r="G20" s="185" t="s">
        <v>7606</v>
      </c>
      <c r="H20" s="184" t="s">
        <v>7607</v>
      </c>
      <c r="I20" s="184" t="s">
        <v>7608</v>
      </c>
    </row>
    <row r="21" spans="1:9" ht="15.75" customHeight="1">
      <c r="A21" s="185" t="s">
        <v>7568</v>
      </c>
      <c r="B21" s="184"/>
      <c r="C21" s="184" t="s">
        <v>7609</v>
      </c>
      <c r="D21" s="185" t="s">
        <v>7610</v>
      </c>
      <c r="E21" s="185" t="s">
        <v>7611</v>
      </c>
      <c r="F21" s="184" t="s">
        <v>7612</v>
      </c>
      <c r="G21" s="184" t="s">
        <v>7613</v>
      </c>
      <c r="H21" s="184"/>
      <c r="I21" s="184" t="s">
        <v>7614</v>
      </c>
    </row>
    <row r="22" spans="1:9" ht="15.75" customHeight="1">
      <c r="A22" s="185" t="s">
        <v>7568</v>
      </c>
      <c r="B22" s="184"/>
      <c r="C22" s="185" t="s">
        <v>7615</v>
      </c>
      <c r="D22" s="185" t="s">
        <v>7616</v>
      </c>
      <c r="E22" s="185" t="s">
        <v>7617</v>
      </c>
      <c r="F22" s="185" t="s">
        <v>7618</v>
      </c>
      <c r="G22" s="184" t="s">
        <v>7619</v>
      </c>
      <c r="H22" s="184" t="s">
        <v>7620</v>
      </c>
      <c r="I22" s="184"/>
    </row>
    <row r="23" spans="1:9" ht="15.75" customHeight="1">
      <c r="A23" s="185" t="s">
        <v>7568</v>
      </c>
      <c r="B23" s="184"/>
      <c r="C23" s="185" t="s">
        <v>7621</v>
      </c>
      <c r="D23" s="185" t="s">
        <v>7622</v>
      </c>
      <c r="E23" s="185" t="s">
        <v>7623</v>
      </c>
      <c r="F23" s="185" t="s">
        <v>7624</v>
      </c>
      <c r="G23" s="184" t="s">
        <v>7625</v>
      </c>
      <c r="H23" s="184" t="s">
        <v>7626</v>
      </c>
      <c r="I23" s="184"/>
    </row>
    <row r="24" spans="1:9" ht="15.75" customHeight="1">
      <c r="A24" s="185" t="s">
        <v>7574</v>
      </c>
      <c r="B24" s="184"/>
      <c r="C24" s="185" t="s">
        <v>7627</v>
      </c>
      <c r="D24" s="185" t="s">
        <v>7628</v>
      </c>
      <c r="E24" s="185" t="s">
        <v>7629</v>
      </c>
      <c r="F24" s="185" t="s">
        <v>7630</v>
      </c>
      <c r="G24" s="184" t="s">
        <v>7631</v>
      </c>
      <c r="H24" s="184" t="s">
        <v>7632</v>
      </c>
      <c r="I24" s="184"/>
    </row>
    <row r="25" spans="1:9" ht="15.75" customHeight="1">
      <c r="A25" s="185" t="s">
        <v>7512</v>
      </c>
      <c r="B25" s="184"/>
      <c r="C25" s="185" t="s">
        <v>7633</v>
      </c>
      <c r="D25" s="185" t="s">
        <v>7634</v>
      </c>
      <c r="E25" s="185" t="s">
        <v>7635</v>
      </c>
      <c r="F25" s="185" t="s">
        <v>7636</v>
      </c>
      <c r="G25" s="185" t="s">
        <v>7637</v>
      </c>
      <c r="H25" s="185" t="s">
        <v>7638</v>
      </c>
      <c r="I25" s="184"/>
    </row>
    <row r="26" spans="1:9" ht="15.75" customHeight="1">
      <c r="A26" s="184" t="s">
        <v>6803</v>
      </c>
      <c r="B26" s="185"/>
      <c r="C26" s="184" t="s">
        <v>7639</v>
      </c>
      <c r="D26" s="184" t="s">
        <v>7640</v>
      </c>
      <c r="E26" s="184" t="s">
        <v>7641</v>
      </c>
      <c r="F26" s="184" t="s">
        <v>7642</v>
      </c>
      <c r="G26" s="184" t="s">
        <v>7643</v>
      </c>
      <c r="H26" s="184" t="s">
        <v>7644</v>
      </c>
      <c r="I26" s="184"/>
    </row>
    <row r="27" spans="1:9" ht="15.75" customHeight="1">
      <c r="A27" s="185"/>
      <c r="B27" s="184" t="s">
        <v>7645</v>
      </c>
      <c r="C27" s="185"/>
      <c r="D27" s="185"/>
      <c r="E27" s="185"/>
      <c r="F27" s="185"/>
      <c r="G27" s="184"/>
      <c r="H27" s="184"/>
      <c r="I27" s="184"/>
    </row>
    <row r="28" spans="1:9" ht="15.75" customHeight="1">
      <c r="A28" s="185" t="s">
        <v>7512</v>
      </c>
      <c r="B28" s="184"/>
      <c r="C28" s="185" t="s">
        <v>7646</v>
      </c>
      <c r="D28" s="185" t="s">
        <v>7647</v>
      </c>
      <c r="E28" s="185" t="s">
        <v>7648</v>
      </c>
      <c r="F28" s="185" t="s">
        <v>7649</v>
      </c>
      <c r="G28" s="184" t="s">
        <v>7650</v>
      </c>
      <c r="H28" s="184" t="s">
        <v>7651</v>
      </c>
      <c r="I28" s="184" t="s">
        <v>7652</v>
      </c>
    </row>
    <row r="29" spans="1:9" ht="15.75" customHeight="1">
      <c r="A29" s="185" t="s">
        <v>7574</v>
      </c>
      <c r="B29" s="184"/>
      <c r="C29" s="185" t="s">
        <v>7653</v>
      </c>
      <c r="D29" s="185" t="s">
        <v>7654</v>
      </c>
      <c r="E29" s="185" t="s">
        <v>7655</v>
      </c>
      <c r="F29" s="185" t="s">
        <v>7656</v>
      </c>
      <c r="G29" s="185" t="s">
        <v>7657</v>
      </c>
      <c r="H29" s="184" t="s">
        <v>7658</v>
      </c>
      <c r="I29" s="184" t="s">
        <v>7659</v>
      </c>
    </row>
    <row r="30" spans="1:9" ht="15.75" customHeight="1">
      <c r="A30" s="185"/>
      <c r="B30" s="184"/>
      <c r="C30" s="185"/>
      <c r="D30" s="185"/>
      <c r="E30" s="185"/>
      <c r="F30" s="185"/>
      <c r="G30" s="184"/>
      <c r="H30" s="184"/>
      <c r="I30" s="184"/>
    </row>
    <row r="31" spans="1:9" ht="15.75" customHeight="1">
      <c r="A31" s="185"/>
      <c r="B31" s="184" t="s">
        <v>7660</v>
      </c>
      <c r="C31" s="185"/>
      <c r="D31" s="185"/>
      <c r="E31" s="185"/>
      <c r="F31" s="185"/>
      <c r="G31" s="184"/>
      <c r="H31" s="184"/>
      <c r="I31" s="184"/>
    </row>
    <row r="32" spans="1:9" ht="15.75" customHeight="1">
      <c r="A32" s="185" t="s">
        <v>7157</v>
      </c>
      <c r="B32" s="184"/>
      <c r="C32" s="185" t="s">
        <v>7661</v>
      </c>
      <c r="D32" s="185" t="s">
        <v>7662</v>
      </c>
      <c r="E32" s="185" t="s">
        <v>7663</v>
      </c>
      <c r="F32" s="185" t="s">
        <v>7664</v>
      </c>
      <c r="G32" s="184" t="s">
        <v>7665</v>
      </c>
      <c r="H32" s="184" t="s">
        <v>7666</v>
      </c>
      <c r="I32" s="184"/>
    </row>
    <row r="33" spans="1:9" ht="15.75" customHeight="1">
      <c r="A33" s="185" t="s">
        <v>7512</v>
      </c>
      <c r="B33" s="184"/>
      <c r="C33" s="185" t="s">
        <v>7667</v>
      </c>
      <c r="D33" s="185" t="s">
        <v>7668</v>
      </c>
      <c r="E33" s="185" t="s">
        <v>7669</v>
      </c>
      <c r="F33" s="185" t="s">
        <v>7670</v>
      </c>
      <c r="G33" s="184" t="s">
        <v>7671</v>
      </c>
      <c r="H33" s="184" t="s">
        <v>7672</v>
      </c>
      <c r="I33" s="184" t="s">
        <v>7673</v>
      </c>
    </row>
    <row r="34" spans="1:9" ht="15.75" customHeight="1">
      <c r="A34" s="185" t="s">
        <v>7512</v>
      </c>
      <c r="B34" s="184"/>
      <c r="C34" s="185" t="s">
        <v>7674</v>
      </c>
      <c r="D34" s="185" t="s">
        <v>7675</v>
      </c>
      <c r="E34" s="185" t="s">
        <v>7676</v>
      </c>
      <c r="F34" s="185" t="s">
        <v>7677</v>
      </c>
      <c r="G34" s="184" t="s">
        <v>7678</v>
      </c>
      <c r="H34" s="184"/>
      <c r="I34" s="184"/>
    </row>
    <row r="35" spans="1:9" ht="15.75" customHeight="1">
      <c r="A35" s="185" t="s">
        <v>7512</v>
      </c>
      <c r="B35" s="184"/>
      <c r="C35" s="185" t="s">
        <v>7679</v>
      </c>
      <c r="D35" s="185" t="s">
        <v>7680</v>
      </c>
      <c r="E35" s="185" t="s">
        <v>7681</v>
      </c>
      <c r="F35" s="185" t="s">
        <v>7682</v>
      </c>
      <c r="G35" s="184" t="s">
        <v>7683</v>
      </c>
      <c r="H35" s="184"/>
      <c r="I35" s="185" t="s">
        <v>7684</v>
      </c>
    </row>
    <row r="36" spans="1:9" ht="15.75" customHeight="1">
      <c r="A36" s="185" t="s">
        <v>6803</v>
      </c>
      <c r="B36" s="184"/>
      <c r="C36" s="184" t="s">
        <v>7685</v>
      </c>
      <c r="D36" s="185" t="s">
        <v>7686</v>
      </c>
      <c r="E36" s="185" t="s">
        <v>7687</v>
      </c>
      <c r="F36" s="185" t="s">
        <v>7688</v>
      </c>
      <c r="G36" s="184" t="s">
        <v>7689</v>
      </c>
      <c r="H36" s="184" t="s">
        <v>7690</v>
      </c>
      <c r="I36" s="184"/>
    </row>
    <row r="37" spans="1:9" ht="15.75" customHeight="1">
      <c r="A37" s="185" t="s">
        <v>7691</v>
      </c>
      <c r="B37" s="184"/>
      <c r="C37" s="184" t="s">
        <v>7692</v>
      </c>
      <c r="D37" s="185" t="s">
        <v>7693</v>
      </c>
      <c r="E37" s="185" t="s">
        <v>7694</v>
      </c>
      <c r="F37" s="185" t="s">
        <v>7695</v>
      </c>
      <c r="G37" s="184" t="s">
        <v>7696</v>
      </c>
      <c r="H37" s="184" t="s">
        <v>7697</v>
      </c>
      <c r="I37" s="184"/>
    </row>
    <row r="38" spans="1:9" ht="15.75" customHeight="1">
      <c r="A38" s="185" t="s">
        <v>7691</v>
      </c>
      <c r="B38" s="184"/>
      <c r="C38" s="185" t="s">
        <v>7698</v>
      </c>
      <c r="D38" s="185" t="s">
        <v>7699</v>
      </c>
      <c r="E38" s="185" t="s">
        <v>7700</v>
      </c>
      <c r="F38" s="185" t="s">
        <v>7701</v>
      </c>
      <c r="G38" s="184" t="s">
        <v>7702</v>
      </c>
      <c r="H38" s="184" t="s">
        <v>7703</v>
      </c>
      <c r="I38" s="184"/>
    </row>
    <row r="39" spans="1:9" ht="15.75" customHeight="1">
      <c r="A39" s="185" t="s">
        <v>6803</v>
      </c>
      <c r="B39" s="184"/>
      <c r="C39" s="185" t="s">
        <v>7704</v>
      </c>
      <c r="D39" s="185" t="s">
        <v>7705</v>
      </c>
      <c r="E39" s="185" t="s">
        <v>7706</v>
      </c>
      <c r="F39" s="185" t="s">
        <v>7707</v>
      </c>
      <c r="G39" s="185" t="s">
        <v>7708</v>
      </c>
      <c r="H39" s="184" t="s">
        <v>7709</v>
      </c>
      <c r="I39" s="184"/>
    </row>
    <row r="40" spans="1:9" ht="15.75" customHeight="1">
      <c r="A40" s="184" t="s">
        <v>7157</v>
      </c>
      <c r="B40" s="184"/>
      <c r="C40" s="184" t="s">
        <v>7710</v>
      </c>
      <c r="D40" s="185" t="s">
        <v>7711</v>
      </c>
      <c r="E40" s="185" t="s">
        <v>7712</v>
      </c>
      <c r="F40" s="185" t="s">
        <v>7713</v>
      </c>
      <c r="G40" s="185" t="s">
        <v>7714</v>
      </c>
      <c r="H40" s="184" t="s">
        <v>7715</v>
      </c>
      <c r="I40" s="184"/>
    </row>
    <row r="41" spans="1:9" ht="15.75" customHeight="1">
      <c r="A41" s="184"/>
      <c r="B41" s="185" t="s">
        <v>7716</v>
      </c>
      <c r="C41" s="184"/>
      <c r="D41" s="184"/>
      <c r="E41" s="184"/>
      <c r="F41" s="184"/>
      <c r="G41" s="184"/>
      <c r="H41" s="184"/>
      <c r="I41" s="184"/>
    </row>
    <row r="42" spans="1:9" ht="15.75" customHeight="1">
      <c r="A42" s="185" t="s">
        <v>7157</v>
      </c>
      <c r="B42" s="184"/>
      <c r="C42" s="185" t="s">
        <v>7717</v>
      </c>
      <c r="D42" s="185" t="s">
        <v>7718</v>
      </c>
      <c r="E42" s="185" t="s">
        <v>7719</v>
      </c>
      <c r="F42" s="185" t="s">
        <v>7720</v>
      </c>
      <c r="G42" s="184" t="s">
        <v>7721</v>
      </c>
      <c r="H42" s="184" t="s">
        <v>7722</v>
      </c>
      <c r="I42" s="184"/>
    </row>
    <row r="43" spans="1:9" ht="15.75" customHeight="1">
      <c r="A43" s="185" t="s">
        <v>7157</v>
      </c>
      <c r="B43" s="184"/>
      <c r="C43" s="185" t="s">
        <v>7723</v>
      </c>
      <c r="D43" s="185" t="s">
        <v>7724</v>
      </c>
      <c r="E43" s="185" t="s">
        <v>7725</v>
      </c>
      <c r="F43" s="185" t="s">
        <v>7726</v>
      </c>
      <c r="G43" s="184" t="s">
        <v>7727</v>
      </c>
      <c r="H43" s="184" t="s">
        <v>7728</v>
      </c>
      <c r="I43" s="184"/>
    </row>
    <row r="44" spans="1:9" ht="15.75" customHeight="1">
      <c r="A44" s="185" t="s">
        <v>7157</v>
      </c>
      <c r="B44" s="184"/>
      <c r="C44" s="185" t="s">
        <v>7729</v>
      </c>
      <c r="D44" s="185" t="s">
        <v>7730</v>
      </c>
      <c r="E44" s="185" t="s">
        <v>7731</v>
      </c>
      <c r="F44" s="185" t="s">
        <v>7732</v>
      </c>
      <c r="G44" s="185" t="s">
        <v>7733</v>
      </c>
      <c r="H44" s="184" t="s">
        <v>7734</v>
      </c>
      <c r="I44" s="184" t="s">
        <v>7735</v>
      </c>
    </row>
    <row r="45" spans="1:9" ht="15.75" customHeight="1">
      <c r="A45" s="185" t="s">
        <v>7157</v>
      </c>
      <c r="B45" s="184"/>
      <c r="C45" s="184" t="s">
        <v>7736</v>
      </c>
      <c r="D45" s="185" t="s">
        <v>7737</v>
      </c>
      <c r="E45" s="185" t="s">
        <v>7738</v>
      </c>
      <c r="F45" s="185" t="s">
        <v>7739</v>
      </c>
      <c r="G45" s="185" t="s">
        <v>7740</v>
      </c>
      <c r="H45" s="184"/>
      <c r="I45" s="184"/>
    </row>
    <row r="46" spans="1:9" ht="15.75" customHeight="1">
      <c r="A46" s="185" t="s">
        <v>6803</v>
      </c>
      <c r="B46" s="184"/>
      <c r="C46" s="185" t="s">
        <v>7741</v>
      </c>
      <c r="D46" s="185" t="s">
        <v>7742</v>
      </c>
      <c r="E46" s="185" t="s">
        <v>7743</v>
      </c>
      <c r="F46" s="185" t="s">
        <v>7744</v>
      </c>
      <c r="G46" s="185" t="s">
        <v>7745</v>
      </c>
      <c r="H46" s="184" t="s">
        <v>7746</v>
      </c>
      <c r="I46" s="184"/>
    </row>
    <row r="47" spans="1:9" ht="15.75" customHeight="1">
      <c r="A47" s="185" t="s">
        <v>7691</v>
      </c>
      <c r="B47" s="184"/>
      <c r="C47" s="185" t="s">
        <v>7747</v>
      </c>
      <c r="D47" s="185" t="s">
        <v>7748</v>
      </c>
      <c r="E47" s="185" t="s">
        <v>7749</v>
      </c>
      <c r="F47" s="185" t="s">
        <v>7750</v>
      </c>
      <c r="G47" s="184" t="s">
        <v>7751</v>
      </c>
      <c r="H47" s="184" t="s">
        <v>7752</v>
      </c>
      <c r="I47" s="184"/>
    </row>
    <row r="48" spans="1:9" ht="15.75" customHeight="1">
      <c r="A48" s="185"/>
      <c r="B48" s="184" t="s">
        <v>7753</v>
      </c>
      <c r="C48" s="185"/>
      <c r="D48" s="185"/>
      <c r="E48" s="185"/>
      <c r="F48" s="185"/>
      <c r="G48" s="184"/>
      <c r="H48" s="184"/>
      <c r="I48" s="184"/>
    </row>
    <row r="49" spans="1:9" ht="15.75" customHeight="1">
      <c r="A49" s="185" t="s">
        <v>7512</v>
      </c>
      <c r="B49" s="184"/>
      <c r="C49" s="184" t="s">
        <v>7754</v>
      </c>
      <c r="D49" s="185" t="s">
        <v>7755</v>
      </c>
      <c r="E49" s="185" t="s">
        <v>7756</v>
      </c>
      <c r="F49" s="185" t="s">
        <v>7757</v>
      </c>
      <c r="G49" s="184" t="s">
        <v>7758</v>
      </c>
      <c r="H49" s="184" t="s">
        <v>7759</v>
      </c>
      <c r="I49" s="185" t="s">
        <v>7760</v>
      </c>
    </row>
    <row r="50" spans="1:9" ht="15.75" customHeight="1">
      <c r="A50" s="185" t="s">
        <v>7512</v>
      </c>
      <c r="B50" s="184"/>
      <c r="C50" s="185" t="s">
        <v>7761</v>
      </c>
      <c r="D50" s="185" t="s">
        <v>7762</v>
      </c>
      <c r="E50" s="185" t="s">
        <v>7763</v>
      </c>
      <c r="F50" s="185" t="s">
        <v>7764</v>
      </c>
      <c r="G50" s="184"/>
      <c r="H50" s="184"/>
      <c r="I50" s="184"/>
    </row>
    <row r="51" spans="1:9" ht="15.75" customHeight="1">
      <c r="A51" s="185" t="s">
        <v>7512</v>
      </c>
      <c r="B51" s="184"/>
      <c r="C51" s="184" t="s">
        <v>7765</v>
      </c>
      <c r="D51" s="185" t="s">
        <v>7766</v>
      </c>
      <c r="E51" s="185" t="s">
        <v>7767</v>
      </c>
      <c r="F51" s="185" t="s">
        <v>7768</v>
      </c>
      <c r="G51" s="185" t="s">
        <v>7769</v>
      </c>
      <c r="H51" s="184" t="s">
        <v>7770</v>
      </c>
      <c r="I51" s="184"/>
    </row>
    <row r="52" spans="1:9" ht="15.75" customHeight="1">
      <c r="A52" s="185" t="s">
        <v>7512</v>
      </c>
      <c r="B52" s="184"/>
      <c r="C52" s="184" t="s">
        <v>7771</v>
      </c>
      <c r="D52" s="185" t="s">
        <v>7772</v>
      </c>
      <c r="E52" s="185" t="s">
        <v>7773</v>
      </c>
      <c r="F52" s="185" t="s">
        <v>7774</v>
      </c>
      <c r="G52" s="185" t="s">
        <v>7775</v>
      </c>
      <c r="H52" s="184" t="s">
        <v>7776</v>
      </c>
      <c r="I52" s="184"/>
    </row>
    <row r="53" spans="1:9" ht="15.75" customHeight="1">
      <c r="A53" s="185" t="s">
        <v>6803</v>
      </c>
      <c r="B53" s="184"/>
      <c r="C53" s="185" t="s">
        <v>7777</v>
      </c>
      <c r="D53" s="185" t="s">
        <v>7778</v>
      </c>
      <c r="E53" s="185" t="s">
        <v>7779</v>
      </c>
      <c r="F53" s="185" t="s">
        <v>7780</v>
      </c>
      <c r="G53" s="184" t="s">
        <v>7781</v>
      </c>
      <c r="H53" s="184" t="s">
        <v>7782</v>
      </c>
      <c r="I53" s="184"/>
    </row>
    <row r="54" spans="1:9" ht="15.75" customHeight="1">
      <c r="A54" s="184" t="s">
        <v>7691</v>
      </c>
      <c r="B54" s="185"/>
      <c r="C54" s="184" t="s">
        <v>7783</v>
      </c>
      <c r="D54" s="184" t="s">
        <v>7784</v>
      </c>
      <c r="E54" s="184" t="s">
        <v>7785</v>
      </c>
      <c r="F54" s="184" t="s">
        <v>7786</v>
      </c>
      <c r="G54" s="184" t="s">
        <v>7787</v>
      </c>
      <c r="H54" s="184"/>
      <c r="I54" s="184"/>
    </row>
    <row r="55" spans="1:9" ht="15.75" customHeight="1">
      <c r="A55" s="185" t="s">
        <v>7512</v>
      </c>
      <c r="B55" s="184"/>
      <c r="C55" s="185" t="s">
        <v>7788</v>
      </c>
      <c r="D55" s="185" t="s">
        <v>7789</v>
      </c>
      <c r="E55" s="185" t="s">
        <v>7790</v>
      </c>
      <c r="F55" s="185" t="s">
        <v>7791</v>
      </c>
      <c r="G55" s="184" t="s">
        <v>7792</v>
      </c>
      <c r="H55" s="184"/>
      <c r="I55" s="184"/>
    </row>
    <row r="56" spans="1:9" ht="15.75" customHeight="1">
      <c r="A56" s="185"/>
      <c r="B56" s="184" t="s">
        <v>7793</v>
      </c>
      <c r="C56" s="185"/>
      <c r="D56" s="185"/>
      <c r="E56" s="185"/>
      <c r="F56" s="185"/>
      <c r="G56" s="184"/>
      <c r="H56" s="184"/>
      <c r="I56" s="184"/>
    </row>
    <row r="57" spans="1:9" ht="15.75" customHeight="1">
      <c r="A57" s="185" t="s">
        <v>6803</v>
      </c>
      <c r="B57" s="184"/>
      <c r="C57" s="185" t="s">
        <v>7794</v>
      </c>
      <c r="D57" s="185" t="s">
        <v>7795</v>
      </c>
      <c r="E57" s="185" t="s">
        <v>7796</v>
      </c>
      <c r="F57" s="185" t="s">
        <v>7797</v>
      </c>
      <c r="G57" s="184"/>
      <c r="H57" s="184"/>
      <c r="I57" s="184"/>
    </row>
    <row r="58" spans="1:9" ht="15.75" customHeight="1">
      <c r="A58" s="185" t="s">
        <v>6803</v>
      </c>
      <c r="B58" s="184"/>
      <c r="C58" s="185" t="s">
        <v>7798</v>
      </c>
      <c r="D58" s="185" t="s">
        <v>7799</v>
      </c>
      <c r="E58" s="185" t="s">
        <v>7800</v>
      </c>
      <c r="F58" s="185" t="s">
        <v>7801</v>
      </c>
      <c r="G58" s="184" t="s">
        <v>7802</v>
      </c>
      <c r="H58" s="184"/>
      <c r="I58" s="184"/>
    </row>
    <row r="59" spans="1:9" ht="15.75" customHeight="1">
      <c r="A59" s="185" t="s">
        <v>7157</v>
      </c>
      <c r="B59" s="184"/>
      <c r="C59" s="185" t="s">
        <v>7803</v>
      </c>
      <c r="D59" s="185" t="s">
        <v>7804</v>
      </c>
      <c r="E59" s="185" t="s">
        <v>7805</v>
      </c>
      <c r="F59" s="185" t="s">
        <v>7806</v>
      </c>
      <c r="G59" s="184" t="s">
        <v>7807</v>
      </c>
      <c r="H59" s="184" t="s">
        <v>7808</v>
      </c>
      <c r="I59" s="184"/>
    </row>
    <row r="60" spans="1:9" ht="15.75" customHeight="1">
      <c r="A60" s="185" t="s">
        <v>7157</v>
      </c>
      <c r="B60" s="184"/>
      <c r="C60" s="185" t="s">
        <v>7809</v>
      </c>
      <c r="D60" s="185" t="s">
        <v>7810</v>
      </c>
      <c r="E60" s="185" t="s">
        <v>7811</v>
      </c>
      <c r="F60" s="185" t="s">
        <v>7812</v>
      </c>
      <c r="G60" s="184" t="s">
        <v>7813</v>
      </c>
      <c r="H60" s="184" t="s">
        <v>7814</v>
      </c>
      <c r="I60" s="184"/>
    </row>
    <row r="61" spans="1:9" ht="15.75" customHeight="1">
      <c r="A61" s="185" t="s">
        <v>7157</v>
      </c>
      <c r="B61" s="184"/>
      <c r="C61" s="184" t="s">
        <v>7815</v>
      </c>
      <c r="D61" s="185" t="s">
        <v>7816</v>
      </c>
      <c r="E61" s="185" t="s">
        <v>7817</v>
      </c>
      <c r="F61" s="185" t="s">
        <v>7818</v>
      </c>
      <c r="G61" s="185" t="s">
        <v>7819</v>
      </c>
      <c r="H61" s="184"/>
      <c r="I61" s="184"/>
    </row>
    <row r="62" spans="1:9" ht="15.75" customHeight="1">
      <c r="A62" s="185" t="s">
        <v>7157</v>
      </c>
      <c r="B62" s="184"/>
      <c r="C62" s="184" t="s">
        <v>7820</v>
      </c>
      <c r="D62" s="185" t="s">
        <v>7821</v>
      </c>
      <c r="E62" s="185" t="s">
        <v>7822</v>
      </c>
      <c r="F62" s="184" t="s">
        <v>7823</v>
      </c>
      <c r="G62" s="184" t="s">
        <v>7824</v>
      </c>
      <c r="H62" s="184"/>
      <c r="I62" s="184"/>
    </row>
    <row r="63" spans="1:9" ht="15.75" customHeight="1">
      <c r="A63" s="185" t="s">
        <v>7157</v>
      </c>
      <c r="B63" s="184"/>
      <c r="C63" s="185" t="s">
        <v>7825</v>
      </c>
      <c r="D63" s="185" t="s">
        <v>7826</v>
      </c>
      <c r="E63" s="185" t="s">
        <v>7827</v>
      </c>
      <c r="F63" s="185" t="s">
        <v>7828</v>
      </c>
      <c r="G63" s="184" t="s">
        <v>7829</v>
      </c>
      <c r="H63" s="184" t="s">
        <v>7830</v>
      </c>
      <c r="I63" s="184"/>
    </row>
    <row r="64" spans="1:9" ht="15.75" customHeight="1">
      <c r="A64" s="185"/>
      <c r="B64" s="184" t="s">
        <v>7831</v>
      </c>
      <c r="C64" s="185"/>
      <c r="D64" s="185"/>
      <c r="E64" s="185"/>
      <c r="F64" s="185"/>
      <c r="G64" s="184"/>
      <c r="H64" s="184"/>
      <c r="I64" s="184"/>
    </row>
    <row r="65" spans="1:9" ht="15.75" customHeight="1">
      <c r="A65" s="185" t="s">
        <v>7512</v>
      </c>
      <c r="B65" s="184"/>
      <c r="C65" s="185" t="s">
        <v>7832</v>
      </c>
      <c r="D65" s="185" t="s">
        <v>7833</v>
      </c>
      <c r="E65" s="185" t="s">
        <v>7834</v>
      </c>
      <c r="F65" s="185" t="s">
        <v>7835</v>
      </c>
      <c r="G65" s="184"/>
      <c r="H65" s="184"/>
      <c r="I65" s="184"/>
    </row>
    <row r="66" spans="1:9" ht="15.75" customHeight="1">
      <c r="A66" s="185" t="s">
        <v>7691</v>
      </c>
      <c r="B66" s="184"/>
      <c r="C66" s="185" t="s">
        <v>7836</v>
      </c>
      <c r="D66" s="185" t="s">
        <v>7837</v>
      </c>
      <c r="E66" s="185" t="s">
        <v>7838</v>
      </c>
      <c r="F66" s="185" t="s">
        <v>7839</v>
      </c>
      <c r="G66" s="185" t="s">
        <v>7840</v>
      </c>
      <c r="H66" s="185" t="s">
        <v>7841</v>
      </c>
      <c r="I66" s="184"/>
    </row>
    <row r="67" spans="1:9" ht="15.75" customHeight="1">
      <c r="A67" s="184" t="s">
        <v>7691</v>
      </c>
      <c r="B67" s="185"/>
      <c r="C67" s="184" t="s">
        <v>7842</v>
      </c>
      <c r="D67" s="184" t="s">
        <v>7843</v>
      </c>
      <c r="E67" s="184" t="s">
        <v>7844</v>
      </c>
      <c r="F67" s="184" t="s">
        <v>7845</v>
      </c>
      <c r="G67" s="184" t="s">
        <v>7846</v>
      </c>
      <c r="H67" s="184" t="s">
        <v>7847</v>
      </c>
      <c r="I67" s="184"/>
    </row>
    <row r="68" spans="1:9" ht="15.75" customHeight="1">
      <c r="A68" s="185" t="s">
        <v>7691</v>
      </c>
      <c r="B68" s="184"/>
      <c r="C68" s="185" t="s">
        <v>7848</v>
      </c>
      <c r="D68" s="185" t="s">
        <v>7849</v>
      </c>
      <c r="E68" s="185" t="s">
        <v>7850</v>
      </c>
      <c r="F68" s="185" t="s">
        <v>7851</v>
      </c>
      <c r="G68" s="184" t="s">
        <v>7852</v>
      </c>
      <c r="H68" s="184"/>
      <c r="I68" s="184"/>
    </row>
    <row r="69" spans="1:9" ht="15.75" customHeight="1">
      <c r="A69" s="185" t="s">
        <v>7157</v>
      </c>
      <c r="B69" s="184"/>
      <c r="C69" s="185" t="s">
        <v>7853</v>
      </c>
      <c r="D69" s="185" t="s">
        <v>7854</v>
      </c>
      <c r="E69" s="185" t="s">
        <v>7855</v>
      </c>
      <c r="F69" s="185" t="s">
        <v>7856</v>
      </c>
      <c r="G69" s="184" t="s">
        <v>7857</v>
      </c>
      <c r="H69" s="184"/>
      <c r="I69" s="184"/>
    </row>
    <row r="70" spans="1:9" ht="15.75" customHeight="1">
      <c r="A70" s="185" t="s">
        <v>7157</v>
      </c>
      <c r="B70" s="184"/>
      <c r="C70" s="185" t="s">
        <v>7858</v>
      </c>
      <c r="D70" s="185" t="s">
        <v>7859</v>
      </c>
      <c r="E70" s="185" t="s">
        <v>7860</v>
      </c>
      <c r="F70" s="185" t="s">
        <v>7861</v>
      </c>
      <c r="G70" s="185" t="s">
        <v>7862</v>
      </c>
      <c r="H70" s="184" t="s">
        <v>7863</v>
      </c>
      <c r="I70" s="184"/>
    </row>
    <row r="71" spans="1:9" ht="15.75" customHeight="1">
      <c r="A71" s="185"/>
      <c r="B71" s="184" t="s">
        <v>7864</v>
      </c>
      <c r="C71" s="184"/>
      <c r="D71" s="185"/>
      <c r="E71" s="185"/>
      <c r="F71" s="185"/>
      <c r="G71" s="185"/>
      <c r="H71" s="184"/>
      <c r="I71" s="184"/>
    </row>
    <row r="72" spans="1:9" ht="15.75" customHeight="1">
      <c r="A72" s="185" t="s">
        <v>7512</v>
      </c>
      <c r="B72" s="184"/>
      <c r="C72" s="184" t="s">
        <v>7865</v>
      </c>
      <c r="D72" s="185" t="s">
        <v>7866</v>
      </c>
      <c r="E72" s="185" t="s">
        <v>7867</v>
      </c>
      <c r="F72" s="184" t="s">
        <v>7868</v>
      </c>
      <c r="G72" s="184" t="s">
        <v>7869</v>
      </c>
      <c r="H72" s="184" t="s">
        <v>7870</v>
      </c>
      <c r="I72" s="184"/>
    </row>
    <row r="73" spans="1:9" ht="15.75" customHeight="1">
      <c r="A73" s="185" t="s">
        <v>7691</v>
      </c>
      <c r="B73" s="184"/>
      <c r="C73" s="185" t="s">
        <v>7871</v>
      </c>
      <c r="D73" s="185" t="s">
        <v>7872</v>
      </c>
      <c r="E73" s="185" t="s">
        <v>7873</v>
      </c>
      <c r="F73" s="185" t="s">
        <v>7874</v>
      </c>
      <c r="G73" s="184" t="s">
        <v>7875</v>
      </c>
      <c r="H73" s="184" t="s">
        <v>7876</v>
      </c>
      <c r="I73" s="184" t="s">
        <v>7877</v>
      </c>
    </row>
    <row r="74" spans="1:9" ht="15.75" customHeight="1">
      <c r="A74" s="185" t="s">
        <v>7691</v>
      </c>
      <c r="B74" s="184"/>
      <c r="C74" s="185" t="s">
        <v>7878</v>
      </c>
      <c r="D74" s="185" t="s">
        <v>7879</v>
      </c>
      <c r="E74" s="185" t="s">
        <v>7880</v>
      </c>
      <c r="F74" s="185" t="s">
        <v>7881</v>
      </c>
      <c r="G74" s="184" t="s">
        <v>7882</v>
      </c>
      <c r="H74" s="184" t="s">
        <v>7883</v>
      </c>
      <c r="I74" s="184" t="s">
        <v>7884</v>
      </c>
    </row>
    <row r="75" spans="1:9" ht="15.75" customHeight="1">
      <c r="A75" s="185" t="s">
        <v>7691</v>
      </c>
      <c r="B75" s="184"/>
      <c r="C75" s="185" t="s">
        <v>7885</v>
      </c>
      <c r="D75" s="185" t="s">
        <v>7886</v>
      </c>
      <c r="E75" s="185" t="s">
        <v>7887</v>
      </c>
      <c r="F75" s="185" t="s">
        <v>7888</v>
      </c>
      <c r="G75" s="184" t="s">
        <v>7889</v>
      </c>
      <c r="H75" s="184" t="s">
        <v>7890</v>
      </c>
      <c r="I75" s="184"/>
    </row>
    <row r="76" spans="1:9" ht="15.75" customHeight="1">
      <c r="A76" s="185" t="s">
        <v>7691</v>
      </c>
      <c r="B76" s="184"/>
      <c r="C76" s="185" t="s">
        <v>7891</v>
      </c>
      <c r="D76" s="185" t="s">
        <v>7892</v>
      </c>
      <c r="E76" s="185" t="s">
        <v>7893</v>
      </c>
      <c r="F76" s="185" t="s">
        <v>7894</v>
      </c>
      <c r="G76" s="185" t="s">
        <v>7895</v>
      </c>
      <c r="H76" s="185"/>
      <c r="I76" s="184" t="s">
        <v>7896</v>
      </c>
    </row>
    <row r="77" spans="1:9" ht="15.75" customHeight="1"/>
    <row r="78" spans="1:9" ht="15.75" customHeight="1"/>
    <row r="79" spans="1:9" ht="15.75" customHeight="1"/>
    <row r="80" spans="1:9"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2868C9"/>
    <outlinePr summaryBelow="0" summaryRight="0"/>
  </sheetPr>
  <dimension ref="A1:I1000"/>
  <sheetViews>
    <sheetView workbookViewId="0">
      <pane ySplit="2" topLeftCell="A3" activePane="bottomLeft" state="frozen"/>
      <selection pane="bottomLeft" activeCell="B4" sqref="B4"/>
    </sheetView>
  </sheetViews>
  <sheetFormatPr defaultColWidth="14.42578125" defaultRowHeight="15" customHeight="1"/>
  <cols>
    <col min="1" max="1" width="29" customWidth="1"/>
    <col min="2" max="2" width="14.42578125" customWidth="1"/>
    <col min="3" max="3" width="39.7109375" customWidth="1"/>
    <col min="4" max="4" width="30.140625" customWidth="1"/>
    <col min="5" max="5" width="50.28515625" customWidth="1"/>
    <col min="6" max="6" width="24" customWidth="1"/>
    <col min="7" max="7" width="27.5703125" customWidth="1"/>
    <col min="8" max="8" width="11" customWidth="1"/>
    <col min="9" max="9" width="22.28515625" customWidth="1"/>
  </cols>
  <sheetData>
    <row r="1" spans="1:9" ht="15.75" customHeight="1">
      <c r="A1" s="228" t="str">
        <f>SUBSTITUTE(SUBSTITUTE(SUBSTITUTE('2. UXUI-EN-trad-GOOGLE'!A1,"sustainable IT profit","sustainable IT benefit"),"charges","load"),"environmental impact","environmental footprint")</f>
        <v>FAMILY</v>
      </c>
      <c r="B1" s="228" t="str">
        <f>SUBSTITUTE(SUBSTITUTE(SUBSTITUTE('2. UXUI-EN-trad-GOOGLE'!B1,"sustainable IT profit","sustainable IT benefit"),"charges","load"),"environmental impact","environmental footprint")</f>
        <v>Ux / Ui</v>
      </c>
      <c r="C1" s="228" t="str">
        <f>SUBSTITUTE(SUBSTITUTE(SUBSTITUTE('2. UXUI-EN-trad-GOOGLE'!C1,"sustainable IT profit","sustainable IT benefit"),"charges","load"),"environmental impact","environmental footprint")</f>
        <v>The stages and methods of designing digital services to define the best solutions for interactions with the user</v>
      </c>
      <c r="D1" s="176"/>
      <c r="E1" s="176"/>
      <c r="F1" s="176"/>
      <c r="G1" s="176"/>
      <c r="H1" s="176"/>
      <c r="I1" s="176"/>
    </row>
    <row r="2" spans="1:9" ht="15.75" customHeight="1">
      <c r="A2" s="178" t="s">
        <v>5696</v>
      </c>
      <c r="B2" s="179" t="s">
        <v>5697</v>
      </c>
      <c r="C2" s="180" t="s">
        <v>5698</v>
      </c>
      <c r="D2" s="181" t="s">
        <v>5699</v>
      </c>
      <c r="E2" s="181" t="s">
        <v>5700</v>
      </c>
      <c r="F2" s="181" t="s">
        <v>5701</v>
      </c>
      <c r="G2" s="181" t="s">
        <v>5283</v>
      </c>
      <c r="H2" s="181" t="s">
        <v>5284</v>
      </c>
      <c r="I2" s="181" t="s">
        <v>5702</v>
      </c>
    </row>
    <row r="3" spans="1:9" ht="15.75" customHeight="1">
      <c r="A3" s="185" t="str">
        <f>SUBSTITUTE(SUBSTITUTE(SUBSTITUTE('2. UXUI-EN-trad-GOOGLE'!A3,"sustainable IT profit","sustainable IT benefit"),"charges","load"),"environmental impact","environmental footprint")</f>
        <v/>
      </c>
      <c r="B3" s="185" t="str">
        <f>SUBSTITUTE(SUBSTITUTE(SUBSTITUTE('2. UXUI-EN-trad-GOOGLE'!B3,"sustainable IT profit","sustainable IT benefit"),"charges","load"),"environmental impact","environmental footprint")</f>
        <v>Integrate Sustainable IT into the major objectives of the project</v>
      </c>
      <c r="C3" s="185" t="str">
        <f>SUBSTITUTE(SUBSTITUTE(SUBSTITUTE('2. UXUI-EN-trad-GOOGLE'!C3,"sustainable IT profit","sustainable IT benefit"),"charges","load"),"environmental impact","environmental footprint")</f>
        <v/>
      </c>
      <c r="D3" s="185" t="str">
        <f>SUBSTITUTE(SUBSTITUTE(SUBSTITUTE('2. UXUI-EN-trad-GOOGLE'!D3,"sustainable IT profit","sustainable IT benefit"),"charges","load"),"environmental impact","environmental footprint")</f>
        <v/>
      </c>
      <c r="E3" s="185" t="str">
        <f>SUBSTITUTE(SUBSTITUTE(SUBSTITUTE('2. UXUI-EN-trad-GOOGLE'!E3,"sustainable IT profit","sustainable IT benefit"),"charges","load"),"environmental impact","environmental footprint")</f>
        <v/>
      </c>
      <c r="F3" s="185" t="str">
        <f>SUBSTITUTE(SUBSTITUTE(SUBSTITUTE('2. UXUI-EN-trad-GOOGLE'!F3,"sustainable IT profit","sustainable IT benefit"),"charges","load"),"environmental impact","environmental footprint")</f>
        <v/>
      </c>
      <c r="G3" s="185" t="str">
        <f>SUBSTITUTE(SUBSTITUTE(SUBSTITUTE('2. UXUI-EN-trad-GOOGLE'!G3,"sustainable IT profit","sustainable IT benefit"),"charges","load"),"environmental impact","environmental footprint")</f>
        <v/>
      </c>
      <c r="H3" s="185" t="str">
        <f>SUBSTITUTE(SUBSTITUTE(SUBSTITUTE('2. UXUI-EN-trad-GOOGLE'!H3,"sustainable IT profit","sustainable IT benefit"),"charges","load"),"environmental impact","environmental footprint")</f>
        <v/>
      </c>
      <c r="I3" s="185" t="str">
        <f>SUBSTITUTE(SUBSTITUTE(SUBSTITUTE('2. UXUI-EN-trad-GOOGLE'!I3,"sustainable IT profit","sustainable IT benefit"),"charges","load"),"environmental impact","environmental footprint")</f>
        <v/>
      </c>
    </row>
    <row r="4" spans="1:9" ht="15.75" customHeight="1">
      <c r="A4" s="185" t="str">
        <f>SUBSTITUTE(SUBSTITUTE(SUBSTITUTE('2. UXUI-EN-trad-GOOGLE'!A4,"sustainable IT profit","sustainable IT benefit"),"charges","load"),"environmental impact","environmental footprint")</f>
        <v>Methodology</v>
      </c>
      <c r="B4" s="185" t="str">
        <f>SUBSTITUTE(SUBSTITUTE(SUBSTITUTE('2. UXUI-EN-trad-GOOGLE'!B4,"sustainable IT profit","sustainable IT benefit"),"charges","load"),"environmental impact","environmental footprint")</f>
        <v/>
      </c>
      <c r="C4" s="185" t="str">
        <f>SUBSTITUTE(SUBSTITUTE(SUBSTITUTE('2. UXUI-EN-trad-GOOGLE'!C4,"sustainable IT profit","sustainable IT benefit"),"charges","load"),"environmental impact","environmental footprint")</f>
        <v>Integrate the human dimension into ideation methods (not just the user but all stakeholders)</v>
      </c>
      <c r="D4" s="185" t="str">
        <f>SUBSTITUTE(SUBSTITUTE(SUBSTITUTE('2. UXUI-EN-trad-GOOGLE'!D4,"sustainable IT profit","sustainable IT benefit"),"charges","load"),"environmental impact","environmental footprint")</f>
        <v>In ideation methods, are all stakeholders taken into account in their entire (human) dimension?</v>
      </c>
      <c r="E4" s="185" t="str">
        <f>SUBSTITUTE(SUBSTITUTE(SUBSTITUTE('2. UXUI-EN-trad-GOOGLE'!E4,"sustainable IT profit","sustainable IT benefit"),"charges","load"),"environmental impact","environmental footprint")</f>
        <v>Putting the User at the center of the reflection is the guarantee to cover the essential needs of your targets and to move in the right direction. By Users, we mean the end users of the service or product but also the various stakeholders of the project. Considering your users with a human and empathetic dimension allows you to broaden the prism of your thinking and go beyond the economic and technological aspects of the project.</v>
      </c>
      <c r="F4" s="185" t="str">
        <f>SUBSTITUTE(SUBSTITUTE(SUBSTITUTE('2. UXUI-EN-trad-GOOGLE'!F4,"sustainable IT profit","sustainable IT benefit"),"charges","load"),"environmental impact","environmental footprint")</f>
        <v>Has stakeholder mapping been carried out?
Is stakeholder prioritization done?</v>
      </c>
      <c r="G4" s="185" t="str">
        <f>SUBSTITUTE(SUBSTITUTE(SUBSTITUTE('2. UXUI-EN-trad-GOOGLE'!G4,"sustainable IT profit","sustainable IT benefit"),"charges","load"),"environmental impact","environmental footprint")</f>
        <v>Are the different stakeholders integrated into the different tools: Map experience and service, UX maps, shadowing, workshops, etc. )?
Is a Human-Centered Design approach used?</v>
      </c>
      <c r="H4" s="185" t="str">
        <f>SUBSTITUTE(SUBSTITUTE(SUBSTITUTE('2. UXUI-EN-trad-GOOGLE'!H4,"sustainable IT profit","sustainable IT benefit"),"charges","load"),"environmental impact","environmental footprint")</f>
        <v>Is the User-centric approach present?</v>
      </c>
      <c r="I4" s="185" t="str">
        <f>SUBSTITUTE(SUBSTITUTE(SUBSTITUTE('2. UXUI-EN-trad-GOOGLE'!I4,"sustainable IT profit","sustainable IT benefit"),"charges","load"),"environmental impact","environmental footprint")</f>
        <v>SL: Stakeholders map template
SL: Human-Centered Design</v>
      </c>
    </row>
    <row r="5" spans="1:9" ht="15.75" customHeight="1">
      <c r="A5" s="185" t="str">
        <f>SUBSTITUTE(SUBSTITUTE(SUBSTITUTE('2. UXUI-EN-trad-GOOGLE'!A5,"sustainable IT profit","sustainable IT benefit"),"charges","load"),"environmental impact","environmental footprint")</f>
        <v>Methodology</v>
      </c>
      <c r="B5" s="185" t="str">
        <f>SUBSTITUTE(SUBSTITUTE(SUBSTITUTE('2. UXUI-EN-trad-GOOGLE'!B5,"sustainable IT profit","sustainable IT benefit"),"charges","load"),"environmental impact","environmental footprint")</f>
        <v/>
      </c>
      <c r="C5" s="185" t="str">
        <f>SUBSTITUTE(SUBSTITUTE(SUBSTITUTE('2. UXUI-EN-trad-GOOGLE'!C5,"sustainable IT profit","sustainable IT benefit"),"charges","load"),"environmental impact","environmental footprint")</f>
        <v>Integrate the ecological dimension into ideation methods</v>
      </c>
      <c r="D5" s="185" t="str">
        <f>SUBSTITUTE(SUBSTITUTE(SUBSTITUTE('2. UXUI-EN-trad-GOOGLE'!D5,"sustainable IT profit","sustainable IT benefit"),"charges","load"),"environmental impact","environmental footprint")</f>
        <v>Is the planet taken into account in the ideation methods to integrate the ecological dimension (planet centric design)?</v>
      </c>
      <c r="E5" s="185" t="str">
        <f>SUBSTITUTE(SUBSTITUTE(SUBSTITUTE('2. UXUI-EN-trad-GOOGLE'!E5,"sustainable IT profit","sustainable IT benefit"),"charges","load"),"environmental impact","environmental footprint")</f>
        <v>Every design decision has an impact. If environmental and ecological issues are not at the heart of the analysis, no objective of controlling or reducing impacts will be taken into account and therefore respected.</v>
      </c>
      <c r="F5" s="185" t="str">
        <f>SUBSTITUTE(SUBSTITUTE(SUBSTITUTE('2. UXUI-EN-trad-GOOGLE'!F5,"sustainable IT profit","sustainable IT benefit"),"charges","load"),"environmental impact","environmental footprint")</f>
        <v>Is the planet centric toolkit known and used?</v>
      </c>
      <c r="G5" s="185" t="str">
        <f>SUBSTITUTE(SUBSTITUTE(SUBSTITUTE('2. UXUI-EN-trad-GOOGLE'!G5,"sustainable IT profit","sustainable IT benefit"),"charges","load"),"environmental impact","environmental footprint")</f>
        <v/>
      </c>
      <c r="H5" s="185" t="str">
        <f>SUBSTITUTE(SUBSTITUTE(SUBSTITUTE('2. UXUI-EN-trad-GOOGLE'!H5,"sustainable IT profit","sustainable IT benefit"),"charges","load"),"environmental impact","environmental footprint")</f>
        <v/>
      </c>
      <c r="I5" s="185" t="str">
        <f>SUBSTITUTE(SUBSTITUTE(SUBSTITUTE('2. UXUI-EN-trad-GOOGLE'!I5,"sustainable IT profit","sustainable IT benefit"),"charges","load"),"environmental impact","environmental footprint")</f>
        <v>Planet Centric toolkit</v>
      </c>
    </row>
    <row r="6" spans="1:9" ht="15.75" customHeight="1">
      <c r="A6" s="185" t="str">
        <f>SUBSTITUTE(SUBSTITUTE(SUBSTITUTE('2. UXUI-EN-trad-GOOGLE'!A6,"sustainable IT profit","sustainable IT benefit"),"charges","load"),"environmental impact","environmental footprint")</f>
        <v>Methodology</v>
      </c>
      <c r="B6" s="185" t="str">
        <f>SUBSTITUTE(SUBSTITUTE(SUBSTITUTE('2. UXUI-EN-trad-GOOGLE'!B6,"sustainable IT profit","sustainable IT benefit"),"charges","load"),"environmental impact","environmental footprint")</f>
        <v/>
      </c>
      <c r="C6" s="185" t="str">
        <f>SUBSTITUTE(SUBSTITUTE(SUBSTITUTE('2. UXUI-EN-trad-GOOGLE'!C6,"sustainable IT profit","sustainable IT benefit"),"charges","load"),"environmental impact","environmental footprint")</f>
        <v>Integrate the extra-financial added value of Sustainable IT technology into the business model</v>
      </c>
      <c r="D6" s="185" t="str">
        <f>SUBSTITUTE(SUBSTITUTE(SUBSTITUTE('2. UXUI-EN-trad-GOOGLE'!D6,"sustainable IT profit","sustainable IT benefit"),"charges","load"),"environmental impact","environmental footprint")</f>
        <v>Are the extra-financial added value of responsible digital technology valued in the business model?</v>
      </c>
      <c r="E6" s="185" t="str">
        <f>SUBSTITUTE(SUBSTITUTE(SUBSTITUTE('2. UXUI-EN-trad-GOOGLE'!E6,"sustainable IT profit","sustainable IT benefit"),"charges","load"),"environmental impact","environmental footprint")</f>
        <v>Responsible Digital (Sustainable IT) can be considered as a real vector of economic development within your organization. Integrating the Sustainable IT dimension into your business model on a long-term basis will allow you to avoid permanent arbitrations on its valuation and its integration into your future projects.</v>
      </c>
      <c r="F6" s="185" t="str">
        <f>SUBSTITUTE(SUBSTITUTE(SUBSTITUTE('2. UXUI-EN-trad-GOOGLE'!F6,"sustainable IT profit","sustainable IT benefit"),"charges","load"),"environmental impact","environmental footprint")</f>
        <v>Are human, ecological and economic values ​​found in the business model canvas and are they validated by all stakeholders?</v>
      </c>
      <c r="G6" s="185" t="str">
        <f>SUBSTITUTE(SUBSTITUTE(SUBSTITUTE('2. UXUI-EN-trad-GOOGLE'!G6,"sustainable IT profit","sustainable IT benefit"),"charges","load"),"environmental impact","environmental footprint")</f>
        <v>Is an "Evidence planning" used to highlight the different gains and costs of 3P?</v>
      </c>
      <c r="H6" s="185" t="str">
        <f>SUBSTITUTE(SUBSTITUTE(SUBSTITUTE('2. UXUI-EN-trad-GOOGLE'!H6,"sustainable IT profit","sustainable IT benefit"),"charges","load"),"environmental impact","environmental footprint")</f>
        <v/>
      </c>
      <c r="I6" s="185" t="str">
        <f>SUBSTITUTE(SUBSTITUTE(SUBSTITUTE('2. UXUI-EN-trad-GOOGLE'!I6,"sustainable IT profit","sustainable IT benefit"),"charges","load"),"environmental impact","environmental footprint")</f>
        <v>ND: see the (emerging) sustainable business canvas templates?
Sl: Evidence planning</v>
      </c>
    </row>
    <row r="7" spans="1:9" ht="15.75" customHeight="1">
      <c r="A7" s="185" t="str">
        <f>SUBSTITUTE(SUBSTITUTE(SUBSTITUTE('2. UXUI-EN-trad-GOOGLE'!A7,"sustainable IT profit","sustainable IT benefit"),"charges","load"),"environmental impact","environmental footprint")</f>
        <v>Project Resources</v>
      </c>
      <c r="B7" s="185" t="str">
        <f>SUBSTITUTE(SUBSTITUTE(SUBSTITUTE('2. UXUI-EN-trad-GOOGLE'!B7,"sustainable IT profit","sustainable IT benefit"),"charges","load"),"environmental impact","environmental footprint")</f>
        <v/>
      </c>
      <c r="C7" s="185" t="str">
        <f>SUBSTITUTE(SUBSTITUTE(SUBSTITUTE('2. UXUI-EN-trad-GOOGLE'!C7,"sustainable IT profit","sustainable IT benefit"),"charges","load"),"environmental impact","environmental footprint")</f>
        <v>Identify and formalize Sustainable IT-oriented project governance at all levels</v>
      </c>
      <c r="D7" s="185" t="str">
        <f>SUBSTITUTE(SUBSTITUTE(SUBSTITUTE('2. UXUI-EN-trad-GOOGLE'!D7,"sustainable IT profit","sustainable IT benefit"),"charges","load"),"environmental impact","environmental footprint")</f>
        <v>Is a sustainable IT process planned at the level of project governance?</v>
      </c>
      <c r="E7" s="185" t="str">
        <f>SUBSTITUTE(SUBSTITUTE(SUBSTITUTE('2. UXUI-EN-trad-GOOGLE'!E7,"sustainable IT profit","sustainable IT benefit"),"charges","load"),"environmental impact","environmental footprint")</f>
        <v>A Sustainable IT approach must be systemic, over the entire life cycle of the project, and therefore supported by all development actors.</v>
      </c>
      <c r="F7" s="185" t="str">
        <f>SUBSTITUTE(SUBSTITUTE(SUBSTITUTE('2. UXUI-EN-trad-GOOGLE'!F7,"sustainable IT profit","sustainable IT benefit"),"charges","load"),"environmental impact","environmental footprint")</f>
        <v>Are reviews and cross-functional monitoring of Sustainable IT aspects in place?
How often are Sustainable IT reviews scheduled?</v>
      </c>
      <c r="G7" s="185" t="str">
        <f>SUBSTITUTE(SUBSTITUTE(SUBSTITUTE('2. UXUI-EN-trad-GOOGLE'!G7,"sustainable IT profit","sustainable IT benefit"),"charges","load"),"environmental impact","environmental footprint")</f>
        <v>Is an RACI planned?</v>
      </c>
      <c r="H7" s="185" t="str">
        <f>SUBSTITUTE(SUBSTITUTE(SUBSTITUTE('2. UXUI-EN-trad-GOOGLE'!H7,"sustainable IT profit","sustainable IT benefit"),"charges","load"),"environmental impact","environmental footprint")</f>
        <v/>
      </c>
      <c r="I7" s="185" t="str">
        <f>SUBSTITUTE(SUBSTITUTE(SUBSTITUTE('2. UXUI-EN-trad-GOOGLE'!I7,"sustainable IT profit","sustainable IT benefit"),"charges","load"),"environmental impact","environmental footprint")</f>
        <v>see if a template is available?</v>
      </c>
    </row>
    <row r="8" spans="1:9" ht="15.75" customHeight="1">
      <c r="A8" s="185" t="str">
        <f>SUBSTITUTE(SUBSTITUTE(SUBSTITUTE('2. UXUI-EN-trad-GOOGLE'!A8,"sustainable IT profit","sustainable IT benefit"),"charges","load"),"environmental impact","environmental footprint")</f>
        <v>Project Resources</v>
      </c>
      <c r="B8" s="185" t="str">
        <f>SUBSTITUTE(SUBSTITUTE(SUBSTITUTE('2. UXUI-EN-trad-GOOGLE'!B8,"sustainable IT profit","sustainable IT benefit"),"charges","load"),"environmental impact","environmental footprint")</f>
        <v/>
      </c>
      <c r="C8" s="185" t="str">
        <f>SUBSTITUTE(SUBSTITUTE(SUBSTITUTE('2. UXUI-EN-trad-GOOGLE'!C8,"sustainable IT profit","sustainable IT benefit"),"charges","load"),"environmental impact","environmental footprint")</f>
        <v>Apply a Sustainable IT improvement approach to the project (pass the post-mortem test)</v>
      </c>
      <c r="D8" s="185" t="str">
        <f>SUBSTITUTE(SUBSTITUTE(SUBSTITUTE('2. UXUI-EN-trad-GOOGLE'!D8,"sustainable IT profit","sustainable IT benefit"),"charges","load"),"environmental impact","environmental footprint")</f>
        <v>Are Sustainable IT improvements identified and systematically planned?</v>
      </c>
      <c r="E8" s="185" t="str">
        <f>SUBSTITUTE(SUBSTITUTE(SUBSTITUTE('2. UXUI-EN-trad-GOOGLE'!E8,"sustainable IT profit","sustainable IT benefit"),"charges","load"),"environmental impact","environmental footprint")</f>
        <v>The principle of continuous improvement makes it possible to increase the performance of the project and therefore to limit its impact.</v>
      </c>
      <c r="F8" s="185" t="str">
        <f>SUBSTITUTE(SUBSTITUTE(SUBSTITUTE('2. UXUI-EN-trad-GOOGLE'!F8,"sustainable IT profit","sustainable IT benefit"),"charges","load"),"environmental impact","environmental footprint")</f>
        <v>Has the project review been carried out and does it improve the impacts on the 3ps?</v>
      </c>
      <c r="G8" s="185" t="str">
        <f>SUBSTITUTE(SUBSTITUTE(SUBSTITUTE('2. UXUI-EN-trad-GOOGLE'!G8,"sustainable IT profit","sustainable IT benefit"),"charges","load"),"environmental impact","environmental footprint")</f>
        <v>Use a backlog of identified improvements</v>
      </c>
      <c r="H8" s="185" t="str">
        <f>SUBSTITUTE(SUBSTITUTE(SUBSTITUTE('2. UXUI-EN-trad-GOOGLE'!H8,"sustainable IT profit","sustainable IT benefit"),"charges","load"),"environmental impact","environmental footprint")</f>
        <v>Is a post mortem systematically put in place?</v>
      </c>
      <c r="I8" s="185" t="str">
        <f>SUBSTITUTE(SUBSTITUTE(SUBSTITUTE('2. UXUI-EN-trad-GOOGLE'!I8,"sustainable IT profit","sustainable IT benefit"),"charges","load"),"environmental impact","environmental footprint")</f>
        <v>links to post-mortem practice method</v>
      </c>
    </row>
    <row r="9" spans="1:9" ht="15.75" customHeight="1">
      <c r="A9" s="185" t="str">
        <f>SUBSTITUTE(SUBSTITUTE(SUBSTITUTE('2. UXUI-EN-trad-GOOGLE'!A9,"sustainable IT profit","sustainable IT benefit"),"charges","load"),"environmental impact","environmental footprint")</f>
        <v>Project Resources</v>
      </c>
      <c r="B9" s="185" t="str">
        <f>SUBSTITUTE(SUBSTITUTE(SUBSTITUTE('2. UXUI-EN-trad-GOOGLE'!B9,"sustainable IT profit","sustainable IT benefit"),"charges","load"),"environmental impact","environmental footprint")</f>
        <v/>
      </c>
      <c r="C9" s="185" t="str">
        <f>SUBSTITUTE(SUBSTITUTE(SUBSTITUTE('2. UXUI-EN-trad-GOOGLE'!C9,"sustainable IT profit","sustainable IT benefit"),"charges","load"),"environmental impact","environmental footprint")</f>
        <v>Give a Sustainable IT responsibility to the project manager and to each business stakeholder</v>
      </c>
      <c r="D9" s="185" t="str">
        <f>SUBSTITUTE(SUBSTITUTE(SUBSTITUTE('2. UXUI-EN-trad-GOOGLE'!D9,"sustainable IT profit","sustainable IT benefit"),"charges","load"),"environmental impact","environmental footprint")</f>
        <v>For the Sustainable IT aspects, do the project managers (project manager, product owner, etc.) have the same prerogatives as the business aspects?</v>
      </c>
      <c r="E9" s="185" t="str">
        <f>SUBSTITUTE(SUBSTITUTE(SUBSTITUTE('2. UXUI-EN-trad-GOOGLE'!E9,"sustainable IT profit","sustainable IT benefit"),"charges","load"),"environmental impact","environmental footprint")</f>
        <v>For the Sustainable IT subject to be followed, it must be embodied by an identified, responsible person who disseminates the issues to each business stakeholder and takes part in decisions. This role can be defined in his personal objectives or job description.</v>
      </c>
      <c r="F9" s="185" t="str">
        <f>SUBSTITUTE(SUBSTITUTE(SUBSTITUTE('2. UXUI-EN-trad-GOOGLE'!F9,"sustainable IT profit","sustainable IT benefit"),"charges","load"),"environmental impact","environmental footprint")</f>
        <v>What is the decision level of the project manager for the Sustainable IT aspects?</v>
      </c>
      <c r="G9" s="185" t="str">
        <f>SUBSTITUTE(SUBSTITUTE(SUBSTITUTE('2. UXUI-EN-trad-GOOGLE'!G9,"sustainable IT profit","sustainable IT benefit"),"charges","load"),"environmental impact","environmental footprint")</f>
        <v>Has the project manager presented the Sustainable IT benchmark chosen for the project?</v>
      </c>
      <c r="H9" s="185" t="str">
        <f>SUBSTITUTE(SUBSTITUTE(SUBSTITUTE('2. UXUI-EN-trad-GOOGLE'!H9,"sustainable IT profit","sustainable IT benefit"),"charges","load"),"environmental impact","environmental footprint")</f>
        <v>Do all the protagonists have the same level of information on the different roles in terms of Sustainable IT responsibility?</v>
      </c>
      <c r="I9" s="185" t="str">
        <f>SUBSTITUTE(SUBSTITUTE(SUBSTITUTE('2. UXUI-EN-trad-GOOGLE'!I9,"sustainable IT profit","sustainable IT benefit"),"charges","load"),"environmental impact","environmental footprint")</f>
        <v/>
      </c>
    </row>
    <row r="10" spans="1:9" ht="15.75" customHeight="1">
      <c r="A10" s="185" t="str">
        <f>SUBSTITUTE(SUBSTITUTE(SUBSTITUTE('2. UXUI-EN-trad-GOOGLE'!A10,"sustainable IT profit","sustainable IT benefit"),"charges","load"),"environmental impact","environmental footprint")</f>
        <v>Project Resources</v>
      </c>
      <c r="B10" s="185" t="str">
        <f>SUBSTITUTE(SUBSTITUTE(SUBSTITUTE('2. UXUI-EN-trad-GOOGLE'!B10,"sustainable IT profit","sustainable IT benefit"),"charges","load"),"environmental impact","environmental footprint")</f>
        <v/>
      </c>
      <c r="C10" s="185" t="str">
        <f>SUBSTITUTE(SUBSTITUTE(SUBSTITUTE('2. UXUI-EN-trad-GOOGLE'!C10,"sustainable IT profit","sustainable IT benefit"),"charges","load"),"environmental impact","environmental footprint")</f>
        <v>Establish a deliverables management policy</v>
      </c>
      <c r="D10" s="185" t="str">
        <f>SUBSTITUTE(SUBSTITUTE(SUBSTITUTE('2. UXUI-EN-trad-GOOGLE'!D10,"sustainable IT profit","sustainable IT benefit"),"charges","load"),"environmental impact","environmental footprint")</f>
        <v>Is the production of deliverables (documentary production included) used upstream of the project and is it produced to allow it to be reused in subsequent projects?</v>
      </c>
      <c r="E10" s="185" t="str">
        <f>SUBSTITUTE(SUBSTITUTE(SUBSTITUTE('2. UXUI-EN-trad-GOOGLE'!E10,"sustainable IT profit","sustainable IT benefit"),"charges","load"),"environmental impact","environmental footprint")</f>
        <v>A Sustainable IT knowledge and skills base will emerge as the projects progress. It is important to capitalize on the experience acquired and to disseminate good practices. This will allow your teams to develop automation and reuse proven solutions on future projects.</v>
      </c>
      <c r="F10" s="185" t="str">
        <f>SUBSTITUTE(SUBSTITUTE(SUBSTITUTE('2. UXUI-EN-trad-GOOGLE'!F10,"sustainable IT profit","sustainable IT benefit"),"charges","load"),"environmental impact","environmental footprint")</f>
        <v>Is the quality approach applied to all the communication elements of the product?</v>
      </c>
      <c r="G10" s="185" t="str">
        <f>SUBSTITUTE(SUBSTITUTE(SUBSTITUTE('2. UXUI-EN-trad-GOOGLE'!G10,"sustainable IT profit","sustainable IT benefit"),"charges","load"),"environmental impact","environmental footprint")</f>
        <v>Is a low fidelity process implemented prior to high fidelity?</v>
      </c>
      <c r="H10" s="185" t="str">
        <f>SUBSTITUTE(SUBSTITUTE(SUBSTITUTE('2. UXUI-EN-trad-GOOGLE'!H10,"sustainable IT profit","sustainable IT benefit"),"charges","load"),"environmental impact","environmental footprint")</f>
        <v/>
      </c>
      <c r="I10" s="185" t="str">
        <f>SUBSTITUTE(SUBSTITUTE(SUBSTITUTE('2. UXUI-EN-trad-GOOGLE'!I10,"sustainable IT profit","sustainable IT benefit"),"charges","load"),"environmental impact","environmental footprint")</f>
        <v/>
      </c>
    </row>
    <row r="11" spans="1:9" ht="15.75" customHeight="1">
      <c r="A11" s="185" t="str">
        <f>SUBSTITUTE(SUBSTITUTE(SUBSTITUTE('2. UXUI-EN-trad-GOOGLE'!A11,"sustainable IT profit","sustainable IT benefit"),"charges","load"),"environmental impact","environmental footprint")</f>
        <v>Project Resources</v>
      </c>
      <c r="B11" s="185" t="str">
        <f>SUBSTITUTE(SUBSTITUTE(SUBSTITUTE('2. UXUI-EN-trad-GOOGLE'!B11,"sustainable IT profit","sustainable IT benefit"),"charges","load"),"environmental impact","environmental footprint")</f>
        <v/>
      </c>
      <c r="C11" s="185" t="str">
        <f>SUBSTITUTE(SUBSTITUTE(SUBSTITUTE('2. UXUI-EN-trad-GOOGLE'!C11,"sustainable IT profit","sustainable IT benefit"),"charges","load"),"environmental impact","environmental footprint")</f>
        <v>Participate in the development of the project budget including the 3 P's (People / planet / prosperity)</v>
      </c>
      <c r="D11" s="185" t="str">
        <f>SUBSTITUTE(SUBSTITUTE(SUBSTITUTE('2. UXUI-EN-trad-GOOGLE'!D11,"sustainable IT profit","sustainable IT benefit"),"charges","load"),"environmental impact","environmental footprint")</f>
        <v>Is a budget on the 3Ps axes associated and monitored during the project?</v>
      </c>
      <c r="E11" s="185" t="str">
        <f>SUBSTITUTE(SUBSTITUTE(SUBSTITUTE('2. UXUI-EN-trad-GOOGLE'!E11,"sustainable IT profit","sustainable IT benefit"),"charges","load"),"environmental impact","environmental footprint")</f>
        <v>Depending on the level of maturity of the organization, the taking into account of Sustainable IT can generate a cost and a time of reflection which must be foreseen and associated with the expected benefits. The posts and time allocated to Sustainable IT on the budget must be validated, visible and communicated precisely to all project stakeholders.</v>
      </c>
      <c r="F11" s="185" t="str">
        <f>SUBSTITUTE(SUBSTITUTE(SUBSTITUTE('2. UXUI-EN-trad-GOOGLE'!F11,"sustainable IT profit","sustainable IT benefit"),"charges","load"),"environmental impact","environmental footprint")</f>
        <v>Are UX-UI missions related to Sustainable IT clearly detailed and communicated in the budget?
Are indicators including the 3Ps put in place to monitor the project budget?</v>
      </c>
      <c r="G11" s="185" t="str">
        <f>SUBSTITUTE(SUBSTITUTE(SUBSTITUTE('2. UXUI-EN-trad-GOOGLE'!G11,"sustainable IT profit","sustainable IT benefit"),"charges","load"),"environmental impact","environmental footprint")</f>
        <v>Is the Sustainable IT budget validated at project level?</v>
      </c>
      <c r="H11" s="185" t="str">
        <f>SUBSTITUTE(SUBSTITUTE(SUBSTITUTE('2. UXUI-EN-trad-GOOGLE'!H11,"sustainable IT profit","sustainable IT benefit"),"charges","load"),"environmental impact","environmental footprint")</f>
        <v>Is a carbon budget allocated to the project and the service, for the entire life cycle?</v>
      </c>
      <c r="I11" s="185" t="str">
        <f>SUBSTITUTE(SUBSTITUTE(SUBSTITUTE('2. UXUI-EN-trad-GOOGLE'!I11,"sustainable IT profit","sustainable IT benefit"),"charges","load"),"environmental impact","environmental footprint")</f>
        <v>Systemic Design</v>
      </c>
    </row>
    <row r="12" spans="1:9" ht="15.75" customHeight="1">
      <c r="A12" s="185" t="str">
        <f>SUBSTITUTE(SUBSTITUTE(SUBSTITUTE('2. UXUI-EN-trad-GOOGLE'!A12,"sustainable IT profit","sustainable IT benefit"),"charges","load"),"environmental impact","environmental footprint")</f>
        <v/>
      </c>
      <c r="B12" s="185" t="str">
        <f>SUBSTITUTE(SUBSTITUTE(SUBSTITUTE('2. UXUI-EN-trad-GOOGLE'!B12,"sustainable IT profit","sustainable IT benefit"),"charges","load"),"environmental impact","environmental footprint")</f>
        <v>Raise awareness among internal and external stakeholders about Sustainable IT</v>
      </c>
      <c r="C12" s="185" t="str">
        <f>SUBSTITUTE(SUBSTITUTE(SUBSTITUTE('2. UXUI-EN-trad-GOOGLE'!C12,"sustainable IT profit","sustainable IT benefit"),"charges","load"),"environmental impact","environmental footprint")</f>
        <v/>
      </c>
      <c r="D12" s="185" t="str">
        <f>SUBSTITUTE(SUBSTITUTE(SUBSTITUTE('2. UXUI-EN-trad-GOOGLE'!D12,"sustainable IT profit","sustainable IT benefit"),"charges","load"),"environmental impact","environmental footprint")</f>
        <v/>
      </c>
      <c r="E12" s="185" t="str">
        <f>SUBSTITUTE(SUBSTITUTE(SUBSTITUTE('2. UXUI-EN-trad-GOOGLE'!E12,"sustainable IT profit","sustainable IT benefit"),"charges","load"),"environmental impact","environmental footprint")</f>
        <v/>
      </c>
      <c r="F12" s="185" t="str">
        <f>SUBSTITUTE(SUBSTITUTE(SUBSTITUTE('2. UXUI-EN-trad-GOOGLE'!F12,"sustainable IT profit","sustainable IT benefit"),"charges","load"),"environmental impact","environmental footprint")</f>
        <v/>
      </c>
      <c r="G12" s="185" t="str">
        <f>SUBSTITUTE(SUBSTITUTE(SUBSTITUTE('2. UXUI-EN-trad-GOOGLE'!G12,"sustainable IT profit","sustainable IT benefit"),"charges","load"),"environmental impact","environmental footprint")</f>
        <v/>
      </c>
      <c r="H12" s="185" t="str">
        <f>SUBSTITUTE(SUBSTITUTE(SUBSTITUTE('2. UXUI-EN-trad-GOOGLE'!H12,"sustainable IT profit","sustainable IT benefit"),"charges","load"),"environmental impact","environmental footprint")</f>
        <v/>
      </c>
      <c r="I12" s="185" t="str">
        <f>SUBSTITUTE(SUBSTITUTE(SUBSTITUTE('2. UXUI-EN-trad-GOOGLE'!I12,"sustainable IT profit","sustainable IT benefit"),"charges","load"),"environmental impact","environmental footprint")</f>
        <v/>
      </c>
    </row>
    <row r="13" spans="1:9" ht="15.75" customHeight="1">
      <c r="A13" s="185" t="str">
        <f>SUBSTITUTE(SUBSTITUTE(SUBSTITUTE('2. UXUI-EN-trad-GOOGLE'!A13,"sustainable IT profit","sustainable IT benefit"),"charges","load"),"environmental impact","environmental footprint")</f>
        <v>Project Resources</v>
      </c>
      <c r="B13" s="185" t="str">
        <f>SUBSTITUTE(SUBSTITUTE(SUBSTITUTE('2. UXUI-EN-trad-GOOGLE'!B13,"sustainable IT profit","sustainable IT benefit"),"charges","load"),"environmental impact","environmental footprint")</f>
        <v/>
      </c>
      <c r="C13" s="185" t="str">
        <f>SUBSTITUTE(SUBSTITUTE(SUBSTITUTE('2. UXUI-EN-trad-GOOGLE'!C13,"sustainable IT profit","sustainable IT benefit"),"charges","load"),"environmental impact","environmental footprint")</f>
        <v>Have an awareness-raising and training process for all project stakeholders (internal and external).</v>
      </c>
      <c r="D13" s="185" t="str">
        <f>SUBSTITUTE(SUBSTITUTE(SUBSTITUTE('2. UXUI-EN-trad-GOOGLE'!D13,"sustainable IT profit","sustainable IT benefit"),"charges","load"),"environmental impact","environmental footprint")</f>
        <v>Are stakeholders aware of Sustainable IT?</v>
      </c>
      <c r="E13" s="185" t="str">
        <f>SUBSTITUTE(SUBSTITUTE(SUBSTITUTE('2. UXUI-EN-trad-GOOGLE'!E13,"sustainable IT profit","sustainable IT benefit"),"charges","load"),"environmental impact","environmental footprint")</f>
        <v>To join, you have to understand. Sustainable IT is not a technical discipline. The principles of Sustainable IT must be implemented in business practices and the behavior of each of the players. All project stakeholders must be made aware of Sustainable IT in order to act at their level.</v>
      </c>
      <c r="F13" s="185" t="str">
        <f>SUBSTITUTE(SUBSTITUTE(SUBSTITUTE('2. UXUI-EN-trad-GOOGLE'!F13,"sustainable IT profit","sustainable IT benefit"),"charges","load"),"environmental impact","environmental footprint")</f>
        <v>Is knowledge sharing and awareness raising among stakeholders in place?</v>
      </c>
      <c r="G13" s="185" t="str">
        <f>SUBSTITUTE(SUBSTITUTE(SUBSTITUTE('2. UXUI-EN-trad-GOOGLE'!G13,"sustainable IT profit","sustainable IT benefit"),"charges","load"),"environmental impact","environmental footprint")</f>
        <v>Is awareness-raising support adaptable to the different projects and to the different levels of knowledge of all the stakeholders available?</v>
      </c>
      <c r="H13" s="185" t="str">
        <f>SUBSTITUTE(SUBSTITUTE(SUBSTITUTE('2. UXUI-EN-trad-GOOGLE'!H13,"sustainable IT profit","sustainable IT benefit"),"charges","load"),"environmental impact","environmental footprint")</f>
        <v/>
      </c>
      <c r="I13" s="185" t="str">
        <f>SUBSTITUTE(SUBSTITUTE(SUBSTITUTE('2. UXUI-EN-trad-GOOGLE'!I13,"sustainable IT profit","sustainable IT benefit"),"charges","load"),"environmental impact","environmental footprint")</f>
        <v>sharing of sustainable IT repositories
plan in the planning of time (and a budget?) for awareness raising</v>
      </c>
    </row>
    <row r="14" spans="1:9" ht="15.75" customHeight="1">
      <c r="A14" s="185" t="str">
        <f>SUBSTITUTE(SUBSTITUTE(SUBSTITUTE('2. UXUI-EN-trad-GOOGLE'!A14,"sustainable IT profit","sustainable IT benefit"),"charges","load"),"environmental impact","environmental footprint")</f>
        <v>methodology</v>
      </c>
      <c r="B14" s="185" t="str">
        <f>SUBSTITUTE(SUBSTITUTE(SUBSTITUTE('2. UXUI-EN-trad-GOOGLE'!B14,"sustainable IT profit","sustainable IT benefit"),"charges","load"),"environmental impact","environmental footprint")</f>
        <v/>
      </c>
      <c r="C14" s="185" t="str">
        <f>SUBSTITUTE(SUBSTITUTE(SUBSTITUTE('2. UXUI-EN-trad-GOOGLE'!C14,"sustainable IT profit","sustainable IT benefit"),"charges","load"),"environmental impact","environmental footprint")</f>
        <v>Share and get the PPs to adhere to the iterative process, including the validation steps.</v>
      </c>
      <c r="D14" s="185" t="str">
        <f>SUBSTITUTE(SUBSTITUTE(SUBSTITUTE('2. UXUI-EN-trad-GOOGLE'!D14,"sustainable IT profit","sustainable IT benefit"),"charges","load"),"environmental impact","environmental footprint")</f>
        <v>Are the different stages of the project identified with their validation process, in order to get stakeholders to adhere to the iterative process?</v>
      </c>
      <c r="E14" s="185" t="str">
        <f>SUBSTITUTE(SUBSTITUTE(SUBSTITUTE('2. UXUI-EN-trad-GOOGLE'!E14,"sustainable IT profit","sustainable IT benefit"),"charges","load"),"environmental impact","environmental footprint")</f>
        <v>The Sustainable IT approach is iterative and perfectly suited to Agile processes, which also imposes efficient and formalized control and validation mechanisms.</v>
      </c>
      <c r="F14" s="185" t="str">
        <f>SUBSTITUTE(SUBSTITUTE(SUBSTITUTE('2. UXUI-EN-trad-GOOGLE'!F14,"sustainable IT profit","sustainable IT benefit"),"charges","load"),"environmental impact","environmental footprint")</f>
        <v>How are the project stages for Sustainable IT validated?</v>
      </c>
      <c r="G14" s="185" t="str">
        <f>SUBSTITUTE(SUBSTITUTE(SUBSTITUTE('2. UXUI-EN-trad-GOOGLE'!G14,"sustainable IT profit","sustainable IT benefit"),"charges","load"),"environmental impact","environmental footprint")</f>
        <v>Do you have Sustainable Decision Point?</v>
      </c>
      <c r="H14" s="185" t="str">
        <f>SUBSTITUTE(SUBSTITUTE(SUBSTITUTE('2. UXUI-EN-trad-GOOGLE'!H14,"sustainable IT profit","sustainable IT benefit"),"charges","load"),"environmental impact","environmental footprint")</f>
        <v/>
      </c>
      <c r="I14" s="185" t="str">
        <f>SUBSTITUTE(SUBSTITUTE(SUBSTITUTE('2. UXUI-EN-trad-GOOGLE'!I14,"sustainable IT profit","sustainable IT benefit"),"charges","load"),"environmental impact","environmental footprint")</f>
        <v/>
      </c>
    </row>
    <row r="15" spans="1:9" ht="15.75" customHeight="1">
      <c r="A15" s="185" t="str">
        <f>SUBSTITUTE(SUBSTITUTE(SUBSTITUTE('2. UXUI-EN-trad-GOOGLE'!A15,"sustainable IT profit","sustainable IT benefit"),"charges","load"),"environmental impact","environmental footprint")</f>
        <v>Uses</v>
      </c>
      <c r="B15" s="185" t="str">
        <f>SUBSTITUTE(SUBSTITUTE(SUBSTITUTE('2. UXUI-EN-trad-GOOGLE'!B15,"sustainable IT profit","sustainable IT benefit"),"charges","load"),"environmental impact","environmental footprint")</f>
        <v/>
      </c>
      <c r="C15" s="185" t="str">
        <f>SUBSTITUTE(SUBSTITUTE(SUBSTITUTE('2. UXUI-EN-trad-GOOGLE'!C15,"sustainable IT profit","sustainable IT benefit"),"charges","load"),"environmental impact","environmental footprint")</f>
        <v>Have an approach to popularize environmental footprints, linked to the operation of the service and its use, on the user interface</v>
      </c>
      <c r="D15" s="185" t="str">
        <f>SUBSTITUTE(SUBSTITUTE(SUBSTITUTE('2. UXUI-EN-trad-GOOGLE'!D15,"sustainable IT profit","sustainable IT benefit"),"charges","load"),"environmental impact","environmental footprint")</f>
        <v>Have you set up a system for presenting environmental footprint monitoring, for the operation of the service and for each user?</v>
      </c>
      <c r="E15" s="185" t="str">
        <f>SUBSTITUTE(SUBSTITUTE(SUBSTITUTE('2. UXUI-EN-trad-GOOGLE'!E15,"sustainable IT profit","sustainable IT benefit"),"charges","load"),"environmental impact","environmental footprint")</f>
        <v>User engagement will encourage adherence to the Sustainable IT approach, which is an important aspect of the propagation of the values ​​and results of the organization. Communicating highly visual elements to users makes it easier for them to buy in and understand your commitments.</v>
      </c>
      <c r="F15" s="185" t="str">
        <f>SUBSTITUTE(SUBSTITUTE(SUBSTITUTE('2. UXUI-EN-trad-GOOGLE'!F15,"sustainable IT profit","sustainable IT benefit"),"charges","load"),"environmental impact","environmental footprint")</f>
        <v>Is an ecological meter offered to the user in a didactic way?</v>
      </c>
      <c r="G15" s="185" t="str">
        <f>SUBSTITUTE(SUBSTITUTE(SUBSTITUTE('2. UXUI-EN-trad-GOOGLE'!G15,"sustainable IT profit","sustainable IT benefit"),"charges","load"),"environmental impact","environmental footprint")</f>
        <v>Is an electricity consumption meter set up for the use of the service (per session for example)?</v>
      </c>
      <c r="H15" s="185" t="str">
        <f>SUBSTITUTE(SUBSTITUTE(SUBSTITUTE('2. UXUI-EN-trad-GOOGLE'!H15,"sustainable IT profit","sustainable IT benefit"),"charges","load"),"environmental impact","environmental footprint")</f>
        <v>Is a viewing time counter set up for the use of the service (per session for example)?
Is the size of the files to be downloaded systematically indicated in order to raise awareness of the impact of the functionality?</v>
      </c>
      <c r="I15" s="185" t="str">
        <f>SUBSTITUTE(SUBSTITUTE(SUBSTITUTE('2. UXUI-EN-trad-GOOGLE'!I15,"sustainable IT profit","sustainable IT benefit"),"charges","load"),"environmental impact","environmental footprint")</f>
        <v/>
      </c>
    </row>
    <row r="16" spans="1:9" ht="15.75" customHeight="1">
      <c r="A16" s="185" t="str">
        <f>SUBSTITUTE(SUBSTITUTE(SUBSTITUTE('2. UXUI-EN-trad-GOOGLE'!A16,"sustainable IT profit","sustainable IT benefit"),"charges","load"),"environmental impact","environmental footprint")</f>
        <v>Uses</v>
      </c>
      <c r="B16" s="185" t="str">
        <f>SUBSTITUTE(SUBSTITUTE(SUBSTITUTE('2. UXUI-EN-trad-GOOGLE'!B16,"sustainable IT profit","sustainable IT benefit"),"charges","load"),"environmental impact","environmental footprint")</f>
        <v/>
      </c>
      <c r="C16" s="185" t="str">
        <f>SUBSTITUTE(SUBSTITUTE(SUBSTITUTE('2. UXUI-EN-trad-GOOGLE'!C16,"sustainable IT profit","sustainable IT benefit"),"charges","load"),"environmental impact","environmental footprint")</f>
        <v>Highlight information relating to compliance with standards / recommendations IT Sustainable service</v>
      </c>
      <c r="D16" s="185" t="str">
        <f>SUBSTITUTE(SUBSTITUTE(SUBSTITUTE('2. UXUI-EN-trad-GOOGLE'!D16,"sustainable IT profit","sustainable IT benefit"),"charges","load"),"environmental impact","environmental footprint")</f>
        <v>What data is available for communication concerning compliance with Sustainable IT standards and recommendations on the service?</v>
      </c>
      <c r="E16" s="185" t="str">
        <f>SUBSTITUTE(SUBSTITUTE(SUBSTITUTE('2. UXUI-EN-trad-GOOGLE'!E16,"sustainable IT profit","sustainable IT benefit"),"charges","load"),"environmental impact","environmental footprint")</f>
        <v>A number of resources are available to view the level of completion and membership in Sustainable IT. This results in badges, labels, standards ... allowing the user to identify the organizations that are making the most sensitive efforts on social and environmental issues.</v>
      </c>
      <c r="F16" s="185" t="str">
        <f>SUBSTITUTE(SUBSTITUTE(SUBSTITUTE('2. UXUI-EN-trad-GOOGLE'!F16,"sustainable IT profit","sustainable IT benefit"),"charges","load"),"environmental impact","environmental footprint")</f>
        <v>Are the labels and badges to be achieved by the application set at the start of the project and displayed in the service?</v>
      </c>
      <c r="G16" s="185" t="str">
        <f>SUBSTITUTE(SUBSTITUTE(SUBSTITUTE('2. UXUI-EN-trad-GOOGLE'!G16,"sustainable IT profit","sustainable IT benefit"),"charges","load"),"environmental impact","environmental footprint")</f>
        <v>Is the service certified and / or does it meet standardization (ISO 14000, 14040 ...)?</v>
      </c>
      <c r="H16" s="185" t="str">
        <f>SUBSTITUTE(SUBSTITUTE(SUBSTITUTE('2. UXUI-EN-trad-GOOGLE'!H16,"sustainable IT profit","sustainable IT benefit"),"charges","load"),"environmental impact","environmental footprint")</f>
        <v>Is a communication tool available?</v>
      </c>
      <c r="I16" s="185" t="str">
        <f>SUBSTITUTE(SUBSTITUTE(SUBSTITUTE('2. UXUI-EN-trad-GOOGLE'!I16,"sustainable IT profit","sustainable IT benefit"),"charges","load"),"environmental impact","environmental footprint")</f>
        <v>eco index</v>
      </c>
    </row>
    <row r="17" spans="1:9" ht="15.75" customHeight="1">
      <c r="A17" s="185" t="str">
        <f>SUBSTITUTE(SUBSTITUTE(SUBSTITUTE('2. UXUI-EN-trad-GOOGLE'!A17,"sustainable IT profit","sustainable IT benefit"),"charges","load"),"environmental impact","environmental footprint")</f>
        <v>Uses</v>
      </c>
      <c r="B17" s="185" t="str">
        <f>SUBSTITUTE(SUBSTITUTE(SUBSTITUTE('2. UXUI-EN-trad-GOOGLE'!B17,"sustainable IT profit","sustainable IT benefit"),"charges","load"),"environmental impact","environmental footprint")</f>
        <v/>
      </c>
      <c r="C17" s="185" t="str">
        <f>SUBSTITUTE(SUBSTITUTE(SUBSTITUTE('2. UXUI-EN-trad-GOOGLE'!C17,"sustainable IT profit","sustainable IT benefit"),"charges","load"),"environmental impact","environmental footprint")</f>
        <v>Offer users to be actors in reducing their impacts.</v>
      </c>
      <c r="D17" s="185" t="str">
        <f>SUBSTITUTE(SUBSTITUTE(SUBSTITUTE('2. UXUI-EN-trad-GOOGLE'!D17,"sustainable IT profit","sustainable IT benefit"),"charges","load"),"environmental impact","environmental footprint")</f>
        <v>To allow users to be actors in reducing their impacts, do they have access to references that invite them to sustainable IT practices?</v>
      </c>
      <c r="E17" s="185" t="str">
        <f>SUBSTITUTE(SUBSTITUTE(SUBSTITUTE('2. UXUI-EN-trad-GOOGLE'!E17,"sustainable IT profit","sustainable IT benefit"),"charges","load"),"environmental impact","environmental footprint")</f>
        <v>User behavior remains one of the points over which the organization has no control. Despite all the expected benefits of a responsible design of digital services, user practice can either multiply the positive effects or reduce them significantly. Communicating elements that make the user aware of these actions so that they can reduce their impact is essential.</v>
      </c>
      <c r="F17" s="185" t="str">
        <f>SUBSTITUTE(SUBSTITUTE(SUBSTITUTE('2. UXUI-EN-trad-GOOGLE'!F17,"sustainable IT profit","sustainable IT benefit"),"charges","load"),"environmental impact","environmental footprint")</f>
        <v>Are eco-tips and usage data accessible to the user when using the service?</v>
      </c>
      <c r="G17" s="185" t="str">
        <f>SUBSTITUTE(SUBSTITUTE(SUBSTITUTE('2. UXUI-EN-trad-GOOGLE'!G17,"sustainable IT profit","sustainable IT benefit"),"charges","load"),"environmental impact","environmental footprint")</f>
        <v>Are the Sustainable IT impact settings of the service clearly identifiable and easily accessible by the user?</v>
      </c>
      <c r="H17" s="185" t="str">
        <f>SUBSTITUTE(SUBSTITUTE(SUBSTITUTE('2. UXUI-EN-trad-GOOGLE'!H17,"sustainable IT profit","sustainable IT benefit"),"charges","load"),"environmental impact","environmental footprint")</f>
        <v>Do you offer Sustainable IT oriented guidelines?
Do sustainable IT alternative solutions make it possible to prioritize user choices?</v>
      </c>
      <c r="I17" s="185" t="str">
        <f>SUBSTITUTE(SUBSTITUTE(SUBSTITUTE('2. UXUI-EN-trad-GOOGLE'!I17,"sustainable IT profit","sustainable IT benefit"),"charges","load"),"environmental impact","environmental footprint")</f>
        <v>multi-year accessibility plan + accessibility statement</v>
      </c>
    </row>
    <row r="18" spans="1:9" ht="15.75" customHeight="1">
      <c r="A18" s="185" t="str">
        <f>SUBSTITUTE(SUBSTITUTE(SUBSTITUTE('2. UXUI-EN-trad-GOOGLE'!A18,"sustainable IT profit","sustainable IT benefit"),"charges","load"),"environmental impact","environmental footprint")</f>
        <v/>
      </c>
      <c r="B18" s="185" t="str">
        <f>SUBSTITUTE(SUBSTITUTE(SUBSTITUTE('2. UXUI-EN-trad-GOOGLE'!B18,"sustainable IT profit","sustainable IT benefit"),"charges","load"),"environmental impact","environmental footprint")</f>
        <v>Make the digital service available and accessible to the greatest number of users</v>
      </c>
      <c r="C18" s="185" t="str">
        <f>SUBSTITUTE(SUBSTITUTE(SUBSTITUTE('2. UXUI-EN-trad-GOOGLE'!C18,"sustainable IT profit","sustainable IT benefit"),"charges","load"),"environmental impact","environmental footprint")</f>
        <v/>
      </c>
      <c r="D18" s="185" t="str">
        <f>SUBSTITUTE(SUBSTITUTE(SUBSTITUTE('2. UXUI-EN-trad-GOOGLE'!D18,"sustainable IT profit","sustainable IT benefit"),"charges","load"),"environmental impact","environmental footprint")</f>
        <v/>
      </c>
      <c r="E18" s="185" t="str">
        <f>SUBSTITUTE(SUBSTITUTE(SUBSTITUTE('2. UXUI-EN-trad-GOOGLE'!E18,"sustainable IT profit","sustainable IT benefit"),"charges","load"),"environmental impact","environmental footprint")</f>
        <v/>
      </c>
      <c r="F18" s="185" t="str">
        <f>SUBSTITUTE(SUBSTITUTE(SUBSTITUTE('2. UXUI-EN-trad-GOOGLE'!F18,"sustainable IT profit","sustainable IT benefit"),"charges","load"),"environmental impact","environmental footprint")</f>
        <v/>
      </c>
      <c r="G18" s="185" t="str">
        <f>SUBSTITUTE(SUBSTITUTE(SUBSTITUTE('2. UXUI-EN-trad-GOOGLE'!G18,"sustainable IT profit","sustainable IT benefit"),"charges","load"),"environmental impact","environmental footprint")</f>
        <v/>
      </c>
      <c r="H18" s="185" t="str">
        <f>SUBSTITUTE(SUBSTITUTE(SUBSTITUTE('2. UXUI-EN-trad-GOOGLE'!H18,"sustainable IT profit","sustainable IT benefit"),"charges","load"),"environmental impact","environmental footprint")</f>
        <v/>
      </c>
      <c r="I18" s="185" t="str">
        <f>SUBSTITUTE(SUBSTITUTE(SUBSTITUTE('2. UXUI-EN-trad-GOOGLE'!I18,"sustainable IT profit","sustainable IT benefit"),"charges","load"),"environmental impact","environmental footprint")</f>
        <v/>
      </c>
    </row>
    <row r="19" spans="1:9" ht="15.75" customHeight="1">
      <c r="A19" s="185" t="str">
        <f>SUBSTITUTE(SUBSTITUTE(SUBSTITUTE('2. UXUI-EN-trad-GOOGLE'!A19,"sustainable IT profit","sustainable IT benefit"),"charges","load"),"environmental impact","environmental footprint")</f>
        <v>methodology</v>
      </c>
      <c r="B19" s="185" t="str">
        <f>SUBSTITUTE(SUBSTITUTE(SUBSTITUTE('2. UXUI-EN-trad-GOOGLE'!B19,"sustainable IT profit","sustainable IT benefit"),"charges","load"),"environmental impact","environmental footprint")</f>
        <v/>
      </c>
      <c r="C19" s="185" t="str">
        <f>SUBSTITUTE(SUBSTITUTE(SUBSTITUTE('2. UXUI-EN-trad-GOOGLE'!C19,"sustainable IT profit","sustainable IT benefit"),"charges","load"),"environmental impact","environmental footprint")</f>
        <v>From conception to the end of your service life.</v>
      </c>
      <c r="D19" s="185" t="str">
        <f>SUBSTITUTE(SUBSTITUTE(SUBSTITUTE('2. UXUI-EN-trad-GOOGLE'!D19,"sustainable IT profit","sustainable IT benefit"),"charges","load"),"environmental impact","environmental footprint")</f>
        <v>Are the obstacles to the use of digital technology (accessibility, technical, territorial) taken into account?</v>
      </c>
      <c r="E19" s="185" t="str">
        <f>SUBSTITUTE(SUBSTITUTE(SUBSTITUTE('2. UXUI-EN-trad-GOOGLE'!E19,"sustainable IT profit","sustainable IT benefit"),"charges","load"),"environmental impact","environmental footprint")</f>
        <v>In order to be responsible, digital technology must first and foremost be available and accessible (In France, 14% of the population has no internet access or no digital skills (source: Vie-publique.fr / DILA Source: ICT Surveys - INSEE), because in France more than one user in 3 lacks basic digital skills. This is the subject of the human dimension of Sustainable IT, which covers the obstacles to the use of digital technology for certain audiences depending on their ability to perceive the elements (accessibility) and access and quality of networks.</v>
      </c>
      <c r="F19" s="185" t="str">
        <f>SUBSTITUTE(SUBSTITUTE(SUBSTITUTE('2. UXUI-EN-trad-GOOGLE'!F19,"sustainable IT profit","sustainable IT benefit"),"charges","load"),"environmental impact","environmental footprint")</f>
        <v>Does the constitution of personas take into account all cases of digital inclusion?
Are users in difficulty identified with the help of personnel and supported throughout the service life cycle through user tests or onboarding training?</v>
      </c>
      <c r="G19" s="185" t="str">
        <f>SUBSTITUTE(SUBSTITUTE(SUBSTITUTE('2. UXUI-EN-trad-GOOGLE'!G19,"sustainable IT profit","sustainable IT benefit"),"charges","load"),"environmental impact","environmental footprint")</f>
        <v>In case of conflict how are the elements arbitrated?</v>
      </c>
      <c r="H19" s="185" t="str">
        <f>SUBSTITUTE(SUBSTITUTE(SUBSTITUTE('2. UXUI-EN-trad-GOOGLE'!H19,"sustainable IT profit","sustainable IT benefit"),"charges","load"),"environmental impact","environmental footprint")</f>
        <v>Is access to technologies and the quality of Internet speed taken into account from the design phase?
Have you set a target for the accessibility rate of your service?
Does the service meet accessibility recommendations and obligations and does it meet the criteria for an accessibility label / standards?</v>
      </c>
      <c r="I19" s="185" t="str">
        <f>SUBSTITUTE(SUBSTITUTE(SUBSTITUTE('2. UXUI-EN-trad-GOOGLE'!I19,"sustainable IT profit","sustainable IT benefit"),"charges","load"),"environmental impact","environmental footprint")</f>
        <v>SL: Defender of rights report: Dematerialization and inequalities in access to public services</v>
      </c>
    </row>
    <row r="20" spans="1:9" ht="15.75" customHeight="1">
      <c r="A20" s="185" t="str">
        <f>SUBSTITUTE(SUBSTITUTE(SUBSTITUTE('2. UXUI-EN-trad-GOOGLE'!A20,"sustainable IT profit","sustainable IT benefit"),"charges","load"),"environmental impact","environmental footprint")</f>
        <v>methodology</v>
      </c>
      <c r="B20" s="185" t="str">
        <f>SUBSTITUTE(SUBSTITUTE(SUBSTITUTE('2. UXUI-EN-trad-GOOGLE'!B20,"sustainable IT profit","sustainable IT benefit"),"charges","load"),"environmental impact","environmental footprint")</f>
        <v/>
      </c>
      <c r="C20" s="185" t="str">
        <f>SUBSTITUTE(SUBSTITUTE(SUBSTITUTE('2. UXUI-EN-trad-GOOGLE'!C20,"sustainable IT profit","sustainable IT benefit"),"charges","load"),"environmental impact","environmental footprint")</f>
        <v>Simplify the content and handling of the digital service</v>
      </c>
      <c r="D20" s="185" t="str">
        <f>SUBSTITUTE(SUBSTITUTE(SUBSTITUTE('2. UXUI-EN-trad-GOOGLE'!D20,"sustainable IT profit","sustainable IT benefit"),"charges","load"),"environmental impact","environmental footprint")</f>
        <v>What solutions have been deployed to fight against electronicism and simplify uses and services?</v>
      </c>
      <c r="E20" s="185" t="str">
        <f>SUBSTITUTE(SUBSTITUTE(SUBSTITUTE('2. UXUI-EN-trad-GOOGLE'!E20,"sustainable IT profit","sustainable IT benefit"),"charges","load"),"environmental impact","environmental footprint")</f>
        <v>Reducing inequalities in access to digital service so as not to exclude any user, these cases of exclusion can be greatly limited by taking social, generational and territorial disparities into account very early in the design.</v>
      </c>
      <c r="F20" s="185" t="str">
        <f>SUBSTITUTE(SUBSTITUTE(SUBSTITUTE('2. UXUI-EN-trad-GOOGLE'!F20,"sustainable IT profit","sustainable IT benefit"),"charges","load"),"environmental impact","environmental footprint")</f>
        <v>Is the learning curve of using and understanding the service managed?</v>
      </c>
      <c r="G20" s="185" t="str">
        <f>SUBSTITUTE(SUBSTITUTE(SUBSTITUTE('2. UXUI-EN-trad-GOOGLE'!G20,"sustainable IT profit","sustainable IT benefit"),"charges","load"),"environmental impact","environmental footprint")</f>
        <v>Is the UX Content of the application managed, has the handling of the service been facilitated?</v>
      </c>
      <c r="H20" s="185" t="str">
        <f>SUBSTITUTE(SUBSTITUTE(SUBSTITUTE('2. UXUI-EN-trad-GOOGLE'!H20,"sustainable IT profit","sustainable IT benefit"),"charges","load"),"environmental impact","environmental footprint")</f>
        <v>What is the satisfaction / success rate of the use of the service by all the users separately?
Are existing and already used accessibility tools identified?</v>
      </c>
      <c r="I20" s="185" t="str">
        <f>SUBSTITUTE(SUBSTITUTE(SUBSTITUTE('2. UXUI-EN-trad-GOOGLE'!I20,"sustainable IT profit","sustainable IT benefit"),"charges","load"),"environmental impact","environmental footprint")</f>
        <v>Microsoft content GT : Design for guidance
INSEE report on illectronism</v>
      </c>
    </row>
    <row r="21" spans="1:9" ht="15.75" customHeight="1">
      <c r="A21" s="185" t="str">
        <f>SUBSTITUTE(SUBSTITUTE(SUBSTITUTE('2. UXUI-EN-trad-GOOGLE'!A21,"sustainable IT profit","sustainable IT benefit"),"charges","load"),"environmental impact","environmental footprint")</f>
        <v>methodology</v>
      </c>
      <c r="B21" s="185" t="str">
        <f>SUBSTITUTE(SUBSTITUTE(SUBSTITUTE('2. UXUI-EN-trad-GOOGLE'!B21,"sustainable IT profit","sustainable IT benefit"),"charges","load"),"environmental impact","environmental footprint")</f>
        <v/>
      </c>
      <c r="C21" s="185" t="str">
        <f>SUBSTITUTE(SUBSTITUTE(SUBSTITUTE('2. UXUI-EN-trad-GOOGLE'!C21,"sustainable IT profit","sustainable IT benefit"),"charges","load"),"environmental impact","environmental footprint")</f>
        <v>Practice empathy towards all users, without prejudice, in order to better meet their real needs</v>
      </c>
      <c r="D21" s="185" t="str">
        <f>SUBSTITUTE(SUBSTITUTE(SUBSTITUTE('2. UXUI-EN-trad-GOOGLE'!D21,"sustainable IT profit","sustainable IT benefit"),"charges","load"),"environmental impact","environmental footprint")</f>
        <v>Are the technological, social, physical and temporal criteria that allow your users to reach their goal and limit the digital divide taken into account?</v>
      </c>
      <c r="E21" s="185" t="str">
        <f>SUBSTITUTE(SUBSTITUTE(SUBSTITUTE('2. UXUI-EN-trad-GOOGLE'!E21,"sustainable IT profit","sustainable IT benefit"),"charges","load"),"environmental impact","environmental footprint")</f>
        <v>Dealing with cases of digital exclusion is the first essential step, but this does not guarantee that the user will be able to achieve their goals easily by using the service. These aspects must be addressed by facilitating the user's journey.</v>
      </c>
      <c r="F21" s="185" t="str">
        <f>SUBSTITUTE(SUBSTITUTE(SUBSTITUTE('2. UXUI-EN-trad-GOOGLE'!F21,"sustainable IT profit","sustainable IT benefit"),"charges","load"),"environmental impact","environmental footprint")</f>
        <v>Are users in difficulty in using the service properly taken into account and represented, as well as their issues, via objective tools (personas, spinning mills, question scales, interviews, narrative universes, etc.)?</v>
      </c>
      <c r="G21" s="185" t="str">
        <f>SUBSTITUTE(SUBSTITUTE(SUBSTITUTE('2. UXUI-EN-trad-GOOGLE'!G21,"sustainable IT profit","sustainable IT benefit"),"charges","load"),"environmental impact","environmental footprint")</f>
        <v>How are users' difficulties collected?</v>
      </c>
      <c r="H21" s="185" t="str">
        <f>SUBSTITUTE(SUBSTITUTE(SUBSTITUTE('2. UXUI-EN-trad-GOOGLE'!H21,"sustainable IT profit","sustainable IT benefit"),"charges","load"),"environmental impact","environmental footprint")</f>
        <v/>
      </c>
      <c r="I21" s="185" t="str">
        <f>SUBSTITUTE(SUBSTITUTE(SUBSTITUTE('2. UXUI-EN-trad-GOOGLE'!I21,"sustainable IT profit","sustainable IT benefit"),"charges","load"),"environmental impact","environmental footprint")</f>
        <v>SL: Spinning template
SL: Question scale
SL: Interview guide
SL: Narrative universe</v>
      </c>
    </row>
    <row r="22" spans="1:9" ht="15.75" customHeight="1">
      <c r="A22" s="185" t="str">
        <f>SUBSTITUTE(SUBSTITUTE(SUBSTITUTE('2. UXUI-EN-trad-GOOGLE'!A22,"sustainable IT profit","sustainable IT benefit"),"charges","load"),"environmental impact","environmental footprint")</f>
        <v>methodology</v>
      </c>
      <c r="B22" s="185" t="str">
        <f>SUBSTITUTE(SUBSTITUTE(SUBSTITUTE('2. UXUI-EN-trad-GOOGLE'!B22,"sustainable IT profit","sustainable IT benefit"),"charges","load"),"environmental impact","environmental footprint")</f>
        <v/>
      </c>
      <c r="C22" s="185" t="str">
        <f>SUBSTITUTE(SUBSTITUTE(SUBSTITUTE('2. UXUI-EN-trad-GOOGLE'!C22,"sustainable IT profit","sustainable IT benefit"),"charges","load"),"environmental impact","environmental footprint")</f>
        <v>Make the service accessible without constraining the flow</v>
      </c>
      <c r="D22" s="185" t="str">
        <f>SUBSTITUTE(SUBSTITUTE(SUBSTITUTE('2. UXUI-EN-trad-GOOGLE'!D22,"sustainable IT profit","sustainable IT benefit"),"charges","load"),"environmental impact","environmental footprint")</f>
        <v>Does the service work with weak connections?</v>
      </c>
      <c r="E22" s="185" t="str">
        <f>SUBSTITUTE(SUBSTITUTE(SUBSTITUTE('2. UXUI-EN-trad-GOOGLE'!E22,"sustainable IT profit","sustainable IT benefit"),"charges","load"),"environmental impact","environmental footprint")</f>
        <v>Development and testing environments are often efficient, which masks the impacts of networks with poor performance. In order not to render the service unusable in conditions where network speeds are reduced, the Sustainable IT approach must take into account a design adapted to territories or locations where network access is degraded</v>
      </c>
      <c r="F22" s="185" t="str">
        <f>SUBSTITUTE(SUBSTITUTE(SUBSTITUTE('2. UXUI-EN-trad-GOOGLE'!F22,"sustainable IT profit","sustainable IT benefit"),"charges","load"),"environmental impact","environmental footprint")</f>
        <v>Is a so-called "Low" mode to be considered?</v>
      </c>
      <c r="G22" s="185" t="str">
        <f>SUBSTITUTE(SUBSTITUTE(SUBSTITUTE('2. UXUI-EN-trad-GOOGLE'!G22,"sustainable IT profit","sustainable IT benefit"),"charges","load"),"environmental impact","environmental footprint")</f>
        <v>Can the service be tested with restricted speeds?</v>
      </c>
      <c r="H22" s="185" t="str">
        <f>SUBSTITUTE(SUBSTITUTE(SUBSTITUTE('2. UXUI-EN-trad-GOOGLE'!H22,"sustainable IT profit","sustainable IT benefit"),"charges","load"),"environmental impact","environmental footprint")</f>
        <v>Is a loss of connection during the service taken into account with a segmentation of the service avoiding the user to redo a complete journey?</v>
      </c>
      <c r="I22" s="185" t="str">
        <f>SUBSTITUTE(SUBSTITUTE(SUBSTITUTE('2. UXUI-EN-trad-GOOGLE'!I22,"sustainable IT profit","sustainable IT benefit"),"charges","load"),"environmental impact","environmental footprint")</f>
        <v/>
      </c>
    </row>
    <row r="23" spans="1:9" ht="15.75" customHeight="1">
      <c r="A23" s="185" t="str">
        <f>SUBSTITUTE(SUBSTITUTE(SUBSTITUTE('2. UXUI-EN-trad-GOOGLE'!A23,"sustainable IT profit","sustainable IT benefit"),"charges","load"),"environmental impact","environmental footprint")</f>
        <v>methodology</v>
      </c>
      <c r="B23" s="185" t="str">
        <f>SUBSTITUTE(SUBSTITUTE(SUBSTITUTE('2. UXUI-EN-trad-GOOGLE'!B23,"sustainable IT profit","sustainable IT benefit"),"charges","load"),"environmental impact","environmental footprint")</f>
        <v/>
      </c>
      <c r="C23" s="185" t="str">
        <f>SUBSTITUTE(SUBSTITUTE(SUBSTITUTE('2. UXUI-EN-trad-GOOGLE'!C23,"sustainable IT profit","sustainable IT benefit"),"charges","load"),"environmental impact","environmental footprint")</f>
        <v>Respect the principle of equal access to the service through user assistance.</v>
      </c>
      <c r="D23" s="185" t="str">
        <f>SUBSTITUTE(SUBSTITUTE(SUBSTITUTE('2. UXUI-EN-trad-GOOGLE'!D23,"sustainable IT profit","sustainable IT benefit"),"charges","load"),"environmental impact","environmental footprint")</f>
        <v>Are the assistance service access mechanisms available and suitable for all audiences?</v>
      </c>
      <c r="E23" s="185" t="str">
        <f>SUBSTITUTE(SUBSTITUTE(SUBSTITUTE('2. UXUI-EN-trad-GOOGLE'!E23,"sustainable IT profit","sustainable IT benefit"),"charges","load"),"environmental impact","environmental footprint")</f>
        <v>The interaction capabilities between the user and the service can be improved with online support mechanisms that must meet the same Sustainable IT requirements as the whole service. Accessibility must be thought of for the service as well as for the help solutions.</v>
      </c>
      <c r="F23" s="185" t="str">
        <f>SUBSTITUTE(SUBSTITUTE(SUBSTITUTE('2. UXUI-EN-trad-GOOGLE'!F23,"sustainable IT profit","sustainable IT benefit"),"charges","load"),"environmental impact","environmental footprint")</f>
        <v>Have the methods of access to assistance been tested with the groups concerned, have any difficulties been identified?</v>
      </c>
      <c r="G23" s="185" t="str">
        <f>SUBSTITUTE(SUBSTITUTE(SUBSTITUTE('2. UXUI-EN-trad-GOOGLE'!G23,"sustainable IT profit","sustainable IT benefit"),"charges","load"),"environmental impact","environmental footprint")</f>
        <v>Are training sessions (Onboarding) planned and easily accessible by users in difficulty when using the service?
Is human assistance provided in the event of difficulties?</v>
      </c>
      <c r="H23" s="185" t="str">
        <f>SUBSTITUTE(SUBSTITUTE(SUBSTITUTE('2. UXUI-EN-trad-GOOGLE'!H23,"sustainable IT profit","sustainable IT benefit"),"charges","load"),"environmental impact","environmental footprint")</f>
        <v>Are several methods of access to the service planned via different user journeys, user journey, experience map?</v>
      </c>
      <c r="I23" s="185" t="str">
        <f>SUBSTITUTE(SUBSTITUTE(SUBSTITUTE('2. UXUI-EN-trad-GOOGLE'!I23,"sustainable IT profit","sustainable IT benefit"),"charges","load"),"environmental impact","environmental footprint")</f>
        <v/>
      </c>
    </row>
    <row r="24" spans="1:9" ht="15.75" customHeight="1">
      <c r="A24" s="185" t="str">
        <f>SUBSTITUTE(SUBSTITUTE(SUBSTITUTE('2. UXUI-EN-trad-GOOGLE'!A24,"sustainable IT profit","sustainable IT benefit"),"charges","load"),"environmental impact","environmental footprint")</f>
        <v>Uses</v>
      </c>
      <c r="B24" s="185" t="str">
        <f>SUBSTITUTE(SUBSTITUTE(SUBSTITUTE('2. UXUI-EN-trad-GOOGLE'!B24,"sustainable IT profit","sustainable IT benefit"),"charges","load"),"environmental impact","environmental footprint")</f>
        <v/>
      </c>
      <c r="C24" s="185" t="str">
        <f>SUBSTITUTE(SUBSTITUTE(SUBSTITUTE('2. UXUI-EN-trad-GOOGLE'!C24,"sustainable IT profit","sustainable IT benefit"),"charges","load"),"environmental impact","environmental footprint")</f>
        <v>Offer support tools adapted to getting started with the service</v>
      </c>
      <c r="D24" s="185" t="str">
        <f>SUBSTITUTE(SUBSTITUTE(SUBSTITUTE('2. UXUI-EN-trad-GOOGLE'!D24,"sustainable IT profit","sustainable IT benefit"),"charges","load"),"environmental impact","environmental footprint")</f>
        <v>Has a human fall-back been put in place to support the handling of the service?</v>
      </c>
      <c r="E24" s="185" t="str">
        <f>SUBSTITUTE(SUBSTITUTE(SUBSTITUTE('2. UXUI-EN-trad-GOOGLE'!E24,"sustainable IT profit","sustainable IT benefit"),"charges","load"),"environmental impact","environmental footprint")</f>
        <v>The load of user assistance is most often delegated to a PLC, in order to overcome availability constraints and not generate waiting times for frequently asked answers. Contact with a PLC can be frustrating and must be able to transform into human contact while also respecting all the Sustainable IT criteria.</v>
      </c>
      <c r="F24" s="185" t="str">
        <f>SUBSTITUTE(SUBSTITUTE(SUBSTITUTE('2. UXUI-EN-trad-GOOGLE'!F24,"sustainable IT profit","sustainable IT benefit"),"charges","load"),"environmental impact","environmental footprint")</f>
        <v>After how many unsuccessful attempts is the user put in touch with a human operator?</v>
      </c>
      <c r="G24" s="185" t="str">
        <f>SUBSTITUTE(SUBSTITUTE(SUBSTITUTE('2. UXUI-EN-trad-GOOGLE'!G24,"sustainable IT profit","sustainable IT benefit"),"charges","load"),"environmental impact","environmental footprint")</f>
        <v>Are several exchange formats envisaged (spoken, written, sign language, spoken completed, chat, face-to-face, braille)?</v>
      </c>
      <c r="H24" s="185" t="str">
        <f>SUBSTITUTE(SUBSTITUTE(SUBSTITUTE('2. UXUI-EN-trad-GOOGLE'!H24,"sustainable IT profit","sustainable IT benefit"),"charges","load"),"environmental impact","environmental footprint")</f>
        <v>Have the different types of targets (handicap, illectronism, etc.) been taken into account?</v>
      </c>
      <c r="I24" s="185" t="str">
        <f>SUBSTITUTE(SUBSTITUTE(SUBSTITUTE('2. UXUI-EN-trad-GOOGLE'!I24,"sustainable IT profit","sustainable IT benefit"),"charges","load"),"environmental impact","environmental footprint")</f>
        <v/>
      </c>
    </row>
    <row r="25" spans="1:9" ht="15.75" customHeight="1">
      <c r="A25" s="185" t="str">
        <f>SUBSTITUTE(SUBSTITUTE(SUBSTITUTE('2. UXUI-EN-trad-GOOGLE'!A25,"sustainable IT profit","sustainable IT benefit"),"charges","load"),"environmental impact","environmental footprint")</f>
        <v>Methodology</v>
      </c>
      <c r="B25" s="185" t="str">
        <f>SUBSTITUTE(SUBSTITUTE(SUBSTITUTE('2. UXUI-EN-trad-GOOGLE'!B25,"sustainable IT profit","sustainable IT benefit"),"charges","load"),"environmental impact","environmental footprint")</f>
        <v/>
      </c>
      <c r="C25" s="185" t="str">
        <f>SUBSTITUTE(SUBSTITUTE(SUBSTITUTE('2. UXUI-EN-trad-GOOGLE'!C25,"sustainable IT profit","sustainable IT benefit"),"charges","load"),"environmental impact","environmental footprint")</f>
        <v>Define a compatibility strategy with obsolete devices and software versions</v>
      </c>
      <c r="D25" s="185" t="str">
        <f>SUBSTITUTE(SUBSTITUTE(SUBSTITUTE('2. UXUI-EN-trad-GOOGLE'!D25,"sustainable IT profit","sustainable IT benefit"),"charges","load"),"environmental impact","environmental footprint")</f>
        <v>Is a policy for compatibility with obsolete terminals and software versions defined?</v>
      </c>
      <c r="E25" s="185" t="str">
        <f>SUBSTITUTE(SUBSTITUTE(SUBSTITUTE('2. UXUI-EN-trad-GOOGLE'!E25,"sustainable IT profit","sustainable IT benefit"),"charges","load"),"environmental impact","environmental footprint")</f>
        <v>Advances in technology are driving constantly increasing hardware requirements, reducing the number of devices on which a service can run. This aspect excludes certain users and encourages the renewal of equipment still in working order with the associated environmental footprint.</v>
      </c>
      <c r="F25" s="185" t="str">
        <f>SUBSTITUTE(SUBSTITUTE(SUBSTITUTE('2. UXUI-EN-trad-GOOGLE'!F25,"sustainable IT profit","sustainable IT benefit"),"charges","load"),"environmental impact","environmental footprint")</f>
        <v>Is the list of terminals extended to secondary target terminals?
Are there any particular requirements in terms of user experience (habits at an existing interface, at a given terminal)?</v>
      </c>
      <c r="G25" s="185" t="str">
        <f>SUBSTITUTE(SUBSTITUTE(SUBSTITUTE('2. UXUI-EN-trad-GOOGLE'!G25,"sustainable IT profit","sustainable IT benefit"),"charges","load"),"environmental impact","environmental footprint")</f>
        <v>Are your personae qualified in terms of the associated devices and OS?</v>
      </c>
      <c r="H25" s="185" t="str">
        <f>SUBSTITUTE(SUBSTITUTE(SUBSTITUTE('2. UXUI-EN-trad-GOOGLE'!H25,"sustainable IT profit","sustainable IT benefit"),"charges","load"),"environmental impact","environmental footprint")</f>
        <v>Are the responsive approach and the application of the mobile first approach implemented?</v>
      </c>
      <c r="I25" s="185" t="str">
        <f>SUBSTITUTE(SUBSTITUTE(SUBSTITUTE('2. UXUI-EN-trad-GOOGLE'!I25,"sustainable IT profit","sustainable IT benefit"),"charges","load"),"environmental impact","environmental footprint")</f>
        <v/>
      </c>
    </row>
    <row r="26" spans="1:9" ht="15.75" customHeight="1">
      <c r="A26" s="185" t="str">
        <f>SUBSTITUTE(SUBSTITUTE(SUBSTITUTE('2. UXUI-EN-trad-GOOGLE'!A26,"sustainable IT profit","sustainable IT benefit"),"charges","load"),"environmental impact","environmental footprint")</f>
        <v>Technology</v>
      </c>
      <c r="B26" s="185" t="str">
        <f>SUBSTITUTE(SUBSTITUTE(SUBSTITUTE('2. UXUI-EN-trad-GOOGLE'!B26,"sustainable IT profit","sustainable IT benefit"),"charges","load"),"environmental impact","environmental footprint")</f>
        <v/>
      </c>
      <c r="C26" s="185" t="str">
        <f>SUBSTITUTE(SUBSTITUTE(SUBSTITUTE('2. UXUI-EN-trad-GOOGLE'!C26,"sustainable IT profit","sustainable IT benefit"),"charges","load"),"environmental impact","environmental footprint")</f>
        <v>Define the scope of target devices, OS and browsers according to your targets</v>
      </c>
      <c r="D26" s="185" t="str">
        <f>SUBSTITUTE(SUBSTITUTE(SUBSTITUTE('2. UXUI-EN-trad-GOOGLE'!D26,"sustainable IT profit","sustainable IT benefit"),"charges","load"),"environmental impact","environmental footprint")</f>
        <v>In the definition of personae, have the target versions of devices, OS and browsers been taken into account?</v>
      </c>
      <c r="E26" s="185" t="str">
        <f>SUBSTITUTE(SUBSTITUTE(SUBSTITUTE('2. UXUI-EN-trad-GOOGLE'!E26,"sustainable IT profit","sustainable IT benefit"),"charges","load"),"environmental impact","environmental footprint")</f>
        <v>The sector of activity, the profile of the users most often makes it possible to qualify the equipment park that will be used for the service. The materials are determined by their technical capacities (computing power, memory, network capacity, sensors, size and screen quality) but also by the operating systems they can accommodate. Each constraint that the service imposes reduces the number of stations that will be able to use it and therefore excludes audiences.</v>
      </c>
      <c r="F26" s="185" t="str">
        <f>SUBSTITUTE(SUBSTITUTE(SUBSTITUTE('2. UXUI-EN-trad-GOOGLE'!F26,"sustainable IT profit","sustainable IT benefit"),"charges","load"),"environmental impact","environmental footprint")</f>
        <v>What maximum compatibility date is defined, making it possible to determine the technical elements of obsolescence of the targets' IT equipment?</v>
      </c>
      <c r="G26" s="185" t="str">
        <f>SUBSTITUTE(SUBSTITUTE(SUBSTITUTE('2. UXUI-EN-trad-GOOGLE'!G26,"sustainable IT profit","sustainable IT benefit"),"charges","load"),"environmental impact","environmental footprint")</f>
        <v>Are the costs generated by the expected coverage quantified and accepted?</v>
      </c>
      <c r="H26" s="185" t="str">
        <f>SUBSTITUTE(SUBSTITUTE(SUBSTITUTE('2. UXUI-EN-trad-GOOGLE'!H26,"sustainable IT profit","sustainable IT benefit"),"charges","load"),"environmental impact","environmental footprint")</f>
        <v>Are the analytical data of the targets integrated?</v>
      </c>
      <c r="I26" s="185" t="str">
        <f>SUBSTITUTE(SUBSTITUTE(SUBSTITUTE('2. UXUI-EN-trad-GOOGLE'!I26,"sustainable IT profit","sustainable IT benefit"),"charges","load"),"environmental impact","environmental footprint")</f>
        <v/>
      </c>
    </row>
    <row r="27" spans="1:9" ht="15.75" customHeight="1">
      <c r="A27" s="185" t="str">
        <f>SUBSTITUTE(SUBSTITUTE(SUBSTITUTE('2. UXUI-EN-trad-GOOGLE'!A27,"sustainable IT profit","sustainable IT benefit"),"charges","load"),"environmental impact","environmental footprint")</f>
        <v/>
      </c>
      <c r="B27" s="185" t="str">
        <f>SUBSTITUTE(SUBSTITUTE(SUBSTITUTE('2. UXUI-EN-trad-GOOGLE'!B27,"sustainable IT profit","sustainable IT benefit"),"charges","load"),"environmental impact","environmental footprint")</f>
        <v>Enable people with disabilities or those suffering from impairments to access and use the digital service effectively</v>
      </c>
      <c r="C27" s="185" t="str">
        <f>SUBSTITUTE(SUBSTITUTE(SUBSTITUTE('2. UXUI-EN-trad-GOOGLE'!C27,"sustainable IT profit","sustainable IT benefit"),"charges","load"),"environmental impact","environmental footprint")</f>
        <v/>
      </c>
      <c r="D27" s="185" t="str">
        <f>SUBSTITUTE(SUBSTITUTE(SUBSTITUTE('2. UXUI-EN-trad-GOOGLE'!D27,"sustainable IT profit","sustainable IT benefit"),"charges","load"),"environmental impact","environmental footprint")</f>
        <v/>
      </c>
      <c r="E27" s="185" t="str">
        <f>SUBSTITUTE(SUBSTITUTE(SUBSTITUTE('2. UXUI-EN-trad-GOOGLE'!E27,"sustainable IT profit","sustainable IT benefit"),"charges","load"),"environmental impact","environmental footprint")</f>
        <v/>
      </c>
      <c r="F27" s="185" t="str">
        <f>SUBSTITUTE(SUBSTITUTE(SUBSTITUTE('2. UXUI-EN-trad-GOOGLE'!F27,"sustainable IT profit","sustainable IT benefit"),"charges","load"),"environmental impact","environmental footprint")</f>
        <v/>
      </c>
      <c r="G27" s="185" t="str">
        <f>SUBSTITUTE(SUBSTITUTE(SUBSTITUTE('2. UXUI-EN-trad-GOOGLE'!G27,"sustainable IT profit","sustainable IT benefit"),"charges","load"),"environmental impact","environmental footprint")</f>
        <v/>
      </c>
      <c r="H27" s="185" t="str">
        <f>SUBSTITUTE(SUBSTITUTE(SUBSTITUTE('2. UXUI-EN-trad-GOOGLE'!H27,"sustainable IT profit","sustainable IT benefit"),"charges","load"),"environmental impact","environmental footprint")</f>
        <v/>
      </c>
      <c r="I27" s="185" t="str">
        <f>SUBSTITUTE(SUBSTITUTE(SUBSTITUTE('2. UXUI-EN-trad-GOOGLE'!I27,"sustainable IT profit","sustainable IT benefit"),"charges","load"),"environmental impact","environmental footprint")</f>
        <v/>
      </c>
    </row>
    <row r="28" spans="1:9" ht="15.75" customHeight="1">
      <c r="A28" s="185" t="str">
        <f>SUBSTITUTE(SUBSTITUTE(SUBSTITUTE('2. UXUI-EN-trad-GOOGLE'!A28,"sustainable IT profit","sustainable IT benefit"),"charges","load"),"environmental impact","environmental footprint")</f>
        <v>Methodology</v>
      </c>
      <c r="B28" s="185" t="str">
        <f>SUBSTITUTE(SUBSTITUTE(SUBSTITUTE('2. UXUI-EN-trad-GOOGLE'!B28,"sustainable IT profit","sustainable IT benefit"),"charges","load"),"environmental impact","environmental footprint")</f>
        <v/>
      </c>
      <c r="C28" s="185" t="str">
        <f>SUBSTITUTE(SUBSTITUTE(SUBSTITUTE('2. UXUI-EN-trad-GOOGLE'!C28,"sustainable IT profit","sustainable IT benefit"),"charges","load"),"environmental impact","environmental footprint")</f>
        <v>Integrate the treatment of disability situations from the design stage</v>
      </c>
      <c r="D28" s="185" t="str">
        <f>SUBSTITUTE(SUBSTITUTE(SUBSTITUTE('2. UXUI-EN-trad-GOOGLE'!D28,"sustainable IT profit","sustainable IT benefit"),"charges","load"),"environmental impact","environmental footprint")</f>
        <v>From the design stage, does the service meet the accessibility standards in force (at a minimum)?</v>
      </c>
      <c r="E28" s="185" t="str">
        <f>SUBSTITUTE(SUBSTITUTE(SUBSTITUTE('2. UXUI-EN-trad-GOOGLE'!E28,"sustainable IT profit","sustainable IT benefit"),"charges","load"),"environmental impact","environmental footprint")</f>
        <v>Beyond the purely regulatory aspects, anticipation of taking accessibility into account is necessary to ensure coverage of this subject throughout the service life. Anticipating future points of regulations and standards makes it possible to perpetuate the service by limiting the need for updates dictated by the legal environment.</v>
      </c>
      <c r="F28" s="185" t="str">
        <f>SUBSTITUTE(SUBSTITUTE(SUBSTITUTE('2. UXUI-EN-trad-GOOGLE'!F28,"sustainable IT profit","sustainable IT benefit"),"charges","load"),"environmental impact","environmental footprint")</f>
        <v>What is the target and measured level of accessibility?</v>
      </c>
      <c r="G28" s="185" t="str">
        <f>SUBSTITUTE(SUBSTITUTE(SUBSTITUTE('2. UXUI-EN-trad-GOOGLE'!G28,"sustainable IT profit","sustainable IT benefit"),"charges","load"),"environmental impact","environmental footprint")</f>
        <v>Are personas representative of different disabilities and impairments present?</v>
      </c>
      <c r="H28" s="185" t="str">
        <f>SUBSTITUTE(SUBSTITUTE(SUBSTITUTE('2. UXUI-EN-trad-GOOGLE'!H28,"sustainable IT profit","sustainable IT benefit"),"charges","load"),"environmental impact","environmental footprint")</f>
        <v>Are there any tests (contrasts, readability, usability fonts) carried out with tools or people with disabilities?</v>
      </c>
      <c r="I28" s="185" t="str">
        <f>SUBSTITUTE(SUBSTITUTE(SUBSTITUTE('2. UXUI-EN-trad-GOOGLE'!I28,"sustainable IT profit","sustainable IT benefit"),"charges","load"),"environmental impact","environmental footprint")</f>
        <v>Law 2005
SL: Inclusive design Toolkit Univertsity of cambridge
SL Microsoft Inclusive design toolkit
RGAA standard: level A, level AA and level AAA</v>
      </c>
    </row>
    <row r="29" spans="1:9" ht="15.75" customHeight="1">
      <c r="A29" s="185" t="str">
        <f>SUBSTITUTE(SUBSTITUTE(SUBSTITUTE('2. UXUI-EN-trad-GOOGLE'!A29,"sustainable IT profit","sustainable IT benefit"),"charges","load"),"environmental impact","environmental footprint")</f>
        <v>Uses</v>
      </c>
      <c r="B29" s="185" t="str">
        <f>SUBSTITUTE(SUBSTITUTE(SUBSTITUTE('2. UXUI-EN-trad-GOOGLE'!B29,"sustainable IT profit","sustainable IT benefit"),"charges","load"),"environmental impact","environmental footprint")</f>
        <v/>
      </c>
      <c r="C29" s="185" t="str">
        <f>SUBSTITUTE(SUBSTITUTE(SUBSTITUTE('2. UXUI-EN-trad-GOOGLE'!C29,"sustainable IT profit","sustainable IT benefit"),"charges","load"),"environmental impact","environmental footprint")</f>
        <v>Set up an inclusive navigation system</v>
      </c>
      <c r="D29" s="185" t="str">
        <f>SUBSTITUTE(SUBSTITUTE(SUBSTITUTE('2. UXUI-EN-trad-GOOGLE'!D29,"sustainable IT profit","sustainable IT benefit"),"charges","load"),"environmental impact","environmental footprint")</f>
        <v>Can any type of user easily know where he is in the service, by setting up an inclusive navigation system?</v>
      </c>
      <c r="E29" s="185" t="str">
        <f>SUBSTITUTE(SUBSTITUTE(SUBSTITUTE('2. UXUI-EN-trad-GOOGLE'!E29,"sustainable IT profit","sustainable IT benefit"),"charges","load"),"environmental impact","environmental footprint")</f>
        <v>The more user-friendly and well-built the service, the less time the user will spend finding the information they are looking for, which will reduce parasitic browsing and reduce the consumption of resources and energy.</v>
      </c>
      <c r="F29" s="185" t="str">
        <f>SUBSTITUTE(SUBSTITUTE(SUBSTITUTE('2. UXUI-EN-trad-GOOGLE'!F29,"sustainable IT profit","sustainable IT benefit"),"charges","load"),"environmental impact","environmental footprint")</f>
        <v>Is a navigation marker (breadcrumb or equivalent) present?</v>
      </c>
      <c r="G29" s="185" t="str">
        <f>SUBSTITUTE(SUBSTITUTE(SUBSTITUTE('2. UXUI-EN-trad-GOOGLE'!G29,"sustainable IT profit","sustainable IT benefit"),"charges","load"),"environmental impact","environmental footprint")</f>
        <v>Is the site map easily accessible?
Is the search box present and correctly positioned and indicated?
Is the page title self-explanatory?</v>
      </c>
      <c r="H29" s="185" t="str">
        <f>SUBSTITUTE(SUBSTITUTE(SUBSTITUTE('2. UXUI-EN-trad-GOOGLE'!H29,"sustainable IT profit","sustainable IT benefit"),"charges","load"),"environmental impact","environmental footprint")</f>
        <v>Did you follow the best practices for browsing the apps?
Are the tools facilitating relative accessibility to terminals known and used (voiceover over and talkback)?</v>
      </c>
      <c r="I29" s="185" t="str">
        <f>SUBSTITUTE(SUBSTITUTE(SUBSTITUTE('2. UXUI-EN-trad-GOOGLE'!I29,"sustainable IT profit","sustainable IT benefit"),"charges","load"),"environmental impact","environmental footprint")</f>
        <v>RGAA repository: level A, level AA and level AAA
https://developer.apple.com/design/human-interface-guidelines/ios/app-architecture/navigation/</v>
      </c>
    </row>
    <row r="30" spans="1:9" ht="15.75" customHeight="1">
      <c r="A30" s="185" t="str">
        <f>SUBSTITUTE(SUBSTITUTE(SUBSTITUTE('2. UXUI-EN-trad-GOOGLE'!A30,"sustainable IT profit","sustainable IT benefit"),"charges","load"),"environmental impact","environmental footprint")</f>
        <v/>
      </c>
      <c r="B30" s="185" t="str">
        <f>SUBSTITUTE(SUBSTITUTE(SUBSTITUTE('2. UXUI-EN-trad-GOOGLE'!B30,"sustainable IT profit","sustainable IT benefit"),"charges","load"),"environmental impact","environmental footprint")</f>
        <v/>
      </c>
      <c r="C30" s="185" t="str">
        <f>SUBSTITUTE(SUBSTITUTE(SUBSTITUTE('2. UXUI-EN-trad-GOOGLE'!C30,"sustainable IT profit","sustainable IT benefit"),"charges","load"),"environmental impact","environmental footprint")</f>
        <v/>
      </c>
      <c r="D30" s="185" t="str">
        <f>SUBSTITUTE(SUBSTITUTE(SUBSTITUTE('2. UXUI-EN-trad-GOOGLE'!D30,"sustainable IT profit","sustainable IT benefit"),"charges","load"),"environmental impact","environmental footprint")</f>
        <v/>
      </c>
      <c r="E30" s="185" t="str">
        <f>SUBSTITUTE(SUBSTITUTE(SUBSTITUTE('2. UXUI-EN-trad-GOOGLE'!E30,"sustainable IT profit","sustainable IT benefit"),"charges","load"),"environmental impact","environmental footprint")</f>
        <v/>
      </c>
      <c r="F30" s="185" t="str">
        <f>SUBSTITUTE(SUBSTITUTE(SUBSTITUTE('2. UXUI-EN-trad-GOOGLE'!F30,"sustainable IT profit","sustainable IT benefit"),"charges","load"),"environmental impact","environmental footprint")</f>
        <v/>
      </c>
      <c r="G30" s="185" t="str">
        <f>SUBSTITUTE(SUBSTITUTE(SUBSTITUTE('2. UXUI-EN-trad-GOOGLE'!G30,"sustainable IT profit","sustainable IT benefit"),"charges","load"),"environmental impact","environmental footprint")</f>
        <v/>
      </c>
      <c r="H30" s="185" t="str">
        <f>SUBSTITUTE(SUBSTITUTE(SUBSTITUTE('2. UXUI-EN-trad-GOOGLE'!H30,"sustainable IT profit","sustainable IT benefit"),"charges","load"),"environmental impact","environmental footprint")</f>
        <v/>
      </c>
      <c r="I30" s="185" t="str">
        <f>SUBSTITUTE(SUBSTITUTE(SUBSTITUTE('2. UXUI-EN-trad-GOOGLE'!I30,"sustainable IT profit","sustainable IT benefit"),"charges","load"),"environmental impact","environmental footprint")</f>
        <v/>
      </c>
    </row>
    <row r="31" spans="1:9" ht="15.75" customHeight="1">
      <c r="A31" s="185" t="str">
        <f>SUBSTITUTE(SUBSTITUTE(SUBSTITUTE('2. UXUI-EN-trad-GOOGLE'!A31,"sustainable IT profit","sustainable IT benefit"),"charges","load"),"environmental impact","environmental footprint")</f>
        <v/>
      </c>
      <c r="B31" s="185" t="str">
        <f>SUBSTITUTE(SUBSTITUTE(SUBSTITUTE('2. UXUI-EN-trad-GOOGLE'!B31,"sustainable IT profit","sustainable IT benefit"),"charges","load"),"environmental impact","environmental footprint")</f>
        <v>"Less is More": Focus on essential features and simplify your interface</v>
      </c>
      <c r="C31" s="185" t="str">
        <f>SUBSTITUTE(SUBSTITUTE(SUBSTITUTE('2. UXUI-EN-trad-GOOGLE'!C31,"sustainable IT profit","sustainable IT benefit"),"charges","load"),"environmental impact","environmental footprint")</f>
        <v/>
      </c>
      <c r="D31" s="185" t="str">
        <f>SUBSTITUTE(SUBSTITUTE(SUBSTITUTE('2. UXUI-EN-trad-GOOGLE'!D31,"sustainable IT profit","sustainable IT benefit"),"charges","load"),"environmental impact","environmental footprint")</f>
        <v/>
      </c>
      <c r="E31" s="185" t="str">
        <f>SUBSTITUTE(SUBSTITUTE(SUBSTITUTE('2. UXUI-EN-trad-GOOGLE'!E31,"sustainable IT profit","sustainable IT benefit"),"charges","load"),"environmental impact","environmental footprint")</f>
        <v/>
      </c>
      <c r="F31" s="185" t="str">
        <f>SUBSTITUTE(SUBSTITUTE(SUBSTITUTE('2. UXUI-EN-trad-GOOGLE'!F31,"sustainable IT profit","sustainable IT benefit"),"charges","load"),"environmental impact","environmental footprint")</f>
        <v/>
      </c>
      <c r="G31" s="185" t="str">
        <f>SUBSTITUTE(SUBSTITUTE(SUBSTITUTE('2. UXUI-EN-trad-GOOGLE'!G31,"sustainable IT profit","sustainable IT benefit"),"charges","load"),"environmental impact","environmental footprint")</f>
        <v/>
      </c>
      <c r="H31" s="185" t="str">
        <f>SUBSTITUTE(SUBSTITUTE(SUBSTITUTE('2. UXUI-EN-trad-GOOGLE'!H31,"sustainable IT profit","sustainable IT benefit"),"charges","load"),"environmental impact","environmental footprint")</f>
        <v/>
      </c>
      <c r="I31" s="185" t="str">
        <f>SUBSTITUTE(SUBSTITUTE(SUBSTITUTE('2. UXUI-EN-trad-GOOGLE'!I31,"sustainable IT profit","sustainable IT benefit"),"charges","load"),"environmental impact","environmental footprint")</f>
        <v/>
      </c>
    </row>
    <row r="32" spans="1:9" ht="15.75" customHeight="1">
      <c r="A32" s="185" t="str">
        <f>SUBSTITUTE(SUBSTITUTE(SUBSTITUTE('2. UXUI-EN-trad-GOOGLE'!A32,"sustainable IT profit","sustainable IT benefit"),"charges","load"),"environmental impact","environmental footprint")</f>
        <v>UI</v>
      </c>
      <c r="B32" s="185" t="str">
        <f>SUBSTITUTE(SUBSTITUTE(SUBSTITUTE('2. UXUI-EN-trad-GOOGLE'!B32,"sustainable IT profit","sustainable IT benefit"),"charges","load"),"environmental impact","environmental footprint")</f>
        <v/>
      </c>
      <c r="C32" s="185" t="str">
        <f>SUBSTITUTE(SUBSTITUTE(SUBSTITUTE('2. UXUI-EN-trad-GOOGLE'!C32,"sustainable IT profit","sustainable IT benefit"),"charges","load"),"environmental impact","environmental footprint")</f>
        <v>Reduce and optimize the visual, sound and tactile components that make up the interface, to reduce energy and material impacts.</v>
      </c>
      <c r="D32" s="185" t="str">
        <f>SUBSTITUTE(SUBSTITUTE(SUBSTITUTE('2. UXUI-EN-trad-GOOGLE'!D32,"sustainable IT profit","sustainable IT benefit"),"charges","load"),"environmental impact","environmental footprint")</f>
        <v>Is visual sobriety implemented to limit energy resources and the impact on the material degradation of the visual, sound and tactile components that make up the interface?</v>
      </c>
      <c r="E32" s="185" t="str">
        <f>SUBSTITUTE(SUBSTITUTE(SUBSTITUTE('2. UXUI-EN-trad-GOOGLE'!E32,"sustainable IT profit","sustainable IT benefit"),"charges","load"),"environmental impact","environmental footprint")</f>
        <v>Visual, sound and tactile elements / components can be put forward in a purely aesthetic and / or marketing approach but have very little interest for the user. The simplification of these elements will bring better ergonomics and a use adapted to each one as well as a reduction of the energy impact.</v>
      </c>
      <c r="F32" s="185" t="str">
        <f>SUBSTITUTE(SUBSTITUTE(SUBSTITUTE('2. UXUI-EN-trad-GOOGLE'!F32,"sustainable IT profit","sustainable IT benefit"),"charges","load"),"environmental impact","environmental footprint")</f>
        <v>Is the graphic charter eco-compatible?
Does the graphic charter respect accessibility standards?</v>
      </c>
      <c r="G32" s="185" t="str">
        <f>SUBSTITUTE(SUBSTITUTE(SUBSTITUTE('2. UXUI-EN-trad-GOOGLE'!G32,"sustainable IT profit","sustainable IT benefit"),"charges","load"),"environmental impact","environmental footprint")</f>
        <v>Has a list of energy impacts been drawn up?
Are impact reduction objectives set and shared with the whole team?</v>
      </c>
      <c r="H32" s="185" t="str">
        <f>SUBSTITUTE(SUBSTITUTE(SUBSTITUTE('2. UXUI-EN-trad-GOOGLE'!H32,"sustainable IT profit","sustainable IT benefit"),"charges","load"),"environmental impact","environmental footprint")</f>
        <v>Are the designers in charge trained in responsible visual design?</v>
      </c>
      <c r="I32" s="185" t="str">
        <f>SUBSTITUTE(SUBSTITUTE(SUBSTITUTE('2. UXUI-EN-trad-GOOGLE'!I32,"sustainable IT profit","sustainable IT benefit"),"charges","load"),"environmental impact","environmental footprint")</f>
        <v/>
      </c>
    </row>
    <row r="33" spans="1:9" ht="15.75" customHeight="1">
      <c r="A33" s="185" t="str">
        <f>SUBSTITUTE(SUBSTITUTE(SUBSTITUTE('2. UXUI-EN-trad-GOOGLE'!A33,"sustainable IT profit","sustainable IT benefit"),"charges","load"),"environmental impact","environmental footprint")</f>
        <v>Methodology</v>
      </c>
      <c r="B33" s="185" t="str">
        <f>SUBSTITUTE(SUBSTITUTE(SUBSTITUTE('2. UXUI-EN-trad-GOOGLE'!B33,"sustainable IT profit","sustainable IT benefit"),"charges","load"),"environmental impact","environmental footprint")</f>
        <v/>
      </c>
      <c r="C33" s="185" t="str">
        <f>SUBSTITUTE(SUBSTITUTE(SUBSTITUTE('2. UXUI-EN-trad-GOOGLE'!C33,"sustainable IT profit","sustainable IT benefit"),"charges","load"),"environmental impact","environmental footprint")</f>
        <v>Question and practice the functional economy</v>
      </c>
      <c r="D33" s="185" t="str">
        <f>SUBSTITUTE(SUBSTITUTE(SUBSTITUTE('2. UXUI-EN-trad-GOOGLE'!D33,"sustainable IT profit","sustainable IT benefit"),"charges","load"),"environmental impact","environmental footprint")</f>
        <v>Are the features used by the user?</v>
      </c>
      <c r="E33" s="185" t="str">
        <f>SUBSTITUTE(SUBSTITUTE(SUBSTITUTE('2. UXUI-EN-trad-GOOGLE'!E33,"sustainable IT profit","sustainable IT benefit"),"charges","load"),"environmental impact","environmental footprint")</f>
        <v>According to studies (software cast and standish group), 70% of the features are never or rarely used. (ref 115 best practices)
The number of functionalities available in a digital service directly impact the consumption of resources and the environmental footprint, by creating functionalities of little use. These are totally unnecessary sources of environmental debt. The functionalities also increase the volume of the service, which introduces loading delays and additional storage spaces.</v>
      </c>
      <c r="F33" s="185" t="str">
        <f>SUBSTITUTE(SUBSTITUTE(SUBSTITUTE('2. UXUI-EN-trad-GOOGLE'!F33,"sustainable IT profit","sustainable IT benefit"),"charges","load"),"environmental impact","environmental footprint")</f>
        <v>Are the proposed features expected and used by your targets and do they bring real value to your product?</v>
      </c>
      <c r="G33" s="185" t="str">
        <f>SUBSTITUTE(SUBSTITUTE(SUBSTITUTE('2. UXUI-EN-trad-GOOGLE'!G33,"sustainable IT profit","sustainable IT benefit"),"charges","load"),"environmental impact","environmental footprint")</f>
        <v>Measure the use of each feature and limit your product to the users' needs</v>
      </c>
      <c r="H33" s="185" t="str">
        <f>SUBSTITUTE(SUBSTITUTE(SUBSTITUTE('2. UXUI-EN-trad-GOOGLE'!H33,"sustainable IT profit","sustainable IT benefit"),"charges","load"),"environmental impact","environmental footprint")</f>
        <v>In accordance with the recommendations for the use of tracking tools, have you set up tracking tools?</v>
      </c>
      <c r="I33" s="185" t="str">
        <f>SUBSTITUTE(SUBSTITUTE(SUBSTITUTE('2. UXUI-EN-trad-GOOGLE'!I33,"sustainable IT profit","sustainable IT benefit"),"charges","load"),"environmental impact","environmental footprint")</f>
        <v>Err: 509</v>
      </c>
    </row>
    <row r="34" spans="1:9" ht="15.75" customHeight="1">
      <c r="A34" s="185" t="str">
        <f>SUBSTITUTE(SUBSTITUTE(SUBSTITUTE('2. UXUI-EN-trad-GOOGLE'!A34,"sustainable IT profit","sustainable IT benefit"),"charges","load"),"environmental impact","environmental footprint")</f>
        <v>Methodology</v>
      </c>
      <c r="B34" s="185" t="str">
        <f>SUBSTITUTE(SUBSTITUTE(SUBSTITUTE('2. UXUI-EN-trad-GOOGLE'!B34,"sustainable IT profit","sustainable IT benefit"),"charges","load"),"environmental impact","environmental footprint")</f>
        <v/>
      </c>
      <c r="C34" s="185" t="str">
        <f>SUBSTITUTE(SUBSTITUTE(SUBSTITUTE('2. UXUI-EN-trad-GOOGLE'!C34,"sustainable IT profit","sustainable IT benefit"),"charges","load"),"environmental impact","environmental footprint")</f>
        <v>Have a decision-making process based on reliable, verified and accepted indicators over the entire service life cycle.</v>
      </c>
      <c r="D34" s="185" t="str">
        <f>SUBSTITUTE(SUBSTITUTE(SUBSTITUTE('2. UXUI-EN-trad-GOOGLE'!D34,"sustainable IT profit","sustainable IT benefit"),"charges","load"),"environmental impact","environmental footprint")</f>
        <v>Are decision-making justified and supported by reliable indicators on the use of functionalities throughout the service life cycle?</v>
      </c>
      <c r="E34" s="185" t="str">
        <f>SUBSTITUTE(SUBSTITUTE(SUBSTITUTE('2. UXUI-EN-trad-GOOGLE'!E34,"sustainable IT profit","sustainable IT benefit"),"charges","load"),"environmental impact","environmental footprint")</f>
        <v>Supervision of uses makes it possible to validate the estimates made at the start of the design and identify areas for improvement. But this principle is based on reliable data sources.</v>
      </c>
      <c r="F34" s="185" t="str">
        <f>SUBSTITUTE(SUBSTITUTE(SUBSTITUTE('2. UXUI-EN-trad-GOOGLE'!F34,"sustainable IT profit","sustainable IT benefit"),"charges","load"),"environmental impact","environmental footprint")</f>
        <v>What data is collected, how often?</v>
      </c>
      <c r="G34" s="185" t="str">
        <f>SUBSTITUTE(SUBSTITUTE(SUBSTITUTE('2. UXUI-EN-trad-GOOGLE'!G34,"sustainable IT profit","sustainable IT benefit"),"charges","load"),"environmental impact","environmental footprint")</f>
        <v>Are actions associated with the data collected and analyzed?</v>
      </c>
      <c r="H34" s="185" t="str">
        <f>SUBSTITUTE(SUBSTITUTE(SUBSTITUTE('2. UXUI-EN-trad-GOOGLE'!H34,"sustainable IT profit","sustainable IT benefit"),"charges","load"),"environmental impact","environmental footprint")</f>
        <v/>
      </c>
      <c r="I34" s="185" t="str">
        <f>SUBSTITUTE(SUBSTITUTE(SUBSTITUTE('2. UXUI-EN-trad-GOOGLE'!I34,"sustainable IT profit","sustainable IT benefit"),"charges","load"),"environmental impact","environmental footprint")</f>
        <v/>
      </c>
    </row>
    <row r="35" spans="1:9" ht="15.75" customHeight="1">
      <c r="A35" s="185" t="str">
        <f>SUBSTITUTE(SUBSTITUTE(SUBSTITUTE('2. UXUI-EN-trad-GOOGLE'!A35,"sustainable IT profit","sustainable IT benefit"),"charges","load"),"environmental impact","environmental footprint")</f>
        <v>Methodology</v>
      </c>
      <c r="B35" s="185" t="str">
        <f>SUBSTITUTE(SUBSTITUTE(SUBSTITUTE('2. UXUI-EN-trad-GOOGLE'!B35,"sustainable IT profit","sustainable IT benefit"),"charges","load"),"environmental impact","environmental footprint")</f>
        <v/>
      </c>
      <c r="C35" s="185" t="str">
        <f>SUBSTITUTE(SUBSTITUTE(SUBSTITUTE('2. UXUI-EN-trad-GOOGLE'!C35,"sustainable IT profit","sustainable IT benefit"),"charges","load"),"environmental impact","environmental footprint")</f>
        <v>Implement a process for prioritizing functionalities</v>
      </c>
      <c r="D35" s="185" t="str">
        <f>SUBSTITUTE(SUBSTITUTE(SUBSTITUTE('2. UXUI-EN-trad-GOOGLE'!D35,"sustainable IT profit","sustainable IT benefit"),"charges","load"),"environmental impact","environmental footprint")</f>
        <v>Is there a policy / approach / routine for the progressive reduction and prioritization of functionalities, interactions and graphic elements?</v>
      </c>
      <c r="E35" s="185" t="str">
        <f>SUBSTITUTE(SUBSTITUTE(SUBSTITUTE('2. UXUI-EN-trad-GOOGLE'!E35,"sustainable IT profit","sustainable IT benefit"),"charges","load"),"environmental impact","environmental footprint")</f>
        <v>The deletions of elements on interfaces may not disrupt users, and therefore generate a reduced footprint with fewer elements and functionality without degrading the value of the service while limiting its environmental footprint.</v>
      </c>
      <c r="F35" s="185" t="str">
        <f>SUBSTITUTE(SUBSTITUTE(SUBSTITUTE('2. UXUI-EN-trad-GOOGLE'!F35,"sustainable IT profit","sustainable IT benefit"),"charges","load"),"environmental impact","environmental footprint")</f>
        <v>Is a tool used to prioritize and track the use of functionalities throughout the service life cycle?</v>
      </c>
      <c r="G35" s="185" t="str">
        <f>SUBSTITUTE(SUBSTITUTE(SUBSTITUTE('2. UXUI-EN-trad-GOOGLE'!G35,"sustainable IT profit","sustainable IT benefit"),"charges","load"),"environmental impact","environmental footprint")</f>
        <v>Is the removal of unused or underused elements managed?</v>
      </c>
      <c r="H35" s="185" t="str">
        <f>SUBSTITUTE(SUBSTITUTE(SUBSTITUTE('2. UXUI-EN-trad-GOOGLE'!H35,"sustainable IT profit","sustainable IT benefit"),"charges","load"),"environmental impact","environmental footprint")</f>
        <v/>
      </c>
      <c r="I35" s="185" t="str">
        <f>SUBSTITUTE(SUBSTITUTE(SUBSTITUTE('2. UXUI-EN-trad-GOOGLE'!I35,"sustainable IT profit","sustainable IT benefit"),"charges","load"),"environmental impact","environmental footprint")</f>
        <v>- Simplification reviews
- Absence tests
- Fanatic focus
- Poker planning</v>
      </c>
    </row>
    <row r="36" spans="1:9" ht="15.75" customHeight="1">
      <c r="A36" s="185" t="str">
        <f>SUBSTITUTE(SUBSTITUTE(SUBSTITUTE('2. UXUI-EN-trad-GOOGLE'!A36,"sustainable IT profit","sustainable IT benefit"),"charges","load"),"environmental impact","environmental footprint")</f>
        <v>Technology</v>
      </c>
      <c r="B36" s="185" t="str">
        <f>SUBSTITUTE(SUBSTITUTE(SUBSTITUTE('2. UXUI-EN-trad-GOOGLE'!B36,"sustainable IT profit","sustainable IT benefit"),"charges","load"),"environmental impact","environmental footprint")</f>
        <v/>
      </c>
      <c r="C36" s="185" t="str">
        <f>SUBSTITUTE(SUBSTITUTE(SUBSTITUTE('2. UXUI-EN-trad-GOOGLE'!C36,"sustainable IT profit","sustainable IT benefit"),"charges","load"),"environmental impact","environmental footprint")</f>
        <v>Pool ergonomic effort and SEO, from the design phase, in order to optimize site performance</v>
      </c>
      <c r="D36" s="185" t="str">
        <f>SUBSTITUTE(SUBSTITUTE(SUBSTITUTE('2. UXUI-EN-trad-GOOGLE'!D36,"sustainable IT profit","sustainable IT benefit"),"charges","load"),"environmental impact","environmental footprint")</f>
        <v>Are the stakeholders of the SEO service integrated, from the design phase?</v>
      </c>
      <c r="E36" s="185" t="str">
        <f>SUBSTITUTE(SUBSTITUTE(SUBSTITUTE('2. UXUI-EN-trad-GOOGLE'!E36,"sustainable IT profit","sustainable IT benefit"),"charges","load"),"environmental impact","environmental footprint")</f>
        <v>Optimization algorithms tend to accumulate data, in the majority of cases the data collected is not analyzed and therefore is not used to rationalize uses. Optimizations must be part of an iterative process and each feedback must allow a measured gain in efficiency before moving on to the next step.</v>
      </c>
      <c r="F36" s="185" t="str">
        <f>SUBSTITUTE(SUBSTITUTE(SUBSTITUTE('2. UXUI-EN-trad-GOOGLE'!F36,"sustainable IT profit","sustainable IT benefit"),"charges","load"),"environmental impact","environmental footprint")</f>
        <v>Are SEO returns taken into account in the design phase to improve Sustainable IT impacts?</v>
      </c>
      <c r="G36" s="185" t="str">
        <f>SUBSTITUTE(SUBSTITUTE(SUBSTITUTE('2. UXUI-EN-trad-GOOGLE'!G36,"sustainable IT profit","sustainable IT benefit"),"charges","load"),"environmental impact","environmental footprint")</f>
        <v>During targeted operations, is a daily review of SEO performance planned?</v>
      </c>
      <c r="H36" s="185" t="str">
        <f>SUBSTITUTE(SUBSTITUTE(SUBSTITUTE('2. UXUI-EN-trad-GOOGLE'!H36,"sustainable IT profit","sustainable IT benefit"),"charges","load"),"environmental impact","environmental footprint")</f>
        <v>Are the detailed analysis and criteria (ROI) of your SEO in place, with a method to eliminate / prioritize ineffective elements?</v>
      </c>
      <c r="I36" s="185" t="str">
        <f>SUBSTITUTE(SUBSTITUTE(SUBSTITUTE('2. UXUI-EN-trad-GOOGLE'!I36,"sustainable IT profit","sustainable IT benefit"),"charges","load"),"environmental impact","environmental footprint")</f>
        <v/>
      </c>
    </row>
    <row r="37" spans="1:9" ht="15.75" customHeight="1">
      <c r="A37" s="185" t="str">
        <f>SUBSTITUTE(SUBSTITUTE(SUBSTITUTE('2. UXUI-EN-trad-GOOGLE'!A37,"sustainable IT profit","sustainable IT benefit"),"charges","load"),"environmental impact","environmental footprint")</f>
        <v>Use</v>
      </c>
      <c r="B37" s="185" t="str">
        <f>SUBSTITUTE(SUBSTITUTE(SUBSTITUTE('2. UXUI-EN-trad-GOOGLE'!B37,"sustainable IT profit","sustainable IT benefit"),"charges","load"),"environmental impact","environmental footprint")</f>
        <v/>
      </c>
      <c r="C37" s="185" t="str">
        <f>SUBSTITUTE(SUBSTITUTE(SUBSTITUTE('2. UXUI-EN-trad-GOOGLE'!C37,"sustainable IT profit","sustainable IT benefit"),"charges","load"),"environmental impact","environmental footprint")</f>
        <v>Propose fine management of the distribution of information by e-mailing</v>
      </c>
      <c r="D37" s="185" t="str">
        <f>SUBSTITUTE(SUBSTITUTE(SUBSTITUTE('2. UXUI-EN-trad-GOOGLE'!D37,"sustainable IT profit","sustainable IT benefit"),"charges","load"),"environmental impact","environmental footprint")</f>
        <v>Is the practice of e-mailing considered, justified and reduced to what is strictly necessary?</v>
      </c>
      <c r="E37" s="185" t="str">
        <f>SUBSTITUTE(SUBSTITUTE(SUBSTITUTE('2. UXUI-EN-trad-GOOGLE'!E37,"sustainable IT profit","sustainable IT benefit"),"charges","load"),"environmental impact","environmental footprint")</f>
        <v>Mail deliveries, especially when the mails contain rich content, generate a significant environmental burden. In the case of mass distribution, these impacts are multiplied. The case of newsletters is particularly subject to this explosion of traffic. The content, volumes and delivery targets must be reduced to compensate with efficiency and relevance for what was supported by mass delivery.</v>
      </c>
      <c r="F37" s="185" t="str">
        <f>SUBSTITUTE(SUBSTITUTE(SUBSTITUTE('2. UXUI-EN-trad-GOOGLE'!F37,"sustainable IT profit","sustainable IT benefit"),"charges","load"),"environmental impact","environmental footprint")</f>
        <v>Is access to unsubscribe fast and easy for the user (without a confirmation request)?</v>
      </c>
      <c r="G37" s="185" t="str">
        <f>SUBSTITUTE(SUBSTITUTE(SUBSTITUTE('2. UXUI-EN-trad-GOOGLE'!G37,"sustainable IT profit","sustainable IT benefit"),"charges","load"),"environmental impact","environmental footprint")</f>
        <v>Is e-mailing consultation performance monitoring in place?
Does the information shared by e-mailing bring value to its reader?
Is the archiving of the e-mailing managed?</v>
      </c>
      <c r="H37" s="185" t="str">
        <f>SUBSTITUTE(SUBSTITUTE(SUBSTITUTE('2. UXUI-EN-trad-GOOGLE'!H37,"sustainable IT profit","sustainable IT benefit"),"charges","load"),"environmental impact","environmental footprint")</f>
        <v>Are Database management campaigns planned?
Is the contact base segmented to avoid mass mailings?</v>
      </c>
      <c r="I37" s="185" t="str">
        <f>SUBSTITUTE(SUBSTITUTE(SUBSTITUTE('2. UXUI-EN-trad-GOOGLE'!I37,"sustainable IT profit","sustainable IT benefit"),"charges","load"),"environmental impact","environmental footprint")</f>
        <v/>
      </c>
    </row>
    <row r="38" spans="1:9" ht="15.75" customHeight="1">
      <c r="A38" s="185" t="str">
        <f>SUBSTITUTE(SUBSTITUTE(SUBSTITUTE('2. UXUI-EN-trad-GOOGLE'!A38,"sustainable IT profit","sustainable IT benefit"),"charges","load"),"environmental impact","environmental footprint")</f>
        <v>Use</v>
      </c>
      <c r="B38" s="185" t="str">
        <f>SUBSTITUTE(SUBSTITUTE(SUBSTITUTE('2. UXUI-EN-trad-GOOGLE'!B38,"sustainable IT profit","sustainable IT benefit"),"charges","load"),"environmental impact","environmental footprint")</f>
        <v/>
      </c>
      <c r="C38" s="185" t="str">
        <f>SUBSTITUTE(SUBSTITUTE(SUBSTITUTE('2. UXUI-EN-trad-GOOGLE'!C38,"sustainable IT profit","sustainable IT benefit"),"charges","load"),"environmental impact","environmental footprint")</f>
        <v>Have a content archiving policy (old / recent) with no impact on SEO</v>
      </c>
      <c r="D38" s="185" t="str">
        <f>SUBSTITUTE(SUBSTITUTE(SUBSTITUTE('2. UXUI-EN-trad-GOOGLE'!D38,"sustainable IT profit","sustainable IT benefit"),"charges","load"),"environmental impact","environmental footprint")</f>
        <v>Are an archiving schedule and a lighter version of the old searchable content implemented?</v>
      </c>
      <c r="E38" s="185" t="str">
        <f>SUBSTITUTE(SUBSTITUTE(SUBSTITUTE('2. UXUI-EN-trad-GOOGLE'!E38,"sustainable IT profit","sustainable IT benefit"),"charges","load"),"environmental impact","environmental footprint")</f>
        <v>Often, a significant amount of files, often versioned, are produced to meet customer requirements.
Establishing a good file management practice (customer and internal deliverables) is essential.
Sorting and deleting obsolete and unusable versions will have a positive impact on storage.
Indeed, all this stored data has an environmental cost because it is linked to the use of servers most often, and therefore also represents a significant financial cost.
Defining a content archiving policy will contribute to responsible and efficient management of the production of the service.</v>
      </c>
      <c r="F38" s="185" t="str">
        <f>SUBSTITUTE(SUBSTITUTE(SUBSTITUTE('2. UXUI-EN-trad-GOOGLE'!F38,"sustainable IT profit","sustainable IT benefit"),"charges","load"),"environmental impact","environmental footprint")</f>
        <v>Are the archiving criteria and the schedule defined?</v>
      </c>
      <c r="G38" s="185" t="str">
        <f>SUBSTITUTE(SUBSTITUTE(SUBSTITUTE('2. UXUI-EN-trad-GOOGLE'!G38,"sustainable IT profit","sustainable IT benefit"),"charges","load"),"environmental impact","environmental footprint")</f>
        <v>Are archives automated?</v>
      </c>
      <c r="H38" s="185" t="str">
        <f>SUBSTITUTE(SUBSTITUTE(SUBSTITUTE('2. UXUI-EN-trad-GOOGLE'!H38,"sustainable IT profit","sustainable IT benefit"),"charges","load"),"environmental impact","environmental footprint")</f>
        <v>What volume is gained by the transfer in raw or light format of archived content which remains searchable?</v>
      </c>
      <c r="I38" s="185" t="str">
        <f>SUBSTITUTE(SUBSTITUTE(SUBSTITUTE('2. UXUI-EN-trad-GOOGLE'!I38,"sustainable IT profit","sustainable IT benefit"),"charges","load"),"environmental impact","environmental footprint")</f>
        <v/>
      </c>
    </row>
    <row r="39" spans="1:9" ht="15.75" customHeight="1">
      <c r="A39" s="185" t="str">
        <f>SUBSTITUTE(SUBSTITUTE(SUBSTITUTE('2. UXUI-EN-trad-GOOGLE'!A39,"sustainable IT profit","sustainable IT benefit"),"charges","load"),"environmental impact","environmental footprint")</f>
        <v>Technology</v>
      </c>
      <c r="B39" s="185" t="str">
        <f>SUBSTITUTE(SUBSTITUTE(SUBSTITUTE('2. UXUI-EN-trad-GOOGLE'!B39,"sustainable IT profit","sustainable IT benefit"),"charges","load"),"environmental impact","environmental footprint")</f>
        <v/>
      </c>
      <c r="C39" s="185" t="str">
        <f>SUBSTITUTE(SUBSTITUTE(SUBSTITUTE('2. UXUI-EN-trad-GOOGLE'!C39,"sustainable IT profit","sustainable IT benefit"),"charges","load"),"environmental impact","environmental footprint")</f>
        <v>Limit on-board analytics solutions so as not to hamper service performance</v>
      </c>
      <c r="D39" s="185" t="str">
        <f>SUBSTITUTE(SUBSTITUTE(SUBSTITUTE('2. UXUI-EN-trad-GOOGLE'!D39,"sustainable IT profit","sustainable IT benefit"),"charges","load"),"environmental impact","environmental footprint")</f>
        <v>Has the analytics been limited to what is strictly necessary to optimize the service?</v>
      </c>
      <c r="E39" s="185" t="str">
        <f>SUBSTITUTE(SUBSTITUTE(SUBSTITUTE('2. UXUI-EN-trad-GOOGLE'!E39,"sustainable IT profit","sustainable IT benefit"),"charges","load"),"environmental impact","environmental footprint")</f>
        <v>The analytics data collections are installed in the source codes and must be positioned only at the crossing points where they bring a possibility of performance improvement because their actions are not neutral; they collect, transmit, store data and burden the services by adding executable codes that require processing resources on the user device, on networks and on remote servers. In addition, the data collected may be transmitted and used by third parties for purposes of which the user is not always aware.</v>
      </c>
      <c r="F39" s="185" t="str">
        <f>SUBSTITUTE(SUBSTITUTE(SUBSTITUTE('2. UXUI-EN-trad-GOOGLE'!F39,"sustainable IT profit","sustainable IT benefit"),"charges","load"),"environmental impact","environmental footprint")</f>
        <v>Is the use of analytics optimized as necessary?</v>
      </c>
      <c r="G39" s="185" t="str">
        <f>SUBSTITUTE(SUBSTITUTE(SUBSTITUTE('2. UXUI-EN-trad-GOOGLE'!G39,"sustainable IT profit","sustainable IT benefit"),"charges","load"),"environmental impact","environmental footprint")</f>
        <v>Don't the tools put in place present redundancies?</v>
      </c>
      <c r="H39" s="185" t="str">
        <f>SUBSTITUTE(SUBSTITUTE(SUBSTITUTE('2. UXUI-EN-trad-GOOGLE'!H39,"sustainable IT profit","sustainable IT benefit"),"charges","load"),"environmental impact","environmental footprint")</f>
        <v>Do analytics services not occupy more than 30% of performance and resource consumption?</v>
      </c>
      <c r="I39" s="185" t="str">
        <f>SUBSTITUTE(SUBSTITUTE(SUBSTITUTE('2. UXUI-EN-trad-GOOGLE'!I39,"sustainable IT profit","sustainable IT benefit"),"charges","load"),"environmental impact","environmental footprint")</f>
        <v/>
      </c>
    </row>
    <row r="40" spans="1:9" ht="15.75" customHeight="1">
      <c r="A40" s="185" t="str">
        <f>SUBSTITUTE(SUBSTITUTE(SUBSTITUTE('2. UXUI-EN-trad-GOOGLE'!A40,"sustainable IT profit","sustainable IT benefit"),"charges","load"),"environmental impact","environmental footprint")</f>
        <v>UI</v>
      </c>
      <c r="B40" s="185" t="str">
        <f>SUBSTITUTE(SUBSTITUTE(SUBSTITUTE('2. UXUI-EN-trad-GOOGLE'!B40,"sustainable IT profit","sustainable IT benefit"),"charges","load"),"environmental impact","environmental footprint")</f>
        <v/>
      </c>
      <c r="C40" s="185" t="str">
        <f>SUBSTITUTE(SUBSTITUTE(SUBSTITUTE('2. UXUI-EN-trad-GOOGLE'!C40,"sustainable IT profit","sustainable IT benefit"),"charges","load"),"environmental impact","environmental footprint")</f>
        <v>Limit third-party / external services (social network feeds, social wall, carousels, google maps, etc.).</v>
      </c>
      <c r="D40" s="185" t="str">
        <f>SUBSTITUTE(SUBSTITUTE(SUBSTITUTE('2. UXUI-EN-trad-GOOGLE'!D40,"sustainable IT profit","sustainable IT benefit"),"charges","load"),"environmental impact","environmental footprint")</f>
        <v>Are third-party services (social network feeds, social wall, carousels, google maps, etc.) not used for convenience to compensate for the lack of content production resources?</v>
      </c>
      <c r="E40" s="185" t="str">
        <f>SUBSTITUTE(SUBSTITUTE(SUBSTITUTE('2. UXUI-EN-trad-GOOGLE'!E40,"sustainable IT profit","sustainable IT benefit"),"charges","load"),"environmental impact","environmental footprint")</f>
        <v>It is common to use third-party services related to the use of social networks, geolocation, etc.
The use of these third-party services must be at the service of information and not replace it because their use is very resource-intensive, bandwidth and battery of terminals in particular.
It is important to limit their use to what is strictly necessary in order to limit their environmental footprint.</v>
      </c>
      <c r="F40" s="185" t="str">
        <f>SUBSTITUTE(SUBSTITUTE(SUBSTITUTE('2. UXUI-EN-trad-GOOGLE'!F40,"sustainable IT profit","sustainable IT benefit"),"charges","load"),"environmental impact","environmental footprint")</f>
        <v>Has an alternative to third-party services been considered, is it possible?</v>
      </c>
      <c r="G40" s="185" t="str">
        <f>SUBSTITUTE(SUBSTITUTE(SUBSTITUTE('2. UXUI-EN-trad-GOOGLE'!G40,"sustainable IT profit","sustainable IT benefit"),"charges","load"),"environmental impact","environmental footprint")</f>
        <v>Are links offered by third-party services stripped to the prosperity of lighter, useful content?</v>
      </c>
      <c r="H40" s="185" t="str">
        <f>SUBSTITUTE(SUBSTITUTE(SUBSTITUTE('2. UXUI-EN-trad-GOOGLE'!H40,"sustainable IT profit","sustainable IT benefit"),"charges","load"),"environmental impact","environmental footprint")</f>
        <v>Is the usefulness of third-party services consistently proven?</v>
      </c>
      <c r="I40" s="185" t="str">
        <f>SUBSTITUTE(SUBSTITUTE(SUBSTITUTE('2. UXUI-EN-trad-GOOGLE'!I40,"sustainable IT profit","sustainable IT benefit"),"charges","load"),"environmental impact","environmental footprint")</f>
        <v/>
      </c>
    </row>
    <row r="41" spans="1:9" ht="15.75" customHeight="1">
      <c r="A41" s="185" t="str">
        <f>SUBSTITUTE(SUBSTITUTE(SUBSTITUTE('2. UXUI-EN-trad-GOOGLE'!A41,"sustainable IT profit","sustainable IT benefit"),"charges","load"),"environmental impact","environmental footprint")</f>
        <v/>
      </c>
      <c r="B41" s="185" t="str">
        <f>SUBSTITUTE(SUBSTITUTE(SUBSTITUTE('2. UXUI-EN-trad-GOOGLE'!B41,"sustainable IT profit","sustainable IT benefit"),"charges","load"),"environmental impact","environmental footprint")</f>
        <v>Enabling users to reduce their impacts</v>
      </c>
      <c r="C41" s="185" t="str">
        <f>SUBSTITUTE(SUBSTITUTE(SUBSTITUTE('2. UXUI-EN-trad-GOOGLE'!C41,"sustainable IT profit","sustainable IT benefit"),"charges","load"),"environmental impact","environmental footprint")</f>
        <v/>
      </c>
      <c r="D41" s="185" t="str">
        <f>SUBSTITUTE(SUBSTITUTE(SUBSTITUTE('2. UXUI-EN-trad-GOOGLE'!D41,"sustainable IT profit","sustainable IT benefit"),"charges","load"),"environmental impact","environmental footprint")</f>
        <v/>
      </c>
      <c r="E41" s="185" t="str">
        <f>SUBSTITUTE(SUBSTITUTE(SUBSTITUTE('2. UXUI-EN-trad-GOOGLE'!E41,"sustainable IT profit","sustainable IT benefit"),"charges","load"),"environmental impact","environmental footprint")</f>
        <v/>
      </c>
      <c r="F41" s="185" t="str">
        <f>SUBSTITUTE(SUBSTITUTE(SUBSTITUTE('2. UXUI-EN-trad-GOOGLE'!F41,"sustainable IT profit","sustainable IT benefit"),"charges","load"),"environmental impact","environmental footprint")</f>
        <v/>
      </c>
      <c r="G41" s="185" t="str">
        <f>SUBSTITUTE(SUBSTITUTE(SUBSTITUTE('2. UXUI-EN-trad-GOOGLE'!G41,"sustainable IT profit","sustainable IT benefit"),"charges","load"),"environmental impact","environmental footprint")</f>
        <v/>
      </c>
      <c r="H41" s="185" t="str">
        <f>SUBSTITUTE(SUBSTITUTE(SUBSTITUTE('2. UXUI-EN-trad-GOOGLE'!H41,"sustainable IT profit","sustainable IT benefit"),"charges","load"),"environmental impact","environmental footprint")</f>
        <v/>
      </c>
      <c r="I41" s="185" t="str">
        <f>SUBSTITUTE(SUBSTITUTE(SUBSTITUTE('2. UXUI-EN-trad-GOOGLE'!I41,"sustainable IT profit","sustainable IT benefit"),"charges","load"),"environmental impact","environmental footprint")</f>
        <v/>
      </c>
    </row>
    <row r="42" spans="1:9" ht="15.75" customHeight="1">
      <c r="A42" s="185" t="str">
        <f>SUBSTITUTE(SUBSTITUTE(SUBSTITUTE('2. UXUI-EN-trad-GOOGLE'!A42,"sustainable IT profit","sustainable IT benefit"),"charges","load"),"environmental impact","environmental footprint")</f>
        <v>UI</v>
      </c>
      <c r="B42" s="185" t="str">
        <f>SUBSTITUTE(SUBSTITUTE(SUBSTITUTE('2. UXUI-EN-trad-GOOGLE'!B42,"sustainable IT profit","sustainable IT benefit"),"charges","load"),"environmental impact","environmental footprint")</f>
        <v/>
      </c>
      <c r="C42" s="185" t="str">
        <f>SUBSTITUTE(SUBSTITUTE(SUBSTITUTE('2. UXUI-EN-trad-GOOGLE'!C42,"sustainable IT profit","sustainable IT benefit"),"charges","load"),"environmental impact","environmental footprint")</f>
        <v>Offer several versions of the interface to the user (Rich / Low) in order to adapt to their real needs</v>
      </c>
      <c r="D42" s="185" t="str">
        <f>SUBSTITUTE(SUBSTITUTE(SUBSTITUTE('2. UXUI-EN-trad-GOOGLE'!D42,"sustainable IT profit","sustainable IT benefit"),"charges","load"),"environmental impact","environmental footprint")</f>
        <v>Does the use of the service make it possible to envisage software or hardware configurations that have less impact on the environment?</v>
      </c>
      <c r="E42" s="185" t="str">
        <f>SUBSTITUTE(SUBSTITUTE(SUBSTITUTE('2. UXUI-EN-trad-GOOGLE'!E42,"sustainable IT profit","sustainable IT benefit"),"charges","load"),"environmental impact","environmental footprint")</f>
        <v>User equipment is more and more efficient and digital services exploit these technical capacities.
This has the effect of accentuating the digital divide by excluding some of the users who cannot obtain these terminals which have a significant financial cost.
It is therefore important to question the usefulness of using these technologies to achieve the finality of digital service while preserving access to as many people as possible.</v>
      </c>
      <c r="F42" s="185" t="str">
        <f>SUBSTITUTE(SUBSTITUTE(SUBSTITUTE('2. UXUI-EN-trad-GOOGLE'!F42,"sustainable IT profit","sustainable IT benefit"),"charges","load"),"environmental impact","environmental footprint")</f>
        <v>In the user research, have any technical, material or human constraints that would require an adapted version of the service been identified?</v>
      </c>
      <c r="G42" s="185" t="str">
        <f>SUBSTITUTE(SUBSTITUTE(SUBSTITUTE('2. UXUI-EN-trad-GOOGLE'!G42,"sustainable IT profit","sustainable IT benefit"),"charges","load"),"environmental impact","environmental footprint")</f>
        <v>From the first use, is a "degraded", offline or less energy-consuming interface mode of the service pushed to the user via an installation and / or onboarding phase?
Do simultaneous connection volumes have an impact on interface renderings?</v>
      </c>
      <c r="H42" s="185" t="str">
        <f>SUBSTITUTE(SUBSTITUTE(SUBSTITUTE('2. UXUI-EN-trad-GOOGLE'!H42,"sustainable IT profit","sustainable IT benefit"),"charges","load"),"environmental impact","environmental footprint")</f>
        <v>Does the user have simple and identified access to manage media quality?</v>
      </c>
      <c r="I42" s="185" t="str">
        <f>SUBSTITUTE(SUBSTITUTE(SUBSTITUTE('2. UXUI-EN-trad-GOOGLE'!I42,"sustainable IT profit","sustainable IT benefit"),"charges","load"),"environmental impact","environmental footprint")</f>
        <v/>
      </c>
    </row>
    <row r="43" spans="1:9" ht="15.75" customHeight="1">
      <c r="A43" s="185" t="str">
        <f>SUBSTITUTE(SUBSTITUTE(SUBSTITUTE('2. UXUI-EN-trad-GOOGLE'!A43,"sustainable IT profit","sustainable IT benefit"),"charges","load"),"environmental impact","environmental footprint")</f>
        <v>UI</v>
      </c>
      <c r="B43" s="185" t="str">
        <f>SUBSTITUTE(SUBSTITUTE(SUBSTITUTE('2. UXUI-EN-trad-GOOGLE'!B43,"sustainable IT profit","sustainable IT benefit"),"charges","load"),"environmental impact","environmental footprint")</f>
        <v/>
      </c>
      <c r="C43" s="185" t="str">
        <f>SUBSTITUTE(SUBSTITUTE(SUBSTITUTE('2. UXUI-EN-trad-GOOGLE'!C43,"sustainable IT profit","sustainable IT benefit"),"charges","load"),"environmental impact","environmental footprint")</f>
        <v>Provide a flexible service over time to the user so that he can develop it responsibly</v>
      </c>
      <c r="D43" s="185" t="str">
        <f>SUBSTITUTE(SUBSTITUTE(SUBSTITUTE('2. UXUI-EN-trad-GOOGLE'!D43,"sustainable IT profit","sustainable IT benefit"),"charges","load"),"environmental impact","environmental footprint")</f>
        <v>Does the user experience take into account possible changes to the service (adding / removing features)?</v>
      </c>
      <c r="E43" s="185" t="str">
        <f>SUBSTITUTE(SUBSTITUTE(SUBSTITUTE('2. UXUI-EN-trad-GOOGLE'!E43,"sustainable IT profit","sustainable IT benefit"),"charges","load"),"environmental impact","environmental footprint")</f>
        <v>A digital service has a lifespan that it is important to extend as much as possible.
Often there is a beta version, then other features will be added over time.
It is important to raise these questions from the design of the service with the various partners and customers in order to develop a flexible and adaptable service over time.
This will limit the financial and environmental costs in the long term because the service will be scalable, thus extending its lifespan.</v>
      </c>
      <c r="F43" s="185" t="str">
        <f>SUBSTITUTE(SUBSTITUTE(SUBSTITUTE('2. UXUI-EN-trad-GOOGLE'!F43,"sustainable IT profit","sustainable IT benefit"),"charges","load"),"environmental impact","environmental footprint")</f>
        <v>Have future service evolution needs been identified and planned?</v>
      </c>
      <c r="G43" s="185" t="str">
        <f>SUBSTITUTE(SUBSTITUTE(SUBSTITUTE('2. UXUI-EN-trad-GOOGLE'!G43,"sustainable IT profit","sustainable IT benefit"),"charges","load"),"environmental impact","environmental footprint")</f>
        <v>Are the service updates appropriate and IT Sustainable Compliant?</v>
      </c>
      <c r="H43" s="185" t="str">
        <f>SUBSTITUTE(SUBSTITUTE(SUBSTITUTE('2. UXUI-EN-trad-GOOGLE'!H43,"sustainable IT profit","sustainable IT benefit"),"charges","load"),"environmental impact","environmental footprint")</f>
        <v>Can the user choose whether or not to activate interface features according to their needs and any updates?</v>
      </c>
      <c r="I43" s="185" t="str">
        <f>SUBSTITUTE(SUBSTITUTE(SUBSTITUTE('2. UXUI-EN-trad-GOOGLE'!I43,"sustainable IT profit","sustainable IT benefit"),"charges","load"),"environmental impact","environmental footprint")</f>
        <v/>
      </c>
    </row>
    <row r="44" spans="1:9" ht="15.75" customHeight="1">
      <c r="A44" s="185" t="str">
        <f>SUBSTITUTE(SUBSTITUTE(SUBSTITUTE('2. UXUI-EN-trad-GOOGLE'!A44,"sustainable IT profit","sustainable IT benefit"),"charges","load"),"environmental impact","environmental footprint")</f>
        <v>UI</v>
      </c>
      <c r="B44" s="185" t="str">
        <f>SUBSTITUTE(SUBSTITUTE(SUBSTITUTE('2. UXUI-EN-trad-GOOGLE'!B44,"sustainable IT profit","sustainable IT benefit"),"charges","load"),"environmental impact","environmental footprint")</f>
        <v/>
      </c>
      <c r="C44" s="185" t="str">
        <f>SUBSTITUTE(SUBSTITUTE(SUBSTITUTE('2. UXUI-EN-trad-GOOGLE'!C44,"sustainable IT profit","sustainable IT benefit"),"charges","load"),"environmental impact","environmental footprint")</f>
        <v>Offer a visual design that has as little impact as possible while respecting accessibility rules</v>
      </c>
      <c r="D44" s="185" t="str">
        <f>SUBSTITUTE(SUBSTITUTE(SUBSTITUTE('2. UXUI-EN-trad-GOOGLE'!D44,"sustainable IT profit","sustainable IT benefit"),"charges","load"),"environmental impact","environmental footprint")</f>
        <v>Are all the components of the interface the subject of special attention in terms of Sustainable IT impact, while respecting accessibility rules?</v>
      </c>
      <c r="E44" s="185" t="str">
        <f>SUBSTITUTE(SUBSTITUTE(SUBSTITUTE('2. UXUI-EN-trad-GOOGLE'!E44,"sustainable IT profit","sustainable IT benefit"),"charges","load"),"environmental impact","environmental footprint")</f>
        <v>The simpler the visual theme, the more efficient it will be in resources consumed to display it.
The more components the service implements (load on servers, networks and devices), the greater the impact of the number of concurrent users.
The technical solution is often to oversize the production environments to ensure better fluidity on service.
Suggesting that users choose a presentation of the service that uses less fuel will help reduce the environmental footprint (network congestion and over-sizing of infrastructures).
With the increase in the number of users, the service will become lighter, the overall scope will remain constant and / or controlled with precisely dimensioned technical means.
In addition, this will have an educational role: the user will be able to become an actor in his own consumption and his environmental footprint.</v>
      </c>
      <c r="F44" s="185" t="str">
        <f>SUBSTITUTE(SUBSTITUTE(SUBSTITUTE('2. UXUI-EN-trad-GOOGLE'!F44,"sustainable IT profit","sustainable IT benefit"),"charges","load"),"environmental impact","environmental footprint")</f>
        <v>Is a suitable visual theme (dark / light) offered to the user, in a simple, quick and modifiable way (automatically or manually), according to the different terminals?
A "Low" theme, refined in terms of interface elements (visuals, animations, videos, touch, etc.) is it explained and offered to the user from his first use and can he easily modify this parameter? any time ?</v>
      </c>
      <c r="G44" s="185" t="str">
        <f>SUBSTITUTE(SUBSTITUTE(SUBSTITUTE('2. UXUI-EN-trad-GOOGLE'!G44,"sustainable IT profit","sustainable IT benefit"),"charges","load"),"environmental impact","environmental footprint")</f>
        <v>Are all the components of the interface (visual, sound, tactile) subject to an impact reduction process and are they proven to be useful?</v>
      </c>
      <c r="H44" s="185" t="str">
        <f>SUBSTITUTE(SUBSTITUTE(SUBSTITUTE('2. UXUI-EN-trad-GOOGLE'!H44,"sustainable IT profit","sustainable IT benefit"),"charges","load"),"environmental impact","environmental footprint")</f>
        <v>Is the system design optimized, applicable and applied throughout the life of the service?
Are the contrast, color and brightness parameters easily identifiable by the user?</v>
      </c>
      <c r="I44" s="185" t="str">
        <f>SUBSTITUTE(SUBSTITUTE(SUBSTITUTE('2. UXUI-EN-trad-GOOGLE'!I44,"sustainable IT profit","sustainable IT benefit"),"charges","load"),"environmental impact","environmental footprint")</f>
        <v>Website Carbon
SL: Contrast ratio
SL: Plugin Figma: Test contrast</v>
      </c>
    </row>
    <row r="45" spans="1:9" ht="15.75" customHeight="1">
      <c r="A45" s="185" t="str">
        <f>SUBSTITUTE(SUBSTITUTE(SUBSTITUTE('2. UXUI-EN-trad-GOOGLE'!A45,"sustainable IT profit","sustainable IT benefit"),"charges","load"),"environmental impact","environmental footprint")</f>
        <v>UI</v>
      </c>
      <c r="B45" s="185" t="str">
        <f>SUBSTITUTE(SUBSTITUTE(SUBSTITUTE('2. UXUI-EN-trad-GOOGLE'!B45,"sustainable IT profit","sustainable IT benefit"),"charges","load"),"environmental impact","environmental footprint")</f>
        <v/>
      </c>
      <c r="C45" s="185" t="str">
        <f>SUBSTITUTE(SUBSTITUTE(SUBSTITUTE('2. UXUI-EN-trad-GOOGLE'!C45,"sustainable IT profit","sustainable IT benefit"),"charges","load"),"environmental impact","environmental footprint")</f>
        <v>Offer alternatives to visual design in the interface</v>
      </c>
      <c r="D45" s="185" t="str">
        <f>SUBSTITUTE(SUBSTITUTE(SUBSTITUTE('2. UXUI-EN-trad-GOOGLE'!D45,"sustainable IT profit","sustainable IT benefit"),"charges","load"),"environmental impact","environmental footprint")</f>
        <v>Are solutions without a "graphical" interface planned for certain functionalities, in order to offer alternatives to visual design in the interface?</v>
      </c>
      <c r="E45" s="185" t="str">
        <f>SUBSTITUTE(SUBSTITUTE(SUBSTITUTE('2. UXUI-EN-trad-GOOGLE'!E45,"sustainable IT profit","sustainable IT benefit"),"charges","load"),"environmental impact","environmental footprint")</f>
        <v>An interface is not just about the visual elements that constitute it, it can be interesting to challenge other approaches to the user experience in order to reduce the impact of the service.</v>
      </c>
      <c r="F45" s="185" t="str">
        <f>SUBSTITUTE(SUBSTITUTE(SUBSTITUTE('2. UXUI-EN-trad-GOOGLE'!F45,"sustainable IT profit","sustainable IT benefit"),"charges","load"),"environmental impact","environmental footprint")</f>
        <v>Is a voice or conversational version of the interface feasible, desirable for the user and the IT Sustainable?
If so, is it offered to the user upon his first use of the service?</v>
      </c>
      <c r="G45" s="185" t="str">
        <f>SUBSTITUTE(SUBSTITUTE(SUBSTITUTE('2. UXUI-EN-trad-GOOGLE'!G45,"sustainable IT profit","sustainable IT benefit"),"charges","load"),"environmental impact","environmental footprint")</f>
        <v>Is a gestural version (eye tracking, touch, kinetic) planned / possible and desirable?</v>
      </c>
      <c r="H45" s="185" t="str">
        <f>SUBSTITUTE(SUBSTITUTE(SUBSTITUTE('2. UXUI-EN-trad-GOOGLE'!H45,"sustainable IT profit","sustainable IT benefit"),"charges","load"),"environmental impact","environmental footprint")</f>
        <v/>
      </c>
      <c r="I45" s="185" t="str">
        <f>SUBSTITUTE(SUBSTITUTE(SUBSTITUTE('2. UXUI-EN-trad-GOOGLE'!I45,"sustainable IT profit","sustainable IT benefit"),"charges","load"),"environmental impact","environmental footprint")</f>
        <v/>
      </c>
    </row>
    <row r="46" spans="1:9" ht="15.75" customHeight="1">
      <c r="A46" s="185" t="str">
        <f>SUBSTITUTE(SUBSTITUTE(SUBSTITUTE('2. UXUI-EN-trad-GOOGLE'!A46,"sustainable IT profit","sustainable IT benefit"),"charges","load"),"environmental impact","environmental footprint")</f>
        <v>Technology</v>
      </c>
      <c r="B46" s="185" t="str">
        <f>SUBSTITUTE(SUBSTITUTE(SUBSTITUTE('2. UXUI-EN-trad-GOOGLE'!B46,"sustainable IT profit","sustainable IT benefit"),"charges","load"),"environmental impact","environmental footprint")</f>
        <v/>
      </c>
      <c r="C46" s="185" t="str">
        <f>SUBSTITUTE(SUBSTITUTE(SUBSTITUTE('2. UXUI-EN-trad-GOOGLE'!C46,"sustainable IT profit","sustainable IT benefit"),"charges","load"),"environmental impact","environmental footprint")</f>
        <v>Provide modes of dialogue with users by limiting the number of presentation elements as much as possible</v>
      </c>
      <c r="D46" s="185" t="str">
        <f>SUBSTITUTE(SUBSTITUTE(SUBSTITUTE('2. UXUI-EN-trad-GOOGLE'!D46,"sustainable IT profit","sustainable IT benefit"),"charges","load"),"environmental impact","environmental footprint")</f>
        <v>Is a Sustainable IT-oriented configuration space available to the user, to limit the number of presentation elements as much as possible?</v>
      </c>
      <c r="E46" s="185" t="str">
        <f>SUBSTITUTE(SUBSTITUTE(SUBSTITUTE('2. UXUI-EN-trad-GOOGLE'!E46,"sustainable IT profit","sustainable IT benefit"),"charges","load"),"environmental impact","environmental footprint")</f>
        <v>Every action counts and the user has a full role to play in reducing their environmental footprint.
Raise user awareness and allow him to be an actor.
Informing about the impact of its actions and proposing simple and rapid alternatives will make it possible to have a more responsible use of the service and to develop a collective conscience, in the long term, concerning digital pollution.</v>
      </c>
      <c r="F46" s="185" t="str">
        <f>SUBSTITUTE(SUBSTITUTE(SUBSTITUTE('2. UXUI-EN-trad-GOOGLE'!F46,"sustainable IT profit","sustainable IT benefit"),"charges","load"),"environmental impact","environmental footprint")</f>
        <v>Is there a quickly accessible space, where the user can manage the so-called “eco” parameters of the UI?</v>
      </c>
      <c r="G46" s="185" t="str">
        <f>SUBSTITUTE(SUBSTITUTE(SUBSTITUTE('2. UXUI-EN-trad-GOOGLE'!G46,"sustainable IT profit","sustainable IT benefit"),"charges","load"),"environmental impact","environmental footprint")</f>
        <v>Are user advice and / or challenges offered to improve the impact of the service?</v>
      </c>
      <c r="H46" s="185" t="str">
        <f>SUBSTITUTE(SUBSTITUTE(SUBSTITUTE('2. UXUI-EN-trad-GOOGLE'!H46,"sustainable IT profit","sustainable IT benefit"),"charges","load"),"environmental impact","environmental footprint")</f>
        <v>Can alerts be activated by the user to promote good practices (eg: Caution, important screen time, take a break)?</v>
      </c>
      <c r="I46" s="185" t="str">
        <f>SUBSTITUTE(SUBSTITUTE(SUBSTITUTE('2. UXUI-EN-trad-GOOGLE'!I46,"sustainable IT profit","sustainable IT benefit"),"charges","load"),"environmental impact","environmental footprint")</f>
        <v/>
      </c>
    </row>
    <row r="47" spans="1:9" ht="15.75" customHeight="1">
      <c r="A47" s="185" t="str">
        <f>SUBSTITUTE(SUBSTITUTE(SUBSTITUTE('2. UXUI-EN-trad-GOOGLE'!A47,"sustainable IT profit","sustainable IT benefit"),"charges","load"),"environmental impact","environmental footprint")</f>
        <v>Use</v>
      </c>
      <c r="B47" s="185" t="str">
        <f>SUBSTITUTE(SUBSTITUTE(SUBSTITUTE('2. UXUI-EN-trad-GOOGLE'!B47,"sustainable IT profit","sustainable IT benefit"),"charges","load"),"environmental impact","environmental footprint")</f>
        <v/>
      </c>
      <c r="C47" s="185" t="str">
        <f>SUBSTITUTE(SUBSTITUTE(SUBSTITUTE('2. UXUI-EN-trad-GOOGLE'!C47,"sustainable IT profit","sustainable IT benefit"),"charges","load"),"environmental impact","environmental footprint")</f>
        <v>Provide a printable version of certain content and screens to optimize user impressions</v>
      </c>
      <c r="D47" s="185" t="str">
        <f>SUBSTITUTE(SUBSTITUTE(SUBSTITUTE('2. UXUI-EN-trad-GOOGLE'!D47,"sustainable IT profit","sustainable IT benefit"),"charges","load"),"environmental impact","environmental footprint")</f>
        <v>Is the dematerialization of the service complete, and if the production of paper documents is essential, is it designed to limit its impact to a minimum?</v>
      </c>
      <c r="E47" s="185" t="str">
        <f>SUBSTITUTE(SUBSTITUTE(SUBSTITUTE('2. UXUI-EN-trad-GOOGLE'!E47,"sustainable IT profit","sustainable IT benefit"),"charges","load"),"environmental impact","environmental footprint")</f>
        <v>The flows of dematerialization are sometimes broken, and require the production of writing on paper. The user, in some cases, may also be more comfortable using printed documents rather than 100% electronic. Prints have a significant environmental footprint, whether in the consumption of paper, consumables such as cartridges and printing inks. The presentation needs in electronics or in printing are different, on the other hand the limitation of the environmental footprint must lead to a reduction in the density and volume of printed information</v>
      </c>
      <c r="F47" s="185" t="str">
        <f>SUBSTITUTE(SUBSTITUTE(SUBSTITUTE('2. UXUI-EN-trad-GOOGLE'!F47,"sustainable IT profit","sustainable IT benefit"),"charges","load"),"environmental impact","environmental footprint")</f>
        <v>Are the screens affected by printing identified and their usefulness demonstrated?</v>
      </c>
      <c r="G47" s="185" t="str">
        <f>SUBSTITUTE(SUBSTITUTE(SUBSTITUTE('2. UXUI-EN-trad-GOOGLE'!G47,"sustainable IT profit","sustainable IT benefit"),"charges","load"),"environmental impact","environmental footprint")</f>
        <v>Is a stylesheet for printing made?</v>
      </c>
      <c r="H47" s="185" t="str">
        <f>SUBSTITUTE(SUBSTITUTE(SUBSTITUTE('2. UXUI-EN-trad-GOOGLE'!H47,"sustainable IT profit","sustainable IT benefit"),"charges","load"),"environmental impact","environmental footprint")</f>
        <v>Does all of the content have to be printed?
Are the printable elements processed (social media pictogram, background), are the elements not necessary for reading / understanding a page hidden?</v>
      </c>
      <c r="I47" s="185" t="str">
        <f>SUBSTITUTE(SUBSTITUTE(SUBSTITUTE('2. UXUI-EN-trad-GOOGLE'!I47,"sustainable IT profit","sustainable IT benefit"),"charges","load"),"environmental impact","environmental footprint")</f>
        <v/>
      </c>
    </row>
    <row r="48" spans="1:9" ht="15.75" customHeight="1">
      <c r="A48" s="185" t="str">
        <f>SUBSTITUTE(SUBSTITUTE(SUBSTITUTE('2. UXUI-EN-trad-GOOGLE'!A48,"sustainable IT profit","sustainable IT benefit"),"charges","load"),"environmental impact","environmental footprint")</f>
        <v/>
      </c>
      <c r="B48" s="185" t="str">
        <f>SUBSTITUTE(SUBSTITUTE(SUBSTITUTE('2. UXUI-EN-trad-GOOGLE'!B48,"sustainable IT profit","sustainable IT benefit"),"charges","load"),"environmental impact","environmental footprint")</f>
        <v>"Barebone Iteration": Iterate your solution until minimalism "acceptable" by your users</v>
      </c>
      <c r="C48" s="185" t="str">
        <f>SUBSTITUTE(SUBSTITUTE(SUBSTITUTE('2. UXUI-EN-trad-GOOGLE'!C48,"sustainable IT profit","sustainable IT benefit"),"charges","load"),"environmental impact","environmental footprint")</f>
        <v/>
      </c>
      <c r="D48" s="185" t="str">
        <f>SUBSTITUTE(SUBSTITUTE(SUBSTITUTE('2. UXUI-EN-trad-GOOGLE'!D48,"sustainable IT profit","sustainable IT benefit"),"charges","load"),"environmental impact","environmental footprint")</f>
        <v/>
      </c>
      <c r="E48" s="185" t="str">
        <f>SUBSTITUTE(SUBSTITUTE(SUBSTITUTE('2. UXUI-EN-trad-GOOGLE'!E48,"sustainable IT profit","sustainable IT benefit"),"charges","load"),"environmental impact","environmental footprint")</f>
        <v/>
      </c>
      <c r="F48" s="185" t="str">
        <f>SUBSTITUTE(SUBSTITUTE(SUBSTITUTE('2. UXUI-EN-trad-GOOGLE'!F48,"sustainable IT profit","sustainable IT benefit"),"charges","load"),"environmental impact","environmental footprint")</f>
        <v/>
      </c>
      <c r="G48" s="185" t="str">
        <f>SUBSTITUTE(SUBSTITUTE(SUBSTITUTE('2. UXUI-EN-trad-GOOGLE'!G48,"sustainable IT profit","sustainable IT benefit"),"charges","load"),"environmental impact","environmental footprint")</f>
        <v/>
      </c>
      <c r="H48" s="185" t="str">
        <f>SUBSTITUTE(SUBSTITUTE(SUBSTITUTE('2. UXUI-EN-trad-GOOGLE'!H48,"sustainable IT profit","sustainable IT benefit"),"charges","load"),"environmental impact","environmental footprint")</f>
        <v/>
      </c>
      <c r="I48" s="185" t="str">
        <f>SUBSTITUTE(SUBSTITUTE(SUBSTITUTE('2. UXUI-EN-trad-GOOGLE'!I48,"sustainable IT profit","sustainable IT benefit"),"charges","load"),"environmental impact","environmental footprint")</f>
        <v/>
      </c>
    </row>
    <row r="49" spans="1:9" ht="15.75" customHeight="1">
      <c r="A49" s="185" t="str">
        <f>SUBSTITUTE(SUBSTITUTE(SUBSTITUTE('2. UXUI-EN-trad-GOOGLE'!A49,"sustainable IT profit","sustainable IT benefit"),"charges","load"),"environmental impact","environmental footprint")</f>
        <v>Methodology</v>
      </c>
      <c r="B49" s="185" t="str">
        <f>SUBSTITUTE(SUBSTITUTE(SUBSTITUTE('2. UXUI-EN-trad-GOOGLE'!B49,"sustainable IT profit","sustainable IT benefit"),"charges","load"),"environmental impact","environmental footprint")</f>
        <v/>
      </c>
      <c r="C49" s="185" t="str">
        <f>SUBSTITUTE(SUBSTITUTE(SUBSTITUTE('2. UXUI-EN-trad-GOOGLE'!C49,"sustainable IT profit","sustainable IT benefit"),"charges","load"),"environmental impact","environmental footprint")</f>
        <v>Implement a systemic approach for all projects, implement the project in its supporting system</v>
      </c>
      <c r="D49" s="185" t="str">
        <f>SUBSTITUTE(SUBSTITUTE(SUBSTITUTE('2. UXUI-EN-trad-GOOGLE'!D49,"sustainable IT profit","sustainable IT benefit"),"charges","load"),"environmental impact","environmental footprint")</f>
        <v>Is a systemic approach method in place, mastered by the actors and associated with tools?</v>
      </c>
      <c r="E49" s="185" t="str">
        <f>SUBSTITUTE(SUBSTITUTE(SUBSTITUTE('2. UXUI-EN-trad-GOOGLE'!E49,"sustainable IT profit","sustainable IT benefit"),"charges","load"),"environmental impact","environmental footprint")</f>
        <v>Starting a project without taking into account the ecosystem of the project / context can have a significant impact on the ROI. Implementing a systemic and iterative approach makes it possible to be more efficient and responsible to meet needs and thus reduce ROI times.</v>
      </c>
      <c r="F49" s="185" t="str">
        <f>SUBSTITUTE(SUBSTITUTE(SUBSTITUTE('2. UXUI-EN-trad-GOOGLE'!F49,"sustainable IT profit","sustainable IT benefit"),"charges","load"),"environmental impact","environmental footprint")</f>
        <v>Have the Sytem Design tools been used?</v>
      </c>
      <c r="G49" s="185" t="str">
        <f>SUBSTITUTE(SUBSTITUTE(SUBSTITUTE('2. UXUI-EN-trad-GOOGLE'!G49,"sustainable IT profit","sustainable IT benefit"),"charges","load"),"environmental impact","environmental footprint")</f>
        <v>How many people have mastered this method?</v>
      </c>
      <c r="H49" s="185" t="str">
        <f>SUBSTITUTE(SUBSTITUTE(SUBSTITUTE('2. UXUI-EN-trad-GOOGLE'!H49,"sustainable IT profit","sustainable IT benefit"),"charges","load"),"environmental impact","environmental footprint")</f>
        <v>Are tools related to the method made available?</v>
      </c>
      <c r="I49" s="185" t="str">
        <f>SUBSTITUTE(SUBSTITUTE(SUBSTITUTE('2. UXUI-EN-trad-GOOGLE'!I49,"sustainable IT profit","sustainable IT benefit"),"charges","load"),"environmental impact","environmental footprint")</f>
        <v>Systemic Design Toolkit</v>
      </c>
    </row>
    <row r="50" spans="1:9" ht="15.75" customHeight="1">
      <c r="A50" s="185" t="str">
        <f>SUBSTITUTE(SUBSTITUTE(SUBSTITUTE('2. UXUI-EN-trad-GOOGLE'!A50,"sustainable IT profit","sustainable IT benefit"),"charges","load"),"environmental impact","environmental footprint")</f>
        <v>Methodology</v>
      </c>
      <c r="B50" s="185" t="str">
        <f>SUBSTITUTE(SUBSTITUTE(SUBSTITUTE('2. UXUI-EN-trad-GOOGLE'!B50,"sustainable IT profit","sustainable IT benefit"),"charges","load"),"environmental impact","environmental footprint")</f>
        <v/>
      </c>
      <c r="C50" s="185" t="str">
        <f>SUBSTITUTE(SUBSTITUTE(SUBSTITUTE('2. UXUI-EN-trad-GOOGLE'!C50,"sustainable IT profit","sustainable IT benefit"),"charges","load"),"environmental impact","environmental footprint")</f>
        <v>Validate iteratively and interactively service prototypes</v>
      </c>
      <c r="D50" s="185" t="str">
        <f>SUBSTITUTE(SUBSTITUTE(SUBSTITUTE('2. UXUI-EN-trad-GOOGLE'!D50,"sustainable IT profit","sustainable IT benefit"),"charges","load"),"environmental impact","environmental footprint")</f>
        <v>Has the solution been prototyped upstream, with the user journey and interactions?</v>
      </c>
      <c r="E50" s="185" t="str">
        <f>SUBSTITUTE(SUBSTITUTE(SUBSTITUTE('2. UXUI-EN-trad-GOOGLE'!E50,"sustainable IT profit","sustainable IT benefit"),"charges","load"),"environmental impact","environmental footprint")</f>
        <v>Interactive prototyping makes it possible, at a lower cost, to have a graphic, ergonomic and technical vision of the future solution, to navigate but also to test it. By iteration, the prototype will be of better quality.</v>
      </c>
      <c r="F50" s="185" t="str">
        <f>SUBSTITUTE(SUBSTITUTE(SUBSTITUTE('2. UXUI-EN-trad-GOOGLE'!F50,"sustainable IT profit","sustainable IT benefit"),"charges","load"),"environmental impact","environmental footprint")</f>
        <v>Are the prototypes validated by all stakeholders and is there a validation monitoring system?</v>
      </c>
      <c r="G50" s="185" t="str">
        <f>SUBSTITUTE(SUBSTITUTE(SUBSTITUTE('2. UXUI-EN-trad-GOOGLE'!G50,"sustainable IT profit","sustainable IT benefit"),"charges","load"),"environmental impact","environmental footprint")</f>
        <v/>
      </c>
      <c r="H50" s="185" t="str">
        <f>SUBSTITUTE(SUBSTITUTE(SUBSTITUTE('2. UXUI-EN-trad-GOOGLE'!H50,"sustainable IT profit","sustainable IT benefit"),"charges","load"),"environmental impact","environmental footprint")</f>
        <v/>
      </c>
      <c r="I50" s="185" t="str">
        <f>SUBSTITUTE(SUBSTITUTE(SUBSTITUTE('2. UXUI-EN-trad-GOOGLE'!I50,"sustainable IT profit","sustainable IT benefit"),"charges","load"),"environmental impact","environmental footprint")</f>
        <v/>
      </c>
    </row>
    <row r="51" spans="1:9" ht="15.75" customHeight="1">
      <c r="A51" s="185" t="str">
        <f>SUBSTITUTE(SUBSTITUTE(SUBSTITUTE('2. UXUI-EN-trad-GOOGLE'!A51,"sustainable IT profit","sustainable IT benefit"),"charges","load"),"environmental impact","environmental footprint")</f>
        <v>Methodology</v>
      </c>
      <c r="B51" s="185" t="str">
        <f>SUBSTITUTE(SUBSTITUTE(SUBSTITUTE('2. UXUI-EN-trad-GOOGLE'!B51,"sustainable IT profit","sustainable IT benefit"),"charges","load"),"environmental impact","environmental footprint")</f>
        <v/>
      </c>
      <c r="C51" s="185" t="str">
        <f>SUBSTITUTE(SUBSTITUTE(SUBSTITUTE('2. UXUI-EN-trad-GOOGLE'!C51,"sustainable IT profit","sustainable IT benefit"),"charges","load"),"environmental impact","environmental footprint")</f>
        <v>Know user behavior and feedback to best meet their just needs</v>
      </c>
      <c r="D51" s="185" t="str">
        <f>SUBSTITUTE(SUBSTITUTE(SUBSTITUTE('2. UXUI-EN-trad-GOOGLE'!D51,"sustainable IT profit","sustainable IT benefit"),"charges","load"),"environmental impact","environmental footprint")</f>
        <v>Have user behavior and feedback been studied to best meet their needs?</v>
      </c>
      <c r="E51" s="185" t="str">
        <f>SUBSTITUTE(SUBSTITUTE(SUBSTITUTE('2. UXUI-EN-trad-GOOGLE'!E51,"sustainable IT profit","sustainable IT benefit"),"charges","load"),"environmental impact","environmental footprint")</f>
        <v>The project is carried out for users, not taking their behavior into account, their feedback on the use of the solution is not recommended. Having your solution tested with a panel of users allows you to have real feedback on the ground and to adjust the project to better meet needs.</v>
      </c>
      <c r="F51" s="185" t="str">
        <f>SUBSTITUTE(SUBSTITUTE(SUBSTITUTE('2. UXUI-EN-trad-GOOGLE'!F51,"sustainable IT profit","sustainable IT benefit"),"charges","load"),"environmental impact","environmental footprint")</f>
        <v>Are the static and animated prototypes tested on the studied panel?</v>
      </c>
      <c r="G51" s="185" t="str">
        <f>SUBSTITUTE(SUBSTITUTE(SUBSTITUTE('2. UXUI-EN-trad-GOOGLE'!G51,"sustainable IT profit","sustainable IT benefit"),"charges","load"),"environmental impact","environmental footprint")</f>
        <v>Are customer needs differentiated from user needs?</v>
      </c>
      <c r="H51" s="185" t="str">
        <f>SUBSTITUTE(SUBSTITUTE(SUBSTITUTE('2. UXUI-EN-trad-GOOGLE'!H51,"sustainable IT profit","sustainable IT benefit"),"charges","load"),"environmental impact","environmental footprint")</f>
        <v>Are User stories (test coverage) written?</v>
      </c>
      <c r="I51" s="185" t="str">
        <f>SUBSTITUTE(SUBSTITUTE(SUBSTITUTE('2. UXUI-EN-trad-GOOGLE'!I51,"sustainable IT profit","sustainable IT benefit"),"charges","load"),"environmental impact","environmental footprint")</f>
        <v/>
      </c>
    </row>
    <row r="52" spans="1:9" ht="15.75" customHeight="1">
      <c r="A52" s="185" t="str">
        <f>SUBSTITUTE(SUBSTITUTE(SUBSTITUTE('2. UXUI-EN-trad-GOOGLE'!A52,"sustainable IT profit","sustainable IT benefit"),"charges","load"),"environmental impact","environmental footprint")</f>
        <v>Methodology</v>
      </c>
      <c r="B52" s="185" t="str">
        <f>SUBSTITUTE(SUBSTITUTE(SUBSTITUTE('2. UXUI-EN-trad-GOOGLE'!B52,"sustainable IT profit","sustainable IT benefit"),"charges","load"),"environmental impact","environmental footprint")</f>
        <v/>
      </c>
      <c r="C52" s="185" t="str">
        <f>SUBSTITUTE(SUBSTITUTE(SUBSTITUTE('2. UXUI-EN-trad-GOOGLE'!C52,"sustainable IT profit","sustainable IT benefit"),"charges","load"),"environmental impact","environmental footprint")</f>
        <v>Design deliverables must be intelligible to the project team and transferable to the development team</v>
      </c>
      <c r="D52" s="185" t="str">
        <f>SUBSTITUTE(SUBSTITUTE(SUBSTITUTE('2. UXUI-EN-trad-GOOGLE'!D52,"sustainable IT profit","sustainable IT benefit"),"charges","load"),"environmental impact","environmental footprint")</f>
        <v>Is the design documented (functionally and technically), the design deliverables must be intelligible by the project team and transferable to the development team?</v>
      </c>
      <c r="E52" s="185" t="str">
        <f>SUBSTITUTE(SUBSTITUTE(SUBSTITUTE('2. UXUI-EN-trad-GOOGLE'!E52,"sustainable IT profit","sustainable IT benefit"),"charges","load"),"environmental impact","environmental footprint")</f>
        <v>Too many unsuitable documents are produced during the design phases. Synchronization between the different levels of expectations (both in substance and in form) will improve project management and avoid frustrations on all sides as well as the energy and human impact.</v>
      </c>
      <c r="F52" s="185" t="str">
        <f>SUBSTITUTE(SUBSTITUTE(SUBSTITUTE('2. UXUI-EN-trad-GOOGLE'!F52,"sustainable IT profit","sustainable IT benefit"),"charges","load"),"environmental impact","environmental footprint")</f>
        <v>Have the specification exchange processes and formats been discussed and validated between designers, developers and stakeholders more broadly?</v>
      </c>
      <c r="G52" s="185" t="str">
        <f>SUBSTITUTE(SUBSTITUTE(SUBSTITUTE('2. UXUI-EN-trad-GOOGLE'!G52,"sustainable IT profit","sustainable IT benefit"),"charges","load"),"environmental impact","environmental footprint")</f>
        <v>Is production of specifications associated with design drawings planned?</v>
      </c>
      <c r="H52" s="185" t="str">
        <f>SUBSTITUTE(SUBSTITUTE(SUBSTITUTE('2. UXUI-EN-trad-GOOGLE'!H52,"sustainable IT profit","sustainable IT benefit"),"charges","load"),"environmental impact","environmental footprint")</f>
        <v>Design tools allowing export for development taking into account business, functional and technical recommendations, are they used?</v>
      </c>
      <c r="I52" s="185" t="str">
        <f>SUBSTITUTE(SUBSTITUTE(SUBSTITUTE('2. UXUI-EN-trad-GOOGLE'!I52,"sustainable IT profit","sustainable IT benefit"),"charges","load"),"environmental impact","environmental footprint")</f>
        <v/>
      </c>
    </row>
    <row r="53" spans="1:9" ht="15.75" customHeight="1">
      <c r="A53" s="185" t="str">
        <f>SUBSTITUTE(SUBSTITUTE(SUBSTITUTE('2. UXUI-EN-trad-GOOGLE'!A53,"sustainable IT profit","sustainable IT benefit"),"charges","load"),"environmental impact","environmental footprint")</f>
        <v>Technology</v>
      </c>
      <c r="B53" s="185" t="str">
        <f>SUBSTITUTE(SUBSTITUTE(SUBSTITUTE('2. UXUI-EN-trad-GOOGLE'!B53,"sustainable IT profit","sustainable IT benefit"),"charges","load"),"environmental impact","environmental footprint")</f>
        <v/>
      </c>
      <c r="C53" s="185" t="str">
        <f>SUBSTITUTE(SUBSTITUTE(SUBSTITUTE('2. UXUI-EN-trad-GOOGLE'!C53,"sustainable IT profit","sustainable IT benefit"),"charges","load"),"environmental impact","environmental footprint")</f>
        <v>Implement local search engines to limit unnecessary clicks and postings and provide faster service to the user</v>
      </c>
      <c r="D53" s="185" t="str">
        <f>SUBSTITUTE(SUBSTITUTE(SUBSTITUTE('2. UXUI-EN-trad-GOOGLE'!D53,"sustainable IT profit","sustainable IT benefit"),"charges","load"),"environmental impact","environmental footprint")</f>
        <v>Have the most frequent searches been investigated and addressed so that they are either cached or displayed to the user without sending unnecessary requests or clicks.</v>
      </c>
      <c r="E53" s="185" t="str">
        <f>SUBSTITUTE(SUBSTITUTE(SUBSTITUTE('2. UXUI-EN-trad-GOOGLE'!E53,"sustainable IT profit","sustainable IT benefit"),"charges","load"),"environmental impact","environmental footprint")</f>
        <v>The use of search engines internal to the service allow users to access information more quickly by limiting browsing on the service. These search engines are therefore an asset from the point of view of environmental efficiency and user assistance. On the other hand, they may not have all the answers and rely on remote resources that are expensive to consult. It is important to reduce the exchanges between your service and the remote servers so as not to cancel out the benefits acquired by the use of the search engine.</v>
      </c>
      <c r="F53" s="185" t="str">
        <f>SUBSTITUTE(SUBSTITUTE(SUBSTITUTE('2. UXUI-EN-trad-GOOGLE'!F53,"sustainable IT profit","sustainable IT benefit"),"charges","load"),"environmental impact","environmental footprint")</f>
        <v>Is a list of the most requested services and "fail requests" made up? are the "power requests" specified?</v>
      </c>
      <c r="G53" s="185" t="str">
        <f>SUBSTITUTE(SUBSTITUTE(SUBSTITUTE('2. UXUI-EN-trad-GOOGLE'!G53,"sustainable IT profit","sustainable IT benefit"),"charges","load"),"environmental impact","environmental footprint")</f>
        <v>Is a list of the most formulated requests made up?</v>
      </c>
      <c r="H53" s="185" t="str">
        <f>SUBSTITUTE(SUBSTITUTE(SUBSTITUTE('2. UXUI-EN-trad-GOOGLE'!H53,"sustainable IT profit","sustainable IT benefit"),"charges","load"),"environmental impact","environmental footprint")</f>
        <v>Are there solutions to support the user in qualifying his research in order to limit the number of requests sent to the server?</v>
      </c>
      <c r="I53" s="185" t="str">
        <f>SUBSTITUTE(SUBSTITUTE(SUBSTITUTE('2. UXUI-EN-trad-GOOGLE'!I53,"sustainable IT profit","sustainable IT benefit"),"charges","load"),"environmental impact","environmental footprint")</f>
        <v/>
      </c>
    </row>
    <row r="54" spans="1:9" ht="15.75" customHeight="1">
      <c r="A54" s="185" t="str">
        <f>SUBSTITUTE(SUBSTITUTE(SUBSTITUTE('2. UXUI-EN-trad-GOOGLE'!A54,"sustainable IT profit","sustainable IT benefit"),"charges","load"),"environmental impact","environmental footprint")</f>
        <v>Use</v>
      </c>
      <c r="B54" s="185" t="str">
        <f>SUBSTITUTE(SUBSTITUTE(SUBSTITUTE('2. UXUI-EN-trad-GOOGLE'!B54,"sustainable IT profit","sustainable IT benefit"),"charges","load"),"environmental impact","environmental footprint")</f>
        <v/>
      </c>
      <c r="C54" s="185" t="str">
        <f>SUBSTITUTE(SUBSTITUTE(SUBSTITUTE('2. UXUI-EN-trad-GOOGLE'!C54,"sustainable IT profit","sustainable IT benefit"),"charges","load"),"environmental impact","environmental footprint")</f>
        <v>Simplify user journeys</v>
      </c>
      <c r="D54" s="185" t="str">
        <f>SUBSTITUTE(SUBSTITUTE(SUBSTITUTE('2. UXUI-EN-trad-GOOGLE'!D54,"sustainable IT profit","sustainable IT benefit"),"charges","load"),"environmental impact","environmental footprint")</f>
        <v>Is the path taken to access the service as quick and as simple as possible?</v>
      </c>
      <c r="E54" s="185" t="str">
        <f>SUBSTITUTE(SUBSTITUTE(SUBSTITUTE('2. UXUI-EN-trad-GOOGLE'!E54,"sustainable IT profit","sustainable IT benefit"),"charges","load"),"environmental impact","environmental footprint")</f>
        <v>There are several scenarios for accessing the services and / or information of an application. They need to be looked at and made to coexist in order to improve the user experience.</v>
      </c>
      <c r="F54" s="185" t="str">
        <f>SUBSTITUTE(SUBSTITUTE(SUBSTITUTE('2. UXUI-EN-trad-GOOGLE'!F54,"sustainable IT profit","sustainable IT benefit"),"charges","load"),"environmental impact","environmental footprint")</f>
        <v>Are the number of stages and the time included in the user journey / maps?</v>
      </c>
      <c r="G54" s="185" t="str">
        <f>SUBSTITUTE(SUBSTITUTE(SUBSTITUTE('2. UXUI-EN-trad-GOOGLE'!G54,"sustainable IT profit","sustainable IT benefit"),"charges","load"),"environmental impact","environmental footprint")</f>
        <v>Are the number of steps and time included in testing the service by all types of users?</v>
      </c>
      <c r="H54" s="185" t="str">
        <f>SUBSTITUTE(SUBSTITUTE(SUBSTITUTE('2. UXUI-EN-trad-GOOGLE'!H54,"sustainable IT profit","sustainable IT benefit"),"charges","load"),"environmental impact","environmental footprint")</f>
        <v/>
      </c>
      <c r="I54" s="185" t="str">
        <f>SUBSTITUTE(SUBSTITUTE(SUBSTITUTE('2. UXUI-EN-trad-GOOGLE'!I54,"sustainable IT profit","sustainable IT benefit"),"charges","load"),"environmental impact","environmental footprint")</f>
        <v/>
      </c>
    </row>
    <row r="55" spans="1:9" ht="15.75" customHeight="1">
      <c r="A55" s="185" t="str">
        <f>SUBSTITUTE(SUBSTITUTE(SUBSTITUTE('2. UXUI-EN-trad-GOOGLE'!A55,"sustainable IT profit","sustainable IT benefit"),"charges","load"),"environmental impact","environmental footprint")</f>
        <v>Methodology</v>
      </c>
      <c r="B55" s="185" t="str">
        <f>SUBSTITUTE(SUBSTITUTE(SUBSTITUTE('2. UXUI-EN-trad-GOOGLE'!B55,"sustainable IT profit","sustainable IT benefit"),"charges","load"),"environmental impact","environmental footprint")</f>
        <v/>
      </c>
      <c r="C55" s="185" t="str">
        <f>SUBSTITUTE(SUBSTITUTE(SUBSTITUTE('2. UXUI-EN-trad-GOOGLE'!C55,"sustainable IT profit","sustainable IT benefit"),"charges","load"),"environmental impact","environmental footprint")</f>
        <v>Plan a continuous improvement process</v>
      </c>
      <c r="D55" s="185" t="str">
        <f>SUBSTITUTE(SUBSTITUTE(SUBSTITUTE('2. UXUI-EN-trad-GOOGLE'!D55,"sustainable IT profit","sustainable IT benefit"),"charges","load"),"environmental impact","environmental footprint")</f>
        <v>Has a continuous improvement process been implemented?</v>
      </c>
      <c r="E55" s="185" t="str">
        <f>SUBSTITUTE(SUBSTITUTE(SUBSTITUTE('2. UXUI-EN-trad-GOOGLE'!E55,"sustainable IT profit","sustainable IT benefit"),"charges","load"),"environmental impact","environmental footprint")</f>
        <v>Over time, the organization will increase its Sustainable IT maturity. Services must be able to benefit from this progress to enrich themselves with more sustainable embedded IT intelligence</v>
      </c>
      <c r="F55" s="185" t="str">
        <f>SUBSTITUTE(SUBSTITUTE(SUBSTITUTE('2. UXUI-EN-trad-GOOGLE'!F55,"sustainable IT profit","sustainable IT benefit"),"charges","load"),"environmental impact","environmental footprint")</f>
        <v>Is the design iteratively thought out?</v>
      </c>
      <c r="G55" s="185" t="str">
        <f>SUBSTITUTE(SUBSTITUTE(SUBSTITUTE('2. UXUI-EN-trad-GOOGLE'!G55,"sustainable IT profit","sustainable IT benefit"),"charges","load"),"environmental impact","environmental footprint")</f>
        <v>Are all stakeholders identified and consulted at key moments to take their feedback into account?</v>
      </c>
      <c r="H55" s="185" t="str">
        <f>SUBSTITUTE(SUBSTITUTE(SUBSTITUTE('2. UXUI-EN-trad-GOOGLE'!H55,"sustainable IT profit","sustainable IT benefit"),"charges","load"),"environmental impact","environmental footprint")</f>
        <v/>
      </c>
      <c r="I55" s="185" t="str">
        <f>SUBSTITUTE(SUBSTITUTE(SUBSTITUTE('2. UXUI-EN-trad-GOOGLE'!I55,"sustainable IT profit","sustainable IT benefit"),"charges","load"),"environmental impact","environmental footprint")</f>
        <v/>
      </c>
    </row>
    <row r="56" spans="1:9" ht="15.75" customHeight="1">
      <c r="A56" s="185" t="str">
        <f>SUBSTITUTE(SUBSTITUTE(SUBSTITUTE('2. UXUI-EN-trad-GOOGLE'!A56,"sustainable IT profit","sustainable IT benefit"),"charges","load"),"environmental impact","environmental footprint")</f>
        <v/>
      </c>
      <c r="B56" s="185" t="str">
        <f>SUBSTITUTE(SUBSTITUTE(SUBSTITUTE('2. UXUI-EN-trad-GOOGLE'!B56,"sustainable IT profit","sustainable IT benefit"),"charges","load"),"environmental impact","environmental footprint")</f>
        <v>Media engineering: lightening the digital service media as much as possible (images, animations, content, etc.)</v>
      </c>
      <c r="C56" s="185" t="str">
        <f>SUBSTITUTE(SUBSTITUTE(SUBSTITUTE('2. UXUI-EN-trad-GOOGLE'!C56,"sustainable IT profit","sustainable IT benefit"),"charges","load"),"environmental impact","environmental footprint")</f>
        <v/>
      </c>
      <c r="D56" s="185" t="str">
        <f>SUBSTITUTE(SUBSTITUTE(SUBSTITUTE('2. UXUI-EN-trad-GOOGLE'!D56,"sustainable IT profit","sustainable IT benefit"),"charges","load"),"environmental impact","environmental footprint")</f>
        <v/>
      </c>
      <c r="E56" s="185" t="str">
        <f>SUBSTITUTE(SUBSTITUTE(SUBSTITUTE('2. UXUI-EN-trad-GOOGLE'!E56,"sustainable IT profit","sustainable IT benefit"),"charges","load"),"environmental impact","environmental footprint")</f>
        <v/>
      </c>
      <c r="F56" s="185" t="str">
        <f>SUBSTITUTE(SUBSTITUTE(SUBSTITUTE('2. UXUI-EN-trad-GOOGLE'!F56,"sustainable IT profit","sustainable IT benefit"),"charges","load"),"environmental impact","environmental footprint")</f>
        <v/>
      </c>
      <c r="G56" s="185" t="str">
        <f>SUBSTITUTE(SUBSTITUTE(SUBSTITUTE('2. UXUI-EN-trad-GOOGLE'!G56,"sustainable IT profit","sustainable IT benefit"),"charges","load"),"environmental impact","environmental footprint")</f>
        <v/>
      </c>
      <c r="H56" s="185" t="str">
        <f>SUBSTITUTE(SUBSTITUTE(SUBSTITUTE('2. UXUI-EN-trad-GOOGLE'!H56,"sustainable IT profit","sustainable IT benefit"),"charges","load"),"environmental impact","environmental footprint")</f>
        <v/>
      </c>
      <c r="I56" s="185" t="str">
        <f>SUBSTITUTE(SUBSTITUTE(SUBSTITUTE('2. UXUI-EN-trad-GOOGLE'!I56,"sustainable IT profit","sustainable IT benefit"),"charges","load"),"environmental impact","environmental footprint")</f>
        <v/>
      </c>
    </row>
    <row r="57" spans="1:9" ht="15.75" customHeight="1">
      <c r="A57" s="185" t="str">
        <f>SUBSTITUTE(SUBSTITUTE(SUBSTITUTE('2. UXUI-EN-trad-GOOGLE'!A57,"sustainable IT profit","sustainable IT benefit"),"charges","load"),"environmental impact","environmental footprint")</f>
        <v>Technology</v>
      </c>
      <c r="B57" s="185" t="str">
        <f>SUBSTITUTE(SUBSTITUTE(SUBSTITUTE('2. UXUI-EN-trad-GOOGLE'!B57,"sustainable IT profit","sustainable IT benefit"),"charges","load"),"environmental impact","environmental footprint")</f>
        <v/>
      </c>
      <c r="C57" s="185" t="str">
        <f>SUBSTITUTE(SUBSTITUTE(SUBSTITUTE('2. UXUI-EN-trad-GOOGLE'!C57,"sustainable IT profit","sustainable IT benefit"),"charges","load"),"environmental impact","environmental footprint")</f>
        <v>Can the functionality be offered without calling a library (JS, AJAX ...) (functionality by functionality)</v>
      </c>
      <c r="D57" s="185" t="str">
        <f>SUBSTITUTE(SUBSTITUTE(SUBSTITUTE('2. UXUI-EN-trad-GOOGLE'!D57,"sustainable IT profit","sustainable IT benefit"),"charges","load"),"environmental impact","environmental footprint")</f>
        <v>Can the functionality be offered without calling external scripts or libraries (JS, AJAX, ...)?</v>
      </c>
      <c r="E57" s="185" t="str">
        <f>SUBSTITUTE(SUBSTITUTE(SUBSTITUTE('2. UXUI-EN-trad-GOOGLE'!E57,"sustainable IT profit","sustainable IT benefit"),"charges","load"),"environmental impact","environmental footprint")</f>
        <v>The user peripherals have processing resources, the use of these resources consumes energy and requires the executable codes to be transported to the user peripheral. By reducing the use of scripts that run on the user station both aspects are reduced. Additionally, some users may not be able to use scripts.</v>
      </c>
      <c r="F57" s="185" t="str">
        <f>SUBSTITUTE(SUBSTITUTE(SUBSTITUTE('2. UXUI-EN-trad-GOOGLE'!F57,"sustainable IT profit","sustainable IT benefit"),"charges","load"),"environmental impact","environmental footprint")</f>
        <v>How many functions are managed via external libraries?</v>
      </c>
      <c r="G57" s="185" t="str">
        <f>SUBSTITUTE(SUBSTITUTE(SUBSTITUTE('2. UXUI-EN-trad-GOOGLE'!G57,"sustainable IT profit","sustainable IT benefit"),"charges","load"),"environmental impact","environmental footprint")</f>
        <v/>
      </c>
      <c r="H57" s="185" t="str">
        <f>SUBSTITUTE(SUBSTITUTE(SUBSTITUTE('2. UXUI-EN-trad-GOOGLE'!H57,"sustainable IT profit","sustainable IT benefit"),"charges","load"),"environmental impact","environmental footprint")</f>
        <v/>
      </c>
      <c r="I57" s="185" t="str">
        <f>SUBSTITUTE(SUBSTITUTE(SUBSTITUTE('2. UXUI-EN-trad-GOOGLE'!I57,"sustainable IT profit","sustainable IT benefit"),"charges","load"),"environmental impact","environmental footprint")</f>
        <v/>
      </c>
    </row>
    <row r="58" spans="1:9" ht="15.75" customHeight="1">
      <c r="A58" s="185" t="str">
        <f>SUBSTITUTE(SUBSTITUTE(SUBSTITUTE('2. UXUI-EN-trad-GOOGLE'!A58,"sustainable IT profit","sustainable IT benefit"),"charges","load"),"environmental impact","environmental footprint")</f>
        <v>Technology</v>
      </c>
      <c r="B58" s="185" t="str">
        <f>SUBSTITUTE(SUBSTITUTE(SUBSTITUTE('2. UXUI-EN-trad-GOOGLE'!B58,"sustainable IT profit","sustainable IT benefit"),"charges","load"),"environmental impact","environmental footprint")</f>
        <v/>
      </c>
      <c r="C58" s="185" t="str">
        <f>SUBSTITUTE(SUBSTITUTE(SUBSTITUTE('2. UXUI-EN-trad-GOOGLE'!C58,"sustainable IT profit","sustainable IT benefit"),"charges","load"),"environmental impact","environmental footprint")</f>
        <v>Minimize the number of iframes</v>
      </c>
      <c r="D58" s="185" t="str">
        <f>SUBSTITUTE(SUBSTITUTE(SUBSTITUTE('2. UXUI-EN-trad-GOOGLE'!D58,"sustainable IT profit","sustainable IT benefit"),"charges","load"),"environmental impact","environmental footprint")</f>
        <v>Does the target functionality require calling an iFrame?</v>
      </c>
      <c r="E58" s="185" t="str">
        <f>SUBSTITUTE(SUBSTITUTE(SUBSTITUTE('2. UXUI-EN-trad-GOOGLE'!E58,"sustainable IT profit","sustainable IT benefit"),"charges","load"),"environmental impact","environmental footprint")</f>
        <v>The accessibility of an iframe being zero and the ergonomics of the page offering the service being restricted, the iFrame is a solution that will degrade the user experience.</v>
      </c>
      <c r="F58" s="185" t="str">
        <f>SUBSTITUTE(SUBSTITUTE(SUBSTITUTE('2. UXUI-EN-trad-GOOGLE'!F58,"sustainable IT profit","sustainable IT benefit"),"charges","load"),"environmental impact","environmental footprint")</f>
        <v>Is an API solution available?</v>
      </c>
      <c r="G58" s="185" t="str">
        <f>SUBSTITUTE(SUBSTITUTE(SUBSTITUTE('2. UXUI-EN-trad-GOOGLE'!G58,"sustainable IT profit","sustainable IT benefit"),"charges","load"),"environmental impact","environmental footprint")</f>
        <v>How many iFrames are used in the service? How many are essential for security reasons (payment modules, etc.)?</v>
      </c>
      <c r="H58" s="185" t="str">
        <f>SUBSTITUTE(SUBSTITUTE(SUBSTITUTE('2. UXUI-EN-trad-GOOGLE'!H58,"sustainable IT profit","sustainable IT benefit"),"charges","load"),"environmental impact","environmental footprint")</f>
        <v/>
      </c>
      <c r="I58" s="185" t="str">
        <f>SUBSTITUTE(SUBSTITUTE(SUBSTITUTE('2. UXUI-EN-trad-GOOGLE'!I58,"sustainable IT profit","sustainable IT benefit"),"charges","load"),"environmental impact","environmental footprint")</f>
        <v/>
      </c>
    </row>
    <row r="59" spans="1:9" ht="15.75" customHeight="1">
      <c r="A59" s="185" t="str">
        <f>SUBSTITUTE(SUBSTITUTE(SUBSTITUTE('2. UXUI-EN-trad-GOOGLE'!A59,"sustainable IT profit","sustainable IT benefit"),"charges","load"),"environmental impact","environmental footprint")</f>
        <v>UI</v>
      </c>
      <c r="B59" s="185" t="str">
        <f>SUBSTITUTE(SUBSTITUTE(SUBSTITUTE('2. UXUI-EN-trad-GOOGLE'!B59,"sustainable IT profit","sustainable IT benefit"),"charges","load"),"environmental impact","environmental footprint")</f>
        <v/>
      </c>
      <c r="C59" s="185" t="str">
        <f>SUBSTITUTE(SUBSTITUTE(SUBSTITUTE('2. UXUI-EN-trad-GOOGLE'!C59,"sustainable IT profit","sustainable IT benefit"),"charges","load"),"environmental impact","environmental footprint")</f>
        <v>Establish a media management / use policy in order to reduce their impact.</v>
      </c>
      <c r="D59" s="185" t="str">
        <f>SUBSTITUTE(SUBSTITUTE(SUBSTITUTE('2. UXUI-EN-trad-GOOGLE'!D59,"sustainable IT profit","sustainable IT benefit"),"charges","load"),"environmental impact","environmental footprint")</f>
        <v>Is a media management / use policy in place to reduce their impact, with criteria for media compression and formats?</v>
      </c>
      <c r="E59" s="185" t="str">
        <f>SUBSTITUTE(SUBSTITUTE(SUBSTITUTE('2. UXUI-EN-trad-GOOGLE'!E59,"sustainable IT profit","sustainable IT benefit"),"charges","load"),"environmental impact","environmental footprint")</f>
        <v>The volume of data transferred increases the environmental footprint of the service. It is necessary to provide the media necessary to display the service in the appropriate compression in order to improve the service and increase its sobriety.</v>
      </c>
      <c r="F59" s="185" t="str">
        <f>SUBSTITUTE(SUBSTITUTE(SUBSTITUTE('2. UXUI-EN-trad-GOOGLE'!F59,"sustainable IT profit","sustainable IT benefit"),"charges","load"),"environmental impact","environmental footprint")</f>
        <v>Is an environmental quality checklist of the media used in the service used?</v>
      </c>
      <c r="G59" s="185" t="str">
        <f>SUBSTITUTE(SUBSTITUTE(SUBSTITUTE('2. UXUI-EN-trad-GOOGLE'!G59,"sustainable IT profit","sustainable IT benefit"),"charges","load"),"environmental impact","environmental footprint")</f>
        <v>Is the automation of compression of all media used implemented?</v>
      </c>
      <c r="H59" s="185" t="str">
        <f>SUBSTITUTE(SUBSTITUTE(SUBSTITUTE('2. UXUI-EN-trad-GOOGLE'!H59,"sustainable IT profit","sustainable IT benefit"),"charges","load"),"environmental impact","environmental footprint")</f>
        <v>Has an alternative to each medium been offered (replacement of a video by an image or text for example)?</v>
      </c>
      <c r="I59" s="185" t="str">
        <f>SUBSTITUTE(SUBSTITUTE(SUBSTITUTE('2. UXUI-EN-trad-GOOGLE'!I59,"sustainable IT profit","sustainable IT benefit"),"charges","load"),"environmental impact","environmental footprint")</f>
        <v/>
      </c>
    </row>
    <row r="60" spans="1:9" ht="15.75" customHeight="1">
      <c r="A60" s="185" t="str">
        <f>SUBSTITUTE(SUBSTITUTE(SUBSTITUTE('2. UXUI-EN-trad-GOOGLE'!A60,"sustainable IT profit","sustainable IT benefit"),"charges","load"),"environmental impact","environmental footprint")</f>
        <v>UI</v>
      </c>
      <c r="B60" s="185" t="str">
        <f>SUBSTITUTE(SUBSTITUTE(SUBSTITUTE('2. UXUI-EN-trad-GOOGLE'!B60,"sustainable IT profit","sustainable IT benefit"),"charges","load"),"environmental impact","environmental footprint")</f>
        <v/>
      </c>
      <c r="C60" s="185" t="str">
        <f>SUBSTITUTE(SUBSTITUTE(SUBSTITUTE('2. UXUI-EN-trad-GOOGLE'!C60,"sustainable IT profit","sustainable IT benefit"),"charges","load"),"environmental impact","environmental footprint")</f>
        <v>The choice of fonts takes into account an optimization and reduction approach</v>
      </c>
      <c r="D60" s="185" t="str">
        <f>SUBSTITUTE(SUBSTITUTE(SUBSTITUTE('2. UXUI-EN-trad-GOOGLE'!D60,"sustainable IT profit","sustainable IT benefit"),"charges","load"),"environmental impact","environmental footprint")</f>
        <v>Are the number of fonts and the variants of fonts called (weight, characters used in the project) limited?</v>
      </c>
      <c r="E60" s="185" t="str">
        <f>SUBSTITUTE(SUBSTITUTE(SUBSTITUTE('2. UXUI-EN-trad-GOOGLE'!E60,"sustainable IT profit","sustainable IT benefit"),"charges","load"),"environmental impact","environmental footprint")</f>
        <v>Fonts can be very large. By reducing the number of policies only to those used in the service, the volume exchanged decreases.</v>
      </c>
      <c r="F60" s="185" t="str">
        <f>SUBSTITUTE(SUBSTITUTE(SUBSTITUTE('2. UXUI-EN-trad-GOOGLE'!F60,"sustainable IT profit","sustainable IT benefit"),"charges","load"),"environmental impact","environmental footprint")</f>
        <v>Can a system typo be used?</v>
      </c>
      <c r="G60" s="185" t="str">
        <f>SUBSTITUTE(SUBSTITUTE(SUBSTITUTE('2. UXUI-EN-trad-GOOGLE'!G60,"sustainable IT profit","sustainable IT benefit"),"charges","load"),"environmental impact","environmental footprint")</f>
        <v>When an external typo is used, has its weight been checked and is there a lighter alternative?</v>
      </c>
      <c r="H60" s="185" t="str">
        <f>SUBSTITUTE(SUBSTITUTE(SUBSTITUTE('2. UXUI-EN-trad-GOOGLE'!H60,"sustainable IT profit","sustainable IT benefit"),"charges","load"),"environmental impact","environmental footprint")</f>
        <v>Is the loaded typographic file limited to the strict characters, languages ​​and weights useful for the service, is the creation of a sub-font considered?
When integrating proprietary fonts, are recent optimized formats (eg WOTF2) used?</v>
      </c>
      <c r="I60" s="185" t="str">
        <f>SUBSTITUTE(SUBSTITUTE(SUBSTITUTE('2. UXUI-EN-trad-GOOGLE'!I60,"sustainable IT profit","sustainable IT benefit"),"charges","load"),"environmental impact","environmental footprint")</f>
        <v/>
      </c>
    </row>
    <row r="61" spans="1:9" ht="15.75" customHeight="1">
      <c r="A61" s="185" t="str">
        <f>SUBSTITUTE(SUBSTITUTE(SUBSTITUTE('2. UXUI-EN-trad-GOOGLE'!A61,"sustainable IT profit","sustainable IT benefit"),"charges","load"),"environmental impact","environmental footprint")</f>
        <v>UI</v>
      </c>
      <c r="B61" s="185" t="str">
        <f>SUBSTITUTE(SUBSTITUTE(SUBSTITUTE('2. UXUI-EN-trad-GOOGLE'!B61,"sustainable IT profit","sustainable IT benefit"),"charges","load"),"environmental impact","environmental footprint")</f>
        <v/>
      </c>
      <c r="C61" s="185" t="str">
        <f>SUBSTITUTE(SUBSTITUTE(SUBSTITUTE('2. UXUI-EN-trad-GOOGLE'!C61,"sustainable IT profit","sustainable IT benefit"),"charges","load"),"environmental impact","environmental footprint")</f>
        <v>Focus on native system tools and components</v>
      </c>
      <c r="D61" s="185" t="str">
        <f>SUBSTITUTE(SUBSTITUTE(SUBSTITUTE('2. UXUI-EN-trad-GOOGLE'!D61,"sustainable IT profit","sustainable IT benefit"),"charges","load"),"environmental impact","environmental footprint")</f>
        <v>Can the native system features and components match as needed?</v>
      </c>
      <c r="E61" s="185" t="str">
        <f>SUBSTITUTE(SUBSTITUTE(SUBSTITUTE('2. UXUI-EN-trad-GOOGLE'!E61,"sustainable IT profit","sustainable IT benefit"),"charges","load"),"environmental impact","environmental footprint")</f>
        <v>Some features are available in several forms. When native, no additional code or components are required to use them, reducing the impact of the service.</v>
      </c>
      <c r="F61" s="185" t="str">
        <f>SUBSTITUTE(SUBSTITUTE(SUBSTITUTE('2. UXUI-EN-trad-GOOGLE'!F61,"sustainable IT profit","sustainable IT benefit"),"charges","load"),"environmental impact","environmental footprint")</f>
        <v>Is the fact that the system does not natively offer the service established?</v>
      </c>
      <c r="G61" s="185" t="str">
        <f>SUBSTITUTE(SUBSTITUTE(SUBSTITUTE('2. UXUI-EN-trad-GOOGLE'!G61,"sustainable IT profit","sustainable IT benefit"),"charges","load"),"environmental impact","environmental footprint")</f>
        <v>With equal functionality, is the native system more efficient than the imagined alternative?</v>
      </c>
      <c r="H61" s="185" t="str">
        <f>SUBSTITUTE(SUBSTITUTE(SUBSTITUTE('2. UXUI-EN-trad-GOOGLE'!H61,"sustainable IT profit","sustainable IT benefit"),"charges","load"),"environmental impact","environmental footprint")</f>
        <v/>
      </c>
      <c r="I61" s="185" t="str">
        <f>SUBSTITUTE(SUBSTITUTE(SUBSTITUTE('2. UXUI-EN-trad-GOOGLE'!I61,"sustainable IT profit","sustainable IT benefit"),"charges","load"),"environmental impact","environmental footprint")</f>
        <v/>
      </c>
    </row>
    <row r="62" spans="1:9" ht="15.75" customHeight="1">
      <c r="A62" s="185" t="str">
        <f>SUBSTITUTE(SUBSTITUTE(SUBSTITUTE('2. UXUI-EN-trad-GOOGLE'!A62,"sustainable IT profit","sustainable IT benefit"),"charges","load"),"environmental impact","environmental footprint")</f>
        <v>UI</v>
      </c>
      <c r="B62" s="185" t="str">
        <f>SUBSTITUTE(SUBSTITUTE(SUBSTITUTE('2. UXUI-EN-trad-GOOGLE'!B62,"sustainable IT profit","sustainable IT benefit"),"charges","load"),"environmental impact","environmental footprint")</f>
        <v/>
      </c>
      <c r="C62" s="185" t="str">
        <f>SUBSTITUTE(SUBSTITUTE(SUBSTITUTE('2. UXUI-EN-trad-GOOGLE'!C62,"sustainable IT profit","sustainable IT benefit"),"charges","load"),"environmental impact","environmental footprint")</f>
        <v>Favor vector animations or computer graphics over videos</v>
      </c>
      <c r="D62" s="185" t="str">
        <f>SUBSTITUTE(SUBSTITUTE(SUBSTITUTE('2. UXUI-EN-trad-GOOGLE'!D62,"sustainable IT profit","sustainable IT benefit"),"charges","load"),"environmental impact","environmental footprint")</f>
        <v>Are videos and animations only used when they add value to the user?</v>
      </c>
      <c r="E62" s="185" t="str">
        <f>SUBSTITUTE(SUBSTITUTE(SUBSTITUTE('2. UXUI-EN-trad-GOOGLE'!E62,"sustainable IT profit","sustainable IT benefit"),"charges","load"),"environmental impact","environmental footprint")</f>
        <v>Video streams and animations generate a large amount of data. Limiting videos reduces the environmental burden on the service. Some audiences are not able to use videos, so they will be excluded from the service if it relies on this type of media.</v>
      </c>
      <c r="F62" s="185" t="str">
        <f>SUBSTITUTE(SUBSTITUTE(SUBSTITUTE('2. UXUI-EN-trad-GOOGLE'!F62,"sustainable IT profit","sustainable IT benefit"),"charges","load"),"environmental impact","environmental footprint")</f>
        <v>Can't the information from the video or animation be transcribed into an alternate format?</v>
      </c>
      <c r="G62" s="185" t="str">
        <f>SUBSTITUTE(SUBSTITUTE(SUBSTITUTE('2. UXUI-EN-trad-GOOGLE'!G62,"sustainable IT profit","sustainable IT benefit"),"charges","load"),"environmental impact","environmental footprint")</f>
        <v>Are the total weight, format and resolution of each video or animation properly calibrated?</v>
      </c>
      <c r="H62" s="185" t="str">
        <f>SUBSTITUTE(SUBSTITUTE(SUBSTITUTE('2. UXUI-EN-trad-GOOGLE'!H62,"sustainable IT profit","sustainable IT benefit"),"charges","load"),"environmental impact","environmental footprint")</f>
        <v/>
      </c>
      <c r="I62" s="185" t="str">
        <f>SUBSTITUTE(SUBSTITUTE(SUBSTITUTE('2. UXUI-EN-trad-GOOGLE'!I62,"sustainable IT profit","sustainable IT benefit"),"charges","load"),"environmental impact","environmental footprint")</f>
        <v/>
      </c>
    </row>
    <row r="63" spans="1:9" ht="15.75" customHeight="1">
      <c r="A63" s="185" t="str">
        <f>SUBSTITUTE(SUBSTITUTE(SUBSTITUTE('2. UXUI-EN-trad-GOOGLE'!A63,"sustainable IT profit","sustainable IT benefit"),"charges","load"),"environmental impact","environmental footprint")</f>
        <v>UI</v>
      </c>
      <c r="B63" s="185" t="str">
        <f>SUBSTITUTE(SUBSTITUTE(SUBSTITUTE('2. UXUI-EN-trad-GOOGLE'!B63,"sustainable IT profit","sustainable IT benefit"),"charges","load"),"environmental impact","environmental footprint")</f>
        <v/>
      </c>
      <c r="C63" s="185" t="str">
        <f>SUBSTITUTE(SUBSTITUTE(SUBSTITUTE('2. UXUI-EN-trad-GOOGLE'!C63,"sustainable IT profit","sustainable IT benefit"),"charges","load"),"environmental impact","environmental footprint")</f>
        <v>Optimize images</v>
      </c>
      <c r="D63" s="185" t="str">
        <f>SUBSTITUTE(SUBSTITUTE(SUBSTITUTE('2. UXUI-EN-trad-GOOGLE'!D63,"sustainable IT profit","sustainable IT benefit"),"charges","load"),"environmental impact","environmental footprint")</f>
        <v>Are the images optimized for their functions?</v>
      </c>
      <c r="E63" s="185" t="str">
        <f>SUBSTITUTE(SUBSTITUTE(SUBSTITUTE('2. UXUI-EN-trad-GOOGLE'!E63,"sustainable IT profit","sustainable IT benefit"),"charges","load"),"environmental impact","environmental footprint")</f>
        <v>The volume of data exchanged for the presentation of an image depends on its size and the quality of its format. Some images have important information values, others are just illustration. The consumption of related resources must therefore be related to the importance of the image and allow audiences for whom the images are not accessible to understand their meaning.</v>
      </c>
      <c r="F63" s="185" t="str">
        <f>SUBSTITUTE(SUBSTITUTE(SUBSTITUTE('2. UXUI-EN-trad-GOOGLE'!F63,"sustainable IT profit","sustainable IT benefit"),"charges","load"),"environmental impact","environmental footprint")</f>
        <v>Are the images used suitable for their display formats / sizes?</v>
      </c>
      <c r="G63" s="185" t="str">
        <f>SUBSTITUTE(SUBSTITUTE(SUBSTITUTE('2. UXUI-EN-trad-GOOGLE'!G63,"sustainable IT profit","sustainable IT benefit"),"charges","load"),"environmental impact","environmental footprint")</f>
        <v>Do vector images have a format that supports them (SVG)?</v>
      </c>
      <c r="H63" s="185" t="str">
        <f>SUBSTITUTE(SUBSTITUTE(SUBSTITUTE('2. UXUI-EN-trad-GOOGLE'!H63,"sustainable IT profit","sustainable IT benefit"),"charges","load"),"environmental impact","environmental footprint")</f>
        <v>Are pictograms and illustrations exported in SVG format?</v>
      </c>
      <c r="I63" s="185" t="str">
        <f>SUBSTITUTE(SUBSTITUTE(SUBSTITUTE('2. UXUI-EN-trad-GOOGLE'!I63,"sustainable IT profit","sustainable IT benefit"),"charges","load"),"environmental impact","environmental footprint")</f>
        <v/>
      </c>
    </row>
    <row r="64" spans="1:9" ht="15.75" customHeight="1">
      <c r="A64" s="185" t="str">
        <f>SUBSTITUTE(SUBSTITUTE(SUBSTITUTE('2. UXUI-EN-trad-GOOGLE'!A64,"sustainable IT profit","sustainable IT benefit"),"charges","load"),"environmental impact","environmental footprint")</f>
        <v/>
      </c>
      <c r="B64" s="185" t="str">
        <f>SUBSTITUTE(SUBSTITUTE(SUBSTITUTE('2. UXUI-EN-trad-GOOGLE'!B64,"sustainable IT profit","sustainable IT benefit"),"charges","load"),"environmental impact","environmental footprint")</f>
        <v>Value: be transparent with your users</v>
      </c>
      <c r="C64" s="185" t="str">
        <f>SUBSTITUTE(SUBSTITUTE(SUBSTITUTE('2. UXUI-EN-trad-GOOGLE'!C64,"sustainable IT profit","sustainable IT benefit"),"charges","load"),"environmental impact","environmental footprint")</f>
        <v/>
      </c>
      <c r="D64" s="185" t="str">
        <f>SUBSTITUTE(SUBSTITUTE(SUBSTITUTE('2. UXUI-EN-trad-GOOGLE'!D64,"sustainable IT profit","sustainable IT benefit"),"charges","load"),"environmental impact","environmental footprint")</f>
        <v/>
      </c>
      <c r="E64" s="185" t="str">
        <f>SUBSTITUTE(SUBSTITUTE(SUBSTITUTE('2. UXUI-EN-trad-GOOGLE'!E64,"sustainable IT profit","sustainable IT benefit"),"charges","load"),"environmental impact","environmental footprint")</f>
        <v/>
      </c>
      <c r="F64" s="185" t="str">
        <f>SUBSTITUTE(SUBSTITUTE(SUBSTITUTE('2. UXUI-EN-trad-GOOGLE'!F64,"sustainable IT profit","sustainable IT benefit"),"charges","load"),"environmental impact","environmental footprint")</f>
        <v/>
      </c>
      <c r="G64" s="185" t="str">
        <f>SUBSTITUTE(SUBSTITUTE(SUBSTITUTE('2. UXUI-EN-trad-GOOGLE'!G64,"sustainable IT profit","sustainable IT benefit"),"charges","load"),"environmental impact","environmental footprint")</f>
        <v/>
      </c>
      <c r="H64" s="185" t="str">
        <f>SUBSTITUTE(SUBSTITUTE(SUBSTITUTE('2. UXUI-EN-trad-GOOGLE'!H64,"sustainable IT profit","sustainable IT benefit"),"charges","load"),"environmental impact","environmental footprint")</f>
        <v/>
      </c>
      <c r="I64" s="185" t="str">
        <f>SUBSTITUTE(SUBSTITUTE(SUBSTITUTE('2. UXUI-EN-trad-GOOGLE'!I64,"sustainable IT profit","sustainable IT benefit"),"charges","load"),"environmental impact","environmental footprint")</f>
        <v/>
      </c>
    </row>
    <row r="65" spans="1:9" ht="15.75" customHeight="1">
      <c r="A65" s="185" t="str">
        <f>SUBSTITUTE(SUBSTITUTE(SUBSTITUTE('2. UXUI-EN-trad-GOOGLE'!A65,"sustainable IT profit","sustainable IT benefit"),"charges","load"),"environmental impact","environmental footprint")</f>
        <v>Methodology</v>
      </c>
      <c r="B65" s="185" t="str">
        <f>SUBSTITUTE(SUBSTITUTE(SUBSTITUTE('2. UXUI-EN-trad-GOOGLE'!B65,"sustainable IT profit","sustainable IT benefit"),"charges","load"),"environmental impact","environmental footprint")</f>
        <v/>
      </c>
      <c r="C65" s="185" t="str">
        <f>SUBSTITUTE(SUBSTITUTE(SUBSTITUTE('2. UXUI-EN-trad-GOOGLE'!C65,"sustainable IT profit","sustainable IT benefit"),"charges","load"),"environmental impact","environmental footprint")</f>
        <v>Present all the useful information to the user</v>
      </c>
      <c r="D65" s="185" t="str">
        <f>SUBSTITUTE(SUBSTITUTE(SUBSTITUTE('2. UXUI-EN-trad-GOOGLE'!D65,"sustainable IT profit","sustainable IT benefit"),"charges","load"),"environmental impact","environmental footprint")</f>
        <v>Is the shared information useful to the user?</v>
      </c>
      <c r="E65" s="185" t="str">
        <f>SUBSTITUTE(SUBSTITUTE(SUBSTITUTE('2. UXUI-EN-trad-GOOGLE'!E65,"sustainable IT profit","sustainable IT benefit"),"charges","load"),"environmental impact","environmental footprint")</f>
        <v>The efficient use of a digital service is based on the user's understanding of how to meet their expectations. The information that the digital service communicates must allow this efficiency, on the other hand parasitic information can confuse its comprehension and generate behaviors which are not optimal and which thus generate actions useless for the user and impacting for the environment.</v>
      </c>
      <c r="F65" s="185" t="str">
        <f>SUBSTITUTE(SUBSTITUTE(SUBSTITUTE('2. UXUI-EN-trad-GOOGLE'!F65,"sustainable IT profit","sustainable IT benefit"),"charges","load"),"environmental impact","environmental footprint")</f>
        <v>Is useful information accessible throughout user journeys?</v>
      </c>
      <c r="G65" s="185" t="str">
        <f>SUBSTITUTE(SUBSTITUTE(SUBSTITUTE('2. UXUI-EN-trad-GOOGLE'!G65,"sustainable IT profit","sustainable IT benefit"),"charges","load"),"environmental impact","environmental footprint")</f>
        <v/>
      </c>
      <c r="H65" s="185" t="str">
        <f>SUBSTITUTE(SUBSTITUTE(SUBSTITUTE('2. UXUI-EN-trad-GOOGLE'!H65,"sustainable IT profit","sustainable IT benefit"),"charges","load"),"environmental impact","environmental footprint")</f>
        <v/>
      </c>
      <c r="I65" s="185" t="str">
        <f>SUBSTITUTE(SUBSTITUTE(SUBSTITUTE('2. UXUI-EN-trad-GOOGLE'!I65,"sustainable IT profit","sustainable IT benefit"),"charges","load"),"environmental impact","environmental footprint")</f>
        <v/>
      </c>
    </row>
    <row r="66" spans="1:9" ht="15.75" customHeight="1">
      <c r="A66" s="185" t="str">
        <f>SUBSTITUTE(SUBSTITUTE(SUBSTITUTE('2. UXUI-EN-trad-GOOGLE'!A66,"sustainable IT profit","sustainable IT benefit"),"charges","load"),"environmental impact","environmental footprint")</f>
        <v>Use</v>
      </c>
      <c r="B66" s="185" t="str">
        <f>SUBSTITUTE(SUBSTITUTE(SUBSTITUTE('2. UXUI-EN-trad-GOOGLE'!B66,"sustainable IT profit","sustainable IT benefit"),"charges","load"),"environmental impact","environmental footprint")</f>
        <v/>
      </c>
      <c r="C66" s="185" t="str">
        <f>SUBSTITUTE(SUBSTITUTE(SUBSTITUTE('2. UXUI-EN-trad-GOOGLE'!C66,"sustainable IT profit","sustainable IT benefit"),"charges","load"),"environmental impact","environmental footprint")</f>
        <v>Systematically provide the user with the results of their actions and manage errors</v>
      </c>
      <c r="D66" s="185" t="str">
        <f>SUBSTITUTE(SUBSTITUTE(SUBSTITUTE('2. UXUI-EN-trad-GOOGLE'!D66,"sustainable IT profit","sustainable IT benefit"),"charges","load"),"environmental impact","environmental footprint")</f>
        <v>Have the notification of all machine / user interactions been taken into account to systematically give the user the result of his actions and manage errors?</v>
      </c>
      <c r="E66" s="185" t="str">
        <f>SUBSTITUTE(SUBSTITUTE(SUBSTITUTE('2. UXUI-EN-trad-GOOGLE'!E66,"sustainable IT profit","sustainable IT benefit"),"charges","load"),"environmental impact","environmental footprint")</f>
        <v>Actions triggered by the user can lead to errors. In order to prevent the user from repeating the same errors, he must be informed that an error has occurred and indicate the cause or the procedure to correct it. Conversely, when an action takes place without anomalies, the user must also know it so as not to repeat the same action.</v>
      </c>
      <c r="F66" s="185" t="str">
        <f>SUBSTITUTE(SUBSTITUTE(SUBSTITUTE('2. UXUI-EN-trad-GOOGLE'!F66,"sustainable IT profit","sustainable IT benefit"),"charges","load"),"environmental impact","environmental footprint")</f>
        <v>Are all error cases tested internally and by end users?</v>
      </c>
      <c r="G66" s="185" t="str">
        <f>SUBSTITUTE(SUBSTITUTE(SUBSTITUTE('2. UXUI-EN-trad-GOOGLE'!G66,"sustainable IT profit","sustainable IT benefit"),"charges","load"),"environmental impact","environmental footprint")</f>
        <v>Do user actions include feedback with a clear title and a solution?</v>
      </c>
      <c r="H66" s="185" t="str">
        <f>SUBSTITUTE(SUBSTITUTE(SUBSTITUTE('2. UXUI-EN-trad-GOOGLE'!H66,"sustainable IT profit","sustainable IT benefit"),"charges","load"),"environmental impact","environmental footprint")</f>
        <v>Does a file listing all error cases exist? In what format (backlog, experience map, ..)?</v>
      </c>
      <c r="I66" s="185" t="str">
        <f>SUBSTITUTE(SUBSTITUTE(SUBSTITUTE('2. UXUI-EN-trad-GOOGLE'!I66,"sustainable IT profit","sustainable IT benefit"),"charges","load"),"environmental impact","environmental footprint")</f>
        <v/>
      </c>
    </row>
    <row r="67" spans="1:9" ht="15.75" customHeight="1">
      <c r="A67" s="185" t="str">
        <f>SUBSTITUTE(SUBSTITUTE(SUBSTITUTE('2. UXUI-EN-trad-GOOGLE'!A67,"sustainable IT profit","sustainable IT benefit"),"charges","load"),"environmental impact","environmental footprint")</f>
        <v>Use</v>
      </c>
      <c r="B67" s="185" t="str">
        <f>SUBSTITUTE(SUBSTITUTE(SUBSTITUTE('2. UXUI-EN-trad-GOOGLE'!B67,"sustainable IT profit","sustainable IT benefit"),"charges","load"),"environmental impact","environmental footprint")</f>
        <v/>
      </c>
      <c r="C67" s="185" t="str">
        <f>SUBSTITUTE(SUBSTITUTE(SUBSTITUTE('2. UXUI-EN-trad-GOOGLE'!C67,"sustainable IT profit","sustainable IT benefit"),"charges","load"),"environmental impact","environmental footprint")</f>
        <v>Offer the user to evaluate the services offered</v>
      </c>
      <c r="D67" s="185" t="str">
        <f>SUBSTITUTE(SUBSTITUTE(SUBSTITUTE('2. UXUI-EN-trad-GOOGLE'!D67,"sustainable IT profit","sustainable IT benefit"),"charges","load"),"environmental impact","environmental footprint")</f>
        <v>Are user feedback on the evaluation of the service taken into account?</v>
      </c>
      <c r="E67" s="185" t="str">
        <f>SUBSTITUTE(SUBSTITUTE(SUBSTITUTE('2. UXUI-EN-trad-GOOGLE'!E67,"sustainable IT profit","sustainable IT benefit"),"charges","load"),"environmental impact","environmental footprint")</f>
        <v>The measurement of user satisfaction or dissatisfaction is an important marker of experience feedback which makes it possible to improve the quality of service and deal with erroneous cases which would not be directly visible but would have consequences on the overall performance of the service to fulfill the expected features.</v>
      </c>
      <c r="F67" s="185" t="str">
        <f>SUBSTITUTE(SUBSTITUTE(SUBSTITUTE('2. UXUI-EN-trad-GOOGLE'!F67,"sustainable IT profit","sustainable IT benefit"),"charges","load"),"environmental impact","environmental footprint")</f>
        <v>Is a conversation channel for feedback on the quality of the services and content offered available and used in the context of improving the services and content?</v>
      </c>
      <c r="G67" s="185" t="str">
        <f>SUBSTITUTE(SUBSTITUTE(SUBSTITUTE('2. UXUI-EN-trad-GOOGLE'!G67,"sustainable IT profit","sustainable IT benefit"),"charges","load"),"environmental impact","environmental footprint")</f>
        <v>Is a survey planning in place?</v>
      </c>
      <c r="H67" s="185" t="str">
        <f>SUBSTITUTE(SUBSTITUTE(SUBSTITUTE('2. UXUI-EN-trad-GOOGLE'!H67,"sustainable IT profit","sustainable IT benefit"),"charges","load"),"environmental impact","environmental footprint")</f>
        <v>In the case of an App, is there a recurrence of consultation of the notifications available on the store?</v>
      </c>
      <c r="I67" s="185" t="str">
        <f>SUBSTITUTE(SUBSTITUTE(SUBSTITUTE('2. UXUI-EN-trad-GOOGLE'!I67,"sustainable IT profit","sustainable IT benefit"),"charges","load"),"environmental impact","environmental footprint")</f>
        <v/>
      </c>
    </row>
    <row r="68" spans="1:9" ht="15.75" customHeight="1">
      <c r="A68" s="185" t="str">
        <f>SUBSTITUTE(SUBSTITUTE(SUBSTITUTE('2. UXUI-EN-trad-GOOGLE'!A68,"sustainable IT profit","sustainable IT benefit"),"charges","load"),"environmental impact","environmental footprint")</f>
        <v>Use</v>
      </c>
      <c r="B68" s="185" t="str">
        <f>SUBSTITUTE(SUBSTITUTE(SUBSTITUTE('2. UXUI-EN-trad-GOOGLE'!B68,"sustainable IT profit","sustainable IT benefit"),"charges","load"),"environmental impact","environmental footprint")</f>
        <v/>
      </c>
      <c r="C68" s="185" t="str">
        <f>SUBSTITUTE(SUBSTITUTE(SUBSTITUTE('2. UXUI-EN-trad-GOOGLE'!C68,"sustainable IT profit","sustainable IT benefit"),"charges","load"),"environmental impact","environmental footprint")</f>
        <v>Create a space of trust between the user and the service provider</v>
      </c>
      <c r="D68" s="185" t="str">
        <f>SUBSTITUTE(SUBSTITUTE(SUBSTITUTE('2. UXUI-EN-trad-GOOGLE'!D68,"sustainable IT profit","sustainable IT benefit"),"charges","load"),"environmental impact","environmental footprint")</f>
        <v>Does the user have the means to simply verify the information exposed in the service?</v>
      </c>
      <c r="E68" s="185" t="str">
        <f>SUBSTITUTE(SUBSTITUTE(SUBSTITUTE('2. UXUI-EN-trad-GOOGLE'!E68,"sustainable IT profit","sustainable IT benefit"),"charges","load"),"environmental impact","environmental footprint")</f>
        <v>When the information communicated is not considered reliable by the users, it can generate additional research to confirm assertions and generate spurious navigation. On the other hand, the credibility of the service can be questioned and dismissed by users. Users have the right to have reliable information, service editors have a duty to respect their users by transmitting verified information.</v>
      </c>
      <c r="F68" s="185" t="str">
        <f>SUBSTITUTE(SUBSTITUTE(SUBSTITUTE('2. UXUI-EN-trad-GOOGLE'!F68,"sustainable IT profit","sustainable IT benefit"),"charges","load"),"environmental impact","environmental footprint")</f>
        <v>Is a transparency verification process in place?</v>
      </c>
      <c r="G68" s="185" t="str">
        <f>SUBSTITUTE(SUBSTITUTE(SUBSTITUTE('2. UXUI-EN-trad-GOOGLE'!G68,"sustainable IT profit","sustainable IT benefit"),"charges","load"),"environmental impact","environmental footprint")</f>
        <v>Are the sources of the information given accessible to the user?</v>
      </c>
      <c r="H68" s="185" t="str">
        <f>SUBSTITUTE(SUBSTITUTE(SUBSTITUTE('2. UXUI-EN-trad-GOOGLE'!H68,"sustainable IT profit","sustainable IT benefit"),"charges","load"),"environmental impact","environmental footprint")</f>
        <v/>
      </c>
      <c r="I68" s="185" t="str">
        <f>SUBSTITUTE(SUBSTITUTE(SUBSTITUTE('2. UXUI-EN-trad-GOOGLE'!I68,"sustainable IT profit","sustainable IT benefit"),"charges","load"),"environmental impact","environmental footprint")</f>
        <v/>
      </c>
    </row>
    <row r="69" spans="1:9" ht="15.75" customHeight="1">
      <c r="A69" s="185" t="str">
        <f>SUBSTITUTE(SUBSTITUTE(SUBSTITUTE('2. UXUI-EN-trad-GOOGLE'!A69,"sustainable IT profit","sustainable IT benefit"),"charges","load"),"environmental impact","environmental footprint")</f>
        <v>UI</v>
      </c>
      <c r="B69" s="185" t="str">
        <f>SUBSTITUTE(SUBSTITUTE(SUBSTITUTE('2. UXUI-EN-trad-GOOGLE'!B69,"sustainable IT profit","sustainable IT benefit"),"charges","load"),"environmental impact","environmental footprint")</f>
        <v/>
      </c>
      <c r="C69" s="185" t="str">
        <f>SUBSTITUTE(SUBSTITUTE(SUBSTITUTE('2. UXUI-EN-trad-GOOGLE'!C69,"sustainable IT profit","sustainable IT benefit"),"charges","load"),"environmental impact","environmental footprint")</f>
        <v>Do not trigger an action without the user explicitly requesting it</v>
      </c>
      <c r="D69" s="185" t="str">
        <f>SUBSTITUTE(SUBSTITUTE(SUBSTITUTE('2. UXUI-EN-trad-GOOGLE'!D69,"sustainable IT profit","sustainable IT benefit"),"charges","load"),"environmental impact","environmental footprint")</f>
        <v>Are each of the actions initiated by the user? is he informed of the scope and consequences of his actions?</v>
      </c>
      <c r="E69" s="185" t="str">
        <f>SUBSTITUTE(SUBSTITUTE(SUBSTITUTE('2. UXUI-EN-trad-GOOGLE'!E69,"sustainable IT profit","sustainable IT benefit"),"charges","load"),"environmental impact","environmental footprint")</f>
        <v>The operating mode of the digital service must be transparent to the user, the actions proposed must be clearly described and the consequences exposed.</v>
      </c>
      <c r="F69" s="185" t="str">
        <f>SUBSTITUTE(SUBSTITUTE(SUBSTITUTE('2. UXUI-EN-trad-GOOGLE'!F69,"sustainable IT profit","sustainable IT benefit"),"charges","load"),"environmental impact","environmental footprint")</f>
        <v>Has a service interaction map been produced to guarantee user action for each action?</v>
      </c>
      <c r="G69" s="185" t="str">
        <f>SUBSTITUTE(SUBSTITUTE(SUBSTITUTE('2. UXUI-EN-trad-GOOGLE'!G69,"sustainable IT profit","sustainable IT benefit"),"charges","load"),"environmental impact","environmental footprint")</f>
        <v>Are the confirmations of actions limited by expressing the consequences?</v>
      </c>
      <c r="H69" s="185" t="str">
        <f>SUBSTITUTE(SUBSTITUTE(SUBSTITUTE('2. UXUI-EN-trad-GOOGLE'!H69,"sustainable IT profit","sustainable IT benefit"),"charges","load"),"environmental impact","environmental footprint")</f>
        <v/>
      </c>
      <c r="I69" s="185" t="str">
        <f>SUBSTITUTE(SUBSTITUTE(SUBSTITUTE('2. UXUI-EN-trad-GOOGLE'!I69,"sustainable IT profit","sustainable IT benefit"),"charges","load"),"environmental impact","environmental footprint")</f>
        <v/>
      </c>
    </row>
    <row r="70" spans="1:9" ht="15.75" customHeight="1">
      <c r="A70" s="185" t="str">
        <f>SUBSTITUTE(SUBSTITUTE(SUBSTITUTE('2. UXUI-EN-trad-GOOGLE'!A70,"sustainable IT profit","sustainable IT benefit"),"charges","load"),"environmental impact","environmental footprint")</f>
        <v>UI</v>
      </c>
      <c r="B70" s="185" t="str">
        <f>SUBSTITUTE(SUBSTITUTE(SUBSTITUTE('2. UXUI-EN-trad-GOOGLE'!B70,"sustainable IT profit","sustainable IT benefit"),"charges","load"),"environmental impact","environmental footprint")</f>
        <v/>
      </c>
      <c r="C70" s="185" t="str">
        <f>SUBSTITUTE(SUBSTITUTE(SUBSTITUTE('2. UXUI-EN-trad-GOOGLE'!C70,"sustainable IT profit","sustainable IT benefit"),"charges","load"),"environmental impact","environmental footprint")</f>
        <v>Expose the data collected on the user</v>
      </c>
      <c r="D70" s="185" t="str">
        <f>SUBSTITUTE(SUBSTITUTE(SUBSTITUTE('2. UXUI-EN-trad-GOOGLE'!D70,"sustainable IT profit","sustainable IT benefit"),"charges","load"),"environmental impact","environmental footprint")</f>
        <v>Are users informed that confidential information is being collected?</v>
      </c>
      <c r="E70" s="185" t="str">
        <f>SUBSTITUTE(SUBSTITUTE(SUBSTITUTE('2. UXUI-EN-trad-GOOGLE'!E70,"sustainable IT profit","sustainable IT benefit"),"charges","load"),"environmental impact","environmental footprint")</f>
        <v>The data that users entrust are under your responsibility and users must be kept informed of the care you take to ensure the confidentiality of their data. The GDPR imposes a framework for personal data but does not cover other categories of data which would nevertheless deserve the same attention and precautions.</v>
      </c>
      <c r="F70" s="185" t="str">
        <f>SUBSTITUTE(SUBSTITUTE(SUBSTITUTE('2. UXUI-EN-trad-GOOGLE'!F70,"sustainable IT profit","sustainable IT benefit"),"charges","load"),"environmental impact","environmental footprint")</f>
        <v>Are users informed of the use that will be made of their confidential information?
Is the information on the use of the data collected made accessible and easily searchable, has the DPO been consulted?
Are the check boxes on the forms not pre-populated?</v>
      </c>
      <c r="G70" s="185" t="str">
        <f>SUBSTITUTE(SUBSTITUTE(SUBSTITUTE('2. UXUI-EN-trad-GOOGLE'!G70,"sustainable IT profit","sustainable IT benefit"),"charges","load"),"environmental impact","environmental footprint")</f>
        <v>Are users exposed to the right to be forgotten confidential information?</v>
      </c>
      <c r="H70" s="185" t="str">
        <f>SUBSTITUTE(SUBSTITUTE(SUBSTITUTE('2. UXUI-EN-trad-GOOGLE'!H70,"sustainable IT profit","sustainable IT benefit"),"charges","load"),"environmental impact","environmental footprint")</f>
        <v>Is access to GDPR preferences permanently accessible and modifiable by the user?
Has the kinematics of the management of accepted / refused cookies been considered during the design?</v>
      </c>
      <c r="I70" s="185" t="str">
        <f>SUBSTITUTE(SUBSTITUTE(SUBSTITUTE('2. UXUI-EN-trad-GOOGLE'!I70,"sustainable IT profit","sustainable IT benefit"),"charges","load"),"environmental impact","environmental footprint")</f>
        <v/>
      </c>
    </row>
    <row r="71" spans="1:9" ht="15.75" customHeight="1">
      <c r="A71" s="185" t="str">
        <f>SUBSTITUTE(SUBSTITUTE(SUBSTITUTE('2. UXUI-EN-trad-GOOGLE'!A71,"sustainable IT profit","sustainable IT benefit"),"charges","load"),"environmental impact","environmental footprint")</f>
        <v/>
      </c>
      <c r="B71" s="185" t="str">
        <f>SUBSTITUTE(SUBSTITUTE(SUBSTITUTE('2. UXUI-EN-trad-GOOGLE'!B71,"sustainable IT profit","sustainable IT benefit"),"charges","load"),"environmental impact","environmental footprint")</f>
        <v>Value: design an ethical Digital Service, in line with your values</v>
      </c>
      <c r="C71" s="185" t="str">
        <f>SUBSTITUTE(SUBSTITUTE(SUBSTITUTE('2. UXUI-EN-trad-GOOGLE'!C71,"sustainable IT profit","sustainable IT benefit"),"charges","load"),"environmental impact","environmental footprint")</f>
        <v/>
      </c>
      <c r="D71" s="185" t="str">
        <f>SUBSTITUTE(SUBSTITUTE(SUBSTITUTE('2. UXUI-EN-trad-GOOGLE'!D71,"sustainable IT profit","sustainable IT benefit"),"charges","load"),"environmental impact","environmental footprint")</f>
        <v/>
      </c>
      <c r="E71" s="185" t="str">
        <f>SUBSTITUTE(SUBSTITUTE(SUBSTITUTE('2. UXUI-EN-trad-GOOGLE'!E71,"sustainable IT profit","sustainable IT benefit"),"charges","load"),"environmental impact","environmental footprint")</f>
        <v/>
      </c>
      <c r="F71" s="185" t="str">
        <f>SUBSTITUTE(SUBSTITUTE(SUBSTITUTE('2. UXUI-EN-trad-GOOGLE'!F71,"sustainable IT profit","sustainable IT benefit"),"charges","load"),"environmental impact","environmental footprint")</f>
        <v/>
      </c>
      <c r="G71" s="185" t="str">
        <f>SUBSTITUTE(SUBSTITUTE(SUBSTITUTE('2. UXUI-EN-trad-GOOGLE'!G71,"sustainable IT profit","sustainable IT benefit"),"charges","load"),"environmental impact","environmental footprint")</f>
        <v/>
      </c>
      <c r="H71" s="185" t="str">
        <f>SUBSTITUTE(SUBSTITUTE(SUBSTITUTE('2. UXUI-EN-trad-GOOGLE'!H71,"sustainable IT profit","sustainable IT benefit"),"charges","load"),"environmental impact","environmental footprint")</f>
        <v/>
      </c>
      <c r="I71" s="185" t="str">
        <f>SUBSTITUTE(SUBSTITUTE(SUBSTITUTE('2. UXUI-EN-trad-GOOGLE'!I71,"sustainable IT profit","sustainable IT benefit"),"charges","load"),"environmental impact","environmental footprint")</f>
        <v/>
      </c>
    </row>
    <row r="72" spans="1:9" ht="15.75" customHeight="1">
      <c r="A72" s="185" t="str">
        <f>SUBSTITUTE(SUBSTITUTE(SUBSTITUTE('2. UXUI-EN-trad-GOOGLE'!A72,"sustainable IT profit","sustainable IT benefit"),"charges","load"),"environmental impact","environmental footprint")</f>
        <v>Methodology</v>
      </c>
      <c r="B72" s="185" t="str">
        <f>SUBSTITUTE(SUBSTITUTE(SUBSTITUTE('2. UXUI-EN-trad-GOOGLE'!B72,"sustainable IT profit","sustainable IT benefit"),"charges","load"),"environmental impact","environmental footprint")</f>
        <v/>
      </c>
      <c r="C72" s="185" t="str">
        <f>SUBSTITUTE(SUBSTITUTE(SUBSTITUTE('2. UXUI-EN-trad-GOOGLE'!C72,"sustainable IT profit","sustainable IT benefit"),"charges","load"),"environmental impact","environmental footprint")</f>
        <v>Limit dark patterns</v>
      </c>
      <c r="D72" s="185" t="str">
        <f>SUBSTITUTE(SUBSTITUTE(SUBSTITUTE('2. UXUI-EN-trad-GOOGLE'!D72,"sustainable IT profit","sustainable IT benefit"),"charges","load"),"environmental impact","environmental footprint")</f>
        <v>Does the service avoid Dark Patterns?</v>
      </c>
      <c r="E72" s="185" t="str">
        <f>SUBSTITUTE(SUBSTITUTE(SUBSTITUTE('2. UXUI-EN-trad-GOOGLE'!E72,"sustainable IT profit","sustainable IT benefit"),"charges","load"),"environmental impact","environmental footprint")</f>
        <v>Some services are designed to create some form of dependence on it. The user must not be subjected and exposed to certain mechanisms of digital over-consumption.</v>
      </c>
      <c r="F72" s="185" t="str">
        <f>SUBSTITUTE(SUBSTITUTE(SUBSTITUTE('2. UXUI-EN-trad-GOOGLE'!F72,"sustainable IT profit","sustainable IT benefit"),"charges","load"),"environmental impact","environmental footprint")</f>
        <v>Can Force Continuity (subscription perpetuation) be banned from the services offered?</v>
      </c>
      <c r="G72" s="185" t="str">
        <f>SUBSTITUTE(SUBSTITUTE(SUBSTITUTE('2. UXUI-EN-trad-GOOGLE'!G72,"sustainable IT profit","sustainable IT benefit"),"charges","load"),"environmental impact","environmental footprint")</f>
        <v>Is the principle of "Friend spam" excluded?</v>
      </c>
      <c r="H72" s="185" t="str">
        <f>SUBSTITUTE(SUBSTITUTE(SUBSTITUTE('2. UXUI-EN-trad-GOOGLE'!H72,"sustainable IT profit","sustainable IT benefit"),"charges","load"),"environmental impact","environmental footprint")</f>
        <v>Is the video streaming autoplay disabled by default (Binge watching)?
Is no consideration requested in feedback for a user action?
Is the "Privacy Zuckering technique" in order to force the user to publicly share personal information excluded? Is it possible to delete it or failing that, to explain to the user for what purpose it is in place?</v>
      </c>
      <c r="I72" s="185" t="str">
        <f>SUBSTITUTE(SUBSTITUTE(SUBSTITUTE('2. UXUI-EN-trad-GOOGLE'!I72,"sustainable IT profit","sustainable IT benefit"),"charges","load"),"environmental impact","environmental footprint")</f>
        <v/>
      </c>
    </row>
    <row r="73" spans="1:9" ht="15.75" customHeight="1">
      <c r="A73" s="185" t="str">
        <f>SUBSTITUTE(SUBSTITUTE(SUBSTITUTE('2. UXUI-EN-trad-GOOGLE'!A73,"sustainable IT profit","sustainable IT benefit"),"charges","load"),"environmental impact","environmental footprint")</f>
        <v>Use</v>
      </c>
      <c r="B73" s="185" t="str">
        <f>SUBSTITUTE(SUBSTITUTE(SUBSTITUTE('2. UXUI-EN-trad-GOOGLE'!B73,"sustainable IT profit","sustainable IT benefit"),"charges","load"),"environmental impact","environmental footprint")</f>
        <v/>
      </c>
      <c r="C73" s="185" t="str">
        <f>SUBSTITUTE(SUBSTITUTE(SUBSTITUTE('2. UXUI-EN-trad-GOOGLE'!C73,"sustainable IT profit","sustainable IT benefit"),"charges","load"),"environmental impact","environmental footprint")</f>
        <v>Make contact information available and accessible - Support / Customer Care / legals / Eco-conception
RGPD / RGAA</v>
      </c>
      <c r="D73" s="185" t="str">
        <f>SUBSTITUTE(SUBSTITUTE(SUBSTITUTE('2. UXUI-EN-trad-GOOGLE'!D73,"sustainable IT profit","sustainable IT benefit"),"charges","load"),"environmental impact","environmental footprint")</f>
        <v>Are the legal display and communication standards on the RGAA (public service and private company with more than € 250 million turnover) taken into account?</v>
      </c>
      <c r="E73" s="185" t="str">
        <f>SUBSTITUTE(SUBSTITUTE(SUBSTITUTE('2. UXUI-EN-trad-GOOGLE'!E73,"sustainable IT profit","sustainable IT benefit"),"charges","load"),"environmental impact","environmental footprint")</f>
        <v>All digital media must be accessible by everyone. It is necessary to be able to keep the user informed of the level of accessibility and of the efforts underway to improve the service. This information must be available and explicitly marked in the user's path.</v>
      </c>
      <c r="F73" s="185" t="str">
        <f>SUBSTITUTE(SUBSTITUTE(SUBSTITUTE('2. UXUI-EN-trad-GOOGLE'!F73,"sustainable IT profit","sustainable IT benefit"),"charges","load"),"environmental impact","environmental footprint")</f>
        <v>Are RGAA compliance assessments available?</v>
      </c>
      <c r="G73" s="185" t="str">
        <f>SUBSTITUTE(SUBSTITUTE(SUBSTITUTE('2. UXUI-EN-trad-GOOGLE'!G73,"sustainable IT profit","sustainable IT benefit"),"charges","load"),"environmental impact","environmental footprint")</f>
        <v>Are there "hidden costs" for the user in a payment process that would not be well perceived by certain audiences?</v>
      </c>
      <c r="H73" s="185" t="str">
        <f>SUBSTITUTE(SUBSTITUTE(SUBSTITUTE('2. UXUI-EN-trad-GOOGLE'!H73,"sustainable IT profit","sustainable IT benefit"),"charges","load"),"environmental impact","environmental footprint")</f>
        <v>Is the Sustainable IT approach exposed to users so that they can adapt their uses?</v>
      </c>
      <c r="I73" s="185" t="str">
        <f>SUBSTITUTE(SUBSTITUTE(SUBSTITUTE('2. UXUI-EN-trad-GOOGLE'!I73,"sustainable IT profit","sustainable IT benefit"),"charges","load"),"environmental impact","environmental footprint")</f>
        <v>RGAA
SL: W3C: Web Content Accessibility Guidelines (WCAG) 2.0
SL: Color contrast Analyzer (recommended by Orange)
SL: Daltomism simulator
SL: Audit grid model RGAA version 4</v>
      </c>
    </row>
    <row r="74" spans="1:9" ht="15.75" customHeight="1">
      <c r="A74" s="185" t="str">
        <f>SUBSTITUTE(SUBSTITUTE(SUBSTITUTE('2. UXUI-EN-trad-GOOGLE'!A74,"sustainable IT profit","sustainable IT benefit"),"charges","load"),"environmental impact","environmental footprint")</f>
        <v>Use</v>
      </c>
      <c r="B74" s="185" t="str">
        <f>SUBSTITUTE(SUBSTITUTE(SUBSTITUTE('2. UXUI-EN-trad-GOOGLE'!B74,"sustainable IT profit","sustainable IT benefit"),"charges","load"),"environmental impact","environmental footprint")</f>
        <v/>
      </c>
      <c r="C74" s="185" t="str">
        <f>SUBSTITUTE(SUBSTITUTE(SUBSTITUTE('2. UXUI-EN-trad-GOOGLE'!C74,"sustainable IT profit","sustainable IT benefit"),"charges","load"),"environmental impact","environmental footprint")</f>
        <v>Prohibit the effects of addiction
Captology</v>
      </c>
      <c r="D74" s="185" t="str">
        <f>SUBSTITUTE(SUBSTITUTE(SUBSTITUTE('2. UXUI-EN-trad-GOOGLE'!D74,"sustainable IT profit","sustainable IT benefit"),"charges","load"),"environmental impact","environmental footprint")</f>
        <v>Are rules in terms of respect for the user in place?</v>
      </c>
      <c r="E74" s="185" t="str">
        <f>SUBSTITUTE(SUBSTITUTE(SUBSTITUTE('2. UXUI-EN-trad-GOOGLE'!E74,"sustainable IT profit","sustainable IT benefit"),"charges","load"),"environmental impact","environmental footprint")</f>
        <v>Some services are designed to create some form of dependence on it. The user must be able to objectively remain the judge of his digital consumption</v>
      </c>
      <c r="F74" s="185" t="str">
        <f>SUBSTITUTE(SUBSTITUTE(SUBSTITUTE('2. UXUI-EN-trad-GOOGLE'!F74,"sustainable IT profit","sustainable IT benefit"),"charges","load"),"environmental impact","environmental footprint")</f>
        <v>Is a digital ethics charter defined?</v>
      </c>
      <c r="G74" s="185" t="str">
        <f>SUBSTITUTE(SUBSTITUTE(SUBSTITUTE('2. UXUI-EN-trad-GOOGLE'!G74,"sustainable IT profit","sustainable IT benefit"),"charges","load"),"environmental impact","environmental footprint")</f>
        <v>Has a diagnosis of attentional design been carried out?
Have the project ethics been tested with the legal / ethics referent?</v>
      </c>
      <c r="H74" s="185" t="str">
        <f>SUBSTITUTE(SUBSTITUTE(SUBSTITUTE('2. UXUI-EN-trad-GOOGLE'!H74,"sustainable IT profit","sustainable IT benefit"),"charges","load"),"environmental impact","environmental footprint")</f>
        <v>Is Misdirection (manipulation, even visual, to guide user choices) practiced?
Is the use of notifications limited to what is strictly necessary?</v>
      </c>
      <c r="I74" s="185" t="str">
        <f>SUBSTITUTE(SUBSTITUTE(SUBSTITUTE('2. UXUI-EN-trad-GOOGLE'!I74,"sustainable IT profit","sustainable IT benefit"),"charges","load"),"environmental impact","environmental footprint")</f>
        <v>Attentional Design + Beurktionary Game by Ethical Designers</v>
      </c>
    </row>
    <row r="75" spans="1:9" ht="15.75" customHeight="1">
      <c r="A75" s="185" t="str">
        <f>SUBSTITUTE(SUBSTITUTE(SUBSTITUTE('2. UXUI-EN-trad-GOOGLE'!A75,"sustainable IT profit","sustainable IT benefit"),"charges","load"),"environmental impact","environmental footprint")</f>
        <v>Use</v>
      </c>
      <c r="B75" s="185" t="str">
        <f>SUBSTITUTE(SUBSTITUTE(SUBSTITUTE('2. UXUI-EN-trad-GOOGLE'!B75,"sustainable IT profit","sustainable IT benefit"),"charges","load"),"environmental impact","environmental footprint")</f>
        <v/>
      </c>
      <c r="C75" s="185" t="str">
        <f>SUBSTITUTE(SUBSTITUTE(SUBSTITUTE('2. UXUI-EN-trad-GOOGLE'!C75,"sustainable IT profit","sustainable IT benefit"),"charges","load"),"environmental impact","environmental footprint")</f>
        <v>Limit intrusive advertisements, and make it clear that they are advertisements</v>
      </c>
      <c r="D75" s="185" t="str">
        <f>SUBSTITUTE(SUBSTITUTE(SUBSTITUTE('2. UXUI-EN-trad-GOOGLE'!D75,"sustainable IT profit","sustainable IT benefit"),"charges","load"),"environmental impact","environmental footprint")</f>
        <v>Are the advertisements clearly identified as such and do they have a real economic value in the service?</v>
      </c>
      <c r="E75" s="185" t="str">
        <f>SUBSTITUTE(SUBSTITUTE(SUBSTITUTE('2. UXUI-EN-trad-GOOGLE'!E75,"sustainable IT profit","sustainable IT benefit"),"charges","load"),"environmental impact","environmental footprint")</f>
        <v>Targeted or untargeted advertising can be an essential source of revenue for the digital service, the value provided must be sufficient to justify these promotional inserts, and users must not be able to confuse these advertising banners with the contents of the service.</v>
      </c>
      <c r="F75" s="185" t="str">
        <f>SUBSTITUTE(SUBSTITUTE(SUBSTITUTE('2. UXUI-EN-trad-GOOGLE'!F75,"sustainable IT profit","sustainable IT benefit"),"charges","load"),"environmental impact","environmental footprint")</f>
        <v>Are the ads skippable?</v>
      </c>
      <c r="G75" s="185" t="str">
        <f>SUBSTITUTE(SUBSTITUTE(SUBSTITUTE('2. UXUI-EN-trad-GOOGLE'!G75,"sustainable IT profit","sustainable IT benefit"),"charges","load"),"environmental impact","environmental footprint")</f>
        <v>Are the advertisements visually identifiable simply by the user?</v>
      </c>
      <c r="H75" s="185" t="str">
        <f>SUBSTITUTE(SUBSTITUTE(SUBSTITUTE('2. UXUI-EN-trad-GOOGLE'!H75,"sustainable IT profit","sustainable IT benefit"),"charges","load"),"environmental impact","environmental footprint")</f>
        <v>Integrate the extra-financial added value of Sustainable IT into the business model</v>
      </c>
      <c r="I75" s="185" t="str">
        <f>SUBSTITUTE(SUBSTITUTE(SUBSTITUTE('2. UXUI-EN-trad-GOOGLE'!I75,"sustainable IT profit","sustainable IT benefit"),"charges","load"),"environmental impact","environmental footprint")</f>
        <v/>
      </c>
    </row>
    <row r="76" spans="1:9" ht="15.75" customHeight="1">
      <c r="A76" s="185" t="str">
        <f>SUBSTITUTE(SUBSTITUTE(SUBSTITUTE('2. UXUI-EN-trad-GOOGLE'!A76,"sustainable IT profit","sustainable IT benefit"),"charges","load"),"environmental impact","environmental footprint")</f>
        <v>Use</v>
      </c>
      <c r="B76" s="185" t="str">
        <f>SUBSTITUTE(SUBSTITUTE(SUBSTITUTE('2. UXUI-EN-trad-GOOGLE'!B76,"sustainable IT profit","sustainable IT benefit"),"charges","load"),"environmental impact","environmental footprint")</f>
        <v/>
      </c>
      <c r="C76" s="185" t="str">
        <f>SUBSTITUTE(SUBSTITUTE(SUBSTITUTE('2. UXUI-EN-trad-GOOGLE'!C76,"sustainable IT profit","sustainable IT benefit"),"charges","load"),"environmental impact","environmental footprint")</f>
        <v>Direct the user's attention to their needs</v>
      </c>
      <c r="D76" s="185" t="str">
        <f>SUBSTITUTE(SUBSTITUTE(SUBSTITUTE('2. UXUI-EN-trad-GOOGLE'!D76,"sustainable IT profit","sustainable IT benefit"),"charges","load"),"environmental impact","environmental footprint")</f>
        <v>How well is the user's attention controlled by the service?</v>
      </c>
      <c r="E76" s="185" t="str">
        <f>SUBSTITUTE(SUBSTITUTE(SUBSTITUTE('2. UXUI-EN-trad-GOOGLE'!E76,"sustainable IT profit","sustainable IT benefit"),"charges","load"),"environmental impact","environmental footprint")</f>
        <v>The attention of the user is a resource that should be considered scarce and valuable. From this perspective, respect for the user also depends on his ability to focus his attention on the elements of his choice, rather than those that the service would like to highlight.</v>
      </c>
      <c r="F76" s="185" t="str">
        <f>SUBSTITUTE(SUBSTITUTE(SUBSTITUTE('2. UXUI-EN-trad-GOOGLE'!F76,"sustainable IT profit","sustainable IT benefit"),"charges","load"),"environmental impact","environmental footprint")</f>
        <v>Has a diagnosis of attentional design been carried out?</v>
      </c>
      <c r="G76" s="185" t="str">
        <f>SUBSTITUTE(SUBSTITUTE(SUBSTITUTE('2. UXUI-EN-trad-GOOGLE'!G76,"sustainable IT profit","sustainable IT benefit"),"charges","load"),"environmental impact","environmental footprint")</f>
        <v>During the ideation sessions, was the worst case scenario for users considered?</v>
      </c>
      <c r="H76" s="185" t="str">
        <f>SUBSTITUTE(SUBSTITUTE(SUBSTITUTE('2. UXUI-EN-trad-GOOGLE'!H76,"sustainable IT profit","sustainable IT benefit"),"charges","load"),"environmental impact","environmental footprint")</f>
        <v/>
      </c>
      <c r="I76" s="185" t="str">
        <f>SUBSTITUTE(SUBSTITUTE(SUBSTITUTE('2. UXUI-EN-trad-GOOGLE'!I76,"sustainable IT profit","sustainable IT benefit"),"charges","load"),"environmental impact","environmental footprint")</f>
        <v>- Attentional design
- Planet centric
- Captology evaluation matrix</v>
      </c>
    </row>
    <row r="77" spans="1:9" ht="15.75" customHeight="1"/>
    <row r="78" spans="1:9" ht="15.75" customHeight="1"/>
    <row r="79" spans="1:9" ht="15.75" customHeight="1"/>
    <row r="80" spans="1:9"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2868C9"/>
    <outlinePr summaryBelow="0" summaryRight="0"/>
  </sheetPr>
  <dimension ref="A1:AG1000"/>
  <sheetViews>
    <sheetView workbookViewId="0">
      <pane ySplit="2" topLeftCell="A3" activePane="bottomLeft" state="frozen"/>
      <selection pane="bottomLeft" activeCell="B4" sqref="B4"/>
    </sheetView>
  </sheetViews>
  <sheetFormatPr defaultColWidth="14.42578125" defaultRowHeight="15" customHeight="1"/>
  <cols>
    <col min="1" max="1" width="8" customWidth="1"/>
    <col min="2" max="5" width="8.28515625" customWidth="1"/>
    <col min="6" max="6" width="11.42578125" customWidth="1"/>
    <col min="7" max="7" width="29" customWidth="1"/>
    <col min="9" max="9" width="39.7109375" customWidth="1"/>
    <col min="10" max="10" width="30.140625" customWidth="1"/>
    <col min="11" max="11" width="50.28515625" customWidth="1"/>
    <col min="12" max="12" width="24" customWidth="1"/>
    <col min="13" max="13" width="27.5703125" customWidth="1"/>
    <col min="14" max="14" width="16.28515625" customWidth="1"/>
    <col min="15" max="15" width="22.28515625" customWidth="1"/>
    <col min="16" max="16" width="22.140625" customWidth="1"/>
    <col min="18" max="18" width="16.85546875" customWidth="1"/>
    <col min="19" max="19" width="22.140625" customWidth="1"/>
    <col min="23" max="23" width="22.140625" customWidth="1"/>
    <col min="25" max="26" width="16.5703125" customWidth="1"/>
    <col min="27" max="27" width="22.140625" customWidth="1"/>
    <col min="29" max="30" width="16.5703125" customWidth="1"/>
    <col min="31" max="33" width="22.140625" customWidth="1"/>
  </cols>
  <sheetData>
    <row r="1" spans="1:33" ht="15.75" customHeight="1">
      <c r="A1" s="174" t="s">
        <v>5691</v>
      </c>
      <c r="B1" s="174"/>
      <c r="C1" s="174" t="s">
        <v>5691</v>
      </c>
      <c r="D1" s="174" t="s">
        <v>5691</v>
      </c>
      <c r="E1" s="174" t="s">
        <v>5691</v>
      </c>
      <c r="F1" s="174" t="s">
        <v>5691</v>
      </c>
      <c r="G1" s="175" t="s">
        <v>5692</v>
      </c>
      <c r="H1" s="175" t="s">
        <v>7509</v>
      </c>
      <c r="I1" s="175" t="s">
        <v>7510</v>
      </c>
      <c r="J1" s="176"/>
      <c r="K1" s="176"/>
      <c r="L1" s="176"/>
      <c r="M1" s="176"/>
      <c r="N1" s="176"/>
      <c r="O1" s="176"/>
      <c r="P1" s="176"/>
      <c r="Q1" s="176"/>
      <c r="R1" s="176"/>
      <c r="S1" s="176"/>
      <c r="T1" s="176"/>
      <c r="U1" s="176"/>
      <c r="V1" s="176"/>
      <c r="W1" s="176"/>
      <c r="X1" s="176"/>
      <c r="Y1" s="176"/>
      <c r="Z1" s="176"/>
      <c r="AA1" s="176"/>
      <c r="AB1" s="176"/>
      <c r="AC1" s="176"/>
      <c r="AD1" s="176"/>
      <c r="AE1" s="176"/>
      <c r="AF1" s="176"/>
      <c r="AG1" s="176"/>
    </row>
    <row r="2" spans="1:33" ht="15.75" customHeight="1">
      <c r="A2" s="177" t="s">
        <v>5695</v>
      </c>
      <c r="B2" s="177" t="s">
        <v>5764</v>
      </c>
      <c r="C2" s="177" t="s">
        <v>5273</v>
      </c>
      <c r="D2" s="177" t="s">
        <v>5274</v>
      </c>
      <c r="E2" s="177" t="s">
        <v>5275</v>
      </c>
      <c r="F2" s="177" t="str">
        <f>IF(ISBLANK('0. SPECIFICATIONS-WiP'!F2),"",SUBSTITUTE('0. SPECIFICATIONS-WiP'!F2,"NR","IT Soutenable"))</f>
        <v>Niveau A,B,C
Planet/ People/ prosperity
ex A/B/A</v>
      </c>
      <c r="G2" s="178" t="s">
        <v>5696</v>
      </c>
      <c r="H2" s="179" t="s">
        <v>5697</v>
      </c>
      <c r="I2" s="180" t="s">
        <v>5698</v>
      </c>
      <c r="J2" s="181" t="s">
        <v>5699</v>
      </c>
      <c r="K2" s="181" t="s">
        <v>5700</v>
      </c>
      <c r="L2" s="181" t="s">
        <v>5701</v>
      </c>
      <c r="M2" s="181" t="s">
        <v>5283</v>
      </c>
      <c r="N2" s="181" t="s">
        <v>5284</v>
      </c>
      <c r="O2" s="181" t="s">
        <v>5702</v>
      </c>
      <c r="P2" s="180" t="s">
        <v>5703</v>
      </c>
      <c r="Q2" s="178" t="s">
        <v>5704</v>
      </c>
      <c r="R2" s="182" t="s">
        <v>5705</v>
      </c>
      <c r="S2" s="180" t="s">
        <v>5706</v>
      </c>
      <c r="T2" s="180" t="s">
        <v>5707</v>
      </c>
      <c r="U2" s="180" t="s">
        <v>5291</v>
      </c>
      <c r="V2" s="180" t="s">
        <v>5292</v>
      </c>
      <c r="W2" s="180" t="s">
        <v>35</v>
      </c>
      <c r="X2" s="180" t="s">
        <v>5293</v>
      </c>
      <c r="Y2" s="180" t="s">
        <v>5294</v>
      </c>
      <c r="Z2" s="180" t="s">
        <v>5295</v>
      </c>
      <c r="AA2" s="180" t="s">
        <v>5296</v>
      </c>
      <c r="AB2" s="180" t="s">
        <v>5297</v>
      </c>
      <c r="AC2" s="180" t="s">
        <v>5298</v>
      </c>
      <c r="AD2" s="180" t="s">
        <v>5299</v>
      </c>
      <c r="AE2" s="180" t="s">
        <v>5300</v>
      </c>
      <c r="AF2" s="180" t="s">
        <v>5301</v>
      </c>
      <c r="AG2" s="180" t="s">
        <v>5302</v>
      </c>
    </row>
    <row r="3" spans="1:33" ht="15.75" customHeight="1">
      <c r="A3" s="183">
        <f>'0. UXUI-WiP'!A3</f>
        <v>1</v>
      </c>
      <c r="B3" s="183" t="str">
        <f>'0. UXUI-WiP'!B3</f>
        <v>UX/UI-1</v>
      </c>
      <c r="C3" s="183">
        <f>'0. UXUI-WiP'!C3</f>
        <v>0</v>
      </c>
      <c r="D3" s="183">
        <f>'0. UXUI-WiP'!D3</f>
        <v>0</v>
      </c>
      <c r="E3" s="183">
        <f>'0. UXUI-WiP'!E3</f>
        <v>0</v>
      </c>
      <c r="F3" s="183" t="str">
        <f>'0. UXUI-WiP'!F3</f>
        <v>1A/1A/4A</v>
      </c>
      <c r="G3" s="184" t="s">
        <v>5691</v>
      </c>
      <c r="H3" s="186" t="s">
        <v>7897</v>
      </c>
      <c r="I3" s="185" t="s">
        <v>5691</v>
      </c>
      <c r="J3" s="185" t="s">
        <v>5691</v>
      </c>
      <c r="K3" s="185" t="s">
        <v>5691</v>
      </c>
      <c r="L3" s="185" t="s">
        <v>5691</v>
      </c>
      <c r="M3" s="185" t="s">
        <v>5691</v>
      </c>
      <c r="N3" s="185" t="s">
        <v>5691</v>
      </c>
      <c r="O3" s="185" t="s">
        <v>5691</v>
      </c>
      <c r="P3" s="183">
        <f>'0. UXUI-WiP'!P3</f>
        <v>0</v>
      </c>
      <c r="Q3" s="183">
        <f>'0. UXUI-WiP'!Q3</f>
        <v>0</v>
      </c>
      <c r="R3" s="183">
        <f>'0. UXUI-WiP'!R3</f>
        <v>0</v>
      </c>
      <c r="S3" s="183">
        <f>'0. UXUI-WiP'!S3</f>
        <v>0</v>
      </c>
      <c r="T3" s="183">
        <f>'0. UXUI-WiP'!T3</f>
        <v>0</v>
      </c>
      <c r="U3" s="183" t="str">
        <f>'0. UXUI-WiP'!U3</f>
        <v xml:space="preserve">ODD#5 ; ODD#8 ; ODD#9 ; ODD#10 ; ODD#12 ; ODD#13 </v>
      </c>
      <c r="V3" s="183">
        <f>'0. UXUI-WiP'!V3</f>
        <v>0</v>
      </c>
      <c r="W3" s="183">
        <f>'0. UXUI-WiP'!W3</f>
        <v>0</v>
      </c>
      <c r="X3" s="183">
        <f>'0. UXUI-WiP'!X3</f>
        <v>0</v>
      </c>
      <c r="Y3" s="183">
        <f>'0. UXUI-WiP'!Y3</f>
        <v>0</v>
      </c>
      <c r="Z3" s="183">
        <f>'0. UXUI-WiP'!Z3</f>
        <v>0</v>
      </c>
      <c r="AA3" s="183">
        <f>'0. UXUI-WiP'!AA3</f>
        <v>0</v>
      </c>
      <c r="AB3" s="183">
        <f>'0. UXUI-WiP'!AB3</f>
        <v>0</v>
      </c>
      <c r="AC3" s="183">
        <f>'0. UXUI-WiP'!AC3</f>
        <v>0</v>
      </c>
      <c r="AD3" s="183">
        <f>'0. UXUI-WiP'!AD3</f>
        <v>0</v>
      </c>
      <c r="AE3" s="183">
        <f>'0. UXUI-WiP'!AE3</f>
        <v>0</v>
      </c>
      <c r="AF3" s="183">
        <f>'0. UXUI-WiP'!AF3</f>
        <v>0</v>
      </c>
      <c r="AG3" s="183">
        <f>'0. UXUI-WiP'!AG3</f>
        <v>0</v>
      </c>
    </row>
    <row r="4" spans="1:33" ht="15.75" customHeight="1">
      <c r="A4" s="183">
        <f>'0. UXUI-WiP'!A4</f>
        <v>1</v>
      </c>
      <c r="B4" s="183" t="str">
        <f>'0. UXUI-WiP'!B4</f>
        <v>UX/UI-1.01</v>
      </c>
      <c r="C4" s="183" t="str">
        <f>'0. UXUI-WiP'!C4</f>
        <v>B</v>
      </c>
      <c r="D4" s="183" t="str">
        <f>'0. UXUI-WiP'!D4</f>
        <v>A</v>
      </c>
      <c r="E4" s="183" t="str">
        <f>'0. UXUI-WiP'!E4</f>
        <v>B</v>
      </c>
      <c r="F4" s="183" t="str">
        <f>'0. UXUI-WiP'!F4</f>
        <v>B/A/B</v>
      </c>
      <c r="G4" s="184" t="str">
        <f ca="1">IFERROR(__xludf.DUMMYFUNCTION("IF(ISBLANK('1. UXUI-WiP-TAMPON'!A4),"""",GOOGLETRANSLATE('1. UXUI-WiP-TAMPON'!A4,""fr"",""en""))"),"Methodology")</f>
        <v>Methodology</v>
      </c>
      <c r="H4" s="185" t="s">
        <v>5691</v>
      </c>
      <c r="I4" s="186" t="s">
        <v>7898</v>
      </c>
      <c r="J4" s="186" t="s">
        <v>7899</v>
      </c>
      <c r="K4" s="186" t="s">
        <v>7900</v>
      </c>
      <c r="L4" s="185" t="s">
        <v>7516</v>
      </c>
      <c r="M4" s="185" t="s">
        <v>7517</v>
      </c>
      <c r="N4" s="185" t="s">
        <v>7518</v>
      </c>
      <c r="O4" s="185" t="s">
        <v>7519</v>
      </c>
      <c r="P4" s="246" t="str">
        <f>'0. UXUI-WiP'!P4</f>
        <v xml:space="preserve"> https://diytoolkit.org/media/People-and-Connections-map-Size-A4.pdf
 https://www.designkit.org/methods
https://www.ideo.com/post/design-kit</v>
      </c>
      <c r="Q4" s="183">
        <f>'0. UXUI-WiP'!Q4</f>
        <v>0</v>
      </c>
      <c r="R4" s="183" t="str">
        <f>'0. UXUI-WiP'!R4</f>
        <v>RECO</v>
      </c>
      <c r="S4" s="183" t="str">
        <f>'0. UXUI-WiP'!S4</f>
        <v>***</v>
      </c>
      <c r="T4" s="183">
        <f>'0. UXUI-WiP'!T4</f>
        <v>0</v>
      </c>
      <c r="U4" s="183">
        <f>'0. UXUI-WiP'!U4</f>
        <v>0</v>
      </c>
      <c r="V4" s="183" t="str">
        <f>'0. UXUI-WiP'!V4</f>
        <v>INCONTOURNABLE</v>
      </c>
      <c r="W4" s="183" t="str">
        <f>'0. UXUI-WiP'!W4</f>
        <v>Conception</v>
      </c>
      <c r="X4" s="183" t="str">
        <f>'0. UXUI-WiP'!X4</f>
        <v>#COM ;  #METH ;</v>
      </c>
      <c r="Y4" s="183" t="str">
        <f>'0. UXUI-WiP'!Y4</f>
        <v>Designer ; ProductOwner ;</v>
      </c>
      <c r="Z4" s="183" t="str">
        <f>'0. UXUI-WiP'!Z4</f>
        <v>(X / Y ) * 100</v>
      </c>
      <c r="AA4" s="183" t="s">
        <v>5834</v>
      </c>
      <c r="AB4" s="183">
        <f>'0. UXUI-WiP'!AB4</f>
        <v>100</v>
      </c>
      <c r="AC4" s="183" t="str">
        <f>'0. UXUI-WiP'!AC4</f>
        <v>High</v>
      </c>
      <c r="AD4" s="183" t="str">
        <f>'0. UXUI-WiP'!AD4</f>
        <v>OnUpdate</v>
      </c>
      <c r="AE4" s="183" t="s">
        <v>7901</v>
      </c>
      <c r="AF4" s="183">
        <f>'0. UXUI-WiP'!AF4</f>
        <v>0</v>
      </c>
      <c r="AG4" s="183">
        <f>'0. UXUI-WiP'!AG4</f>
        <v>0</v>
      </c>
    </row>
    <row r="5" spans="1:33" ht="15.75" customHeight="1">
      <c r="A5" s="183">
        <f>'0. UXUI-WiP'!A5</f>
        <v>1</v>
      </c>
      <c r="B5" s="183" t="str">
        <f>'0. UXUI-WiP'!B5</f>
        <v>UX/UI-1.02</v>
      </c>
      <c r="C5" s="183" t="str">
        <f>'0. UXUI-WiP'!C5</f>
        <v>A</v>
      </c>
      <c r="D5" s="183" t="str">
        <f>'0. UXUI-WiP'!D5</f>
        <v>B</v>
      </c>
      <c r="E5" s="183" t="str">
        <f>'0. UXUI-WiP'!E5</f>
        <v>B</v>
      </c>
      <c r="F5" s="183" t="str">
        <f>'0. UXUI-WiP'!F5</f>
        <v>A/B/B</v>
      </c>
      <c r="G5" s="184" t="str">
        <f ca="1">IFERROR(__xludf.DUMMYFUNCTION("IF(ISBLANK('1. UXUI-WiP-TAMPON'!A5),"""",GOOGLETRANSLATE('1. UXUI-WiP-TAMPON'!A5,""fr"",""en""))"),"Methodology")</f>
        <v>Methodology</v>
      </c>
      <c r="H5" s="185" t="s">
        <v>5691</v>
      </c>
      <c r="I5" s="185" t="s">
        <v>7902</v>
      </c>
      <c r="J5" s="186" t="s">
        <v>7903</v>
      </c>
      <c r="K5" s="185" t="s">
        <v>7522</v>
      </c>
      <c r="L5" s="185" t="s">
        <v>7523</v>
      </c>
      <c r="M5" s="185" t="s">
        <v>5691</v>
      </c>
      <c r="N5" s="185" t="s">
        <v>5691</v>
      </c>
      <c r="O5" s="185" t="s">
        <v>1212</v>
      </c>
      <c r="P5" s="246" t="str">
        <f>'0. UXUI-WiP'!P5</f>
        <v xml:space="preserve"> https://planetcentricdesign.com/</v>
      </c>
      <c r="Q5" s="183">
        <f>'0. UXUI-WiP'!Q5</f>
        <v>0</v>
      </c>
      <c r="R5" s="183" t="str">
        <f>'0. UXUI-WiP'!R5</f>
        <v>RECO</v>
      </c>
      <c r="S5" s="183" t="str">
        <f>'0. UXUI-WiP'!S5</f>
        <v>***</v>
      </c>
      <c r="T5" s="183">
        <f>'0. UXUI-WiP'!T5</f>
        <v>0</v>
      </c>
      <c r="U5" s="183">
        <f>'0. UXUI-WiP'!U5</f>
        <v>0</v>
      </c>
      <c r="V5" s="183" t="str">
        <f>'0. UXUI-WiP'!V5</f>
        <v>INCONTOURNABLE</v>
      </c>
      <c r="W5" s="183" t="str">
        <f>'0. UXUI-WiP'!W5</f>
        <v>Conception</v>
      </c>
      <c r="X5" s="183" t="str">
        <f>'0. UXUI-WiP'!X5</f>
        <v>#COM ;  #METH ;</v>
      </c>
      <c r="Y5" s="183" t="str">
        <f>'0. UXUI-WiP'!Y5</f>
        <v>Designer ; ProductOwner ;</v>
      </c>
      <c r="Z5" s="183" t="str">
        <f>'0. UXUI-WiP'!Z5</f>
        <v>(X / Y ) * 100</v>
      </c>
      <c r="AA5" s="183" t="s">
        <v>5834</v>
      </c>
      <c r="AB5" s="183">
        <f>'0. UXUI-WiP'!AB5</f>
        <v>100</v>
      </c>
      <c r="AC5" s="183" t="str">
        <f>'0. UXUI-WiP'!AC5</f>
        <v>High</v>
      </c>
      <c r="AD5" s="183" t="str">
        <f>'0. UXUI-WiP'!AD5</f>
        <v>OnUpdate</v>
      </c>
      <c r="AE5" s="183" t="s">
        <v>7904</v>
      </c>
      <c r="AF5" s="183">
        <f>'0. UXUI-WiP'!AF5</f>
        <v>0</v>
      </c>
      <c r="AG5" s="183">
        <f>'0. UXUI-WiP'!AG5</f>
        <v>0</v>
      </c>
    </row>
    <row r="6" spans="1:33" ht="15.75" customHeight="1">
      <c r="A6" s="183">
        <f>'0. UXUI-WiP'!A6</f>
        <v>1</v>
      </c>
      <c r="B6" s="183" t="str">
        <f>'0. UXUI-WiP'!B6</f>
        <v>UX/UI-1.03</v>
      </c>
      <c r="C6" s="183" t="str">
        <f>'0. UXUI-WiP'!C6</f>
        <v>B</v>
      </c>
      <c r="D6" s="183" t="str">
        <f>'0. UXUI-WiP'!D6</f>
        <v>B</v>
      </c>
      <c r="E6" s="183" t="str">
        <f>'0. UXUI-WiP'!E6</f>
        <v>A</v>
      </c>
      <c r="F6" s="183" t="str">
        <f>'0. UXUI-WiP'!F6</f>
        <v>B/B/A</v>
      </c>
      <c r="G6" s="184" t="str">
        <f ca="1">IFERROR(__xludf.DUMMYFUNCTION("IF(ISBLANK('1. UXUI-WiP-TAMPON'!A6),"""",GOOGLETRANSLATE('1. UXUI-WiP-TAMPON'!A6,""fr"",""en""))"),"Methodology")</f>
        <v>Methodology</v>
      </c>
      <c r="H6" s="185" t="s">
        <v>5691</v>
      </c>
      <c r="I6" s="186" t="s">
        <v>7905</v>
      </c>
      <c r="J6" s="186" t="s">
        <v>7906</v>
      </c>
      <c r="K6" s="186" t="s">
        <v>7907</v>
      </c>
      <c r="L6" s="186" t="s">
        <v>7908</v>
      </c>
      <c r="M6" s="185" t="s">
        <v>7528</v>
      </c>
      <c r="N6" s="185" t="s">
        <v>5691</v>
      </c>
      <c r="O6" s="185" t="s">
        <v>7529</v>
      </c>
      <c r="P6" s="246" t="str">
        <f>'0. UXUI-WiP'!P6</f>
        <v xml:space="preserve"> https://www.designkit.org/methods/business-model-canvas
 https://diytoolkit.org/media/Evidence-Planning-A4.pdf</v>
      </c>
      <c r="Q6" s="183">
        <f>'0. UXUI-WiP'!Q6</f>
        <v>0</v>
      </c>
      <c r="R6" s="183" t="str">
        <f>'0. UXUI-WiP'!R6</f>
        <v>RECO</v>
      </c>
      <c r="S6" s="183" t="str">
        <f>'0. UXUI-WiP'!S6</f>
        <v>***</v>
      </c>
      <c r="T6" s="183">
        <f>'0. UXUI-WiP'!T6</f>
        <v>0</v>
      </c>
      <c r="U6" s="183">
        <f>'0. UXUI-WiP'!U6</f>
        <v>0</v>
      </c>
      <c r="V6" s="183" t="str">
        <f>'0. UXUI-WiP'!V6</f>
        <v>INCONTOURNABLE</v>
      </c>
      <c r="W6" s="183" t="str">
        <f>'0. UXUI-WiP'!W6</f>
        <v>Utilisation</v>
      </c>
      <c r="X6" s="183" t="str">
        <f>'0. UXUI-WiP'!X6</f>
        <v>#COM ; #VALUE ; #FIN ;</v>
      </c>
      <c r="Y6" s="183" t="str">
        <f>'0. UXUI-WiP'!Y6</f>
        <v>ProjectMngr ; ProductOwner ; Manager ; ITMngr ;</v>
      </c>
      <c r="Z6" s="183" t="str">
        <f>'0. UXUI-WiP'!Z6</f>
        <v>(X / Y ) * 100</v>
      </c>
      <c r="AA6" s="183" t="s">
        <v>5834</v>
      </c>
      <c r="AB6" s="183">
        <f>'0. UXUI-WiP'!AB6</f>
        <v>100</v>
      </c>
      <c r="AC6" s="183" t="str">
        <f>'0. UXUI-WiP'!AC6</f>
        <v>High</v>
      </c>
      <c r="AD6" s="183" t="str">
        <f>'0. UXUI-WiP'!AD6</f>
        <v>Once</v>
      </c>
      <c r="AE6" s="183" t="s">
        <v>7909</v>
      </c>
      <c r="AF6" s="183">
        <f>'0. UXUI-WiP'!AF6</f>
        <v>0</v>
      </c>
      <c r="AG6" s="183">
        <f>'0. UXUI-WiP'!AG6</f>
        <v>0</v>
      </c>
    </row>
    <row r="7" spans="1:33" ht="15.75" customHeight="1">
      <c r="A7" s="183">
        <f>'0. UXUI-WiP'!A7</f>
        <v>1</v>
      </c>
      <c r="B7" s="183" t="str">
        <f>'0. UXUI-WiP'!B7</f>
        <v>UX/UI-1.C01</v>
      </c>
      <c r="C7" s="183" t="str">
        <f>'0. UXUI-WiP'!C7</f>
        <v>B</v>
      </c>
      <c r="D7" s="183" t="str">
        <f>'0. UXUI-WiP'!D7</f>
        <v>B</v>
      </c>
      <c r="E7" s="183" t="str">
        <f>'0. UXUI-WiP'!E7</f>
        <v>B</v>
      </c>
      <c r="F7" s="183" t="str">
        <f>'0. UXUI-WiP'!F7</f>
        <v>B/B/B</v>
      </c>
      <c r="G7" s="185" t="s">
        <v>7530</v>
      </c>
      <c r="H7" s="185" t="s">
        <v>5691</v>
      </c>
      <c r="I7" s="185" t="s">
        <v>7531</v>
      </c>
      <c r="J7" s="185" t="s">
        <v>7532</v>
      </c>
      <c r="K7" s="185" t="s">
        <v>7533</v>
      </c>
      <c r="L7" s="185" t="s">
        <v>7910</v>
      </c>
      <c r="M7" s="185" t="s">
        <v>7535</v>
      </c>
      <c r="N7" s="185" t="s">
        <v>5691</v>
      </c>
      <c r="O7" s="185" t="s">
        <v>7536</v>
      </c>
      <c r="P7" s="183">
        <f>'0. UXUI-WiP'!P7</f>
        <v>0</v>
      </c>
      <c r="Q7" s="183">
        <f>'0. UXUI-WiP'!Q7</f>
        <v>0</v>
      </c>
      <c r="R7" s="183" t="str">
        <f>'0. UXUI-WiP'!R7</f>
        <v>CONSEIL</v>
      </c>
      <c r="S7" s="183" t="str">
        <f>'0. UXUI-WiP'!S7</f>
        <v>N/A</v>
      </c>
      <c r="T7" s="183">
        <f>'0. UXUI-WiP'!T7</f>
        <v>0</v>
      </c>
      <c r="U7" s="183">
        <f>'0. UXUI-WiP'!U7</f>
        <v>0</v>
      </c>
      <c r="V7" s="183">
        <f>'0. UXUI-WiP'!V7</f>
        <v>0</v>
      </c>
      <c r="W7" s="183" t="str">
        <f>'0. UXUI-WiP'!W7</f>
        <v>Réalisation</v>
      </c>
      <c r="X7" s="183">
        <f>'0. UXUI-WiP'!X7</f>
        <v>0</v>
      </c>
      <c r="Y7" s="183">
        <f>'0. UXUI-WiP'!Y7</f>
        <v>0</v>
      </c>
      <c r="Z7" s="183">
        <f>'0. UXUI-WiP'!Z7</f>
        <v>0</v>
      </c>
      <c r="AA7" s="183">
        <f>'0. UXUI-WiP'!AA7</f>
        <v>0</v>
      </c>
      <c r="AB7" s="183">
        <f>'0. UXUI-WiP'!AB7</f>
        <v>0</v>
      </c>
      <c r="AC7" s="183">
        <f>'0. UXUI-WiP'!AC7</f>
        <v>0</v>
      </c>
      <c r="AD7" s="183">
        <f>'0. UXUI-WiP'!AD7</f>
        <v>0</v>
      </c>
      <c r="AE7" s="183">
        <f>'0. UXUI-WiP'!AE7</f>
        <v>0</v>
      </c>
      <c r="AF7" s="183">
        <f>'0. UXUI-WiP'!AF7</f>
        <v>0</v>
      </c>
      <c r="AG7" s="183">
        <f>'0. UXUI-WiP'!AG7</f>
        <v>0</v>
      </c>
    </row>
    <row r="8" spans="1:33" ht="15.75" customHeight="1">
      <c r="A8" s="183">
        <f>'0. UXUI-WiP'!A8</f>
        <v>1</v>
      </c>
      <c r="B8" s="183" t="str">
        <f>'0. UXUI-WiP'!B8</f>
        <v>UX/UI-1.04</v>
      </c>
      <c r="C8" s="183" t="str">
        <f>'0. UXUI-WiP'!C8</f>
        <v>C</v>
      </c>
      <c r="D8" s="183" t="str">
        <f>'0. UXUI-WiP'!D8</f>
        <v>B</v>
      </c>
      <c r="E8" s="183" t="str">
        <f>'0. UXUI-WiP'!E8</f>
        <v>C</v>
      </c>
      <c r="F8" s="183" t="str">
        <f>'0. UXUI-WiP'!F8</f>
        <v>C/B/C</v>
      </c>
      <c r="G8" s="185" t="s">
        <v>7530</v>
      </c>
      <c r="H8" s="185" t="s">
        <v>5691</v>
      </c>
      <c r="I8" s="185" t="s">
        <v>7911</v>
      </c>
      <c r="J8" s="185" t="s">
        <v>7538</v>
      </c>
      <c r="K8" s="186" t="s">
        <v>7912</v>
      </c>
      <c r="L8" s="185" t="s">
        <v>7540</v>
      </c>
      <c r="M8" s="185" t="s">
        <v>7541</v>
      </c>
      <c r="N8" s="185" t="s">
        <v>7542</v>
      </c>
      <c r="O8" s="185" t="s">
        <v>7543</v>
      </c>
      <c r="P8" s="183">
        <f>'0. UXUI-WiP'!P8</f>
        <v>0</v>
      </c>
      <c r="Q8" s="183">
        <f>'0. UXUI-WiP'!Q8</f>
        <v>0</v>
      </c>
      <c r="R8" s="183" t="str">
        <f>'0. UXUI-WiP'!R8</f>
        <v>RECO</v>
      </c>
      <c r="S8" s="183" t="str">
        <f>'0. UXUI-WiP'!S8</f>
        <v>**</v>
      </c>
      <c r="T8" s="183">
        <f>'0. UXUI-WiP'!T8</f>
        <v>0</v>
      </c>
      <c r="U8" s="183">
        <f>'0. UXUI-WiP'!U8</f>
        <v>0</v>
      </c>
      <c r="V8" s="183">
        <f>'0. UXUI-WiP'!V8</f>
        <v>0</v>
      </c>
      <c r="W8" s="183" t="str">
        <f>'0. UXUI-WiP'!W8</f>
        <v>Maintenance</v>
      </c>
      <c r="X8" s="183" t="str">
        <f>'0. UXUI-WiP'!X8</f>
        <v>#MAINT ; #VALUE ; #METH ;</v>
      </c>
      <c r="Y8" s="183" t="str">
        <f>'0. UXUI-WiP'!Y8</f>
        <v>Dev ; Designer ; ProductOwner ;</v>
      </c>
      <c r="Z8" s="183" t="str">
        <f>'0. UXUI-WiP'!Z8</f>
        <v>(X / Y ) * 100</v>
      </c>
      <c r="AA8" s="183" t="s">
        <v>7913</v>
      </c>
      <c r="AB8" s="183" t="s">
        <v>7914</v>
      </c>
      <c r="AC8" s="183" t="str">
        <f>'0. UXUI-WiP'!AC8</f>
        <v>High</v>
      </c>
      <c r="AD8" s="183" t="str">
        <f>'0. UXUI-WiP'!AD8</f>
        <v>OnUpdate</v>
      </c>
      <c r="AE8" s="183" t="str">
        <f>'0. UXUI-WiP'!AE8</f>
        <v>Backlog</v>
      </c>
      <c r="AF8" s="183">
        <f>'0. UXUI-WiP'!AF8</f>
        <v>0</v>
      </c>
      <c r="AG8" s="183">
        <f>'0. UXUI-WiP'!AG8</f>
        <v>0</v>
      </c>
    </row>
    <row r="9" spans="1:33" ht="15.75" customHeight="1">
      <c r="A9" s="183">
        <f>'0. UXUI-WiP'!A9</f>
        <v>1</v>
      </c>
      <c r="B9" s="183" t="str">
        <f>'0. UXUI-WiP'!B9</f>
        <v>UX/UI-1.05</v>
      </c>
      <c r="C9" s="183" t="str">
        <f>'0. UXUI-WiP'!C9</f>
        <v>B</v>
      </c>
      <c r="D9" s="183" t="str">
        <f>'0. UXUI-WiP'!D9</f>
        <v>B</v>
      </c>
      <c r="E9" s="183" t="str">
        <f>'0. UXUI-WiP'!E9</f>
        <v>A</v>
      </c>
      <c r="F9" s="183" t="str">
        <f>'0. UXUI-WiP'!F9</f>
        <v>B/B/A</v>
      </c>
      <c r="G9" s="185" t="s">
        <v>7530</v>
      </c>
      <c r="H9" s="185" t="s">
        <v>5691</v>
      </c>
      <c r="I9" s="185" t="s">
        <v>7544</v>
      </c>
      <c r="J9" s="185" t="s">
        <v>7545</v>
      </c>
      <c r="K9" s="185" t="s">
        <v>7915</v>
      </c>
      <c r="L9" s="186" t="s">
        <v>7916</v>
      </c>
      <c r="M9" s="185" t="s">
        <v>7548</v>
      </c>
      <c r="N9" s="185" t="s">
        <v>7549</v>
      </c>
      <c r="O9" s="185" t="s">
        <v>5691</v>
      </c>
      <c r="P9" s="183">
        <f>'0. UXUI-WiP'!P9</f>
        <v>0</v>
      </c>
      <c r="Q9" s="183">
        <f>'0. UXUI-WiP'!Q9</f>
        <v>0</v>
      </c>
      <c r="R9" s="183" t="str">
        <f>'0. UXUI-WiP'!R9</f>
        <v>RECO</v>
      </c>
      <c r="S9" s="183" t="str">
        <f>'0. UXUI-WiP'!S9</f>
        <v>**</v>
      </c>
      <c r="T9" s="183">
        <f>'0. UXUI-WiP'!T9</f>
        <v>0</v>
      </c>
      <c r="U9" s="183">
        <f>'0. UXUI-WiP'!U9</f>
        <v>0</v>
      </c>
      <c r="V9" s="183">
        <f>'0. UXUI-WiP'!V9</f>
        <v>0</v>
      </c>
      <c r="W9" s="183" t="str">
        <f>'0. UXUI-WiP'!W9</f>
        <v>Réalisation</v>
      </c>
      <c r="X9" s="183" t="str">
        <f>'0. UXUI-WiP'!X9</f>
        <v>#VALUE ; #METH ; #HR ;</v>
      </c>
      <c r="Y9" s="183" t="str">
        <f>'0. UXUI-WiP'!Y9</f>
        <v>Dev ; Designer ; ProductOwner ;</v>
      </c>
      <c r="Z9" s="183" t="str">
        <f>'0. UXUI-WiP'!Z9</f>
        <v>(X / Y ) * 100</v>
      </c>
      <c r="AA9" s="183" t="str">
        <f>'0. UXUI-WiP'!AA9</f>
        <v>Formalisés = 100 ; Arbitrés = 75 ; Possibles = 50 ; Non = 0</v>
      </c>
      <c r="AB9" s="183">
        <f>'0. UXUI-WiP'!AB9</f>
        <v>100</v>
      </c>
      <c r="AC9" s="183" t="str">
        <f>'0. UXUI-WiP'!AC9</f>
        <v>High</v>
      </c>
      <c r="AD9" s="183" t="str">
        <f>'0. UXUI-WiP'!AD9</f>
        <v>Periodic</v>
      </c>
      <c r="AE9" s="183" t="s">
        <v>7917</v>
      </c>
      <c r="AF9" s="183">
        <f>'0. UXUI-WiP'!AF9</f>
        <v>0</v>
      </c>
      <c r="AG9" s="183">
        <f>'0. UXUI-WiP'!AG9</f>
        <v>0</v>
      </c>
    </row>
    <row r="10" spans="1:33" ht="15.75" customHeight="1">
      <c r="A10" s="183">
        <f>'0. UXUI-WiP'!A10</f>
        <v>1</v>
      </c>
      <c r="B10" s="183" t="str">
        <f>'0. UXUI-WiP'!B10</f>
        <v>UX/UI-1.06</v>
      </c>
      <c r="C10" s="183" t="str">
        <f>'0. UXUI-WiP'!C10</f>
        <v>B</v>
      </c>
      <c r="D10" s="183" t="str">
        <f>'0. UXUI-WiP'!D10</f>
        <v>B</v>
      </c>
      <c r="E10" s="183" t="str">
        <f>'0. UXUI-WiP'!E10</f>
        <v>A</v>
      </c>
      <c r="F10" s="183" t="str">
        <f>'0. UXUI-WiP'!F10</f>
        <v>B/B/A</v>
      </c>
      <c r="G10" s="184" t="s">
        <v>7530</v>
      </c>
      <c r="H10" s="185" t="s">
        <v>5691</v>
      </c>
      <c r="I10" s="185" t="s">
        <v>7550</v>
      </c>
      <c r="J10" s="186" t="s">
        <v>7918</v>
      </c>
      <c r="K10" s="186" t="s">
        <v>7919</v>
      </c>
      <c r="L10" s="185" t="s">
        <v>7920</v>
      </c>
      <c r="M10" s="185" t="s">
        <v>7921</v>
      </c>
      <c r="N10" s="185" t="s">
        <v>5691</v>
      </c>
      <c r="O10" s="185" t="s">
        <v>5691</v>
      </c>
      <c r="P10" s="183">
        <f>'0. UXUI-WiP'!P10</f>
        <v>0</v>
      </c>
      <c r="Q10" s="183">
        <f>'0. UXUI-WiP'!Q10</f>
        <v>0</v>
      </c>
      <c r="R10" s="183" t="str">
        <f>'0. UXUI-WiP'!R10</f>
        <v>RECO</v>
      </c>
      <c r="S10" s="183" t="str">
        <f>'0. UXUI-WiP'!S10</f>
        <v>**</v>
      </c>
      <c r="T10" s="183">
        <f>'0. UXUI-WiP'!T10</f>
        <v>0</v>
      </c>
      <c r="U10" s="183">
        <f>'0. UXUI-WiP'!U10</f>
        <v>0</v>
      </c>
      <c r="V10" s="183">
        <f>'0. UXUI-WiP'!V10</f>
        <v>0</v>
      </c>
      <c r="W10" s="183" t="str">
        <f>'0. UXUI-WiP'!W10</f>
        <v>Revalorisation</v>
      </c>
      <c r="X10" s="183" t="str">
        <f>'0. UXUI-WiP'!X10</f>
        <v>#VOL ; #SEC ; #USE ; #MAINT ; #DEBT ; #METH ; #FIN</v>
      </c>
      <c r="Y10" s="183" t="str">
        <f>'0. UXUI-WiP'!Y10</f>
        <v>Dev ; Designer ; ProjectMngr ; ProductOwner ; ITMngr</v>
      </c>
      <c r="Z10" s="183">
        <f>'0. UXUI-WiP'!Z10</f>
        <v>0</v>
      </c>
      <c r="AA10" s="183">
        <f>'0. UXUI-WiP'!AA10</f>
        <v>0</v>
      </c>
      <c r="AB10" s="183">
        <f>'0. UXUI-WiP'!AB10</f>
        <v>0</v>
      </c>
      <c r="AC10" s="183" t="str">
        <f>'0. UXUI-WiP'!AC10</f>
        <v>Low</v>
      </c>
      <c r="AD10" s="183" t="str">
        <f>'0. UXUI-WiP'!AD10</f>
        <v>OnUpdate</v>
      </c>
      <c r="AE10" s="183" t="s">
        <v>5808</v>
      </c>
      <c r="AF10" s="183">
        <f>'0. UXUI-WiP'!AF10</f>
        <v>0</v>
      </c>
      <c r="AG10" s="183">
        <f>'0. UXUI-WiP'!AG10</f>
        <v>0</v>
      </c>
    </row>
    <row r="11" spans="1:33" ht="15.75" customHeight="1">
      <c r="A11" s="183">
        <f>'0. UXUI-WiP'!A11</f>
        <v>1</v>
      </c>
      <c r="B11" s="183" t="str">
        <f>'0. UXUI-WiP'!B11</f>
        <v>UX/UI-1.C02</v>
      </c>
      <c r="C11" s="183" t="str">
        <f>'0. UXUI-WiP'!C11</f>
        <v>B</v>
      </c>
      <c r="D11" s="183" t="str">
        <f>'0. UXUI-WiP'!D11</f>
        <v>B</v>
      </c>
      <c r="E11" s="183" t="str">
        <f>'0. UXUI-WiP'!E11</f>
        <v>A</v>
      </c>
      <c r="F11" s="183" t="str">
        <f>'0. UXUI-WiP'!F11</f>
        <v>B/B/A</v>
      </c>
      <c r="G11" s="185" t="s">
        <v>7530</v>
      </c>
      <c r="H11" s="185" t="s">
        <v>5691</v>
      </c>
      <c r="I11" s="186" t="s">
        <v>7922</v>
      </c>
      <c r="J11" s="185" t="s">
        <v>7556</v>
      </c>
      <c r="K11" s="186" t="s">
        <v>7923</v>
      </c>
      <c r="L11" s="186" t="s">
        <v>7924</v>
      </c>
      <c r="M11" s="186" t="s">
        <v>7925</v>
      </c>
      <c r="N11" s="185" t="s">
        <v>7560</v>
      </c>
      <c r="O11" s="185" t="s">
        <v>7018</v>
      </c>
      <c r="P11" s="246" t="str">
        <f>'0. UXUI-WiP'!P11</f>
        <v>https://www.systemicdesigntoolkit.org/download</v>
      </c>
      <c r="Q11" s="183">
        <f>'0. UXUI-WiP'!Q11</f>
        <v>0</v>
      </c>
      <c r="R11" s="183" t="str">
        <f>'0. UXUI-WiP'!R11</f>
        <v>CONSEIL</v>
      </c>
      <c r="S11" s="183" t="str">
        <f>'0. UXUI-WiP'!S11</f>
        <v>N/A</v>
      </c>
      <c r="T11" s="183">
        <f>'0. UXUI-WiP'!T11</f>
        <v>0</v>
      </c>
      <c r="U11" s="183">
        <f>'0. UXUI-WiP'!U11</f>
        <v>0</v>
      </c>
      <c r="V11" s="183">
        <f>'0. UXUI-WiP'!V11</f>
        <v>0</v>
      </c>
      <c r="W11" s="183" t="str">
        <f>'0. UXUI-WiP'!W11</f>
        <v>Administration</v>
      </c>
      <c r="X11" s="183">
        <f>'0. UXUI-WiP'!X11</f>
        <v>0</v>
      </c>
      <c r="Y11" s="183">
        <f>'0. UXUI-WiP'!Y11</f>
        <v>0</v>
      </c>
      <c r="Z11" s="183">
        <f>'0. UXUI-WiP'!Z11</f>
        <v>0</v>
      </c>
      <c r="AA11" s="183">
        <f>'0. UXUI-WiP'!AA11</f>
        <v>0</v>
      </c>
      <c r="AB11" s="183">
        <f>'0. UXUI-WiP'!AB11</f>
        <v>0</v>
      </c>
      <c r="AC11" s="183">
        <f>'0. UXUI-WiP'!AC11</f>
        <v>0</v>
      </c>
      <c r="AD11" s="183">
        <f>'0. UXUI-WiP'!AD11</f>
        <v>0</v>
      </c>
      <c r="AE11" s="183">
        <f>'0. UXUI-WiP'!AE11</f>
        <v>0</v>
      </c>
      <c r="AF11" s="183">
        <f>'0. UXUI-WiP'!AF11</f>
        <v>0</v>
      </c>
      <c r="AG11" s="183">
        <f>'0. UXUI-WiP'!AG11</f>
        <v>0</v>
      </c>
    </row>
    <row r="12" spans="1:33" ht="15.75" customHeight="1">
      <c r="A12" s="183">
        <f>'0. UXUI-WiP'!A12</f>
        <v>2</v>
      </c>
      <c r="B12" s="183" t="str">
        <f>'0. UXUI-WiP'!B12</f>
        <v>UX/UI-2</v>
      </c>
      <c r="C12" s="183">
        <f>'0. UXUI-WiP'!C12</f>
        <v>0</v>
      </c>
      <c r="D12" s="183">
        <f>'0. UXUI-WiP'!D12</f>
        <v>0</v>
      </c>
      <c r="E12" s="183">
        <f>'0. UXUI-WiP'!E12</f>
        <v>0</v>
      </c>
      <c r="F12" s="183" t="str">
        <f>'0. UXUI-WiP'!F12</f>
        <v>1A/3A/2A</v>
      </c>
      <c r="G12" s="185" t="s">
        <v>5691</v>
      </c>
      <c r="H12" s="185" t="s">
        <v>7561</v>
      </c>
      <c r="I12" s="185" t="s">
        <v>5691</v>
      </c>
      <c r="J12" s="185" t="s">
        <v>5691</v>
      </c>
      <c r="K12" s="185" t="s">
        <v>5691</v>
      </c>
      <c r="L12" s="185" t="s">
        <v>5691</v>
      </c>
      <c r="M12" s="185" t="s">
        <v>5691</v>
      </c>
      <c r="N12" s="185" t="s">
        <v>5691</v>
      </c>
      <c r="O12" s="185" t="s">
        <v>5691</v>
      </c>
      <c r="P12" s="183">
        <f>'0. UXUI-WiP'!P12</f>
        <v>0</v>
      </c>
      <c r="Q12" s="183">
        <f>'0. UXUI-WiP'!Q12</f>
        <v>0</v>
      </c>
      <c r="R12" s="183">
        <f>'0. UXUI-WiP'!R12</f>
        <v>0</v>
      </c>
      <c r="S12" s="183">
        <f>'0. UXUI-WiP'!S12</f>
        <v>0</v>
      </c>
      <c r="T12" s="183">
        <f>'0. UXUI-WiP'!T12</f>
        <v>0</v>
      </c>
      <c r="U12" s="183" t="str">
        <f>'0. UXUI-WiP'!U12</f>
        <v>ODD#10 ; ODD#12 ; ODD#13</v>
      </c>
      <c r="V12" s="183">
        <f>'0. UXUI-WiP'!V12</f>
        <v>0</v>
      </c>
      <c r="W12" s="183">
        <f>'0. UXUI-WiP'!W12</f>
        <v>0</v>
      </c>
      <c r="X12" s="183">
        <f>'0. UXUI-WiP'!X12</f>
        <v>0</v>
      </c>
      <c r="Y12" s="183">
        <f>'0. UXUI-WiP'!Y12</f>
        <v>0</v>
      </c>
      <c r="Z12" s="183">
        <f>'0. UXUI-WiP'!Z12</f>
        <v>0</v>
      </c>
      <c r="AA12" s="183">
        <f>'0. UXUI-WiP'!AA12</f>
        <v>0</v>
      </c>
      <c r="AB12" s="183">
        <f>'0. UXUI-WiP'!AB12</f>
        <v>0</v>
      </c>
      <c r="AC12" s="183">
        <f>'0. UXUI-WiP'!AC12</f>
        <v>0</v>
      </c>
      <c r="AD12" s="183">
        <f>'0. UXUI-WiP'!AD12</f>
        <v>0</v>
      </c>
      <c r="AE12" s="183">
        <f>'0. UXUI-WiP'!AE12</f>
        <v>0</v>
      </c>
      <c r="AF12" s="183">
        <f>'0. UXUI-WiP'!AF12</f>
        <v>0</v>
      </c>
      <c r="AG12" s="183">
        <f>'0. UXUI-WiP'!AG12</f>
        <v>0</v>
      </c>
    </row>
    <row r="13" spans="1:33" ht="15.75" customHeight="1">
      <c r="A13" s="183">
        <f>'0. UXUI-WiP'!A13</f>
        <v>2</v>
      </c>
      <c r="B13" s="183" t="str">
        <f>'0. UXUI-WiP'!B13</f>
        <v>UX/UI-2.01</v>
      </c>
      <c r="C13" s="183" t="str">
        <f>'0. UXUI-WiP'!C13</f>
        <v>B</v>
      </c>
      <c r="D13" s="183" t="str">
        <f>'0. UXUI-WiP'!D13</f>
        <v>A</v>
      </c>
      <c r="E13" s="183" t="str">
        <f>'0. UXUI-WiP'!E13</f>
        <v>A</v>
      </c>
      <c r="F13" s="183" t="str">
        <f>'0. UXUI-WiP'!F13</f>
        <v>B/A/A</v>
      </c>
      <c r="G13" s="184" t="s">
        <v>7530</v>
      </c>
      <c r="H13" s="185" t="s">
        <v>5691</v>
      </c>
      <c r="I13" s="185" t="s">
        <v>7562</v>
      </c>
      <c r="J13" s="186" t="s">
        <v>7926</v>
      </c>
      <c r="K13" s="186" t="s">
        <v>7927</v>
      </c>
      <c r="L13" s="185" t="s">
        <v>7565</v>
      </c>
      <c r="M13" s="185" t="s">
        <v>7566</v>
      </c>
      <c r="N13" s="185" t="s">
        <v>5691</v>
      </c>
      <c r="O13" s="185" t="s">
        <v>7928</v>
      </c>
      <c r="P13" s="183">
        <f>'0. UXUI-WiP'!P13</f>
        <v>0</v>
      </c>
      <c r="Q13" s="183">
        <f>'0. UXUI-WiP'!Q13</f>
        <v>0</v>
      </c>
      <c r="R13" s="183" t="str">
        <f>'0. UXUI-WiP'!R13</f>
        <v>RECO</v>
      </c>
      <c r="S13" s="183" t="str">
        <f>'0. UXUI-WiP'!S13</f>
        <v>*</v>
      </c>
      <c r="T13" s="183">
        <f>'0. UXUI-WiP'!T13</f>
        <v>0</v>
      </c>
      <c r="U13" s="183">
        <f>'0. UXUI-WiP'!U13</f>
        <v>0</v>
      </c>
      <c r="V13" s="183" t="str">
        <f>'0. UXUI-WiP'!V13</f>
        <v>INCONTOURNABLE</v>
      </c>
      <c r="W13" s="183" t="str">
        <f>'0. UXUI-WiP'!W13</f>
        <v>N/A</v>
      </c>
      <c r="X13" s="183" t="str">
        <f>'0. UXUI-WiP'!X13</f>
        <v>#COM ; #GOV ; #HR ;</v>
      </c>
      <c r="Y13" s="183" t="str">
        <f>'0. UXUI-WiP'!Y13</f>
        <v>RSE/NR ; HR ;</v>
      </c>
      <c r="Z13" s="183" t="str">
        <f>'0. UXUI-WiP'!Z13</f>
        <v>(X / Y ) * 100</v>
      </c>
      <c r="AA13" s="183" t="s">
        <v>7929</v>
      </c>
      <c r="AB13" s="183" t="s">
        <v>5883</v>
      </c>
      <c r="AC13" s="183" t="str">
        <f>'0. UXUI-WiP'!AC13</f>
        <v>High</v>
      </c>
      <c r="AD13" s="183" t="str">
        <f>'0. UXUI-WiP'!AD13</f>
        <v>Periodic</v>
      </c>
      <c r="AE13" s="183" t="s">
        <v>7930</v>
      </c>
      <c r="AF13" s="183">
        <f>'0. UXUI-WiP'!AF13</f>
        <v>0</v>
      </c>
      <c r="AG13" s="183">
        <f>'0. UXUI-WiP'!AG13</f>
        <v>0</v>
      </c>
    </row>
    <row r="14" spans="1:33" ht="15.75" customHeight="1">
      <c r="A14" s="183">
        <f>'0. UXUI-WiP'!A14</f>
        <v>2</v>
      </c>
      <c r="B14" s="183" t="str">
        <f>'0. UXUI-WiP'!B14</f>
        <v>UX/UI-2.02</v>
      </c>
      <c r="C14" s="183" t="str">
        <f>'0. UXUI-WiP'!C14</f>
        <v>B</v>
      </c>
      <c r="D14" s="183" t="str">
        <f>'0. UXUI-WiP'!D14</f>
        <v>B</v>
      </c>
      <c r="E14" s="183" t="str">
        <f>'0. UXUI-WiP'!E14</f>
        <v>B</v>
      </c>
      <c r="F14" s="183" t="str">
        <f>'0. UXUI-WiP'!F14</f>
        <v>B/B/B</v>
      </c>
      <c r="G14" s="184" t="str">
        <f ca="1">IFERROR(__xludf.DUMMYFUNCTION("IF(ISBLANK('1. UXUI-WiP-TAMPON'!A14),"""",GOOGLETRANSLATE('1. UXUI-WiP-TAMPON'!A14,""fr"",""en""))"),"Methodology")</f>
        <v>Methodology</v>
      </c>
      <c r="H14" s="185" t="s">
        <v>5691</v>
      </c>
      <c r="I14" s="186" t="s">
        <v>7931</v>
      </c>
      <c r="J14" s="186" t="s">
        <v>7932</v>
      </c>
      <c r="K14" s="185" t="s">
        <v>7571</v>
      </c>
      <c r="L14" s="186" t="s">
        <v>7933</v>
      </c>
      <c r="M14" s="185" t="s">
        <v>7573</v>
      </c>
      <c r="N14" s="185" t="s">
        <v>5691</v>
      </c>
      <c r="O14" s="185" t="s">
        <v>5691</v>
      </c>
      <c r="P14" s="183">
        <f>'0. UXUI-WiP'!P14</f>
        <v>0</v>
      </c>
      <c r="Q14" s="183">
        <f>'0. UXUI-WiP'!Q14</f>
        <v>0</v>
      </c>
      <c r="R14" s="183" t="str">
        <f>'0. UXUI-WiP'!R14</f>
        <v>RECO</v>
      </c>
      <c r="S14" s="183" t="str">
        <f>'0. UXUI-WiP'!S14</f>
        <v>**</v>
      </c>
      <c r="T14" s="183">
        <f>'0. UXUI-WiP'!T14</f>
        <v>0</v>
      </c>
      <c r="U14" s="183">
        <f>'0. UXUI-WiP'!U14</f>
        <v>0</v>
      </c>
      <c r="V14" s="183">
        <f>'0. UXUI-WiP'!V14</f>
        <v>0</v>
      </c>
      <c r="W14" s="183" t="str">
        <f>'0. UXUI-WiP'!W14</f>
        <v>Réalisation</v>
      </c>
      <c r="X14" s="183" t="str">
        <f>'0. UXUI-WiP'!X14</f>
        <v>#COM ; #VALUE ; #METH ;</v>
      </c>
      <c r="Y14" s="183" t="str">
        <f>'0. UXUI-WiP'!Y14</f>
        <v>Dev ; Designer ; ProductOwner ;</v>
      </c>
      <c r="Z14" s="183" t="str">
        <f>'0. UXUI-WiP'!Z14</f>
        <v>(X / Y ) * 100</v>
      </c>
      <c r="AA14" s="183" t="s">
        <v>5834</v>
      </c>
      <c r="AB14" s="183">
        <f>'0. UXUI-WiP'!AB14</f>
        <v>100</v>
      </c>
      <c r="AC14" s="183" t="str">
        <f>'0. UXUI-WiP'!AC14</f>
        <v>Medium</v>
      </c>
      <c r="AD14" s="183" t="str">
        <f>'0. UXUI-WiP'!AD14</f>
        <v>OnUpdate</v>
      </c>
      <c r="AE14" s="183" t="str">
        <f>'0. UXUI-WiP'!AE14</f>
        <v>Definition of Done</v>
      </c>
      <c r="AF14" s="183">
        <f>'0. UXUI-WiP'!AF14</f>
        <v>0</v>
      </c>
      <c r="AG14" s="183">
        <f>'0. UXUI-WiP'!AG14</f>
        <v>0</v>
      </c>
    </row>
    <row r="15" spans="1:33" ht="15.75" customHeight="1">
      <c r="A15" s="183">
        <f>'0. UXUI-WiP'!A15</f>
        <v>2</v>
      </c>
      <c r="B15" s="183" t="str">
        <f>'0. UXUI-WiP'!B15</f>
        <v>UX/UI-2.C01</v>
      </c>
      <c r="C15" s="183" t="str">
        <f>'0. UXUI-WiP'!C15</f>
        <v>A</v>
      </c>
      <c r="D15" s="183" t="str">
        <f>'0. UXUI-WiP'!D15</f>
        <v>A</v>
      </c>
      <c r="E15" s="183" t="str">
        <f>'0. UXUI-WiP'!E15</f>
        <v>B</v>
      </c>
      <c r="F15" s="183" t="str">
        <f>'0. UXUI-WiP'!F15</f>
        <v>A/A/B</v>
      </c>
      <c r="G15" s="185" t="s">
        <v>7574</v>
      </c>
      <c r="H15" s="185" t="s">
        <v>5691</v>
      </c>
      <c r="I15" s="186" t="s">
        <v>7934</v>
      </c>
      <c r="J15" s="186" t="s">
        <v>7935</v>
      </c>
      <c r="K15" s="186" t="s">
        <v>7936</v>
      </c>
      <c r="L15" s="185" t="s">
        <v>7578</v>
      </c>
      <c r="M15" s="186" t="s">
        <v>7937</v>
      </c>
      <c r="N15" s="186" t="s">
        <v>7938</v>
      </c>
      <c r="O15" s="185" t="s">
        <v>5691</v>
      </c>
      <c r="P15" s="183">
        <f>'0. UXUI-WiP'!P15</f>
        <v>0</v>
      </c>
      <c r="Q15" s="183">
        <f>'0. UXUI-WiP'!Q15</f>
        <v>0</v>
      </c>
      <c r="R15" s="183" t="str">
        <f>'0. UXUI-WiP'!R15</f>
        <v>CONSEIL</v>
      </c>
      <c r="S15" s="183" t="str">
        <f>'0. UXUI-WiP'!S15</f>
        <v>N/A</v>
      </c>
      <c r="T15" s="183">
        <f>'0. UXUI-WiP'!T15</f>
        <v>0</v>
      </c>
      <c r="U15" s="183">
        <f>'0. UXUI-WiP'!U15</f>
        <v>0</v>
      </c>
      <c r="V15" s="183">
        <f>'0. UXUI-WiP'!V15</f>
        <v>0</v>
      </c>
      <c r="W15" s="183" t="str">
        <f>'0. UXUI-WiP'!W15</f>
        <v>Administration</v>
      </c>
      <c r="X15" s="183">
        <f>'0. UXUI-WiP'!X15</f>
        <v>0</v>
      </c>
      <c r="Y15" s="183">
        <f>'0. UXUI-WiP'!Y15</f>
        <v>0</v>
      </c>
      <c r="Z15" s="183">
        <f>'0. UXUI-WiP'!Z15</f>
        <v>0</v>
      </c>
      <c r="AA15" s="183">
        <f>'0. UXUI-WiP'!AA15</f>
        <v>0</v>
      </c>
      <c r="AB15" s="183">
        <f>'0. UXUI-WiP'!AB15</f>
        <v>0</v>
      </c>
      <c r="AC15" s="183">
        <f>'0. UXUI-WiP'!AC15</f>
        <v>0</v>
      </c>
      <c r="AD15" s="183">
        <f>'0. UXUI-WiP'!AD15</f>
        <v>0</v>
      </c>
      <c r="AE15" s="183">
        <f>'0. UXUI-WiP'!AE15</f>
        <v>0</v>
      </c>
      <c r="AF15" s="183">
        <f>'0. UXUI-WiP'!AF15</f>
        <v>0</v>
      </c>
      <c r="AG15" s="183">
        <f>'0. UXUI-WiP'!AG15</f>
        <v>0</v>
      </c>
    </row>
    <row r="16" spans="1:33" ht="15.75" customHeight="1">
      <c r="A16" s="183">
        <f>'0. UXUI-WiP'!A16</f>
        <v>2</v>
      </c>
      <c r="B16" s="183" t="str">
        <f>'0. UXUI-WiP'!B16</f>
        <v>UX/UI-2.C02</v>
      </c>
      <c r="C16" s="183" t="str">
        <f>'0. UXUI-WiP'!C16</f>
        <v>B</v>
      </c>
      <c r="D16" s="183" t="str">
        <f>'0. UXUI-WiP'!D16</f>
        <v>A</v>
      </c>
      <c r="E16" s="183" t="str">
        <f>'0. UXUI-WiP'!E16</f>
        <v>A</v>
      </c>
      <c r="F16" s="183" t="str">
        <f>'0. UXUI-WiP'!F16</f>
        <v>B/A/A</v>
      </c>
      <c r="G16" s="184" t="s">
        <v>7574</v>
      </c>
      <c r="H16" s="185" t="s">
        <v>5691</v>
      </c>
      <c r="I16" s="186" t="s">
        <v>7939</v>
      </c>
      <c r="J16" s="186" t="s">
        <v>7940</v>
      </c>
      <c r="K16" s="186" t="s">
        <v>7941</v>
      </c>
      <c r="L16" s="186" t="s">
        <v>7942</v>
      </c>
      <c r="M16" s="186" t="s">
        <v>7943</v>
      </c>
      <c r="N16" s="185" t="s">
        <v>7586</v>
      </c>
      <c r="O16" s="185" t="s">
        <v>7051</v>
      </c>
      <c r="P16" s="246" t="str">
        <f>'0. UXUI-WiP'!P16</f>
        <v>http://www.ecoindex.fr/</v>
      </c>
      <c r="Q16" s="183">
        <f>'0. UXUI-WiP'!Q16</f>
        <v>0</v>
      </c>
      <c r="R16" s="183" t="str">
        <f>'0. UXUI-WiP'!R16</f>
        <v>CONSEIL</v>
      </c>
      <c r="S16" s="183" t="str">
        <f>'0. UXUI-WiP'!S16</f>
        <v>N/A</v>
      </c>
      <c r="T16" s="183">
        <f>'0. UXUI-WiP'!T16</f>
        <v>0</v>
      </c>
      <c r="U16" s="183">
        <f>'0. UXUI-WiP'!U16</f>
        <v>0</v>
      </c>
      <c r="V16" s="183">
        <f>'0. UXUI-WiP'!V16</f>
        <v>0</v>
      </c>
      <c r="W16" s="183" t="str">
        <f>'0. UXUI-WiP'!W16</f>
        <v>Acquisition</v>
      </c>
      <c r="X16" s="183">
        <f>'0. UXUI-WiP'!X16</f>
        <v>0</v>
      </c>
      <c r="Y16" s="183">
        <f>'0. UXUI-WiP'!Y16</f>
        <v>0</v>
      </c>
      <c r="Z16" s="183">
        <f>'0. UXUI-WiP'!Z16</f>
        <v>0</v>
      </c>
      <c r="AA16" s="183">
        <f>'0. UXUI-WiP'!AA16</f>
        <v>0</v>
      </c>
      <c r="AB16" s="183">
        <f>'0. UXUI-WiP'!AB16</f>
        <v>0</v>
      </c>
      <c r="AC16" s="183">
        <f>'0. UXUI-WiP'!AC16</f>
        <v>0</v>
      </c>
      <c r="AD16" s="183">
        <f>'0. UXUI-WiP'!AD16</f>
        <v>0</v>
      </c>
      <c r="AE16" s="183">
        <f>'0. UXUI-WiP'!AE16</f>
        <v>0</v>
      </c>
      <c r="AF16" s="183">
        <f>'0. UXUI-WiP'!AF16</f>
        <v>0</v>
      </c>
      <c r="AG16" s="183">
        <f>'0. UXUI-WiP'!AG16</f>
        <v>0</v>
      </c>
    </row>
    <row r="17" spans="1:33" ht="15.75" customHeight="1">
      <c r="A17" s="183">
        <f>'0. UXUI-WiP'!A17</f>
        <v>2</v>
      </c>
      <c r="B17" s="183" t="str">
        <f>'0. UXUI-WiP'!B17</f>
        <v>UX/UI-2.C03</v>
      </c>
      <c r="C17" s="183" t="str">
        <f>'0. UXUI-WiP'!C17</f>
        <v>B</v>
      </c>
      <c r="D17" s="183" t="str">
        <f>'0. UXUI-WiP'!D17</f>
        <v>B</v>
      </c>
      <c r="E17" s="183" t="str">
        <f>'0. UXUI-WiP'!E17</f>
        <v>B</v>
      </c>
      <c r="F17" s="183" t="str">
        <f>'0. UXUI-WiP'!F17</f>
        <v>B/B/B</v>
      </c>
      <c r="G17" s="185" t="s">
        <v>7574</v>
      </c>
      <c r="H17" s="185" t="s">
        <v>5691</v>
      </c>
      <c r="I17" s="186" t="s">
        <v>7944</v>
      </c>
      <c r="J17" s="186" t="s">
        <v>7945</v>
      </c>
      <c r="K17" s="186" t="s">
        <v>7946</v>
      </c>
      <c r="L17" s="186" t="s">
        <v>7947</v>
      </c>
      <c r="M17" s="186" t="s">
        <v>7948</v>
      </c>
      <c r="N17" s="186" t="s">
        <v>7949</v>
      </c>
      <c r="O17" s="185" t="s">
        <v>7593</v>
      </c>
      <c r="P17" s="183" t="str">
        <f>'0. UXUI-WiP'!P17</f>
        <v>exemple : YT (pause) et discord (pause)</v>
      </c>
      <c r="Q17" s="183">
        <f>'0. UXUI-WiP'!Q17</f>
        <v>0</v>
      </c>
      <c r="R17" s="183" t="str">
        <f>'0. UXUI-WiP'!R17</f>
        <v>CONSEIL</v>
      </c>
      <c r="S17" s="183" t="str">
        <f>'0. UXUI-WiP'!S17</f>
        <v>N/A</v>
      </c>
      <c r="T17" s="183">
        <f>'0. UXUI-WiP'!T17</f>
        <v>0</v>
      </c>
      <c r="U17" s="183">
        <f>'0. UXUI-WiP'!U17</f>
        <v>0</v>
      </c>
      <c r="V17" s="183">
        <f>'0. UXUI-WiP'!V17</f>
        <v>0</v>
      </c>
      <c r="W17" s="183" t="str">
        <f>'0. UXUI-WiP'!W17</f>
        <v>Utilisation</v>
      </c>
      <c r="X17" s="183">
        <f>'0. UXUI-WiP'!X17</f>
        <v>0</v>
      </c>
      <c r="Y17" s="183">
        <f>'0. UXUI-WiP'!Y17</f>
        <v>0</v>
      </c>
      <c r="Z17" s="183">
        <f>'0. UXUI-WiP'!Z17</f>
        <v>0</v>
      </c>
      <c r="AA17" s="183">
        <f>'0. UXUI-WiP'!AA17</f>
        <v>0</v>
      </c>
      <c r="AB17" s="183">
        <f>'0. UXUI-WiP'!AB17</f>
        <v>0</v>
      </c>
      <c r="AC17" s="183">
        <f>'0. UXUI-WiP'!AC17</f>
        <v>0</v>
      </c>
      <c r="AD17" s="183">
        <f>'0. UXUI-WiP'!AD17</f>
        <v>0</v>
      </c>
      <c r="AE17" s="183">
        <f>'0. UXUI-WiP'!AE17</f>
        <v>0</v>
      </c>
      <c r="AF17" s="183">
        <f>'0. UXUI-WiP'!AF17</f>
        <v>0</v>
      </c>
      <c r="AG17" s="183">
        <f>'0. UXUI-WiP'!AG17</f>
        <v>0</v>
      </c>
    </row>
    <row r="18" spans="1:33" ht="15.75" customHeight="1">
      <c r="A18" s="183">
        <f>'0. UXUI-WiP'!A18</f>
        <v>3</v>
      </c>
      <c r="B18" s="183" t="str">
        <f>'0. UXUI-WiP'!B18</f>
        <v>UX/UI-3</v>
      </c>
      <c r="C18" s="183">
        <f>'0. UXUI-WiP'!C18</f>
        <v>0</v>
      </c>
      <c r="D18" s="183">
        <f>'0. UXUI-WiP'!D18</f>
        <v>0</v>
      </c>
      <c r="E18" s="183">
        <f>'0. UXUI-WiP'!E18</f>
        <v>0</v>
      </c>
      <c r="F18" s="183" t="str">
        <f>'0. UXUI-WiP'!F18</f>
        <v>2A/7A/4A</v>
      </c>
      <c r="G18" s="185" t="s">
        <v>5691</v>
      </c>
      <c r="H18" s="185" t="s">
        <v>7594</v>
      </c>
      <c r="I18" s="185" t="s">
        <v>5691</v>
      </c>
      <c r="J18" s="185" t="s">
        <v>5691</v>
      </c>
      <c r="K18" s="185" t="s">
        <v>5691</v>
      </c>
      <c r="L18" s="185" t="s">
        <v>5691</v>
      </c>
      <c r="M18" s="185" t="s">
        <v>5691</v>
      </c>
      <c r="N18" s="185" t="s">
        <v>5691</v>
      </c>
      <c r="O18" s="185" t="s">
        <v>5691</v>
      </c>
      <c r="P18" s="183">
        <f>'0. UXUI-WiP'!P18</f>
        <v>0</v>
      </c>
      <c r="Q18" s="183">
        <f>'0. UXUI-WiP'!Q18</f>
        <v>0</v>
      </c>
      <c r="R18" s="183">
        <f>'0. UXUI-WiP'!R18</f>
        <v>0</v>
      </c>
      <c r="S18" s="183">
        <f>'0. UXUI-WiP'!S18</f>
        <v>0</v>
      </c>
      <c r="T18" s="183">
        <f>'0. UXUI-WiP'!T18</f>
        <v>0</v>
      </c>
      <c r="U18" s="183" t="str">
        <f>'0. UXUI-WiP'!U18</f>
        <v>ODD#5 ; ODD#8 ; ODD#10</v>
      </c>
      <c r="V18" s="183">
        <f>'0. UXUI-WiP'!V18</f>
        <v>0</v>
      </c>
      <c r="W18" s="183">
        <f>'0. UXUI-WiP'!W18</f>
        <v>0</v>
      </c>
      <c r="X18" s="183">
        <f>'0. UXUI-WiP'!X18</f>
        <v>0</v>
      </c>
      <c r="Y18" s="183">
        <f>'0. UXUI-WiP'!Y18</f>
        <v>0</v>
      </c>
      <c r="Z18" s="183">
        <f>'0. UXUI-WiP'!Z18</f>
        <v>0</v>
      </c>
      <c r="AA18" s="183">
        <f>'0. UXUI-WiP'!AA18</f>
        <v>0</v>
      </c>
      <c r="AB18" s="183">
        <f>'0. UXUI-WiP'!AB18</f>
        <v>0</v>
      </c>
      <c r="AC18" s="183">
        <f>'0. UXUI-WiP'!AC18</f>
        <v>0</v>
      </c>
      <c r="AD18" s="183">
        <f>'0. UXUI-WiP'!AD18</f>
        <v>0</v>
      </c>
      <c r="AE18" s="183">
        <f>'0. UXUI-WiP'!AE18</f>
        <v>0</v>
      </c>
      <c r="AF18" s="183">
        <f>'0. UXUI-WiP'!AF18</f>
        <v>0</v>
      </c>
      <c r="AG18" s="183">
        <f>'0. UXUI-WiP'!AG18</f>
        <v>0</v>
      </c>
    </row>
    <row r="19" spans="1:33" ht="15.75" customHeight="1">
      <c r="A19" s="183">
        <f>'0. UXUI-WiP'!A19</f>
        <v>3</v>
      </c>
      <c r="B19" s="183" t="str">
        <f>'0. UXUI-WiP'!B19</f>
        <v>UX/UI-3.C01</v>
      </c>
      <c r="C19" s="183" t="str">
        <f>'0. UXUI-WiP'!C19</f>
        <v>C</v>
      </c>
      <c r="D19" s="183" t="str">
        <f>'0. UXUI-WiP'!D19</f>
        <v>A</v>
      </c>
      <c r="E19" s="183" t="str">
        <f>'0. UXUI-WiP'!E19</f>
        <v>B</v>
      </c>
      <c r="F19" s="183" t="str">
        <f>'0. UXUI-WiP'!F19</f>
        <v>C/A/B</v>
      </c>
      <c r="G19" s="184" t="str">
        <f ca="1">IFERROR(__xludf.DUMMYFUNCTION("IF(ISBLANK('1. UXUI-WiP-TAMPON'!A19),"""",GOOGLETRANSLATE('1. UXUI-WiP-TAMPON'!A19,""fr"",""en""))"),"Methodology")</f>
        <v>Methodology</v>
      </c>
      <c r="H19" s="185" t="s">
        <v>5691</v>
      </c>
      <c r="I19" s="185" t="s">
        <v>7595</v>
      </c>
      <c r="J19" s="185" t="s">
        <v>7596</v>
      </c>
      <c r="K19" s="186" t="s">
        <v>7950</v>
      </c>
      <c r="L19" s="186" t="s">
        <v>7951</v>
      </c>
      <c r="M19" s="185" t="s">
        <v>7952</v>
      </c>
      <c r="N19" s="186" t="s">
        <v>7953</v>
      </c>
      <c r="O19" s="185" t="s">
        <v>7601</v>
      </c>
      <c r="P19" s="246" t="str">
        <f>'0. UXUI-WiP'!P19</f>
        <v xml:space="preserve"> https://www.defenseurdesdroits.fr/sites/default/files/atoms/files/rapport-dematerialisation_num-accessible-03.04.19.pdf</v>
      </c>
      <c r="Q19" s="183">
        <f>'0. UXUI-WiP'!Q19</f>
        <v>0</v>
      </c>
      <c r="R19" s="183" t="str">
        <f>'0. UXUI-WiP'!R19</f>
        <v>CONSEIL</v>
      </c>
      <c r="S19" s="183" t="str">
        <f>'0. UXUI-WiP'!S19</f>
        <v>N/A</v>
      </c>
      <c r="T19" s="183">
        <f>'0. UXUI-WiP'!T19</f>
        <v>0</v>
      </c>
      <c r="U19" s="183">
        <f>'0. UXUI-WiP'!U19</f>
        <v>0</v>
      </c>
      <c r="V19" s="183">
        <f>'0. UXUI-WiP'!V19</f>
        <v>0</v>
      </c>
      <c r="W19" s="183" t="str">
        <f>'0. UXUI-WiP'!W19</f>
        <v>Conception</v>
      </c>
      <c r="X19" s="183">
        <f>'0. UXUI-WiP'!X19</f>
        <v>0</v>
      </c>
      <c r="Y19" s="183">
        <f>'0. UXUI-WiP'!Y19</f>
        <v>0</v>
      </c>
      <c r="Z19" s="183">
        <f>'0. UXUI-WiP'!Z19</f>
        <v>0</v>
      </c>
      <c r="AA19" s="183">
        <f>'0. UXUI-WiP'!AA19</f>
        <v>0</v>
      </c>
      <c r="AB19" s="183">
        <f>'0. UXUI-WiP'!AB19</f>
        <v>0</v>
      </c>
      <c r="AC19" s="183">
        <f>'0. UXUI-WiP'!AC19</f>
        <v>0</v>
      </c>
      <c r="AD19" s="183">
        <f>'0. UXUI-WiP'!AD19</f>
        <v>0</v>
      </c>
      <c r="AE19" s="183">
        <f>'0. UXUI-WiP'!AE19</f>
        <v>0</v>
      </c>
      <c r="AF19" s="183">
        <f>'0. UXUI-WiP'!AF19</f>
        <v>0</v>
      </c>
      <c r="AG19" s="183">
        <f>'0. UXUI-WiP'!AG19</f>
        <v>0</v>
      </c>
    </row>
    <row r="20" spans="1:33" ht="15.75" customHeight="1">
      <c r="A20" s="183">
        <f>'0. UXUI-WiP'!A20</f>
        <v>3</v>
      </c>
      <c r="B20" s="183" t="str">
        <f>'0. UXUI-WiP'!B20</f>
        <v>UX/UI-3.01</v>
      </c>
      <c r="C20" s="183" t="str">
        <f>'0. UXUI-WiP'!C20</f>
        <v>C</v>
      </c>
      <c r="D20" s="183" t="str">
        <f>'0. UXUI-WiP'!D20</f>
        <v>A</v>
      </c>
      <c r="E20" s="183" t="str">
        <f>'0. UXUI-WiP'!E20</f>
        <v>B</v>
      </c>
      <c r="F20" s="183" t="str">
        <f>'0. UXUI-WiP'!F20</f>
        <v>C/A/B</v>
      </c>
      <c r="G20" s="184" t="str">
        <f ca="1">IFERROR(__xludf.DUMMYFUNCTION("IF(ISBLANK('1. UXUI-WiP-TAMPON'!A20),"""",GOOGLETRANSLATE('1. UXUI-WiP-TAMPON'!A20,""fr"",""en""))"),"Methodology")</f>
        <v>Methodology</v>
      </c>
      <c r="H20" s="185" t="s">
        <v>5691</v>
      </c>
      <c r="I20" s="185" t="s">
        <v>7602</v>
      </c>
      <c r="J20" s="185" t="s">
        <v>7603</v>
      </c>
      <c r="K20" s="186" t="s">
        <v>7954</v>
      </c>
      <c r="L20" s="186" t="s">
        <v>7955</v>
      </c>
      <c r="M20" s="186" t="s">
        <v>7956</v>
      </c>
      <c r="N20" s="186" t="s">
        <v>7957</v>
      </c>
      <c r="O20" s="185" t="s">
        <v>7608</v>
      </c>
      <c r="P20" s="246" t="str">
        <f>'0. UXUI-WiP'!P20</f>
        <v>https://msdesignstorage.blob.core.windows.net/microsoftdesign/inclusive/InclusiveDesign_DesigningForGuidance.pdf
https://www.insee.fr/fr/statistiques/4241397</v>
      </c>
      <c r="Q20" s="183">
        <f>'0. UXUI-WiP'!Q20</f>
        <v>0</v>
      </c>
      <c r="R20" s="183" t="str">
        <f>'0. UXUI-WiP'!R20</f>
        <v>RECO</v>
      </c>
      <c r="S20" s="183" t="str">
        <f>'0. UXUI-WiP'!S20</f>
        <v>**</v>
      </c>
      <c r="T20" s="183">
        <f>'0. UXUI-WiP'!T20</f>
        <v>0</v>
      </c>
      <c r="U20" s="183">
        <f>'0. UXUI-WiP'!U20</f>
        <v>0</v>
      </c>
      <c r="V20" s="183">
        <f>'0. UXUI-WiP'!V20</f>
        <v>0</v>
      </c>
      <c r="W20" s="183" t="str">
        <f>'0. UXUI-WiP'!W20</f>
        <v>Conception</v>
      </c>
      <c r="X20" s="183" t="str">
        <f>'0. UXUI-WiP'!X20</f>
        <v>#USE ; #VALUE</v>
      </c>
      <c r="Y20" s="183" t="str">
        <f>'0. UXUI-WiP'!Y20</f>
        <v>Dev ; Designer ; ProductOwner ;</v>
      </c>
      <c r="Z20" s="183" t="str">
        <f>'0. UXUI-WiP'!Z20</f>
        <v>(X / Y ) * 100</v>
      </c>
      <c r="AA20" s="183" t="s">
        <v>5834</v>
      </c>
      <c r="AB20" s="183">
        <f>'0. UXUI-WiP'!AB20</f>
        <v>100</v>
      </c>
      <c r="AC20" s="183" t="str">
        <f>'0. UXUI-WiP'!AC20</f>
        <v>Low</v>
      </c>
      <c r="AD20" s="183" t="str">
        <f>'0. UXUI-WiP'!AD20</f>
        <v>OnUpdate</v>
      </c>
      <c r="AE20" s="183" t="s">
        <v>7958</v>
      </c>
      <c r="AF20" s="183">
        <f>'0. UXUI-WiP'!AF20</f>
        <v>0</v>
      </c>
      <c r="AG20" s="183">
        <f>'0. UXUI-WiP'!AG20</f>
        <v>0</v>
      </c>
    </row>
    <row r="21" spans="1:33" ht="15.75" customHeight="1">
      <c r="A21" s="183">
        <f>'0. UXUI-WiP'!A21</f>
        <v>3</v>
      </c>
      <c r="B21" s="183" t="str">
        <f>'0. UXUI-WiP'!B21</f>
        <v>UX/UI-3.02</v>
      </c>
      <c r="C21" s="183" t="str">
        <f>'0. UXUI-WiP'!C21</f>
        <v>B</v>
      </c>
      <c r="D21" s="183" t="str">
        <f>'0. UXUI-WiP'!D21</f>
        <v>A</v>
      </c>
      <c r="E21" s="183" t="str">
        <f>'0. UXUI-WiP'!E21</f>
        <v>B</v>
      </c>
      <c r="F21" s="183" t="str">
        <f>'0. UXUI-WiP'!F21</f>
        <v>B/A/B</v>
      </c>
      <c r="G21" s="184" t="str">
        <f ca="1">IFERROR(__xludf.DUMMYFUNCTION("IF(ISBLANK('1. UXUI-WiP-TAMPON'!A21),"""",GOOGLETRANSLATE('1. UXUI-WiP-TAMPON'!A21,""fr"",""en""))"),"Methodology")</f>
        <v>Methodology</v>
      </c>
      <c r="H21" s="185" t="s">
        <v>5691</v>
      </c>
      <c r="I21" s="186" t="s">
        <v>7959</v>
      </c>
      <c r="J21" s="186" t="s">
        <v>7960</v>
      </c>
      <c r="K21" s="185" t="s">
        <v>7611</v>
      </c>
      <c r="L21" s="185" t="s">
        <v>7612</v>
      </c>
      <c r="M21" s="186" t="s">
        <v>7961</v>
      </c>
      <c r="N21" s="185" t="s">
        <v>5691</v>
      </c>
      <c r="O21" s="185" t="s">
        <v>7614</v>
      </c>
      <c r="P21" s="246" t="str">
        <f>'0. UXUI-WiP'!P21</f>
        <v xml:space="preserve"> https://fr.diytoolkit.org/tools/filature/
 https://fr.diytoolkit.org/media/echelle-de-questions.pdf
 https://fr.diytoolkit.org/media/guide-dentretien.pdf
 https://fr.diytoolkit.org/media/univers-narratif.pdf</v>
      </c>
      <c r="Q21" s="183">
        <f>'0. UXUI-WiP'!Q21</f>
        <v>0</v>
      </c>
      <c r="R21" s="183" t="str">
        <f>'0. UXUI-WiP'!R21</f>
        <v>RECO</v>
      </c>
      <c r="S21" s="183" t="str">
        <f>'0. UXUI-WiP'!S21</f>
        <v>**</v>
      </c>
      <c r="T21" s="183">
        <f>'0. UXUI-WiP'!T21</f>
        <v>0</v>
      </c>
      <c r="U21" s="183">
        <f>'0. UXUI-WiP'!U21</f>
        <v>0</v>
      </c>
      <c r="V21" s="183">
        <f>'0. UXUI-WiP'!V21</f>
        <v>0</v>
      </c>
      <c r="W21" s="183" t="str">
        <f>'0. UXUI-WiP'!W21</f>
        <v>Conception</v>
      </c>
      <c r="X21" s="183" t="str">
        <f>'0. UXUI-WiP'!X21</f>
        <v>#USE ; #VALUE ; #LEG</v>
      </c>
      <c r="Y21" s="183" t="str">
        <f>'0. UXUI-WiP'!Y21</f>
        <v>Dev ; Designer ; ProductOwner ;</v>
      </c>
      <c r="Z21" s="183" t="str">
        <f>'0. UXUI-WiP'!Z21</f>
        <v>(X / Y ) * 100</v>
      </c>
      <c r="AA21" s="183" t="str">
        <f>'0. UXUI-WiP'!AA21</f>
        <v>Formalisés = 100 ; prévus = 75 ; Identifiés = 50 ; Non = 0</v>
      </c>
      <c r="AB21" s="183">
        <f>'0. UXUI-WiP'!AB21</f>
        <v>100</v>
      </c>
      <c r="AC21" s="183" t="str">
        <f>'0. UXUI-WiP'!AC21</f>
        <v>Low</v>
      </c>
      <c r="AD21" s="183" t="str">
        <f>'0. UXUI-WiP'!AD21</f>
        <v>OnUpdate</v>
      </c>
      <c r="AE21" s="183" t="s">
        <v>5936</v>
      </c>
      <c r="AF21" s="183">
        <f>'0. UXUI-WiP'!AF21</f>
        <v>0</v>
      </c>
      <c r="AG21" s="183">
        <f>'0. UXUI-WiP'!AG21</f>
        <v>0</v>
      </c>
    </row>
    <row r="22" spans="1:33" ht="15.75" customHeight="1">
      <c r="A22" s="183">
        <f>'0. UXUI-WiP'!A22</f>
        <v>3</v>
      </c>
      <c r="B22" s="183" t="str">
        <f>'0. UXUI-WiP'!B22</f>
        <v>UX/UI-3.03</v>
      </c>
      <c r="C22" s="183" t="str">
        <f>'0. UXUI-WiP'!C22</f>
        <v>A</v>
      </c>
      <c r="D22" s="183" t="str">
        <f>'0. UXUI-WiP'!D22</f>
        <v>A</v>
      </c>
      <c r="E22" s="183" t="str">
        <f>'0. UXUI-WiP'!E22</f>
        <v>A</v>
      </c>
      <c r="F22" s="183" t="str">
        <f>'0. UXUI-WiP'!F22</f>
        <v>A/A/A</v>
      </c>
      <c r="G22" s="184" t="str">
        <f ca="1">IFERROR(__xludf.DUMMYFUNCTION("IF(ISBLANK('1. UXUI-WiP-TAMPON'!A22),"""",GOOGLETRANSLATE('1. UXUI-WiP-TAMPON'!A22,""fr"",""en""))"),"Methodology")</f>
        <v>Methodology</v>
      </c>
      <c r="H22" s="185" t="s">
        <v>5691</v>
      </c>
      <c r="I22" s="185" t="s">
        <v>7615</v>
      </c>
      <c r="J22" s="185" t="s">
        <v>7616</v>
      </c>
      <c r="K22" s="186" t="s">
        <v>7962</v>
      </c>
      <c r="L22" s="186" t="s">
        <v>7963</v>
      </c>
      <c r="M22" s="185" t="s">
        <v>7619</v>
      </c>
      <c r="N22" s="186" t="s">
        <v>7964</v>
      </c>
      <c r="O22" s="185" t="s">
        <v>5691</v>
      </c>
      <c r="P22" s="183">
        <f>'0. UXUI-WiP'!P22</f>
        <v>0</v>
      </c>
      <c r="Q22" s="183">
        <f>'0. UXUI-WiP'!Q22</f>
        <v>0</v>
      </c>
      <c r="R22" s="183" t="str">
        <f>'0. UXUI-WiP'!R22</f>
        <v>RECO</v>
      </c>
      <c r="S22" s="183" t="str">
        <f>'0. UXUI-WiP'!S22</f>
        <v>***</v>
      </c>
      <c r="T22" s="183">
        <f>'0. UXUI-WiP'!T22</f>
        <v>0</v>
      </c>
      <c r="U22" s="183">
        <f>'0. UXUI-WiP'!U22</f>
        <v>0</v>
      </c>
      <c r="V22" s="183">
        <f>'0. UXUI-WiP'!V22</f>
        <v>0</v>
      </c>
      <c r="W22" s="183" t="str">
        <f>'0. UXUI-WiP'!W22</f>
        <v>Utilisation</v>
      </c>
      <c r="X22" s="183" t="str">
        <f>'0. UXUI-WiP'!X22</f>
        <v>#PERF ; #VOL ;  #USE  ; #OBSO</v>
      </c>
      <c r="Y22" s="183" t="str">
        <f>'0. UXUI-WiP'!Y22</f>
        <v>Dev ; Designer ; ProductOwner ;</v>
      </c>
      <c r="Z22" s="183" t="str">
        <f>'0. UXUI-WiP'!Z22</f>
        <v>(X / Y ) * 100</v>
      </c>
      <c r="AA22" s="183" t="s">
        <v>5834</v>
      </c>
      <c r="AB22" s="183">
        <f>'0. UXUI-WiP'!AB22</f>
        <v>100</v>
      </c>
      <c r="AC22" s="183" t="str">
        <f>'0. UXUI-WiP'!AC22</f>
        <v>High</v>
      </c>
      <c r="AD22" s="183" t="str">
        <f>'0. UXUI-WiP'!AD22</f>
        <v>Periodic</v>
      </c>
      <c r="AE22" s="183" t="s">
        <v>7965</v>
      </c>
      <c r="AF22" s="183">
        <f>'0. UXUI-WiP'!AF22</f>
        <v>0</v>
      </c>
      <c r="AG22" s="183">
        <f>'0. UXUI-WiP'!AG22</f>
        <v>0</v>
      </c>
    </row>
    <row r="23" spans="1:33" ht="15.75" customHeight="1">
      <c r="A23" s="183">
        <f>'0. UXUI-WiP'!A23</f>
        <v>3</v>
      </c>
      <c r="B23" s="183" t="str">
        <f>'0. UXUI-WiP'!B23</f>
        <v>UX/UI-3.04</v>
      </c>
      <c r="C23" s="183" t="str">
        <f>'0. UXUI-WiP'!C23</f>
        <v>C</v>
      </c>
      <c r="D23" s="183" t="str">
        <f>'0. UXUI-WiP'!D23</f>
        <v>A</v>
      </c>
      <c r="E23" s="183" t="str">
        <f>'0. UXUI-WiP'!E23</f>
        <v>A</v>
      </c>
      <c r="F23" s="183" t="str">
        <f>'0. UXUI-WiP'!F23</f>
        <v>C/A/A</v>
      </c>
      <c r="G23" s="184" t="str">
        <f ca="1">IFERROR(__xludf.DUMMYFUNCTION("IF(ISBLANK('1. UXUI-WiP-TAMPON'!A23),"""",GOOGLETRANSLATE('1. UXUI-WiP-TAMPON'!A23,""fr"",""en""))"),"Methodology")</f>
        <v>Methodology</v>
      </c>
      <c r="H23" s="185" t="s">
        <v>5691</v>
      </c>
      <c r="I23" s="186" t="s">
        <v>7966</v>
      </c>
      <c r="J23" s="185" t="s">
        <v>7622</v>
      </c>
      <c r="K23" s="186" t="s">
        <v>7967</v>
      </c>
      <c r="L23" s="185" t="s">
        <v>7968</v>
      </c>
      <c r="M23" s="185" t="s">
        <v>7969</v>
      </c>
      <c r="N23" s="186" t="s">
        <v>7970</v>
      </c>
      <c r="O23" s="185" t="s">
        <v>5691</v>
      </c>
      <c r="P23" s="183">
        <f>'0. UXUI-WiP'!P23</f>
        <v>0</v>
      </c>
      <c r="Q23" s="183">
        <f>'0. UXUI-WiP'!Q23</f>
        <v>0</v>
      </c>
      <c r="R23" s="183" t="str">
        <f>'0. UXUI-WiP'!R23</f>
        <v>RECO</v>
      </c>
      <c r="S23" s="183" t="str">
        <f>'0. UXUI-WiP'!S23</f>
        <v>*</v>
      </c>
      <c r="T23" s="183">
        <f>'0. UXUI-WiP'!T23</f>
        <v>0</v>
      </c>
      <c r="U23" s="183">
        <f>'0. UXUI-WiP'!U23</f>
        <v>0</v>
      </c>
      <c r="V23" s="183">
        <f>'0. UXUI-WiP'!V23</f>
        <v>0</v>
      </c>
      <c r="W23" s="183" t="str">
        <f>'0. UXUI-WiP'!W23</f>
        <v>Utilisation</v>
      </c>
      <c r="X23" s="183" t="str">
        <f>'0. UXUI-WiP'!X23</f>
        <v>#USE ;</v>
      </c>
      <c r="Y23" s="183" t="str">
        <f>'0. UXUI-WiP'!Y23</f>
        <v>Dev ; Designer ; ProductOwner ;</v>
      </c>
      <c r="Z23" s="183" t="str">
        <f>'0. UXUI-WiP'!Z23</f>
        <v>(X / Y ) * 100</v>
      </c>
      <c r="AA23" s="183" t="s">
        <v>5834</v>
      </c>
      <c r="AB23" s="183">
        <f>'0. UXUI-WiP'!AB23</f>
        <v>100</v>
      </c>
      <c r="AC23" s="183" t="str">
        <f>'0. UXUI-WiP'!AC23</f>
        <v>Low</v>
      </c>
      <c r="AD23" s="183" t="str">
        <f>'0. UXUI-WiP'!AD23</f>
        <v>OnUpdate</v>
      </c>
      <c r="AE23" s="183" t="s">
        <v>7958</v>
      </c>
      <c r="AF23" s="183">
        <f>'0. UXUI-WiP'!AF23</f>
        <v>0</v>
      </c>
      <c r="AG23" s="183">
        <f>'0. UXUI-WiP'!AG23</f>
        <v>0</v>
      </c>
    </row>
    <row r="24" spans="1:33" ht="15.75" customHeight="1">
      <c r="A24" s="183">
        <f>'0. UXUI-WiP'!A24</f>
        <v>3</v>
      </c>
      <c r="B24" s="183" t="str">
        <f>'0. UXUI-WiP'!B24</f>
        <v>UX/UI-3.C02</v>
      </c>
      <c r="C24" s="183" t="str">
        <f>'0. UXUI-WiP'!C24</f>
        <v>C</v>
      </c>
      <c r="D24" s="183" t="str">
        <f>'0. UXUI-WiP'!D24</f>
        <v>A</v>
      </c>
      <c r="E24" s="183" t="str">
        <f>'0. UXUI-WiP'!E24</f>
        <v>A</v>
      </c>
      <c r="F24" s="183" t="str">
        <f>'0. UXUI-WiP'!F24</f>
        <v>C/A/A</v>
      </c>
      <c r="G24" s="185" t="s">
        <v>7574</v>
      </c>
      <c r="H24" s="185" t="s">
        <v>5691</v>
      </c>
      <c r="I24" s="186" t="s">
        <v>7971</v>
      </c>
      <c r="J24" s="186" t="s">
        <v>7972</v>
      </c>
      <c r="K24" s="186" t="s">
        <v>7973</v>
      </c>
      <c r="L24" s="185" t="s">
        <v>7630</v>
      </c>
      <c r="M24" s="186" t="s">
        <v>7974</v>
      </c>
      <c r="N24" s="185" t="s">
        <v>7632</v>
      </c>
      <c r="O24" s="185" t="s">
        <v>5691</v>
      </c>
      <c r="P24" s="183">
        <f>'0. UXUI-WiP'!P24</f>
        <v>0</v>
      </c>
      <c r="Q24" s="183">
        <f>'0. UXUI-WiP'!Q24</f>
        <v>0</v>
      </c>
      <c r="R24" s="183" t="str">
        <f>'0. UXUI-WiP'!R24</f>
        <v>CONSEIL</v>
      </c>
      <c r="S24" s="183" t="str">
        <f>'0. UXUI-WiP'!S24</f>
        <v>N/A</v>
      </c>
      <c r="T24" s="183">
        <f>'0. UXUI-WiP'!T24</f>
        <v>0</v>
      </c>
      <c r="U24" s="183">
        <f>'0. UXUI-WiP'!U24</f>
        <v>0</v>
      </c>
      <c r="V24" s="183">
        <f>'0. UXUI-WiP'!V24</f>
        <v>0</v>
      </c>
      <c r="W24" s="183" t="str">
        <f>'0. UXUI-WiP'!W24</f>
        <v>Utilisation</v>
      </c>
      <c r="X24" s="183">
        <f>'0. UXUI-WiP'!X24</f>
        <v>0</v>
      </c>
      <c r="Y24" s="183">
        <f>'0. UXUI-WiP'!Y24</f>
        <v>0</v>
      </c>
      <c r="Z24" s="183">
        <f>'0. UXUI-WiP'!Z24</f>
        <v>0</v>
      </c>
      <c r="AA24" s="183">
        <f>'0. UXUI-WiP'!AA24</f>
        <v>0</v>
      </c>
      <c r="AB24" s="183">
        <f>'0. UXUI-WiP'!AB24</f>
        <v>0</v>
      </c>
      <c r="AC24" s="183">
        <f>'0. UXUI-WiP'!AC24</f>
        <v>0</v>
      </c>
      <c r="AD24" s="183">
        <f>'0. UXUI-WiP'!AD24</f>
        <v>0</v>
      </c>
      <c r="AE24" s="183">
        <f>'0. UXUI-WiP'!AE24</f>
        <v>0</v>
      </c>
      <c r="AF24" s="183">
        <f>'0. UXUI-WiP'!AF24</f>
        <v>0</v>
      </c>
      <c r="AG24" s="183">
        <f>'0. UXUI-WiP'!AG24</f>
        <v>0</v>
      </c>
    </row>
    <row r="25" spans="1:33" ht="15.75" customHeight="1">
      <c r="A25" s="183">
        <f>'0. UXUI-WiP'!A25</f>
        <v>3</v>
      </c>
      <c r="B25" s="183" t="str">
        <f>'0. UXUI-WiP'!B25</f>
        <v>UX/UI-3.05</v>
      </c>
      <c r="C25" s="183" t="str">
        <f>'0. UXUI-WiP'!C25</f>
        <v>A</v>
      </c>
      <c r="D25" s="183" t="str">
        <f>'0. UXUI-WiP'!D25</f>
        <v>A</v>
      </c>
      <c r="E25" s="183" t="str">
        <f>'0. UXUI-WiP'!E25</f>
        <v>B</v>
      </c>
      <c r="F25" s="183" t="str">
        <f>'0. UXUI-WiP'!F25</f>
        <v>A/A/B</v>
      </c>
      <c r="G25" s="185" t="s">
        <v>7512</v>
      </c>
      <c r="H25" s="185" t="s">
        <v>5691</v>
      </c>
      <c r="I25" s="185" t="s">
        <v>7633</v>
      </c>
      <c r="J25" s="186" t="s">
        <v>7975</v>
      </c>
      <c r="K25" s="186" t="s">
        <v>7976</v>
      </c>
      <c r="L25" s="185" t="s">
        <v>7636</v>
      </c>
      <c r="M25" s="185" t="s">
        <v>7637</v>
      </c>
      <c r="N25" s="185" t="s">
        <v>7638</v>
      </c>
      <c r="O25" s="185" t="s">
        <v>5691</v>
      </c>
      <c r="P25" s="183">
        <f>'0. UXUI-WiP'!P25</f>
        <v>0</v>
      </c>
      <c r="Q25" s="183">
        <f>'0. UXUI-WiP'!Q25</f>
        <v>0</v>
      </c>
      <c r="R25" s="183" t="str">
        <f>'0. UXUI-WiP'!R25</f>
        <v>RECO</v>
      </c>
      <c r="S25" s="183" t="str">
        <f>'0. UXUI-WiP'!S25</f>
        <v>***</v>
      </c>
      <c r="T25" s="183">
        <f>'0. UXUI-WiP'!T25</f>
        <v>0</v>
      </c>
      <c r="U25" s="183">
        <f>'0. UXUI-WiP'!U25</f>
        <v>0</v>
      </c>
      <c r="V25" s="183" t="str">
        <f>'0. UXUI-WiP'!V25</f>
        <v>INCONTOURNABLE</v>
      </c>
      <c r="W25" s="183" t="str">
        <f>'0. UXUI-WiP'!W25</f>
        <v>Utilisation</v>
      </c>
      <c r="X25" s="183" t="str">
        <f>'0. UXUI-WiP'!X25</f>
        <v>#PERF ; #USE ; #DEBT  ; #OBSO</v>
      </c>
      <c r="Y25" s="183" t="str">
        <f>'0. UXUI-WiP'!Y25</f>
        <v>Dev ; Designer ; ProductOwner ;</v>
      </c>
      <c r="Z25" s="183" t="str">
        <f>'0. UXUI-WiP'!Z25</f>
        <v>(X / Y ) * 100</v>
      </c>
      <c r="AA25" s="183" t="s">
        <v>5834</v>
      </c>
      <c r="AB25" s="183">
        <f>'0. UXUI-WiP'!AB25</f>
        <v>100</v>
      </c>
      <c r="AC25" s="183" t="str">
        <f>'0. UXUI-WiP'!AC25</f>
        <v>High</v>
      </c>
      <c r="AD25" s="183" t="str">
        <f>'0. UXUI-WiP'!AD25</f>
        <v>Periodic</v>
      </c>
      <c r="AE25" s="183" t="s">
        <v>7977</v>
      </c>
      <c r="AF25" s="183">
        <f>'0. UXUI-WiP'!AF25</f>
        <v>0</v>
      </c>
      <c r="AG25" s="183">
        <f>'0. UXUI-WiP'!AG25</f>
        <v>0</v>
      </c>
    </row>
    <row r="26" spans="1:33" ht="15.75" customHeight="1">
      <c r="A26" s="183">
        <f>'0. UXUI-WiP'!A26</f>
        <v>3</v>
      </c>
      <c r="B26" s="183" t="str">
        <f>'0. UXUI-WiP'!B26</f>
        <v>UX/UI-3.C03</v>
      </c>
      <c r="C26" s="183" t="str">
        <f>'0. UXUI-WiP'!C26</f>
        <v>B</v>
      </c>
      <c r="D26" s="183" t="str">
        <f>'0. UXUI-WiP'!D26</f>
        <v>B</v>
      </c>
      <c r="E26" s="183" t="str">
        <f>'0. UXUI-WiP'!E26</f>
        <v>A</v>
      </c>
      <c r="F26" s="183" t="str">
        <f>'0. UXUI-WiP'!F26</f>
        <v>B/B/A</v>
      </c>
      <c r="G26" s="184" t="str">
        <f ca="1">IFERROR(__xludf.DUMMYFUNCTION("IF(ISBLANK('1. UXUI-WiP-TAMPON'!A26),"""",GOOGLETRANSLATE('1. UXUI-WiP-TAMPON'!A26,""fr"",""en""))"),"Technology")</f>
        <v>Technology</v>
      </c>
      <c r="H26" s="185" t="s">
        <v>5691</v>
      </c>
      <c r="I26" s="185" t="s">
        <v>7639</v>
      </c>
      <c r="J26" s="185" t="s">
        <v>7640</v>
      </c>
      <c r="K26" s="186" t="s">
        <v>7978</v>
      </c>
      <c r="L26" s="185" t="s">
        <v>7642</v>
      </c>
      <c r="M26" s="185" t="s">
        <v>7643</v>
      </c>
      <c r="N26" s="186" t="s">
        <v>7979</v>
      </c>
      <c r="O26" s="185" t="s">
        <v>5691</v>
      </c>
      <c r="P26" s="183">
        <f>'0. UXUI-WiP'!P26</f>
        <v>0</v>
      </c>
      <c r="Q26" s="183">
        <f>'0. UXUI-WiP'!Q26</f>
        <v>0</v>
      </c>
      <c r="R26" s="183" t="str">
        <f>'0. UXUI-WiP'!R26</f>
        <v>CONSEIL</v>
      </c>
      <c r="S26" s="183" t="str">
        <f>'0. UXUI-WiP'!S26</f>
        <v>N/A</v>
      </c>
      <c r="T26" s="183">
        <f>'0. UXUI-WiP'!T26</f>
        <v>0</v>
      </c>
      <c r="U26" s="183">
        <f>'0. UXUI-WiP'!U26</f>
        <v>0</v>
      </c>
      <c r="V26" s="183">
        <f>'0. UXUI-WiP'!V26</f>
        <v>0</v>
      </c>
      <c r="W26" s="183" t="str">
        <f>'0. UXUI-WiP'!W26</f>
        <v>Conception</v>
      </c>
      <c r="X26" s="183">
        <f>'0. UXUI-WiP'!X26</f>
        <v>0</v>
      </c>
      <c r="Y26" s="183">
        <f>'0. UXUI-WiP'!Y26</f>
        <v>0</v>
      </c>
      <c r="Z26" s="183">
        <f>'0. UXUI-WiP'!Z26</f>
        <v>0</v>
      </c>
      <c r="AA26" s="183">
        <f>'0. UXUI-WiP'!AA26</f>
        <v>0</v>
      </c>
      <c r="AB26" s="183">
        <f>'0. UXUI-WiP'!AB26</f>
        <v>0</v>
      </c>
      <c r="AC26" s="183">
        <f>'0. UXUI-WiP'!AC26</f>
        <v>0</v>
      </c>
      <c r="AD26" s="183">
        <f>'0. UXUI-WiP'!AD26</f>
        <v>0</v>
      </c>
      <c r="AE26" s="183">
        <f>'0. UXUI-WiP'!AE26</f>
        <v>0</v>
      </c>
      <c r="AF26" s="183">
        <f>'0. UXUI-WiP'!AF26</f>
        <v>0</v>
      </c>
      <c r="AG26" s="183">
        <f>'0. UXUI-WiP'!AG26</f>
        <v>0</v>
      </c>
    </row>
    <row r="27" spans="1:33" ht="15.75" customHeight="1">
      <c r="A27" s="183">
        <f>'0. UXUI-WiP'!A27</f>
        <v>4</v>
      </c>
      <c r="B27" s="183" t="str">
        <f>'0. UXUI-WiP'!B27</f>
        <v>UX/UI-4</v>
      </c>
      <c r="C27" s="183">
        <f>'0. UXUI-WiP'!C27</f>
        <v>0</v>
      </c>
      <c r="D27" s="183">
        <f>'0. UXUI-WiP'!D27</f>
        <v>0</v>
      </c>
      <c r="E27" s="183">
        <f>'0. UXUI-WiP'!E27</f>
        <v>0</v>
      </c>
      <c r="F27" s="183" t="str">
        <f>'0. UXUI-WiP'!F27</f>
        <v>19A/14A/11A</v>
      </c>
      <c r="G27" s="185" t="s">
        <v>5691</v>
      </c>
      <c r="H27" s="185" t="s">
        <v>7645</v>
      </c>
      <c r="I27" s="185" t="s">
        <v>5691</v>
      </c>
      <c r="J27" s="185" t="s">
        <v>5691</v>
      </c>
      <c r="K27" s="185" t="s">
        <v>5691</v>
      </c>
      <c r="L27" s="185" t="s">
        <v>5691</v>
      </c>
      <c r="M27" s="185" t="s">
        <v>5691</v>
      </c>
      <c r="N27" s="185" t="s">
        <v>5691</v>
      </c>
      <c r="O27" s="185" t="s">
        <v>5691</v>
      </c>
      <c r="P27" s="183">
        <f>'0. UXUI-WiP'!P27</f>
        <v>0</v>
      </c>
      <c r="Q27" s="183">
        <f>'0. UXUI-WiP'!Q27</f>
        <v>0</v>
      </c>
      <c r="R27" s="183">
        <f>'0. UXUI-WiP'!R27</f>
        <v>0</v>
      </c>
      <c r="S27" s="183">
        <f>'0. UXUI-WiP'!S27</f>
        <v>0</v>
      </c>
      <c r="T27" s="183">
        <f>'0. UXUI-WiP'!T27</f>
        <v>0</v>
      </c>
      <c r="U27" s="183" t="str">
        <f>'0. UXUI-WiP'!U27</f>
        <v>ODD#3 ; ODD#8 ; ODD#10</v>
      </c>
      <c r="V27" s="183">
        <f>'0. UXUI-WiP'!V27</f>
        <v>0</v>
      </c>
      <c r="W27" s="183">
        <f>'0. UXUI-WiP'!W27</f>
        <v>0</v>
      </c>
      <c r="X27" s="183">
        <f>'0. UXUI-WiP'!X27</f>
        <v>0</v>
      </c>
      <c r="Y27" s="183">
        <f>'0. UXUI-WiP'!Y27</f>
        <v>0</v>
      </c>
      <c r="Z27" s="183">
        <f>'0. UXUI-WiP'!Z27</f>
        <v>0</v>
      </c>
      <c r="AA27" s="183">
        <f>'0. UXUI-WiP'!AA27</f>
        <v>0</v>
      </c>
      <c r="AB27" s="183">
        <f>'0. UXUI-WiP'!AB27</f>
        <v>0</v>
      </c>
      <c r="AC27" s="183">
        <f>'0. UXUI-WiP'!AC27</f>
        <v>0</v>
      </c>
      <c r="AD27" s="183">
        <f>'0. UXUI-WiP'!AD27</f>
        <v>0</v>
      </c>
      <c r="AE27" s="183">
        <f>'0. UXUI-WiP'!AE27</f>
        <v>0</v>
      </c>
      <c r="AF27" s="183">
        <f>'0. UXUI-WiP'!AF27</f>
        <v>0</v>
      </c>
      <c r="AG27" s="183">
        <f>'0. UXUI-WiP'!AG27</f>
        <v>0</v>
      </c>
    </row>
    <row r="28" spans="1:33" ht="15.75" customHeight="1">
      <c r="A28" s="183">
        <f>'0. UXUI-WiP'!A28</f>
        <v>4</v>
      </c>
      <c r="B28" s="183" t="str">
        <f>'0. UXUI-WiP'!B28</f>
        <v>UX/UI-4.01</v>
      </c>
      <c r="C28" s="183" t="str">
        <f>'0. UXUI-WiP'!C28</f>
        <v>C</v>
      </c>
      <c r="D28" s="183" t="str">
        <f>'0. UXUI-WiP'!D28</f>
        <v>A</v>
      </c>
      <c r="E28" s="183" t="str">
        <f>'0. UXUI-WiP'!E28</f>
        <v>A</v>
      </c>
      <c r="F28" s="183" t="str">
        <f>'0. UXUI-WiP'!F28</f>
        <v>C/A/A</v>
      </c>
      <c r="G28" s="185" t="s">
        <v>7512</v>
      </c>
      <c r="H28" s="185" t="s">
        <v>5691</v>
      </c>
      <c r="I28" s="186" t="s">
        <v>7980</v>
      </c>
      <c r="J28" s="186" t="s">
        <v>7981</v>
      </c>
      <c r="K28" s="186" t="s">
        <v>7982</v>
      </c>
      <c r="L28" s="186" t="s">
        <v>7983</v>
      </c>
      <c r="M28" s="185" t="s">
        <v>7650</v>
      </c>
      <c r="N28" s="185" t="s">
        <v>7651</v>
      </c>
      <c r="O28" s="185" t="s">
        <v>7652</v>
      </c>
      <c r="P28" s="246" t="str">
        <f>'0. UXUI-WiP'!P28</f>
        <v>http://www.inclusivedesigntoolkit.com/tools_simulation/
https://www.microsoft.com/design/inclusive/</v>
      </c>
      <c r="Q28" s="183">
        <f>'0. UXUI-WiP'!Q28</f>
        <v>0</v>
      </c>
      <c r="R28" s="183" t="str">
        <f>'0. UXUI-WiP'!R28</f>
        <v>RECO</v>
      </c>
      <c r="S28" s="183" t="str">
        <f>'0. UXUI-WiP'!S28</f>
        <v>**</v>
      </c>
      <c r="T28" s="183">
        <f>'0. UXUI-WiP'!T28</f>
        <v>0</v>
      </c>
      <c r="U28" s="183">
        <f>'0. UXUI-WiP'!U28</f>
        <v>0</v>
      </c>
      <c r="V28" s="183" t="str">
        <f>'0. UXUI-WiP'!V28</f>
        <v>INCONTOURNABLE</v>
      </c>
      <c r="W28" s="183" t="str">
        <f>'0. UXUI-WiP'!W28</f>
        <v>Conception</v>
      </c>
      <c r="X28" s="183" t="str">
        <f>'0. UXUI-WiP'!X28</f>
        <v>#USE ; #VALUE ; #LEG</v>
      </c>
      <c r="Y28" s="183" t="str">
        <f>'0. UXUI-WiP'!Y28</f>
        <v>Dev ; Designer ; ProductOwner ;</v>
      </c>
      <c r="Z28" s="183" t="str">
        <f>'0. UXUI-WiP'!Z28</f>
        <v>(X / Y ) * 100</v>
      </c>
      <c r="AA28" s="183" t="s">
        <v>5834</v>
      </c>
      <c r="AB28" s="183">
        <f>'0. UXUI-WiP'!AB28</f>
        <v>100</v>
      </c>
      <c r="AC28" s="183" t="str">
        <f>'0. UXUI-WiP'!AC28</f>
        <v>High</v>
      </c>
      <c r="AD28" s="183" t="str">
        <f>'0. UXUI-WiP'!AD28</f>
        <v>OnUpdate</v>
      </c>
      <c r="AE28" s="183" t="s">
        <v>7984</v>
      </c>
      <c r="AF28" s="183">
        <f>'0. UXUI-WiP'!AF28</f>
        <v>0</v>
      </c>
      <c r="AG28" s="183">
        <f>'0. UXUI-WiP'!AG28</f>
        <v>0</v>
      </c>
    </row>
    <row r="29" spans="1:33" ht="15.75" customHeight="1">
      <c r="A29" s="183">
        <f>'0. UXUI-WiP'!A29</f>
        <v>4</v>
      </c>
      <c r="B29" s="183" t="str">
        <f>'0. UXUI-WiP'!B29</f>
        <v>UX/UI-4.02</v>
      </c>
      <c r="C29" s="183" t="str">
        <f>'0. UXUI-WiP'!C29</f>
        <v>C</v>
      </c>
      <c r="D29" s="183" t="str">
        <f>'0. UXUI-WiP'!D29</f>
        <v>B</v>
      </c>
      <c r="E29" s="183" t="str">
        <f>'0. UXUI-WiP'!E29</f>
        <v>B</v>
      </c>
      <c r="F29" s="183" t="str">
        <f>'0. UXUI-WiP'!F29</f>
        <v>C/B/B</v>
      </c>
      <c r="G29" s="185" t="s">
        <v>7574</v>
      </c>
      <c r="H29" s="185" t="s">
        <v>5691</v>
      </c>
      <c r="I29" s="185" t="s">
        <v>7653</v>
      </c>
      <c r="J29" s="185" t="s">
        <v>7654</v>
      </c>
      <c r="K29" s="185" t="s">
        <v>7655</v>
      </c>
      <c r="L29" s="185" t="s">
        <v>7656</v>
      </c>
      <c r="M29" s="185" t="s">
        <v>7657</v>
      </c>
      <c r="N29" s="185" t="s">
        <v>7658</v>
      </c>
      <c r="O29" s="185" t="s">
        <v>7659</v>
      </c>
      <c r="P29" s="183">
        <f>'0. UXUI-WiP'!P29</f>
        <v>0</v>
      </c>
      <c r="Q29" s="183">
        <f>'0. UXUI-WiP'!Q29</f>
        <v>0</v>
      </c>
      <c r="R29" s="183" t="str">
        <f>'0. UXUI-WiP'!R29</f>
        <v>RECO</v>
      </c>
      <c r="S29" s="183" t="str">
        <f>'0. UXUI-WiP'!S29</f>
        <v>*</v>
      </c>
      <c r="T29" s="183">
        <f>'0. UXUI-WiP'!T29</f>
        <v>0</v>
      </c>
      <c r="U29" s="183">
        <f>'0. UXUI-WiP'!U29</f>
        <v>0</v>
      </c>
      <c r="V29" s="183">
        <f>'0. UXUI-WiP'!V29</f>
        <v>0</v>
      </c>
      <c r="W29" s="183" t="str">
        <f>'0. UXUI-WiP'!W29</f>
        <v>Utilisation</v>
      </c>
      <c r="X29" s="183" t="str">
        <f>'0. UXUI-WiP'!X29</f>
        <v>#USE ; #VALUE ;</v>
      </c>
      <c r="Y29" s="183" t="str">
        <f>'0. UXUI-WiP'!Y29</f>
        <v>Dev ; Designer ; ProductOwner ;</v>
      </c>
      <c r="Z29" s="183" t="str">
        <f>'0. UXUI-WiP'!Z29</f>
        <v>(X / Y ) * 100</v>
      </c>
      <c r="AA29" s="183" t="s">
        <v>5834</v>
      </c>
      <c r="AB29" s="183">
        <f>'0. UXUI-WiP'!AB29</f>
        <v>100</v>
      </c>
      <c r="AC29" s="183" t="str">
        <f>'0. UXUI-WiP'!AC29</f>
        <v>Low</v>
      </c>
      <c r="AD29" s="183" t="str">
        <f>'0. UXUI-WiP'!AD29</f>
        <v>OnUpdate</v>
      </c>
      <c r="AE29" s="183" t="s">
        <v>7985</v>
      </c>
      <c r="AF29" s="183">
        <f>'0. UXUI-WiP'!AF29</f>
        <v>0</v>
      </c>
      <c r="AG29" s="183">
        <f>'0. UXUI-WiP'!AG29</f>
        <v>0</v>
      </c>
    </row>
    <row r="30" spans="1:33" ht="15.75" customHeight="1">
      <c r="A30" s="183">
        <f>'0. UXUI-WiP'!A30</f>
        <v>5</v>
      </c>
      <c r="B30" s="183" t="str">
        <f>'0. UXUI-WiP'!B30</f>
        <v>UX/UI-5</v>
      </c>
      <c r="C30" s="183">
        <f>'0. UXUI-WiP'!C30</f>
        <v>0</v>
      </c>
      <c r="D30" s="183">
        <f>'0. UXUI-WiP'!D30</f>
        <v>0</v>
      </c>
      <c r="E30" s="183">
        <f>'0. UXUI-WiP'!E30</f>
        <v>0</v>
      </c>
      <c r="F30" s="183" t="str">
        <f>'0. UXUI-WiP'!F30</f>
        <v>3A/1A/0A</v>
      </c>
      <c r="G30" s="185" t="s">
        <v>5691</v>
      </c>
      <c r="H30" s="185" t="s">
        <v>7660</v>
      </c>
      <c r="I30" s="185" t="s">
        <v>5691</v>
      </c>
      <c r="J30" s="185" t="s">
        <v>5691</v>
      </c>
      <c r="K30" s="185" t="s">
        <v>5691</v>
      </c>
      <c r="L30" s="185" t="s">
        <v>5691</v>
      </c>
      <c r="M30" s="185" t="s">
        <v>5691</v>
      </c>
      <c r="N30" s="185" t="s">
        <v>5691</v>
      </c>
      <c r="O30" s="185" t="s">
        <v>5691</v>
      </c>
      <c r="P30" s="183">
        <f>'0. UXUI-WiP'!P30</f>
        <v>0</v>
      </c>
      <c r="Q30" s="183">
        <f>'0. UXUI-WiP'!Q30</f>
        <v>0</v>
      </c>
      <c r="R30" s="183">
        <f>'0. UXUI-WiP'!R30</f>
        <v>0</v>
      </c>
      <c r="S30" s="183">
        <f>'0. UXUI-WiP'!S30</f>
        <v>0</v>
      </c>
      <c r="T30" s="183">
        <f>'0. UXUI-WiP'!T30</f>
        <v>0</v>
      </c>
      <c r="U30" s="183" t="str">
        <f>'0. UXUI-WiP'!U30</f>
        <v>ODD#10 ; ODD#12 ; ODD#13</v>
      </c>
      <c r="V30" s="183">
        <f>'0. UXUI-WiP'!V30</f>
        <v>0</v>
      </c>
      <c r="W30" s="183">
        <f>'0. UXUI-WiP'!W30</f>
        <v>0</v>
      </c>
      <c r="X30" s="183">
        <f>'0. UXUI-WiP'!X30</f>
        <v>0</v>
      </c>
      <c r="Y30" s="183">
        <f>'0. UXUI-WiP'!Y30</f>
        <v>0</v>
      </c>
      <c r="Z30" s="183">
        <f>'0. UXUI-WiP'!Z30</f>
        <v>0</v>
      </c>
      <c r="AA30" s="183">
        <f>'0. UXUI-WiP'!AA30</f>
        <v>0</v>
      </c>
      <c r="AB30" s="183">
        <f>'0. UXUI-WiP'!AB30</f>
        <v>0</v>
      </c>
      <c r="AC30" s="183">
        <f>'0. UXUI-WiP'!AC30</f>
        <v>0</v>
      </c>
      <c r="AD30" s="183">
        <f>'0. UXUI-WiP'!AD30</f>
        <v>0</v>
      </c>
      <c r="AE30" s="183">
        <f>'0. UXUI-WiP'!AE30</f>
        <v>0</v>
      </c>
      <c r="AF30" s="183">
        <f>'0. UXUI-WiP'!AF30</f>
        <v>0</v>
      </c>
      <c r="AG30" s="183">
        <f>'0. UXUI-WiP'!AG30</f>
        <v>0</v>
      </c>
    </row>
    <row r="31" spans="1:33" ht="15.75" customHeight="1">
      <c r="A31" s="183">
        <f>'0. UXUI-WiP'!A31</f>
        <v>5</v>
      </c>
      <c r="B31" s="183" t="str">
        <f>'0. UXUI-WiP'!B31</f>
        <v>UX/UI-5.C01</v>
      </c>
      <c r="C31" s="183" t="str">
        <f>'0. UXUI-WiP'!C31</f>
        <v>A</v>
      </c>
      <c r="D31" s="183" t="str">
        <f>'0. UXUI-WiP'!D31</f>
        <v>B</v>
      </c>
      <c r="E31" s="183" t="str">
        <f>'0. UXUI-WiP'!E31</f>
        <v>B</v>
      </c>
      <c r="F31" s="183" t="str">
        <f>'0. UXUI-WiP'!F31</f>
        <v>A/B/B</v>
      </c>
      <c r="G31" s="185" t="s">
        <v>5691</v>
      </c>
      <c r="H31" s="185" t="s">
        <v>7660</v>
      </c>
      <c r="I31" s="185" t="s">
        <v>5691</v>
      </c>
      <c r="J31" s="185" t="s">
        <v>5691</v>
      </c>
      <c r="K31" s="185" t="s">
        <v>5691</v>
      </c>
      <c r="L31" s="185" t="s">
        <v>5691</v>
      </c>
      <c r="M31" s="185" t="s">
        <v>5691</v>
      </c>
      <c r="N31" s="185" t="s">
        <v>5691</v>
      </c>
      <c r="O31" s="185" t="s">
        <v>5691</v>
      </c>
      <c r="P31" s="183">
        <f>'0. UXUI-WiP'!P31</f>
        <v>0</v>
      </c>
      <c r="Q31" s="183">
        <f>'0. UXUI-WiP'!Q31</f>
        <v>0</v>
      </c>
      <c r="R31" s="183" t="str">
        <f>'0. UXUI-WiP'!R31</f>
        <v>CONSEIL</v>
      </c>
      <c r="S31" s="183" t="str">
        <f>'0. UXUI-WiP'!S31</f>
        <v>N/A</v>
      </c>
      <c r="T31" s="183">
        <f>'0. UXUI-WiP'!T31</f>
        <v>0</v>
      </c>
      <c r="U31" s="183">
        <f>'0. UXUI-WiP'!U31</f>
        <v>0</v>
      </c>
      <c r="V31" s="183" t="str">
        <f>'0. UXUI-WiP'!V31</f>
        <v>INCONTOURNABLE</v>
      </c>
      <c r="W31" s="183" t="str">
        <f>'0. UXUI-WiP'!W31</f>
        <v>Réalisation</v>
      </c>
      <c r="X31" s="183" t="str">
        <f>'0. UXUI-WiP'!X31</f>
        <v>#USE ; #VALUE ;</v>
      </c>
      <c r="Y31" s="183" t="str">
        <f>'0. UXUI-WiP'!Y31</f>
        <v>Dev ; Designer ; ProductOwner ;</v>
      </c>
      <c r="Z31" s="183" t="str">
        <f>'0. UXUI-WiP'!Z31</f>
        <v>(X / Y ) * 100</v>
      </c>
      <c r="AA31" s="183" t="s">
        <v>5834</v>
      </c>
      <c r="AB31" s="183">
        <f>'0. UXUI-WiP'!AB31</f>
        <v>100</v>
      </c>
      <c r="AC31" s="183" t="str">
        <f>'0. UXUI-WiP'!AC31</f>
        <v>High</v>
      </c>
      <c r="AD31" s="183" t="str">
        <f>'0. UXUI-WiP'!AD31</f>
        <v>OnUpdate</v>
      </c>
      <c r="AE31" s="183" t="s">
        <v>7986</v>
      </c>
      <c r="AF31" s="183">
        <f>'0. UXUI-WiP'!AF31</f>
        <v>0</v>
      </c>
      <c r="AG31" s="183">
        <f>'0. UXUI-WiP'!AG31</f>
        <v>0</v>
      </c>
    </row>
    <row r="32" spans="1:33" ht="15.75" customHeight="1">
      <c r="A32" s="183">
        <f>'0. UXUI-WiP'!A32</f>
        <v>5</v>
      </c>
      <c r="B32" s="183" t="str">
        <f>'0. UXUI-WiP'!B32</f>
        <v>UX/UI-5.01</v>
      </c>
      <c r="C32" s="183" t="str">
        <f>'0. UXUI-WiP'!C32</f>
        <v>A</v>
      </c>
      <c r="D32" s="183" t="str">
        <f>'0. UXUI-WiP'!D32</f>
        <v>A</v>
      </c>
      <c r="E32" s="183" t="str">
        <f>'0. UXUI-WiP'!E32</f>
        <v>B</v>
      </c>
      <c r="F32" s="183" t="str">
        <f>'0. UXUI-WiP'!F32</f>
        <v>A/A/B</v>
      </c>
      <c r="G32" s="185" t="s">
        <v>7157</v>
      </c>
      <c r="H32" s="185" t="s">
        <v>5691</v>
      </c>
      <c r="I32" s="186" t="s">
        <v>7987</v>
      </c>
      <c r="J32" s="186" t="s">
        <v>7988</v>
      </c>
      <c r="K32" s="185" t="s">
        <v>7989</v>
      </c>
      <c r="L32" s="185" t="s">
        <v>7664</v>
      </c>
      <c r="M32" s="185" t="s">
        <v>7665</v>
      </c>
      <c r="N32" s="185" t="s">
        <v>7666</v>
      </c>
      <c r="O32" s="185" t="s">
        <v>5691</v>
      </c>
      <c r="P32" s="183">
        <f>'0. UXUI-WiP'!P32</f>
        <v>0</v>
      </c>
      <c r="Q32" s="183">
        <f>'0. UXUI-WiP'!Q32</f>
        <v>0</v>
      </c>
      <c r="R32" s="183" t="str">
        <f>'0. UXUI-WiP'!R32</f>
        <v>RECO</v>
      </c>
      <c r="S32" s="183" t="str">
        <f>'0. UXUI-WiP'!S32</f>
        <v>**</v>
      </c>
      <c r="T32" s="183">
        <f>'0. UXUI-WiP'!T32</f>
        <v>0</v>
      </c>
      <c r="U32" s="183">
        <f>'0. UXUI-WiP'!U32</f>
        <v>0</v>
      </c>
      <c r="V32" s="183" t="str">
        <f>'0. UXUI-WiP'!V32</f>
        <v>INCONTOURNABLE</v>
      </c>
      <c r="W32" s="183" t="str">
        <f>'0. UXUI-WiP'!W32</f>
        <v>Utilisation</v>
      </c>
      <c r="X32" s="183" t="str">
        <f>'0. UXUI-WiP'!X32</f>
        <v>#VOL ; #USE ; #VALUE ; #METH ;</v>
      </c>
      <c r="Y32" s="183" t="str">
        <f>'0. UXUI-WiP'!Y32</f>
        <v>Dev ; Designer ; ProductOwner ;</v>
      </c>
      <c r="Z32" s="183" t="str">
        <f>'0. UXUI-WiP'!Z32</f>
        <v>(X / Y ) * 100</v>
      </c>
      <c r="AA32" s="183" t="s">
        <v>7990</v>
      </c>
      <c r="AB32" s="183" t="s">
        <v>7991</v>
      </c>
      <c r="AC32" s="183" t="str">
        <f>'0. UXUI-WiP'!AC32</f>
        <v>High</v>
      </c>
      <c r="AD32" s="183" t="str">
        <f>'0. UXUI-WiP'!AD32</f>
        <v>Periodic</v>
      </c>
      <c r="AE32" s="183" t="s">
        <v>7992</v>
      </c>
      <c r="AF32" s="183">
        <f>'0. UXUI-WiP'!AF32</f>
        <v>0</v>
      </c>
      <c r="AG32" s="183">
        <f>'0. UXUI-WiP'!AG32</f>
        <v>0</v>
      </c>
    </row>
    <row r="33" spans="1:33" ht="15.75" customHeight="1">
      <c r="A33" s="183">
        <f>'0. UXUI-WiP'!A33</f>
        <v>5</v>
      </c>
      <c r="B33" s="183" t="str">
        <f>'0. UXUI-WiP'!B33</f>
        <v>UX/UI-5.02</v>
      </c>
      <c r="C33" s="183" t="str">
        <f>'0. UXUI-WiP'!C33</f>
        <v>C</v>
      </c>
      <c r="D33" s="183" t="str">
        <f>'0. UXUI-WiP'!D33</f>
        <v>B</v>
      </c>
      <c r="E33" s="183" t="str">
        <f>'0. UXUI-WiP'!E33</f>
        <v>B</v>
      </c>
      <c r="F33" s="183" t="str">
        <f>'0. UXUI-WiP'!F33</f>
        <v>C/B/B</v>
      </c>
      <c r="G33" s="185" t="s">
        <v>7512</v>
      </c>
      <c r="H33" s="185" t="s">
        <v>5691</v>
      </c>
      <c r="I33" s="185" t="s">
        <v>7667</v>
      </c>
      <c r="J33" s="185" t="s">
        <v>7668</v>
      </c>
      <c r="K33" s="186" t="s">
        <v>7993</v>
      </c>
      <c r="L33" s="186" t="s">
        <v>7994</v>
      </c>
      <c r="M33" s="185" t="s">
        <v>7671</v>
      </c>
      <c r="N33" s="186" t="s">
        <v>7995</v>
      </c>
      <c r="O33" s="185" t="s">
        <v>7673</v>
      </c>
      <c r="P33" s="183">
        <f>'0. UXUI-WiP'!P33</f>
        <v>0</v>
      </c>
      <c r="Q33" s="183">
        <f>'0. UXUI-WiP'!Q33</f>
        <v>0</v>
      </c>
      <c r="R33" s="183" t="str">
        <f>'0. UXUI-WiP'!R33</f>
        <v>RECO</v>
      </c>
      <c r="S33" s="183" t="str">
        <f>'0. UXUI-WiP'!S33</f>
        <v>***</v>
      </c>
      <c r="T33" s="183">
        <f>'0. UXUI-WiP'!T33</f>
        <v>0</v>
      </c>
      <c r="U33" s="183">
        <f>'0. UXUI-WiP'!U33</f>
        <v>0</v>
      </c>
      <c r="V33" s="183">
        <f>'0. UXUI-WiP'!V33</f>
        <v>0</v>
      </c>
      <c r="W33" s="183" t="str">
        <f>'0. UXUI-WiP'!W33</f>
        <v>Administration</v>
      </c>
      <c r="X33" s="183" t="str">
        <f>'0. UXUI-WiP'!X33</f>
        <v>#USE ; #VALUE ; #METH ;</v>
      </c>
      <c r="Y33" s="183" t="str">
        <f>'0. UXUI-WiP'!Y33</f>
        <v>Dev ; Designer ; ProjectMngr ; ProductOwner ; Manager ; ITMngr ;</v>
      </c>
      <c r="Z33" s="183" t="str">
        <f>'0. UXUI-WiP'!Z33</f>
        <v>(X / Y ) * 100</v>
      </c>
      <c r="AA33" s="183" t="s">
        <v>5834</v>
      </c>
      <c r="AB33" s="183">
        <f>'0. UXUI-WiP'!AB33</f>
        <v>100</v>
      </c>
      <c r="AC33" s="183" t="str">
        <f>'0. UXUI-WiP'!AC33</f>
        <v>High</v>
      </c>
      <c r="AD33" s="183" t="str">
        <f>'0. UXUI-WiP'!AD33</f>
        <v>Periodic</v>
      </c>
      <c r="AE33" s="183" t="s">
        <v>5936</v>
      </c>
      <c r="AF33" s="183">
        <f>'0. UXUI-WiP'!AF33</f>
        <v>0</v>
      </c>
      <c r="AG33" s="183">
        <f>'0. UXUI-WiP'!AG33</f>
        <v>0</v>
      </c>
    </row>
    <row r="34" spans="1:33" ht="15.75" customHeight="1">
      <c r="A34" s="183">
        <f>'0. UXUI-WiP'!A34</f>
        <v>5</v>
      </c>
      <c r="B34" s="183" t="str">
        <f>'0. UXUI-WiP'!B34</f>
        <v>UX/UI-5.03</v>
      </c>
      <c r="C34" s="183" t="str">
        <f>'0. UXUI-WiP'!C34</f>
        <v>B</v>
      </c>
      <c r="D34" s="183" t="str">
        <f>'0. UXUI-WiP'!D34</f>
        <v>B</v>
      </c>
      <c r="E34" s="183" t="str">
        <f>'0. UXUI-WiP'!E34</f>
        <v>B</v>
      </c>
      <c r="F34" s="183" t="str">
        <f>'0. UXUI-WiP'!F34</f>
        <v>B/B/B</v>
      </c>
      <c r="G34" s="185" t="s">
        <v>7512</v>
      </c>
      <c r="H34" s="185" t="s">
        <v>5691</v>
      </c>
      <c r="I34" s="186" t="s">
        <v>7996</v>
      </c>
      <c r="J34" s="186" t="s">
        <v>7997</v>
      </c>
      <c r="K34" s="186" t="s">
        <v>7998</v>
      </c>
      <c r="L34" s="185" t="s">
        <v>7677</v>
      </c>
      <c r="M34" s="185" t="s">
        <v>7678</v>
      </c>
      <c r="N34" s="185" t="s">
        <v>5691</v>
      </c>
      <c r="O34" s="185" t="s">
        <v>5691</v>
      </c>
      <c r="P34" s="183">
        <f>'0. UXUI-WiP'!P34</f>
        <v>0</v>
      </c>
      <c r="Q34" s="183">
        <f>'0. UXUI-WiP'!Q34</f>
        <v>0</v>
      </c>
      <c r="R34" s="183" t="str">
        <f>'0. UXUI-WiP'!R34</f>
        <v>RECO</v>
      </c>
      <c r="S34" s="183" t="str">
        <f>'0. UXUI-WiP'!S34</f>
        <v>**</v>
      </c>
      <c r="T34" s="183">
        <f>'0. UXUI-WiP'!T34</f>
        <v>0</v>
      </c>
      <c r="U34" s="183">
        <f>'0. UXUI-WiP'!U34</f>
        <v>0</v>
      </c>
      <c r="V34" s="183">
        <f>'0. UXUI-WiP'!V34</f>
        <v>0</v>
      </c>
      <c r="W34" s="183" t="str">
        <f>'0. UXUI-WiP'!W34</f>
        <v>Maintenance</v>
      </c>
      <c r="X34" s="183" t="str">
        <f>'0. UXUI-WiP'!X34</f>
        <v>#USE ; #VALUE ; #METH ;</v>
      </c>
      <c r="Y34" s="183" t="str">
        <f>'0. UXUI-WiP'!Y34</f>
        <v>Dev ; Designer ; ProductOwner ;</v>
      </c>
      <c r="Z34" s="183" t="str">
        <f>'0. UXUI-WiP'!Z34</f>
        <v>(X / Y ) * 100</v>
      </c>
      <c r="AA34" s="183" t="s">
        <v>5834</v>
      </c>
      <c r="AB34" s="183">
        <f>'0. UXUI-WiP'!AB34</f>
        <v>100</v>
      </c>
      <c r="AC34" s="183" t="str">
        <f>'0. UXUI-WiP'!AC34</f>
        <v>High</v>
      </c>
      <c r="AD34" s="183" t="str">
        <f>'0. UXUI-WiP'!AD34</f>
        <v>Periodic</v>
      </c>
      <c r="AE34" s="183" t="str">
        <f>'0. UXUI-WiP'!AE34</f>
        <v>Backlog</v>
      </c>
      <c r="AF34" s="183">
        <f>'0. UXUI-WiP'!AF34</f>
        <v>0</v>
      </c>
      <c r="AG34" s="183">
        <f>'0. UXUI-WiP'!AG34</f>
        <v>0</v>
      </c>
    </row>
    <row r="35" spans="1:33" ht="15.75" customHeight="1">
      <c r="A35" s="183">
        <f>'0. UXUI-WiP'!A35</f>
        <v>5</v>
      </c>
      <c r="B35" s="183" t="str">
        <f>'0. UXUI-WiP'!B35</f>
        <v>UX/UI-5.C02</v>
      </c>
      <c r="C35" s="183" t="str">
        <f>'0. UXUI-WiP'!C35</f>
        <v>C</v>
      </c>
      <c r="D35" s="183" t="str">
        <f>'0. UXUI-WiP'!D35</f>
        <v>C</v>
      </c>
      <c r="E35" s="183" t="str">
        <f>'0. UXUI-WiP'!E35</f>
        <v>B</v>
      </c>
      <c r="F35" s="183" t="str">
        <f>'0. UXUI-WiP'!F35</f>
        <v>C/C/B</v>
      </c>
      <c r="G35" s="185" t="s">
        <v>7512</v>
      </c>
      <c r="H35" s="185" t="s">
        <v>5691</v>
      </c>
      <c r="I35" s="185" t="s">
        <v>7679</v>
      </c>
      <c r="J35" s="185" t="s">
        <v>7680</v>
      </c>
      <c r="K35" s="185" t="s">
        <v>7999</v>
      </c>
      <c r="L35" s="186" t="s">
        <v>8000</v>
      </c>
      <c r="M35" s="185" t="s">
        <v>7683</v>
      </c>
      <c r="N35" s="185" t="s">
        <v>5691</v>
      </c>
      <c r="O35" s="185" t="s">
        <v>7684</v>
      </c>
      <c r="P35" s="183">
        <f>'0. UXUI-WiP'!P35</f>
        <v>0</v>
      </c>
      <c r="Q35" s="183">
        <f>'0. UXUI-WiP'!Q35</f>
        <v>0</v>
      </c>
      <c r="R35" s="183" t="str">
        <f>'0. UXUI-WiP'!R35</f>
        <v>CONSEIL</v>
      </c>
      <c r="S35" s="183" t="str">
        <f>'0. UXUI-WiP'!S35</f>
        <v>N/A</v>
      </c>
      <c r="T35" s="183">
        <f>'0. UXUI-WiP'!T35</f>
        <v>0</v>
      </c>
      <c r="U35" s="183">
        <f>'0. UXUI-WiP'!U35</f>
        <v>0</v>
      </c>
      <c r="V35" s="183">
        <f>'0. UXUI-WiP'!V35</f>
        <v>0</v>
      </c>
      <c r="W35" s="183" t="str">
        <f>'0. UXUI-WiP'!W35</f>
        <v>Administration</v>
      </c>
      <c r="X35" s="183">
        <f>'0. UXUI-WiP'!X35</f>
        <v>0</v>
      </c>
      <c r="Y35" s="183">
        <f>'0. UXUI-WiP'!Y35</f>
        <v>0</v>
      </c>
      <c r="Z35" s="183">
        <f>'0. UXUI-WiP'!Z35</f>
        <v>0</v>
      </c>
      <c r="AA35" s="183">
        <f>'0. UXUI-WiP'!AA35</f>
        <v>0</v>
      </c>
      <c r="AB35" s="183">
        <f>'0. UXUI-WiP'!AB35</f>
        <v>0</v>
      </c>
      <c r="AC35" s="183">
        <f>'0. UXUI-WiP'!AC35</f>
        <v>0</v>
      </c>
      <c r="AD35" s="183">
        <f>'0. UXUI-WiP'!AD35</f>
        <v>0</v>
      </c>
      <c r="AE35" s="183">
        <f>'0. UXUI-WiP'!AE35</f>
        <v>0</v>
      </c>
      <c r="AF35" s="183">
        <f>'0. UXUI-WiP'!AF35</f>
        <v>0</v>
      </c>
      <c r="AG35" s="183">
        <f>'0. UXUI-WiP'!AG35</f>
        <v>0</v>
      </c>
    </row>
    <row r="36" spans="1:33" ht="15.75" customHeight="1">
      <c r="A36" s="183">
        <f>'0. UXUI-WiP'!A36</f>
        <v>5</v>
      </c>
      <c r="B36" s="183" t="str">
        <f>'0. UXUI-WiP'!B36</f>
        <v>UX/UI-5.C03</v>
      </c>
      <c r="C36" s="183" t="str">
        <f>'0. UXUI-WiP'!C36</f>
        <v>A</v>
      </c>
      <c r="D36" s="183" t="str">
        <f>'0. UXUI-WiP'!D36</f>
        <v>B</v>
      </c>
      <c r="E36" s="183" t="str">
        <f>'0. UXUI-WiP'!E36</f>
        <v>B</v>
      </c>
      <c r="F36" s="183" t="str">
        <f>'0. UXUI-WiP'!F36</f>
        <v>A/B/B</v>
      </c>
      <c r="G36" s="185" t="s">
        <v>6803</v>
      </c>
      <c r="H36" s="185" t="s">
        <v>5691</v>
      </c>
      <c r="I36" s="185" t="s">
        <v>7685</v>
      </c>
      <c r="J36" s="186" t="s">
        <v>8001</v>
      </c>
      <c r="K36" s="186" t="s">
        <v>8002</v>
      </c>
      <c r="L36" s="186" t="s">
        <v>8003</v>
      </c>
      <c r="M36" s="185" t="s">
        <v>7689</v>
      </c>
      <c r="N36" s="186" t="s">
        <v>8004</v>
      </c>
      <c r="O36" s="185" t="s">
        <v>5691</v>
      </c>
      <c r="P36" s="183">
        <f>'0. UXUI-WiP'!P36</f>
        <v>0</v>
      </c>
      <c r="Q36" s="183">
        <f>'0. UXUI-WiP'!Q36</f>
        <v>0</v>
      </c>
      <c r="R36" s="183" t="str">
        <f>'0. UXUI-WiP'!R36</f>
        <v>CONSEIL</v>
      </c>
      <c r="S36" s="183" t="str">
        <f>'0. UXUI-WiP'!S36</f>
        <v>N/A</v>
      </c>
      <c r="T36" s="183">
        <f>'0. UXUI-WiP'!T36</f>
        <v>0</v>
      </c>
      <c r="U36" s="183">
        <f>'0. UXUI-WiP'!U36</f>
        <v>0</v>
      </c>
      <c r="V36" s="183">
        <f>'0. UXUI-WiP'!V36</f>
        <v>0</v>
      </c>
      <c r="W36" s="183" t="str">
        <f>'0. UXUI-WiP'!W36</f>
        <v>Utilisation</v>
      </c>
      <c r="X36" s="183">
        <f>'0. UXUI-WiP'!X36</f>
        <v>0</v>
      </c>
      <c r="Y36" s="183">
        <f>'0. UXUI-WiP'!Y36</f>
        <v>0</v>
      </c>
      <c r="Z36" s="183">
        <f>'0. UXUI-WiP'!Z36</f>
        <v>0</v>
      </c>
      <c r="AA36" s="183">
        <f>'0. UXUI-WiP'!AA36</f>
        <v>0</v>
      </c>
      <c r="AB36" s="183">
        <f>'0. UXUI-WiP'!AB36</f>
        <v>0</v>
      </c>
      <c r="AC36" s="183">
        <f>'0. UXUI-WiP'!AC36</f>
        <v>0</v>
      </c>
      <c r="AD36" s="183">
        <f>'0. UXUI-WiP'!AD36</f>
        <v>0</v>
      </c>
      <c r="AE36" s="183">
        <f>'0. UXUI-WiP'!AE36</f>
        <v>0</v>
      </c>
      <c r="AF36" s="183">
        <f>'0. UXUI-WiP'!AF36</f>
        <v>0</v>
      </c>
      <c r="AG36" s="183">
        <f>'0. UXUI-WiP'!AG36</f>
        <v>0</v>
      </c>
    </row>
    <row r="37" spans="1:33" ht="15.75" customHeight="1">
      <c r="A37" s="183">
        <f>'0. UXUI-WiP'!A37</f>
        <v>5</v>
      </c>
      <c r="B37" s="183" t="str">
        <f>'0. UXUI-WiP'!B37</f>
        <v>UX/UI-5.04</v>
      </c>
      <c r="C37" s="183" t="str">
        <f>'0. UXUI-WiP'!C37</f>
        <v>A</v>
      </c>
      <c r="D37" s="183" t="str">
        <f>'0. UXUI-WiP'!D37</f>
        <v>C</v>
      </c>
      <c r="E37" s="183" t="str">
        <f>'0. UXUI-WiP'!E37</f>
        <v>B</v>
      </c>
      <c r="F37" s="183" t="str">
        <f>'0. UXUI-WiP'!F37</f>
        <v>A/C/B</v>
      </c>
      <c r="G37" s="185" t="s">
        <v>7691</v>
      </c>
      <c r="H37" s="185" t="s">
        <v>5691</v>
      </c>
      <c r="I37" s="186" t="s">
        <v>8005</v>
      </c>
      <c r="J37" s="185" t="s">
        <v>7693</v>
      </c>
      <c r="K37" s="186" t="s">
        <v>8006</v>
      </c>
      <c r="L37" s="185" t="s">
        <v>7695</v>
      </c>
      <c r="M37" s="186" t="s">
        <v>8007</v>
      </c>
      <c r="N37" s="185" t="s">
        <v>7697</v>
      </c>
      <c r="O37" s="185" t="s">
        <v>5691</v>
      </c>
      <c r="P37" s="183">
        <f>'0. UXUI-WiP'!P37</f>
        <v>0</v>
      </c>
      <c r="Q37" s="183" t="str">
        <f>'0. UXUI-WiP'!Q37</f>
        <v>Contenus
notre groupe est à dispo pour partager la méthodo et le process envisagé = mise en archive puis démobilisation du contenus vers des disques durs avec possibilités de demander à les consulter</v>
      </c>
      <c r="R37" s="183" t="str">
        <f>'0. UXUI-WiP'!R37</f>
        <v>RECO</v>
      </c>
      <c r="S37" s="183" t="str">
        <f>'0. UXUI-WiP'!S37</f>
        <v>**</v>
      </c>
      <c r="T37" s="183">
        <f>'0. UXUI-WiP'!T37</f>
        <v>0</v>
      </c>
      <c r="U37" s="183">
        <f>'0. UXUI-WiP'!U37</f>
        <v>0</v>
      </c>
      <c r="V37" s="183">
        <f>'0. UXUI-WiP'!V37</f>
        <v>0</v>
      </c>
      <c r="W37" s="183" t="str">
        <f>'0. UXUI-WiP'!W37</f>
        <v>Fin de Vie</v>
      </c>
      <c r="X37" s="183" t="str">
        <f>'0. UXUI-WiP'!X37</f>
        <v>#PERF ; #VOL ; #USE ; #COM ; #VALUE ; #METH ;</v>
      </c>
      <c r="Y37" s="183" t="str">
        <f>'0. UXUI-WiP'!Y37</f>
        <v>Dev ; Designer ; ProductOwner ;</v>
      </c>
      <c r="Z37" s="183" t="str">
        <f>'0. UXUI-WiP'!Z37</f>
        <v>(X / Y ) * 100</v>
      </c>
      <c r="AA37" s="183" t="s">
        <v>8008</v>
      </c>
      <c r="AB37" s="183" t="s">
        <v>8009</v>
      </c>
      <c r="AC37" s="183" t="str">
        <f>'0. UXUI-WiP'!AC37</f>
        <v>Medium</v>
      </c>
      <c r="AD37" s="183" t="str">
        <f>'0. UXUI-WiP'!AD37</f>
        <v>Periodic</v>
      </c>
      <c r="AE37" s="183" t="s">
        <v>8010</v>
      </c>
      <c r="AF37" s="183">
        <f>'0. UXUI-WiP'!AF37</f>
        <v>0</v>
      </c>
      <c r="AG37" s="183">
        <f>'0. UXUI-WiP'!AG37</f>
        <v>0</v>
      </c>
    </row>
    <row r="38" spans="1:33" ht="15.75" customHeight="1">
      <c r="A38" s="183">
        <f>'0. UXUI-WiP'!A38</f>
        <v>5</v>
      </c>
      <c r="B38" s="183" t="str">
        <f>'0. UXUI-WiP'!B38</f>
        <v>UX/UI-5.C04</v>
      </c>
      <c r="C38" s="183" t="str">
        <f>'0. UXUI-WiP'!C38</f>
        <v>B</v>
      </c>
      <c r="D38" s="183" t="str">
        <f>'0. UXUI-WiP'!D38</f>
        <v>B</v>
      </c>
      <c r="E38" s="183" t="str">
        <f>'0. UXUI-WiP'!E38</f>
        <v>C</v>
      </c>
      <c r="F38" s="183" t="str">
        <f>'0. UXUI-WiP'!F38</f>
        <v>B/B/C</v>
      </c>
      <c r="G38" s="185" t="s">
        <v>7691</v>
      </c>
      <c r="H38" s="185" t="s">
        <v>5691</v>
      </c>
      <c r="I38" s="186" t="s">
        <v>8011</v>
      </c>
      <c r="J38" s="185" t="s">
        <v>7699</v>
      </c>
      <c r="K38" s="185" t="s">
        <v>8012</v>
      </c>
      <c r="L38" s="185" t="s">
        <v>7701</v>
      </c>
      <c r="M38" s="185" t="s">
        <v>7702</v>
      </c>
      <c r="N38" s="185" t="s">
        <v>7703</v>
      </c>
      <c r="O38" s="185" t="s">
        <v>5691</v>
      </c>
      <c r="P38" s="183">
        <f>'0. UXUI-WiP'!P38</f>
        <v>0</v>
      </c>
      <c r="Q38" s="183" t="str">
        <f>'0. UXUI-WiP'!Q38</f>
        <v>Playstore Efficiency Report 2019 par Greenspector</v>
      </c>
      <c r="R38" s="183" t="str">
        <f>'0. UXUI-WiP'!R38</f>
        <v>CONSEIL</v>
      </c>
      <c r="S38" s="183" t="str">
        <f>'0. UXUI-WiP'!S38</f>
        <v>N/A</v>
      </c>
      <c r="T38" s="183">
        <f>'0. UXUI-WiP'!T38</f>
        <v>0</v>
      </c>
      <c r="U38" s="183">
        <f>'0. UXUI-WiP'!U38</f>
        <v>0</v>
      </c>
      <c r="V38" s="183">
        <f>'0. UXUI-WiP'!V38</f>
        <v>0</v>
      </c>
      <c r="W38" s="183" t="str">
        <f>'0. UXUI-WiP'!W38</f>
        <v>Utilisation</v>
      </c>
      <c r="X38" s="183">
        <f>'0. UXUI-WiP'!X38</f>
        <v>0</v>
      </c>
      <c r="Y38" s="183">
        <f>'0. UXUI-WiP'!Y38</f>
        <v>0</v>
      </c>
      <c r="Z38" s="183">
        <f>'0. UXUI-WiP'!Z38</f>
        <v>0</v>
      </c>
      <c r="AA38" s="183">
        <f>'0. UXUI-WiP'!AA38</f>
        <v>0</v>
      </c>
      <c r="AB38" s="183">
        <f>'0. UXUI-WiP'!AB38</f>
        <v>0</v>
      </c>
      <c r="AC38" s="183">
        <f>'0. UXUI-WiP'!AC38</f>
        <v>0</v>
      </c>
      <c r="AD38" s="183">
        <f>'0. UXUI-WiP'!AD38</f>
        <v>0</v>
      </c>
      <c r="AE38" s="183">
        <f>'0. UXUI-WiP'!AE38</f>
        <v>0</v>
      </c>
      <c r="AF38" s="183">
        <f>'0. UXUI-WiP'!AF38</f>
        <v>0</v>
      </c>
      <c r="AG38" s="183">
        <f>'0. UXUI-WiP'!AG38</f>
        <v>0</v>
      </c>
    </row>
    <row r="39" spans="1:33" ht="15.75" customHeight="1">
      <c r="A39" s="183">
        <f>'0. UXUI-WiP'!A39</f>
        <v>5</v>
      </c>
      <c r="B39" s="183" t="str">
        <f>'0. UXUI-WiP'!B39</f>
        <v>UX/UI-5.C05</v>
      </c>
      <c r="C39" s="183" t="str">
        <f>'0. UXUI-WiP'!C39</f>
        <v>B</v>
      </c>
      <c r="D39" s="183" t="str">
        <f>'0. UXUI-WiP'!D39</f>
        <v>B</v>
      </c>
      <c r="E39" s="183" t="str">
        <f>'0. UXUI-WiP'!E39</f>
        <v>C</v>
      </c>
      <c r="F39" s="183" t="str">
        <f>'0. UXUI-WiP'!F39</f>
        <v>B/B/C</v>
      </c>
      <c r="G39" s="185" t="s">
        <v>6803</v>
      </c>
      <c r="H39" s="185" t="s">
        <v>5691</v>
      </c>
      <c r="I39" s="185" t="s">
        <v>7704</v>
      </c>
      <c r="J39" s="185" t="s">
        <v>7705</v>
      </c>
      <c r="K39" s="186" t="s">
        <v>8013</v>
      </c>
      <c r="L39" s="185" t="s">
        <v>7707</v>
      </c>
      <c r="M39" s="185" t="s">
        <v>7708</v>
      </c>
      <c r="N39" s="185" t="s">
        <v>7709</v>
      </c>
      <c r="O39" s="185" t="s">
        <v>5691</v>
      </c>
      <c r="P39" s="183">
        <f>'0. UXUI-WiP'!P39</f>
        <v>0</v>
      </c>
      <c r="Q39" s="183">
        <f>'0. UXUI-WiP'!Q39</f>
        <v>0</v>
      </c>
      <c r="R39" s="183" t="str">
        <f>'0. UXUI-WiP'!R39</f>
        <v>CONSEIL</v>
      </c>
      <c r="S39" s="183" t="str">
        <f>'0. UXUI-WiP'!S39</f>
        <v>N/A</v>
      </c>
      <c r="T39" s="183">
        <f>'0. UXUI-WiP'!T39</f>
        <v>0</v>
      </c>
      <c r="U39" s="183">
        <f>'0. UXUI-WiP'!U39</f>
        <v>0</v>
      </c>
      <c r="V39" s="183">
        <f>'0. UXUI-WiP'!V39</f>
        <v>0</v>
      </c>
      <c r="W39" s="183" t="str">
        <f>'0. UXUI-WiP'!W39</f>
        <v>Conception</v>
      </c>
      <c r="X39" s="183">
        <f>'0. UXUI-WiP'!X39</f>
        <v>0</v>
      </c>
      <c r="Y39" s="183">
        <f>'0. UXUI-WiP'!Y39</f>
        <v>0</v>
      </c>
      <c r="Z39" s="183">
        <f>'0. UXUI-WiP'!Z39</f>
        <v>0</v>
      </c>
      <c r="AA39" s="183">
        <f>'0. UXUI-WiP'!AA39</f>
        <v>0</v>
      </c>
      <c r="AB39" s="183">
        <f>'0. UXUI-WiP'!AB39</f>
        <v>0</v>
      </c>
      <c r="AC39" s="183">
        <f>'0. UXUI-WiP'!AC39</f>
        <v>0</v>
      </c>
      <c r="AD39" s="183">
        <f>'0. UXUI-WiP'!AD39</f>
        <v>0</v>
      </c>
      <c r="AE39" s="183">
        <f>'0. UXUI-WiP'!AE39</f>
        <v>0</v>
      </c>
      <c r="AF39" s="183">
        <f>'0. UXUI-WiP'!AF39</f>
        <v>0</v>
      </c>
      <c r="AG39" s="183">
        <f>'0. UXUI-WiP'!AG39</f>
        <v>0</v>
      </c>
    </row>
    <row r="40" spans="1:33" ht="15.75" customHeight="1">
      <c r="A40" s="183">
        <f>'0. UXUI-WiP'!A40</f>
        <v>6</v>
      </c>
      <c r="B40" s="183" t="str">
        <f>'0. UXUI-WiP'!B40</f>
        <v>UX/UI-6</v>
      </c>
      <c r="C40" s="183">
        <f>'0. UXUI-WiP'!C40</f>
        <v>0</v>
      </c>
      <c r="D40" s="183">
        <f>'0. UXUI-WiP'!D40</f>
        <v>0</v>
      </c>
      <c r="E40" s="183">
        <f>'0. UXUI-WiP'!E40</f>
        <v>0</v>
      </c>
      <c r="F40" s="183" t="str">
        <f>'0. UXUI-WiP'!F40</f>
        <v>1A/0A/0A</v>
      </c>
      <c r="G40" s="184" t="s">
        <v>7157</v>
      </c>
      <c r="H40" s="185" t="s">
        <v>5691</v>
      </c>
      <c r="I40" s="185" t="s">
        <v>7710</v>
      </c>
      <c r="J40" s="185" t="s">
        <v>7711</v>
      </c>
      <c r="K40" s="185" t="s">
        <v>8014</v>
      </c>
      <c r="L40" s="185" t="s">
        <v>7713</v>
      </c>
      <c r="M40" s="185" t="s">
        <v>7714</v>
      </c>
      <c r="N40" s="186" t="s">
        <v>8015</v>
      </c>
      <c r="O40" s="185" t="s">
        <v>5691</v>
      </c>
      <c r="P40" s="183">
        <f>'0. UXUI-WiP'!P40</f>
        <v>0</v>
      </c>
      <c r="Q40" s="183">
        <f>'0. UXUI-WiP'!Q40</f>
        <v>0</v>
      </c>
      <c r="R40" s="183">
        <f>'0. UXUI-WiP'!R40</f>
        <v>0</v>
      </c>
      <c r="S40" s="183">
        <f>'0. UXUI-WiP'!S40</f>
        <v>0</v>
      </c>
      <c r="T40" s="183">
        <f>'0. UXUI-WiP'!T40</f>
        <v>0</v>
      </c>
      <c r="U40" s="183" t="str">
        <f>'0. UXUI-WiP'!U40</f>
        <v>ODD#12 ; ODD#13 ; ODD#14 ; ODD#15</v>
      </c>
      <c r="V40" s="183">
        <f>'0. UXUI-WiP'!V40</f>
        <v>0</v>
      </c>
      <c r="W40" s="183">
        <f>'0. UXUI-WiP'!W40</f>
        <v>0</v>
      </c>
      <c r="X40" s="183">
        <f>'0. UXUI-WiP'!X40</f>
        <v>0</v>
      </c>
      <c r="Y40" s="183">
        <f>'0. UXUI-WiP'!Y40</f>
        <v>0</v>
      </c>
      <c r="Z40" s="183">
        <f>'0. UXUI-WiP'!Z40</f>
        <v>0</v>
      </c>
      <c r="AA40" s="183">
        <f>'0. UXUI-WiP'!AA40</f>
        <v>0</v>
      </c>
      <c r="AB40" s="183">
        <f>'0. UXUI-WiP'!AB40</f>
        <v>0</v>
      </c>
      <c r="AC40" s="183">
        <f>'0. UXUI-WiP'!AC40</f>
        <v>0</v>
      </c>
      <c r="AD40" s="183">
        <f>'0. UXUI-WiP'!AD40</f>
        <v>0</v>
      </c>
      <c r="AE40" s="183">
        <f>'0. UXUI-WiP'!AE40</f>
        <v>0</v>
      </c>
      <c r="AF40" s="183">
        <f>'0. UXUI-WiP'!AF40</f>
        <v>0</v>
      </c>
      <c r="AG40" s="183">
        <f>'0. UXUI-WiP'!AG40</f>
        <v>0</v>
      </c>
    </row>
    <row r="41" spans="1:33" ht="15.75" customHeight="1">
      <c r="A41" s="183">
        <f>'0. UXUI-WiP'!A41</f>
        <v>6</v>
      </c>
      <c r="B41" s="183" t="str">
        <f>'0. UXUI-WiP'!B41</f>
        <v>UX/UI-6.C01</v>
      </c>
      <c r="C41" s="183" t="str">
        <f>'0. UXUI-WiP'!C41</f>
        <v>A</v>
      </c>
      <c r="D41" s="183" t="str">
        <f>'0. UXUI-WiP'!D41</f>
        <v>B</v>
      </c>
      <c r="E41" s="183" t="str">
        <f>'0. UXUI-WiP'!E41</f>
        <v>B</v>
      </c>
      <c r="F41" s="183" t="str">
        <f>'0. UXUI-WiP'!F41</f>
        <v>A/B/B</v>
      </c>
      <c r="G41" s="184" t="s">
        <v>5691</v>
      </c>
      <c r="H41" s="185" t="s">
        <v>7716</v>
      </c>
      <c r="I41" s="185" t="s">
        <v>5691</v>
      </c>
      <c r="J41" s="185" t="s">
        <v>5691</v>
      </c>
      <c r="K41" s="185" t="s">
        <v>5691</v>
      </c>
      <c r="L41" s="185" t="s">
        <v>5691</v>
      </c>
      <c r="M41" s="185" t="s">
        <v>5691</v>
      </c>
      <c r="N41" s="185" t="s">
        <v>5691</v>
      </c>
      <c r="O41" s="185" t="s">
        <v>5691</v>
      </c>
      <c r="P41" s="183">
        <f>'0. UXUI-WiP'!P41</f>
        <v>0</v>
      </c>
      <c r="Q41" s="183">
        <f>'0. UXUI-WiP'!Q41</f>
        <v>0</v>
      </c>
      <c r="R41" s="183" t="str">
        <f>'0. UXUI-WiP'!R41</f>
        <v>CONSEIL</v>
      </c>
      <c r="S41" s="183" t="str">
        <f>'0. UXUI-WiP'!S41</f>
        <v>N/A</v>
      </c>
      <c r="T41" s="183">
        <f>'0. UXUI-WiP'!T41</f>
        <v>0</v>
      </c>
      <c r="U41" s="183">
        <f>'0. UXUI-WiP'!U41</f>
        <v>0</v>
      </c>
      <c r="V41" s="183">
        <f>'0. UXUI-WiP'!V41</f>
        <v>0</v>
      </c>
      <c r="W41" s="183" t="str">
        <f>'0. UXUI-WiP'!W41</f>
        <v>Utilisation</v>
      </c>
      <c r="X41" s="183">
        <f>'0. UXUI-WiP'!X41</f>
        <v>0</v>
      </c>
      <c r="Y41" s="183">
        <f>'0. UXUI-WiP'!Y41</f>
        <v>0</v>
      </c>
      <c r="Z41" s="183">
        <f>'0. UXUI-WiP'!Z41</f>
        <v>0</v>
      </c>
      <c r="AA41" s="183">
        <f>'0. UXUI-WiP'!AA41</f>
        <v>0</v>
      </c>
      <c r="AB41" s="183">
        <f>'0. UXUI-WiP'!AB41</f>
        <v>0</v>
      </c>
      <c r="AC41" s="183">
        <f>'0. UXUI-WiP'!AC41</f>
        <v>0</v>
      </c>
      <c r="AD41" s="183">
        <f>'0. UXUI-WiP'!AD41</f>
        <v>0</v>
      </c>
      <c r="AE41" s="183">
        <f>'0. UXUI-WiP'!AE41</f>
        <v>0</v>
      </c>
      <c r="AF41" s="183">
        <f>'0. UXUI-WiP'!AF41</f>
        <v>0</v>
      </c>
      <c r="AG41" s="183">
        <f>'0. UXUI-WiP'!AG41</f>
        <v>0</v>
      </c>
    </row>
    <row r="42" spans="1:33" ht="15.75" customHeight="1">
      <c r="A42" s="183">
        <f>'0. UXUI-WiP'!A42</f>
        <v>6</v>
      </c>
      <c r="B42" s="183" t="str">
        <f>'0. UXUI-WiP'!B42</f>
        <v>UX/UI-6.01</v>
      </c>
      <c r="C42" s="183" t="str">
        <f>'0. UXUI-WiP'!C42</f>
        <v>A</v>
      </c>
      <c r="D42" s="183" t="str">
        <f>'0. UXUI-WiP'!D42</f>
        <v>B</v>
      </c>
      <c r="E42" s="183" t="str">
        <f>'0. UXUI-WiP'!E42</f>
        <v>A</v>
      </c>
      <c r="F42" s="183" t="str">
        <f>'0. UXUI-WiP'!F42</f>
        <v>A/B/A</v>
      </c>
      <c r="G42" s="185" t="s">
        <v>7157</v>
      </c>
      <c r="H42" s="185" t="s">
        <v>5691</v>
      </c>
      <c r="I42" s="185" t="s">
        <v>7717</v>
      </c>
      <c r="J42" s="186" t="s">
        <v>8016</v>
      </c>
      <c r="K42" s="186" t="s">
        <v>8017</v>
      </c>
      <c r="L42" s="185" t="s">
        <v>7720</v>
      </c>
      <c r="M42" s="185" t="s">
        <v>7721</v>
      </c>
      <c r="N42" s="185" t="s">
        <v>7722</v>
      </c>
      <c r="O42" s="185" t="s">
        <v>5691</v>
      </c>
      <c r="P42" s="183">
        <f>'0. UXUI-WiP'!P42</f>
        <v>0</v>
      </c>
      <c r="Q42" s="183">
        <f>'0. UXUI-WiP'!Q42</f>
        <v>0</v>
      </c>
      <c r="R42" s="183" t="str">
        <f>'0. UXUI-WiP'!R42</f>
        <v>RECO</v>
      </c>
      <c r="S42" s="183" t="str">
        <f>'0. UXUI-WiP'!S42</f>
        <v>***</v>
      </c>
      <c r="T42" s="183">
        <f>'0. UXUI-WiP'!T42</f>
        <v>0</v>
      </c>
      <c r="U42" s="183">
        <f>'0. UXUI-WiP'!U42</f>
        <v>0</v>
      </c>
      <c r="V42" s="183">
        <f>'0. UXUI-WiP'!V42</f>
        <v>0</v>
      </c>
      <c r="W42" s="183" t="str">
        <f>'0. UXUI-WiP'!W42</f>
        <v>Utilisation</v>
      </c>
      <c r="X42" s="183" t="str">
        <f>'0. UXUI-WiP'!X42</f>
        <v>#VOL ; #SEC ; #USE ; #MAINT ; #DEBT ; #METH ; #FIN</v>
      </c>
      <c r="Y42" s="183" t="str">
        <f>'0. UXUI-WiP'!Y42</f>
        <v>Dev ; Designer ; ProjectMngr ; ProductOwner ; ITMngr</v>
      </c>
      <c r="Z42" s="183" t="str">
        <f>'0. UXUI-WiP'!Z42</f>
        <v>(X / Y ) * 100</v>
      </c>
      <c r="AA42" s="183" t="s">
        <v>5834</v>
      </c>
      <c r="AB42" s="183">
        <f>'0. UXUI-WiP'!AB42</f>
        <v>100</v>
      </c>
      <c r="AC42" s="183" t="str">
        <f>'0. UXUI-WiP'!AC42</f>
        <v>Medium</v>
      </c>
      <c r="AD42" s="183" t="str">
        <f>'0. UXUI-WiP'!AD42</f>
        <v>OnUpdate</v>
      </c>
      <c r="AE42" s="183" t="s">
        <v>8018</v>
      </c>
      <c r="AF42" s="183">
        <f>'0. UXUI-WiP'!AF42</f>
        <v>0</v>
      </c>
      <c r="AG42" s="183">
        <f>'0. UXUI-WiP'!AG42</f>
        <v>0</v>
      </c>
    </row>
    <row r="43" spans="1:33" ht="15.75" customHeight="1">
      <c r="A43" s="183">
        <f>'0. UXUI-WiP'!A43</f>
        <v>6</v>
      </c>
      <c r="B43" s="183" t="str">
        <f>'0. UXUI-WiP'!B43</f>
        <v>UX/UI-6.C02</v>
      </c>
      <c r="C43" s="183" t="str">
        <f>'0. UXUI-WiP'!C43</f>
        <v>A</v>
      </c>
      <c r="D43" s="183" t="str">
        <f>'0. UXUI-WiP'!D43</f>
        <v>A</v>
      </c>
      <c r="E43" s="183" t="str">
        <f>'0. UXUI-WiP'!E43</f>
        <v>B</v>
      </c>
      <c r="F43" s="183" t="str">
        <f>'0. UXUI-WiP'!F43</f>
        <v>A/A/B</v>
      </c>
      <c r="G43" s="185" t="s">
        <v>7157</v>
      </c>
      <c r="H43" s="185" t="s">
        <v>5691</v>
      </c>
      <c r="I43" s="185" t="s">
        <v>7723</v>
      </c>
      <c r="J43" s="185" t="s">
        <v>7724</v>
      </c>
      <c r="K43" s="185" t="s">
        <v>8019</v>
      </c>
      <c r="L43" s="185" t="s">
        <v>7726</v>
      </c>
      <c r="M43" s="185" t="s">
        <v>8020</v>
      </c>
      <c r="N43" s="186" t="s">
        <v>8021</v>
      </c>
      <c r="O43" s="185" t="s">
        <v>5691</v>
      </c>
      <c r="P43" s="246" t="str">
        <f>'0. UXUI-WiP'!P43</f>
        <v>https://www.websitecarbon.com/
 https://contrast-ratio.com/
https://www.figma.com/community/plugin/748533339900865323/Contrast</v>
      </c>
      <c r="Q43" s="183">
        <f>'0. UXUI-WiP'!Q43</f>
        <v>0</v>
      </c>
      <c r="R43" s="183" t="str">
        <f>'0. UXUI-WiP'!R43</f>
        <v>CONSEIL</v>
      </c>
      <c r="S43" s="183" t="str">
        <f>'0. UXUI-WiP'!S43</f>
        <v>N/A</v>
      </c>
      <c r="T43" s="183">
        <f>'0. UXUI-WiP'!T43</f>
        <v>0</v>
      </c>
      <c r="U43" s="183">
        <f>'0. UXUI-WiP'!U43</f>
        <v>0</v>
      </c>
      <c r="V43" s="183">
        <f>'0. UXUI-WiP'!V43</f>
        <v>0</v>
      </c>
      <c r="W43" s="183" t="str">
        <f>'0. UXUI-WiP'!W43</f>
        <v>Acquisition</v>
      </c>
      <c r="X43" s="183">
        <f>'0. UXUI-WiP'!X43</f>
        <v>0</v>
      </c>
      <c r="Y43" s="183">
        <f>'0. UXUI-WiP'!Y43</f>
        <v>0</v>
      </c>
      <c r="Z43" s="183">
        <f>'0. UXUI-WiP'!Z43</f>
        <v>0</v>
      </c>
      <c r="AA43" s="183">
        <f>'0. UXUI-WiP'!AA43</f>
        <v>0</v>
      </c>
      <c r="AB43" s="183">
        <f>'0. UXUI-WiP'!AB43</f>
        <v>0</v>
      </c>
      <c r="AC43" s="183">
        <f>'0. UXUI-WiP'!AC43</f>
        <v>0</v>
      </c>
      <c r="AD43" s="183">
        <f>'0. UXUI-WiP'!AD43</f>
        <v>0</v>
      </c>
      <c r="AE43" s="183" t="s">
        <v>8022</v>
      </c>
      <c r="AF43" s="183">
        <f>'0. UXUI-WiP'!AF43</f>
        <v>0</v>
      </c>
      <c r="AG43" s="183">
        <f>'0. UXUI-WiP'!AG43</f>
        <v>0</v>
      </c>
    </row>
    <row r="44" spans="1:33" ht="15.75" customHeight="1">
      <c r="A44" s="183">
        <f>'0. UXUI-WiP'!A44</f>
        <v>6</v>
      </c>
      <c r="B44" s="183" t="str">
        <f>'0. UXUI-WiP'!B44</f>
        <v>UX/UI-6.C03</v>
      </c>
      <c r="C44" s="183" t="str">
        <f>'0. UXUI-WiP'!C44</f>
        <v>A</v>
      </c>
      <c r="D44" s="183" t="str">
        <f>'0. UXUI-WiP'!D44</f>
        <v>B</v>
      </c>
      <c r="E44" s="183" t="str">
        <f>'0. UXUI-WiP'!E44</f>
        <v>B</v>
      </c>
      <c r="F44" s="183" t="str">
        <f>'0. UXUI-WiP'!F44</f>
        <v>A/B/B</v>
      </c>
      <c r="G44" s="185" t="s">
        <v>7157</v>
      </c>
      <c r="H44" s="185" t="s">
        <v>5691</v>
      </c>
      <c r="I44" s="185" t="s">
        <v>7729</v>
      </c>
      <c r="J44" s="185" t="s">
        <v>7730</v>
      </c>
      <c r="K44" s="186" t="s">
        <v>8023</v>
      </c>
      <c r="L44" s="186" t="s">
        <v>8024</v>
      </c>
      <c r="M44" s="185" t="s">
        <v>7733</v>
      </c>
      <c r="N44" s="185" t="s">
        <v>7734</v>
      </c>
      <c r="O44" s="185" t="s">
        <v>7735</v>
      </c>
      <c r="P44" s="183">
        <f>'0. UXUI-WiP'!P44</f>
        <v>0</v>
      </c>
      <c r="Q44" s="183">
        <f>'0. UXUI-WiP'!Q44</f>
        <v>0</v>
      </c>
      <c r="R44" s="183" t="str">
        <f>'0. UXUI-WiP'!R44</f>
        <v>CONSEIL</v>
      </c>
      <c r="S44" s="183" t="str">
        <f>'0. UXUI-WiP'!S44</f>
        <v>N/A</v>
      </c>
      <c r="T44" s="183">
        <f>'0. UXUI-WiP'!T44</f>
        <v>0</v>
      </c>
      <c r="U44" s="183">
        <f>'0. UXUI-WiP'!U44</f>
        <v>0</v>
      </c>
      <c r="V44" s="183">
        <f>'0. UXUI-WiP'!V44</f>
        <v>0</v>
      </c>
      <c r="W44" s="183" t="str">
        <f>'0. UXUI-WiP'!W44</f>
        <v>Conception</v>
      </c>
      <c r="X44" s="183">
        <f>'0. UXUI-WiP'!X44</f>
        <v>0</v>
      </c>
      <c r="Y44" s="183">
        <f>'0. UXUI-WiP'!Y44</f>
        <v>0</v>
      </c>
      <c r="Z44" s="183">
        <f>'0. UXUI-WiP'!Z44</f>
        <v>0</v>
      </c>
      <c r="AA44" s="183">
        <f>'0. UXUI-WiP'!AA44</f>
        <v>0</v>
      </c>
      <c r="AB44" s="183">
        <f>'0. UXUI-WiP'!AB44</f>
        <v>0</v>
      </c>
      <c r="AC44" s="183">
        <f>'0. UXUI-WiP'!AC44</f>
        <v>0</v>
      </c>
      <c r="AD44" s="183">
        <f>'0. UXUI-WiP'!AD44</f>
        <v>0</v>
      </c>
      <c r="AE44" s="183">
        <f>'0. UXUI-WiP'!AE44</f>
        <v>0</v>
      </c>
      <c r="AF44" s="183">
        <f>'0. UXUI-WiP'!AF44</f>
        <v>0</v>
      </c>
      <c r="AG44" s="183">
        <f>'0. UXUI-WiP'!AG44</f>
        <v>0</v>
      </c>
    </row>
    <row r="45" spans="1:33" ht="15.75" customHeight="1">
      <c r="A45" s="183">
        <f>'0. UXUI-WiP'!A45</f>
        <v>6</v>
      </c>
      <c r="B45" s="183" t="str">
        <f>'0. UXUI-WiP'!B45</f>
        <v>UX/UI-6.C04</v>
      </c>
      <c r="C45" s="183" t="str">
        <f>'0. UXUI-WiP'!C45</f>
        <v>A</v>
      </c>
      <c r="D45" s="183" t="str">
        <f>'0. UXUI-WiP'!D45</f>
        <v>B</v>
      </c>
      <c r="E45" s="183" t="str">
        <f>'0. UXUI-WiP'!E45</f>
        <v>B</v>
      </c>
      <c r="F45" s="183" t="str">
        <f>'0. UXUI-WiP'!F45</f>
        <v>A/B/B</v>
      </c>
      <c r="G45" s="185" t="s">
        <v>7157</v>
      </c>
      <c r="H45" s="185" t="s">
        <v>5691</v>
      </c>
      <c r="I45" s="185" t="s">
        <v>7736</v>
      </c>
      <c r="J45" s="186" t="s">
        <v>8025</v>
      </c>
      <c r="K45" s="186" t="s">
        <v>8026</v>
      </c>
      <c r="L45" s="186" t="s">
        <v>8027</v>
      </c>
      <c r="M45" s="185" t="s">
        <v>7740</v>
      </c>
      <c r="N45" s="185" t="s">
        <v>5691</v>
      </c>
      <c r="O45" s="185" t="s">
        <v>5691</v>
      </c>
      <c r="P45" s="183">
        <f>'0. UXUI-WiP'!P45</f>
        <v>0</v>
      </c>
      <c r="Q45" s="183">
        <f>'0. UXUI-WiP'!Q45</f>
        <v>0</v>
      </c>
      <c r="R45" s="183" t="str">
        <f>'0. UXUI-WiP'!R45</f>
        <v>CONSEIL</v>
      </c>
      <c r="S45" s="183" t="str">
        <f>'0. UXUI-WiP'!S45</f>
        <v>N/A</v>
      </c>
      <c r="T45" s="183">
        <f>'0. UXUI-WiP'!T45</f>
        <v>0</v>
      </c>
      <c r="U45" s="183">
        <f>'0. UXUI-WiP'!U45</f>
        <v>0</v>
      </c>
      <c r="V45" s="183">
        <f>'0. UXUI-WiP'!V45</f>
        <v>0</v>
      </c>
      <c r="W45" s="183" t="str">
        <f>'0. UXUI-WiP'!W45</f>
        <v>Utilisation</v>
      </c>
      <c r="X45" s="183">
        <f>'0. UXUI-WiP'!X45</f>
        <v>0</v>
      </c>
      <c r="Y45" s="183">
        <f>'0. UXUI-WiP'!Y45</f>
        <v>0</v>
      </c>
      <c r="Z45" s="183">
        <f>'0. UXUI-WiP'!Z45</f>
        <v>0</v>
      </c>
      <c r="AA45" s="183">
        <f>'0. UXUI-WiP'!AA45</f>
        <v>0</v>
      </c>
      <c r="AB45" s="183">
        <f>'0. UXUI-WiP'!AB45</f>
        <v>0</v>
      </c>
      <c r="AC45" s="183">
        <f>'0. UXUI-WiP'!AC45</f>
        <v>0</v>
      </c>
      <c r="AD45" s="183">
        <f>'0. UXUI-WiP'!AD45</f>
        <v>0</v>
      </c>
      <c r="AE45" s="183">
        <f>'0. UXUI-WiP'!AE45</f>
        <v>0</v>
      </c>
      <c r="AF45" s="183">
        <f>'0. UXUI-WiP'!AF45</f>
        <v>0</v>
      </c>
      <c r="AG45" s="183">
        <f>'0. UXUI-WiP'!AG45</f>
        <v>0</v>
      </c>
    </row>
    <row r="46" spans="1:33" ht="15.75" customHeight="1">
      <c r="A46" s="183">
        <f>'0. UXUI-WiP'!A46</f>
        <v>6</v>
      </c>
      <c r="B46" s="183" t="str">
        <f>'0. UXUI-WiP'!B46</f>
        <v>UX/UI-6.02</v>
      </c>
      <c r="C46" s="183" t="str">
        <f>'0. UXUI-WiP'!C46</f>
        <v>A</v>
      </c>
      <c r="D46" s="183" t="str">
        <f>'0. UXUI-WiP'!D46</f>
        <v>B</v>
      </c>
      <c r="E46" s="183" t="str">
        <f>'0. UXUI-WiP'!E46</f>
        <v>B</v>
      </c>
      <c r="F46" s="183" t="str">
        <f>'0. UXUI-WiP'!F46</f>
        <v>A/B/B</v>
      </c>
      <c r="G46" s="185" t="s">
        <v>6803</v>
      </c>
      <c r="H46" s="185" t="s">
        <v>5691</v>
      </c>
      <c r="I46" s="185" t="s">
        <v>8028</v>
      </c>
      <c r="J46" s="186" t="s">
        <v>8029</v>
      </c>
      <c r="K46" s="186" t="s">
        <v>8030</v>
      </c>
      <c r="L46" s="185" t="s">
        <v>7744</v>
      </c>
      <c r="M46" s="185" t="s">
        <v>7745</v>
      </c>
      <c r="N46" s="185" t="s">
        <v>7746</v>
      </c>
      <c r="O46" s="185" t="s">
        <v>5691</v>
      </c>
      <c r="P46" s="183">
        <f>'0. UXUI-WiP'!P46</f>
        <v>0</v>
      </c>
      <c r="Q46" s="183">
        <f>'0. UXUI-WiP'!Q46</f>
        <v>0</v>
      </c>
      <c r="R46" s="183" t="str">
        <f>'0. UXUI-WiP'!R46</f>
        <v>RECO</v>
      </c>
      <c r="S46" s="183" t="str">
        <f>'0. UXUI-WiP'!S46</f>
        <v>**</v>
      </c>
      <c r="T46" s="183">
        <f>'0. UXUI-WiP'!T46</f>
        <v>0</v>
      </c>
      <c r="U46" s="183">
        <f>'0. UXUI-WiP'!U46</f>
        <v>0</v>
      </c>
      <c r="V46" s="183">
        <f>'0. UXUI-WiP'!V46</f>
        <v>0</v>
      </c>
      <c r="W46" s="183" t="str">
        <f>'0. UXUI-WiP'!W46</f>
        <v>Utilisation</v>
      </c>
      <c r="X46" s="183" t="str">
        <f>'0. UXUI-WiP'!X46</f>
        <v>#USE ; #VALUE ;</v>
      </c>
      <c r="Y46" s="183" t="str">
        <f>'0. UXUI-WiP'!Y46</f>
        <v>Dev ; Designer ; ProductOwner ;</v>
      </c>
      <c r="Z46" s="183" t="str">
        <f>'0. UXUI-WiP'!Z46</f>
        <v>(X / Y ) * 100</v>
      </c>
      <c r="AA46" s="183" t="s">
        <v>5834</v>
      </c>
      <c r="AB46" s="183">
        <f>'0. UXUI-WiP'!AB46</f>
        <v>100</v>
      </c>
      <c r="AC46" s="183" t="str">
        <f>'0. UXUI-WiP'!AC46</f>
        <v>High</v>
      </c>
      <c r="AD46" s="183" t="str">
        <f>'0. UXUI-WiP'!AD46</f>
        <v>OnUpdate</v>
      </c>
      <c r="AE46" s="183" t="s">
        <v>8031</v>
      </c>
      <c r="AF46" s="183">
        <f>'0. UXUI-WiP'!AF46</f>
        <v>0</v>
      </c>
      <c r="AG46" s="183">
        <f>'0. UXUI-WiP'!AG46</f>
        <v>0</v>
      </c>
    </row>
    <row r="47" spans="1:33" ht="15.75" customHeight="1">
      <c r="A47" s="183">
        <f>'0. UXUI-WiP'!A48</f>
        <v>7</v>
      </c>
      <c r="B47" s="183" t="str">
        <f>'0. UXUI-WiP'!B48</f>
        <v>UX/UI-7</v>
      </c>
      <c r="C47" s="183">
        <f>'0. UXUI-WiP'!C48</f>
        <v>0</v>
      </c>
      <c r="D47" s="183">
        <f>'0. UXUI-WiP'!D48</f>
        <v>0</v>
      </c>
      <c r="E47" s="183">
        <f>'0. UXUI-WiP'!E48</f>
        <v>0</v>
      </c>
      <c r="F47" s="183" t="str">
        <f>'0. UXUI-WiP'!F48</f>
        <v>0A/2A/3A</v>
      </c>
      <c r="G47" s="185" t="s">
        <v>7691</v>
      </c>
      <c r="H47" s="185" t="s">
        <v>5691</v>
      </c>
      <c r="I47" s="185" t="s">
        <v>7747</v>
      </c>
      <c r="J47" s="186" t="s">
        <v>8032</v>
      </c>
      <c r="K47" s="186" t="s">
        <v>8033</v>
      </c>
      <c r="L47" s="185" t="s">
        <v>7750</v>
      </c>
      <c r="M47" s="185" t="s">
        <v>7751</v>
      </c>
      <c r="N47" s="185" t="s">
        <v>7752</v>
      </c>
      <c r="O47" s="185" t="s">
        <v>5691</v>
      </c>
      <c r="P47" s="183">
        <f>'0. UXUI-WiP'!P48</f>
        <v>0</v>
      </c>
      <c r="Q47" s="183">
        <f>'0. UXUI-WiP'!Q48</f>
        <v>0</v>
      </c>
      <c r="R47" s="183">
        <f>'0. UXUI-WiP'!R48</f>
        <v>0</v>
      </c>
      <c r="S47" s="183">
        <f>'0. UXUI-WiP'!S48</f>
        <v>0</v>
      </c>
      <c r="T47" s="183">
        <f>'0. UXUI-WiP'!T48</f>
        <v>0</v>
      </c>
      <c r="U47" s="183" t="str">
        <f>'0. UXUI-WiP'!U48</f>
        <v>ODD#12 ; ODD#13</v>
      </c>
      <c r="V47" s="183">
        <f>'0. UXUI-WiP'!V48</f>
        <v>0</v>
      </c>
      <c r="W47" s="183">
        <f>'0. UXUI-WiP'!W48</f>
        <v>0</v>
      </c>
      <c r="X47" s="183">
        <f>'0. UXUI-WiP'!X48</f>
        <v>0</v>
      </c>
      <c r="Y47" s="183">
        <f>'0. UXUI-WiP'!Y48</f>
        <v>0</v>
      </c>
      <c r="Z47" s="183">
        <f>'0. UXUI-WiP'!Z48</f>
        <v>0</v>
      </c>
      <c r="AA47" s="183">
        <f>'0. UXUI-WiP'!AA48</f>
        <v>0</v>
      </c>
      <c r="AB47" s="183">
        <f>'0. UXUI-WiP'!AB48</f>
        <v>0</v>
      </c>
      <c r="AC47" s="183">
        <f>'0. UXUI-WiP'!AC48</f>
        <v>0</v>
      </c>
      <c r="AD47" s="183">
        <f>'0. UXUI-WiP'!AD48</f>
        <v>0</v>
      </c>
      <c r="AE47" s="183">
        <f>'0. UXUI-WiP'!AE48</f>
        <v>0</v>
      </c>
      <c r="AF47" s="183">
        <f>'0. UXUI-WiP'!AF48</f>
        <v>0</v>
      </c>
      <c r="AG47" s="183">
        <f>'0. UXUI-WiP'!AG48</f>
        <v>0</v>
      </c>
    </row>
    <row r="48" spans="1:33" ht="15.75" customHeight="1">
      <c r="A48" s="183">
        <f>'0. UXUI-WiP'!A49</f>
        <v>7</v>
      </c>
      <c r="B48" s="183" t="str">
        <f>'0. UXUI-WiP'!B49</f>
        <v>UX/UI-7.01</v>
      </c>
      <c r="C48" s="183" t="str">
        <f>'0. UXUI-WiP'!C49</f>
        <v>B</v>
      </c>
      <c r="D48" s="183" t="str">
        <f>'0. UXUI-WiP'!D49</f>
        <v>B</v>
      </c>
      <c r="E48" s="183" t="str">
        <f>'0. UXUI-WiP'!E49</f>
        <v>B</v>
      </c>
      <c r="F48" s="183" t="str">
        <f>'0. UXUI-WiP'!F49</f>
        <v>B/B/B</v>
      </c>
      <c r="G48" s="185" t="s">
        <v>5691</v>
      </c>
      <c r="H48" s="185" t="s">
        <v>7753</v>
      </c>
      <c r="I48" s="185" t="s">
        <v>5691</v>
      </c>
      <c r="J48" s="185" t="s">
        <v>5691</v>
      </c>
      <c r="K48" s="185" t="s">
        <v>5691</v>
      </c>
      <c r="L48" s="185" t="s">
        <v>5691</v>
      </c>
      <c r="M48" s="185" t="s">
        <v>5691</v>
      </c>
      <c r="N48" s="185" t="s">
        <v>5691</v>
      </c>
      <c r="O48" s="185" t="s">
        <v>5691</v>
      </c>
      <c r="P48" s="246" t="str">
        <f>'0. UXUI-WiP'!P49</f>
        <v xml:space="preserve"> https://www.systemicdesigntoolkit.org/</v>
      </c>
      <c r="Q48" s="183">
        <f>'0. UXUI-WiP'!Q49</f>
        <v>0</v>
      </c>
      <c r="R48" s="183" t="str">
        <f>'0. UXUI-WiP'!R49</f>
        <v>RECO</v>
      </c>
      <c r="S48" s="183" t="str">
        <f>'0. UXUI-WiP'!S49</f>
        <v>***</v>
      </c>
      <c r="T48" s="183">
        <f>'0. UXUI-WiP'!T49</f>
        <v>0</v>
      </c>
      <c r="U48" s="183">
        <f>'0. UXUI-WiP'!U49</f>
        <v>0</v>
      </c>
      <c r="V48" s="183">
        <f>'0. UXUI-WiP'!V49</f>
        <v>0</v>
      </c>
      <c r="W48" s="183" t="str">
        <f>'0. UXUI-WiP'!W49</f>
        <v>Conception</v>
      </c>
      <c r="X48" s="183" t="str">
        <f>'0. UXUI-WiP'!X49</f>
        <v>#VOL ;  #USE ; #COM ; #VALUE ; #METH ;</v>
      </c>
      <c r="Y48" s="183" t="str">
        <f>'0. UXUI-WiP'!Y49</f>
        <v>Dev ; Designer ; ProjectMngr ; ProductOwner</v>
      </c>
      <c r="Z48" s="183">
        <f>'0. UXUI-WiP'!Z49</f>
        <v>0</v>
      </c>
      <c r="AA48" s="183">
        <f>'0. UXUI-WiP'!AA49</f>
        <v>0</v>
      </c>
      <c r="AB48" s="183">
        <f>'0. UXUI-WiP'!AB49</f>
        <v>0</v>
      </c>
      <c r="AC48" s="183" t="str">
        <f>'0. UXUI-WiP'!AC49</f>
        <v>High</v>
      </c>
      <c r="AD48" s="183" t="str">
        <f>'0. UXUI-WiP'!AD49</f>
        <v>OnUpdate</v>
      </c>
      <c r="AE48" s="183" t="s">
        <v>8034</v>
      </c>
      <c r="AF48" s="183">
        <f>'0. UXUI-WiP'!AF49</f>
        <v>0</v>
      </c>
      <c r="AG48" s="183">
        <f>'0. UXUI-WiP'!AG49</f>
        <v>0</v>
      </c>
    </row>
    <row r="49" spans="1:33" ht="15.75" customHeight="1">
      <c r="A49" s="183">
        <f>'0. UXUI-WiP'!A50</f>
        <v>7</v>
      </c>
      <c r="B49" s="183" t="str">
        <f>'0. UXUI-WiP'!B50</f>
        <v>UX/UI-7.02</v>
      </c>
      <c r="C49" s="183" t="str">
        <f>'0. UXUI-WiP'!C50</f>
        <v>C</v>
      </c>
      <c r="D49" s="183" t="str">
        <f>'0. UXUI-WiP'!D50</f>
        <v>A</v>
      </c>
      <c r="E49" s="183" t="str">
        <f>'0. UXUI-WiP'!E50</f>
        <v>A</v>
      </c>
      <c r="F49" s="183" t="str">
        <f>'0. UXUI-WiP'!F50</f>
        <v>C/A/A</v>
      </c>
      <c r="G49" s="185" t="s">
        <v>7512</v>
      </c>
      <c r="H49" s="185" t="s">
        <v>5691</v>
      </c>
      <c r="I49" s="186" t="s">
        <v>8035</v>
      </c>
      <c r="J49" s="186" t="s">
        <v>8036</v>
      </c>
      <c r="K49" s="186" t="s">
        <v>8037</v>
      </c>
      <c r="L49" s="185" t="s">
        <v>7757</v>
      </c>
      <c r="M49" s="185" t="s">
        <v>7758</v>
      </c>
      <c r="N49" s="185" t="s">
        <v>7759</v>
      </c>
      <c r="O49" s="185" t="s">
        <v>7760</v>
      </c>
      <c r="P49" s="183" t="str">
        <f>'0. UXUI-WiP'!P50</f>
        <v>Adobe XD, Sketch (mac), Figma, invision, Balsamiq etc.</v>
      </c>
      <c r="Q49" s="183">
        <f>'0. UXUI-WiP'!Q50</f>
        <v>0</v>
      </c>
      <c r="R49" s="183" t="str">
        <f>'0. UXUI-WiP'!R50</f>
        <v>RECO</v>
      </c>
      <c r="S49" s="183" t="str">
        <f>'0. UXUI-WiP'!S50</f>
        <v>**</v>
      </c>
      <c r="T49" s="183">
        <f>'0. UXUI-WiP'!T50</f>
        <v>0</v>
      </c>
      <c r="U49" s="183">
        <f>'0. UXUI-WiP'!U50</f>
        <v>0</v>
      </c>
      <c r="V49" s="183">
        <f>'0. UXUI-WiP'!V50</f>
        <v>0</v>
      </c>
      <c r="W49" s="183" t="str">
        <f>'0. UXUI-WiP'!W50</f>
        <v>Conception</v>
      </c>
      <c r="X49" s="183" t="str">
        <f>'0. UXUI-WiP'!X50</f>
        <v>#VOL ;  #USE ; #COM ; #VALUE ; #METH ;</v>
      </c>
      <c r="Y49" s="183" t="str">
        <f>'0. UXUI-WiP'!Y50</f>
        <v>Dev ; Designer ; ProjectMngr ; ProductOwner</v>
      </c>
      <c r="Z49" s="183">
        <f>'0. UXUI-WiP'!Z50</f>
        <v>0</v>
      </c>
      <c r="AA49" s="183">
        <f>'0. UXUI-WiP'!AA50</f>
        <v>0</v>
      </c>
      <c r="AB49" s="183">
        <f>'0. UXUI-WiP'!AB50</f>
        <v>0</v>
      </c>
      <c r="AC49" s="183" t="str">
        <f>'0. UXUI-WiP'!AC50</f>
        <v>High</v>
      </c>
      <c r="AD49" s="183" t="str">
        <f>'0. UXUI-WiP'!AD50</f>
        <v>OnUpdate</v>
      </c>
      <c r="AE49" s="183" t="s">
        <v>7958</v>
      </c>
      <c r="AF49" s="183">
        <f>'0. UXUI-WiP'!AF50</f>
        <v>0</v>
      </c>
      <c r="AG49" s="183">
        <f>'0. UXUI-WiP'!AG50</f>
        <v>0</v>
      </c>
    </row>
    <row r="50" spans="1:33" ht="15.75" customHeight="1">
      <c r="A50" s="183">
        <f>'0. UXUI-WiP'!A51</f>
        <v>7</v>
      </c>
      <c r="B50" s="183" t="str">
        <f>'0. UXUI-WiP'!B51</f>
        <v>UX/UI-7.03</v>
      </c>
      <c r="C50" s="183" t="str">
        <f>'0. UXUI-WiP'!C51</f>
        <v>C</v>
      </c>
      <c r="D50" s="183" t="str">
        <f>'0. UXUI-WiP'!D51</f>
        <v>A</v>
      </c>
      <c r="E50" s="183" t="str">
        <f>'0. UXUI-WiP'!E51</f>
        <v>B</v>
      </c>
      <c r="F50" s="183" t="str">
        <f>'0. UXUI-WiP'!F51</f>
        <v>C/A/B</v>
      </c>
      <c r="G50" s="185" t="s">
        <v>7512</v>
      </c>
      <c r="H50" s="185" t="s">
        <v>5691</v>
      </c>
      <c r="I50" s="185" t="s">
        <v>7761</v>
      </c>
      <c r="J50" s="185" t="s">
        <v>7762</v>
      </c>
      <c r="K50" s="186" t="s">
        <v>8038</v>
      </c>
      <c r="L50" s="185" t="s">
        <v>8039</v>
      </c>
      <c r="M50" s="185" t="s">
        <v>5691</v>
      </c>
      <c r="N50" s="185" t="s">
        <v>5691</v>
      </c>
      <c r="O50" s="185" t="s">
        <v>5691</v>
      </c>
      <c r="P50" s="183">
        <f>'0. UXUI-WiP'!P51</f>
        <v>0</v>
      </c>
      <c r="Q50" s="183">
        <f>'0. UXUI-WiP'!Q51</f>
        <v>0</v>
      </c>
      <c r="R50" s="183" t="str">
        <f>'0. UXUI-WiP'!R51</f>
        <v>RECO</v>
      </c>
      <c r="S50" s="183" t="str">
        <f>'0. UXUI-WiP'!S51</f>
        <v>**</v>
      </c>
      <c r="T50" s="183">
        <f>'0. UXUI-WiP'!T51</f>
        <v>0</v>
      </c>
      <c r="U50" s="183">
        <f>'0. UXUI-WiP'!U51</f>
        <v>0</v>
      </c>
      <c r="V50" s="183">
        <f>'0. UXUI-WiP'!V51</f>
        <v>0</v>
      </c>
      <c r="W50" s="183" t="str">
        <f>'0. UXUI-WiP'!W51</f>
        <v>Utilisation</v>
      </c>
      <c r="X50" s="183" t="str">
        <f>'0. UXUI-WiP'!X51</f>
        <v>#VOL ;  #USE ; #COM ; #VALUE ; #METH ;</v>
      </c>
      <c r="Y50" s="183" t="str">
        <f>'0. UXUI-WiP'!Y51</f>
        <v>Dev ; Designer ; ProjectMngr ; ProductOwner</v>
      </c>
      <c r="Z50" s="183">
        <f>'0. UXUI-WiP'!Z51</f>
        <v>0</v>
      </c>
      <c r="AA50" s="183">
        <f>'0. UXUI-WiP'!AA51</f>
        <v>0</v>
      </c>
      <c r="AB50" s="183">
        <f>'0. UXUI-WiP'!AB51</f>
        <v>0</v>
      </c>
      <c r="AC50" s="183" t="str">
        <f>'0. UXUI-WiP'!AC51</f>
        <v>High</v>
      </c>
      <c r="AD50" s="183" t="str">
        <f>'0. UXUI-WiP'!AD51</f>
        <v>OnUpdate</v>
      </c>
      <c r="AE50" s="183" t="s">
        <v>8040</v>
      </c>
      <c r="AF50" s="183">
        <f>'0. UXUI-WiP'!AF51</f>
        <v>0</v>
      </c>
      <c r="AG50" s="183">
        <f>'0. UXUI-WiP'!AG51</f>
        <v>0</v>
      </c>
    </row>
    <row r="51" spans="1:33" ht="15.75" customHeight="1">
      <c r="A51" s="183">
        <f>'0. UXUI-WiP'!A52</f>
        <v>7</v>
      </c>
      <c r="B51" s="183" t="str">
        <f>'0. UXUI-WiP'!B52</f>
        <v>UX/UI-7.04</v>
      </c>
      <c r="C51" s="183" t="str">
        <f>'0. UXUI-WiP'!C52</f>
        <v>B</v>
      </c>
      <c r="D51" s="183" t="str">
        <f>'0. UXUI-WiP'!D52</f>
        <v>B</v>
      </c>
      <c r="E51" s="183" t="str">
        <f>'0. UXUI-WiP'!E52</f>
        <v>A</v>
      </c>
      <c r="F51" s="183" t="str">
        <f>'0. UXUI-WiP'!F52</f>
        <v>B/B/A</v>
      </c>
      <c r="G51" s="185" t="s">
        <v>7512</v>
      </c>
      <c r="H51" s="185" t="s">
        <v>5691</v>
      </c>
      <c r="I51" s="186" t="s">
        <v>8041</v>
      </c>
      <c r="J51" s="186" t="s">
        <v>8042</v>
      </c>
      <c r="K51" s="186" t="s">
        <v>8043</v>
      </c>
      <c r="L51" s="186" t="s">
        <v>8044</v>
      </c>
      <c r="M51" s="186" t="s">
        <v>8045</v>
      </c>
      <c r="N51" s="185" t="s">
        <v>7770</v>
      </c>
      <c r="O51" s="185" t="s">
        <v>5691</v>
      </c>
      <c r="P51" s="183" t="str">
        <f>'0. UXUI-WiP'!P52</f>
        <v>Thinking aloud (eye tracking),
questionnaire SUS</v>
      </c>
      <c r="Q51" s="183">
        <f>'0. UXUI-WiP'!Q52</f>
        <v>0</v>
      </c>
      <c r="R51" s="183" t="str">
        <f>'0. UXUI-WiP'!R52</f>
        <v>RECO</v>
      </c>
      <c r="S51" s="183" t="str">
        <f>'0. UXUI-WiP'!S52</f>
        <v>*</v>
      </c>
      <c r="T51" s="183">
        <f>'0. UXUI-WiP'!T52</f>
        <v>0</v>
      </c>
      <c r="U51" s="183">
        <f>'0. UXUI-WiP'!U52</f>
        <v>0</v>
      </c>
      <c r="V51" s="183">
        <f>'0. UXUI-WiP'!V52</f>
        <v>0</v>
      </c>
      <c r="W51" s="183" t="str">
        <f>'0. UXUI-WiP'!W52</f>
        <v>Réalisation</v>
      </c>
      <c r="X51" s="183" t="str">
        <f>'0. UXUI-WiP'!X52</f>
        <v>; #COM ; #VALUE ; #METH</v>
      </c>
      <c r="Y51" s="183" t="str">
        <f>'0. UXUI-WiP'!Y52</f>
        <v>Dev ; Designer ; ProjectMngr ;</v>
      </c>
      <c r="Z51" s="183" t="str">
        <f>'0. UXUI-WiP'!Z52</f>
        <v>(X / Y ) * 100</v>
      </c>
      <c r="AA51" s="183" t="s">
        <v>5834</v>
      </c>
      <c r="AB51" s="183">
        <f>'0. UXUI-WiP'!AB52</f>
        <v>100</v>
      </c>
      <c r="AC51" s="183" t="str">
        <f>'0. UXUI-WiP'!AC52</f>
        <v>Low</v>
      </c>
      <c r="AD51" s="183" t="str">
        <f>'0. UXUI-WiP'!AD52</f>
        <v>OnUpdate</v>
      </c>
      <c r="AE51" s="183" t="s">
        <v>5808</v>
      </c>
      <c r="AF51" s="183">
        <f>'0. UXUI-WiP'!AF52</f>
        <v>0</v>
      </c>
      <c r="AG51" s="183">
        <f>'0. UXUI-WiP'!AG52</f>
        <v>0</v>
      </c>
    </row>
    <row r="52" spans="1:33" ht="15.75" customHeight="1">
      <c r="A52" s="183">
        <f>'0. UXUI-WiP'!A53</f>
        <v>7</v>
      </c>
      <c r="B52" s="183" t="str">
        <f>'0. UXUI-WiP'!B53</f>
        <v>UX/UI-7.05</v>
      </c>
      <c r="C52" s="183" t="str">
        <f>'0. UXUI-WiP'!C53</f>
        <v>C</v>
      </c>
      <c r="D52" s="183" t="str">
        <f>'0. UXUI-WiP'!D53</f>
        <v>B</v>
      </c>
      <c r="E52" s="183" t="str">
        <f>'0. UXUI-WiP'!E53</f>
        <v>B</v>
      </c>
      <c r="F52" s="183" t="str">
        <f>'0. UXUI-WiP'!F53</f>
        <v>C/B/B</v>
      </c>
      <c r="G52" s="185" t="s">
        <v>7512</v>
      </c>
      <c r="H52" s="185" t="s">
        <v>5691</v>
      </c>
      <c r="I52" s="185" t="s">
        <v>8046</v>
      </c>
      <c r="J52" s="186" t="s">
        <v>8047</v>
      </c>
      <c r="K52" s="186" t="s">
        <v>8048</v>
      </c>
      <c r="L52" s="186" t="s">
        <v>8049</v>
      </c>
      <c r="M52" s="186" t="s">
        <v>8050</v>
      </c>
      <c r="N52" s="186" t="s">
        <v>8051</v>
      </c>
      <c r="O52" s="185" t="s">
        <v>5691</v>
      </c>
      <c r="P52" s="183">
        <f>'0. UXUI-WiP'!P53</f>
        <v>0</v>
      </c>
      <c r="Q52" s="183">
        <f>'0. UXUI-WiP'!Q53</f>
        <v>0</v>
      </c>
      <c r="R52" s="183" t="str">
        <f>'0. UXUI-WiP'!R53</f>
        <v>RECO</v>
      </c>
      <c r="S52" s="183" t="str">
        <f>'0. UXUI-WiP'!S53</f>
        <v>**</v>
      </c>
      <c r="T52" s="183">
        <f>'0. UXUI-WiP'!T53</f>
        <v>0</v>
      </c>
      <c r="U52" s="183">
        <f>'0. UXUI-WiP'!U53</f>
        <v>0</v>
      </c>
      <c r="V52" s="183">
        <f>'0. UXUI-WiP'!V53</f>
        <v>0</v>
      </c>
      <c r="W52" s="183" t="str">
        <f>'0. UXUI-WiP'!W53</f>
        <v>Utilisation</v>
      </c>
      <c r="X52" s="183" t="str">
        <f>'0. UXUI-WiP'!X53</f>
        <v>#PERF ; #VOL ; #USE ;  #VALUE</v>
      </c>
      <c r="Y52" s="183" t="str">
        <f>'0. UXUI-WiP'!Y53</f>
        <v>Dev ; Designer ; ProductOwner ;</v>
      </c>
      <c r="Z52" s="183" t="str">
        <f>'0. UXUI-WiP'!Z53</f>
        <v>(X / Y ) * 100</v>
      </c>
      <c r="AA52" s="183" t="str">
        <f>'0. UXUI-WiP'!AA53</f>
        <v>Sollicitation des caches</v>
      </c>
      <c r="AB52" s="183" t="str">
        <f>'0. UXUI-WiP'!AB53</f>
        <v>Requètes de recherche</v>
      </c>
      <c r="AC52" s="183" t="str">
        <f>'0. UXUI-WiP'!AC53</f>
        <v>Medium</v>
      </c>
      <c r="AD52" s="183" t="str">
        <f>'0. UXUI-WiP'!AD53</f>
        <v>OnUpdate</v>
      </c>
      <c r="AE52" s="183" t="s">
        <v>5808</v>
      </c>
      <c r="AF52" s="183">
        <f>'0. UXUI-WiP'!AF53</f>
        <v>0</v>
      </c>
      <c r="AG52" s="183">
        <f>'0. UXUI-WiP'!AG53</f>
        <v>0</v>
      </c>
    </row>
    <row r="53" spans="1:33" ht="15.75" customHeight="1">
      <c r="A53" s="183">
        <f>'0. UXUI-WiP'!A54</f>
        <v>7</v>
      </c>
      <c r="B53" s="183" t="str">
        <f>'0. UXUI-WiP'!B54</f>
        <v>UX/UI-7.C01</v>
      </c>
      <c r="C53" s="183" t="str">
        <f>'0. UXUI-WiP'!C54</f>
        <v>B</v>
      </c>
      <c r="D53" s="183" t="str">
        <f>'0. UXUI-WiP'!D54</f>
        <v>B</v>
      </c>
      <c r="E53" s="183" t="str">
        <f>'0. UXUI-WiP'!E54</f>
        <v>B</v>
      </c>
      <c r="F53" s="183" t="str">
        <f>'0. UXUI-WiP'!F54</f>
        <v>B/B/B</v>
      </c>
      <c r="G53" s="185" t="s">
        <v>6803</v>
      </c>
      <c r="H53" s="185" t="s">
        <v>5691</v>
      </c>
      <c r="I53" s="186" t="s">
        <v>8052</v>
      </c>
      <c r="J53" s="186" t="s">
        <v>8053</v>
      </c>
      <c r="K53" s="186" t="s">
        <v>8054</v>
      </c>
      <c r="L53" s="186" t="s">
        <v>8055</v>
      </c>
      <c r="M53" s="186" t="s">
        <v>8056</v>
      </c>
      <c r="N53" s="185" t="s">
        <v>7782</v>
      </c>
      <c r="O53" s="185" t="s">
        <v>5691</v>
      </c>
      <c r="P53" s="183">
        <f>'0. UXUI-WiP'!P54</f>
        <v>0</v>
      </c>
      <c r="Q53" s="183">
        <f>'0. UXUI-WiP'!Q54</f>
        <v>0</v>
      </c>
      <c r="R53" s="183" t="str">
        <f>'0. UXUI-WiP'!R54</f>
        <v>CONSEIL</v>
      </c>
      <c r="S53" s="183" t="str">
        <f>'0. UXUI-WiP'!S54</f>
        <v>N/A</v>
      </c>
      <c r="T53" s="183">
        <f>'0. UXUI-WiP'!T54</f>
        <v>0</v>
      </c>
      <c r="U53" s="183">
        <f>'0. UXUI-WiP'!U54</f>
        <v>0</v>
      </c>
      <c r="V53" s="183">
        <f>'0. UXUI-WiP'!V54</f>
        <v>0</v>
      </c>
      <c r="W53" s="183" t="str">
        <f>'0. UXUI-WiP'!W54</f>
        <v>Utilisation</v>
      </c>
      <c r="X53" s="183">
        <f>'0. UXUI-WiP'!X54</f>
        <v>0</v>
      </c>
      <c r="Y53" s="183">
        <f>'0. UXUI-WiP'!Y54</f>
        <v>0</v>
      </c>
      <c r="Z53" s="183">
        <f>'0. UXUI-WiP'!Z54</f>
        <v>0</v>
      </c>
      <c r="AA53" s="183">
        <f>'0. UXUI-WiP'!AA54</f>
        <v>0</v>
      </c>
      <c r="AB53" s="183">
        <f>'0. UXUI-WiP'!AB54</f>
        <v>0</v>
      </c>
      <c r="AC53" s="183">
        <f>'0. UXUI-WiP'!AC54</f>
        <v>0</v>
      </c>
      <c r="AD53" s="183">
        <f>'0. UXUI-WiP'!AD54</f>
        <v>0</v>
      </c>
      <c r="AE53" s="183">
        <f>'0. UXUI-WiP'!AE54</f>
        <v>0</v>
      </c>
      <c r="AF53" s="183">
        <f>'0. UXUI-WiP'!AF54</f>
        <v>0</v>
      </c>
      <c r="AG53" s="183">
        <f>'0. UXUI-WiP'!AG54</f>
        <v>0</v>
      </c>
    </row>
    <row r="54" spans="1:33" ht="15.75" customHeight="1">
      <c r="A54" s="183">
        <f>'0. UXUI-WiP'!A55</f>
        <v>7</v>
      </c>
      <c r="B54" s="183" t="str">
        <f>'0. UXUI-WiP'!B55</f>
        <v>UX/UI-7.06</v>
      </c>
      <c r="C54" s="183" t="str">
        <f>'0. UXUI-WiP'!C55</f>
        <v>C</v>
      </c>
      <c r="D54" s="183" t="str">
        <f>'0. UXUI-WiP'!D55</f>
        <v>B</v>
      </c>
      <c r="E54" s="183" t="str">
        <f>'0. UXUI-WiP'!E55</f>
        <v>A</v>
      </c>
      <c r="F54" s="183" t="str">
        <f>'0. UXUI-WiP'!F55</f>
        <v>C/B/A</v>
      </c>
      <c r="G54" s="184" t="s">
        <v>7691</v>
      </c>
      <c r="H54" s="185" t="s">
        <v>5691</v>
      </c>
      <c r="I54" s="185" t="s">
        <v>7783</v>
      </c>
      <c r="J54" s="185" t="s">
        <v>7784</v>
      </c>
      <c r="K54" s="185" t="s">
        <v>7785</v>
      </c>
      <c r="L54" s="185" t="s">
        <v>7786</v>
      </c>
      <c r="M54" s="185" t="s">
        <v>7787</v>
      </c>
      <c r="N54" s="185" t="s">
        <v>5691</v>
      </c>
      <c r="O54" s="185" t="s">
        <v>5691</v>
      </c>
      <c r="P54" s="183">
        <f>'0. UXUI-WiP'!P55</f>
        <v>0</v>
      </c>
      <c r="Q54" s="183">
        <f>'0. UXUI-WiP'!Q55</f>
        <v>0</v>
      </c>
      <c r="R54" s="183" t="str">
        <f>'0. UXUI-WiP'!R55</f>
        <v>RECO</v>
      </c>
      <c r="S54" s="183" t="str">
        <f>'0. UXUI-WiP'!S55</f>
        <v>**</v>
      </c>
      <c r="T54" s="183">
        <f>'0. UXUI-WiP'!T55</f>
        <v>0</v>
      </c>
      <c r="U54" s="183">
        <f>'0. UXUI-WiP'!U55</f>
        <v>0</v>
      </c>
      <c r="V54" s="183">
        <f>'0. UXUI-WiP'!V55</f>
        <v>0</v>
      </c>
      <c r="W54" s="183" t="str">
        <f>'0. UXUI-WiP'!W55</f>
        <v>Maintenance</v>
      </c>
      <c r="X54" s="183" t="str">
        <f>'0. UXUI-WiP'!X55</f>
        <v>#MAINT ; #VALUE ; #METH ;</v>
      </c>
      <c r="Y54" s="183" t="str">
        <f>'0. UXUI-WiP'!Y55</f>
        <v>Dev ; Designer ; ProjectMngr ;</v>
      </c>
      <c r="Z54" s="183" t="str">
        <f>'0. UXUI-WiP'!Z55</f>
        <v>(X / Y ) * 100</v>
      </c>
      <c r="AA54" s="183" t="s">
        <v>5834</v>
      </c>
      <c r="AB54" s="183">
        <f>'0. UXUI-WiP'!AB55</f>
        <v>100</v>
      </c>
      <c r="AC54" s="183" t="str">
        <f>'0. UXUI-WiP'!AC55</f>
        <v>High</v>
      </c>
      <c r="AD54" s="183" t="str">
        <f>'0. UXUI-WiP'!AD55</f>
        <v>Periodic</v>
      </c>
      <c r="AE54" s="183" t="str">
        <f>'0. UXUI-WiP'!AE55</f>
        <v>Backlog</v>
      </c>
      <c r="AF54" s="183">
        <f>'0. UXUI-WiP'!AF55</f>
        <v>0</v>
      </c>
      <c r="AG54" s="183">
        <f>'0. UXUI-WiP'!AG55</f>
        <v>0</v>
      </c>
    </row>
    <row r="55" spans="1:33" ht="15.75" customHeight="1">
      <c r="A55" s="183">
        <f>'0. UXUI-WiP'!A56</f>
        <v>8</v>
      </c>
      <c r="B55" s="183" t="str">
        <f>'0. UXUI-WiP'!B56</f>
        <v>UX/UI-8</v>
      </c>
      <c r="C55" s="183">
        <f>'0. UXUI-WiP'!C56</f>
        <v>0</v>
      </c>
      <c r="D55" s="183">
        <f>'0. UXUI-WiP'!D56</f>
        <v>0</v>
      </c>
      <c r="E55" s="183">
        <f>'0. UXUI-WiP'!E56</f>
        <v>0</v>
      </c>
      <c r="F55" s="183" t="str">
        <f>'0. UXUI-WiP'!F56</f>
        <v>6A/0A/1A</v>
      </c>
      <c r="G55" s="185" t="s">
        <v>7512</v>
      </c>
      <c r="H55" s="185" t="s">
        <v>5691</v>
      </c>
      <c r="I55" s="185" t="s">
        <v>7788</v>
      </c>
      <c r="J55" s="186" t="s">
        <v>8057</v>
      </c>
      <c r="K55" s="185" t="s">
        <v>7790</v>
      </c>
      <c r="L55" s="185" t="s">
        <v>7791</v>
      </c>
      <c r="M55" s="185" t="s">
        <v>7792</v>
      </c>
      <c r="N55" s="185" t="s">
        <v>5691</v>
      </c>
      <c r="O55" s="185" t="s">
        <v>5691</v>
      </c>
      <c r="P55" s="183">
        <f>'0. UXUI-WiP'!P56</f>
        <v>0</v>
      </c>
      <c r="Q55" s="183">
        <f>'0. UXUI-WiP'!Q56</f>
        <v>0</v>
      </c>
      <c r="R55" s="183">
        <f>'0. UXUI-WiP'!R56</f>
        <v>0</v>
      </c>
      <c r="S55" s="183">
        <f>'0. UXUI-WiP'!S56</f>
        <v>0</v>
      </c>
      <c r="T55" s="183">
        <f>'0. UXUI-WiP'!T56</f>
        <v>0</v>
      </c>
      <c r="U55" s="183" t="str">
        <f>'0. UXUI-WiP'!U56</f>
        <v>ODD#12 ; ODD#13</v>
      </c>
      <c r="V55" s="183">
        <f>'0. UXUI-WiP'!V56</f>
        <v>0</v>
      </c>
      <c r="W55" s="183">
        <f>'0. UXUI-WiP'!W56</f>
        <v>0</v>
      </c>
      <c r="X55" s="183">
        <f>'0. UXUI-WiP'!X56</f>
        <v>0</v>
      </c>
      <c r="Y55" s="183">
        <f>'0. UXUI-WiP'!Y56</f>
        <v>0</v>
      </c>
      <c r="Z55" s="183">
        <f>'0. UXUI-WiP'!Z56</f>
        <v>0</v>
      </c>
      <c r="AA55" s="183">
        <f>'0. UXUI-WiP'!AA56</f>
        <v>0</v>
      </c>
      <c r="AB55" s="183">
        <f>'0. UXUI-WiP'!AB56</f>
        <v>0</v>
      </c>
      <c r="AC55" s="183">
        <f>'0. UXUI-WiP'!AC56</f>
        <v>0</v>
      </c>
      <c r="AD55" s="183">
        <f>'0. UXUI-WiP'!AD56</f>
        <v>0</v>
      </c>
      <c r="AE55" s="183">
        <f>'0. UXUI-WiP'!AE56</f>
        <v>0</v>
      </c>
      <c r="AF55" s="183">
        <f>'0. UXUI-WiP'!AF56</f>
        <v>0</v>
      </c>
      <c r="AG55" s="183">
        <f>'0. UXUI-WiP'!AG56</f>
        <v>0</v>
      </c>
    </row>
    <row r="56" spans="1:33" ht="15.75" customHeight="1">
      <c r="A56" s="183">
        <f>'0. UXUI-WiP'!A57</f>
        <v>8</v>
      </c>
      <c r="B56" s="183" t="str">
        <f>'0. UXUI-WiP'!B57</f>
        <v>UX/UI-8.01</v>
      </c>
      <c r="C56" s="183" t="str">
        <f>'0. UXUI-WiP'!C57</f>
        <v>A</v>
      </c>
      <c r="D56" s="183" t="str">
        <f>'0. UXUI-WiP'!D57</f>
        <v>B</v>
      </c>
      <c r="E56" s="183" t="str">
        <f>'0. UXUI-WiP'!E57</f>
        <v>B</v>
      </c>
      <c r="F56" s="183" t="str">
        <f>'0. UXUI-WiP'!F57</f>
        <v>A/B/B</v>
      </c>
      <c r="G56" s="185" t="s">
        <v>5691</v>
      </c>
      <c r="H56" s="186" t="s">
        <v>8058</v>
      </c>
      <c r="I56" s="185" t="s">
        <v>5691</v>
      </c>
      <c r="J56" s="185" t="s">
        <v>5691</v>
      </c>
      <c r="K56" s="185" t="s">
        <v>5691</v>
      </c>
      <c r="L56" s="185" t="s">
        <v>5691</v>
      </c>
      <c r="M56" s="185" t="s">
        <v>5691</v>
      </c>
      <c r="N56" s="185" t="s">
        <v>5691</v>
      </c>
      <c r="O56" s="185" t="s">
        <v>5691</v>
      </c>
      <c r="P56" s="183">
        <f>'0. UXUI-WiP'!P57</f>
        <v>0</v>
      </c>
      <c r="Q56" s="183">
        <f>'0. UXUI-WiP'!Q57</f>
        <v>0</v>
      </c>
      <c r="R56" s="183" t="str">
        <f>'0. UXUI-WiP'!R57</f>
        <v>RECO</v>
      </c>
      <c r="S56" s="183" t="str">
        <f>'0. UXUI-WiP'!S57</f>
        <v>**</v>
      </c>
      <c r="T56" s="183">
        <f>'0. UXUI-WiP'!T57</f>
        <v>0</v>
      </c>
      <c r="U56" s="183">
        <f>'0. UXUI-WiP'!U57</f>
        <v>0</v>
      </c>
      <c r="V56" s="183">
        <f>'0. UXUI-WiP'!V57</f>
        <v>0</v>
      </c>
      <c r="W56" s="183" t="str">
        <f>'0. UXUI-WiP'!W57</f>
        <v>Conception</v>
      </c>
      <c r="X56" s="183" t="str">
        <f>'0. UXUI-WiP'!X57</f>
        <v>#PERF ; #VOL ; #USE ; #METH</v>
      </c>
      <c r="Y56" s="183" t="str">
        <f>'0. UXUI-WiP'!Y57</f>
        <v>Dev ; Designer ;</v>
      </c>
      <c r="Z56" s="183" t="str">
        <f>'0. UXUI-WiP'!Z57</f>
        <v>(X / Y ) * 100</v>
      </c>
      <c r="AA56" s="183" t="str">
        <f>'0. UXUI-WiP'!AA57</f>
        <v>Fonctionnalités analysées</v>
      </c>
      <c r="AB56" s="183" t="str">
        <f>'0. UXUI-WiP'!AB57</f>
        <v>Fonctionnalités candidates</v>
      </c>
      <c r="AC56" s="183" t="str">
        <f>'0. UXUI-WiP'!AC57</f>
        <v>High</v>
      </c>
      <c r="AD56" s="183" t="str">
        <f>'0. UXUI-WiP'!AD57</f>
        <v>OnUpdate</v>
      </c>
      <c r="AE56" s="183" t="s">
        <v>8059</v>
      </c>
      <c r="AF56" s="183">
        <f>'0. UXUI-WiP'!AF57</f>
        <v>0</v>
      </c>
      <c r="AG56" s="183">
        <f>'0. UXUI-WiP'!AG57</f>
        <v>0</v>
      </c>
    </row>
    <row r="57" spans="1:33" ht="15.75" customHeight="1">
      <c r="A57" s="183">
        <f>'0. UXUI-WiP'!A58</f>
        <v>8</v>
      </c>
      <c r="B57" s="183" t="str">
        <f>'0. UXUI-WiP'!B58</f>
        <v>UX/UI-8.C01</v>
      </c>
      <c r="C57" s="183" t="str">
        <f>'0. UXUI-WiP'!C58</f>
        <v>A</v>
      </c>
      <c r="D57" s="183" t="str">
        <f>'0. UXUI-WiP'!D58</f>
        <v>B</v>
      </c>
      <c r="E57" s="183" t="str">
        <f>'0. UXUI-WiP'!E58</f>
        <v>B</v>
      </c>
      <c r="F57" s="183" t="str">
        <f>'0. UXUI-WiP'!F58</f>
        <v>A/B/B</v>
      </c>
      <c r="G57" s="185" t="s">
        <v>6803</v>
      </c>
      <c r="H57" s="185" t="s">
        <v>5691</v>
      </c>
      <c r="I57" s="185" t="s">
        <v>7794</v>
      </c>
      <c r="J57" s="185" t="s">
        <v>7795</v>
      </c>
      <c r="K57" s="186" t="s">
        <v>8060</v>
      </c>
      <c r="L57" s="185" t="s">
        <v>7797</v>
      </c>
      <c r="M57" s="185" t="s">
        <v>5691</v>
      </c>
      <c r="N57" s="185" t="s">
        <v>5691</v>
      </c>
      <c r="O57" s="185" t="s">
        <v>5691</v>
      </c>
      <c r="P57" s="183">
        <f>'0. UXUI-WiP'!P58</f>
        <v>0</v>
      </c>
      <c r="Q57" s="183">
        <f>'0. UXUI-WiP'!Q58</f>
        <v>0</v>
      </c>
      <c r="R57" s="183" t="str">
        <f>'0. UXUI-WiP'!R58</f>
        <v>CONSEIL</v>
      </c>
      <c r="S57" s="183" t="str">
        <f>'0. UXUI-WiP'!S58</f>
        <v>N/A</v>
      </c>
      <c r="T57" s="183">
        <f>'0. UXUI-WiP'!T58</f>
        <v>0</v>
      </c>
      <c r="U57" s="183">
        <f>'0. UXUI-WiP'!U58</f>
        <v>0</v>
      </c>
      <c r="V57" s="183">
        <f>'0. UXUI-WiP'!V58</f>
        <v>0</v>
      </c>
      <c r="W57" s="183" t="str">
        <f>'0. UXUI-WiP'!W58</f>
        <v>Réalisation</v>
      </c>
      <c r="X57" s="183">
        <f>'0. UXUI-WiP'!X58</f>
        <v>0</v>
      </c>
      <c r="Y57" s="183">
        <f>'0. UXUI-WiP'!Y58</f>
        <v>0</v>
      </c>
      <c r="Z57" s="183">
        <f>'0. UXUI-WiP'!Z58</f>
        <v>0</v>
      </c>
      <c r="AA57" s="183">
        <f>'0. UXUI-WiP'!AA58</f>
        <v>0</v>
      </c>
      <c r="AB57" s="183">
        <f>'0. UXUI-WiP'!AB58</f>
        <v>0</v>
      </c>
      <c r="AC57" s="183">
        <f>'0. UXUI-WiP'!AC58</f>
        <v>0</v>
      </c>
      <c r="AD57" s="183">
        <f>'0. UXUI-WiP'!AD58</f>
        <v>0</v>
      </c>
      <c r="AE57" s="183">
        <f>'0. UXUI-WiP'!AE58</f>
        <v>0</v>
      </c>
      <c r="AF57" s="183">
        <f>'0. UXUI-WiP'!AF58</f>
        <v>0</v>
      </c>
      <c r="AG57" s="183">
        <f>'0. UXUI-WiP'!AG58</f>
        <v>0</v>
      </c>
    </row>
    <row r="58" spans="1:33" ht="15.75" customHeight="1">
      <c r="A58" s="183">
        <f>'0. UXUI-WiP'!A59</f>
        <v>8</v>
      </c>
      <c r="B58" s="183" t="str">
        <f>'0. UXUI-WiP'!B59</f>
        <v>UX/UI-8.02</v>
      </c>
      <c r="C58" s="183" t="str">
        <f>'0. UXUI-WiP'!C59</f>
        <v>A</v>
      </c>
      <c r="D58" s="183" t="str">
        <f>'0. UXUI-WiP'!D59</f>
        <v>B</v>
      </c>
      <c r="E58" s="183" t="str">
        <f>'0. UXUI-WiP'!E59</f>
        <v>A</v>
      </c>
      <c r="F58" s="183" t="str">
        <f>'0. UXUI-WiP'!F59</f>
        <v>A/B/A</v>
      </c>
      <c r="G58" s="185" t="s">
        <v>6803</v>
      </c>
      <c r="H58" s="185" t="s">
        <v>5691</v>
      </c>
      <c r="I58" s="185" t="s">
        <v>7798</v>
      </c>
      <c r="J58" s="185" t="s">
        <v>7799</v>
      </c>
      <c r="K58" s="186" t="s">
        <v>8061</v>
      </c>
      <c r="L58" s="185" t="s">
        <v>7801</v>
      </c>
      <c r="M58" s="185" t="s">
        <v>7802</v>
      </c>
      <c r="N58" s="185" t="s">
        <v>5691</v>
      </c>
      <c r="O58" s="185" t="s">
        <v>5691</v>
      </c>
      <c r="P58" s="183">
        <f>'0. UXUI-WiP'!P59</f>
        <v>0</v>
      </c>
      <c r="Q58" s="183" t="str">
        <f>'0. UXUI-WiP'!Q59</f>
        <v>Contenus</v>
      </c>
      <c r="R58" s="183" t="str">
        <f>'0. UXUI-WiP'!R59</f>
        <v>RECO</v>
      </c>
      <c r="S58" s="183" t="str">
        <f>'0. UXUI-WiP'!S59</f>
        <v>*</v>
      </c>
      <c r="T58" s="183">
        <f>'0. UXUI-WiP'!T59</f>
        <v>0</v>
      </c>
      <c r="U58" s="183">
        <f>'0. UXUI-WiP'!U59</f>
        <v>0</v>
      </c>
      <c r="V58" s="183" t="str">
        <f>'0. UXUI-WiP'!V59</f>
        <v>INCONTOURNABLE</v>
      </c>
      <c r="W58" s="183" t="str">
        <f>'0. UXUI-WiP'!W59</f>
        <v>Réalisation</v>
      </c>
      <c r="X58" s="183" t="str">
        <f>'0. UXUI-WiP'!X59</f>
        <v>#PERF ; #VOL ; #USE ; #VALUE ; #METH</v>
      </c>
      <c r="Y58" s="183" t="str">
        <f>'0. UXUI-WiP'!Y59</f>
        <v>Dev ; Designer ;</v>
      </c>
      <c r="Z58" s="183" t="str">
        <f>'0. UXUI-WiP'!Z59</f>
        <v>(X / Y ) * 100</v>
      </c>
      <c r="AA58" s="183" t="s">
        <v>8062</v>
      </c>
      <c r="AB58" s="183" t="s">
        <v>8063</v>
      </c>
      <c r="AC58" s="183" t="str">
        <f>'0. UXUI-WiP'!AC59</f>
        <v>High</v>
      </c>
      <c r="AD58" s="183" t="str">
        <f>'0. UXUI-WiP'!AD59</f>
        <v>OnUpdate</v>
      </c>
      <c r="AE58" s="183" t="s">
        <v>8064</v>
      </c>
      <c r="AF58" s="183">
        <f>'0. UXUI-WiP'!AF59</f>
        <v>0</v>
      </c>
      <c r="AG58" s="183">
        <f>'0. UXUI-WiP'!AG59</f>
        <v>0</v>
      </c>
    </row>
    <row r="59" spans="1:33" ht="15.75" customHeight="1">
      <c r="A59" s="183">
        <f>'0. UXUI-WiP'!A60</f>
        <v>8</v>
      </c>
      <c r="B59" s="183" t="str">
        <f>'0. UXUI-WiP'!B60</f>
        <v>UX/UI-8.03</v>
      </c>
      <c r="C59" s="183" t="str">
        <f>'0. UXUI-WiP'!C60</f>
        <v>A</v>
      </c>
      <c r="D59" s="183" t="str">
        <f>'0. UXUI-WiP'!D60</f>
        <v>B</v>
      </c>
      <c r="E59" s="183" t="str">
        <f>'0. UXUI-WiP'!E60</f>
        <v>B</v>
      </c>
      <c r="F59" s="183" t="str">
        <f>'0. UXUI-WiP'!F60</f>
        <v>A/B/B</v>
      </c>
      <c r="G59" s="185" t="s">
        <v>7157</v>
      </c>
      <c r="H59" s="185" t="s">
        <v>5691</v>
      </c>
      <c r="I59" s="185" t="s">
        <v>7803</v>
      </c>
      <c r="J59" s="185" t="s">
        <v>7804</v>
      </c>
      <c r="K59" s="186" t="s">
        <v>8065</v>
      </c>
      <c r="L59" s="185" t="s">
        <v>7806</v>
      </c>
      <c r="M59" s="185" t="s">
        <v>7807</v>
      </c>
      <c r="N59" s="185" t="s">
        <v>8066</v>
      </c>
      <c r="O59" s="185" t="s">
        <v>5691</v>
      </c>
      <c r="P59" s="183">
        <f>'0. UXUI-WiP'!P60</f>
        <v>0</v>
      </c>
      <c r="Q59" s="183">
        <f>'0. UXUI-WiP'!Q60</f>
        <v>0</v>
      </c>
      <c r="R59" s="183" t="str">
        <f>'0. UXUI-WiP'!R60</f>
        <v>RECO</v>
      </c>
      <c r="S59" s="183" t="str">
        <f>'0. UXUI-WiP'!S60</f>
        <v>*</v>
      </c>
      <c r="T59" s="183">
        <f>'0. UXUI-WiP'!T60</f>
        <v>0</v>
      </c>
      <c r="U59" s="183">
        <f>'0. UXUI-WiP'!U60</f>
        <v>0</v>
      </c>
      <c r="V59" s="183" t="str">
        <f>'0. UXUI-WiP'!V60</f>
        <v>INCONTOURNABLE</v>
      </c>
      <c r="W59" s="183" t="str">
        <f>'0. UXUI-WiP'!W60</f>
        <v>Conception</v>
      </c>
      <c r="X59" s="183" t="str">
        <f>'0. UXUI-WiP'!X60</f>
        <v>#PERF ; #VOL ; #USE ; #VALUE ; #METH</v>
      </c>
      <c r="Y59" s="183" t="str">
        <f>'0. UXUI-WiP'!Y60</f>
        <v>Dev ; Designer ;</v>
      </c>
      <c r="Z59" s="183" t="str">
        <f>'0. UXUI-WiP'!Z60</f>
        <v>(X / Y ) * 100</v>
      </c>
      <c r="AA59" s="183" t="s">
        <v>8067</v>
      </c>
      <c r="AB59" s="183">
        <f>'0. UXUI-WiP'!AB60</f>
        <v>100</v>
      </c>
      <c r="AC59" s="183" t="str">
        <f>'0. UXUI-WiP'!AC60</f>
        <v>High</v>
      </c>
      <c r="AD59" s="183" t="str">
        <f>'0. UXUI-WiP'!AD60</f>
        <v>OnUpdate</v>
      </c>
      <c r="AE59" s="183" t="s">
        <v>8068</v>
      </c>
      <c r="AF59" s="183">
        <f>'0. UXUI-WiP'!AF60</f>
        <v>0</v>
      </c>
      <c r="AG59" s="183">
        <f>'0. UXUI-WiP'!AG60</f>
        <v>0</v>
      </c>
    </row>
    <row r="60" spans="1:33" ht="15.75" customHeight="1">
      <c r="A60" s="183">
        <f>'0. UXUI-WiP'!A61</f>
        <v>8</v>
      </c>
      <c r="B60" s="183" t="str">
        <f>'0. UXUI-WiP'!B61</f>
        <v>UX/UI-8.04</v>
      </c>
      <c r="C60" s="183" t="str">
        <f>'0. UXUI-WiP'!C61</f>
        <v>B</v>
      </c>
      <c r="D60" s="183" t="str">
        <f>'0. UXUI-WiP'!D61</f>
        <v>B</v>
      </c>
      <c r="E60" s="183" t="str">
        <f>'0. UXUI-WiP'!E61</f>
        <v>B</v>
      </c>
      <c r="F60" s="183" t="str">
        <f>'0. UXUI-WiP'!F61</f>
        <v>B/B/B</v>
      </c>
      <c r="G60" s="185" t="s">
        <v>7157</v>
      </c>
      <c r="H60" s="185" t="s">
        <v>5691</v>
      </c>
      <c r="I60" s="185" t="s">
        <v>7809</v>
      </c>
      <c r="J60" s="185" t="s">
        <v>7810</v>
      </c>
      <c r="K60" s="185" t="s">
        <v>7811</v>
      </c>
      <c r="L60" s="185" t="s">
        <v>7812</v>
      </c>
      <c r="M60" s="185" t="s">
        <v>7813</v>
      </c>
      <c r="N60" s="185" t="s">
        <v>7814</v>
      </c>
      <c r="O60" s="185" t="s">
        <v>5691</v>
      </c>
      <c r="P60" s="183">
        <f>'0. UXUI-WiP'!P61</f>
        <v>0</v>
      </c>
      <c r="Q60" s="183">
        <f>'0. UXUI-WiP'!Q61</f>
        <v>0</v>
      </c>
      <c r="R60" s="183" t="str">
        <f>'0. UXUI-WiP'!R61</f>
        <v>RECO</v>
      </c>
      <c r="S60" s="183" t="str">
        <f>'0. UXUI-WiP'!S61</f>
        <v>**</v>
      </c>
      <c r="T60" s="183">
        <f>'0. UXUI-WiP'!T61</f>
        <v>0</v>
      </c>
      <c r="U60" s="183">
        <f>'0. UXUI-WiP'!U61</f>
        <v>0</v>
      </c>
      <c r="V60" s="183">
        <f>'0. UXUI-WiP'!V61</f>
        <v>0</v>
      </c>
      <c r="W60" s="183" t="str">
        <f>'0. UXUI-WiP'!W61</f>
        <v>Conception</v>
      </c>
      <c r="X60" s="183" t="str">
        <f>'0. UXUI-WiP'!X61</f>
        <v>#PERF ; #VOL ; #SEC ; #USE ; #VALUE ; #METH</v>
      </c>
      <c r="Y60" s="183" t="str">
        <f>'0. UXUI-WiP'!Y61</f>
        <v>Dev ; Designer ; ProjectMngr ;</v>
      </c>
      <c r="Z60" s="183" t="str">
        <f>'0. UXUI-WiP'!Z61</f>
        <v>(X / Y ) * 100</v>
      </c>
      <c r="AA60" s="183" t="s">
        <v>8069</v>
      </c>
      <c r="AB60" s="183" t="s">
        <v>8070</v>
      </c>
      <c r="AC60" s="183" t="str">
        <f>'0. UXUI-WiP'!AC61</f>
        <v>High</v>
      </c>
      <c r="AD60" s="183" t="str">
        <f>'0. UXUI-WiP'!AD61</f>
        <v>OnUpdate</v>
      </c>
      <c r="AE60" s="183" t="s">
        <v>8071</v>
      </c>
      <c r="AF60" s="183">
        <f>'0. UXUI-WiP'!AF61</f>
        <v>0</v>
      </c>
      <c r="AG60" s="183">
        <f>'0. UXUI-WiP'!AG61</f>
        <v>0</v>
      </c>
    </row>
    <row r="61" spans="1:33" ht="15.75" customHeight="1">
      <c r="A61" s="183">
        <f>'0. UXUI-WiP'!A62</f>
        <v>8</v>
      </c>
      <c r="B61" s="183" t="str">
        <f>'0. UXUI-WiP'!B62</f>
        <v>UX/UI-8.05</v>
      </c>
      <c r="C61" s="183" t="str">
        <f>'0. UXUI-WiP'!C62</f>
        <v>A</v>
      </c>
      <c r="D61" s="183" t="str">
        <f>'0. UXUI-WiP'!D62</f>
        <v>B</v>
      </c>
      <c r="E61" s="183" t="str">
        <f>'0. UXUI-WiP'!E62</f>
        <v>B</v>
      </c>
      <c r="F61" s="183" t="str">
        <f>'0. UXUI-WiP'!F62</f>
        <v>A/B/B</v>
      </c>
      <c r="G61" s="185" t="s">
        <v>7157</v>
      </c>
      <c r="H61" s="185" t="s">
        <v>5691</v>
      </c>
      <c r="I61" s="185" t="s">
        <v>7815</v>
      </c>
      <c r="J61" s="185" t="s">
        <v>7816</v>
      </c>
      <c r="K61" s="185" t="s">
        <v>8072</v>
      </c>
      <c r="L61" s="185" t="s">
        <v>7818</v>
      </c>
      <c r="M61" s="185" t="s">
        <v>7819</v>
      </c>
      <c r="N61" s="185" t="s">
        <v>5691</v>
      </c>
      <c r="O61" s="185" t="s">
        <v>5691</v>
      </c>
      <c r="P61" s="183">
        <f>'0. UXUI-WiP'!P62</f>
        <v>0</v>
      </c>
      <c r="Q61" s="183">
        <f>'0. UXUI-WiP'!Q62</f>
        <v>0</v>
      </c>
      <c r="R61" s="183" t="str">
        <f>'0. UXUI-WiP'!R62</f>
        <v>RECO</v>
      </c>
      <c r="S61" s="183" t="str">
        <f>'0. UXUI-WiP'!S62</f>
        <v>*</v>
      </c>
      <c r="T61" s="183">
        <f>'0. UXUI-WiP'!T62</f>
        <v>0</v>
      </c>
      <c r="U61" s="183">
        <f>'0. UXUI-WiP'!U62</f>
        <v>0</v>
      </c>
      <c r="V61" s="183">
        <f>'0. UXUI-WiP'!V62</f>
        <v>0</v>
      </c>
      <c r="W61" s="183" t="str">
        <f>'0. UXUI-WiP'!W62</f>
        <v>Conception</v>
      </c>
      <c r="X61" s="183" t="str">
        <f>'0. UXUI-WiP'!X62</f>
        <v>#PERF ; #VOL ; #USE ; #VALUE ; #METH</v>
      </c>
      <c r="Y61" s="183" t="str">
        <f>'0. UXUI-WiP'!Y62</f>
        <v>Dev ; Designer ;</v>
      </c>
      <c r="Z61" s="183" t="str">
        <f>'0. UXUI-WiP'!Z62</f>
        <v>(X / Y ) * 100</v>
      </c>
      <c r="AA61" s="183" t="s">
        <v>8073</v>
      </c>
      <c r="AB61" s="183" t="s">
        <v>8074</v>
      </c>
      <c r="AC61" s="183" t="str">
        <f>'0. UXUI-WiP'!AC62</f>
        <v>High</v>
      </c>
      <c r="AD61" s="183" t="str">
        <f>'0. UXUI-WiP'!AD62</f>
        <v>OnUpdate</v>
      </c>
      <c r="AE61" s="183" t="s">
        <v>8075</v>
      </c>
      <c r="AF61" s="183">
        <f>'0. UXUI-WiP'!AF62</f>
        <v>0</v>
      </c>
      <c r="AG61" s="183">
        <f>'0. UXUI-WiP'!AG62</f>
        <v>0</v>
      </c>
    </row>
    <row r="62" spans="1:33" ht="15.75" customHeight="1">
      <c r="A62" s="183">
        <f>'0. UXUI-WiP'!A63</f>
        <v>8</v>
      </c>
      <c r="B62" s="183" t="str">
        <f>'0. UXUI-WiP'!B63</f>
        <v>UX/UI-8.06</v>
      </c>
      <c r="C62" s="183" t="str">
        <f>'0. UXUI-WiP'!C63</f>
        <v>A</v>
      </c>
      <c r="D62" s="183" t="str">
        <f>'0. UXUI-WiP'!D63</f>
        <v>B</v>
      </c>
      <c r="E62" s="183" t="str">
        <f>'0. UXUI-WiP'!E63</f>
        <v>B</v>
      </c>
      <c r="F62" s="183" t="str">
        <f>'0. UXUI-WiP'!F63</f>
        <v>A/B/B</v>
      </c>
      <c r="G62" s="185" t="s">
        <v>7157</v>
      </c>
      <c r="H62" s="185" t="s">
        <v>5691</v>
      </c>
      <c r="I62" s="185" t="s">
        <v>7820</v>
      </c>
      <c r="J62" s="185" t="s">
        <v>7821</v>
      </c>
      <c r="K62" s="185" t="s">
        <v>7822</v>
      </c>
      <c r="L62" s="186" t="s">
        <v>8076</v>
      </c>
      <c r="M62" s="185" t="s">
        <v>7824</v>
      </c>
      <c r="N62" s="185" t="s">
        <v>5691</v>
      </c>
      <c r="O62" s="185" t="s">
        <v>5691</v>
      </c>
      <c r="P62" s="246" t="str">
        <f>'0. UXUI-WiP'!P63</f>
        <v>Pour optimiser JPG/PNG : https://tinypng.com/
format WebP</v>
      </c>
      <c r="Q62" s="183">
        <f>'0. UXUI-WiP'!Q63</f>
        <v>0</v>
      </c>
      <c r="R62" s="183" t="str">
        <f>'0. UXUI-WiP'!R63</f>
        <v>RECO</v>
      </c>
      <c r="S62" s="183" t="str">
        <f>'0. UXUI-WiP'!S63</f>
        <v>*</v>
      </c>
      <c r="T62" s="183">
        <f>'0. UXUI-WiP'!T63</f>
        <v>0</v>
      </c>
      <c r="U62" s="183">
        <f>'0. UXUI-WiP'!U63</f>
        <v>0</v>
      </c>
      <c r="V62" s="183">
        <f>'0. UXUI-WiP'!V63</f>
        <v>0</v>
      </c>
      <c r="W62" s="183" t="str">
        <f>'0. UXUI-WiP'!W63</f>
        <v>Réalisation</v>
      </c>
      <c r="X62" s="183" t="str">
        <f>'0. UXUI-WiP'!X63</f>
        <v>#PERF ; #VOL ; #USE ; #VALUE ; #METH</v>
      </c>
      <c r="Y62" s="183" t="str">
        <f>'0. UXUI-WiP'!Y63</f>
        <v>Dev ; Designer ;</v>
      </c>
      <c r="Z62" s="183" t="str">
        <f>'0. UXUI-WiP'!Z63</f>
        <v>(X / Y ) * 100</v>
      </c>
      <c r="AA62" s="183" t="s">
        <v>8077</v>
      </c>
      <c r="AB62" s="183" t="s">
        <v>8078</v>
      </c>
      <c r="AC62" s="183" t="str">
        <f>'0. UXUI-WiP'!AC63</f>
        <v>High</v>
      </c>
      <c r="AD62" s="183" t="str">
        <f>'0. UXUI-WiP'!AD63</f>
        <v>OnUpdate</v>
      </c>
      <c r="AE62" s="183" t="s">
        <v>8064</v>
      </c>
      <c r="AF62" s="183">
        <f>'0. UXUI-WiP'!AF63</f>
        <v>0</v>
      </c>
      <c r="AG62" s="183">
        <f>'0. UXUI-WiP'!AG63</f>
        <v>0</v>
      </c>
    </row>
    <row r="63" spans="1:33" ht="15.75" customHeight="1">
      <c r="A63" s="183">
        <f>'0. UXUI-WiP'!A64</f>
        <v>9</v>
      </c>
      <c r="B63" s="183" t="str">
        <f>'0. UXUI-WiP'!B64</f>
        <v>UX/UI-9</v>
      </c>
      <c r="C63" s="183">
        <f>'0. UXUI-WiP'!C64</f>
        <v>0</v>
      </c>
      <c r="D63" s="183">
        <f>'0. UXUI-WiP'!D64</f>
        <v>0</v>
      </c>
      <c r="E63" s="183">
        <f>'0. UXUI-WiP'!E64</f>
        <v>0</v>
      </c>
      <c r="F63" s="183" t="str">
        <f>'0. UXUI-WiP'!F64</f>
        <v>1A/3A/2A</v>
      </c>
      <c r="G63" s="185" t="s">
        <v>7157</v>
      </c>
      <c r="H63" s="185" t="s">
        <v>5691</v>
      </c>
      <c r="I63" s="185" t="s">
        <v>7825</v>
      </c>
      <c r="J63" s="185" t="s">
        <v>7826</v>
      </c>
      <c r="K63" s="186" t="s">
        <v>8079</v>
      </c>
      <c r="L63" s="185" t="s">
        <v>7828</v>
      </c>
      <c r="M63" s="185" t="s">
        <v>7829</v>
      </c>
      <c r="N63" s="185" t="s">
        <v>7830</v>
      </c>
      <c r="O63" s="185" t="s">
        <v>5691</v>
      </c>
      <c r="P63" s="183">
        <f>'0. UXUI-WiP'!P64</f>
        <v>0</v>
      </c>
      <c r="Q63" s="183">
        <f>'0. UXUI-WiP'!Q64</f>
        <v>0</v>
      </c>
      <c r="R63" s="183">
        <f>'0. UXUI-WiP'!R64</f>
        <v>0</v>
      </c>
      <c r="S63" s="183">
        <f>'0. UXUI-WiP'!S64</f>
        <v>0</v>
      </c>
      <c r="T63" s="183">
        <f>'0. UXUI-WiP'!T64</f>
        <v>0</v>
      </c>
      <c r="U63" s="183" t="str">
        <f>'0. UXUI-WiP'!U64</f>
        <v>ODD#10 ; ODD#12</v>
      </c>
      <c r="V63" s="183">
        <f>'0. UXUI-WiP'!V64</f>
        <v>0</v>
      </c>
      <c r="W63" s="183">
        <f>'0. UXUI-WiP'!W64</f>
        <v>0</v>
      </c>
      <c r="X63" s="183">
        <f>'0. UXUI-WiP'!X64</f>
        <v>0</v>
      </c>
      <c r="Y63" s="183">
        <f>'0. UXUI-WiP'!Y64</f>
        <v>0</v>
      </c>
      <c r="Z63" s="183">
        <f>'0. UXUI-WiP'!Z64</f>
        <v>0</v>
      </c>
      <c r="AA63" s="183">
        <f>'0. UXUI-WiP'!AA64</f>
        <v>0</v>
      </c>
      <c r="AB63" s="183">
        <f>'0. UXUI-WiP'!AB64</f>
        <v>0</v>
      </c>
      <c r="AC63" s="183">
        <f>'0. UXUI-WiP'!AC64</f>
        <v>0</v>
      </c>
      <c r="AD63" s="183">
        <f>'0. UXUI-WiP'!AD64</f>
        <v>0</v>
      </c>
      <c r="AE63" s="183">
        <f>'0. UXUI-WiP'!AE64</f>
        <v>0</v>
      </c>
      <c r="AF63" s="183">
        <f>'0. UXUI-WiP'!AF64</f>
        <v>0</v>
      </c>
      <c r="AG63" s="183">
        <f>'0. UXUI-WiP'!AG64</f>
        <v>0</v>
      </c>
    </row>
    <row r="64" spans="1:33" ht="15.75" customHeight="1">
      <c r="A64" s="183">
        <f>'0. UXUI-WiP'!A65</f>
        <v>9</v>
      </c>
      <c r="B64" s="183" t="str">
        <f>'0. UXUI-WiP'!B65</f>
        <v>UX/UI-9.C01</v>
      </c>
      <c r="C64" s="183" t="str">
        <f>'0. UXUI-WiP'!C65</f>
        <v>C</v>
      </c>
      <c r="D64" s="183" t="str">
        <f>'0. UXUI-WiP'!D65</f>
        <v>B</v>
      </c>
      <c r="E64" s="183" t="str">
        <f>'0. UXUI-WiP'!E65</f>
        <v>B</v>
      </c>
      <c r="F64" s="183" t="str">
        <f>'0. UXUI-WiP'!F65</f>
        <v>C/B/B</v>
      </c>
      <c r="G64" s="185" t="s">
        <v>5691</v>
      </c>
      <c r="H64" s="186" t="s">
        <v>8080</v>
      </c>
      <c r="I64" s="185" t="s">
        <v>5691</v>
      </c>
      <c r="J64" s="185" t="s">
        <v>5691</v>
      </c>
      <c r="K64" s="185" t="s">
        <v>5691</v>
      </c>
      <c r="L64" s="185" t="s">
        <v>5691</v>
      </c>
      <c r="M64" s="185" t="s">
        <v>5691</v>
      </c>
      <c r="N64" s="185" t="s">
        <v>5691</v>
      </c>
      <c r="O64" s="185" t="s">
        <v>5691</v>
      </c>
      <c r="P64" s="183">
        <f>'0. UXUI-WiP'!P65</f>
        <v>0</v>
      </c>
      <c r="Q64" s="183">
        <f>'0. UXUI-WiP'!Q65</f>
        <v>0</v>
      </c>
      <c r="R64" s="183" t="str">
        <f>'0. UXUI-WiP'!R65</f>
        <v>CONSEIL</v>
      </c>
      <c r="S64" s="183" t="str">
        <f>'0. UXUI-WiP'!S65</f>
        <v>N/A</v>
      </c>
      <c r="T64" s="183">
        <f>'0. UXUI-WiP'!T65</f>
        <v>0</v>
      </c>
      <c r="U64" s="183">
        <f>'0. UXUI-WiP'!U65</f>
        <v>0</v>
      </c>
      <c r="V64" s="183">
        <f>'0. UXUI-WiP'!V65</f>
        <v>0</v>
      </c>
      <c r="W64" s="183" t="str">
        <f>'0. UXUI-WiP'!W65</f>
        <v>Utilisation</v>
      </c>
      <c r="X64" s="183">
        <f>'0. UXUI-WiP'!X65</f>
        <v>0</v>
      </c>
      <c r="Y64" s="183">
        <f>'0. UXUI-WiP'!Y65</f>
        <v>0</v>
      </c>
      <c r="Z64" s="183">
        <f>'0. UXUI-WiP'!Z65</f>
        <v>0</v>
      </c>
      <c r="AA64" s="183">
        <f>'0. UXUI-WiP'!AA65</f>
        <v>0</v>
      </c>
      <c r="AB64" s="183">
        <f>'0. UXUI-WiP'!AB65</f>
        <v>0</v>
      </c>
      <c r="AC64" s="183">
        <f>'0. UXUI-WiP'!AC65</f>
        <v>0</v>
      </c>
      <c r="AD64" s="183">
        <f>'0. UXUI-WiP'!AD65</f>
        <v>0</v>
      </c>
      <c r="AE64" s="183">
        <f>'0. UXUI-WiP'!AE65</f>
        <v>0</v>
      </c>
      <c r="AF64" s="183">
        <f>'0. UXUI-WiP'!AF65</f>
        <v>0</v>
      </c>
      <c r="AG64" s="183">
        <f>'0. UXUI-WiP'!AG65</f>
        <v>0</v>
      </c>
    </row>
    <row r="65" spans="1:33" ht="15.75" customHeight="1">
      <c r="A65" s="183">
        <f>'0. UXUI-WiP'!A66</f>
        <v>9</v>
      </c>
      <c r="B65" s="183" t="str">
        <f>'0. UXUI-WiP'!B66</f>
        <v>UX/UI-9.01</v>
      </c>
      <c r="C65" s="183" t="str">
        <f>'0. UXUI-WiP'!C66</f>
        <v>B</v>
      </c>
      <c r="D65" s="183" t="str">
        <f>'0. UXUI-WiP'!D66</f>
        <v>A</v>
      </c>
      <c r="E65" s="183" t="str">
        <f>'0. UXUI-WiP'!E66</f>
        <v>A</v>
      </c>
      <c r="F65" s="183" t="str">
        <f>'0. UXUI-WiP'!F66</f>
        <v>B/A/A</v>
      </c>
      <c r="G65" s="185" t="s">
        <v>7512</v>
      </c>
      <c r="H65" s="185" t="s">
        <v>5691</v>
      </c>
      <c r="I65" s="185" t="s">
        <v>7832</v>
      </c>
      <c r="J65" s="185" t="s">
        <v>7833</v>
      </c>
      <c r="K65" s="186" t="s">
        <v>8081</v>
      </c>
      <c r="L65" s="185" t="s">
        <v>7835</v>
      </c>
      <c r="M65" s="185" t="s">
        <v>5691</v>
      </c>
      <c r="N65" s="185" t="s">
        <v>5691</v>
      </c>
      <c r="O65" s="185" t="s">
        <v>5691</v>
      </c>
      <c r="P65" s="183">
        <f>'0. UXUI-WiP'!P66</f>
        <v>0</v>
      </c>
      <c r="Q65" s="183">
        <f>'0. UXUI-WiP'!Q66</f>
        <v>0</v>
      </c>
      <c r="R65" s="183" t="str">
        <f>'0. UXUI-WiP'!R66</f>
        <v>RECO</v>
      </c>
      <c r="S65" s="183" t="str">
        <f>'0. UXUI-WiP'!S66</f>
        <v>**</v>
      </c>
      <c r="T65" s="183">
        <f>'0. UXUI-WiP'!T66</f>
        <v>0</v>
      </c>
      <c r="U65" s="183">
        <f>'0. UXUI-WiP'!U66</f>
        <v>0</v>
      </c>
      <c r="V65" s="183">
        <f>'0. UXUI-WiP'!V66</f>
        <v>0</v>
      </c>
      <c r="W65" s="183" t="str">
        <f>'0. UXUI-WiP'!W66</f>
        <v>Réalisation</v>
      </c>
      <c r="X65" s="183" t="str">
        <f>'0. UXUI-WiP'!X66</f>
        <v>#PERF ; #VOL ; #USE ; #VALUE ; #METH</v>
      </c>
      <c r="Y65" s="183" t="str">
        <f>'0. UXUI-WiP'!Y66</f>
        <v>Dev ; Designer ;  ProductOwner</v>
      </c>
      <c r="Z65" s="183" t="str">
        <f>'0. UXUI-WiP'!Z66</f>
        <v>(X / Y ) * 100</v>
      </c>
      <c r="AA65" s="183" t="s">
        <v>8082</v>
      </c>
      <c r="AB65" s="183" t="s">
        <v>6831</v>
      </c>
      <c r="AC65" s="183" t="str">
        <f>'0. UXUI-WiP'!AC66</f>
        <v>Medium</v>
      </c>
      <c r="AD65" s="183" t="str">
        <f>'0. UXUI-WiP'!AD66</f>
        <v>OnUpdate</v>
      </c>
      <c r="AE65" s="183" t="s">
        <v>8083</v>
      </c>
      <c r="AF65" s="183">
        <f>'0. UXUI-WiP'!AF66</f>
        <v>0</v>
      </c>
      <c r="AG65" s="183">
        <f>'0. UXUI-WiP'!AG66</f>
        <v>0</v>
      </c>
    </row>
    <row r="66" spans="1:33" ht="15.75" customHeight="1">
      <c r="A66" s="183">
        <f>'0. UXUI-WiP'!A67</f>
        <v>9</v>
      </c>
      <c r="B66" s="183" t="str">
        <f>'0. UXUI-WiP'!B67</f>
        <v>UX/UI-9.C02</v>
      </c>
      <c r="C66" s="183" t="str">
        <f>'0. UXUI-WiP'!C67</f>
        <v>C</v>
      </c>
      <c r="D66" s="183" t="str">
        <f>'0. UXUI-WiP'!D67</f>
        <v>B</v>
      </c>
      <c r="E66" s="183" t="str">
        <f>'0. UXUI-WiP'!E67</f>
        <v>A</v>
      </c>
      <c r="F66" s="183" t="str">
        <f>'0. UXUI-WiP'!F67</f>
        <v>C/B/A</v>
      </c>
      <c r="G66" s="185" t="s">
        <v>7691</v>
      </c>
      <c r="H66" s="185" t="s">
        <v>5691</v>
      </c>
      <c r="I66" s="185" t="s">
        <v>7836</v>
      </c>
      <c r="J66" s="185" t="s">
        <v>7837</v>
      </c>
      <c r="K66" s="185" t="s">
        <v>8084</v>
      </c>
      <c r="L66" s="185" t="s">
        <v>7839</v>
      </c>
      <c r="M66" s="185" t="s">
        <v>7840</v>
      </c>
      <c r="N66" s="185" t="s">
        <v>7841</v>
      </c>
      <c r="O66" s="185" t="s">
        <v>5691</v>
      </c>
      <c r="P66" s="183">
        <f>'0. UXUI-WiP'!P67</f>
        <v>0</v>
      </c>
      <c r="Q66" s="183">
        <f>'0. UXUI-WiP'!Q67</f>
        <v>0</v>
      </c>
      <c r="R66" s="183" t="str">
        <f>'0. UXUI-WiP'!R67</f>
        <v>CONSEIL</v>
      </c>
      <c r="S66" s="183" t="str">
        <f>'0. UXUI-WiP'!S67</f>
        <v>N/A</v>
      </c>
      <c r="T66" s="183">
        <f>'0. UXUI-WiP'!T67</f>
        <v>0</v>
      </c>
      <c r="U66" s="183">
        <f>'0. UXUI-WiP'!U67</f>
        <v>0</v>
      </c>
      <c r="V66" s="183">
        <f>'0. UXUI-WiP'!V67</f>
        <v>0</v>
      </c>
      <c r="W66" s="183" t="str">
        <f>'0. UXUI-WiP'!W67</f>
        <v>Utilisation</v>
      </c>
      <c r="X66" s="183">
        <f>'0. UXUI-WiP'!X67</f>
        <v>0</v>
      </c>
      <c r="Y66" s="183">
        <f>'0. UXUI-WiP'!Y67</f>
        <v>0</v>
      </c>
      <c r="Z66" s="183">
        <f>'0. UXUI-WiP'!Z67</f>
        <v>0</v>
      </c>
      <c r="AA66" s="183">
        <f>'0. UXUI-WiP'!AA67</f>
        <v>0</v>
      </c>
      <c r="AB66" s="183">
        <f>'0. UXUI-WiP'!AB67</f>
        <v>0</v>
      </c>
      <c r="AC66" s="183">
        <f>'0. UXUI-WiP'!AC67</f>
        <v>0</v>
      </c>
      <c r="AD66" s="183">
        <f>'0. UXUI-WiP'!AD67</f>
        <v>0</v>
      </c>
      <c r="AE66" s="183">
        <f>'0. UXUI-WiP'!AE67</f>
        <v>0</v>
      </c>
      <c r="AF66" s="183">
        <f>'0. UXUI-WiP'!AF67</f>
        <v>0</v>
      </c>
      <c r="AG66" s="183">
        <f>'0. UXUI-WiP'!AG67</f>
        <v>0</v>
      </c>
    </row>
    <row r="67" spans="1:33" ht="15.75" customHeight="1">
      <c r="A67" s="183">
        <f>'0. UXUI-WiP'!A68</f>
        <v>9</v>
      </c>
      <c r="B67" s="183" t="str">
        <f>'0. UXUI-WiP'!B68</f>
        <v>UX/UI-9.C03</v>
      </c>
      <c r="C67" s="183" t="str">
        <f>'0. UXUI-WiP'!C68</f>
        <v>C</v>
      </c>
      <c r="D67" s="183" t="str">
        <f>'0. UXUI-WiP'!D68</f>
        <v>A</v>
      </c>
      <c r="E67" s="183" t="str">
        <f>'0. UXUI-WiP'!E68</f>
        <v>B</v>
      </c>
      <c r="F67" s="183" t="str">
        <f>'0. UXUI-WiP'!F68</f>
        <v>C/A/B</v>
      </c>
      <c r="G67" s="185" t="s">
        <v>7691</v>
      </c>
      <c r="H67" s="185" t="s">
        <v>5691</v>
      </c>
      <c r="I67" s="186" t="s">
        <v>8085</v>
      </c>
      <c r="J67" s="186" t="s">
        <v>8086</v>
      </c>
      <c r="K67" s="185" t="s">
        <v>8087</v>
      </c>
      <c r="L67" s="185" t="s">
        <v>7845</v>
      </c>
      <c r="M67" s="185" t="s">
        <v>7846</v>
      </c>
      <c r="N67" s="185" t="s">
        <v>7847</v>
      </c>
      <c r="O67" s="185" t="s">
        <v>5691</v>
      </c>
      <c r="P67" s="183">
        <f>'0. UXUI-WiP'!P68</f>
        <v>0</v>
      </c>
      <c r="Q67" s="183">
        <f>'0. UXUI-WiP'!Q68</f>
        <v>0</v>
      </c>
      <c r="R67" s="183" t="str">
        <f>'0. UXUI-WiP'!R68</f>
        <v>CONSEIL</v>
      </c>
      <c r="S67" s="183" t="str">
        <f>'0. UXUI-WiP'!S68</f>
        <v>N/A</v>
      </c>
      <c r="T67" s="183">
        <f>'0. UXUI-WiP'!T68</f>
        <v>0</v>
      </c>
      <c r="U67" s="183">
        <f>'0. UXUI-WiP'!U68</f>
        <v>0</v>
      </c>
      <c r="V67" s="183">
        <f>'0. UXUI-WiP'!V68</f>
        <v>0</v>
      </c>
      <c r="W67" s="183" t="str">
        <f>'0. UXUI-WiP'!W68</f>
        <v>Utilisation</v>
      </c>
      <c r="X67" s="183">
        <f>'0. UXUI-WiP'!X68</f>
        <v>0</v>
      </c>
      <c r="Y67" s="183">
        <f>'0. UXUI-WiP'!Y68</f>
        <v>0</v>
      </c>
      <c r="Z67" s="183">
        <f>'0. UXUI-WiP'!Z68</f>
        <v>0</v>
      </c>
      <c r="AA67" s="183">
        <f>'0. UXUI-WiP'!AA68</f>
        <v>0</v>
      </c>
      <c r="AB67" s="183">
        <f>'0. UXUI-WiP'!AB68</f>
        <v>0</v>
      </c>
      <c r="AC67" s="183">
        <f>'0. UXUI-WiP'!AC68</f>
        <v>0</v>
      </c>
      <c r="AD67" s="183">
        <f>'0. UXUI-WiP'!AD68</f>
        <v>0</v>
      </c>
      <c r="AE67" s="183">
        <f>'0. UXUI-WiP'!AE68</f>
        <v>0</v>
      </c>
      <c r="AF67" s="183">
        <f>'0. UXUI-WiP'!AF68</f>
        <v>0</v>
      </c>
      <c r="AG67" s="183">
        <f>'0. UXUI-WiP'!AG68</f>
        <v>0</v>
      </c>
    </row>
    <row r="68" spans="1:33" ht="15.75" customHeight="1">
      <c r="A68" s="183">
        <f>'0. UXUI-WiP'!A69</f>
        <v>9</v>
      </c>
      <c r="B68" s="183" t="str">
        <f>'0. UXUI-WiP'!B69</f>
        <v>UX/UI-9.02</v>
      </c>
      <c r="C68" s="183" t="str">
        <f>'0. UXUI-WiP'!C69</f>
        <v>A</v>
      </c>
      <c r="D68" s="183" t="str">
        <f>'0. UXUI-WiP'!D69</f>
        <v>A</v>
      </c>
      <c r="E68" s="183" t="str">
        <f>'0. UXUI-WiP'!E69</f>
        <v>B</v>
      </c>
      <c r="F68" s="183" t="str">
        <f>'0. UXUI-WiP'!F69</f>
        <v>A/A/B</v>
      </c>
      <c r="G68" s="185" t="s">
        <v>7691</v>
      </c>
      <c r="H68" s="185" t="s">
        <v>5691</v>
      </c>
      <c r="I68" s="186" t="s">
        <v>8088</v>
      </c>
      <c r="J68" s="186" t="s">
        <v>8089</v>
      </c>
      <c r="K68" s="185" t="s">
        <v>8090</v>
      </c>
      <c r="L68" s="186" t="s">
        <v>8091</v>
      </c>
      <c r="M68" s="186" t="s">
        <v>8092</v>
      </c>
      <c r="N68" s="185" t="s">
        <v>5691</v>
      </c>
      <c r="O68" s="185" t="s">
        <v>5691</v>
      </c>
      <c r="P68" s="183">
        <f>'0. UXUI-WiP'!P69</f>
        <v>0</v>
      </c>
      <c r="Q68" s="183">
        <f>'0. UXUI-WiP'!Q69</f>
        <v>0</v>
      </c>
      <c r="R68" s="183" t="str">
        <f>'0. UXUI-WiP'!R69</f>
        <v>RECO</v>
      </c>
      <c r="S68" s="183" t="str">
        <f>'0. UXUI-WiP'!S69</f>
        <v>*</v>
      </c>
      <c r="T68" s="183">
        <f>'0. UXUI-WiP'!T69</f>
        <v>0</v>
      </c>
      <c r="U68" s="183">
        <f>'0. UXUI-WiP'!U69</f>
        <v>0</v>
      </c>
      <c r="V68" s="183">
        <f>'0. UXUI-WiP'!V69</f>
        <v>0</v>
      </c>
      <c r="W68" s="183" t="str">
        <f>'0. UXUI-WiP'!W69</f>
        <v>Utilisation</v>
      </c>
      <c r="X68" s="183" t="str">
        <f>'0. UXUI-WiP'!X69</f>
        <v>#PERF ; #VOL ; #SEC ; #USE ; #VALUE ; #METH</v>
      </c>
      <c r="Y68" s="183" t="str">
        <f>'0. UXUI-WiP'!Y69</f>
        <v>Dev ; Designer ;  ProductOwner</v>
      </c>
      <c r="Z68" s="183" t="str">
        <f>'0. UXUI-WiP'!Z69</f>
        <v>(X / Y ) * 100</v>
      </c>
      <c r="AA68" s="183" t="s">
        <v>8082</v>
      </c>
      <c r="AB68" s="183" t="s">
        <v>6831</v>
      </c>
      <c r="AC68" s="183" t="str">
        <f>'0. UXUI-WiP'!AC69</f>
        <v>High</v>
      </c>
      <c r="AD68" s="183" t="str">
        <f>'0. UXUI-WiP'!AD69</f>
        <v>OnUpdate</v>
      </c>
      <c r="AE68" s="183" t="s">
        <v>8093</v>
      </c>
      <c r="AF68" s="183">
        <f>'0. UXUI-WiP'!AF69</f>
        <v>0</v>
      </c>
      <c r="AG68" s="183">
        <f>'0. UXUI-WiP'!AG69</f>
        <v>0</v>
      </c>
    </row>
    <row r="69" spans="1:33" ht="15.75" customHeight="1">
      <c r="A69" s="183">
        <f>'0. UXUI-WiP'!A70</f>
        <v>9</v>
      </c>
      <c r="B69" s="183" t="str">
        <f>'0. UXUI-WiP'!B70</f>
        <v>UX/UI-9.C04</v>
      </c>
      <c r="C69" s="183" t="str">
        <f>'0. UXUI-WiP'!C70</f>
        <v>C</v>
      </c>
      <c r="D69" s="183" t="str">
        <f>'0. UXUI-WiP'!D70</f>
        <v>A</v>
      </c>
      <c r="E69" s="183" t="str">
        <f>'0. UXUI-WiP'!E70</f>
        <v>B</v>
      </c>
      <c r="F69" s="183" t="str">
        <f>'0. UXUI-WiP'!F70</f>
        <v>C/A/B</v>
      </c>
      <c r="G69" s="185" t="s">
        <v>7157</v>
      </c>
      <c r="H69" s="185" t="s">
        <v>5691</v>
      </c>
      <c r="I69" s="186" t="s">
        <v>8094</v>
      </c>
      <c r="J69" s="186" t="s">
        <v>8095</v>
      </c>
      <c r="K69" s="185" t="s">
        <v>7855</v>
      </c>
      <c r="L69" s="185" t="s">
        <v>7856</v>
      </c>
      <c r="M69" s="186" t="s">
        <v>8096</v>
      </c>
      <c r="N69" s="185" t="s">
        <v>5691</v>
      </c>
      <c r="O69" s="185" t="s">
        <v>5691</v>
      </c>
      <c r="P69" s="183" t="str">
        <f>'0. UXUI-WiP'!P70</f>
        <v>RGPD - CNIL</v>
      </c>
      <c r="Q69" s="183">
        <f>'0. UXUI-WiP'!Q70</f>
        <v>0</v>
      </c>
      <c r="R69" s="183" t="str">
        <f>'0. UXUI-WiP'!R70</f>
        <v>CONSEIL</v>
      </c>
      <c r="S69" s="183" t="str">
        <f>'0. UXUI-WiP'!S70</f>
        <v>N/A</v>
      </c>
      <c r="T69" s="183">
        <f>'0. UXUI-WiP'!T70</f>
        <v>0</v>
      </c>
      <c r="U69" s="183">
        <f>'0. UXUI-WiP'!U70</f>
        <v>0</v>
      </c>
      <c r="V69" s="183">
        <f>'0. UXUI-WiP'!V70</f>
        <v>0</v>
      </c>
      <c r="W69" s="183" t="str">
        <f>'0. UXUI-WiP'!W70</f>
        <v>Utilisation</v>
      </c>
      <c r="X69" s="183">
        <f>'0. UXUI-WiP'!X70</f>
        <v>0</v>
      </c>
      <c r="Y69" s="183">
        <f>'0. UXUI-WiP'!Y70</f>
        <v>0</v>
      </c>
      <c r="Z69" s="183">
        <f>'0. UXUI-WiP'!Z70</f>
        <v>0</v>
      </c>
      <c r="AA69" s="183">
        <f>'0. UXUI-WiP'!AA70</f>
        <v>0</v>
      </c>
      <c r="AB69" s="183">
        <f>'0. UXUI-WiP'!AB70</f>
        <v>0</v>
      </c>
      <c r="AC69" s="183">
        <f>'0. UXUI-WiP'!AC70</f>
        <v>0</v>
      </c>
      <c r="AD69" s="183">
        <f>'0. UXUI-WiP'!AD70</f>
        <v>0</v>
      </c>
      <c r="AE69" s="183">
        <f>'0. UXUI-WiP'!AE70</f>
        <v>0</v>
      </c>
      <c r="AF69" s="183">
        <f>'0. UXUI-WiP'!AF70</f>
        <v>0</v>
      </c>
      <c r="AG69" s="183">
        <f>'0. UXUI-WiP'!AG70</f>
        <v>0</v>
      </c>
    </row>
    <row r="70" spans="1:33" ht="15.75" customHeight="1">
      <c r="A70" s="183">
        <f>'0. UXUI-WiP'!A71</f>
        <v>10</v>
      </c>
      <c r="B70" s="183" t="str">
        <f>'0. UXUI-WiP'!B71</f>
        <v>UX/UI-10</v>
      </c>
      <c r="C70" s="183">
        <f>'0. UXUI-WiP'!C71</f>
        <v>0</v>
      </c>
      <c r="D70" s="183">
        <f>'0. UXUI-WiP'!D71</f>
        <v>0</v>
      </c>
      <c r="E70" s="183">
        <f>'0. UXUI-WiP'!E71</f>
        <v>0</v>
      </c>
      <c r="F70" s="183" t="str">
        <f>'0. UXUI-WiP'!F71</f>
        <v>1A/3A/3A</v>
      </c>
      <c r="G70" s="185" t="s">
        <v>7157</v>
      </c>
      <c r="H70" s="185" t="s">
        <v>5691</v>
      </c>
      <c r="I70" s="186" t="s">
        <v>8097</v>
      </c>
      <c r="J70" s="185" t="s">
        <v>7859</v>
      </c>
      <c r="K70" s="186" t="s">
        <v>8098</v>
      </c>
      <c r="L70" s="186" t="s">
        <v>8099</v>
      </c>
      <c r="M70" s="186" t="s">
        <v>8100</v>
      </c>
      <c r="N70" s="186" t="s">
        <v>8101</v>
      </c>
      <c r="O70" s="185" t="s">
        <v>5691</v>
      </c>
      <c r="P70" s="183">
        <f>'0. UXUI-WiP'!P71</f>
        <v>0</v>
      </c>
      <c r="Q70" s="183">
        <f>'0. UXUI-WiP'!Q71</f>
        <v>0</v>
      </c>
      <c r="R70" s="183">
        <f>'0. UXUI-WiP'!R71</f>
        <v>0</v>
      </c>
      <c r="S70" s="183">
        <f>'0. UXUI-WiP'!S71</f>
        <v>0</v>
      </c>
      <c r="T70" s="183">
        <f>'0. UXUI-WiP'!T71</f>
        <v>0</v>
      </c>
      <c r="U70" s="183" t="str">
        <f>'0. UXUI-WiP'!U71</f>
        <v>ODD#3 ; ODD#5 ; ODD#10 ; ODD#12</v>
      </c>
      <c r="V70" s="183">
        <f>'0. UXUI-WiP'!V71</f>
        <v>0</v>
      </c>
      <c r="W70" s="183">
        <f>'0. UXUI-WiP'!W71</f>
        <v>0</v>
      </c>
      <c r="X70" s="183">
        <f>'0. UXUI-WiP'!X71</f>
        <v>0</v>
      </c>
      <c r="Y70" s="183">
        <f>'0. UXUI-WiP'!Y71</f>
        <v>0</v>
      </c>
      <c r="Z70" s="183">
        <f>'0. UXUI-WiP'!Z71</f>
        <v>0</v>
      </c>
      <c r="AA70" s="183">
        <f>'0. UXUI-WiP'!AA71</f>
        <v>0</v>
      </c>
      <c r="AB70" s="183">
        <f>'0. UXUI-WiP'!AB71</f>
        <v>0</v>
      </c>
      <c r="AC70" s="183">
        <f>'0. UXUI-WiP'!AC71</f>
        <v>0</v>
      </c>
      <c r="AD70" s="183">
        <f>'0. UXUI-WiP'!AD71</f>
        <v>0</v>
      </c>
      <c r="AE70" s="183">
        <f>'0. UXUI-WiP'!AE71</f>
        <v>0</v>
      </c>
      <c r="AF70" s="183">
        <f>'0. UXUI-WiP'!AF71</f>
        <v>0</v>
      </c>
      <c r="AG70" s="183">
        <f>'0. UXUI-WiP'!AG71</f>
        <v>0</v>
      </c>
    </row>
    <row r="71" spans="1:33" ht="15.75" customHeight="1">
      <c r="A71" s="183">
        <f>'0. UXUI-WiP'!A72</f>
        <v>10</v>
      </c>
      <c r="B71" s="183" t="str">
        <f>'0. UXUI-WiP'!B72</f>
        <v>UX/UI-10.01</v>
      </c>
      <c r="C71" s="183" t="str">
        <f>'0. UXUI-WiP'!C72</f>
        <v>A</v>
      </c>
      <c r="D71" s="183" t="str">
        <f>'0. UXUI-WiP'!D72</f>
        <v>B</v>
      </c>
      <c r="E71" s="183" t="str">
        <f>'0. UXUI-WiP'!E72</f>
        <v>A</v>
      </c>
      <c r="F71" s="183" t="str">
        <f>'0. UXUI-WiP'!F72</f>
        <v>A/B/A</v>
      </c>
      <c r="G71" s="185" t="s">
        <v>5691</v>
      </c>
      <c r="H71" s="185" t="s">
        <v>7864</v>
      </c>
      <c r="I71" s="185" t="s">
        <v>5691</v>
      </c>
      <c r="J71" s="185" t="s">
        <v>5691</v>
      </c>
      <c r="K71" s="185" t="s">
        <v>5691</v>
      </c>
      <c r="L71" s="185" t="s">
        <v>5691</v>
      </c>
      <c r="M71" s="185" t="s">
        <v>5691</v>
      </c>
      <c r="N71" s="185" t="s">
        <v>5691</v>
      </c>
      <c r="O71" s="185" t="s">
        <v>5691</v>
      </c>
      <c r="P71" s="183">
        <f>'0. UXUI-WiP'!P72</f>
        <v>0</v>
      </c>
      <c r="Q71" s="183">
        <f>'0. UXUI-WiP'!Q72</f>
        <v>0</v>
      </c>
      <c r="R71" s="183" t="str">
        <f>'0. UXUI-WiP'!R72</f>
        <v>RECO</v>
      </c>
      <c r="S71" s="183" t="str">
        <f>'0. UXUI-WiP'!S72</f>
        <v>**</v>
      </c>
      <c r="T71" s="183">
        <f>'0. UXUI-WiP'!T72</f>
        <v>0</v>
      </c>
      <c r="U71" s="183">
        <f>'0. UXUI-WiP'!U72</f>
        <v>0</v>
      </c>
      <c r="V71" s="183" t="str">
        <f>'0. UXUI-WiP'!V72</f>
        <v>INCONTOURNABLE</v>
      </c>
      <c r="W71" s="183" t="str">
        <f>'0. UXUI-WiP'!W72</f>
        <v>Conception</v>
      </c>
      <c r="X71" s="183" t="str">
        <f>'0. UXUI-WiP'!X72</f>
        <v>#USE ; #COM ; #VALUE ; #METH</v>
      </c>
      <c r="Y71" s="183" t="str">
        <f>'0. UXUI-WiP'!Y72</f>
        <v>Dev ; Designer ;  ProductOwner</v>
      </c>
      <c r="Z71" s="183" t="str">
        <f>'0. UXUI-WiP'!Z72</f>
        <v>(X / Y ) * 100</v>
      </c>
      <c r="AA71" s="183" t="s">
        <v>5834</v>
      </c>
      <c r="AB71" s="183">
        <f>'0. UXUI-WiP'!AB72</f>
        <v>100</v>
      </c>
      <c r="AC71" s="183" t="str">
        <f>'0. UXUI-WiP'!AC72</f>
        <v>High</v>
      </c>
      <c r="AD71" s="183" t="str">
        <f>'0. UXUI-WiP'!AD72</f>
        <v>OnUpdate</v>
      </c>
      <c r="AE71" s="183" t="s">
        <v>8102</v>
      </c>
      <c r="AF71" s="183">
        <f>'0. UXUI-WiP'!AF72</f>
        <v>0</v>
      </c>
      <c r="AG71" s="183">
        <f>'0. UXUI-WiP'!AG72</f>
        <v>0</v>
      </c>
    </row>
    <row r="72" spans="1:33" ht="15.75" customHeight="1">
      <c r="A72" s="183">
        <f>'0. UXUI-WiP'!A73</f>
        <v>10</v>
      </c>
      <c r="B72" s="183" t="str">
        <f>'0. UXUI-WiP'!B73</f>
        <v>UX/UI-10.02</v>
      </c>
      <c r="C72" s="183" t="str">
        <f>'0. UXUI-WiP'!C73</f>
        <v>C</v>
      </c>
      <c r="D72" s="183" t="str">
        <f>'0. UXUI-WiP'!D73</f>
        <v>A</v>
      </c>
      <c r="E72" s="183" t="str">
        <f>'0. UXUI-WiP'!E73</f>
        <v>A</v>
      </c>
      <c r="F72" s="183" t="str">
        <f>'0. UXUI-WiP'!F73</f>
        <v>C/A/A</v>
      </c>
      <c r="G72" s="185" t="s">
        <v>7512</v>
      </c>
      <c r="H72" s="185" t="s">
        <v>5691</v>
      </c>
      <c r="I72" s="186" t="s">
        <v>8103</v>
      </c>
      <c r="J72" s="185" t="s">
        <v>7866</v>
      </c>
      <c r="K72" s="186" t="s">
        <v>8104</v>
      </c>
      <c r="L72" s="185" t="s">
        <v>7868</v>
      </c>
      <c r="M72" s="185" t="s">
        <v>7869</v>
      </c>
      <c r="N72" s="186" t="s">
        <v>8105</v>
      </c>
      <c r="O72" s="185" t="s">
        <v>5691</v>
      </c>
      <c r="P72" s="246" t="str">
        <f>'0. UXUI-WiP'!P73</f>
        <v xml:space="preserve"> https://www.numerique.gouv.fr/publications/rgaa-accessibilite/#contenu
 https://www.w3.org/TR/WCAG20/
 https://developer.paciellogroup.com/resources/contrastanalyser/
 https://colororacle.org/SL 
 https://www.numerique.gouv.fr/uploads/rgaa/rgaa4.0.modele-de-grille-d-audit.ods</v>
      </c>
      <c r="Q72" s="183">
        <f>'0. UXUI-WiP'!Q73</f>
        <v>0</v>
      </c>
      <c r="R72" s="183" t="str">
        <f>'0. UXUI-WiP'!R73</f>
        <v>RECO</v>
      </c>
      <c r="S72" s="183" t="str">
        <f>'0. UXUI-WiP'!S73</f>
        <v>***</v>
      </c>
      <c r="T72" s="183">
        <f>'0. UXUI-WiP'!T73</f>
        <v>0</v>
      </c>
      <c r="U72" s="183">
        <f>'0. UXUI-WiP'!U73</f>
        <v>0</v>
      </c>
      <c r="V72" s="183">
        <f>'0. UXUI-WiP'!V73</f>
        <v>0</v>
      </c>
      <c r="W72" s="183" t="str">
        <f>'0. UXUI-WiP'!W73</f>
        <v>Réalisation</v>
      </c>
      <c r="X72" s="183" t="str">
        <f>'0. UXUI-WiP'!X73</f>
        <v>#USE ; #METH ; #LEG</v>
      </c>
      <c r="Y72" s="183" t="str">
        <f>'0. UXUI-WiP'!Y73</f>
        <v>Dev ; Designer ;  ProductOwner</v>
      </c>
      <c r="Z72" s="183">
        <f>'0. UXUI-WiP'!Z73</f>
        <v>0</v>
      </c>
      <c r="AA72" s="183">
        <f>'0. UXUI-WiP'!AA73</f>
        <v>0</v>
      </c>
      <c r="AB72" s="183">
        <f>'0. UXUI-WiP'!AB73</f>
        <v>0</v>
      </c>
      <c r="AC72" s="183" t="str">
        <f>'0. UXUI-WiP'!AC73</f>
        <v>High</v>
      </c>
      <c r="AD72" s="183" t="str">
        <f>'0. UXUI-WiP'!AD73</f>
        <v>OnUpdate</v>
      </c>
      <c r="AE72" s="183" t="s">
        <v>8106</v>
      </c>
      <c r="AF72" s="183">
        <f>'0. UXUI-WiP'!AF73</f>
        <v>0</v>
      </c>
      <c r="AG72" s="183">
        <f>'0. UXUI-WiP'!AG73</f>
        <v>0</v>
      </c>
    </row>
    <row r="73" spans="1:33" ht="15.75" customHeight="1">
      <c r="A73" s="183">
        <f>'0. UXUI-WiP'!A74</f>
        <v>10</v>
      </c>
      <c r="B73" s="183" t="str">
        <f>'0. UXUI-WiP'!B74</f>
        <v>UX/UI-10.03</v>
      </c>
      <c r="C73" s="183" t="str">
        <f>'0. UXUI-WiP'!C74</f>
        <v>B</v>
      </c>
      <c r="D73" s="183" t="str">
        <f>'0. UXUI-WiP'!D74</f>
        <v>A</v>
      </c>
      <c r="E73" s="183" t="str">
        <f>'0. UXUI-WiP'!E74</f>
        <v>A</v>
      </c>
      <c r="F73" s="183" t="str">
        <f>'0. UXUI-WiP'!F74</f>
        <v>B/A/A</v>
      </c>
      <c r="G73" s="185" t="s">
        <v>7691</v>
      </c>
      <c r="H73" s="185" t="s">
        <v>5691</v>
      </c>
      <c r="I73" s="185" t="s">
        <v>7871</v>
      </c>
      <c r="J73" s="185" t="s">
        <v>7872</v>
      </c>
      <c r="K73" s="185" t="s">
        <v>8107</v>
      </c>
      <c r="L73" s="185" t="s">
        <v>7874</v>
      </c>
      <c r="M73" s="185" t="s">
        <v>7875</v>
      </c>
      <c r="N73" s="186" t="s">
        <v>8108</v>
      </c>
      <c r="O73" s="185" t="s">
        <v>7877</v>
      </c>
      <c r="P73" s="246" t="str">
        <f>'0. UXUI-WiP'!P74</f>
        <v xml:space="preserve"> Méthode de diagnostic du design attentionnel
beurk-design-agency
 Designers ethiques.org</v>
      </c>
      <c r="Q73" s="183">
        <f>'0. UXUI-WiP'!Q74</f>
        <v>0</v>
      </c>
      <c r="R73" s="183" t="str">
        <f>'0. UXUI-WiP'!R74</f>
        <v>RECO</v>
      </c>
      <c r="S73" s="183" t="str">
        <f>'0. UXUI-WiP'!S74</f>
        <v>***</v>
      </c>
      <c r="T73" s="183">
        <f>'0. UXUI-WiP'!T74</f>
        <v>0</v>
      </c>
      <c r="U73" s="183">
        <f>'0. UXUI-WiP'!U74</f>
        <v>0</v>
      </c>
      <c r="V73" s="183" t="str">
        <f>'0. UXUI-WiP'!V74</f>
        <v>INCONTOURNABLE</v>
      </c>
      <c r="W73" s="183" t="str">
        <f>'0. UXUI-WiP'!W74</f>
        <v>Conception</v>
      </c>
      <c r="X73" s="183" t="str">
        <f>'0. UXUI-WiP'!X74</f>
        <v>#USE ; #COM ; #VALUE ;</v>
      </c>
      <c r="Y73" s="183" t="str">
        <f>'0. UXUI-WiP'!Y74</f>
        <v>Dev ; Designer ;  ProductOwner</v>
      </c>
      <c r="Z73" s="183" t="str">
        <f>'0. UXUI-WiP'!Z74</f>
        <v>(X / Y ) * 100</v>
      </c>
      <c r="AA73" s="183" t="str">
        <f>'0. UXUI-WiP'!AA74</f>
        <v>Formalisés = 100 ; prévus = 75 ; Identifiés = 50 ; Non = 0</v>
      </c>
      <c r="AB73" s="183">
        <f>'0. UXUI-WiP'!AB74</f>
        <v>100</v>
      </c>
      <c r="AC73" s="183" t="str">
        <f>'0. UXUI-WiP'!AC74</f>
        <v>Medium</v>
      </c>
      <c r="AD73" s="183" t="str">
        <f>'0. UXUI-WiP'!AD74</f>
        <v>OnUpdate</v>
      </c>
      <c r="AE73" s="183" t="s">
        <v>8102</v>
      </c>
      <c r="AF73" s="183">
        <f>'0. UXUI-WiP'!AF74</f>
        <v>0</v>
      </c>
      <c r="AG73" s="183">
        <f>'0. UXUI-WiP'!AG74</f>
        <v>0</v>
      </c>
    </row>
    <row r="74" spans="1:33" ht="15.75" customHeight="1">
      <c r="A74" s="183">
        <f>'0. UXUI-WiP'!A75</f>
        <v>10</v>
      </c>
      <c r="B74" s="183" t="str">
        <f>'0. UXUI-WiP'!B75</f>
        <v>UX/UI-10.04</v>
      </c>
      <c r="C74" s="183" t="str">
        <f>'0. UXUI-WiP'!C75</f>
        <v>B</v>
      </c>
      <c r="D74" s="183" t="str">
        <f>'0. UXUI-WiP'!D75</f>
        <v>A</v>
      </c>
      <c r="E74" s="183" t="str">
        <f>'0. UXUI-WiP'!E75</f>
        <v>B</v>
      </c>
      <c r="F74" s="183" t="str">
        <f>'0. UXUI-WiP'!F75</f>
        <v>B/A/B</v>
      </c>
      <c r="G74" s="185" t="s">
        <v>7691</v>
      </c>
      <c r="H74" s="185" t="s">
        <v>5691</v>
      </c>
      <c r="I74" s="185" t="s">
        <v>7878</v>
      </c>
      <c r="J74" s="185" t="s">
        <v>7879</v>
      </c>
      <c r="K74" s="185" t="s">
        <v>8109</v>
      </c>
      <c r="L74" s="185" t="s">
        <v>7881</v>
      </c>
      <c r="M74" s="185" t="s">
        <v>7882</v>
      </c>
      <c r="N74" s="185" t="s">
        <v>7883</v>
      </c>
      <c r="O74" s="185" t="s">
        <v>7884</v>
      </c>
      <c r="P74" s="183">
        <f>'0. UXUI-WiP'!P75</f>
        <v>0</v>
      </c>
      <c r="Q74" s="183">
        <f>'0. UXUI-WiP'!Q75</f>
        <v>0</v>
      </c>
      <c r="R74" s="183" t="str">
        <f>'0. UXUI-WiP'!R75</f>
        <v>RECO</v>
      </c>
      <c r="S74" s="183" t="str">
        <f>'0. UXUI-WiP'!S75</f>
        <v>**</v>
      </c>
      <c r="T74" s="183">
        <f>'0. UXUI-WiP'!T75</f>
        <v>0</v>
      </c>
      <c r="U74" s="183">
        <f>'0. UXUI-WiP'!U75</f>
        <v>0</v>
      </c>
      <c r="V74" s="183">
        <f>'0. UXUI-WiP'!V75</f>
        <v>0</v>
      </c>
      <c r="W74" s="183" t="str">
        <f>'0. UXUI-WiP'!W75</f>
        <v>Conception</v>
      </c>
      <c r="X74" s="183" t="str">
        <f>'0. UXUI-WiP'!X75</f>
        <v>#USE ; #COM ; #VALUE ; #LEG</v>
      </c>
      <c r="Y74" s="183" t="str">
        <f>'0. UXUI-WiP'!Y75</f>
        <v>Dev ; Designer ;  ProductOwner</v>
      </c>
      <c r="Z74" s="183" t="str">
        <f>'0. UXUI-WiP'!Z75</f>
        <v>(X / Y ) * 100</v>
      </c>
      <c r="AA74" s="183" t="s">
        <v>5834</v>
      </c>
      <c r="AB74" s="183">
        <f>'0. UXUI-WiP'!AB75</f>
        <v>100</v>
      </c>
      <c r="AC74" s="183" t="str">
        <f>'0. UXUI-WiP'!AC75</f>
        <v>High</v>
      </c>
      <c r="AD74" s="183" t="str">
        <f>'0. UXUI-WiP'!AD75</f>
        <v>OnUpdate</v>
      </c>
      <c r="AE74" s="183" t="s">
        <v>8110</v>
      </c>
      <c r="AF74" s="183">
        <f>'0. UXUI-WiP'!AF75</f>
        <v>0</v>
      </c>
      <c r="AG74" s="183">
        <f>'0. UXUI-WiP'!AG75</f>
        <v>0</v>
      </c>
    </row>
    <row r="75" spans="1:33" ht="15.75" customHeight="1">
      <c r="A75" s="183">
        <f>'0. UXUI-WiP'!A76</f>
        <v>10</v>
      </c>
      <c r="B75" s="183" t="str">
        <f>'0. UXUI-WiP'!B76</f>
        <v>UX/UI-10.05</v>
      </c>
      <c r="C75" s="183" t="str">
        <f>'0. UXUI-WiP'!C76</f>
        <v>B</v>
      </c>
      <c r="D75" s="183" t="str">
        <f>'0. UXUI-WiP'!D76</f>
        <v>A</v>
      </c>
      <c r="E75" s="183" t="str">
        <f>'0. UXUI-WiP'!E76</f>
        <v>C</v>
      </c>
      <c r="F75" s="183" t="str">
        <f>'0. UXUI-WiP'!F76</f>
        <v>B/A/C</v>
      </c>
      <c r="G75" s="185" t="s">
        <v>7691</v>
      </c>
      <c r="H75" s="185" t="s">
        <v>5691</v>
      </c>
      <c r="I75" s="185" t="s">
        <v>7885</v>
      </c>
      <c r="J75" s="185" t="s">
        <v>7886</v>
      </c>
      <c r="K75" s="186" t="s">
        <v>8111</v>
      </c>
      <c r="L75" s="185" t="s">
        <v>7888</v>
      </c>
      <c r="M75" s="186" t="s">
        <v>8112</v>
      </c>
      <c r="N75" s="185" t="s">
        <v>8113</v>
      </c>
      <c r="O75" s="185" t="s">
        <v>5691</v>
      </c>
      <c r="P75" s="246" t="str">
        <f>'0. UXUI-WiP'!P76</f>
        <v xml:space="preserve"> beurk-design-agency
 Designers ethiques.org
https://docs.google.com/spreadsheets/d/1dj_KIKzyPlSND1-fSYNb0BgupCmh2XoYTPkFTKPiaq0/htmlview#</v>
      </c>
      <c r="Q75" s="183">
        <f>'0. UXUI-WiP'!Q76</f>
        <v>0</v>
      </c>
      <c r="R75" s="183" t="str">
        <f>'0. UXUI-WiP'!R76</f>
        <v>RECO</v>
      </c>
      <c r="S75" s="183" t="str">
        <f>'0. UXUI-WiP'!S76</f>
        <v>**</v>
      </c>
      <c r="T75" s="183">
        <f>'0. UXUI-WiP'!T76</f>
        <v>0</v>
      </c>
      <c r="U75" s="183">
        <f>'0. UXUI-WiP'!U76</f>
        <v>0</v>
      </c>
      <c r="V75" s="183">
        <f>'0. UXUI-WiP'!V76</f>
        <v>0</v>
      </c>
      <c r="W75" s="183" t="str">
        <f>'0. UXUI-WiP'!W76</f>
        <v>Utilisation</v>
      </c>
      <c r="X75" s="183" t="str">
        <f>'0. UXUI-WiP'!X76</f>
        <v>#VOL ;  #USE ; #COM ; #VALUE ; #METH ;</v>
      </c>
      <c r="Y75" s="183" t="str">
        <f>'0. UXUI-WiP'!Y76</f>
        <v>Dev ; Designer ; ProjectMngr ; ProductOwner</v>
      </c>
      <c r="Z75" s="183">
        <f>'0. UXUI-WiP'!Z76</f>
        <v>0</v>
      </c>
      <c r="AA75" s="183">
        <f>'0. UXUI-WiP'!AA76</f>
        <v>0</v>
      </c>
      <c r="AB75" s="183">
        <f>'0. UXUI-WiP'!AB76</f>
        <v>0</v>
      </c>
      <c r="AC75" s="183" t="str">
        <f>'0. UXUI-WiP'!AC76</f>
        <v>Medium</v>
      </c>
      <c r="AD75" s="183" t="str">
        <f>'0. UXUI-WiP'!AD76</f>
        <v>OnUpdate</v>
      </c>
      <c r="AE75" s="183" t="s">
        <v>8102</v>
      </c>
      <c r="AF75" s="183">
        <f>'0. UXUI-WiP'!AF76</f>
        <v>0</v>
      </c>
      <c r="AG75" s="183">
        <f>'0. UXUI-WiP'!AG76</f>
        <v>0</v>
      </c>
    </row>
    <row r="76" spans="1:33" ht="15.75" customHeight="1">
      <c r="A76" s="183" t="e">
        <f t="shared" ref="A76:F76" si="0">#REF!</f>
        <v>#REF!</v>
      </c>
      <c r="B76" s="183" t="e">
        <f t="shared" si="0"/>
        <v>#REF!</v>
      </c>
      <c r="C76" s="183" t="e">
        <f t="shared" si="0"/>
        <v>#REF!</v>
      </c>
      <c r="D76" s="183" t="e">
        <f t="shared" si="0"/>
        <v>#REF!</v>
      </c>
      <c r="E76" s="183" t="e">
        <f t="shared" si="0"/>
        <v>#REF!</v>
      </c>
      <c r="F76" s="183" t="e">
        <f t="shared" si="0"/>
        <v>#REF!</v>
      </c>
      <c r="G76" s="185" t="s">
        <v>7691</v>
      </c>
      <c r="H76" s="185" t="s">
        <v>5691</v>
      </c>
      <c r="I76" s="185" t="s">
        <v>7891</v>
      </c>
      <c r="J76" s="185" t="s">
        <v>7892</v>
      </c>
      <c r="K76" s="186" t="s">
        <v>8114</v>
      </c>
      <c r="L76" s="185" t="s">
        <v>7894</v>
      </c>
      <c r="M76" s="185" t="s">
        <v>8115</v>
      </c>
      <c r="N76" s="185" t="s">
        <v>5691</v>
      </c>
      <c r="O76" s="185" t="s">
        <v>7896</v>
      </c>
      <c r="P76" s="183" t="e">
        <f t="shared" ref="P76:AG76" si="1">#REF!</f>
        <v>#REF!</v>
      </c>
      <c r="Q76" s="183" t="e">
        <f t="shared" si="1"/>
        <v>#REF!</v>
      </c>
      <c r="R76" s="183" t="e">
        <f t="shared" si="1"/>
        <v>#REF!</v>
      </c>
      <c r="S76" s="183" t="e">
        <f t="shared" si="1"/>
        <v>#REF!</v>
      </c>
      <c r="T76" s="183" t="e">
        <f t="shared" si="1"/>
        <v>#REF!</v>
      </c>
      <c r="U76" s="183" t="e">
        <f t="shared" si="1"/>
        <v>#REF!</v>
      </c>
      <c r="V76" s="183" t="e">
        <f t="shared" si="1"/>
        <v>#REF!</v>
      </c>
      <c r="W76" s="183" t="e">
        <f t="shared" si="1"/>
        <v>#REF!</v>
      </c>
      <c r="X76" s="183" t="e">
        <f t="shared" si="1"/>
        <v>#REF!</v>
      </c>
      <c r="Y76" s="183" t="e">
        <f t="shared" si="1"/>
        <v>#REF!</v>
      </c>
      <c r="Z76" s="183" t="e">
        <f t="shared" si="1"/>
        <v>#REF!</v>
      </c>
      <c r="AA76" s="183" t="e">
        <f t="shared" si="1"/>
        <v>#REF!</v>
      </c>
      <c r="AB76" s="183" t="e">
        <f t="shared" si="1"/>
        <v>#REF!</v>
      </c>
      <c r="AC76" s="183" t="e">
        <f t="shared" si="1"/>
        <v>#REF!</v>
      </c>
      <c r="AD76" s="183" t="e">
        <f t="shared" si="1"/>
        <v>#REF!</v>
      </c>
      <c r="AE76" s="183" t="e">
        <f t="shared" si="1"/>
        <v>#REF!</v>
      </c>
      <c r="AF76" s="183" t="e">
        <f t="shared" si="1"/>
        <v>#REF!</v>
      </c>
      <c r="AG76" s="183" t="e">
        <f t="shared" si="1"/>
        <v>#REF!</v>
      </c>
    </row>
    <row r="77" spans="1:33" ht="15.75" customHeight="1"/>
    <row r="78" spans="1:33" ht="15.75" customHeight="1"/>
    <row r="79" spans="1:33" ht="15.75" customHeight="1"/>
    <row r="80" spans="1:33"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2868C9"/>
    <outlinePr summaryBelow="0" summaryRight="0"/>
  </sheetPr>
  <dimension ref="A1:AH1000"/>
  <sheetViews>
    <sheetView topLeftCell="V1" workbookViewId="0">
      <pane ySplit="2" topLeftCell="A3" activePane="bottomLeft" state="frozen"/>
      <selection pane="bottomLeft" activeCell="W15" sqref="W15"/>
    </sheetView>
  </sheetViews>
  <sheetFormatPr defaultColWidth="14.42578125" defaultRowHeight="15" customHeight="1"/>
  <cols>
    <col min="1" max="1" width="8" customWidth="1"/>
    <col min="2" max="5" width="8.28515625" customWidth="1"/>
    <col min="6" max="6" width="11.42578125" customWidth="1"/>
    <col min="7" max="7" width="29" customWidth="1"/>
    <col min="9" max="9" width="39.7109375" customWidth="1"/>
    <col min="10" max="10" width="30.140625" customWidth="1"/>
    <col min="11" max="11" width="50.28515625" customWidth="1"/>
    <col min="12" max="12" width="24" customWidth="1"/>
    <col min="13" max="13" width="27.5703125" customWidth="1"/>
    <col min="14" max="14" width="16.28515625" customWidth="1"/>
    <col min="15" max="15" width="22.28515625" customWidth="1"/>
    <col min="16" max="16" width="22.140625" customWidth="1"/>
    <col min="18" max="18" width="16.85546875" customWidth="1"/>
    <col min="19" max="19" width="22.140625" customWidth="1"/>
    <col min="23" max="23" width="22.140625" customWidth="1"/>
    <col min="25" max="26" width="16.5703125" customWidth="1"/>
    <col min="27" max="27" width="22.140625" customWidth="1"/>
    <col min="29" max="30" width="16.5703125" customWidth="1"/>
    <col min="31" max="34" width="22.140625" customWidth="1"/>
  </cols>
  <sheetData>
    <row r="1" spans="1:34" ht="15.75" customHeight="1">
      <c r="A1" s="174" t="s">
        <v>5691</v>
      </c>
      <c r="B1" s="174"/>
      <c r="C1" s="174" t="s">
        <v>5691</v>
      </c>
      <c r="D1" s="174" t="s">
        <v>5691</v>
      </c>
      <c r="E1" s="174" t="s">
        <v>5691</v>
      </c>
      <c r="F1" s="174" t="s">
        <v>5691</v>
      </c>
      <c r="G1" s="175" t="s">
        <v>5692</v>
      </c>
      <c r="H1" s="175" t="s">
        <v>7509</v>
      </c>
      <c r="I1" s="175" t="s">
        <v>7510</v>
      </c>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89"/>
    </row>
    <row r="2" spans="1:34" ht="15.75" customHeight="1">
      <c r="A2" s="177" t="s">
        <v>5695</v>
      </c>
      <c r="B2" s="177" t="s">
        <v>5764</v>
      </c>
      <c r="C2" s="177" t="s">
        <v>5273</v>
      </c>
      <c r="D2" s="177" t="s">
        <v>5274</v>
      </c>
      <c r="E2" s="177" t="s">
        <v>5275</v>
      </c>
      <c r="F2" s="177" t="str">
        <f>IF(ISBLANK('0. SPECIFICATIONS-WiP'!F2),"",SUBSTITUTE('0. SPECIFICATIONS-WiP'!F2,"NR","IT Soutenable"))</f>
        <v>Niveau A,B,C
Planet/ People/ prosperity
ex A/B/A</v>
      </c>
      <c r="G2" s="178" t="s">
        <v>5696</v>
      </c>
      <c r="H2" s="179" t="s">
        <v>5697</v>
      </c>
      <c r="I2" s="180" t="s">
        <v>5698</v>
      </c>
      <c r="J2" s="181" t="s">
        <v>5699</v>
      </c>
      <c r="K2" s="181" t="s">
        <v>5700</v>
      </c>
      <c r="L2" s="181" t="s">
        <v>5701</v>
      </c>
      <c r="M2" s="181" t="s">
        <v>5283</v>
      </c>
      <c r="N2" s="181" t="s">
        <v>5284</v>
      </c>
      <c r="O2" s="181" t="s">
        <v>5702</v>
      </c>
      <c r="P2" s="180" t="s">
        <v>5703</v>
      </c>
      <c r="Q2" s="178" t="s">
        <v>5704</v>
      </c>
      <c r="R2" s="182" t="s">
        <v>5705</v>
      </c>
      <c r="S2" s="180" t="s">
        <v>5706</v>
      </c>
      <c r="T2" s="180" t="s">
        <v>5707</v>
      </c>
      <c r="U2" s="180" t="s">
        <v>5291</v>
      </c>
      <c r="V2" s="180" t="s">
        <v>5292</v>
      </c>
      <c r="W2" s="180" t="s">
        <v>35</v>
      </c>
      <c r="X2" s="180" t="s">
        <v>5293</v>
      </c>
      <c r="Y2" s="180" t="s">
        <v>5294</v>
      </c>
      <c r="Z2" s="180" t="s">
        <v>5295</v>
      </c>
      <c r="AA2" s="180" t="s">
        <v>5296</v>
      </c>
      <c r="AB2" s="180" t="s">
        <v>5297</v>
      </c>
      <c r="AC2" s="180" t="s">
        <v>5298</v>
      </c>
      <c r="AD2" s="180" t="s">
        <v>5299</v>
      </c>
      <c r="AE2" s="180" t="s">
        <v>5300</v>
      </c>
      <c r="AF2" s="180" t="s">
        <v>5301</v>
      </c>
      <c r="AG2" s="180" t="s">
        <v>5302</v>
      </c>
      <c r="AH2" s="190"/>
    </row>
    <row r="3" spans="1:34" ht="15.75" customHeight="1">
      <c r="A3" s="183">
        <f>'0. UXUI-WiP'!A3</f>
        <v>1</v>
      </c>
      <c r="B3" s="183" t="str">
        <f>'0. UXUI-WiP'!B3</f>
        <v>UX/UI-1</v>
      </c>
      <c r="C3" s="183">
        <f>'0. UXUI-WiP'!C3</f>
        <v>0</v>
      </c>
      <c r="D3" s="183">
        <f>'0. UXUI-WiP'!D3</f>
        <v>0</v>
      </c>
      <c r="E3" s="183">
        <f>'0. UXUI-WiP'!E3</f>
        <v>0</v>
      </c>
      <c r="F3" s="183" t="str">
        <f>'0. UXUI-WiP'!F3</f>
        <v>1A/1A/4A</v>
      </c>
      <c r="G3" s="184" t="s">
        <v>5691</v>
      </c>
      <c r="H3" s="186" t="s">
        <v>8116</v>
      </c>
      <c r="I3" s="185" t="s">
        <v>5691</v>
      </c>
      <c r="J3" s="185" t="s">
        <v>5691</v>
      </c>
      <c r="K3" s="185" t="s">
        <v>5691</v>
      </c>
      <c r="L3" s="185" t="s">
        <v>5691</v>
      </c>
      <c r="M3" s="185" t="s">
        <v>5691</v>
      </c>
      <c r="N3" s="185" t="s">
        <v>5691</v>
      </c>
      <c r="O3" s="185" t="s">
        <v>5691</v>
      </c>
      <c r="P3" s="183">
        <f>'0. UXUI-WiP'!P3</f>
        <v>0</v>
      </c>
      <c r="Q3" s="183">
        <f>'0. UXUI-WiP'!Q3</f>
        <v>0</v>
      </c>
      <c r="R3" s="183">
        <f>'0. UXUI-WiP'!R3</f>
        <v>0</v>
      </c>
      <c r="S3" s="183">
        <f>'0. UXUI-WiP'!S3</f>
        <v>0</v>
      </c>
      <c r="T3" s="183">
        <f>'0. UXUI-WiP'!T3</f>
        <v>0</v>
      </c>
      <c r="U3" s="183" t="str">
        <f>'0. UXUI-WiP'!U3</f>
        <v xml:space="preserve">ODD#5 ; ODD#8 ; ODD#9 ; ODD#10 ; ODD#12 ; ODD#13 </v>
      </c>
      <c r="V3" s="183">
        <f>'0. UXUI-WiP'!V3</f>
        <v>0</v>
      </c>
      <c r="W3" s="183">
        <f>'0. UXUI-WiP'!W3</f>
        <v>0</v>
      </c>
      <c r="X3" s="183">
        <f>'0. UXUI-WiP'!X3</f>
        <v>0</v>
      </c>
      <c r="Y3" s="183">
        <f>'0. UXUI-WiP'!Y3</f>
        <v>0</v>
      </c>
      <c r="Z3" s="183">
        <f>'0. UXUI-WiP'!Z3</f>
        <v>0</v>
      </c>
      <c r="AA3" s="183">
        <f>'0. UXUI-WiP'!AA3</f>
        <v>0</v>
      </c>
      <c r="AB3" s="183">
        <f>'0. UXUI-WiP'!AB3</f>
        <v>0</v>
      </c>
      <c r="AC3" s="183">
        <f>'0. UXUI-WiP'!AC3</f>
        <v>0</v>
      </c>
      <c r="AD3" s="183">
        <f>'0. UXUI-WiP'!AD3</f>
        <v>0</v>
      </c>
      <c r="AE3" s="183">
        <f>'0. UXUI-WiP'!AE3</f>
        <v>0</v>
      </c>
      <c r="AF3" s="183">
        <f>'0. UXUI-WiP'!AF3</f>
        <v>0</v>
      </c>
      <c r="AG3" s="183">
        <f>'0. UXUI-WiP'!AG3</f>
        <v>0</v>
      </c>
      <c r="AH3" s="191"/>
    </row>
    <row r="4" spans="1:34" ht="15.75" customHeight="1">
      <c r="A4" s="183">
        <f>'0. UXUI-WiP'!A4</f>
        <v>1</v>
      </c>
      <c r="B4" s="183" t="str">
        <f>'0. UXUI-WiP'!B4</f>
        <v>UX/UI-1.01</v>
      </c>
      <c r="C4" s="183" t="str">
        <f>'0. UXUI-WiP'!C4</f>
        <v>B</v>
      </c>
      <c r="D4" s="183" t="str">
        <f>'0. UXUI-WiP'!D4</f>
        <v>A</v>
      </c>
      <c r="E4" s="183" t="str">
        <f>'0. UXUI-WiP'!E4</f>
        <v>B</v>
      </c>
      <c r="F4" s="183" t="str">
        <f>'0. UXUI-WiP'!F4</f>
        <v>B/A/B</v>
      </c>
      <c r="G4" s="184" t="str">
        <f ca="1">IFERROR(__xludf.DUMMYFUNCTION("IF(ISBLANK('1. UXUI-WiP-TAMPON'!A4),"""",GOOGLETRANSLATE('1. UXUI-WiP-TAMPON'!A4,""fr"",""en""))"),"Methodology")</f>
        <v>Methodology</v>
      </c>
      <c r="H4" s="185" t="s">
        <v>5691</v>
      </c>
      <c r="I4" s="186" t="s">
        <v>7898</v>
      </c>
      <c r="J4" s="186" t="s">
        <v>7899</v>
      </c>
      <c r="K4" s="186" t="s">
        <v>7900</v>
      </c>
      <c r="L4" s="185" t="s">
        <v>7516</v>
      </c>
      <c r="M4" s="185" t="s">
        <v>7517</v>
      </c>
      <c r="N4" s="185" t="s">
        <v>7518</v>
      </c>
      <c r="O4" s="185" t="s">
        <v>8117</v>
      </c>
      <c r="P4" s="246" t="str">
        <f>'0. UXUI-WiP'!P4</f>
        <v xml:space="preserve"> https://diytoolkit.org/media/People-and-Connections-map-Size-A4.pdf
 https://www.designkit.org/methods
https://www.ideo.com/post/design-kit</v>
      </c>
      <c r="Q4" s="183">
        <f>'0. UXUI-WiP'!Q4</f>
        <v>0</v>
      </c>
      <c r="R4" s="183" t="str">
        <f>'0. UXUI-WiP'!R4</f>
        <v>RECO</v>
      </c>
      <c r="S4" s="183" t="str">
        <f>'0. UXUI-WiP'!S4</f>
        <v>***</v>
      </c>
      <c r="T4" s="183">
        <f>'0. UXUI-WiP'!T4</f>
        <v>0</v>
      </c>
      <c r="U4" s="183">
        <f>'0. UXUI-WiP'!U4</f>
        <v>0</v>
      </c>
      <c r="V4" s="183" t="str">
        <f>'0. UXUI-WiP'!V4</f>
        <v>INCONTOURNABLE</v>
      </c>
      <c r="W4" s="183" t="str">
        <f>'0. UXUI-WiP'!W4</f>
        <v>Conception</v>
      </c>
      <c r="X4" s="183" t="str">
        <f>'0. UXUI-WiP'!X4</f>
        <v>#COM ;  #METH ;</v>
      </c>
      <c r="Y4" s="183" t="str">
        <f>'0. UXUI-WiP'!Y4</f>
        <v>Designer ; ProductOwner ;</v>
      </c>
      <c r="Z4" s="183" t="str">
        <f>'0. UXUI-WiP'!Z4</f>
        <v>(X / Y ) * 100</v>
      </c>
      <c r="AA4" s="183" t="s">
        <v>5834</v>
      </c>
      <c r="AB4" s="183">
        <f>'0. UXUI-WiP'!AB4</f>
        <v>100</v>
      </c>
      <c r="AC4" s="183" t="str">
        <f>'0. UXUI-WiP'!AC4</f>
        <v>High</v>
      </c>
      <c r="AD4" s="183" t="str">
        <f>'0. UXUI-WiP'!AD4</f>
        <v>OnUpdate</v>
      </c>
      <c r="AE4" s="183" t="s">
        <v>7901</v>
      </c>
      <c r="AF4" s="183">
        <f>'0. UXUI-WiP'!AF4</f>
        <v>0</v>
      </c>
      <c r="AG4" s="183">
        <f>'0. UXUI-WiP'!AG4</f>
        <v>0</v>
      </c>
      <c r="AH4" s="191"/>
    </row>
    <row r="5" spans="1:34" ht="15.75" customHeight="1">
      <c r="A5" s="183">
        <f>'0. UXUI-WiP'!A5</f>
        <v>1</v>
      </c>
      <c r="B5" s="183" t="str">
        <f>'0. UXUI-WiP'!B5</f>
        <v>UX/UI-1.02</v>
      </c>
      <c r="C5" s="183" t="str">
        <f>'0. UXUI-WiP'!C5</f>
        <v>A</v>
      </c>
      <c r="D5" s="183" t="str">
        <f>'0. UXUI-WiP'!D5</f>
        <v>B</v>
      </c>
      <c r="E5" s="183" t="str">
        <f>'0. UXUI-WiP'!E5</f>
        <v>B</v>
      </c>
      <c r="F5" s="183" t="str">
        <f>'0. UXUI-WiP'!F5</f>
        <v>A/B/B</v>
      </c>
      <c r="G5" s="184" t="str">
        <f ca="1">IFERROR(__xludf.DUMMYFUNCTION("IF(ISBLANK('1. UXUI-WiP-TAMPON'!A5),"""",GOOGLETRANSLATE('1. UXUI-WiP-TAMPON'!A5,""fr"",""en""))"),"Methodology")</f>
        <v>Methodology</v>
      </c>
      <c r="H5" s="185" t="s">
        <v>5691</v>
      </c>
      <c r="I5" s="185" t="s">
        <v>7902</v>
      </c>
      <c r="J5" s="186" t="s">
        <v>7903</v>
      </c>
      <c r="K5" s="185" t="s">
        <v>7522</v>
      </c>
      <c r="L5" s="185" t="s">
        <v>7523</v>
      </c>
      <c r="M5" s="185" t="s">
        <v>5691</v>
      </c>
      <c r="N5" s="185" t="s">
        <v>5691</v>
      </c>
      <c r="O5" s="185" t="s">
        <v>1212</v>
      </c>
      <c r="P5" s="246" t="str">
        <f>'0. UXUI-WiP'!P5</f>
        <v xml:space="preserve"> https://planetcentricdesign.com/</v>
      </c>
      <c r="Q5" s="183">
        <f>'0. UXUI-WiP'!Q5</f>
        <v>0</v>
      </c>
      <c r="R5" s="183" t="str">
        <f>'0. UXUI-WiP'!R5</f>
        <v>RECO</v>
      </c>
      <c r="S5" s="183" t="str">
        <f>'0. UXUI-WiP'!S5</f>
        <v>***</v>
      </c>
      <c r="T5" s="183">
        <f>'0. UXUI-WiP'!T5</f>
        <v>0</v>
      </c>
      <c r="U5" s="183">
        <f>'0. UXUI-WiP'!U5</f>
        <v>0</v>
      </c>
      <c r="V5" s="183" t="str">
        <f>'0. UXUI-WiP'!V5</f>
        <v>INCONTOURNABLE</v>
      </c>
      <c r="W5" s="183" t="str">
        <f>'0. UXUI-WiP'!W5</f>
        <v>Conception</v>
      </c>
      <c r="X5" s="183" t="str">
        <f>'0. UXUI-WiP'!X5</f>
        <v>#COM ;  #METH ;</v>
      </c>
      <c r="Y5" s="183" t="str">
        <f>'0. UXUI-WiP'!Y5</f>
        <v>Designer ; ProductOwner ;</v>
      </c>
      <c r="Z5" s="183" t="str">
        <f>'0. UXUI-WiP'!Z5</f>
        <v>(X / Y ) * 100</v>
      </c>
      <c r="AA5" s="183" t="s">
        <v>5834</v>
      </c>
      <c r="AB5" s="183">
        <f>'0. UXUI-WiP'!AB5</f>
        <v>100</v>
      </c>
      <c r="AC5" s="183" t="str">
        <f>'0. UXUI-WiP'!AC5</f>
        <v>High</v>
      </c>
      <c r="AD5" s="183" t="str">
        <f>'0. UXUI-WiP'!AD5</f>
        <v>OnUpdate</v>
      </c>
      <c r="AE5" s="183" t="s">
        <v>7904</v>
      </c>
      <c r="AF5" s="183">
        <f>'0. UXUI-WiP'!AF5</f>
        <v>0</v>
      </c>
      <c r="AG5" s="183">
        <f>'0. UXUI-WiP'!AG5</f>
        <v>0</v>
      </c>
      <c r="AH5" s="191"/>
    </row>
    <row r="6" spans="1:34" ht="15.75" customHeight="1">
      <c r="A6" s="183">
        <f>'0. UXUI-WiP'!A6</f>
        <v>1</v>
      </c>
      <c r="B6" s="183" t="str">
        <f>'0. UXUI-WiP'!B6</f>
        <v>UX/UI-1.03</v>
      </c>
      <c r="C6" s="183" t="str">
        <f>'0. UXUI-WiP'!C6</f>
        <v>B</v>
      </c>
      <c r="D6" s="183" t="str">
        <f>'0. UXUI-WiP'!D6</f>
        <v>B</v>
      </c>
      <c r="E6" s="183" t="str">
        <f>'0. UXUI-WiP'!E6</f>
        <v>A</v>
      </c>
      <c r="F6" s="183" t="str">
        <f>'0. UXUI-WiP'!F6</f>
        <v>B/B/A</v>
      </c>
      <c r="G6" s="184" t="str">
        <f ca="1">IFERROR(__xludf.DUMMYFUNCTION("IF(ISBLANK('1. UXUI-WiP-TAMPON'!A6),"""",GOOGLETRANSLATE('1. UXUI-WiP-TAMPON'!A6,""fr"",""en""))"),"Methodology")</f>
        <v>Methodology</v>
      </c>
      <c r="H6" s="185" t="s">
        <v>5691</v>
      </c>
      <c r="I6" s="186" t="s">
        <v>7905</v>
      </c>
      <c r="J6" s="186" t="s">
        <v>7906</v>
      </c>
      <c r="K6" s="186" t="s">
        <v>7907</v>
      </c>
      <c r="L6" s="186" t="s">
        <v>7908</v>
      </c>
      <c r="M6" s="185" t="s">
        <v>7528</v>
      </c>
      <c r="N6" s="185" t="s">
        <v>5691</v>
      </c>
      <c r="O6" s="185" t="s">
        <v>8118</v>
      </c>
      <c r="P6" s="246" t="str">
        <f>'0. UXUI-WiP'!P6</f>
        <v xml:space="preserve"> https://www.designkit.org/methods/business-model-canvas
 https://diytoolkit.org/media/Evidence-Planning-A4.pdf</v>
      </c>
      <c r="Q6" s="183">
        <f>'0. UXUI-WiP'!Q6</f>
        <v>0</v>
      </c>
      <c r="R6" s="183" t="str">
        <f>'0. UXUI-WiP'!R6</f>
        <v>RECO</v>
      </c>
      <c r="S6" s="183" t="str">
        <f>'0. UXUI-WiP'!S6</f>
        <v>***</v>
      </c>
      <c r="T6" s="183">
        <f>'0. UXUI-WiP'!T6</f>
        <v>0</v>
      </c>
      <c r="U6" s="183">
        <f>'0. UXUI-WiP'!U6</f>
        <v>0</v>
      </c>
      <c r="V6" s="183" t="str">
        <f>'0. UXUI-WiP'!V6</f>
        <v>INCONTOURNABLE</v>
      </c>
      <c r="W6" s="183" t="str">
        <f>'0. UXUI-WiP'!W6</f>
        <v>Utilisation</v>
      </c>
      <c r="X6" s="183" t="str">
        <f>'0. UXUI-WiP'!X6</f>
        <v>#COM ; #VALUE ; #FIN ;</v>
      </c>
      <c r="Y6" s="183" t="str">
        <f>'0. UXUI-WiP'!Y6</f>
        <v>ProjectMngr ; ProductOwner ; Manager ; ITMngr ;</v>
      </c>
      <c r="Z6" s="183" t="str">
        <f>'0. UXUI-WiP'!Z6</f>
        <v>(X / Y ) * 100</v>
      </c>
      <c r="AA6" s="183" t="s">
        <v>5834</v>
      </c>
      <c r="AB6" s="183">
        <f>'0. UXUI-WiP'!AB6</f>
        <v>100</v>
      </c>
      <c r="AC6" s="183" t="str">
        <f>'0. UXUI-WiP'!AC6</f>
        <v>High</v>
      </c>
      <c r="AD6" s="183" t="str">
        <f>'0. UXUI-WiP'!AD6</f>
        <v>Once</v>
      </c>
      <c r="AE6" s="183" t="s">
        <v>7909</v>
      </c>
      <c r="AF6" s="183">
        <f>'0. UXUI-WiP'!AF6</f>
        <v>0</v>
      </c>
      <c r="AG6" s="183">
        <f>'0. UXUI-WiP'!AG6</f>
        <v>0</v>
      </c>
      <c r="AH6" s="191"/>
    </row>
    <row r="7" spans="1:34" ht="15.75" customHeight="1">
      <c r="A7" s="183">
        <f>'0. UXUI-WiP'!A7</f>
        <v>1</v>
      </c>
      <c r="B7" s="183" t="str">
        <f>'0. UXUI-WiP'!B7</f>
        <v>UX/UI-1.C01</v>
      </c>
      <c r="C7" s="183" t="str">
        <f>'0. UXUI-WiP'!C7</f>
        <v>B</v>
      </c>
      <c r="D7" s="183" t="str">
        <f>'0. UXUI-WiP'!D7</f>
        <v>B</v>
      </c>
      <c r="E7" s="183" t="str">
        <f>'0. UXUI-WiP'!E7</f>
        <v>B</v>
      </c>
      <c r="F7" s="183" t="str">
        <f>'0. UXUI-WiP'!F7</f>
        <v>B/B/B</v>
      </c>
      <c r="G7" s="185" t="s">
        <v>7530</v>
      </c>
      <c r="H7" s="185" t="s">
        <v>5691</v>
      </c>
      <c r="I7" s="185" t="s">
        <v>7531</v>
      </c>
      <c r="J7" s="185" t="s">
        <v>7532</v>
      </c>
      <c r="K7" s="185" t="s">
        <v>7533</v>
      </c>
      <c r="L7" s="185" t="s">
        <v>7910</v>
      </c>
      <c r="M7" s="185" t="s">
        <v>7535</v>
      </c>
      <c r="N7" s="185" t="s">
        <v>5691</v>
      </c>
      <c r="O7" s="185" t="s">
        <v>7536</v>
      </c>
      <c r="P7" s="183">
        <f>'0. UXUI-WiP'!P7</f>
        <v>0</v>
      </c>
      <c r="Q7" s="183">
        <f>'0. UXUI-WiP'!Q7</f>
        <v>0</v>
      </c>
      <c r="R7" s="183" t="str">
        <f>'0. UXUI-WiP'!R7</f>
        <v>CONSEIL</v>
      </c>
      <c r="S7" s="183" t="str">
        <f>'0. UXUI-WiP'!S7</f>
        <v>N/A</v>
      </c>
      <c r="T7" s="183">
        <f>'0. UXUI-WiP'!T7</f>
        <v>0</v>
      </c>
      <c r="U7" s="183">
        <f>'0. UXUI-WiP'!U7</f>
        <v>0</v>
      </c>
      <c r="V7" s="183">
        <f>'0. UXUI-WiP'!V7</f>
        <v>0</v>
      </c>
      <c r="W7" s="183" t="str">
        <f>'0. UXUI-WiP'!W7</f>
        <v>Réalisation</v>
      </c>
      <c r="X7" s="183">
        <f>'0. UXUI-WiP'!X7</f>
        <v>0</v>
      </c>
      <c r="Y7" s="183">
        <f>'0. UXUI-WiP'!Y7</f>
        <v>0</v>
      </c>
      <c r="Z7" s="183">
        <f>'0. UXUI-WiP'!Z7</f>
        <v>0</v>
      </c>
      <c r="AA7" s="183">
        <f>'0. UXUI-WiP'!AA7</f>
        <v>0</v>
      </c>
      <c r="AB7" s="183">
        <f>'0. UXUI-WiP'!AB7</f>
        <v>0</v>
      </c>
      <c r="AC7" s="183">
        <f>'0. UXUI-WiP'!AC7</f>
        <v>0</v>
      </c>
      <c r="AD7" s="183">
        <f>'0. UXUI-WiP'!AD7</f>
        <v>0</v>
      </c>
      <c r="AE7" s="183">
        <f>'0. UXUI-WiP'!AE7</f>
        <v>0</v>
      </c>
      <c r="AF7" s="183">
        <f>'0. UXUI-WiP'!AF7</f>
        <v>0</v>
      </c>
      <c r="AG7" s="183">
        <f>'0. UXUI-WiP'!AG7</f>
        <v>0</v>
      </c>
      <c r="AH7" s="191"/>
    </row>
    <row r="8" spans="1:34" ht="15.75" customHeight="1">
      <c r="A8" s="183">
        <f>'0. UXUI-WiP'!A8</f>
        <v>1</v>
      </c>
      <c r="B8" s="183" t="str">
        <f>'0. UXUI-WiP'!B8</f>
        <v>UX/UI-1.04</v>
      </c>
      <c r="C8" s="183" t="str">
        <f>'0. UXUI-WiP'!C8</f>
        <v>C</v>
      </c>
      <c r="D8" s="183" t="str">
        <f>'0. UXUI-WiP'!D8</f>
        <v>B</v>
      </c>
      <c r="E8" s="183" t="str">
        <f>'0. UXUI-WiP'!E8</f>
        <v>C</v>
      </c>
      <c r="F8" s="183" t="str">
        <f>'0. UXUI-WiP'!F8</f>
        <v>C/B/C</v>
      </c>
      <c r="G8" s="185" t="s">
        <v>7530</v>
      </c>
      <c r="H8" s="185" t="s">
        <v>5691</v>
      </c>
      <c r="I8" s="185" t="s">
        <v>7911</v>
      </c>
      <c r="J8" s="185" t="s">
        <v>7538</v>
      </c>
      <c r="K8" s="186" t="s">
        <v>7912</v>
      </c>
      <c r="L8" s="185" t="s">
        <v>7540</v>
      </c>
      <c r="M8" s="185" t="s">
        <v>7541</v>
      </c>
      <c r="N8" s="185" t="s">
        <v>7542</v>
      </c>
      <c r="O8" s="185" t="s">
        <v>7543</v>
      </c>
      <c r="P8" s="183">
        <f>'0. UXUI-WiP'!P8</f>
        <v>0</v>
      </c>
      <c r="Q8" s="183">
        <f>'0. UXUI-WiP'!Q8</f>
        <v>0</v>
      </c>
      <c r="R8" s="183" t="str">
        <f>'0. UXUI-WiP'!R8</f>
        <v>RECO</v>
      </c>
      <c r="S8" s="183" t="str">
        <f>'0. UXUI-WiP'!S8</f>
        <v>**</v>
      </c>
      <c r="T8" s="183">
        <f>'0. UXUI-WiP'!T8</f>
        <v>0</v>
      </c>
      <c r="U8" s="183">
        <f>'0. UXUI-WiP'!U8</f>
        <v>0</v>
      </c>
      <c r="V8" s="183">
        <f>'0. UXUI-WiP'!V8</f>
        <v>0</v>
      </c>
      <c r="W8" s="183" t="str">
        <f>'0. UXUI-WiP'!W8</f>
        <v>Maintenance</v>
      </c>
      <c r="X8" s="183" t="str">
        <f>'0. UXUI-WiP'!X8</f>
        <v>#MAINT ; #VALUE ; #METH ;</v>
      </c>
      <c r="Y8" s="183" t="str">
        <f>'0. UXUI-WiP'!Y8</f>
        <v>Dev ; Designer ; ProductOwner ;</v>
      </c>
      <c r="Z8" s="183" t="str">
        <f>'0. UXUI-WiP'!Z8</f>
        <v>(X / Y ) * 100</v>
      </c>
      <c r="AA8" s="183" t="s">
        <v>7913</v>
      </c>
      <c r="AB8" s="183" t="s">
        <v>7914</v>
      </c>
      <c r="AC8" s="183" t="str">
        <f>'0. UXUI-WiP'!AC8</f>
        <v>High</v>
      </c>
      <c r="AD8" s="183" t="str">
        <f>'0. UXUI-WiP'!AD8</f>
        <v>OnUpdate</v>
      </c>
      <c r="AE8" s="183" t="str">
        <f>'0. UXUI-WiP'!AE8</f>
        <v>Backlog</v>
      </c>
      <c r="AF8" s="183">
        <f>'0. UXUI-WiP'!AF8</f>
        <v>0</v>
      </c>
      <c r="AG8" s="183">
        <f>'0. UXUI-WiP'!AG8</f>
        <v>0</v>
      </c>
      <c r="AH8" s="191"/>
    </row>
    <row r="9" spans="1:34" ht="15.75" customHeight="1">
      <c r="A9" s="183">
        <f>'0. UXUI-WiP'!A9</f>
        <v>1</v>
      </c>
      <c r="B9" s="183" t="str">
        <f>'0. UXUI-WiP'!B9</f>
        <v>UX/UI-1.05</v>
      </c>
      <c r="C9" s="183" t="str">
        <f>'0. UXUI-WiP'!C9</f>
        <v>B</v>
      </c>
      <c r="D9" s="183" t="str">
        <f>'0. UXUI-WiP'!D9</f>
        <v>B</v>
      </c>
      <c r="E9" s="183" t="str">
        <f>'0. UXUI-WiP'!E9</f>
        <v>A</v>
      </c>
      <c r="F9" s="183" t="str">
        <f>'0. UXUI-WiP'!F9</f>
        <v>B/B/A</v>
      </c>
      <c r="G9" s="185" t="s">
        <v>7530</v>
      </c>
      <c r="H9" s="185" t="s">
        <v>5691</v>
      </c>
      <c r="I9" s="185" t="s">
        <v>7544</v>
      </c>
      <c r="J9" s="185" t="s">
        <v>7545</v>
      </c>
      <c r="K9" s="185" t="s">
        <v>7915</v>
      </c>
      <c r="L9" s="186" t="s">
        <v>7916</v>
      </c>
      <c r="M9" s="185" t="s">
        <v>7548</v>
      </c>
      <c r="N9" s="185" t="s">
        <v>7549</v>
      </c>
      <c r="O9" s="185" t="s">
        <v>5691</v>
      </c>
      <c r="P9" s="183">
        <f>'0. UXUI-WiP'!P9</f>
        <v>0</v>
      </c>
      <c r="Q9" s="183">
        <f>'0. UXUI-WiP'!Q9</f>
        <v>0</v>
      </c>
      <c r="R9" s="183" t="str">
        <f>'0. UXUI-WiP'!R9</f>
        <v>RECO</v>
      </c>
      <c r="S9" s="183" t="str">
        <f>'0. UXUI-WiP'!S9</f>
        <v>**</v>
      </c>
      <c r="T9" s="183">
        <f>'0. UXUI-WiP'!T9</f>
        <v>0</v>
      </c>
      <c r="U9" s="183">
        <f>'0. UXUI-WiP'!U9</f>
        <v>0</v>
      </c>
      <c r="V9" s="183">
        <f>'0. UXUI-WiP'!V9</f>
        <v>0</v>
      </c>
      <c r="W9" s="183" t="str">
        <f>'0. UXUI-WiP'!W9</f>
        <v>Réalisation</v>
      </c>
      <c r="X9" s="183" t="str">
        <f>'0. UXUI-WiP'!X9</f>
        <v>#VALUE ; #METH ; #HR ;</v>
      </c>
      <c r="Y9" s="183" t="str">
        <f>'0. UXUI-WiP'!Y9</f>
        <v>Dev ; Designer ; ProductOwner ;</v>
      </c>
      <c r="Z9" s="183" t="str">
        <f>'0. UXUI-WiP'!Z9</f>
        <v>(X / Y ) * 100</v>
      </c>
      <c r="AA9" s="183" t="str">
        <f>'0. UXUI-WiP'!AA9</f>
        <v>Formalisés = 100 ; Arbitrés = 75 ; Possibles = 50 ; Non = 0</v>
      </c>
      <c r="AB9" s="183">
        <f>'0. UXUI-WiP'!AB9</f>
        <v>100</v>
      </c>
      <c r="AC9" s="183" t="str">
        <f>'0. UXUI-WiP'!AC9</f>
        <v>High</v>
      </c>
      <c r="AD9" s="183" t="str">
        <f>'0. UXUI-WiP'!AD9</f>
        <v>Periodic</v>
      </c>
      <c r="AE9" s="183" t="s">
        <v>7917</v>
      </c>
      <c r="AF9" s="183">
        <f>'0. UXUI-WiP'!AF9</f>
        <v>0</v>
      </c>
      <c r="AG9" s="183">
        <f>'0. UXUI-WiP'!AG9</f>
        <v>0</v>
      </c>
      <c r="AH9" s="191"/>
    </row>
    <row r="10" spans="1:34" ht="15.75" customHeight="1">
      <c r="A10" s="183">
        <f>'0. UXUI-WiP'!A10</f>
        <v>1</v>
      </c>
      <c r="B10" s="183" t="str">
        <f>'0. UXUI-WiP'!B10</f>
        <v>UX/UI-1.06</v>
      </c>
      <c r="C10" s="183" t="str">
        <f>'0. UXUI-WiP'!C10</f>
        <v>B</v>
      </c>
      <c r="D10" s="183" t="str">
        <f>'0. UXUI-WiP'!D10</f>
        <v>B</v>
      </c>
      <c r="E10" s="183" t="str">
        <f>'0. UXUI-WiP'!E10</f>
        <v>A</v>
      </c>
      <c r="F10" s="183" t="str">
        <f>'0. UXUI-WiP'!F10</f>
        <v>B/B/A</v>
      </c>
      <c r="G10" s="184" t="s">
        <v>7530</v>
      </c>
      <c r="H10" s="185" t="s">
        <v>5691</v>
      </c>
      <c r="I10" s="185" t="s">
        <v>7550</v>
      </c>
      <c r="J10" s="186" t="s">
        <v>7918</v>
      </c>
      <c r="K10" s="186" t="s">
        <v>7919</v>
      </c>
      <c r="L10" s="185" t="s">
        <v>7920</v>
      </c>
      <c r="M10" s="185" t="s">
        <v>7921</v>
      </c>
      <c r="N10" s="185" t="s">
        <v>5691</v>
      </c>
      <c r="O10" s="185" t="s">
        <v>5691</v>
      </c>
      <c r="P10" s="183">
        <f>'0. UXUI-WiP'!P10</f>
        <v>0</v>
      </c>
      <c r="Q10" s="183">
        <f>'0. UXUI-WiP'!Q10</f>
        <v>0</v>
      </c>
      <c r="R10" s="183" t="str">
        <f>'0. UXUI-WiP'!R10</f>
        <v>RECO</v>
      </c>
      <c r="S10" s="183" t="str">
        <f>'0. UXUI-WiP'!S10</f>
        <v>**</v>
      </c>
      <c r="T10" s="183">
        <f>'0. UXUI-WiP'!T10</f>
        <v>0</v>
      </c>
      <c r="U10" s="183">
        <f>'0. UXUI-WiP'!U10</f>
        <v>0</v>
      </c>
      <c r="V10" s="183">
        <f>'0. UXUI-WiP'!V10</f>
        <v>0</v>
      </c>
      <c r="W10" s="183" t="str">
        <f>'0. UXUI-WiP'!W10</f>
        <v>Revalorisation</v>
      </c>
      <c r="X10" s="183" t="str">
        <f>'0. UXUI-WiP'!X10</f>
        <v>#VOL ; #SEC ; #USE ; #MAINT ; #DEBT ; #METH ; #FIN</v>
      </c>
      <c r="Y10" s="183" t="str">
        <f>'0. UXUI-WiP'!Y10</f>
        <v>Dev ; Designer ; ProjectMngr ; ProductOwner ; ITMngr</v>
      </c>
      <c r="Z10" s="183">
        <f>'0. UXUI-WiP'!Z10</f>
        <v>0</v>
      </c>
      <c r="AA10" s="183">
        <f>'0. UXUI-WiP'!AA10</f>
        <v>0</v>
      </c>
      <c r="AB10" s="183">
        <f>'0. UXUI-WiP'!AB10</f>
        <v>0</v>
      </c>
      <c r="AC10" s="183" t="str">
        <f>'0. UXUI-WiP'!AC10</f>
        <v>Low</v>
      </c>
      <c r="AD10" s="183" t="str">
        <f>'0. UXUI-WiP'!AD10</f>
        <v>OnUpdate</v>
      </c>
      <c r="AE10" s="183" t="s">
        <v>5808</v>
      </c>
      <c r="AF10" s="183">
        <f>'0. UXUI-WiP'!AF10</f>
        <v>0</v>
      </c>
      <c r="AG10" s="183">
        <f>'0. UXUI-WiP'!AG10</f>
        <v>0</v>
      </c>
      <c r="AH10" s="191"/>
    </row>
    <row r="11" spans="1:34" ht="15.75" customHeight="1">
      <c r="A11" s="183">
        <f>'0. UXUI-WiP'!A11</f>
        <v>1</v>
      </c>
      <c r="B11" s="183" t="str">
        <f>'0. UXUI-WiP'!B11</f>
        <v>UX/UI-1.C02</v>
      </c>
      <c r="C11" s="183" t="str">
        <f>'0. UXUI-WiP'!C11</f>
        <v>B</v>
      </c>
      <c r="D11" s="183" t="str">
        <f>'0. UXUI-WiP'!D11</f>
        <v>B</v>
      </c>
      <c r="E11" s="183" t="str">
        <f>'0. UXUI-WiP'!E11</f>
        <v>A</v>
      </c>
      <c r="F11" s="183" t="str">
        <f>'0. UXUI-WiP'!F11</f>
        <v>B/B/A</v>
      </c>
      <c r="G11" s="185" t="s">
        <v>7530</v>
      </c>
      <c r="H11" s="185" t="s">
        <v>5691</v>
      </c>
      <c r="I11" s="186" t="s">
        <v>7922</v>
      </c>
      <c r="J11" s="185" t="s">
        <v>7556</v>
      </c>
      <c r="K11" s="186" t="s">
        <v>7923</v>
      </c>
      <c r="L11" s="186" t="s">
        <v>7924</v>
      </c>
      <c r="M11" s="186" t="s">
        <v>7925</v>
      </c>
      <c r="N11" s="185" t="s">
        <v>7560</v>
      </c>
      <c r="O11" s="185" t="s">
        <v>7018</v>
      </c>
      <c r="P11" s="246" t="str">
        <f>'0. UXUI-WiP'!P11</f>
        <v>https://www.systemicdesigntoolkit.org/download</v>
      </c>
      <c r="Q11" s="183">
        <f>'0. UXUI-WiP'!Q11</f>
        <v>0</v>
      </c>
      <c r="R11" s="183" t="str">
        <f>'0. UXUI-WiP'!R11</f>
        <v>CONSEIL</v>
      </c>
      <c r="S11" s="183" t="str">
        <f>'0. UXUI-WiP'!S11</f>
        <v>N/A</v>
      </c>
      <c r="T11" s="183">
        <f>'0. UXUI-WiP'!T11</f>
        <v>0</v>
      </c>
      <c r="U11" s="183">
        <f>'0. UXUI-WiP'!U11</f>
        <v>0</v>
      </c>
      <c r="V11" s="183">
        <f>'0. UXUI-WiP'!V11</f>
        <v>0</v>
      </c>
      <c r="W11" s="183" t="str">
        <f>'0. UXUI-WiP'!W11</f>
        <v>Administration</v>
      </c>
      <c r="X11" s="183">
        <f>'0. UXUI-WiP'!X11</f>
        <v>0</v>
      </c>
      <c r="Y11" s="183">
        <f>'0. UXUI-WiP'!Y11</f>
        <v>0</v>
      </c>
      <c r="Z11" s="183">
        <f>'0. UXUI-WiP'!Z11</f>
        <v>0</v>
      </c>
      <c r="AA11" s="183">
        <f>'0. UXUI-WiP'!AA11</f>
        <v>0</v>
      </c>
      <c r="AB11" s="183">
        <f>'0. UXUI-WiP'!AB11</f>
        <v>0</v>
      </c>
      <c r="AC11" s="183">
        <f>'0. UXUI-WiP'!AC11</f>
        <v>0</v>
      </c>
      <c r="AD11" s="183">
        <f>'0. UXUI-WiP'!AD11</f>
        <v>0</v>
      </c>
      <c r="AE11" s="183">
        <f>'0. UXUI-WiP'!AE11</f>
        <v>0</v>
      </c>
      <c r="AF11" s="183">
        <f>'0. UXUI-WiP'!AF11</f>
        <v>0</v>
      </c>
      <c r="AG11" s="183">
        <f>'0. UXUI-WiP'!AG11</f>
        <v>0</v>
      </c>
      <c r="AH11" s="191"/>
    </row>
    <row r="12" spans="1:34" ht="15.75" customHeight="1">
      <c r="A12" s="183">
        <f>'0. UXUI-WiP'!A12</f>
        <v>2</v>
      </c>
      <c r="B12" s="183" t="str">
        <f>'0. UXUI-WiP'!B12</f>
        <v>UX/UI-2</v>
      </c>
      <c r="C12" s="183">
        <f>'0. UXUI-WiP'!C12</f>
        <v>0</v>
      </c>
      <c r="D12" s="183">
        <f>'0. UXUI-WiP'!D12</f>
        <v>0</v>
      </c>
      <c r="E12" s="183">
        <f>'0. UXUI-WiP'!E12</f>
        <v>0</v>
      </c>
      <c r="F12" s="183" t="str">
        <f>'0. UXUI-WiP'!F12</f>
        <v>1A/3A/2A</v>
      </c>
      <c r="G12" s="185" t="s">
        <v>5691</v>
      </c>
      <c r="H12" s="185" t="s">
        <v>8119</v>
      </c>
      <c r="I12" s="185" t="s">
        <v>5691</v>
      </c>
      <c r="J12" s="185" t="s">
        <v>5691</v>
      </c>
      <c r="K12" s="185" t="s">
        <v>5691</v>
      </c>
      <c r="L12" s="185" t="s">
        <v>5691</v>
      </c>
      <c r="M12" s="185" t="s">
        <v>5691</v>
      </c>
      <c r="N12" s="185" t="s">
        <v>5691</v>
      </c>
      <c r="O12" s="185" t="s">
        <v>5691</v>
      </c>
      <c r="P12" s="183">
        <f>'0. UXUI-WiP'!P12</f>
        <v>0</v>
      </c>
      <c r="Q12" s="183">
        <f>'0. UXUI-WiP'!Q12</f>
        <v>0</v>
      </c>
      <c r="R12" s="183">
        <f>'0. UXUI-WiP'!R12</f>
        <v>0</v>
      </c>
      <c r="S12" s="183">
        <f>'0. UXUI-WiP'!S12</f>
        <v>0</v>
      </c>
      <c r="T12" s="183">
        <f>'0. UXUI-WiP'!T12</f>
        <v>0</v>
      </c>
      <c r="U12" s="183" t="str">
        <f>'0. UXUI-WiP'!U12</f>
        <v>ODD#10 ; ODD#12 ; ODD#13</v>
      </c>
      <c r="V12" s="183">
        <f>'0. UXUI-WiP'!V12</f>
        <v>0</v>
      </c>
      <c r="W12" s="183">
        <f>'0. UXUI-WiP'!W12</f>
        <v>0</v>
      </c>
      <c r="X12" s="183">
        <f>'0. UXUI-WiP'!X12</f>
        <v>0</v>
      </c>
      <c r="Y12" s="183">
        <f>'0. UXUI-WiP'!Y12</f>
        <v>0</v>
      </c>
      <c r="Z12" s="183">
        <f>'0. UXUI-WiP'!Z12</f>
        <v>0</v>
      </c>
      <c r="AA12" s="183">
        <f>'0. UXUI-WiP'!AA12</f>
        <v>0</v>
      </c>
      <c r="AB12" s="183">
        <f>'0. UXUI-WiP'!AB12</f>
        <v>0</v>
      </c>
      <c r="AC12" s="183">
        <f>'0. UXUI-WiP'!AC12</f>
        <v>0</v>
      </c>
      <c r="AD12" s="183">
        <f>'0. UXUI-WiP'!AD12</f>
        <v>0</v>
      </c>
      <c r="AE12" s="183">
        <f>'0. UXUI-WiP'!AE12</f>
        <v>0</v>
      </c>
      <c r="AF12" s="183">
        <f>'0. UXUI-WiP'!AF12</f>
        <v>0</v>
      </c>
      <c r="AG12" s="183">
        <f>'0. UXUI-WiP'!AG12</f>
        <v>0</v>
      </c>
      <c r="AH12" s="191"/>
    </row>
    <row r="13" spans="1:34" ht="15.75" customHeight="1">
      <c r="A13" s="183">
        <f>'0. UXUI-WiP'!A13</f>
        <v>2</v>
      </c>
      <c r="B13" s="183" t="str">
        <f>'0. UXUI-WiP'!B13</f>
        <v>UX/UI-2.01</v>
      </c>
      <c r="C13" s="183" t="str">
        <f>'0. UXUI-WiP'!C13</f>
        <v>B</v>
      </c>
      <c r="D13" s="183" t="str">
        <f>'0. UXUI-WiP'!D13</f>
        <v>A</v>
      </c>
      <c r="E13" s="183" t="str">
        <f>'0. UXUI-WiP'!E13</f>
        <v>A</v>
      </c>
      <c r="F13" s="183" t="str">
        <f>'0. UXUI-WiP'!F13</f>
        <v>B/A/A</v>
      </c>
      <c r="G13" s="184" t="s">
        <v>7530</v>
      </c>
      <c r="H13" s="185" t="s">
        <v>5691</v>
      </c>
      <c r="I13" s="185" t="s">
        <v>7562</v>
      </c>
      <c r="J13" s="186" t="s">
        <v>7926</v>
      </c>
      <c r="K13" s="186" t="s">
        <v>7927</v>
      </c>
      <c r="L13" s="185" t="s">
        <v>7565</v>
      </c>
      <c r="M13" s="185" t="s">
        <v>7566</v>
      </c>
      <c r="N13" s="185" t="s">
        <v>5691</v>
      </c>
      <c r="O13" s="185" t="s">
        <v>7928</v>
      </c>
      <c r="P13" s="183">
        <f>'0. UXUI-WiP'!P13</f>
        <v>0</v>
      </c>
      <c r="Q13" s="183">
        <f>'0. UXUI-WiP'!Q13</f>
        <v>0</v>
      </c>
      <c r="R13" s="183" t="str">
        <f>'0. UXUI-WiP'!R13</f>
        <v>RECO</v>
      </c>
      <c r="S13" s="183" t="str">
        <f>'0. UXUI-WiP'!S13</f>
        <v>*</v>
      </c>
      <c r="T13" s="183">
        <f>'0. UXUI-WiP'!T13</f>
        <v>0</v>
      </c>
      <c r="U13" s="183">
        <f>'0. UXUI-WiP'!U13</f>
        <v>0</v>
      </c>
      <c r="V13" s="183" t="str">
        <f>'0. UXUI-WiP'!V13</f>
        <v>INCONTOURNABLE</v>
      </c>
      <c r="W13" s="183" t="str">
        <f>'0. UXUI-WiP'!W13</f>
        <v>N/A</v>
      </c>
      <c r="X13" s="183" t="str">
        <f>'0. UXUI-WiP'!X13</f>
        <v>#COM ; #GOV ; #HR ;</v>
      </c>
      <c r="Y13" s="183" t="str">
        <f>'0. UXUI-WiP'!Y13</f>
        <v>RSE/NR ; HR ;</v>
      </c>
      <c r="Z13" s="183" t="str">
        <f>'0. UXUI-WiP'!Z13</f>
        <v>(X / Y ) * 100</v>
      </c>
      <c r="AA13" s="183" t="s">
        <v>7929</v>
      </c>
      <c r="AB13" s="183" t="s">
        <v>5883</v>
      </c>
      <c r="AC13" s="183" t="str">
        <f>'0. UXUI-WiP'!AC13</f>
        <v>High</v>
      </c>
      <c r="AD13" s="183" t="str">
        <f>'0. UXUI-WiP'!AD13</f>
        <v>Periodic</v>
      </c>
      <c r="AE13" s="183" t="s">
        <v>7930</v>
      </c>
      <c r="AF13" s="183">
        <f>'0. UXUI-WiP'!AF13</f>
        <v>0</v>
      </c>
      <c r="AG13" s="183">
        <f>'0. UXUI-WiP'!AG13</f>
        <v>0</v>
      </c>
      <c r="AH13" s="191"/>
    </row>
    <row r="14" spans="1:34" ht="15.75" customHeight="1">
      <c r="A14" s="183">
        <f>'0. UXUI-WiP'!A14</f>
        <v>2</v>
      </c>
      <c r="B14" s="183" t="str">
        <f>'0. UXUI-WiP'!B14</f>
        <v>UX/UI-2.02</v>
      </c>
      <c r="C14" s="183" t="str">
        <f>'0. UXUI-WiP'!C14</f>
        <v>B</v>
      </c>
      <c r="D14" s="183" t="str">
        <f>'0. UXUI-WiP'!D14</f>
        <v>B</v>
      </c>
      <c r="E14" s="183" t="str">
        <f>'0. UXUI-WiP'!E14</f>
        <v>B</v>
      </c>
      <c r="F14" s="183" t="str">
        <f>'0. UXUI-WiP'!F14</f>
        <v>B/B/B</v>
      </c>
      <c r="G14" s="184" t="str">
        <f ca="1">IFERROR(__xludf.DUMMYFUNCTION("IF(ISBLANK('1. UXUI-WiP-TAMPON'!A14),"""",GOOGLETRANSLATE('1. UXUI-WiP-TAMPON'!A14,""fr"",""en""))"),"Methodology")</f>
        <v>Methodology</v>
      </c>
      <c r="H14" s="185" t="s">
        <v>5691</v>
      </c>
      <c r="I14" s="186" t="s">
        <v>7931</v>
      </c>
      <c r="J14" s="186" t="s">
        <v>7932</v>
      </c>
      <c r="K14" s="185" t="s">
        <v>7571</v>
      </c>
      <c r="L14" s="186" t="s">
        <v>7933</v>
      </c>
      <c r="M14" s="185" t="s">
        <v>7573</v>
      </c>
      <c r="N14" s="185" t="s">
        <v>5691</v>
      </c>
      <c r="O14" s="185" t="s">
        <v>5691</v>
      </c>
      <c r="P14" s="183">
        <f>'0. UXUI-WiP'!P14</f>
        <v>0</v>
      </c>
      <c r="Q14" s="183">
        <f>'0. UXUI-WiP'!Q14</f>
        <v>0</v>
      </c>
      <c r="R14" s="183" t="str">
        <f>'0. UXUI-WiP'!R14</f>
        <v>RECO</v>
      </c>
      <c r="S14" s="183" t="str">
        <f>'0. UXUI-WiP'!S14</f>
        <v>**</v>
      </c>
      <c r="T14" s="183">
        <f>'0. UXUI-WiP'!T14</f>
        <v>0</v>
      </c>
      <c r="U14" s="183">
        <f>'0. UXUI-WiP'!U14</f>
        <v>0</v>
      </c>
      <c r="V14" s="183">
        <f>'0. UXUI-WiP'!V14</f>
        <v>0</v>
      </c>
      <c r="W14" s="183" t="str">
        <f>'0. UXUI-WiP'!W14</f>
        <v>Réalisation</v>
      </c>
      <c r="X14" s="183" t="str">
        <f>'0. UXUI-WiP'!X14</f>
        <v>#COM ; #VALUE ; #METH ;</v>
      </c>
      <c r="Y14" s="183" t="str">
        <f>'0. UXUI-WiP'!Y14</f>
        <v>Dev ; Designer ; ProductOwner ;</v>
      </c>
      <c r="Z14" s="183" t="str">
        <f>'0. UXUI-WiP'!Z14</f>
        <v>(X / Y ) * 100</v>
      </c>
      <c r="AA14" s="183" t="s">
        <v>5834</v>
      </c>
      <c r="AB14" s="183">
        <f>'0. UXUI-WiP'!AB14</f>
        <v>100</v>
      </c>
      <c r="AC14" s="183" t="str">
        <f>'0. UXUI-WiP'!AC14</f>
        <v>Medium</v>
      </c>
      <c r="AD14" s="183" t="str">
        <f>'0. UXUI-WiP'!AD14</f>
        <v>OnUpdate</v>
      </c>
      <c r="AE14" s="183" t="str">
        <f>'0. UXUI-WiP'!AE14</f>
        <v>Definition of Done</v>
      </c>
      <c r="AF14" s="183">
        <f>'0. UXUI-WiP'!AF14</f>
        <v>0</v>
      </c>
      <c r="AG14" s="183">
        <f>'0. UXUI-WiP'!AG14</f>
        <v>0</v>
      </c>
      <c r="AH14" s="191"/>
    </row>
    <row r="15" spans="1:34" ht="15.75" customHeight="1">
      <c r="A15" s="183">
        <f>'0. UXUI-WiP'!A15</f>
        <v>2</v>
      </c>
      <c r="B15" s="183" t="str">
        <f>'0. UXUI-WiP'!B15</f>
        <v>UX/UI-2.C01</v>
      </c>
      <c r="C15" s="183" t="str">
        <f>'0. UXUI-WiP'!C15</f>
        <v>A</v>
      </c>
      <c r="D15" s="183" t="str">
        <f>'0. UXUI-WiP'!D15</f>
        <v>A</v>
      </c>
      <c r="E15" s="183" t="str">
        <f>'0. UXUI-WiP'!E15</f>
        <v>B</v>
      </c>
      <c r="F15" s="183" t="str">
        <f>'0. UXUI-WiP'!F15</f>
        <v>A/A/B</v>
      </c>
      <c r="G15" s="185" t="s">
        <v>7574</v>
      </c>
      <c r="H15" s="185" t="s">
        <v>5691</v>
      </c>
      <c r="I15" s="186" t="s">
        <v>7934</v>
      </c>
      <c r="J15" s="186" t="s">
        <v>7935</v>
      </c>
      <c r="K15" s="186" t="s">
        <v>7936</v>
      </c>
      <c r="L15" s="185" t="s">
        <v>7578</v>
      </c>
      <c r="M15" s="186" t="s">
        <v>7937</v>
      </c>
      <c r="N15" s="186" t="s">
        <v>7938</v>
      </c>
      <c r="O15" s="185" t="s">
        <v>5691</v>
      </c>
      <c r="P15" s="183">
        <f>'0. UXUI-WiP'!P15</f>
        <v>0</v>
      </c>
      <c r="Q15" s="183">
        <f>'0. UXUI-WiP'!Q15</f>
        <v>0</v>
      </c>
      <c r="R15" s="183" t="str">
        <f>'0. UXUI-WiP'!R15</f>
        <v>CONSEIL</v>
      </c>
      <c r="S15" s="183" t="str">
        <f>'0. UXUI-WiP'!S15</f>
        <v>N/A</v>
      </c>
      <c r="T15" s="183">
        <f>'0. UXUI-WiP'!T15</f>
        <v>0</v>
      </c>
      <c r="U15" s="183">
        <f>'0. UXUI-WiP'!U15</f>
        <v>0</v>
      </c>
      <c r="V15" s="183">
        <f>'0. UXUI-WiP'!V15</f>
        <v>0</v>
      </c>
      <c r="W15" s="183" t="str">
        <f>'0. UXUI-WiP'!W15</f>
        <v>Administration</v>
      </c>
      <c r="X15" s="183">
        <f>'0. UXUI-WiP'!X15</f>
        <v>0</v>
      </c>
      <c r="Y15" s="183">
        <f>'0. UXUI-WiP'!Y15</f>
        <v>0</v>
      </c>
      <c r="Z15" s="183">
        <f>'0. UXUI-WiP'!Z15</f>
        <v>0</v>
      </c>
      <c r="AA15" s="183">
        <f>'0. UXUI-WiP'!AA15</f>
        <v>0</v>
      </c>
      <c r="AB15" s="183">
        <f>'0. UXUI-WiP'!AB15</f>
        <v>0</v>
      </c>
      <c r="AC15" s="183">
        <f>'0. UXUI-WiP'!AC15</f>
        <v>0</v>
      </c>
      <c r="AD15" s="183">
        <f>'0. UXUI-WiP'!AD15</f>
        <v>0</v>
      </c>
      <c r="AE15" s="183">
        <f>'0. UXUI-WiP'!AE15</f>
        <v>0</v>
      </c>
      <c r="AF15" s="183">
        <f>'0. UXUI-WiP'!AF15</f>
        <v>0</v>
      </c>
      <c r="AG15" s="183">
        <f>'0. UXUI-WiP'!AG15</f>
        <v>0</v>
      </c>
      <c r="AH15" s="191"/>
    </row>
    <row r="16" spans="1:34" ht="15.75" customHeight="1">
      <c r="A16" s="183">
        <f>'0. UXUI-WiP'!A16</f>
        <v>2</v>
      </c>
      <c r="B16" s="183" t="str">
        <f>'0. UXUI-WiP'!B16</f>
        <v>UX/UI-2.C02</v>
      </c>
      <c r="C16" s="183" t="str">
        <f>'0. UXUI-WiP'!C16</f>
        <v>B</v>
      </c>
      <c r="D16" s="183" t="str">
        <f>'0. UXUI-WiP'!D16</f>
        <v>A</v>
      </c>
      <c r="E16" s="183" t="str">
        <f>'0. UXUI-WiP'!E16</f>
        <v>A</v>
      </c>
      <c r="F16" s="183" t="str">
        <f>'0. UXUI-WiP'!F16</f>
        <v>B/A/A</v>
      </c>
      <c r="G16" s="184" t="s">
        <v>7574</v>
      </c>
      <c r="H16" s="185" t="s">
        <v>5691</v>
      </c>
      <c r="I16" s="186" t="s">
        <v>7939</v>
      </c>
      <c r="J16" s="186" t="s">
        <v>7940</v>
      </c>
      <c r="K16" s="186" t="s">
        <v>7941</v>
      </c>
      <c r="L16" s="186" t="s">
        <v>7942</v>
      </c>
      <c r="M16" s="186" t="s">
        <v>7943</v>
      </c>
      <c r="N16" s="185" t="s">
        <v>7586</v>
      </c>
      <c r="O16" s="185" t="s">
        <v>7051</v>
      </c>
      <c r="P16" s="246" t="str">
        <f>'0. UXUI-WiP'!P16</f>
        <v>http://www.ecoindex.fr/</v>
      </c>
      <c r="Q16" s="183">
        <f>'0. UXUI-WiP'!Q16</f>
        <v>0</v>
      </c>
      <c r="R16" s="183" t="str">
        <f>'0. UXUI-WiP'!R16</f>
        <v>CONSEIL</v>
      </c>
      <c r="S16" s="183" t="str">
        <f>'0. UXUI-WiP'!S16</f>
        <v>N/A</v>
      </c>
      <c r="T16" s="183">
        <f>'0. UXUI-WiP'!T16</f>
        <v>0</v>
      </c>
      <c r="U16" s="183">
        <f>'0. UXUI-WiP'!U16</f>
        <v>0</v>
      </c>
      <c r="V16" s="183">
        <f>'0. UXUI-WiP'!V16</f>
        <v>0</v>
      </c>
      <c r="W16" s="183" t="str">
        <f>'0. UXUI-WiP'!W16</f>
        <v>Acquisition</v>
      </c>
      <c r="X16" s="183">
        <f>'0. UXUI-WiP'!X16</f>
        <v>0</v>
      </c>
      <c r="Y16" s="183">
        <f>'0. UXUI-WiP'!Y16</f>
        <v>0</v>
      </c>
      <c r="Z16" s="183">
        <f>'0. UXUI-WiP'!Z16</f>
        <v>0</v>
      </c>
      <c r="AA16" s="183">
        <f>'0. UXUI-WiP'!AA16</f>
        <v>0</v>
      </c>
      <c r="AB16" s="183">
        <f>'0. UXUI-WiP'!AB16</f>
        <v>0</v>
      </c>
      <c r="AC16" s="183">
        <f>'0. UXUI-WiP'!AC16</f>
        <v>0</v>
      </c>
      <c r="AD16" s="183">
        <f>'0. UXUI-WiP'!AD16</f>
        <v>0</v>
      </c>
      <c r="AE16" s="183">
        <f>'0. UXUI-WiP'!AE16</f>
        <v>0</v>
      </c>
      <c r="AF16" s="183">
        <f>'0. UXUI-WiP'!AF16</f>
        <v>0</v>
      </c>
      <c r="AG16" s="183">
        <f>'0. UXUI-WiP'!AG16</f>
        <v>0</v>
      </c>
      <c r="AH16" s="191"/>
    </row>
    <row r="17" spans="1:34" ht="15.75" customHeight="1">
      <c r="A17" s="183">
        <f>'0. UXUI-WiP'!A17</f>
        <v>2</v>
      </c>
      <c r="B17" s="183" t="str">
        <f>'0. UXUI-WiP'!B17</f>
        <v>UX/UI-2.C03</v>
      </c>
      <c r="C17" s="183" t="str">
        <f>'0. UXUI-WiP'!C17</f>
        <v>B</v>
      </c>
      <c r="D17" s="183" t="str">
        <f>'0. UXUI-WiP'!D17</f>
        <v>B</v>
      </c>
      <c r="E17" s="183" t="str">
        <f>'0. UXUI-WiP'!E17</f>
        <v>B</v>
      </c>
      <c r="F17" s="183" t="str">
        <f>'0. UXUI-WiP'!F17</f>
        <v>B/B/B</v>
      </c>
      <c r="G17" s="185" t="s">
        <v>7574</v>
      </c>
      <c r="H17" s="185" t="s">
        <v>5691</v>
      </c>
      <c r="I17" s="186" t="s">
        <v>7944</v>
      </c>
      <c r="J17" s="186" t="s">
        <v>7945</v>
      </c>
      <c r="K17" s="186" t="s">
        <v>7946</v>
      </c>
      <c r="L17" s="186" t="s">
        <v>7947</v>
      </c>
      <c r="M17" s="186" t="s">
        <v>7948</v>
      </c>
      <c r="N17" s="186" t="s">
        <v>7949</v>
      </c>
      <c r="O17" s="185" t="s">
        <v>7593</v>
      </c>
      <c r="P17" s="183" t="str">
        <f>'0. UXUI-WiP'!P17</f>
        <v>exemple : YT (pause) et discord (pause)</v>
      </c>
      <c r="Q17" s="183">
        <f>'0. UXUI-WiP'!Q17</f>
        <v>0</v>
      </c>
      <c r="R17" s="183" t="str">
        <f>'0. UXUI-WiP'!R17</f>
        <v>CONSEIL</v>
      </c>
      <c r="S17" s="183" t="str">
        <f>'0. UXUI-WiP'!S17</f>
        <v>N/A</v>
      </c>
      <c r="T17" s="183">
        <f>'0. UXUI-WiP'!T17</f>
        <v>0</v>
      </c>
      <c r="U17" s="183">
        <f>'0. UXUI-WiP'!U17</f>
        <v>0</v>
      </c>
      <c r="V17" s="183">
        <f>'0. UXUI-WiP'!V17</f>
        <v>0</v>
      </c>
      <c r="W17" s="183" t="str">
        <f>'0. UXUI-WiP'!W17</f>
        <v>Utilisation</v>
      </c>
      <c r="X17" s="183">
        <f>'0. UXUI-WiP'!X17</f>
        <v>0</v>
      </c>
      <c r="Y17" s="183">
        <f>'0. UXUI-WiP'!Y17</f>
        <v>0</v>
      </c>
      <c r="Z17" s="183">
        <f>'0. UXUI-WiP'!Z17</f>
        <v>0</v>
      </c>
      <c r="AA17" s="183">
        <f>'0. UXUI-WiP'!AA17</f>
        <v>0</v>
      </c>
      <c r="AB17" s="183">
        <f>'0. UXUI-WiP'!AB17</f>
        <v>0</v>
      </c>
      <c r="AC17" s="183">
        <f>'0. UXUI-WiP'!AC17</f>
        <v>0</v>
      </c>
      <c r="AD17" s="183">
        <f>'0. UXUI-WiP'!AD17</f>
        <v>0</v>
      </c>
      <c r="AE17" s="183">
        <f>'0. UXUI-WiP'!AE17</f>
        <v>0</v>
      </c>
      <c r="AF17" s="183">
        <f>'0. UXUI-WiP'!AF17</f>
        <v>0</v>
      </c>
      <c r="AG17" s="183">
        <f>'0. UXUI-WiP'!AG17</f>
        <v>0</v>
      </c>
      <c r="AH17" s="191"/>
    </row>
    <row r="18" spans="1:34" ht="15.75" customHeight="1">
      <c r="A18" s="183">
        <f>'0. UXUI-WiP'!A18</f>
        <v>3</v>
      </c>
      <c r="B18" s="183" t="str">
        <f>'0. UXUI-WiP'!B18</f>
        <v>UX/UI-3</v>
      </c>
      <c r="C18" s="183">
        <f>'0. UXUI-WiP'!C18</f>
        <v>0</v>
      </c>
      <c r="D18" s="183">
        <f>'0. UXUI-WiP'!D18</f>
        <v>0</v>
      </c>
      <c r="E18" s="183">
        <f>'0. UXUI-WiP'!E18</f>
        <v>0</v>
      </c>
      <c r="F18" s="183" t="str">
        <f>'0. UXUI-WiP'!F18</f>
        <v>2A/7A/4A</v>
      </c>
      <c r="G18" s="185" t="s">
        <v>5691</v>
      </c>
      <c r="H18" s="185" t="s">
        <v>7594</v>
      </c>
      <c r="I18" s="185" t="s">
        <v>5691</v>
      </c>
      <c r="J18" s="185" t="s">
        <v>5691</v>
      </c>
      <c r="K18" s="185" t="s">
        <v>5691</v>
      </c>
      <c r="L18" s="185" t="s">
        <v>5691</v>
      </c>
      <c r="M18" s="185" t="s">
        <v>5691</v>
      </c>
      <c r="N18" s="185" t="s">
        <v>5691</v>
      </c>
      <c r="O18" s="185" t="s">
        <v>5691</v>
      </c>
      <c r="P18" s="183">
        <f>'0. UXUI-WiP'!P18</f>
        <v>0</v>
      </c>
      <c r="Q18" s="183">
        <f>'0. UXUI-WiP'!Q18</f>
        <v>0</v>
      </c>
      <c r="R18" s="183">
        <f>'0. UXUI-WiP'!R18</f>
        <v>0</v>
      </c>
      <c r="S18" s="183">
        <f>'0. UXUI-WiP'!S18</f>
        <v>0</v>
      </c>
      <c r="T18" s="183">
        <f>'0. UXUI-WiP'!T18</f>
        <v>0</v>
      </c>
      <c r="U18" s="183" t="str">
        <f>'0. UXUI-WiP'!U18</f>
        <v>ODD#5 ; ODD#8 ; ODD#10</v>
      </c>
      <c r="V18" s="183">
        <f>'0. UXUI-WiP'!V18</f>
        <v>0</v>
      </c>
      <c r="W18" s="183">
        <f>'0. UXUI-WiP'!W18</f>
        <v>0</v>
      </c>
      <c r="X18" s="183">
        <f>'0. UXUI-WiP'!X18</f>
        <v>0</v>
      </c>
      <c r="Y18" s="183">
        <f>'0. UXUI-WiP'!Y18</f>
        <v>0</v>
      </c>
      <c r="Z18" s="183">
        <f>'0. UXUI-WiP'!Z18</f>
        <v>0</v>
      </c>
      <c r="AA18" s="183">
        <f>'0. UXUI-WiP'!AA18</f>
        <v>0</v>
      </c>
      <c r="AB18" s="183">
        <f>'0. UXUI-WiP'!AB18</f>
        <v>0</v>
      </c>
      <c r="AC18" s="183">
        <f>'0. UXUI-WiP'!AC18</f>
        <v>0</v>
      </c>
      <c r="AD18" s="183">
        <f>'0. UXUI-WiP'!AD18</f>
        <v>0</v>
      </c>
      <c r="AE18" s="183">
        <f>'0. UXUI-WiP'!AE18</f>
        <v>0</v>
      </c>
      <c r="AF18" s="183">
        <f>'0. UXUI-WiP'!AF18</f>
        <v>0</v>
      </c>
      <c r="AG18" s="183">
        <f>'0. UXUI-WiP'!AG18</f>
        <v>0</v>
      </c>
      <c r="AH18" s="191"/>
    </row>
    <row r="19" spans="1:34" ht="15.75" customHeight="1">
      <c r="A19" s="183">
        <f>'0. UXUI-WiP'!A19</f>
        <v>3</v>
      </c>
      <c r="B19" s="183" t="str">
        <f>'0. UXUI-WiP'!B19</f>
        <v>UX/UI-3.C01</v>
      </c>
      <c r="C19" s="183" t="str">
        <f>'0. UXUI-WiP'!C19</f>
        <v>C</v>
      </c>
      <c r="D19" s="183" t="str">
        <f>'0. UXUI-WiP'!D19</f>
        <v>A</v>
      </c>
      <c r="E19" s="183" t="str">
        <f>'0. UXUI-WiP'!E19</f>
        <v>B</v>
      </c>
      <c r="F19" s="183" t="str">
        <f>'0. UXUI-WiP'!F19</f>
        <v>C/A/B</v>
      </c>
      <c r="G19" s="184" t="str">
        <f ca="1">IFERROR(__xludf.DUMMYFUNCTION("IF(ISBLANK('1. UXUI-WiP-TAMPON'!A19),"""",GOOGLETRANSLATE('1. UXUI-WiP-TAMPON'!A19,""fr"",""en""))"),"Methodology")</f>
        <v>Methodology</v>
      </c>
      <c r="H19" s="185" t="s">
        <v>5691</v>
      </c>
      <c r="I19" s="185" t="s">
        <v>7595</v>
      </c>
      <c r="J19" s="185" t="s">
        <v>7596</v>
      </c>
      <c r="K19" s="186" t="s">
        <v>7950</v>
      </c>
      <c r="L19" s="186" t="s">
        <v>7951</v>
      </c>
      <c r="M19" s="185" t="s">
        <v>7952</v>
      </c>
      <c r="N19" s="186" t="s">
        <v>7953</v>
      </c>
      <c r="O19" s="185" t="s">
        <v>8120</v>
      </c>
      <c r="P19" s="246" t="str">
        <f>'0. UXUI-WiP'!P19</f>
        <v xml:space="preserve"> https://www.defenseurdesdroits.fr/sites/default/files/atoms/files/rapport-dematerialisation_num-accessible-03.04.19.pdf</v>
      </c>
      <c r="Q19" s="183">
        <f>'0. UXUI-WiP'!Q19</f>
        <v>0</v>
      </c>
      <c r="R19" s="183" t="str">
        <f>'0. UXUI-WiP'!R19</f>
        <v>CONSEIL</v>
      </c>
      <c r="S19" s="183" t="str">
        <f>'0. UXUI-WiP'!S19</f>
        <v>N/A</v>
      </c>
      <c r="T19" s="183">
        <f>'0. UXUI-WiP'!T19</f>
        <v>0</v>
      </c>
      <c r="U19" s="183">
        <f>'0. UXUI-WiP'!U19</f>
        <v>0</v>
      </c>
      <c r="V19" s="183">
        <f>'0. UXUI-WiP'!V19</f>
        <v>0</v>
      </c>
      <c r="W19" s="183" t="str">
        <f>'0. UXUI-WiP'!W19</f>
        <v>Conception</v>
      </c>
      <c r="X19" s="183">
        <f>'0. UXUI-WiP'!X19</f>
        <v>0</v>
      </c>
      <c r="Y19" s="183">
        <f>'0. UXUI-WiP'!Y19</f>
        <v>0</v>
      </c>
      <c r="Z19" s="183">
        <f>'0. UXUI-WiP'!Z19</f>
        <v>0</v>
      </c>
      <c r="AA19" s="183">
        <f>'0. UXUI-WiP'!AA19</f>
        <v>0</v>
      </c>
      <c r="AB19" s="183">
        <f>'0. UXUI-WiP'!AB19</f>
        <v>0</v>
      </c>
      <c r="AC19" s="183">
        <f>'0. UXUI-WiP'!AC19</f>
        <v>0</v>
      </c>
      <c r="AD19" s="183">
        <f>'0. UXUI-WiP'!AD19</f>
        <v>0</v>
      </c>
      <c r="AE19" s="183">
        <f>'0. UXUI-WiP'!AE19</f>
        <v>0</v>
      </c>
      <c r="AF19" s="183">
        <f>'0. UXUI-WiP'!AF19</f>
        <v>0</v>
      </c>
      <c r="AG19" s="183">
        <f>'0. UXUI-WiP'!AG19</f>
        <v>0</v>
      </c>
      <c r="AH19" s="191"/>
    </row>
    <row r="20" spans="1:34" ht="15.75" customHeight="1">
      <c r="A20" s="183">
        <f>'0. UXUI-WiP'!A20</f>
        <v>3</v>
      </c>
      <c r="B20" s="183" t="str">
        <f>'0. UXUI-WiP'!B20</f>
        <v>UX/UI-3.01</v>
      </c>
      <c r="C20" s="183" t="str">
        <f>'0. UXUI-WiP'!C20</f>
        <v>C</v>
      </c>
      <c r="D20" s="183" t="str">
        <f>'0. UXUI-WiP'!D20</f>
        <v>A</v>
      </c>
      <c r="E20" s="183" t="str">
        <f>'0. UXUI-WiP'!E20</f>
        <v>B</v>
      </c>
      <c r="F20" s="183" t="str">
        <f>'0. UXUI-WiP'!F20</f>
        <v>C/A/B</v>
      </c>
      <c r="G20" s="184" t="str">
        <f ca="1">IFERROR(__xludf.DUMMYFUNCTION("IF(ISBLANK('1. UXUI-WiP-TAMPON'!A20),"""",GOOGLETRANSLATE('1. UXUI-WiP-TAMPON'!A20,""fr"",""en""))"),"Methodology")</f>
        <v>Methodology</v>
      </c>
      <c r="H20" s="185" t="s">
        <v>5691</v>
      </c>
      <c r="I20" s="185" t="s">
        <v>7602</v>
      </c>
      <c r="J20" s="185" t="s">
        <v>7603</v>
      </c>
      <c r="K20" s="186" t="s">
        <v>7954</v>
      </c>
      <c r="L20" s="186" t="s">
        <v>7955</v>
      </c>
      <c r="M20" s="186" t="s">
        <v>7956</v>
      </c>
      <c r="N20" s="186" t="s">
        <v>7957</v>
      </c>
      <c r="O20" s="185" t="s">
        <v>7608</v>
      </c>
      <c r="P20" s="246" t="str">
        <f>'0. UXUI-WiP'!P20</f>
        <v>https://msdesignstorage.blob.core.windows.net/microsoftdesign/inclusive/InclusiveDesign_DesigningForGuidance.pdf
https://www.insee.fr/fr/statistiques/4241397</v>
      </c>
      <c r="Q20" s="183">
        <f>'0. UXUI-WiP'!Q20</f>
        <v>0</v>
      </c>
      <c r="R20" s="183" t="str">
        <f>'0. UXUI-WiP'!R20</f>
        <v>RECO</v>
      </c>
      <c r="S20" s="183" t="str">
        <f>'0. UXUI-WiP'!S20</f>
        <v>**</v>
      </c>
      <c r="T20" s="183">
        <f>'0. UXUI-WiP'!T20</f>
        <v>0</v>
      </c>
      <c r="U20" s="183">
        <f>'0. UXUI-WiP'!U20</f>
        <v>0</v>
      </c>
      <c r="V20" s="183">
        <f>'0. UXUI-WiP'!V20</f>
        <v>0</v>
      </c>
      <c r="W20" s="183" t="str">
        <f>'0. UXUI-WiP'!W20</f>
        <v>Conception</v>
      </c>
      <c r="X20" s="183" t="str">
        <f>'0. UXUI-WiP'!X20</f>
        <v>#USE ; #VALUE</v>
      </c>
      <c r="Y20" s="183" t="str">
        <f>'0. UXUI-WiP'!Y20</f>
        <v>Dev ; Designer ; ProductOwner ;</v>
      </c>
      <c r="Z20" s="183" t="str">
        <f>'0. UXUI-WiP'!Z20</f>
        <v>(X / Y ) * 100</v>
      </c>
      <c r="AA20" s="183" t="s">
        <v>5834</v>
      </c>
      <c r="AB20" s="183">
        <f>'0. UXUI-WiP'!AB20</f>
        <v>100</v>
      </c>
      <c r="AC20" s="183" t="str">
        <f>'0. UXUI-WiP'!AC20</f>
        <v>Low</v>
      </c>
      <c r="AD20" s="183" t="str">
        <f>'0. UXUI-WiP'!AD20</f>
        <v>OnUpdate</v>
      </c>
      <c r="AE20" s="183" t="s">
        <v>7958</v>
      </c>
      <c r="AF20" s="183">
        <f>'0. UXUI-WiP'!AF20</f>
        <v>0</v>
      </c>
      <c r="AG20" s="183">
        <f>'0. UXUI-WiP'!AG20</f>
        <v>0</v>
      </c>
      <c r="AH20" s="191"/>
    </row>
    <row r="21" spans="1:34" ht="15.75" customHeight="1">
      <c r="A21" s="183">
        <f>'0. UXUI-WiP'!A21</f>
        <v>3</v>
      </c>
      <c r="B21" s="183" t="str">
        <f>'0. UXUI-WiP'!B21</f>
        <v>UX/UI-3.02</v>
      </c>
      <c r="C21" s="183" t="str">
        <f>'0. UXUI-WiP'!C21</f>
        <v>B</v>
      </c>
      <c r="D21" s="183" t="str">
        <f>'0. UXUI-WiP'!D21</f>
        <v>A</v>
      </c>
      <c r="E21" s="183" t="str">
        <f>'0. UXUI-WiP'!E21</f>
        <v>B</v>
      </c>
      <c r="F21" s="183" t="str">
        <f>'0. UXUI-WiP'!F21</f>
        <v>B/A/B</v>
      </c>
      <c r="G21" s="184" t="str">
        <f ca="1">IFERROR(__xludf.DUMMYFUNCTION("IF(ISBLANK('1. UXUI-WiP-TAMPON'!A21),"""",GOOGLETRANSLATE('1. UXUI-WiP-TAMPON'!A21,""fr"",""en""))"),"Methodology")</f>
        <v>Methodology</v>
      </c>
      <c r="H21" s="185" t="s">
        <v>5691</v>
      </c>
      <c r="I21" s="186" t="s">
        <v>7959</v>
      </c>
      <c r="J21" s="186" t="s">
        <v>7960</v>
      </c>
      <c r="K21" s="185" t="s">
        <v>7611</v>
      </c>
      <c r="L21" s="185" t="s">
        <v>7612</v>
      </c>
      <c r="M21" s="186" t="s">
        <v>7961</v>
      </c>
      <c r="N21" s="185" t="s">
        <v>5691</v>
      </c>
      <c r="O21" s="185" t="s">
        <v>8121</v>
      </c>
      <c r="P21" s="246" t="str">
        <f>'0. UXUI-WiP'!P21</f>
        <v xml:space="preserve"> https://fr.diytoolkit.org/tools/filature/
 https://fr.diytoolkit.org/media/echelle-de-questions.pdf
 https://fr.diytoolkit.org/media/guide-dentretien.pdf
 https://fr.diytoolkit.org/media/univers-narratif.pdf</v>
      </c>
      <c r="Q21" s="183">
        <f>'0. UXUI-WiP'!Q21</f>
        <v>0</v>
      </c>
      <c r="R21" s="183" t="str">
        <f>'0. UXUI-WiP'!R21</f>
        <v>RECO</v>
      </c>
      <c r="S21" s="183" t="str">
        <f>'0. UXUI-WiP'!S21</f>
        <v>**</v>
      </c>
      <c r="T21" s="183">
        <f>'0. UXUI-WiP'!T21</f>
        <v>0</v>
      </c>
      <c r="U21" s="183">
        <f>'0. UXUI-WiP'!U21</f>
        <v>0</v>
      </c>
      <c r="V21" s="183">
        <f>'0. UXUI-WiP'!V21</f>
        <v>0</v>
      </c>
      <c r="W21" s="183" t="str">
        <f>'0. UXUI-WiP'!W21</f>
        <v>Conception</v>
      </c>
      <c r="X21" s="183" t="str">
        <f>'0. UXUI-WiP'!X21</f>
        <v>#USE ; #VALUE ; #LEG</v>
      </c>
      <c r="Y21" s="183" t="str">
        <f>'0. UXUI-WiP'!Y21</f>
        <v>Dev ; Designer ; ProductOwner ;</v>
      </c>
      <c r="Z21" s="183" t="str">
        <f>'0. UXUI-WiP'!Z21</f>
        <v>(X / Y ) * 100</v>
      </c>
      <c r="AA21" s="183" t="str">
        <f>'0. UXUI-WiP'!AA21</f>
        <v>Formalisés = 100 ; prévus = 75 ; Identifiés = 50 ; Non = 0</v>
      </c>
      <c r="AB21" s="183">
        <f>'0. UXUI-WiP'!AB21</f>
        <v>100</v>
      </c>
      <c r="AC21" s="183" t="str">
        <f>'0. UXUI-WiP'!AC21</f>
        <v>Low</v>
      </c>
      <c r="AD21" s="183" t="str">
        <f>'0. UXUI-WiP'!AD21</f>
        <v>OnUpdate</v>
      </c>
      <c r="AE21" s="183" t="s">
        <v>5936</v>
      </c>
      <c r="AF21" s="183">
        <f>'0. UXUI-WiP'!AF21</f>
        <v>0</v>
      </c>
      <c r="AG21" s="183">
        <f>'0. UXUI-WiP'!AG21</f>
        <v>0</v>
      </c>
      <c r="AH21" s="191"/>
    </row>
    <row r="22" spans="1:34" ht="15.75" customHeight="1">
      <c r="A22" s="183">
        <f>'0. UXUI-WiP'!A22</f>
        <v>3</v>
      </c>
      <c r="B22" s="183" t="str">
        <f>'0. UXUI-WiP'!B22</f>
        <v>UX/UI-3.03</v>
      </c>
      <c r="C22" s="183" t="str">
        <f>'0. UXUI-WiP'!C22</f>
        <v>A</v>
      </c>
      <c r="D22" s="183" t="str">
        <f>'0. UXUI-WiP'!D22</f>
        <v>A</v>
      </c>
      <c r="E22" s="183" t="str">
        <f>'0. UXUI-WiP'!E22</f>
        <v>A</v>
      </c>
      <c r="F22" s="183" t="str">
        <f>'0. UXUI-WiP'!F22</f>
        <v>A/A/A</v>
      </c>
      <c r="G22" s="184" t="str">
        <f ca="1">IFERROR(__xludf.DUMMYFUNCTION("IF(ISBLANK('1. UXUI-WiP-TAMPON'!A22),"""",GOOGLETRANSLATE('1. UXUI-WiP-TAMPON'!A22,""fr"",""en""))"),"Methodology")</f>
        <v>Methodology</v>
      </c>
      <c r="H22" s="185" t="s">
        <v>5691</v>
      </c>
      <c r="I22" s="185" t="s">
        <v>7615</v>
      </c>
      <c r="J22" s="185" t="s">
        <v>7616</v>
      </c>
      <c r="K22" s="186" t="s">
        <v>7962</v>
      </c>
      <c r="L22" s="186" t="s">
        <v>7963</v>
      </c>
      <c r="M22" s="185" t="s">
        <v>7619</v>
      </c>
      <c r="N22" s="186" t="s">
        <v>7964</v>
      </c>
      <c r="O22" s="185" t="s">
        <v>5691</v>
      </c>
      <c r="P22" s="183">
        <f>'0. UXUI-WiP'!P22</f>
        <v>0</v>
      </c>
      <c r="Q22" s="183">
        <f>'0. UXUI-WiP'!Q22</f>
        <v>0</v>
      </c>
      <c r="R22" s="183" t="str">
        <f>'0. UXUI-WiP'!R22</f>
        <v>RECO</v>
      </c>
      <c r="S22" s="183" t="str">
        <f>'0. UXUI-WiP'!S22</f>
        <v>***</v>
      </c>
      <c r="T22" s="183">
        <f>'0. UXUI-WiP'!T22</f>
        <v>0</v>
      </c>
      <c r="U22" s="183">
        <f>'0. UXUI-WiP'!U22</f>
        <v>0</v>
      </c>
      <c r="V22" s="183">
        <f>'0. UXUI-WiP'!V22</f>
        <v>0</v>
      </c>
      <c r="W22" s="183" t="str">
        <f>'0. UXUI-WiP'!W22</f>
        <v>Utilisation</v>
      </c>
      <c r="X22" s="183" t="str">
        <f>'0. UXUI-WiP'!X22</f>
        <v>#PERF ; #VOL ;  #USE  ; #OBSO</v>
      </c>
      <c r="Y22" s="183" t="str">
        <f>'0. UXUI-WiP'!Y22</f>
        <v>Dev ; Designer ; ProductOwner ;</v>
      </c>
      <c r="Z22" s="183" t="str">
        <f>'0. UXUI-WiP'!Z22</f>
        <v>(X / Y ) * 100</v>
      </c>
      <c r="AA22" s="183" t="s">
        <v>5834</v>
      </c>
      <c r="AB22" s="183">
        <f>'0. UXUI-WiP'!AB22</f>
        <v>100</v>
      </c>
      <c r="AC22" s="183" t="str">
        <f>'0. UXUI-WiP'!AC22</f>
        <v>High</v>
      </c>
      <c r="AD22" s="183" t="str">
        <f>'0. UXUI-WiP'!AD22</f>
        <v>Periodic</v>
      </c>
      <c r="AE22" s="183" t="s">
        <v>7965</v>
      </c>
      <c r="AF22" s="183">
        <f>'0. UXUI-WiP'!AF22</f>
        <v>0</v>
      </c>
      <c r="AG22" s="183">
        <f>'0. UXUI-WiP'!AG22</f>
        <v>0</v>
      </c>
      <c r="AH22" s="191"/>
    </row>
    <row r="23" spans="1:34" ht="15.75" customHeight="1">
      <c r="A23" s="183">
        <f>'0. UXUI-WiP'!A23</f>
        <v>3</v>
      </c>
      <c r="B23" s="183" t="str">
        <f>'0. UXUI-WiP'!B23</f>
        <v>UX/UI-3.04</v>
      </c>
      <c r="C23" s="183" t="str">
        <f>'0. UXUI-WiP'!C23</f>
        <v>C</v>
      </c>
      <c r="D23" s="183" t="str">
        <f>'0. UXUI-WiP'!D23</f>
        <v>A</v>
      </c>
      <c r="E23" s="183" t="str">
        <f>'0. UXUI-WiP'!E23</f>
        <v>A</v>
      </c>
      <c r="F23" s="183" t="str">
        <f>'0. UXUI-WiP'!F23</f>
        <v>C/A/A</v>
      </c>
      <c r="G23" s="184" t="str">
        <f ca="1">IFERROR(__xludf.DUMMYFUNCTION("IF(ISBLANK('1. UXUI-WiP-TAMPON'!A23),"""",GOOGLETRANSLATE('1. UXUI-WiP-TAMPON'!A23,""fr"",""en""))"),"Methodology")</f>
        <v>Methodology</v>
      </c>
      <c r="H23" s="185" t="s">
        <v>5691</v>
      </c>
      <c r="I23" s="186" t="s">
        <v>7966</v>
      </c>
      <c r="J23" s="185" t="s">
        <v>7622</v>
      </c>
      <c r="K23" s="186" t="s">
        <v>7967</v>
      </c>
      <c r="L23" s="185" t="s">
        <v>7968</v>
      </c>
      <c r="M23" s="185" t="s">
        <v>7969</v>
      </c>
      <c r="N23" s="186" t="s">
        <v>7970</v>
      </c>
      <c r="O23" s="185" t="s">
        <v>5691</v>
      </c>
      <c r="P23" s="183">
        <f>'0. UXUI-WiP'!P23</f>
        <v>0</v>
      </c>
      <c r="Q23" s="183">
        <f>'0. UXUI-WiP'!Q23</f>
        <v>0</v>
      </c>
      <c r="R23" s="183" t="str">
        <f>'0. UXUI-WiP'!R23</f>
        <v>RECO</v>
      </c>
      <c r="S23" s="183" t="str">
        <f>'0. UXUI-WiP'!S23</f>
        <v>*</v>
      </c>
      <c r="T23" s="183">
        <f>'0. UXUI-WiP'!T23</f>
        <v>0</v>
      </c>
      <c r="U23" s="183">
        <f>'0. UXUI-WiP'!U23</f>
        <v>0</v>
      </c>
      <c r="V23" s="183">
        <f>'0. UXUI-WiP'!V23</f>
        <v>0</v>
      </c>
      <c r="W23" s="183" t="str">
        <f>'0. UXUI-WiP'!W23</f>
        <v>Utilisation</v>
      </c>
      <c r="X23" s="183" t="str">
        <f>'0. UXUI-WiP'!X23</f>
        <v>#USE ;</v>
      </c>
      <c r="Y23" s="183" t="str">
        <f>'0. UXUI-WiP'!Y23</f>
        <v>Dev ; Designer ; ProductOwner ;</v>
      </c>
      <c r="Z23" s="183" t="str">
        <f>'0. UXUI-WiP'!Z23</f>
        <v>(X / Y ) * 100</v>
      </c>
      <c r="AA23" s="183" t="s">
        <v>5834</v>
      </c>
      <c r="AB23" s="183">
        <f>'0. UXUI-WiP'!AB23</f>
        <v>100</v>
      </c>
      <c r="AC23" s="183" t="str">
        <f>'0. UXUI-WiP'!AC23</f>
        <v>Low</v>
      </c>
      <c r="AD23" s="183" t="str">
        <f>'0. UXUI-WiP'!AD23</f>
        <v>OnUpdate</v>
      </c>
      <c r="AE23" s="183" t="s">
        <v>7958</v>
      </c>
      <c r="AF23" s="183">
        <f>'0. UXUI-WiP'!AF23</f>
        <v>0</v>
      </c>
      <c r="AG23" s="183">
        <f>'0. UXUI-WiP'!AG23</f>
        <v>0</v>
      </c>
      <c r="AH23" s="191"/>
    </row>
    <row r="24" spans="1:34" ht="15.75" customHeight="1">
      <c r="A24" s="183">
        <f>'0. UXUI-WiP'!A24</f>
        <v>3</v>
      </c>
      <c r="B24" s="183" t="str">
        <f>'0. UXUI-WiP'!B24</f>
        <v>UX/UI-3.C02</v>
      </c>
      <c r="C24" s="183" t="str">
        <f>'0. UXUI-WiP'!C24</f>
        <v>C</v>
      </c>
      <c r="D24" s="183" t="str">
        <f>'0. UXUI-WiP'!D24</f>
        <v>A</v>
      </c>
      <c r="E24" s="183" t="str">
        <f>'0. UXUI-WiP'!E24</f>
        <v>A</v>
      </c>
      <c r="F24" s="183" t="str">
        <f>'0. UXUI-WiP'!F24</f>
        <v>C/A/A</v>
      </c>
      <c r="G24" s="185" t="s">
        <v>7574</v>
      </c>
      <c r="H24" s="185" t="s">
        <v>5691</v>
      </c>
      <c r="I24" s="186" t="s">
        <v>7971</v>
      </c>
      <c r="J24" s="186" t="s">
        <v>7972</v>
      </c>
      <c r="K24" s="186" t="s">
        <v>7973</v>
      </c>
      <c r="L24" s="185" t="s">
        <v>7630</v>
      </c>
      <c r="M24" s="186" t="s">
        <v>7974</v>
      </c>
      <c r="N24" s="185" t="s">
        <v>7632</v>
      </c>
      <c r="O24" s="185" t="s">
        <v>5691</v>
      </c>
      <c r="P24" s="183">
        <f>'0. UXUI-WiP'!P24</f>
        <v>0</v>
      </c>
      <c r="Q24" s="183">
        <f>'0. UXUI-WiP'!Q24</f>
        <v>0</v>
      </c>
      <c r="R24" s="183" t="str">
        <f>'0. UXUI-WiP'!R24</f>
        <v>CONSEIL</v>
      </c>
      <c r="S24" s="183" t="str">
        <f>'0. UXUI-WiP'!S24</f>
        <v>N/A</v>
      </c>
      <c r="T24" s="183">
        <f>'0. UXUI-WiP'!T24</f>
        <v>0</v>
      </c>
      <c r="U24" s="183">
        <f>'0. UXUI-WiP'!U24</f>
        <v>0</v>
      </c>
      <c r="V24" s="183">
        <f>'0. UXUI-WiP'!V24</f>
        <v>0</v>
      </c>
      <c r="W24" s="183" t="str">
        <f>'0. UXUI-WiP'!W24</f>
        <v>Utilisation</v>
      </c>
      <c r="X24" s="183">
        <f>'0. UXUI-WiP'!X24</f>
        <v>0</v>
      </c>
      <c r="Y24" s="183">
        <f>'0. UXUI-WiP'!Y24</f>
        <v>0</v>
      </c>
      <c r="Z24" s="183">
        <f>'0. UXUI-WiP'!Z24</f>
        <v>0</v>
      </c>
      <c r="AA24" s="183">
        <f>'0. UXUI-WiP'!AA24</f>
        <v>0</v>
      </c>
      <c r="AB24" s="183">
        <f>'0. UXUI-WiP'!AB24</f>
        <v>0</v>
      </c>
      <c r="AC24" s="183">
        <f>'0. UXUI-WiP'!AC24</f>
        <v>0</v>
      </c>
      <c r="AD24" s="183">
        <f>'0. UXUI-WiP'!AD24</f>
        <v>0</v>
      </c>
      <c r="AE24" s="183">
        <f>'0. UXUI-WiP'!AE24</f>
        <v>0</v>
      </c>
      <c r="AF24" s="183">
        <f>'0. UXUI-WiP'!AF24</f>
        <v>0</v>
      </c>
      <c r="AG24" s="183">
        <f>'0. UXUI-WiP'!AG24</f>
        <v>0</v>
      </c>
      <c r="AH24" s="191"/>
    </row>
    <row r="25" spans="1:34" ht="15.75" customHeight="1">
      <c r="A25" s="183">
        <f>'0. UXUI-WiP'!A25</f>
        <v>3</v>
      </c>
      <c r="B25" s="183" t="str">
        <f>'0. UXUI-WiP'!B25</f>
        <v>UX/UI-3.05</v>
      </c>
      <c r="C25" s="183" t="str">
        <f>'0. UXUI-WiP'!C25</f>
        <v>A</v>
      </c>
      <c r="D25" s="183" t="str">
        <f>'0. UXUI-WiP'!D25</f>
        <v>A</v>
      </c>
      <c r="E25" s="183" t="str">
        <f>'0. UXUI-WiP'!E25</f>
        <v>B</v>
      </c>
      <c r="F25" s="183" t="str">
        <f>'0. UXUI-WiP'!F25</f>
        <v>A/A/B</v>
      </c>
      <c r="G25" s="185" t="s">
        <v>7512</v>
      </c>
      <c r="H25" s="185" t="s">
        <v>5691</v>
      </c>
      <c r="I25" s="185" t="s">
        <v>7633</v>
      </c>
      <c r="J25" s="186" t="s">
        <v>7975</v>
      </c>
      <c r="K25" s="186" t="s">
        <v>7976</v>
      </c>
      <c r="L25" s="185" t="s">
        <v>7636</v>
      </c>
      <c r="M25" s="185" t="s">
        <v>7637</v>
      </c>
      <c r="N25" s="185" t="s">
        <v>7638</v>
      </c>
      <c r="O25" s="185" t="s">
        <v>5691</v>
      </c>
      <c r="P25" s="183">
        <f>'0. UXUI-WiP'!P25</f>
        <v>0</v>
      </c>
      <c r="Q25" s="183">
        <f>'0. UXUI-WiP'!Q25</f>
        <v>0</v>
      </c>
      <c r="R25" s="183" t="str">
        <f>'0. UXUI-WiP'!R25</f>
        <v>RECO</v>
      </c>
      <c r="S25" s="183" t="str">
        <f>'0. UXUI-WiP'!S25</f>
        <v>***</v>
      </c>
      <c r="T25" s="183">
        <f>'0. UXUI-WiP'!T25</f>
        <v>0</v>
      </c>
      <c r="U25" s="183">
        <f>'0. UXUI-WiP'!U25</f>
        <v>0</v>
      </c>
      <c r="V25" s="183" t="str">
        <f>'0. UXUI-WiP'!V25</f>
        <v>INCONTOURNABLE</v>
      </c>
      <c r="W25" s="183" t="str">
        <f>'0. UXUI-WiP'!W25</f>
        <v>Utilisation</v>
      </c>
      <c r="X25" s="183" t="str">
        <f>'0. UXUI-WiP'!X25</f>
        <v>#PERF ; #USE ; #DEBT  ; #OBSO</v>
      </c>
      <c r="Y25" s="183" t="str">
        <f>'0. UXUI-WiP'!Y25</f>
        <v>Dev ; Designer ; ProductOwner ;</v>
      </c>
      <c r="Z25" s="183" t="str">
        <f>'0. UXUI-WiP'!Z25</f>
        <v>(X / Y ) * 100</v>
      </c>
      <c r="AA25" s="183" t="s">
        <v>5834</v>
      </c>
      <c r="AB25" s="183">
        <f>'0. UXUI-WiP'!AB25</f>
        <v>100</v>
      </c>
      <c r="AC25" s="183" t="str">
        <f>'0. UXUI-WiP'!AC25</f>
        <v>High</v>
      </c>
      <c r="AD25" s="183" t="str">
        <f>'0. UXUI-WiP'!AD25</f>
        <v>Periodic</v>
      </c>
      <c r="AE25" s="183" t="s">
        <v>7977</v>
      </c>
      <c r="AF25" s="183">
        <f>'0. UXUI-WiP'!AF25</f>
        <v>0</v>
      </c>
      <c r="AG25" s="183">
        <f>'0. UXUI-WiP'!AG25</f>
        <v>0</v>
      </c>
      <c r="AH25" s="191"/>
    </row>
    <row r="26" spans="1:34" ht="15.75" customHeight="1">
      <c r="A26" s="183">
        <f>'0. UXUI-WiP'!A26</f>
        <v>3</v>
      </c>
      <c r="B26" s="183" t="str">
        <f>'0. UXUI-WiP'!B26</f>
        <v>UX/UI-3.C03</v>
      </c>
      <c r="C26" s="183" t="str">
        <f>'0. UXUI-WiP'!C26</f>
        <v>B</v>
      </c>
      <c r="D26" s="183" t="str">
        <f>'0. UXUI-WiP'!D26</f>
        <v>B</v>
      </c>
      <c r="E26" s="183" t="str">
        <f>'0. UXUI-WiP'!E26</f>
        <v>A</v>
      </c>
      <c r="F26" s="183" t="str">
        <f>'0. UXUI-WiP'!F26</f>
        <v>B/B/A</v>
      </c>
      <c r="G26" s="184" t="str">
        <f ca="1">IFERROR(__xludf.DUMMYFUNCTION("IF(ISBLANK('1. UXUI-WiP-TAMPON'!A26),"""",GOOGLETRANSLATE('1. UXUI-WiP-TAMPON'!A26,""fr"",""en""))"),"Technology")</f>
        <v>Technology</v>
      </c>
      <c r="H26" s="185" t="s">
        <v>5691</v>
      </c>
      <c r="I26" s="185" t="s">
        <v>7639</v>
      </c>
      <c r="J26" s="185" t="s">
        <v>7640</v>
      </c>
      <c r="K26" s="186" t="s">
        <v>7978</v>
      </c>
      <c r="L26" s="185" t="s">
        <v>7642</v>
      </c>
      <c r="M26" s="185" t="s">
        <v>7643</v>
      </c>
      <c r="N26" s="186" t="s">
        <v>7979</v>
      </c>
      <c r="O26" s="185" t="s">
        <v>5691</v>
      </c>
      <c r="P26" s="183">
        <f>'0. UXUI-WiP'!P26</f>
        <v>0</v>
      </c>
      <c r="Q26" s="183">
        <f>'0. UXUI-WiP'!Q26</f>
        <v>0</v>
      </c>
      <c r="R26" s="183" t="str">
        <f>'0. UXUI-WiP'!R26</f>
        <v>CONSEIL</v>
      </c>
      <c r="S26" s="183" t="str">
        <f>'0. UXUI-WiP'!S26</f>
        <v>N/A</v>
      </c>
      <c r="T26" s="183">
        <f>'0. UXUI-WiP'!T26</f>
        <v>0</v>
      </c>
      <c r="U26" s="183">
        <f>'0. UXUI-WiP'!U26</f>
        <v>0</v>
      </c>
      <c r="V26" s="183">
        <f>'0. UXUI-WiP'!V26</f>
        <v>0</v>
      </c>
      <c r="W26" s="183" t="str">
        <f>'0. UXUI-WiP'!W26</f>
        <v>Conception</v>
      </c>
      <c r="X26" s="183">
        <f>'0. UXUI-WiP'!X26</f>
        <v>0</v>
      </c>
      <c r="Y26" s="183">
        <f>'0. UXUI-WiP'!Y26</f>
        <v>0</v>
      </c>
      <c r="Z26" s="183">
        <f>'0. UXUI-WiP'!Z26</f>
        <v>0</v>
      </c>
      <c r="AA26" s="183">
        <f>'0. UXUI-WiP'!AA26</f>
        <v>0</v>
      </c>
      <c r="AB26" s="183">
        <f>'0. UXUI-WiP'!AB26</f>
        <v>0</v>
      </c>
      <c r="AC26" s="183">
        <f>'0. UXUI-WiP'!AC26</f>
        <v>0</v>
      </c>
      <c r="AD26" s="183">
        <f>'0. UXUI-WiP'!AD26</f>
        <v>0</v>
      </c>
      <c r="AE26" s="183">
        <f>'0. UXUI-WiP'!AE26</f>
        <v>0</v>
      </c>
      <c r="AF26" s="183">
        <f>'0. UXUI-WiP'!AF26</f>
        <v>0</v>
      </c>
      <c r="AG26" s="183">
        <f>'0. UXUI-WiP'!AG26</f>
        <v>0</v>
      </c>
      <c r="AH26" s="191"/>
    </row>
    <row r="27" spans="1:34" ht="15.75" customHeight="1">
      <c r="A27" s="183">
        <f>'0. UXUI-WiP'!A27</f>
        <v>4</v>
      </c>
      <c r="B27" s="183" t="str">
        <f>'0. UXUI-WiP'!B27</f>
        <v>UX/UI-4</v>
      </c>
      <c r="C27" s="183">
        <f>'0. UXUI-WiP'!C27</f>
        <v>0</v>
      </c>
      <c r="D27" s="183">
        <f>'0. UXUI-WiP'!D27</f>
        <v>0</v>
      </c>
      <c r="E27" s="183">
        <f>'0. UXUI-WiP'!E27</f>
        <v>0</v>
      </c>
      <c r="F27" s="183" t="str">
        <f>'0. UXUI-WiP'!F27</f>
        <v>19A/14A/11A</v>
      </c>
      <c r="G27" s="185" t="s">
        <v>5691</v>
      </c>
      <c r="H27" s="185" t="s">
        <v>8122</v>
      </c>
      <c r="I27" s="185" t="s">
        <v>5691</v>
      </c>
      <c r="J27" s="185" t="s">
        <v>5691</v>
      </c>
      <c r="K27" s="185" t="s">
        <v>5691</v>
      </c>
      <c r="L27" s="185" t="s">
        <v>5691</v>
      </c>
      <c r="M27" s="185" t="s">
        <v>5691</v>
      </c>
      <c r="N27" s="185" t="s">
        <v>5691</v>
      </c>
      <c r="O27" s="185" t="s">
        <v>5691</v>
      </c>
      <c r="P27" s="183">
        <f>'0. UXUI-WiP'!P27</f>
        <v>0</v>
      </c>
      <c r="Q27" s="183">
        <f>'0. UXUI-WiP'!Q27</f>
        <v>0</v>
      </c>
      <c r="R27" s="183">
        <f>'0. UXUI-WiP'!R27</f>
        <v>0</v>
      </c>
      <c r="S27" s="183">
        <f>'0. UXUI-WiP'!S27</f>
        <v>0</v>
      </c>
      <c r="T27" s="183">
        <f>'0. UXUI-WiP'!T27</f>
        <v>0</v>
      </c>
      <c r="U27" s="183" t="str">
        <f>'0. UXUI-WiP'!U27</f>
        <v>ODD#3 ; ODD#8 ; ODD#10</v>
      </c>
      <c r="V27" s="183">
        <f>'0. UXUI-WiP'!V27</f>
        <v>0</v>
      </c>
      <c r="W27" s="183">
        <f>'0. UXUI-WiP'!W27</f>
        <v>0</v>
      </c>
      <c r="X27" s="183">
        <f>'0. UXUI-WiP'!X27</f>
        <v>0</v>
      </c>
      <c r="Y27" s="183">
        <f>'0. UXUI-WiP'!Y27</f>
        <v>0</v>
      </c>
      <c r="Z27" s="183">
        <f>'0. UXUI-WiP'!Z27</f>
        <v>0</v>
      </c>
      <c r="AA27" s="183">
        <f>'0. UXUI-WiP'!AA27</f>
        <v>0</v>
      </c>
      <c r="AB27" s="183">
        <f>'0. UXUI-WiP'!AB27</f>
        <v>0</v>
      </c>
      <c r="AC27" s="183">
        <f>'0. UXUI-WiP'!AC27</f>
        <v>0</v>
      </c>
      <c r="AD27" s="183">
        <f>'0. UXUI-WiP'!AD27</f>
        <v>0</v>
      </c>
      <c r="AE27" s="183">
        <f>'0. UXUI-WiP'!AE27</f>
        <v>0</v>
      </c>
      <c r="AF27" s="183">
        <f>'0. UXUI-WiP'!AF27</f>
        <v>0</v>
      </c>
      <c r="AG27" s="183">
        <f>'0. UXUI-WiP'!AG27</f>
        <v>0</v>
      </c>
      <c r="AH27" s="191"/>
    </row>
    <row r="28" spans="1:34" ht="15.75" customHeight="1">
      <c r="A28" s="183">
        <f>'0. UXUI-WiP'!A28</f>
        <v>4</v>
      </c>
      <c r="B28" s="183" t="str">
        <f>'0. UXUI-WiP'!B28</f>
        <v>UX/UI-4.01</v>
      </c>
      <c r="C28" s="183" t="str">
        <f>'0. UXUI-WiP'!C28</f>
        <v>C</v>
      </c>
      <c r="D28" s="183" t="str">
        <f>'0. UXUI-WiP'!D28</f>
        <v>A</v>
      </c>
      <c r="E28" s="183" t="str">
        <f>'0. UXUI-WiP'!E28</f>
        <v>A</v>
      </c>
      <c r="F28" s="183" t="str">
        <f>'0. UXUI-WiP'!F28</f>
        <v>C/A/A</v>
      </c>
      <c r="G28" s="185" t="s">
        <v>7512</v>
      </c>
      <c r="H28" s="185" t="s">
        <v>5691</v>
      </c>
      <c r="I28" s="186" t="s">
        <v>7980</v>
      </c>
      <c r="J28" s="186" t="s">
        <v>7981</v>
      </c>
      <c r="K28" s="186" t="s">
        <v>7982</v>
      </c>
      <c r="L28" s="186" t="s">
        <v>7983</v>
      </c>
      <c r="M28" s="185" t="s">
        <v>7650</v>
      </c>
      <c r="N28" s="185" t="s">
        <v>7651</v>
      </c>
      <c r="O28" s="185" t="s">
        <v>8123</v>
      </c>
      <c r="P28" s="246" t="str">
        <f>'0. UXUI-WiP'!P28</f>
        <v>http://www.inclusivedesigntoolkit.com/tools_simulation/
https://www.microsoft.com/design/inclusive/</v>
      </c>
      <c r="Q28" s="183">
        <f>'0. UXUI-WiP'!Q28</f>
        <v>0</v>
      </c>
      <c r="R28" s="183" t="str">
        <f>'0. UXUI-WiP'!R28</f>
        <v>RECO</v>
      </c>
      <c r="S28" s="183" t="str">
        <f>'0. UXUI-WiP'!S28</f>
        <v>**</v>
      </c>
      <c r="T28" s="183">
        <f>'0. UXUI-WiP'!T28</f>
        <v>0</v>
      </c>
      <c r="U28" s="183">
        <f>'0. UXUI-WiP'!U28</f>
        <v>0</v>
      </c>
      <c r="V28" s="183" t="str">
        <f>'0. UXUI-WiP'!V28</f>
        <v>INCONTOURNABLE</v>
      </c>
      <c r="W28" s="183" t="str">
        <f>'0. UXUI-WiP'!W28</f>
        <v>Conception</v>
      </c>
      <c r="X28" s="183" t="str">
        <f>'0. UXUI-WiP'!X28</f>
        <v>#USE ; #VALUE ; #LEG</v>
      </c>
      <c r="Y28" s="183" t="str">
        <f>'0. UXUI-WiP'!Y28</f>
        <v>Dev ; Designer ; ProductOwner ;</v>
      </c>
      <c r="Z28" s="183" t="str">
        <f>'0. UXUI-WiP'!Z28</f>
        <v>(X / Y ) * 100</v>
      </c>
      <c r="AA28" s="183" t="s">
        <v>5834</v>
      </c>
      <c r="AB28" s="183">
        <f>'0. UXUI-WiP'!AB28</f>
        <v>100</v>
      </c>
      <c r="AC28" s="183" t="str">
        <f>'0. UXUI-WiP'!AC28</f>
        <v>High</v>
      </c>
      <c r="AD28" s="183" t="str">
        <f>'0. UXUI-WiP'!AD28</f>
        <v>OnUpdate</v>
      </c>
      <c r="AE28" s="183" t="s">
        <v>7984</v>
      </c>
      <c r="AF28" s="183">
        <f>'0. UXUI-WiP'!AF28</f>
        <v>0</v>
      </c>
      <c r="AG28" s="183">
        <f>'0. UXUI-WiP'!AG28</f>
        <v>0</v>
      </c>
      <c r="AH28" s="191"/>
    </row>
    <row r="29" spans="1:34" ht="15.75" customHeight="1">
      <c r="A29" s="183">
        <f>'0. UXUI-WiP'!A29</f>
        <v>4</v>
      </c>
      <c r="B29" s="183" t="str">
        <f>'0. UXUI-WiP'!B29</f>
        <v>UX/UI-4.02</v>
      </c>
      <c r="C29" s="183" t="str">
        <f>'0. UXUI-WiP'!C29</f>
        <v>C</v>
      </c>
      <c r="D29" s="183" t="str">
        <f>'0. UXUI-WiP'!D29</f>
        <v>B</v>
      </c>
      <c r="E29" s="183" t="str">
        <f>'0. UXUI-WiP'!E29</f>
        <v>B</v>
      </c>
      <c r="F29" s="183" t="str">
        <f>'0. UXUI-WiP'!F29</f>
        <v>C/B/B</v>
      </c>
      <c r="G29" s="185" t="s">
        <v>7574</v>
      </c>
      <c r="H29" s="185" t="s">
        <v>5691</v>
      </c>
      <c r="I29" s="185" t="s">
        <v>7653</v>
      </c>
      <c r="J29" s="185" t="s">
        <v>7654</v>
      </c>
      <c r="K29" s="185" t="s">
        <v>7655</v>
      </c>
      <c r="L29" s="185" t="s">
        <v>7656</v>
      </c>
      <c r="M29" s="185" t="s">
        <v>7657</v>
      </c>
      <c r="N29" s="185" t="s">
        <v>7658</v>
      </c>
      <c r="O29" s="185" t="s">
        <v>7659</v>
      </c>
      <c r="P29" s="183">
        <f>'0. UXUI-WiP'!P29</f>
        <v>0</v>
      </c>
      <c r="Q29" s="183">
        <f>'0. UXUI-WiP'!Q29</f>
        <v>0</v>
      </c>
      <c r="R29" s="183" t="str">
        <f>'0. UXUI-WiP'!R29</f>
        <v>RECO</v>
      </c>
      <c r="S29" s="183" t="str">
        <f>'0. UXUI-WiP'!S29</f>
        <v>*</v>
      </c>
      <c r="T29" s="183">
        <f>'0. UXUI-WiP'!T29</f>
        <v>0</v>
      </c>
      <c r="U29" s="183">
        <f>'0. UXUI-WiP'!U29</f>
        <v>0</v>
      </c>
      <c r="V29" s="183">
        <f>'0. UXUI-WiP'!V29</f>
        <v>0</v>
      </c>
      <c r="W29" s="183" t="str">
        <f>'0. UXUI-WiP'!W29</f>
        <v>Utilisation</v>
      </c>
      <c r="X29" s="183" t="str">
        <f>'0. UXUI-WiP'!X29</f>
        <v>#USE ; #VALUE ;</v>
      </c>
      <c r="Y29" s="183" t="str">
        <f>'0. UXUI-WiP'!Y29</f>
        <v>Dev ; Designer ; ProductOwner ;</v>
      </c>
      <c r="Z29" s="183" t="str">
        <f>'0. UXUI-WiP'!Z29</f>
        <v>(X / Y ) * 100</v>
      </c>
      <c r="AA29" s="183" t="s">
        <v>5834</v>
      </c>
      <c r="AB29" s="183">
        <f>'0. UXUI-WiP'!AB29</f>
        <v>100</v>
      </c>
      <c r="AC29" s="183" t="str">
        <f>'0. UXUI-WiP'!AC29</f>
        <v>Low</v>
      </c>
      <c r="AD29" s="183" t="str">
        <f>'0. UXUI-WiP'!AD29</f>
        <v>OnUpdate</v>
      </c>
      <c r="AE29" s="183" t="s">
        <v>7985</v>
      </c>
      <c r="AF29" s="183">
        <f>'0. UXUI-WiP'!AF29</f>
        <v>0</v>
      </c>
      <c r="AG29" s="183">
        <f>'0. UXUI-WiP'!AG29</f>
        <v>0</v>
      </c>
      <c r="AH29" s="191"/>
    </row>
    <row r="30" spans="1:34" ht="15.75" customHeight="1">
      <c r="A30" s="183">
        <f>'0. UXUI-WiP'!A30</f>
        <v>5</v>
      </c>
      <c r="B30" s="183" t="str">
        <f>'0. UXUI-WiP'!B30</f>
        <v>UX/UI-5</v>
      </c>
      <c r="C30" s="183">
        <f>'0. UXUI-WiP'!C30</f>
        <v>0</v>
      </c>
      <c r="D30" s="183">
        <f>'0. UXUI-WiP'!D30</f>
        <v>0</v>
      </c>
      <c r="E30" s="183">
        <f>'0. UXUI-WiP'!E30</f>
        <v>0</v>
      </c>
      <c r="F30" s="183" t="str">
        <f>'0. UXUI-WiP'!F30</f>
        <v>3A/1A/0A</v>
      </c>
      <c r="G30" s="185" t="s">
        <v>5691</v>
      </c>
      <c r="H30" s="185" t="s">
        <v>7660</v>
      </c>
      <c r="I30" s="185" t="s">
        <v>5691</v>
      </c>
      <c r="J30" s="185" t="s">
        <v>5691</v>
      </c>
      <c r="K30" s="185" t="s">
        <v>5691</v>
      </c>
      <c r="L30" s="185" t="s">
        <v>5691</v>
      </c>
      <c r="M30" s="185" t="s">
        <v>5691</v>
      </c>
      <c r="N30" s="185" t="s">
        <v>5691</v>
      </c>
      <c r="O30" s="185" t="s">
        <v>5691</v>
      </c>
      <c r="P30" s="183">
        <f>'0. UXUI-WiP'!P30</f>
        <v>0</v>
      </c>
      <c r="Q30" s="183">
        <f>'0. UXUI-WiP'!Q30</f>
        <v>0</v>
      </c>
      <c r="R30" s="183">
        <f>'0. UXUI-WiP'!R30</f>
        <v>0</v>
      </c>
      <c r="S30" s="183">
        <f>'0. UXUI-WiP'!S30</f>
        <v>0</v>
      </c>
      <c r="T30" s="183">
        <f>'0. UXUI-WiP'!T30</f>
        <v>0</v>
      </c>
      <c r="U30" s="183" t="str">
        <f>'0. UXUI-WiP'!U30</f>
        <v>ODD#10 ; ODD#12 ; ODD#13</v>
      </c>
      <c r="V30" s="183">
        <f>'0. UXUI-WiP'!V30</f>
        <v>0</v>
      </c>
      <c r="W30" s="183">
        <f>'0. UXUI-WiP'!W30</f>
        <v>0</v>
      </c>
      <c r="X30" s="183">
        <f>'0. UXUI-WiP'!X30</f>
        <v>0</v>
      </c>
      <c r="Y30" s="183">
        <f>'0. UXUI-WiP'!Y30</f>
        <v>0</v>
      </c>
      <c r="Z30" s="183">
        <f>'0. UXUI-WiP'!Z30</f>
        <v>0</v>
      </c>
      <c r="AA30" s="183">
        <f>'0. UXUI-WiP'!AA30</f>
        <v>0</v>
      </c>
      <c r="AB30" s="183">
        <f>'0. UXUI-WiP'!AB30</f>
        <v>0</v>
      </c>
      <c r="AC30" s="183">
        <f>'0. UXUI-WiP'!AC30</f>
        <v>0</v>
      </c>
      <c r="AD30" s="183">
        <f>'0. UXUI-WiP'!AD30</f>
        <v>0</v>
      </c>
      <c r="AE30" s="183">
        <f>'0. UXUI-WiP'!AE30</f>
        <v>0</v>
      </c>
      <c r="AF30" s="183">
        <f>'0. UXUI-WiP'!AF30</f>
        <v>0</v>
      </c>
      <c r="AG30" s="183">
        <f>'0. UXUI-WiP'!AG30</f>
        <v>0</v>
      </c>
      <c r="AH30" s="191"/>
    </row>
    <row r="31" spans="1:34" ht="15.75" customHeight="1">
      <c r="A31" s="183">
        <f>'0. UXUI-WiP'!A31</f>
        <v>5</v>
      </c>
      <c r="B31" s="183" t="str">
        <f>'0. UXUI-WiP'!B31</f>
        <v>UX/UI-5.C01</v>
      </c>
      <c r="C31" s="183" t="str">
        <f>'0. UXUI-WiP'!C31</f>
        <v>A</v>
      </c>
      <c r="D31" s="183" t="str">
        <f>'0. UXUI-WiP'!D31</f>
        <v>B</v>
      </c>
      <c r="E31" s="183" t="str">
        <f>'0. UXUI-WiP'!E31</f>
        <v>B</v>
      </c>
      <c r="F31" s="183" t="str">
        <f>'0. UXUI-WiP'!F32</f>
        <v>A/A/B</v>
      </c>
      <c r="G31" s="185" t="s">
        <v>7157</v>
      </c>
      <c r="H31" s="185" t="s">
        <v>5691</v>
      </c>
      <c r="I31" s="186" t="s">
        <v>7987</v>
      </c>
      <c r="J31" s="186" t="s">
        <v>7988</v>
      </c>
      <c r="K31" s="185" t="s">
        <v>7989</v>
      </c>
      <c r="L31" s="185" t="s">
        <v>7664</v>
      </c>
      <c r="M31" s="185" t="s">
        <v>7665</v>
      </c>
      <c r="N31" s="185" t="s">
        <v>7666</v>
      </c>
      <c r="O31" s="185" t="s">
        <v>5691</v>
      </c>
      <c r="P31" s="183">
        <f>'0. UXUI-WiP'!P32</f>
        <v>0</v>
      </c>
      <c r="Q31" s="183">
        <f>'0. UXUI-WiP'!Q32</f>
        <v>0</v>
      </c>
      <c r="R31" s="183" t="str">
        <f>'0. UXUI-WiP'!R32</f>
        <v>RECO</v>
      </c>
      <c r="S31" s="183" t="str">
        <f>'0. UXUI-WiP'!S32</f>
        <v>**</v>
      </c>
      <c r="T31" s="183">
        <f>'0. UXUI-WiP'!T32</f>
        <v>0</v>
      </c>
      <c r="U31" s="183">
        <f>'0. UXUI-WiP'!U32</f>
        <v>0</v>
      </c>
      <c r="V31" s="183" t="str">
        <f>'0. UXUI-WiP'!V32</f>
        <v>INCONTOURNABLE</v>
      </c>
      <c r="W31" s="183" t="str">
        <f>'0. UXUI-WiP'!W32</f>
        <v>Utilisation</v>
      </c>
      <c r="X31" s="183" t="str">
        <f>'0. UXUI-WiP'!X32</f>
        <v>#VOL ; #USE ; #VALUE ; #METH ;</v>
      </c>
      <c r="Y31" s="183" t="str">
        <f>'0. UXUI-WiP'!Y32</f>
        <v>Dev ; Designer ; ProductOwner ;</v>
      </c>
      <c r="Z31" s="183" t="str">
        <f>'0. UXUI-WiP'!Z32</f>
        <v>(X / Y ) * 100</v>
      </c>
      <c r="AA31" s="183" t="s">
        <v>7990</v>
      </c>
      <c r="AB31" s="183" t="s">
        <v>7991</v>
      </c>
      <c r="AC31" s="183" t="str">
        <f>'0. UXUI-WiP'!AC32</f>
        <v>High</v>
      </c>
      <c r="AD31" s="183" t="str">
        <f>'0. UXUI-WiP'!AD32</f>
        <v>Periodic</v>
      </c>
      <c r="AE31" s="183" t="s">
        <v>7992</v>
      </c>
      <c r="AF31" s="183">
        <f>'0. UXUI-WiP'!AF32</f>
        <v>0</v>
      </c>
      <c r="AG31" s="183">
        <f>'0. UXUI-WiP'!AG32</f>
        <v>0</v>
      </c>
      <c r="AH31" s="191"/>
    </row>
    <row r="32" spans="1:34" ht="15.75" customHeight="1">
      <c r="A32" s="183">
        <f>'0. UXUI-WiP'!A32</f>
        <v>5</v>
      </c>
      <c r="B32" s="183" t="str">
        <f>'0. UXUI-WiP'!B32</f>
        <v>UX/UI-5.01</v>
      </c>
      <c r="C32" s="183" t="str">
        <f>'0. UXUI-WiP'!C32</f>
        <v>A</v>
      </c>
      <c r="D32" s="183" t="str">
        <f>'0. UXUI-WiP'!D32</f>
        <v>A</v>
      </c>
      <c r="E32" s="183" t="str">
        <f>'0. UXUI-WiP'!E32</f>
        <v>B</v>
      </c>
      <c r="F32" s="183" t="str">
        <f>'0. UXUI-WiP'!F32</f>
        <v>A/A/B</v>
      </c>
      <c r="G32" s="185" t="s">
        <v>7512</v>
      </c>
      <c r="H32" s="185" t="s">
        <v>5691</v>
      </c>
      <c r="I32" s="185" t="s">
        <v>7667</v>
      </c>
      <c r="J32" s="185" t="s">
        <v>7668</v>
      </c>
      <c r="K32" s="186" t="s">
        <v>7993</v>
      </c>
      <c r="L32" s="186" t="s">
        <v>7994</v>
      </c>
      <c r="M32" s="185" t="s">
        <v>7671</v>
      </c>
      <c r="N32" s="186" t="s">
        <v>7995</v>
      </c>
      <c r="O32" s="185"/>
      <c r="P32" s="183">
        <f>'0. UXUI-WiP'!P33</f>
        <v>0</v>
      </c>
      <c r="Q32" s="183">
        <f>'0. UXUI-WiP'!Q33</f>
        <v>0</v>
      </c>
      <c r="R32" s="183" t="str">
        <f>'0. UXUI-WiP'!R33</f>
        <v>RECO</v>
      </c>
      <c r="S32" s="183" t="str">
        <f>'0. UXUI-WiP'!S33</f>
        <v>***</v>
      </c>
      <c r="T32" s="183">
        <f>'0. UXUI-WiP'!T33</f>
        <v>0</v>
      </c>
      <c r="U32" s="183">
        <f>'0. UXUI-WiP'!U33</f>
        <v>0</v>
      </c>
      <c r="V32" s="183">
        <f>'0. UXUI-WiP'!V33</f>
        <v>0</v>
      </c>
      <c r="W32" s="183" t="str">
        <f>'0. UXUI-WiP'!W33</f>
        <v>Administration</v>
      </c>
      <c r="X32" s="183" t="str">
        <f>'0. UXUI-WiP'!X33</f>
        <v>#USE ; #VALUE ; #METH ;</v>
      </c>
      <c r="Y32" s="183" t="str">
        <f>'0. UXUI-WiP'!Y33</f>
        <v>Dev ; Designer ; ProjectMngr ; ProductOwner ; Manager ; ITMngr ;</v>
      </c>
      <c r="Z32" s="183" t="str">
        <f>'0. UXUI-WiP'!Z33</f>
        <v>(X / Y ) * 100</v>
      </c>
      <c r="AA32" s="183" t="s">
        <v>5834</v>
      </c>
      <c r="AB32" s="183">
        <f>'0. UXUI-WiP'!AB33</f>
        <v>100</v>
      </c>
      <c r="AC32" s="183" t="str">
        <f>'0. UXUI-WiP'!AC33</f>
        <v>High</v>
      </c>
      <c r="AD32" s="183" t="str">
        <f>'0. UXUI-WiP'!AD33</f>
        <v>Periodic</v>
      </c>
      <c r="AE32" s="183" t="s">
        <v>5936</v>
      </c>
      <c r="AF32" s="183">
        <f>'0. UXUI-WiP'!AF33</f>
        <v>0</v>
      </c>
      <c r="AG32" s="183">
        <f>'0. UXUI-WiP'!AG33</f>
        <v>0</v>
      </c>
      <c r="AH32" s="191"/>
    </row>
    <row r="33" spans="1:34" ht="15.75" customHeight="1">
      <c r="A33" s="183">
        <f>'0. UXUI-WiP'!A33</f>
        <v>5</v>
      </c>
      <c r="B33" s="183" t="str">
        <f>'0. UXUI-WiP'!B33</f>
        <v>UX/UI-5.02</v>
      </c>
      <c r="C33" s="183" t="str">
        <f>'0. UXUI-WiP'!C33</f>
        <v>C</v>
      </c>
      <c r="D33" s="183" t="str">
        <f>'0. UXUI-WiP'!D33</f>
        <v>B</v>
      </c>
      <c r="E33" s="183" t="str">
        <f>'0. UXUI-WiP'!E33</f>
        <v>B</v>
      </c>
      <c r="F33" s="183" t="str">
        <f>'0. UXUI-WiP'!F33</f>
        <v>C/B/B</v>
      </c>
      <c r="G33" s="185" t="s">
        <v>7512</v>
      </c>
      <c r="H33" s="185" t="s">
        <v>5691</v>
      </c>
      <c r="I33" s="186" t="s">
        <v>7996</v>
      </c>
      <c r="J33" s="186" t="s">
        <v>7997</v>
      </c>
      <c r="K33" s="186" t="s">
        <v>7998</v>
      </c>
      <c r="L33" s="185" t="s">
        <v>7677</v>
      </c>
      <c r="M33" s="185" t="s">
        <v>7678</v>
      </c>
      <c r="N33" s="185" t="s">
        <v>5691</v>
      </c>
      <c r="O33" s="185" t="s">
        <v>5691</v>
      </c>
      <c r="P33" s="183">
        <f>'0. UXUI-WiP'!P34</f>
        <v>0</v>
      </c>
      <c r="Q33" s="183">
        <f>'0. UXUI-WiP'!Q34</f>
        <v>0</v>
      </c>
      <c r="R33" s="183" t="str">
        <f>'0. UXUI-WiP'!R34</f>
        <v>RECO</v>
      </c>
      <c r="S33" s="183" t="str">
        <f>'0. UXUI-WiP'!S34</f>
        <v>**</v>
      </c>
      <c r="T33" s="183">
        <f>'0. UXUI-WiP'!T34</f>
        <v>0</v>
      </c>
      <c r="U33" s="183">
        <f>'0. UXUI-WiP'!U34</f>
        <v>0</v>
      </c>
      <c r="V33" s="183">
        <f>'0. UXUI-WiP'!V34</f>
        <v>0</v>
      </c>
      <c r="W33" s="183" t="str">
        <f>'0. UXUI-WiP'!W34</f>
        <v>Maintenance</v>
      </c>
      <c r="X33" s="183" t="str">
        <f>'0. UXUI-WiP'!X34</f>
        <v>#USE ; #VALUE ; #METH ;</v>
      </c>
      <c r="Y33" s="183" t="str">
        <f>'0. UXUI-WiP'!Y34</f>
        <v>Dev ; Designer ; ProductOwner ;</v>
      </c>
      <c r="Z33" s="183" t="str">
        <f>'0. UXUI-WiP'!Z34</f>
        <v>(X / Y ) * 100</v>
      </c>
      <c r="AA33" s="183" t="s">
        <v>5834</v>
      </c>
      <c r="AB33" s="183">
        <f>'0. UXUI-WiP'!AB34</f>
        <v>100</v>
      </c>
      <c r="AC33" s="183" t="str">
        <f>'0. UXUI-WiP'!AC34</f>
        <v>High</v>
      </c>
      <c r="AD33" s="183" t="str">
        <f>'0. UXUI-WiP'!AD34</f>
        <v>Periodic</v>
      </c>
      <c r="AE33" s="183" t="str">
        <f>'0. UXUI-WiP'!AE34</f>
        <v>Backlog</v>
      </c>
      <c r="AF33" s="183">
        <f>'0. UXUI-WiP'!AF34</f>
        <v>0</v>
      </c>
      <c r="AG33" s="183">
        <f>'0. UXUI-WiP'!AG34</f>
        <v>0</v>
      </c>
      <c r="AH33" s="191"/>
    </row>
    <row r="34" spans="1:34" ht="15.75" customHeight="1">
      <c r="A34" s="183">
        <f>'0. UXUI-WiP'!A34</f>
        <v>5</v>
      </c>
      <c r="B34" s="183" t="str">
        <f>'0. UXUI-WiP'!B34</f>
        <v>UX/UI-5.03</v>
      </c>
      <c r="C34" s="183" t="str">
        <f>'0. UXUI-WiP'!C34</f>
        <v>B</v>
      </c>
      <c r="D34" s="183" t="str">
        <f>'0. UXUI-WiP'!D34</f>
        <v>B</v>
      </c>
      <c r="E34" s="183" t="str">
        <f>'0. UXUI-WiP'!E34</f>
        <v>B</v>
      </c>
      <c r="F34" s="183" t="str">
        <f>'0. UXUI-WiP'!F34</f>
        <v>B/B/B</v>
      </c>
      <c r="G34" s="185" t="s">
        <v>7512</v>
      </c>
      <c r="H34" s="185" t="s">
        <v>5691</v>
      </c>
      <c r="I34" s="185" t="s">
        <v>7679</v>
      </c>
      <c r="J34" s="185" t="s">
        <v>7680</v>
      </c>
      <c r="K34" s="185" t="s">
        <v>7999</v>
      </c>
      <c r="L34" s="186" t="s">
        <v>8000</v>
      </c>
      <c r="M34" s="185" t="s">
        <v>7683</v>
      </c>
      <c r="N34" s="185" t="s">
        <v>5691</v>
      </c>
      <c r="O34" s="185" t="s">
        <v>7684</v>
      </c>
      <c r="P34" s="183">
        <f>'0. UXUI-WiP'!P35</f>
        <v>0</v>
      </c>
      <c r="Q34" s="183">
        <f>'0. UXUI-WiP'!Q35</f>
        <v>0</v>
      </c>
      <c r="R34" s="183" t="str">
        <f>'0. UXUI-WiP'!R35</f>
        <v>CONSEIL</v>
      </c>
      <c r="S34" s="183" t="str">
        <f>'0. UXUI-WiP'!S35</f>
        <v>N/A</v>
      </c>
      <c r="T34" s="183">
        <f>'0. UXUI-WiP'!T35</f>
        <v>0</v>
      </c>
      <c r="U34" s="183">
        <f>'0. UXUI-WiP'!U35</f>
        <v>0</v>
      </c>
      <c r="V34" s="183">
        <f>'0. UXUI-WiP'!V35</f>
        <v>0</v>
      </c>
      <c r="W34" s="183" t="str">
        <f>'0. UXUI-WiP'!W35</f>
        <v>Administration</v>
      </c>
      <c r="X34" s="183">
        <f>'0. UXUI-WiP'!X35</f>
        <v>0</v>
      </c>
      <c r="Y34" s="183">
        <f>'0. UXUI-WiP'!Y35</f>
        <v>0</v>
      </c>
      <c r="Z34" s="183">
        <f>'0. UXUI-WiP'!Z35</f>
        <v>0</v>
      </c>
      <c r="AA34" s="183">
        <f>'0. UXUI-WiP'!AA35</f>
        <v>0</v>
      </c>
      <c r="AB34" s="183">
        <f>'0. UXUI-WiP'!AB35</f>
        <v>0</v>
      </c>
      <c r="AC34" s="183">
        <f>'0. UXUI-WiP'!AC35</f>
        <v>0</v>
      </c>
      <c r="AD34" s="183">
        <f>'0. UXUI-WiP'!AD35</f>
        <v>0</v>
      </c>
      <c r="AE34" s="183">
        <f>'0. UXUI-WiP'!AE35</f>
        <v>0</v>
      </c>
      <c r="AF34" s="183">
        <f>'0. UXUI-WiP'!AF35</f>
        <v>0</v>
      </c>
      <c r="AG34" s="183">
        <f>'0. UXUI-WiP'!AG35</f>
        <v>0</v>
      </c>
      <c r="AH34" s="191"/>
    </row>
    <row r="35" spans="1:34" ht="15.75" customHeight="1">
      <c r="A35" s="183">
        <f>'0. UXUI-WiP'!A35</f>
        <v>5</v>
      </c>
      <c r="B35" s="183" t="str">
        <f>'0. UXUI-WiP'!B35</f>
        <v>UX/UI-5.C02</v>
      </c>
      <c r="C35" s="183" t="str">
        <f>'0. UXUI-WiP'!C35</f>
        <v>C</v>
      </c>
      <c r="D35" s="183" t="str">
        <f>'0. UXUI-WiP'!D35</f>
        <v>C</v>
      </c>
      <c r="E35" s="183" t="str">
        <f>'0. UXUI-WiP'!E35</f>
        <v>B</v>
      </c>
      <c r="F35" s="183" t="str">
        <f>'0. UXUI-WiP'!F35</f>
        <v>C/C/B</v>
      </c>
      <c r="G35" s="185" t="s">
        <v>6803</v>
      </c>
      <c r="H35" s="185" t="s">
        <v>5691</v>
      </c>
      <c r="I35" s="185" t="s">
        <v>7685</v>
      </c>
      <c r="J35" s="186" t="s">
        <v>8001</v>
      </c>
      <c r="K35" s="186" t="s">
        <v>8002</v>
      </c>
      <c r="L35" s="186" t="s">
        <v>8003</v>
      </c>
      <c r="M35" s="185" t="s">
        <v>7689</v>
      </c>
      <c r="N35" s="186" t="s">
        <v>8004</v>
      </c>
      <c r="O35" s="185" t="s">
        <v>5691</v>
      </c>
      <c r="P35" s="183">
        <f>'0. UXUI-WiP'!P36</f>
        <v>0</v>
      </c>
      <c r="Q35" s="183">
        <f>'0. UXUI-WiP'!Q36</f>
        <v>0</v>
      </c>
      <c r="R35" s="183" t="str">
        <f>'0. UXUI-WiP'!R36</f>
        <v>CONSEIL</v>
      </c>
      <c r="S35" s="183" t="str">
        <f>'0. UXUI-WiP'!S36</f>
        <v>N/A</v>
      </c>
      <c r="T35" s="183">
        <f>'0. UXUI-WiP'!T36</f>
        <v>0</v>
      </c>
      <c r="U35" s="183">
        <f>'0. UXUI-WiP'!U36</f>
        <v>0</v>
      </c>
      <c r="V35" s="183">
        <f>'0. UXUI-WiP'!V36</f>
        <v>0</v>
      </c>
      <c r="W35" s="183" t="str">
        <f>'0. UXUI-WiP'!W36</f>
        <v>Utilisation</v>
      </c>
      <c r="X35" s="183">
        <f>'0. UXUI-WiP'!X36</f>
        <v>0</v>
      </c>
      <c r="Y35" s="183">
        <f>'0. UXUI-WiP'!Y36</f>
        <v>0</v>
      </c>
      <c r="Z35" s="183">
        <f>'0. UXUI-WiP'!Z36</f>
        <v>0</v>
      </c>
      <c r="AA35" s="183">
        <f>'0. UXUI-WiP'!AA36</f>
        <v>0</v>
      </c>
      <c r="AB35" s="183">
        <f>'0. UXUI-WiP'!AB36</f>
        <v>0</v>
      </c>
      <c r="AC35" s="183">
        <f>'0. UXUI-WiP'!AC36</f>
        <v>0</v>
      </c>
      <c r="AD35" s="183">
        <f>'0. UXUI-WiP'!AD36</f>
        <v>0</v>
      </c>
      <c r="AE35" s="183">
        <f>'0. UXUI-WiP'!AE36</f>
        <v>0</v>
      </c>
      <c r="AF35" s="183">
        <f>'0. UXUI-WiP'!AF36</f>
        <v>0</v>
      </c>
      <c r="AG35" s="183">
        <f>'0. UXUI-WiP'!AG36</f>
        <v>0</v>
      </c>
      <c r="AH35" s="191"/>
    </row>
    <row r="36" spans="1:34" ht="15.75" customHeight="1">
      <c r="A36" s="183">
        <f>'0. UXUI-WiP'!A36</f>
        <v>5</v>
      </c>
      <c r="B36" s="183" t="str">
        <f>'0. UXUI-WiP'!B36</f>
        <v>UX/UI-5.C03</v>
      </c>
      <c r="C36" s="183" t="str">
        <f>'0. UXUI-WiP'!C36</f>
        <v>A</v>
      </c>
      <c r="D36" s="183" t="str">
        <f>'0. UXUI-WiP'!D36</f>
        <v>B</v>
      </c>
      <c r="E36" s="183" t="str">
        <f>'0. UXUI-WiP'!E36</f>
        <v>B</v>
      </c>
      <c r="F36" s="183" t="str">
        <f>'0. UXUI-WiP'!F36</f>
        <v>A/B/B</v>
      </c>
      <c r="G36" s="185" t="s">
        <v>7691</v>
      </c>
      <c r="H36" s="185" t="s">
        <v>5691</v>
      </c>
      <c r="I36" s="186" t="s">
        <v>8005</v>
      </c>
      <c r="J36" s="185" t="s">
        <v>7693</v>
      </c>
      <c r="K36" s="186" t="s">
        <v>8006</v>
      </c>
      <c r="L36" s="185" t="s">
        <v>7695</v>
      </c>
      <c r="M36" s="186" t="s">
        <v>8007</v>
      </c>
      <c r="N36" s="185" t="s">
        <v>7697</v>
      </c>
      <c r="O36" s="185" t="s">
        <v>5691</v>
      </c>
      <c r="P36" s="183">
        <f>'0. UXUI-WiP'!P37</f>
        <v>0</v>
      </c>
      <c r="Q36" s="183" t="str">
        <f>'0. UXUI-WiP'!Q37</f>
        <v>Contenus
notre groupe est à dispo pour partager la méthodo et le process envisagé = mise en archive puis démobilisation du contenus vers des disques durs avec possibilités de demander à les consulter</v>
      </c>
      <c r="R36" s="183" t="str">
        <f>'0. UXUI-WiP'!R37</f>
        <v>RECO</v>
      </c>
      <c r="S36" s="183" t="str">
        <f>'0. UXUI-WiP'!S37</f>
        <v>**</v>
      </c>
      <c r="T36" s="183">
        <f>'0. UXUI-WiP'!T37</f>
        <v>0</v>
      </c>
      <c r="U36" s="183">
        <f>'0. UXUI-WiP'!U37</f>
        <v>0</v>
      </c>
      <c r="V36" s="183">
        <f>'0. UXUI-WiP'!V37</f>
        <v>0</v>
      </c>
      <c r="W36" s="183" t="str">
        <f>'0. UXUI-WiP'!W37</f>
        <v>Fin de Vie</v>
      </c>
      <c r="X36" s="183" t="str">
        <f>'0. UXUI-WiP'!X37</f>
        <v>#PERF ; #VOL ; #USE ; #COM ; #VALUE ; #METH ;</v>
      </c>
      <c r="Y36" s="183" t="str">
        <f>'0. UXUI-WiP'!Y37</f>
        <v>Dev ; Designer ; ProductOwner ;</v>
      </c>
      <c r="Z36" s="183" t="str">
        <f>'0. UXUI-WiP'!Z37</f>
        <v>(X / Y ) * 100</v>
      </c>
      <c r="AA36" s="183" t="s">
        <v>8008</v>
      </c>
      <c r="AB36" s="183" t="s">
        <v>8009</v>
      </c>
      <c r="AC36" s="183" t="str">
        <f>'0. UXUI-WiP'!AC37</f>
        <v>Medium</v>
      </c>
      <c r="AD36" s="183" t="str">
        <f>'0. UXUI-WiP'!AD37</f>
        <v>Periodic</v>
      </c>
      <c r="AE36" s="183" t="s">
        <v>8010</v>
      </c>
      <c r="AF36" s="183">
        <f>'0. UXUI-WiP'!AF37</f>
        <v>0</v>
      </c>
      <c r="AG36" s="183">
        <f>'0. UXUI-WiP'!AG37</f>
        <v>0</v>
      </c>
      <c r="AH36" s="191"/>
    </row>
    <row r="37" spans="1:34" ht="15.75" customHeight="1">
      <c r="A37" s="183">
        <f>'0. UXUI-WiP'!A37</f>
        <v>5</v>
      </c>
      <c r="B37" s="183" t="str">
        <f>'0. UXUI-WiP'!B37</f>
        <v>UX/UI-5.04</v>
      </c>
      <c r="C37" s="183" t="str">
        <f>'0. UXUI-WiP'!C37</f>
        <v>A</v>
      </c>
      <c r="D37" s="183" t="str">
        <f>'0. UXUI-WiP'!D37</f>
        <v>C</v>
      </c>
      <c r="E37" s="183" t="str">
        <f>'0. UXUI-WiP'!E37</f>
        <v>B</v>
      </c>
      <c r="F37" s="183" t="str">
        <f>'0. UXUI-WiP'!F37</f>
        <v>A/C/B</v>
      </c>
      <c r="G37" s="185" t="s">
        <v>7691</v>
      </c>
      <c r="H37" s="185" t="s">
        <v>5691</v>
      </c>
      <c r="I37" s="186" t="s">
        <v>8011</v>
      </c>
      <c r="J37" s="185" t="s">
        <v>7699</v>
      </c>
      <c r="K37" s="185" t="s">
        <v>8012</v>
      </c>
      <c r="L37" s="185" t="s">
        <v>7701</v>
      </c>
      <c r="M37" s="185" t="s">
        <v>7702</v>
      </c>
      <c r="N37" s="185" t="s">
        <v>7703</v>
      </c>
      <c r="O37" s="185" t="s">
        <v>5691</v>
      </c>
      <c r="P37" s="183">
        <f>'0. UXUI-WiP'!P38</f>
        <v>0</v>
      </c>
      <c r="Q37" s="183" t="str">
        <f>'0. UXUI-WiP'!Q38</f>
        <v>Playstore Efficiency Report 2019 par Greenspector</v>
      </c>
      <c r="R37" s="183" t="str">
        <f>'0. UXUI-WiP'!R38</f>
        <v>CONSEIL</v>
      </c>
      <c r="S37" s="183" t="str">
        <f>'0. UXUI-WiP'!S38</f>
        <v>N/A</v>
      </c>
      <c r="T37" s="183">
        <f>'0. UXUI-WiP'!T38</f>
        <v>0</v>
      </c>
      <c r="U37" s="183">
        <f>'0. UXUI-WiP'!U38</f>
        <v>0</v>
      </c>
      <c r="V37" s="183">
        <f>'0. UXUI-WiP'!V38</f>
        <v>0</v>
      </c>
      <c r="W37" s="183" t="str">
        <f>'0. UXUI-WiP'!W38</f>
        <v>Utilisation</v>
      </c>
      <c r="X37" s="183">
        <f>'0. UXUI-WiP'!X38</f>
        <v>0</v>
      </c>
      <c r="Y37" s="183">
        <f>'0. UXUI-WiP'!Y38</f>
        <v>0</v>
      </c>
      <c r="Z37" s="183">
        <f>'0. UXUI-WiP'!Z38</f>
        <v>0</v>
      </c>
      <c r="AA37" s="183">
        <f>'0. UXUI-WiP'!AA38</f>
        <v>0</v>
      </c>
      <c r="AB37" s="183">
        <f>'0. UXUI-WiP'!AB38</f>
        <v>0</v>
      </c>
      <c r="AC37" s="183">
        <f>'0. UXUI-WiP'!AC38</f>
        <v>0</v>
      </c>
      <c r="AD37" s="183">
        <f>'0. UXUI-WiP'!AD38</f>
        <v>0</v>
      </c>
      <c r="AE37" s="183">
        <f>'0. UXUI-WiP'!AE38</f>
        <v>0</v>
      </c>
      <c r="AF37" s="183">
        <f>'0. UXUI-WiP'!AF38</f>
        <v>0</v>
      </c>
      <c r="AG37" s="183">
        <f>'0. UXUI-WiP'!AG38</f>
        <v>0</v>
      </c>
      <c r="AH37" s="191"/>
    </row>
    <row r="38" spans="1:34" ht="15.75" customHeight="1">
      <c r="A38" s="183">
        <f>'0. UXUI-WiP'!A38</f>
        <v>5</v>
      </c>
      <c r="B38" s="183" t="str">
        <f>'0. UXUI-WiP'!B38</f>
        <v>UX/UI-5.C04</v>
      </c>
      <c r="C38" s="183" t="str">
        <f>'0. UXUI-WiP'!C38</f>
        <v>B</v>
      </c>
      <c r="D38" s="183" t="str">
        <f>'0. UXUI-WiP'!D38</f>
        <v>B</v>
      </c>
      <c r="E38" s="183" t="str">
        <f>'0. UXUI-WiP'!E38</f>
        <v>C</v>
      </c>
      <c r="F38" s="183" t="str">
        <f>'0. UXUI-WiP'!F38</f>
        <v>B/B/C</v>
      </c>
      <c r="G38" s="185" t="s">
        <v>6803</v>
      </c>
      <c r="H38" s="185" t="s">
        <v>5691</v>
      </c>
      <c r="I38" s="185" t="s">
        <v>7704</v>
      </c>
      <c r="J38" s="185" t="s">
        <v>7705</v>
      </c>
      <c r="K38" s="186" t="s">
        <v>8013</v>
      </c>
      <c r="L38" s="185" t="s">
        <v>7707</v>
      </c>
      <c r="M38" s="185" t="s">
        <v>7708</v>
      </c>
      <c r="N38" s="185" t="s">
        <v>7709</v>
      </c>
      <c r="O38" s="185" t="s">
        <v>5691</v>
      </c>
      <c r="P38" s="183">
        <f>'0. UXUI-WiP'!P39</f>
        <v>0</v>
      </c>
      <c r="Q38" s="183">
        <f>'0. UXUI-WiP'!Q39</f>
        <v>0</v>
      </c>
      <c r="R38" s="183" t="str">
        <f>'0. UXUI-WiP'!R39</f>
        <v>CONSEIL</v>
      </c>
      <c r="S38" s="183" t="str">
        <f>'0. UXUI-WiP'!S39</f>
        <v>N/A</v>
      </c>
      <c r="T38" s="183">
        <f>'0. UXUI-WiP'!T39</f>
        <v>0</v>
      </c>
      <c r="U38" s="183">
        <f>'0. UXUI-WiP'!U39</f>
        <v>0</v>
      </c>
      <c r="V38" s="183">
        <f>'0. UXUI-WiP'!V39</f>
        <v>0</v>
      </c>
      <c r="W38" s="183" t="str">
        <f>'0. UXUI-WiP'!W39</f>
        <v>Conception</v>
      </c>
      <c r="X38" s="183">
        <f>'0. UXUI-WiP'!X39</f>
        <v>0</v>
      </c>
      <c r="Y38" s="183">
        <f>'0. UXUI-WiP'!Y39</f>
        <v>0</v>
      </c>
      <c r="Z38" s="183">
        <f>'0. UXUI-WiP'!Z39</f>
        <v>0</v>
      </c>
      <c r="AA38" s="183">
        <f>'0. UXUI-WiP'!AA39</f>
        <v>0</v>
      </c>
      <c r="AB38" s="183">
        <f>'0. UXUI-WiP'!AB39</f>
        <v>0</v>
      </c>
      <c r="AC38" s="183">
        <f>'0. UXUI-WiP'!AC39</f>
        <v>0</v>
      </c>
      <c r="AD38" s="183">
        <f>'0. UXUI-WiP'!AD39</f>
        <v>0</v>
      </c>
      <c r="AE38" s="183">
        <f>'0. UXUI-WiP'!AE39</f>
        <v>0</v>
      </c>
      <c r="AF38" s="183">
        <f>'0. UXUI-WiP'!AF39</f>
        <v>0</v>
      </c>
      <c r="AG38" s="183">
        <f>'0. UXUI-WiP'!AG39</f>
        <v>0</v>
      </c>
      <c r="AH38" s="191"/>
    </row>
    <row r="39" spans="1:34" ht="15.75" customHeight="1">
      <c r="A39" s="183">
        <f>'0. UXUI-WiP'!A39</f>
        <v>5</v>
      </c>
      <c r="B39" s="183" t="str">
        <f>'0. UXUI-WiP'!B39</f>
        <v>UX/UI-5.C05</v>
      </c>
      <c r="C39" s="183" t="str">
        <f>'0. UXUI-WiP'!C39</f>
        <v>B</v>
      </c>
      <c r="D39" s="183" t="str">
        <f>'0. UXUI-WiP'!D39</f>
        <v>B</v>
      </c>
      <c r="E39" s="183" t="str">
        <f>'0. UXUI-WiP'!E39</f>
        <v>C</v>
      </c>
      <c r="F39" s="183" t="str">
        <f>'0. UXUI-WiP'!F39</f>
        <v>B/B/C</v>
      </c>
      <c r="G39" s="184" t="s">
        <v>7157</v>
      </c>
      <c r="H39" s="185" t="s">
        <v>5691</v>
      </c>
      <c r="I39" s="185" t="s">
        <v>7710</v>
      </c>
      <c r="J39" s="185" t="s">
        <v>7711</v>
      </c>
      <c r="K39" s="185" t="s">
        <v>8014</v>
      </c>
      <c r="L39" s="185" t="s">
        <v>7713</v>
      </c>
      <c r="M39" s="185" t="s">
        <v>7714</v>
      </c>
      <c r="N39" s="186" t="s">
        <v>8015</v>
      </c>
      <c r="O39" s="185" t="s">
        <v>5691</v>
      </c>
      <c r="P39" s="183">
        <f>'0. UXUI-WiP'!P40</f>
        <v>0</v>
      </c>
      <c r="Q39" s="183">
        <f>'0. UXUI-WiP'!Q40</f>
        <v>0</v>
      </c>
      <c r="R39" s="183">
        <f>'0. UXUI-WiP'!R40</f>
        <v>0</v>
      </c>
      <c r="S39" s="183">
        <f>'0. UXUI-WiP'!S40</f>
        <v>0</v>
      </c>
      <c r="T39" s="183">
        <f>'0. UXUI-WiP'!T40</f>
        <v>0</v>
      </c>
      <c r="U39" s="183" t="str">
        <f>'0. UXUI-WiP'!U40</f>
        <v>ODD#12 ; ODD#13 ; ODD#14 ; ODD#15</v>
      </c>
      <c r="V39" s="183">
        <f>'0. UXUI-WiP'!V40</f>
        <v>0</v>
      </c>
      <c r="W39" s="183">
        <f>'0. UXUI-WiP'!W40</f>
        <v>0</v>
      </c>
      <c r="X39" s="183">
        <f>'0. UXUI-WiP'!X40</f>
        <v>0</v>
      </c>
      <c r="Y39" s="183">
        <f>'0. UXUI-WiP'!Y40</f>
        <v>0</v>
      </c>
      <c r="Z39" s="183">
        <f>'0. UXUI-WiP'!Z40</f>
        <v>0</v>
      </c>
      <c r="AA39" s="183">
        <f>'0. UXUI-WiP'!AA40</f>
        <v>0</v>
      </c>
      <c r="AB39" s="183">
        <f>'0. UXUI-WiP'!AB40</f>
        <v>0</v>
      </c>
      <c r="AC39" s="183">
        <f>'0. UXUI-WiP'!AC40</f>
        <v>0</v>
      </c>
      <c r="AD39" s="183">
        <f>'0. UXUI-WiP'!AD40</f>
        <v>0</v>
      </c>
      <c r="AE39" s="183">
        <f>'0. UXUI-WiP'!AE40</f>
        <v>0</v>
      </c>
      <c r="AF39" s="183">
        <f>'0. UXUI-WiP'!AF40</f>
        <v>0</v>
      </c>
      <c r="AG39" s="183">
        <f>'0. UXUI-WiP'!AG40</f>
        <v>0</v>
      </c>
      <c r="AH39" s="191"/>
    </row>
    <row r="40" spans="1:34" ht="15.75" customHeight="1">
      <c r="A40" s="183">
        <f>'0. UXUI-WiP'!A40</f>
        <v>6</v>
      </c>
      <c r="B40" s="183" t="str">
        <f>'0. UXUI-WiP'!B40</f>
        <v>UX/UI-6</v>
      </c>
      <c r="C40" s="183">
        <f>'0. UXUI-WiP'!C40</f>
        <v>0</v>
      </c>
      <c r="D40" s="183">
        <f>'0. UXUI-WiP'!D40</f>
        <v>0</v>
      </c>
      <c r="E40" s="183">
        <f>'0. UXUI-WiP'!E40</f>
        <v>0</v>
      </c>
      <c r="F40" s="183" t="str">
        <f>'0. UXUI-WiP'!F40</f>
        <v>1A/0A/0A</v>
      </c>
      <c r="G40" s="184" t="s">
        <v>5691</v>
      </c>
      <c r="H40" s="185" t="s">
        <v>7716</v>
      </c>
      <c r="I40" s="185" t="s">
        <v>5691</v>
      </c>
      <c r="J40" s="185" t="s">
        <v>5691</v>
      </c>
      <c r="K40" s="185" t="s">
        <v>5691</v>
      </c>
      <c r="L40" s="185" t="s">
        <v>5691</v>
      </c>
      <c r="M40" s="185" t="s">
        <v>5691</v>
      </c>
      <c r="N40" s="185" t="s">
        <v>5691</v>
      </c>
      <c r="O40" s="185" t="s">
        <v>5691</v>
      </c>
      <c r="P40" s="183">
        <f>'0. UXUI-WiP'!P41</f>
        <v>0</v>
      </c>
      <c r="Q40" s="183">
        <f>'0. UXUI-WiP'!Q41</f>
        <v>0</v>
      </c>
      <c r="R40" s="183" t="str">
        <f>'0. UXUI-WiP'!R41</f>
        <v>CONSEIL</v>
      </c>
      <c r="S40" s="183" t="str">
        <f>'0. UXUI-WiP'!S41</f>
        <v>N/A</v>
      </c>
      <c r="T40" s="183">
        <f>'0. UXUI-WiP'!T41</f>
        <v>0</v>
      </c>
      <c r="U40" s="183">
        <f>'0. UXUI-WiP'!U41</f>
        <v>0</v>
      </c>
      <c r="V40" s="183">
        <f>'0. UXUI-WiP'!V41</f>
        <v>0</v>
      </c>
      <c r="W40" s="183" t="str">
        <f>'0. UXUI-WiP'!W41</f>
        <v>Utilisation</v>
      </c>
      <c r="X40" s="183">
        <f>'0. UXUI-WiP'!X41</f>
        <v>0</v>
      </c>
      <c r="Y40" s="183">
        <f>'0. UXUI-WiP'!Y41</f>
        <v>0</v>
      </c>
      <c r="Z40" s="183">
        <f>'0. UXUI-WiP'!Z41</f>
        <v>0</v>
      </c>
      <c r="AA40" s="183">
        <f>'0. UXUI-WiP'!AA41</f>
        <v>0</v>
      </c>
      <c r="AB40" s="183">
        <f>'0. UXUI-WiP'!AB41</f>
        <v>0</v>
      </c>
      <c r="AC40" s="183">
        <f>'0. UXUI-WiP'!AC41</f>
        <v>0</v>
      </c>
      <c r="AD40" s="183">
        <f>'0. UXUI-WiP'!AD41</f>
        <v>0</v>
      </c>
      <c r="AE40" s="183">
        <f>'0. UXUI-WiP'!AE41</f>
        <v>0</v>
      </c>
      <c r="AF40" s="183">
        <f>'0. UXUI-WiP'!AF41</f>
        <v>0</v>
      </c>
      <c r="AG40" s="183">
        <f>'0. UXUI-WiP'!AG41</f>
        <v>0</v>
      </c>
      <c r="AH40" s="191"/>
    </row>
    <row r="41" spans="1:34" ht="15.75" customHeight="1">
      <c r="A41" s="183">
        <f>'0. UXUI-WiP'!A41</f>
        <v>6</v>
      </c>
      <c r="B41" s="183" t="str">
        <f>'0. UXUI-WiP'!B41</f>
        <v>UX/UI-6.C01</v>
      </c>
      <c r="C41" s="183" t="str">
        <f>'0. UXUI-WiP'!C41</f>
        <v>A</v>
      </c>
      <c r="D41" s="183" t="str">
        <f>'0. UXUI-WiP'!D41</f>
        <v>B</v>
      </c>
      <c r="E41" s="183" t="str">
        <f>'0. UXUI-WiP'!E41</f>
        <v>B</v>
      </c>
      <c r="F41" s="183" t="str">
        <f>'0. UXUI-WiP'!F41</f>
        <v>A/B/B</v>
      </c>
      <c r="G41" s="185" t="s">
        <v>7157</v>
      </c>
      <c r="H41" s="185" t="s">
        <v>5691</v>
      </c>
      <c r="I41" s="185" t="s">
        <v>7717</v>
      </c>
      <c r="J41" s="186" t="s">
        <v>8016</v>
      </c>
      <c r="K41" s="186" t="s">
        <v>8017</v>
      </c>
      <c r="L41" s="185" t="s">
        <v>7720</v>
      </c>
      <c r="M41" s="185" t="s">
        <v>7721</v>
      </c>
      <c r="N41" s="185" t="s">
        <v>7722</v>
      </c>
      <c r="O41" s="185" t="s">
        <v>5691</v>
      </c>
      <c r="P41" s="183">
        <f>'0. UXUI-WiP'!P42</f>
        <v>0</v>
      </c>
      <c r="Q41" s="183">
        <f>'0. UXUI-WiP'!Q42</f>
        <v>0</v>
      </c>
      <c r="R41" s="183" t="str">
        <f>'0. UXUI-WiP'!R42</f>
        <v>RECO</v>
      </c>
      <c r="S41" s="183" t="str">
        <f>'0. UXUI-WiP'!S42</f>
        <v>***</v>
      </c>
      <c r="T41" s="183">
        <f>'0. UXUI-WiP'!T42</f>
        <v>0</v>
      </c>
      <c r="U41" s="183">
        <f>'0. UXUI-WiP'!U42</f>
        <v>0</v>
      </c>
      <c r="V41" s="183">
        <f>'0. UXUI-WiP'!V42</f>
        <v>0</v>
      </c>
      <c r="W41" s="183" t="str">
        <f>'0. UXUI-WiP'!W42</f>
        <v>Utilisation</v>
      </c>
      <c r="X41" s="183" t="str">
        <f>'0. UXUI-WiP'!X42</f>
        <v>#VOL ; #SEC ; #USE ; #MAINT ; #DEBT ; #METH ; #FIN</v>
      </c>
      <c r="Y41" s="183" t="str">
        <f>'0. UXUI-WiP'!Y42</f>
        <v>Dev ; Designer ; ProjectMngr ; ProductOwner ; ITMngr</v>
      </c>
      <c r="Z41" s="183" t="str">
        <f>'0. UXUI-WiP'!Z42</f>
        <v>(X / Y ) * 100</v>
      </c>
      <c r="AA41" s="183" t="s">
        <v>5834</v>
      </c>
      <c r="AB41" s="183">
        <f>'0. UXUI-WiP'!AB42</f>
        <v>100</v>
      </c>
      <c r="AC41" s="183" t="str">
        <f>'0. UXUI-WiP'!AC42</f>
        <v>Medium</v>
      </c>
      <c r="AD41" s="183" t="str">
        <f>'0. UXUI-WiP'!AD42</f>
        <v>OnUpdate</v>
      </c>
      <c r="AE41" s="183" t="s">
        <v>8018</v>
      </c>
      <c r="AF41" s="183">
        <f>'0. UXUI-WiP'!AF42</f>
        <v>0</v>
      </c>
      <c r="AG41" s="183">
        <f>'0. UXUI-WiP'!AG42</f>
        <v>0</v>
      </c>
      <c r="AH41" s="191"/>
    </row>
    <row r="42" spans="1:34" ht="15.75" customHeight="1">
      <c r="A42" s="183">
        <f>'0. UXUI-WiP'!A42</f>
        <v>6</v>
      </c>
      <c r="B42" s="183" t="str">
        <f>'0. UXUI-WiP'!B42</f>
        <v>UX/UI-6.01</v>
      </c>
      <c r="C42" s="183" t="str">
        <f>'0. UXUI-WiP'!C42</f>
        <v>A</v>
      </c>
      <c r="D42" s="183" t="str">
        <f>'0. UXUI-WiP'!D42</f>
        <v>B</v>
      </c>
      <c r="E42" s="183" t="str">
        <f>'0. UXUI-WiP'!E42</f>
        <v>A</v>
      </c>
      <c r="F42" s="183" t="str">
        <f>'0. UXUI-WiP'!F42</f>
        <v>A/B/A</v>
      </c>
      <c r="G42" s="185" t="s">
        <v>7157</v>
      </c>
      <c r="H42" s="185" t="s">
        <v>5691</v>
      </c>
      <c r="I42" s="185" t="s">
        <v>7723</v>
      </c>
      <c r="J42" s="185" t="s">
        <v>7724</v>
      </c>
      <c r="K42" s="185" t="s">
        <v>8019</v>
      </c>
      <c r="L42" s="185" t="s">
        <v>7726</v>
      </c>
      <c r="M42" s="185" t="s">
        <v>8020</v>
      </c>
      <c r="N42" s="186" t="s">
        <v>8021</v>
      </c>
      <c r="O42" s="185" t="s">
        <v>5691</v>
      </c>
      <c r="P42" s="246" t="str">
        <f>'0. UXUI-WiP'!P43</f>
        <v>https://www.websitecarbon.com/
 https://contrast-ratio.com/
https://www.figma.com/community/plugin/748533339900865323/Contrast</v>
      </c>
      <c r="Q42" s="183">
        <f>'0. UXUI-WiP'!Q43</f>
        <v>0</v>
      </c>
      <c r="R42" s="183" t="str">
        <f>'0. UXUI-WiP'!R43</f>
        <v>CONSEIL</v>
      </c>
      <c r="S42" s="183" t="str">
        <f>'0. UXUI-WiP'!S43</f>
        <v>N/A</v>
      </c>
      <c r="T42" s="183">
        <f>'0. UXUI-WiP'!T43</f>
        <v>0</v>
      </c>
      <c r="U42" s="183">
        <f>'0. UXUI-WiP'!U43</f>
        <v>0</v>
      </c>
      <c r="V42" s="183">
        <f>'0. UXUI-WiP'!V43</f>
        <v>0</v>
      </c>
      <c r="W42" s="183" t="str">
        <f>'0. UXUI-WiP'!W43</f>
        <v>Acquisition</v>
      </c>
      <c r="X42" s="183">
        <f>'0. UXUI-WiP'!X43</f>
        <v>0</v>
      </c>
      <c r="Y42" s="183">
        <f>'0. UXUI-WiP'!Y43</f>
        <v>0</v>
      </c>
      <c r="Z42" s="183">
        <f>'0. UXUI-WiP'!Z43</f>
        <v>0</v>
      </c>
      <c r="AA42" s="183">
        <f>'0. UXUI-WiP'!AA43</f>
        <v>0</v>
      </c>
      <c r="AB42" s="183">
        <f>'0. UXUI-WiP'!AB43</f>
        <v>0</v>
      </c>
      <c r="AC42" s="183">
        <f>'0. UXUI-WiP'!AC43</f>
        <v>0</v>
      </c>
      <c r="AD42" s="183">
        <f>'0. UXUI-WiP'!AD43</f>
        <v>0</v>
      </c>
      <c r="AE42" s="183" t="s">
        <v>8022</v>
      </c>
      <c r="AF42" s="183">
        <f>'0. UXUI-WiP'!AF43</f>
        <v>0</v>
      </c>
      <c r="AG42" s="183">
        <f>'0. UXUI-WiP'!AG43</f>
        <v>0</v>
      </c>
      <c r="AH42" s="191"/>
    </row>
    <row r="43" spans="1:34" ht="15.75" customHeight="1">
      <c r="A43" s="183">
        <f>'0. UXUI-WiP'!A43</f>
        <v>6</v>
      </c>
      <c r="B43" s="183" t="str">
        <f>'0. UXUI-WiP'!B43</f>
        <v>UX/UI-6.C02</v>
      </c>
      <c r="C43" s="183" t="str">
        <f>'0. UXUI-WiP'!C43</f>
        <v>A</v>
      </c>
      <c r="D43" s="183" t="str">
        <f>'0. UXUI-WiP'!D43</f>
        <v>A</v>
      </c>
      <c r="E43" s="183" t="str">
        <f>'0. UXUI-WiP'!E43</f>
        <v>B</v>
      </c>
      <c r="F43" s="183" t="str">
        <f>'0. UXUI-WiP'!F43</f>
        <v>A/A/B</v>
      </c>
      <c r="G43" s="185" t="s">
        <v>7157</v>
      </c>
      <c r="H43" s="185" t="s">
        <v>5691</v>
      </c>
      <c r="I43" s="185" t="s">
        <v>7729</v>
      </c>
      <c r="J43" s="185" t="s">
        <v>7730</v>
      </c>
      <c r="K43" s="186" t="s">
        <v>8023</v>
      </c>
      <c r="L43" s="186" t="s">
        <v>8024</v>
      </c>
      <c r="M43" s="185" t="s">
        <v>7733</v>
      </c>
      <c r="N43" s="185" t="s">
        <v>7734</v>
      </c>
      <c r="O43" s="185" t="s">
        <v>8124</v>
      </c>
      <c r="P43" s="183">
        <f>'0. UXUI-WiP'!P44</f>
        <v>0</v>
      </c>
      <c r="Q43" s="183">
        <f>'0. UXUI-WiP'!Q44</f>
        <v>0</v>
      </c>
      <c r="R43" s="183" t="str">
        <f>'0. UXUI-WiP'!R44</f>
        <v>CONSEIL</v>
      </c>
      <c r="S43" s="183" t="str">
        <f>'0. UXUI-WiP'!S44</f>
        <v>N/A</v>
      </c>
      <c r="T43" s="183">
        <f>'0. UXUI-WiP'!T44</f>
        <v>0</v>
      </c>
      <c r="U43" s="183">
        <f>'0. UXUI-WiP'!U44</f>
        <v>0</v>
      </c>
      <c r="V43" s="183">
        <f>'0. UXUI-WiP'!V44</f>
        <v>0</v>
      </c>
      <c r="W43" s="183" t="str">
        <f>'0. UXUI-WiP'!W44</f>
        <v>Conception</v>
      </c>
      <c r="X43" s="183">
        <f>'0. UXUI-WiP'!X44</f>
        <v>0</v>
      </c>
      <c r="Y43" s="183">
        <f>'0. UXUI-WiP'!Y44</f>
        <v>0</v>
      </c>
      <c r="Z43" s="183">
        <f>'0. UXUI-WiP'!Z44</f>
        <v>0</v>
      </c>
      <c r="AA43" s="183">
        <f>'0. UXUI-WiP'!AA44</f>
        <v>0</v>
      </c>
      <c r="AB43" s="183">
        <f>'0. UXUI-WiP'!AB44</f>
        <v>0</v>
      </c>
      <c r="AC43" s="183">
        <f>'0. UXUI-WiP'!AC44</f>
        <v>0</v>
      </c>
      <c r="AD43" s="183">
        <f>'0. UXUI-WiP'!AD44</f>
        <v>0</v>
      </c>
      <c r="AE43" s="183">
        <f>'0. UXUI-WiP'!AE44</f>
        <v>0</v>
      </c>
      <c r="AF43" s="183">
        <f>'0. UXUI-WiP'!AF44</f>
        <v>0</v>
      </c>
      <c r="AG43" s="183">
        <f>'0. UXUI-WiP'!AG44</f>
        <v>0</v>
      </c>
      <c r="AH43" s="191"/>
    </row>
    <row r="44" spans="1:34" ht="15.75" customHeight="1">
      <c r="A44" s="183">
        <f>'0. UXUI-WiP'!A44</f>
        <v>6</v>
      </c>
      <c r="B44" s="183" t="str">
        <f>'0. UXUI-WiP'!B44</f>
        <v>UX/UI-6.C03</v>
      </c>
      <c r="C44" s="183" t="str">
        <f>'0. UXUI-WiP'!C44</f>
        <v>A</v>
      </c>
      <c r="D44" s="183" t="str">
        <f>'0. UXUI-WiP'!D44</f>
        <v>B</v>
      </c>
      <c r="E44" s="183" t="str">
        <f>'0. UXUI-WiP'!E44</f>
        <v>B</v>
      </c>
      <c r="F44" s="183" t="str">
        <f>'0. UXUI-WiP'!F44</f>
        <v>A/B/B</v>
      </c>
      <c r="G44" s="185" t="s">
        <v>7157</v>
      </c>
      <c r="H44" s="185" t="s">
        <v>5691</v>
      </c>
      <c r="I44" s="185" t="s">
        <v>7736</v>
      </c>
      <c r="J44" s="186" t="s">
        <v>8025</v>
      </c>
      <c r="K44" s="186" t="s">
        <v>8026</v>
      </c>
      <c r="L44" s="186" t="s">
        <v>8027</v>
      </c>
      <c r="M44" s="185" t="s">
        <v>7740</v>
      </c>
      <c r="N44" s="185" t="s">
        <v>5691</v>
      </c>
      <c r="O44" s="185" t="s">
        <v>5691</v>
      </c>
      <c r="P44" s="183">
        <f>'0. UXUI-WiP'!P45</f>
        <v>0</v>
      </c>
      <c r="Q44" s="183">
        <f>'0. UXUI-WiP'!Q45</f>
        <v>0</v>
      </c>
      <c r="R44" s="183" t="str">
        <f>'0. UXUI-WiP'!R45</f>
        <v>CONSEIL</v>
      </c>
      <c r="S44" s="183" t="str">
        <f>'0. UXUI-WiP'!S45</f>
        <v>N/A</v>
      </c>
      <c r="T44" s="183">
        <f>'0. UXUI-WiP'!T45</f>
        <v>0</v>
      </c>
      <c r="U44" s="183">
        <f>'0. UXUI-WiP'!U45</f>
        <v>0</v>
      </c>
      <c r="V44" s="183">
        <f>'0. UXUI-WiP'!V45</f>
        <v>0</v>
      </c>
      <c r="W44" s="183" t="str">
        <f>'0. UXUI-WiP'!W45</f>
        <v>Utilisation</v>
      </c>
      <c r="X44" s="183">
        <f>'0. UXUI-WiP'!X45</f>
        <v>0</v>
      </c>
      <c r="Y44" s="183">
        <f>'0. UXUI-WiP'!Y45</f>
        <v>0</v>
      </c>
      <c r="Z44" s="183">
        <f>'0. UXUI-WiP'!Z45</f>
        <v>0</v>
      </c>
      <c r="AA44" s="183">
        <f>'0. UXUI-WiP'!AA45</f>
        <v>0</v>
      </c>
      <c r="AB44" s="183">
        <f>'0. UXUI-WiP'!AB45</f>
        <v>0</v>
      </c>
      <c r="AC44" s="183">
        <f>'0. UXUI-WiP'!AC45</f>
        <v>0</v>
      </c>
      <c r="AD44" s="183">
        <f>'0. UXUI-WiP'!AD45</f>
        <v>0</v>
      </c>
      <c r="AE44" s="183">
        <f>'0. UXUI-WiP'!AE45</f>
        <v>0</v>
      </c>
      <c r="AF44" s="183">
        <f>'0. UXUI-WiP'!AF45</f>
        <v>0</v>
      </c>
      <c r="AG44" s="183">
        <f>'0. UXUI-WiP'!AG45</f>
        <v>0</v>
      </c>
      <c r="AH44" s="191"/>
    </row>
    <row r="45" spans="1:34" ht="15.75" customHeight="1">
      <c r="A45" s="183">
        <f>'0. UXUI-WiP'!A45</f>
        <v>6</v>
      </c>
      <c r="B45" s="183" t="str">
        <f>'0. UXUI-WiP'!B45</f>
        <v>UX/UI-6.C04</v>
      </c>
      <c r="C45" s="183" t="str">
        <f>'0. UXUI-WiP'!C45</f>
        <v>A</v>
      </c>
      <c r="D45" s="183" t="str">
        <f>'0. UXUI-WiP'!D45</f>
        <v>B</v>
      </c>
      <c r="E45" s="183" t="str">
        <f>'0. UXUI-WiP'!E45</f>
        <v>B</v>
      </c>
      <c r="F45" s="183" t="str">
        <f>'0. UXUI-WiP'!F45</f>
        <v>A/B/B</v>
      </c>
      <c r="G45" s="185" t="s">
        <v>6803</v>
      </c>
      <c r="H45" s="185" t="s">
        <v>5691</v>
      </c>
      <c r="I45" s="185" t="s">
        <v>8028</v>
      </c>
      <c r="J45" s="186" t="s">
        <v>8029</v>
      </c>
      <c r="K45" s="186" t="s">
        <v>8030</v>
      </c>
      <c r="L45" s="185" t="s">
        <v>7744</v>
      </c>
      <c r="M45" s="185" t="s">
        <v>7745</v>
      </c>
      <c r="N45" s="185" t="s">
        <v>7746</v>
      </c>
      <c r="O45" s="185" t="s">
        <v>5691</v>
      </c>
      <c r="P45" s="183">
        <f>'0. UXUI-WiP'!P46</f>
        <v>0</v>
      </c>
      <c r="Q45" s="183">
        <f>'0. UXUI-WiP'!Q46</f>
        <v>0</v>
      </c>
      <c r="R45" s="183" t="str">
        <f>'0. UXUI-WiP'!R46</f>
        <v>RECO</v>
      </c>
      <c r="S45" s="183" t="str">
        <f>'0. UXUI-WiP'!S46</f>
        <v>**</v>
      </c>
      <c r="T45" s="183">
        <f>'0. UXUI-WiP'!T46</f>
        <v>0</v>
      </c>
      <c r="U45" s="183">
        <f>'0. UXUI-WiP'!U46</f>
        <v>0</v>
      </c>
      <c r="V45" s="183">
        <f>'0. UXUI-WiP'!V46</f>
        <v>0</v>
      </c>
      <c r="W45" s="183" t="str">
        <f>'0. UXUI-WiP'!W46</f>
        <v>Utilisation</v>
      </c>
      <c r="X45" s="183" t="str">
        <f>'0. UXUI-WiP'!X46</f>
        <v>#USE ; #VALUE ;</v>
      </c>
      <c r="Y45" s="183" t="str">
        <f>'0. UXUI-WiP'!Y46</f>
        <v>Dev ; Designer ; ProductOwner ;</v>
      </c>
      <c r="Z45" s="183" t="str">
        <f>'0. UXUI-WiP'!Z46</f>
        <v>(X / Y ) * 100</v>
      </c>
      <c r="AA45" s="183" t="s">
        <v>5834</v>
      </c>
      <c r="AB45" s="183">
        <f>'0. UXUI-WiP'!AB46</f>
        <v>100</v>
      </c>
      <c r="AC45" s="183" t="str">
        <f>'0. UXUI-WiP'!AC46</f>
        <v>High</v>
      </c>
      <c r="AD45" s="183" t="str">
        <f>'0. UXUI-WiP'!AD46</f>
        <v>OnUpdate</v>
      </c>
      <c r="AE45" s="183" t="s">
        <v>8031</v>
      </c>
      <c r="AF45" s="183">
        <f>'0. UXUI-WiP'!AF46</f>
        <v>0</v>
      </c>
      <c r="AG45" s="183">
        <f>'0. UXUI-WiP'!AG46</f>
        <v>0</v>
      </c>
      <c r="AH45" s="191"/>
    </row>
    <row r="46" spans="1:34" ht="15.75" customHeight="1">
      <c r="A46" s="183">
        <f>'0. UXUI-WiP'!A46</f>
        <v>6</v>
      </c>
      <c r="B46" s="183" t="str">
        <f>'0. UXUI-WiP'!B46</f>
        <v>UX/UI-6.02</v>
      </c>
      <c r="C46" s="183" t="str">
        <f>'0. UXUI-WiP'!C46</f>
        <v>A</v>
      </c>
      <c r="D46" s="183" t="str">
        <f>'0. UXUI-WiP'!D46</f>
        <v>B</v>
      </c>
      <c r="E46" s="183" t="str">
        <f>'0. UXUI-WiP'!E46</f>
        <v>B</v>
      </c>
      <c r="F46" s="183" t="str">
        <f>'0. UXUI-WiP'!F46</f>
        <v>A/B/B</v>
      </c>
      <c r="G46" s="185" t="s">
        <v>7691</v>
      </c>
      <c r="H46" s="185" t="s">
        <v>5691</v>
      </c>
      <c r="I46" s="185" t="s">
        <v>7747</v>
      </c>
      <c r="J46" s="186" t="s">
        <v>8032</v>
      </c>
      <c r="K46" s="186" t="s">
        <v>8033</v>
      </c>
      <c r="L46" s="185" t="s">
        <v>7750</v>
      </c>
      <c r="M46" s="185" t="s">
        <v>7751</v>
      </c>
      <c r="N46" s="185" t="s">
        <v>7752</v>
      </c>
      <c r="O46" s="185" t="s">
        <v>5691</v>
      </c>
      <c r="P46" s="183">
        <f>'0. UXUI-WiP'!P48</f>
        <v>0</v>
      </c>
      <c r="Q46" s="183">
        <f>'0. UXUI-WiP'!Q48</f>
        <v>0</v>
      </c>
      <c r="R46" s="183">
        <f>'0. UXUI-WiP'!R48</f>
        <v>0</v>
      </c>
      <c r="S46" s="183">
        <f>'0. UXUI-WiP'!S48</f>
        <v>0</v>
      </c>
      <c r="T46" s="183">
        <f>'0. UXUI-WiP'!T48</f>
        <v>0</v>
      </c>
      <c r="U46" s="183" t="str">
        <f>'0. UXUI-WiP'!U48</f>
        <v>ODD#12 ; ODD#13</v>
      </c>
      <c r="V46" s="183">
        <f>'0. UXUI-WiP'!V48</f>
        <v>0</v>
      </c>
      <c r="W46" s="183">
        <f>'0. UXUI-WiP'!W48</f>
        <v>0</v>
      </c>
      <c r="X46" s="183">
        <f>'0. UXUI-WiP'!X48</f>
        <v>0</v>
      </c>
      <c r="Y46" s="183">
        <f>'0. UXUI-WiP'!Y48</f>
        <v>0</v>
      </c>
      <c r="Z46" s="183">
        <f>'0. UXUI-WiP'!Z48</f>
        <v>0</v>
      </c>
      <c r="AA46" s="183">
        <f>'0. UXUI-WiP'!AA48</f>
        <v>0</v>
      </c>
      <c r="AB46" s="183">
        <f>'0. UXUI-WiP'!AB48</f>
        <v>0</v>
      </c>
      <c r="AC46" s="183">
        <f>'0. UXUI-WiP'!AC48</f>
        <v>0</v>
      </c>
      <c r="AD46" s="183">
        <f>'0. UXUI-WiP'!AD48</f>
        <v>0</v>
      </c>
      <c r="AE46" s="183">
        <f>'0. UXUI-WiP'!AE48</f>
        <v>0</v>
      </c>
      <c r="AF46" s="183">
        <f>'0. UXUI-WiP'!AF48</f>
        <v>0</v>
      </c>
      <c r="AG46" s="183">
        <f>'0. UXUI-WiP'!AG48</f>
        <v>0</v>
      </c>
      <c r="AH46" s="191"/>
    </row>
    <row r="47" spans="1:34" ht="15.75" customHeight="1">
      <c r="A47" s="10">
        <v>6</v>
      </c>
      <c r="B47" s="171" t="s">
        <v>7282</v>
      </c>
      <c r="C47" s="236" t="s">
        <v>5306</v>
      </c>
      <c r="D47" s="236" t="s">
        <v>5306</v>
      </c>
      <c r="E47" s="236" t="s">
        <v>5307</v>
      </c>
      <c r="F47" s="12" t="str">
        <f>CONCATENATE(C47,"/",D47,"/",E47)</f>
        <v>A/A/B</v>
      </c>
      <c r="G47" s="185" t="s">
        <v>7691</v>
      </c>
      <c r="H47" s="238"/>
      <c r="I47" s="236" t="s">
        <v>8125</v>
      </c>
      <c r="J47" s="236" t="s">
        <v>8126</v>
      </c>
      <c r="K47" s="236" t="s">
        <v>8127</v>
      </c>
      <c r="L47" s="236" t="s">
        <v>8128</v>
      </c>
      <c r="M47" s="236"/>
      <c r="N47" s="236"/>
      <c r="O47" s="12"/>
      <c r="P47" s="12"/>
      <c r="Q47" s="12"/>
      <c r="R47" s="236" t="s">
        <v>5313</v>
      </c>
      <c r="S47" s="236" t="s">
        <v>5378</v>
      </c>
      <c r="T47" s="12"/>
      <c r="U47" s="12"/>
      <c r="V47" s="12"/>
      <c r="W47" s="166" t="s">
        <v>1393</v>
      </c>
      <c r="X47" s="92" t="s">
        <v>7287</v>
      </c>
      <c r="Y47" s="92" t="s">
        <v>6993</v>
      </c>
      <c r="Z47" s="92" t="s">
        <v>5317</v>
      </c>
      <c r="AA47" s="183" t="s">
        <v>5834</v>
      </c>
      <c r="AB47" s="168">
        <v>100</v>
      </c>
      <c r="AC47" s="92" t="s">
        <v>5320</v>
      </c>
      <c r="AD47" s="92" t="s">
        <v>5364</v>
      </c>
      <c r="AE47" s="167" t="s">
        <v>8129</v>
      </c>
      <c r="AF47" s="20"/>
      <c r="AG47" s="20"/>
      <c r="AH47" s="12"/>
    </row>
    <row r="48" spans="1:34" ht="15.75" customHeight="1">
      <c r="A48" s="183">
        <f>'0. UXUI-WiP'!A48</f>
        <v>7</v>
      </c>
      <c r="B48" s="183" t="str">
        <f>'0. UXUI-WiP'!B48</f>
        <v>UX/UI-7</v>
      </c>
      <c r="C48" s="183">
        <f>'0. UXUI-WiP'!C48</f>
        <v>0</v>
      </c>
      <c r="D48" s="183">
        <f>'0. UXUI-WiP'!D48</f>
        <v>0</v>
      </c>
      <c r="E48" s="183">
        <f>'0. UXUI-WiP'!E48</f>
        <v>0</v>
      </c>
      <c r="F48" s="183" t="str">
        <f>'0. UXUI-WiP'!F48</f>
        <v>0A/2A/3A</v>
      </c>
      <c r="G48" s="185" t="s">
        <v>5691</v>
      </c>
      <c r="H48" s="185" t="s">
        <v>7753</v>
      </c>
      <c r="I48" s="185" t="s">
        <v>5691</v>
      </c>
      <c r="J48" s="185" t="s">
        <v>5691</v>
      </c>
      <c r="K48" s="185" t="s">
        <v>5691</v>
      </c>
      <c r="L48" s="185" t="s">
        <v>5691</v>
      </c>
      <c r="M48" s="185" t="s">
        <v>5691</v>
      </c>
      <c r="N48" s="185" t="s">
        <v>5691</v>
      </c>
      <c r="O48" s="185" t="s">
        <v>5691</v>
      </c>
      <c r="AH48" s="191"/>
    </row>
    <row r="49" spans="1:34" ht="15.75" customHeight="1">
      <c r="A49" s="183">
        <f>'0. UXUI-WiP'!A49</f>
        <v>7</v>
      </c>
      <c r="B49" s="183" t="str">
        <f>'0. UXUI-WiP'!B49</f>
        <v>UX/UI-7.01</v>
      </c>
      <c r="C49" s="183" t="str">
        <f>'0. UXUI-WiP'!C49</f>
        <v>B</v>
      </c>
      <c r="D49" s="183" t="str">
        <f>'0. UXUI-WiP'!D49</f>
        <v>B</v>
      </c>
      <c r="E49" s="183" t="str">
        <f>'0. UXUI-WiP'!E49</f>
        <v>B</v>
      </c>
      <c r="F49" s="183" t="str">
        <f>'0. UXUI-WiP'!F49</f>
        <v>B/B/B</v>
      </c>
      <c r="G49" s="185" t="s">
        <v>7512</v>
      </c>
      <c r="H49" s="185" t="s">
        <v>5691</v>
      </c>
      <c r="I49" s="186" t="s">
        <v>8035</v>
      </c>
      <c r="J49" s="186" t="s">
        <v>8036</v>
      </c>
      <c r="K49" s="186" t="s">
        <v>8037</v>
      </c>
      <c r="L49" s="185" t="s">
        <v>7757</v>
      </c>
      <c r="M49" s="185" t="s">
        <v>7758</v>
      </c>
      <c r="N49" s="185" t="s">
        <v>7759</v>
      </c>
      <c r="O49" s="185" t="s">
        <v>7760</v>
      </c>
      <c r="P49" s="246" t="str">
        <f>'0. UXUI-WiP'!P49</f>
        <v xml:space="preserve"> https://www.systemicdesigntoolkit.org/</v>
      </c>
      <c r="Q49" s="183">
        <f>'0. UXUI-WiP'!Q49</f>
        <v>0</v>
      </c>
      <c r="R49" s="183" t="str">
        <f>'0. UXUI-WiP'!R49</f>
        <v>RECO</v>
      </c>
      <c r="S49" s="183" t="str">
        <f>'0. UXUI-WiP'!S49</f>
        <v>***</v>
      </c>
      <c r="T49" s="183">
        <f>'0. UXUI-WiP'!T49</f>
        <v>0</v>
      </c>
      <c r="U49" s="183">
        <f>'0. UXUI-WiP'!U49</f>
        <v>0</v>
      </c>
      <c r="V49" s="183">
        <f>'0. UXUI-WiP'!V49</f>
        <v>0</v>
      </c>
      <c r="W49" s="183" t="str">
        <f>'0. UXUI-WiP'!W49</f>
        <v>Conception</v>
      </c>
      <c r="X49" s="183" t="str">
        <f>'0. UXUI-WiP'!X49</f>
        <v>#VOL ;  #USE ; #COM ; #VALUE ; #METH ;</v>
      </c>
      <c r="Y49" s="183" t="str">
        <f>'0. UXUI-WiP'!Y49</f>
        <v>Dev ; Designer ; ProjectMngr ; ProductOwner</v>
      </c>
      <c r="Z49" s="183">
        <f>'0. UXUI-WiP'!Z49</f>
        <v>0</v>
      </c>
      <c r="AA49" s="183">
        <f>'0. UXUI-WiP'!AA49</f>
        <v>0</v>
      </c>
      <c r="AB49" s="183">
        <f>'0. UXUI-WiP'!AB49</f>
        <v>0</v>
      </c>
      <c r="AC49" s="183" t="str">
        <f>'0. UXUI-WiP'!AC49</f>
        <v>High</v>
      </c>
      <c r="AD49" s="183" t="str">
        <f>'0. UXUI-WiP'!AD49</f>
        <v>OnUpdate</v>
      </c>
      <c r="AE49" s="183" t="s">
        <v>8034</v>
      </c>
      <c r="AF49" s="183">
        <f>'0. UXUI-WiP'!AF49</f>
        <v>0</v>
      </c>
      <c r="AG49" s="183">
        <f>'0. UXUI-WiP'!AG49</f>
        <v>0</v>
      </c>
      <c r="AH49" s="191"/>
    </row>
    <row r="50" spans="1:34" ht="15.75" customHeight="1">
      <c r="A50" s="183">
        <f>'0. UXUI-WiP'!A50</f>
        <v>7</v>
      </c>
      <c r="B50" s="183" t="str">
        <f>'0. UXUI-WiP'!B50</f>
        <v>UX/UI-7.02</v>
      </c>
      <c r="C50" s="183" t="str">
        <f>'0. UXUI-WiP'!C50</f>
        <v>C</v>
      </c>
      <c r="D50" s="183" t="str">
        <f>'0. UXUI-WiP'!D50</f>
        <v>A</v>
      </c>
      <c r="E50" s="183" t="str">
        <f>'0. UXUI-WiP'!E50</f>
        <v>A</v>
      </c>
      <c r="F50" s="183" t="str">
        <f>'0. UXUI-WiP'!F50</f>
        <v>C/A/A</v>
      </c>
      <c r="G50" s="185" t="s">
        <v>7512</v>
      </c>
      <c r="H50" s="185" t="s">
        <v>5691</v>
      </c>
      <c r="I50" s="185" t="s">
        <v>7761</v>
      </c>
      <c r="J50" s="185" t="s">
        <v>7762</v>
      </c>
      <c r="K50" s="186" t="s">
        <v>8038</v>
      </c>
      <c r="L50" s="185" t="s">
        <v>8039</v>
      </c>
      <c r="M50" s="185" t="s">
        <v>5691</v>
      </c>
      <c r="N50" s="185" t="s">
        <v>5691</v>
      </c>
      <c r="O50" s="185" t="s">
        <v>5691</v>
      </c>
      <c r="P50" s="183" t="str">
        <f>'0. UXUI-WiP'!P50</f>
        <v>Adobe XD, Sketch (mac), Figma, invision, Balsamiq etc.</v>
      </c>
      <c r="Q50" s="183">
        <f>'0. UXUI-WiP'!Q50</f>
        <v>0</v>
      </c>
      <c r="R50" s="183" t="str">
        <f>'0. UXUI-WiP'!R50</f>
        <v>RECO</v>
      </c>
      <c r="S50" s="183" t="str">
        <f>'0. UXUI-WiP'!S50</f>
        <v>**</v>
      </c>
      <c r="T50" s="183">
        <f>'0. UXUI-WiP'!T50</f>
        <v>0</v>
      </c>
      <c r="U50" s="183">
        <f>'0. UXUI-WiP'!U50</f>
        <v>0</v>
      </c>
      <c r="V50" s="183">
        <f>'0. UXUI-WiP'!V50</f>
        <v>0</v>
      </c>
      <c r="W50" s="183" t="str">
        <f>'0. UXUI-WiP'!W50</f>
        <v>Conception</v>
      </c>
      <c r="X50" s="183" t="str">
        <f>'0. UXUI-WiP'!X50</f>
        <v>#VOL ;  #USE ; #COM ; #VALUE ; #METH ;</v>
      </c>
      <c r="Y50" s="183" t="str">
        <f>'0. UXUI-WiP'!Y50</f>
        <v>Dev ; Designer ; ProjectMngr ; ProductOwner</v>
      </c>
      <c r="Z50" s="183">
        <f>'0. UXUI-WiP'!Z50</f>
        <v>0</v>
      </c>
      <c r="AA50" s="183">
        <f>'0. UXUI-WiP'!AA50</f>
        <v>0</v>
      </c>
      <c r="AB50" s="183">
        <f>'0. UXUI-WiP'!AB50</f>
        <v>0</v>
      </c>
      <c r="AC50" s="183" t="str">
        <f>'0. UXUI-WiP'!AC50</f>
        <v>High</v>
      </c>
      <c r="AD50" s="183" t="str">
        <f>'0. UXUI-WiP'!AD50</f>
        <v>OnUpdate</v>
      </c>
      <c r="AE50" s="183" t="s">
        <v>7958</v>
      </c>
      <c r="AF50" s="183">
        <f>'0. UXUI-WiP'!AF50</f>
        <v>0</v>
      </c>
      <c r="AG50" s="183">
        <f>'0. UXUI-WiP'!AG50</f>
        <v>0</v>
      </c>
      <c r="AH50" s="191"/>
    </row>
    <row r="51" spans="1:34" ht="15.75" customHeight="1">
      <c r="A51" s="183">
        <f>'0. UXUI-WiP'!A51</f>
        <v>7</v>
      </c>
      <c r="B51" s="183" t="str">
        <f>'0. UXUI-WiP'!B51</f>
        <v>UX/UI-7.03</v>
      </c>
      <c r="C51" s="183" t="str">
        <f>'0. UXUI-WiP'!C51</f>
        <v>C</v>
      </c>
      <c r="D51" s="183" t="str">
        <f>'0. UXUI-WiP'!D51</f>
        <v>A</v>
      </c>
      <c r="E51" s="183" t="str">
        <f>'0. UXUI-WiP'!E51</f>
        <v>B</v>
      </c>
      <c r="F51" s="183" t="str">
        <f>'0. UXUI-WiP'!F51</f>
        <v>C/A/B</v>
      </c>
      <c r="G51" s="185" t="s">
        <v>7512</v>
      </c>
      <c r="H51" s="185" t="s">
        <v>5691</v>
      </c>
      <c r="I51" s="186" t="s">
        <v>8041</v>
      </c>
      <c r="J51" s="186" t="s">
        <v>8042</v>
      </c>
      <c r="K51" s="186" t="s">
        <v>8043</v>
      </c>
      <c r="L51" s="186" t="s">
        <v>8044</v>
      </c>
      <c r="M51" s="186" t="s">
        <v>8045</v>
      </c>
      <c r="N51" s="185" t="s">
        <v>7770</v>
      </c>
      <c r="O51" s="185" t="s">
        <v>5691</v>
      </c>
      <c r="P51" s="183">
        <f>'0. UXUI-WiP'!P51</f>
        <v>0</v>
      </c>
      <c r="Q51" s="183">
        <f>'0. UXUI-WiP'!Q51</f>
        <v>0</v>
      </c>
      <c r="R51" s="183" t="str">
        <f>'0. UXUI-WiP'!R51</f>
        <v>RECO</v>
      </c>
      <c r="S51" s="183" t="str">
        <f>'0. UXUI-WiP'!S51</f>
        <v>**</v>
      </c>
      <c r="T51" s="183">
        <f>'0. UXUI-WiP'!T51</f>
        <v>0</v>
      </c>
      <c r="U51" s="183">
        <f>'0. UXUI-WiP'!U51</f>
        <v>0</v>
      </c>
      <c r="V51" s="183">
        <f>'0. UXUI-WiP'!V51</f>
        <v>0</v>
      </c>
      <c r="W51" s="183" t="str">
        <f>'0. UXUI-WiP'!W51</f>
        <v>Utilisation</v>
      </c>
      <c r="X51" s="183" t="str">
        <f>'0. UXUI-WiP'!X51</f>
        <v>#VOL ;  #USE ; #COM ; #VALUE ; #METH ;</v>
      </c>
      <c r="Y51" s="183" t="str">
        <f>'0. UXUI-WiP'!Y51</f>
        <v>Dev ; Designer ; ProjectMngr ; ProductOwner</v>
      </c>
      <c r="Z51" s="183">
        <f>'0. UXUI-WiP'!Z51</f>
        <v>0</v>
      </c>
      <c r="AA51" s="183">
        <f>'0. UXUI-WiP'!AA51</f>
        <v>0</v>
      </c>
      <c r="AB51" s="183">
        <f>'0. UXUI-WiP'!AB51</f>
        <v>0</v>
      </c>
      <c r="AC51" s="183" t="str">
        <f>'0. UXUI-WiP'!AC51</f>
        <v>High</v>
      </c>
      <c r="AD51" s="183" t="str">
        <f>'0. UXUI-WiP'!AD51</f>
        <v>OnUpdate</v>
      </c>
      <c r="AE51" s="183" t="s">
        <v>8040</v>
      </c>
      <c r="AF51" s="183">
        <f>'0. UXUI-WiP'!AF51</f>
        <v>0</v>
      </c>
      <c r="AG51" s="183">
        <f>'0. UXUI-WiP'!AG51</f>
        <v>0</v>
      </c>
      <c r="AH51" s="191"/>
    </row>
    <row r="52" spans="1:34" ht="15.75" customHeight="1">
      <c r="A52" s="183">
        <f>'0. UXUI-WiP'!A52</f>
        <v>7</v>
      </c>
      <c r="B52" s="183" t="str">
        <f>'0. UXUI-WiP'!B52</f>
        <v>UX/UI-7.04</v>
      </c>
      <c r="C52" s="183" t="str">
        <f>'0. UXUI-WiP'!C52</f>
        <v>B</v>
      </c>
      <c r="D52" s="183" t="str">
        <f>'0. UXUI-WiP'!D52</f>
        <v>B</v>
      </c>
      <c r="E52" s="183" t="str">
        <f>'0. UXUI-WiP'!E52</f>
        <v>A</v>
      </c>
      <c r="F52" s="183" t="str">
        <f>'0. UXUI-WiP'!F52</f>
        <v>B/B/A</v>
      </c>
      <c r="G52" s="185" t="s">
        <v>7512</v>
      </c>
      <c r="H52" s="185" t="s">
        <v>5691</v>
      </c>
      <c r="I52" s="185" t="s">
        <v>8046</v>
      </c>
      <c r="J52" s="186" t="s">
        <v>8047</v>
      </c>
      <c r="K52" s="186" t="s">
        <v>8048</v>
      </c>
      <c r="L52" s="186" t="s">
        <v>8049</v>
      </c>
      <c r="M52" s="186" t="s">
        <v>8050</v>
      </c>
      <c r="N52" s="186" t="s">
        <v>8051</v>
      </c>
      <c r="O52" s="185" t="s">
        <v>5691</v>
      </c>
      <c r="P52" s="183" t="str">
        <f>'0. UXUI-WiP'!P52</f>
        <v>Thinking aloud (eye tracking),
questionnaire SUS</v>
      </c>
      <c r="Q52" s="183">
        <f>'0. UXUI-WiP'!Q52</f>
        <v>0</v>
      </c>
      <c r="R52" s="183" t="str">
        <f>'0. UXUI-WiP'!R52</f>
        <v>RECO</v>
      </c>
      <c r="S52" s="183" t="str">
        <f>'0. UXUI-WiP'!S52</f>
        <v>*</v>
      </c>
      <c r="T52" s="183">
        <f>'0. UXUI-WiP'!T52</f>
        <v>0</v>
      </c>
      <c r="U52" s="183">
        <f>'0. UXUI-WiP'!U52</f>
        <v>0</v>
      </c>
      <c r="V52" s="183">
        <f>'0. UXUI-WiP'!V52</f>
        <v>0</v>
      </c>
      <c r="W52" s="183" t="str">
        <f>'0. UXUI-WiP'!W52</f>
        <v>Réalisation</v>
      </c>
      <c r="X52" s="183" t="str">
        <f>'0. UXUI-WiP'!X52</f>
        <v>; #COM ; #VALUE ; #METH</v>
      </c>
      <c r="Y52" s="183" t="str">
        <f>'0. UXUI-WiP'!Y52</f>
        <v>Dev ; Designer ; ProjectMngr ;</v>
      </c>
      <c r="Z52" s="183" t="str">
        <f>'0. UXUI-WiP'!Z52</f>
        <v>(X / Y ) * 100</v>
      </c>
      <c r="AA52" s="183" t="s">
        <v>5834</v>
      </c>
      <c r="AB52" s="183">
        <f>'0. UXUI-WiP'!AB52</f>
        <v>100</v>
      </c>
      <c r="AC52" s="183" t="str">
        <f>'0. UXUI-WiP'!AC52</f>
        <v>Low</v>
      </c>
      <c r="AD52" s="183" t="str">
        <f>'0. UXUI-WiP'!AD52</f>
        <v>OnUpdate</v>
      </c>
      <c r="AE52" s="183" t="s">
        <v>5808</v>
      </c>
      <c r="AF52" s="183">
        <f>'0. UXUI-WiP'!AF52</f>
        <v>0</v>
      </c>
      <c r="AG52" s="183">
        <f>'0. UXUI-WiP'!AG52</f>
        <v>0</v>
      </c>
      <c r="AH52" s="191"/>
    </row>
    <row r="53" spans="1:34" ht="15.75" customHeight="1">
      <c r="A53" s="183">
        <f>'0. UXUI-WiP'!A53</f>
        <v>7</v>
      </c>
      <c r="B53" s="183" t="str">
        <f>'0. UXUI-WiP'!B53</f>
        <v>UX/UI-7.05</v>
      </c>
      <c r="C53" s="183" t="str">
        <f>'0. UXUI-WiP'!C53</f>
        <v>C</v>
      </c>
      <c r="D53" s="183" t="str">
        <f>'0. UXUI-WiP'!D53</f>
        <v>B</v>
      </c>
      <c r="E53" s="183" t="str">
        <f>'0. UXUI-WiP'!E53</f>
        <v>B</v>
      </c>
      <c r="F53" s="183" t="str">
        <f>'0. UXUI-WiP'!F53</f>
        <v>C/B/B</v>
      </c>
      <c r="G53" s="185" t="s">
        <v>6803</v>
      </c>
      <c r="H53" s="185" t="s">
        <v>5691</v>
      </c>
      <c r="I53" s="186" t="s">
        <v>8052</v>
      </c>
      <c r="J53" s="186" t="s">
        <v>8053</v>
      </c>
      <c r="K53" s="186" t="s">
        <v>8054</v>
      </c>
      <c r="L53" s="186" t="s">
        <v>8055</v>
      </c>
      <c r="M53" s="186" t="s">
        <v>8056</v>
      </c>
      <c r="N53" s="185" t="s">
        <v>7782</v>
      </c>
      <c r="O53" s="185" t="s">
        <v>5691</v>
      </c>
      <c r="P53" s="183">
        <f>'0. UXUI-WiP'!P53</f>
        <v>0</v>
      </c>
      <c r="Q53" s="183">
        <f>'0. UXUI-WiP'!Q53</f>
        <v>0</v>
      </c>
      <c r="R53" s="183" t="str">
        <f>'0. UXUI-WiP'!R53</f>
        <v>RECO</v>
      </c>
      <c r="S53" s="183" t="str">
        <f>'0. UXUI-WiP'!S53</f>
        <v>**</v>
      </c>
      <c r="T53" s="183">
        <f>'0. UXUI-WiP'!T53</f>
        <v>0</v>
      </c>
      <c r="U53" s="183">
        <f>'0. UXUI-WiP'!U53</f>
        <v>0</v>
      </c>
      <c r="V53" s="183">
        <f>'0. UXUI-WiP'!V53</f>
        <v>0</v>
      </c>
      <c r="W53" s="183" t="str">
        <f>'0. UXUI-WiP'!W53</f>
        <v>Utilisation</v>
      </c>
      <c r="X53" s="183" t="str">
        <f>'0. UXUI-WiP'!X53</f>
        <v>#PERF ; #VOL ; #USE ;  #VALUE</v>
      </c>
      <c r="Y53" s="183" t="str">
        <f>'0. UXUI-WiP'!Y53</f>
        <v>Dev ; Designer ; ProductOwner ;</v>
      </c>
      <c r="Z53" s="183" t="str">
        <f>'0. UXUI-WiP'!Z53</f>
        <v>(X / Y ) * 100</v>
      </c>
      <c r="AA53" s="183" t="str">
        <f>'0. UXUI-WiP'!AA53</f>
        <v>Sollicitation des caches</v>
      </c>
      <c r="AB53" s="183" t="str">
        <f>'0. UXUI-WiP'!AB53</f>
        <v>Requètes de recherche</v>
      </c>
      <c r="AC53" s="183" t="str">
        <f>'0. UXUI-WiP'!AC53</f>
        <v>Medium</v>
      </c>
      <c r="AD53" s="183" t="str">
        <f>'0. UXUI-WiP'!AD53</f>
        <v>OnUpdate</v>
      </c>
      <c r="AE53" s="183" t="s">
        <v>5808</v>
      </c>
      <c r="AF53" s="183">
        <f>'0. UXUI-WiP'!AF53</f>
        <v>0</v>
      </c>
      <c r="AG53" s="183">
        <f>'0. UXUI-WiP'!AG53</f>
        <v>0</v>
      </c>
      <c r="AH53" s="191"/>
    </row>
    <row r="54" spans="1:34" ht="15.75" customHeight="1">
      <c r="A54" s="183">
        <f>'0. UXUI-WiP'!A54</f>
        <v>7</v>
      </c>
      <c r="B54" s="183" t="str">
        <f>'0. UXUI-WiP'!B54</f>
        <v>UX/UI-7.C01</v>
      </c>
      <c r="C54" s="183" t="str">
        <f>'0. UXUI-WiP'!C54</f>
        <v>B</v>
      </c>
      <c r="D54" s="183" t="str">
        <f>'0. UXUI-WiP'!D54</f>
        <v>B</v>
      </c>
      <c r="E54" s="183" t="str">
        <f>'0. UXUI-WiP'!E54</f>
        <v>B</v>
      </c>
      <c r="F54" s="183" t="str">
        <f>'0. UXUI-WiP'!F54</f>
        <v>B/B/B</v>
      </c>
      <c r="G54" s="184" t="s">
        <v>7691</v>
      </c>
      <c r="H54" s="185" t="s">
        <v>5691</v>
      </c>
      <c r="I54" s="185" t="s">
        <v>7783</v>
      </c>
      <c r="J54" s="185" t="s">
        <v>7784</v>
      </c>
      <c r="K54" s="185" t="s">
        <v>7785</v>
      </c>
      <c r="L54" s="185" t="s">
        <v>7786</v>
      </c>
      <c r="M54" s="185" t="s">
        <v>7787</v>
      </c>
      <c r="N54" s="185" t="s">
        <v>5691</v>
      </c>
      <c r="O54" s="185" t="s">
        <v>5691</v>
      </c>
      <c r="P54" s="183">
        <f>'0. UXUI-WiP'!P54</f>
        <v>0</v>
      </c>
      <c r="Q54" s="183">
        <f>'0. UXUI-WiP'!Q54</f>
        <v>0</v>
      </c>
      <c r="R54" s="183" t="str">
        <f>'0. UXUI-WiP'!R54</f>
        <v>CONSEIL</v>
      </c>
      <c r="S54" s="183" t="str">
        <f>'0. UXUI-WiP'!S54</f>
        <v>N/A</v>
      </c>
      <c r="T54" s="183">
        <f>'0. UXUI-WiP'!T54</f>
        <v>0</v>
      </c>
      <c r="U54" s="183">
        <f>'0. UXUI-WiP'!U54</f>
        <v>0</v>
      </c>
      <c r="V54" s="183">
        <f>'0. UXUI-WiP'!V54</f>
        <v>0</v>
      </c>
      <c r="W54" s="183" t="str">
        <f>'0. UXUI-WiP'!W54</f>
        <v>Utilisation</v>
      </c>
      <c r="X54" s="183">
        <f>'0. UXUI-WiP'!X54</f>
        <v>0</v>
      </c>
      <c r="Y54" s="183">
        <f>'0. UXUI-WiP'!Y54</f>
        <v>0</v>
      </c>
      <c r="Z54" s="183">
        <f>'0. UXUI-WiP'!Z54</f>
        <v>0</v>
      </c>
      <c r="AA54" s="183">
        <f>'0. UXUI-WiP'!AA54</f>
        <v>0</v>
      </c>
      <c r="AB54" s="183">
        <f>'0. UXUI-WiP'!AB54</f>
        <v>0</v>
      </c>
      <c r="AC54" s="183">
        <f>'0. UXUI-WiP'!AC54</f>
        <v>0</v>
      </c>
      <c r="AD54" s="183">
        <f>'0. UXUI-WiP'!AD54</f>
        <v>0</v>
      </c>
      <c r="AE54" s="183">
        <f>'0. UXUI-WiP'!AE54</f>
        <v>0</v>
      </c>
      <c r="AF54" s="183">
        <f>'0. UXUI-WiP'!AF54</f>
        <v>0</v>
      </c>
      <c r="AG54" s="183">
        <f>'0. UXUI-WiP'!AG54</f>
        <v>0</v>
      </c>
      <c r="AH54" s="191"/>
    </row>
    <row r="55" spans="1:34" ht="15.75" customHeight="1">
      <c r="A55" s="183">
        <f>'0. UXUI-WiP'!A55</f>
        <v>7</v>
      </c>
      <c r="B55" s="183" t="str">
        <f>'0. UXUI-WiP'!B55</f>
        <v>UX/UI-7.06</v>
      </c>
      <c r="C55" s="183" t="str">
        <f>'0. UXUI-WiP'!C55</f>
        <v>C</v>
      </c>
      <c r="D55" s="183" t="str">
        <f>'0. UXUI-WiP'!D55</f>
        <v>B</v>
      </c>
      <c r="E55" s="183" t="str">
        <f>'0. UXUI-WiP'!E55</f>
        <v>A</v>
      </c>
      <c r="F55" s="183" t="str">
        <f>'0. UXUI-WiP'!F55</f>
        <v>C/B/A</v>
      </c>
      <c r="G55" s="185" t="s">
        <v>7512</v>
      </c>
      <c r="H55" s="185" t="s">
        <v>5691</v>
      </c>
      <c r="I55" s="185" t="s">
        <v>7788</v>
      </c>
      <c r="J55" s="186" t="s">
        <v>8057</v>
      </c>
      <c r="K55" s="185" t="s">
        <v>7790</v>
      </c>
      <c r="L55" s="185" t="s">
        <v>7791</v>
      </c>
      <c r="M55" s="185" t="s">
        <v>7792</v>
      </c>
      <c r="N55" s="185" t="s">
        <v>5691</v>
      </c>
      <c r="O55" s="185" t="s">
        <v>5691</v>
      </c>
      <c r="P55" s="183">
        <f>'0. UXUI-WiP'!P55</f>
        <v>0</v>
      </c>
      <c r="Q55" s="183">
        <f>'0. UXUI-WiP'!Q55</f>
        <v>0</v>
      </c>
      <c r="R55" s="183" t="str">
        <f>'0. UXUI-WiP'!R55</f>
        <v>RECO</v>
      </c>
      <c r="S55" s="183" t="str">
        <f>'0. UXUI-WiP'!S55</f>
        <v>**</v>
      </c>
      <c r="T55" s="183">
        <f>'0. UXUI-WiP'!T55</f>
        <v>0</v>
      </c>
      <c r="U55" s="183">
        <f>'0. UXUI-WiP'!U55</f>
        <v>0</v>
      </c>
      <c r="V55" s="183">
        <f>'0. UXUI-WiP'!V55</f>
        <v>0</v>
      </c>
      <c r="W55" s="183" t="str">
        <f>'0. UXUI-WiP'!W55</f>
        <v>Maintenance</v>
      </c>
      <c r="X55" s="183" t="str">
        <f>'0. UXUI-WiP'!X55</f>
        <v>#MAINT ; #VALUE ; #METH ;</v>
      </c>
      <c r="Y55" s="183" t="str">
        <f>'0. UXUI-WiP'!Y55</f>
        <v>Dev ; Designer ; ProjectMngr ;</v>
      </c>
      <c r="Z55" s="183" t="str">
        <f>'0. UXUI-WiP'!Z55</f>
        <v>(X / Y ) * 100</v>
      </c>
      <c r="AA55" s="183" t="s">
        <v>5834</v>
      </c>
      <c r="AB55" s="183">
        <f>'0. UXUI-WiP'!AB55</f>
        <v>100</v>
      </c>
      <c r="AC55" s="183" t="str">
        <f>'0. UXUI-WiP'!AC55</f>
        <v>High</v>
      </c>
      <c r="AD55" s="183" t="str">
        <f>'0. UXUI-WiP'!AD55</f>
        <v>Periodic</v>
      </c>
      <c r="AE55" s="183" t="str">
        <f>'0. UXUI-WiP'!AE55</f>
        <v>Backlog</v>
      </c>
      <c r="AF55" s="183">
        <f>'0. UXUI-WiP'!AF55</f>
        <v>0</v>
      </c>
      <c r="AG55" s="183">
        <f>'0. UXUI-WiP'!AG55</f>
        <v>0</v>
      </c>
      <c r="AH55" s="191"/>
    </row>
    <row r="56" spans="1:34" ht="15.75" customHeight="1">
      <c r="A56" s="183">
        <f>'0. UXUI-WiP'!A56</f>
        <v>8</v>
      </c>
      <c r="B56" s="183" t="str">
        <f>'0. UXUI-WiP'!B56</f>
        <v>UX/UI-8</v>
      </c>
      <c r="C56" s="183">
        <f>'0. UXUI-WiP'!C56</f>
        <v>0</v>
      </c>
      <c r="D56" s="183">
        <f>'0. UXUI-WiP'!D56</f>
        <v>0</v>
      </c>
      <c r="E56" s="183">
        <f>'0. UXUI-WiP'!E56</f>
        <v>0</v>
      </c>
      <c r="F56" s="183" t="str">
        <f>'0. UXUI-WiP'!F56</f>
        <v>6A/0A/1A</v>
      </c>
      <c r="G56" s="185" t="s">
        <v>5691</v>
      </c>
      <c r="H56" s="186" t="s">
        <v>8058</v>
      </c>
      <c r="I56" s="185" t="s">
        <v>5691</v>
      </c>
      <c r="J56" s="185" t="s">
        <v>5691</v>
      </c>
      <c r="K56" s="185" t="s">
        <v>5691</v>
      </c>
      <c r="L56" s="185" t="s">
        <v>5691</v>
      </c>
      <c r="M56" s="185" t="s">
        <v>5691</v>
      </c>
      <c r="N56" s="185" t="s">
        <v>5691</v>
      </c>
      <c r="O56" s="185" t="s">
        <v>5691</v>
      </c>
      <c r="P56" s="183">
        <f>'0. UXUI-WiP'!P56</f>
        <v>0</v>
      </c>
      <c r="Q56" s="183">
        <f>'0. UXUI-WiP'!Q56</f>
        <v>0</v>
      </c>
      <c r="R56" s="183">
        <f>'0. UXUI-WiP'!R56</f>
        <v>0</v>
      </c>
      <c r="S56" s="183">
        <f>'0. UXUI-WiP'!S56</f>
        <v>0</v>
      </c>
      <c r="T56" s="183">
        <f>'0. UXUI-WiP'!T56</f>
        <v>0</v>
      </c>
      <c r="U56" s="183" t="str">
        <f>'0. UXUI-WiP'!U56</f>
        <v>ODD#12 ; ODD#13</v>
      </c>
      <c r="V56" s="183">
        <f>'0. UXUI-WiP'!V56</f>
        <v>0</v>
      </c>
      <c r="W56" s="183">
        <f>'0. UXUI-WiP'!W56</f>
        <v>0</v>
      </c>
      <c r="X56" s="183">
        <f>'0. UXUI-WiP'!X56</f>
        <v>0</v>
      </c>
      <c r="Y56" s="183">
        <f>'0. UXUI-WiP'!Y56</f>
        <v>0</v>
      </c>
      <c r="Z56" s="183">
        <f>'0. UXUI-WiP'!Z56</f>
        <v>0</v>
      </c>
      <c r="AA56" s="183">
        <f>'0. UXUI-WiP'!AA56</f>
        <v>0</v>
      </c>
      <c r="AB56" s="183">
        <f>'0. UXUI-WiP'!AB56</f>
        <v>0</v>
      </c>
      <c r="AC56" s="183">
        <f>'0. UXUI-WiP'!AC56</f>
        <v>0</v>
      </c>
      <c r="AD56" s="183">
        <f>'0. UXUI-WiP'!AD56</f>
        <v>0</v>
      </c>
      <c r="AE56" s="183">
        <f>'0. UXUI-WiP'!AE56</f>
        <v>0</v>
      </c>
      <c r="AF56" s="183">
        <f>'0. UXUI-WiP'!AF56</f>
        <v>0</v>
      </c>
      <c r="AG56" s="183">
        <f>'0. UXUI-WiP'!AG56</f>
        <v>0</v>
      </c>
      <c r="AH56" s="191"/>
    </row>
    <row r="57" spans="1:34" ht="15.75" customHeight="1">
      <c r="A57" s="183">
        <f>'0. UXUI-WiP'!A57</f>
        <v>8</v>
      </c>
      <c r="B57" s="183" t="str">
        <f>'0. UXUI-WiP'!B57</f>
        <v>UX/UI-8.01</v>
      </c>
      <c r="C57" s="183" t="str">
        <f>'0. UXUI-WiP'!C57</f>
        <v>A</v>
      </c>
      <c r="D57" s="183" t="str">
        <f>'0. UXUI-WiP'!D57</f>
        <v>B</v>
      </c>
      <c r="E57" s="183" t="str">
        <f>'0. UXUI-WiP'!E57</f>
        <v>B</v>
      </c>
      <c r="F57" s="183" t="str">
        <f>'0. UXUI-WiP'!F57</f>
        <v>A/B/B</v>
      </c>
      <c r="G57" s="185" t="s">
        <v>6803</v>
      </c>
      <c r="H57" s="185" t="s">
        <v>5691</v>
      </c>
      <c r="I57" s="185" t="s">
        <v>7794</v>
      </c>
      <c r="J57" s="185" t="s">
        <v>7795</v>
      </c>
      <c r="K57" s="186" t="s">
        <v>8060</v>
      </c>
      <c r="L57" s="185" t="s">
        <v>7797</v>
      </c>
      <c r="M57" s="185" t="s">
        <v>5691</v>
      </c>
      <c r="N57" s="185" t="s">
        <v>5691</v>
      </c>
      <c r="O57" s="185" t="s">
        <v>5691</v>
      </c>
      <c r="P57" s="183">
        <f>'0. UXUI-WiP'!P57</f>
        <v>0</v>
      </c>
      <c r="Q57" s="183">
        <f>'0. UXUI-WiP'!Q57</f>
        <v>0</v>
      </c>
      <c r="R57" s="183" t="str">
        <f>'0. UXUI-WiP'!R57</f>
        <v>RECO</v>
      </c>
      <c r="S57" s="183" t="str">
        <f>'0. UXUI-WiP'!S57</f>
        <v>**</v>
      </c>
      <c r="T57" s="183">
        <f>'0. UXUI-WiP'!T57</f>
        <v>0</v>
      </c>
      <c r="U57" s="183">
        <f>'0. UXUI-WiP'!U57</f>
        <v>0</v>
      </c>
      <c r="V57" s="183">
        <f>'0. UXUI-WiP'!V57</f>
        <v>0</v>
      </c>
      <c r="W57" s="183" t="str">
        <f>'0. UXUI-WiP'!W57</f>
        <v>Conception</v>
      </c>
      <c r="X57" s="183" t="str">
        <f>'0. UXUI-WiP'!X57</f>
        <v>#PERF ; #VOL ; #USE ; #METH</v>
      </c>
      <c r="Y57" s="183" t="str">
        <f>'0. UXUI-WiP'!Y57</f>
        <v>Dev ; Designer ;</v>
      </c>
      <c r="Z57" s="183" t="str">
        <f>'0. UXUI-WiP'!Z57</f>
        <v>(X / Y ) * 100</v>
      </c>
      <c r="AA57" s="183" t="str">
        <f>'0. UXUI-WiP'!AA57</f>
        <v>Fonctionnalités analysées</v>
      </c>
      <c r="AB57" s="183" t="str">
        <f>'0. UXUI-WiP'!AB57</f>
        <v>Fonctionnalités candidates</v>
      </c>
      <c r="AC57" s="183" t="str">
        <f>'0. UXUI-WiP'!AC57</f>
        <v>High</v>
      </c>
      <c r="AD57" s="183" t="str">
        <f>'0. UXUI-WiP'!AD57</f>
        <v>OnUpdate</v>
      </c>
      <c r="AE57" s="183" t="s">
        <v>8059</v>
      </c>
      <c r="AF57" s="183">
        <f>'0. UXUI-WiP'!AF57</f>
        <v>0</v>
      </c>
      <c r="AG57" s="183">
        <f>'0. UXUI-WiP'!AG57</f>
        <v>0</v>
      </c>
      <c r="AH57" s="191"/>
    </row>
    <row r="58" spans="1:34" ht="15.75" customHeight="1">
      <c r="A58" s="183">
        <f>'0. UXUI-WiP'!A58</f>
        <v>8</v>
      </c>
      <c r="B58" s="183" t="str">
        <f>'0. UXUI-WiP'!B58</f>
        <v>UX/UI-8.C01</v>
      </c>
      <c r="C58" s="183" t="str">
        <f>'0. UXUI-WiP'!C58</f>
        <v>A</v>
      </c>
      <c r="D58" s="183" t="str">
        <f>'0. UXUI-WiP'!D58</f>
        <v>B</v>
      </c>
      <c r="E58" s="183" t="str">
        <f>'0. UXUI-WiP'!E58</f>
        <v>B</v>
      </c>
      <c r="F58" s="183" t="str">
        <f>'0. UXUI-WiP'!F58</f>
        <v>A/B/B</v>
      </c>
      <c r="G58" s="185" t="s">
        <v>6803</v>
      </c>
      <c r="H58" s="185" t="s">
        <v>5691</v>
      </c>
      <c r="I58" s="185" t="s">
        <v>7798</v>
      </c>
      <c r="J58" s="185" t="s">
        <v>7799</v>
      </c>
      <c r="K58" s="186" t="s">
        <v>8061</v>
      </c>
      <c r="L58" s="185" t="s">
        <v>7801</v>
      </c>
      <c r="M58" s="185" t="s">
        <v>7802</v>
      </c>
      <c r="N58" s="185" t="s">
        <v>5691</v>
      </c>
      <c r="O58" s="185" t="s">
        <v>5691</v>
      </c>
      <c r="P58" s="183">
        <f>'0. UXUI-WiP'!P58</f>
        <v>0</v>
      </c>
      <c r="Q58" s="183">
        <f>'0. UXUI-WiP'!Q58</f>
        <v>0</v>
      </c>
      <c r="R58" s="183" t="str">
        <f>'0. UXUI-WiP'!R58</f>
        <v>CONSEIL</v>
      </c>
      <c r="S58" s="183" t="str">
        <f>'0. UXUI-WiP'!S58</f>
        <v>N/A</v>
      </c>
      <c r="T58" s="183">
        <f>'0. UXUI-WiP'!T58</f>
        <v>0</v>
      </c>
      <c r="U58" s="183">
        <f>'0. UXUI-WiP'!U58</f>
        <v>0</v>
      </c>
      <c r="V58" s="183">
        <f>'0. UXUI-WiP'!V58</f>
        <v>0</v>
      </c>
      <c r="W58" s="183" t="str">
        <f>'0. UXUI-WiP'!W58</f>
        <v>Réalisation</v>
      </c>
      <c r="X58" s="183">
        <f>'0. UXUI-WiP'!X58</f>
        <v>0</v>
      </c>
      <c r="Y58" s="183">
        <f>'0. UXUI-WiP'!Y58</f>
        <v>0</v>
      </c>
      <c r="Z58" s="183">
        <f>'0. UXUI-WiP'!Z58</f>
        <v>0</v>
      </c>
      <c r="AA58" s="183">
        <f>'0. UXUI-WiP'!AA58</f>
        <v>0</v>
      </c>
      <c r="AB58" s="183">
        <f>'0. UXUI-WiP'!AB58</f>
        <v>0</v>
      </c>
      <c r="AC58" s="183">
        <f>'0. UXUI-WiP'!AC58</f>
        <v>0</v>
      </c>
      <c r="AD58" s="183">
        <f>'0. UXUI-WiP'!AD58</f>
        <v>0</v>
      </c>
      <c r="AE58" s="183">
        <f>'0. UXUI-WiP'!AE58</f>
        <v>0</v>
      </c>
      <c r="AF58" s="183">
        <f>'0. UXUI-WiP'!AF58</f>
        <v>0</v>
      </c>
      <c r="AG58" s="183">
        <f>'0. UXUI-WiP'!AG58</f>
        <v>0</v>
      </c>
      <c r="AH58" s="191"/>
    </row>
    <row r="59" spans="1:34" ht="15.75" customHeight="1">
      <c r="A59" s="183">
        <f>'0. UXUI-WiP'!A59</f>
        <v>8</v>
      </c>
      <c r="B59" s="183" t="str">
        <f>'0. UXUI-WiP'!B59</f>
        <v>UX/UI-8.02</v>
      </c>
      <c r="C59" s="183" t="str">
        <f>'0. UXUI-WiP'!C59</f>
        <v>A</v>
      </c>
      <c r="D59" s="183" t="str">
        <f>'0. UXUI-WiP'!D59</f>
        <v>B</v>
      </c>
      <c r="E59" s="183" t="str">
        <f>'0. UXUI-WiP'!E59</f>
        <v>A</v>
      </c>
      <c r="F59" s="183" t="str">
        <f>'0. UXUI-WiP'!F59</f>
        <v>A/B/A</v>
      </c>
      <c r="G59" s="185" t="s">
        <v>7157</v>
      </c>
      <c r="H59" s="185" t="s">
        <v>5691</v>
      </c>
      <c r="I59" s="185" t="s">
        <v>7803</v>
      </c>
      <c r="J59" s="185" t="s">
        <v>7804</v>
      </c>
      <c r="K59" s="186" t="s">
        <v>8065</v>
      </c>
      <c r="L59" s="185" t="s">
        <v>7806</v>
      </c>
      <c r="M59" s="185" t="s">
        <v>7807</v>
      </c>
      <c r="N59" s="185" t="s">
        <v>8066</v>
      </c>
      <c r="O59" s="185" t="s">
        <v>5691</v>
      </c>
      <c r="P59" s="183">
        <f>'0. UXUI-WiP'!P59</f>
        <v>0</v>
      </c>
      <c r="Q59" s="183" t="str">
        <f>'0. UXUI-WiP'!Q59</f>
        <v>Contenus</v>
      </c>
      <c r="R59" s="183" t="str">
        <f>'0. UXUI-WiP'!R59</f>
        <v>RECO</v>
      </c>
      <c r="S59" s="183" t="str">
        <f>'0. UXUI-WiP'!S59</f>
        <v>*</v>
      </c>
      <c r="T59" s="183">
        <f>'0. UXUI-WiP'!T59</f>
        <v>0</v>
      </c>
      <c r="U59" s="183">
        <f>'0. UXUI-WiP'!U59</f>
        <v>0</v>
      </c>
      <c r="V59" s="183" t="str">
        <f>'0. UXUI-WiP'!V59</f>
        <v>INCONTOURNABLE</v>
      </c>
      <c r="W59" s="183" t="str">
        <f>'0. UXUI-WiP'!W59</f>
        <v>Réalisation</v>
      </c>
      <c r="X59" s="183" t="str">
        <f>'0. UXUI-WiP'!X59</f>
        <v>#PERF ; #VOL ; #USE ; #VALUE ; #METH</v>
      </c>
      <c r="Y59" s="183" t="str">
        <f>'0. UXUI-WiP'!Y59</f>
        <v>Dev ; Designer ;</v>
      </c>
      <c r="Z59" s="183" t="str">
        <f>'0. UXUI-WiP'!Z59</f>
        <v>(X / Y ) * 100</v>
      </c>
      <c r="AA59" s="183" t="s">
        <v>8062</v>
      </c>
      <c r="AB59" s="183" t="s">
        <v>8063</v>
      </c>
      <c r="AC59" s="183" t="str">
        <f>'0. UXUI-WiP'!AC59</f>
        <v>High</v>
      </c>
      <c r="AD59" s="183" t="str">
        <f>'0. UXUI-WiP'!AD59</f>
        <v>OnUpdate</v>
      </c>
      <c r="AE59" s="183" t="s">
        <v>8064</v>
      </c>
      <c r="AF59" s="183">
        <f>'0. UXUI-WiP'!AF59</f>
        <v>0</v>
      </c>
      <c r="AG59" s="183">
        <f>'0. UXUI-WiP'!AG59</f>
        <v>0</v>
      </c>
      <c r="AH59" s="191"/>
    </row>
    <row r="60" spans="1:34" ht="15.75" customHeight="1">
      <c r="A60" s="183">
        <f>'0. UXUI-WiP'!A60</f>
        <v>8</v>
      </c>
      <c r="B60" s="183" t="str">
        <f>'0. UXUI-WiP'!B60</f>
        <v>UX/UI-8.03</v>
      </c>
      <c r="C60" s="183" t="str">
        <f>'0. UXUI-WiP'!C60</f>
        <v>A</v>
      </c>
      <c r="D60" s="183" t="str">
        <f>'0. UXUI-WiP'!D60</f>
        <v>B</v>
      </c>
      <c r="E60" s="183" t="str">
        <f>'0. UXUI-WiP'!E60</f>
        <v>B</v>
      </c>
      <c r="F60" s="183" t="str">
        <f>'0. UXUI-WiP'!F60</f>
        <v>A/B/B</v>
      </c>
      <c r="G60" s="185" t="s">
        <v>7157</v>
      </c>
      <c r="H60" s="185" t="s">
        <v>5691</v>
      </c>
      <c r="I60" s="185" t="s">
        <v>7809</v>
      </c>
      <c r="J60" s="185" t="s">
        <v>7810</v>
      </c>
      <c r="K60" s="185" t="s">
        <v>7811</v>
      </c>
      <c r="L60" s="185" t="s">
        <v>7812</v>
      </c>
      <c r="M60" s="185" t="s">
        <v>7813</v>
      </c>
      <c r="N60" s="185" t="s">
        <v>7814</v>
      </c>
      <c r="O60" s="185" t="s">
        <v>5691</v>
      </c>
      <c r="P60" s="183">
        <f>'0. UXUI-WiP'!P60</f>
        <v>0</v>
      </c>
      <c r="Q60" s="183">
        <f>'0. UXUI-WiP'!Q60</f>
        <v>0</v>
      </c>
      <c r="R60" s="183" t="str">
        <f>'0. UXUI-WiP'!R60</f>
        <v>RECO</v>
      </c>
      <c r="S60" s="183" t="str">
        <f>'0. UXUI-WiP'!S60</f>
        <v>*</v>
      </c>
      <c r="T60" s="183">
        <f>'0. UXUI-WiP'!T60</f>
        <v>0</v>
      </c>
      <c r="U60" s="183">
        <f>'0. UXUI-WiP'!U60</f>
        <v>0</v>
      </c>
      <c r="V60" s="183" t="str">
        <f>'0. UXUI-WiP'!V60</f>
        <v>INCONTOURNABLE</v>
      </c>
      <c r="W60" s="183" t="str">
        <f>'0. UXUI-WiP'!W60</f>
        <v>Conception</v>
      </c>
      <c r="X60" s="183" t="str">
        <f>'0. UXUI-WiP'!X60</f>
        <v>#PERF ; #VOL ; #USE ; #VALUE ; #METH</v>
      </c>
      <c r="Y60" s="183" t="str">
        <f>'0. UXUI-WiP'!Y60</f>
        <v>Dev ; Designer ;</v>
      </c>
      <c r="Z60" s="183" t="str">
        <f>'0. UXUI-WiP'!Z60</f>
        <v>(X / Y ) * 100</v>
      </c>
      <c r="AA60" s="183" t="s">
        <v>8067</v>
      </c>
      <c r="AB60" s="183">
        <f>'0. UXUI-WiP'!AB60</f>
        <v>100</v>
      </c>
      <c r="AC60" s="183" t="str">
        <f>'0. UXUI-WiP'!AC60</f>
        <v>High</v>
      </c>
      <c r="AD60" s="183" t="str">
        <f>'0. UXUI-WiP'!AD60</f>
        <v>OnUpdate</v>
      </c>
      <c r="AE60" s="183" t="s">
        <v>8068</v>
      </c>
      <c r="AF60" s="183">
        <f>'0. UXUI-WiP'!AF60</f>
        <v>0</v>
      </c>
      <c r="AG60" s="183">
        <f>'0. UXUI-WiP'!AG60</f>
        <v>0</v>
      </c>
      <c r="AH60" s="191"/>
    </row>
    <row r="61" spans="1:34" ht="15.75" customHeight="1">
      <c r="A61" s="183">
        <f>'0. UXUI-WiP'!A61</f>
        <v>8</v>
      </c>
      <c r="B61" s="183" t="str">
        <f>'0. UXUI-WiP'!B61</f>
        <v>UX/UI-8.04</v>
      </c>
      <c r="C61" s="183" t="str">
        <f>'0. UXUI-WiP'!C61</f>
        <v>B</v>
      </c>
      <c r="D61" s="183" t="str">
        <f>'0. UXUI-WiP'!D61</f>
        <v>B</v>
      </c>
      <c r="E61" s="183" t="str">
        <f>'0. UXUI-WiP'!E61</f>
        <v>B</v>
      </c>
      <c r="F61" s="183" t="str">
        <f>'0. UXUI-WiP'!F61</f>
        <v>B/B/B</v>
      </c>
      <c r="G61" s="185" t="s">
        <v>7157</v>
      </c>
      <c r="H61" s="185" t="s">
        <v>5691</v>
      </c>
      <c r="I61" s="185" t="s">
        <v>7815</v>
      </c>
      <c r="J61" s="185" t="s">
        <v>7816</v>
      </c>
      <c r="K61" s="185" t="s">
        <v>8072</v>
      </c>
      <c r="L61" s="185" t="s">
        <v>7818</v>
      </c>
      <c r="M61" s="185" t="s">
        <v>7819</v>
      </c>
      <c r="N61" s="185" t="s">
        <v>5691</v>
      </c>
      <c r="O61" s="185" t="s">
        <v>5691</v>
      </c>
      <c r="P61" s="183">
        <f>'0. UXUI-WiP'!P61</f>
        <v>0</v>
      </c>
      <c r="Q61" s="183">
        <f>'0. UXUI-WiP'!Q61</f>
        <v>0</v>
      </c>
      <c r="R61" s="183" t="str">
        <f>'0. UXUI-WiP'!R61</f>
        <v>RECO</v>
      </c>
      <c r="S61" s="183" t="str">
        <f>'0. UXUI-WiP'!S61</f>
        <v>**</v>
      </c>
      <c r="T61" s="183">
        <f>'0. UXUI-WiP'!T61</f>
        <v>0</v>
      </c>
      <c r="U61" s="183">
        <f>'0. UXUI-WiP'!U61</f>
        <v>0</v>
      </c>
      <c r="V61" s="183">
        <f>'0. UXUI-WiP'!V61</f>
        <v>0</v>
      </c>
      <c r="W61" s="183" t="str">
        <f>'0. UXUI-WiP'!W61</f>
        <v>Conception</v>
      </c>
      <c r="X61" s="183" t="str">
        <f>'0. UXUI-WiP'!X61</f>
        <v>#PERF ; #VOL ; #SEC ; #USE ; #VALUE ; #METH</v>
      </c>
      <c r="Y61" s="183" t="str">
        <f>'0. UXUI-WiP'!Y61</f>
        <v>Dev ; Designer ; ProjectMngr ;</v>
      </c>
      <c r="Z61" s="183" t="str">
        <f>'0. UXUI-WiP'!Z61</f>
        <v>(X / Y ) * 100</v>
      </c>
      <c r="AA61" s="183" t="s">
        <v>8069</v>
      </c>
      <c r="AB61" s="183" t="s">
        <v>8070</v>
      </c>
      <c r="AC61" s="183" t="str">
        <f>'0. UXUI-WiP'!AC61</f>
        <v>High</v>
      </c>
      <c r="AD61" s="183" t="str">
        <f>'0. UXUI-WiP'!AD61</f>
        <v>OnUpdate</v>
      </c>
      <c r="AE61" s="183" t="s">
        <v>8071</v>
      </c>
      <c r="AF61" s="183">
        <f>'0. UXUI-WiP'!AF61</f>
        <v>0</v>
      </c>
      <c r="AG61" s="183">
        <f>'0. UXUI-WiP'!AG61</f>
        <v>0</v>
      </c>
      <c r="AH61" s="191"/>
    </row>
    <row r="62" spans="1:34" ht="15.75" customHeight="1">
      <c r="A62" s="183">
        <f>'0. UXUI-WiP'!A62</f>
        <v>8</v>
      </c>
      <c r="B62" s="183" t="str">
        <f>'0. UXUI-WiP'!B62</f>
        <v>UX/UI-8.05</v>
      </c>
      <c r="C62" s="183" t="str">
        <f>'0. UXUI-WiP'!C62</f>
        <v>A</v>
      </c>
      <c r="D62" s="183" t="str">
        <f>'0. UXUI-WiP'!D62</f>
        <v>B</v>
      </c>
      <c r="E62" s="183" t="str">
        <f>'0. UXUI-WiP'!E62</f>
        <v>B</v>
      </c>
      <c r="F62" s="183" t="str">
        <f>'0. UXUI-WiP'!F62</f>
        <v>A/B/B</v>
      </c>
      <c r="G62" s="185" t="s">
        <v>7157</v>
      </c>
      <c r="H62" s="185" t="s">
        <v>5691</v>
      </c>
      <c r="I62" s="185" t="s">
        <v>7820</v>
      </c>
      <c r="J62" s="185" t="s">
        <v>7821</v>
      </c>
      <c r="K62" s="185" t="s">
        <v>7822</v>
      </c>
      <c r="L62" s="186" t="s">
        <v>8076</v>
      </c>
      <c r="M62" s="185" t="s">
        <v>7824</v>
      </c>
      <c r="N62" s="185" t="s">
        <v>5691</v>
      </c>
      <c r="O62" s="185" t="s">
        <v>5691</v>
      </c>
      <c r="P62" s="183">
        <f>'0. UXUI-WiP'!P62</f>
        <v>0</v>
      </c>
      <c r="Q62" s="183">
        <f>'0. UXUI-WiP'!Q62</f>
        <v>0</v>
      </c>
      <c r="R62" s="183" t="str">
        <f>'0. UXUI-WiP'!R62</f>
        <v>RECO</v>
      </c>
      <c r="S62" s="183" t="str">
        <f>'0. UXUI-WiP'!S62</f>
        <v>*</v>
      </c>
      <c r="T62" s="183">
        <f>'0. UXUI-WiP'!T62</f>
        <v>0</v>
      </c>
      <c r="U62" s="183">
        <f>'0. UXUI-WiP'!U62</f>
        <v>0</v>
      </c>
      <c r="V62" s="183">
        <f>'0. UXUI-WiP'!V62</f>
        <v>0</v>
      </c>
      <c r="W62" s="183" t="str">
        <f>'0. UXUI-WiP'!W62</f>
        <v>Conception</v>
      </c>
      <c r="X62" s="183" t="str">
        <f>'0. UXUI-WiP'!X62</f>
        <v>#PERF ; #VOL ; #USE ; #VALUE ; #METH</v>
      </c>
      <c r="Y62" s="183" t="str">
        <f>'0. UXUI-WiP'!Y62</f>
        <v>Dev ; Designer ;</v>
      </c>
      <c r="Z62" s="183" t="str">
        <f>'0. UXUI-WiP'!Z62</f>
        <v>(X / Y ) * 100</v>
      </c>
      <c r="AA62" s="183" t="s">
        <v>8073</v>
      </c>
      <c r="AB62" s="183" t="s">
        <v>8074</v>
      </c>
      <c r="AC62" s="183" t="str">
        <f>'0. UXUI-WiP'!AC62</f>
        <v>High</v>
      </c>
      <c r="AD62" s="183" t="str">
        <f>'0. UXUI-WiP'!AD62</f>
        <v>OnUpdate</v>
      </c>
      <c r="AE62" s="183" t="s">
        <v>8075</v>
      </c>
      <c r="AF62" s="183">
        <f>'0. UXUI-WiP'!AF62</f>
        <v>0</v>
      </c>
      <c r="AG62" s="183">
        <f>'0. UXUI-WiP'!AG62</f>
        <v>0</v>
      </c>
      <c r="AH62" s="191"/>
    </row>
    <row r="63" spans="1:34" ht="15.75" customHeight="1">
      <c r="A63" s="183">
        <f>'0. UXUI-WiP'!A63</f>
        <v>8</v>
      </c>
      <c r="B63" s="183" t="str">
        <f>'0. UXUI-WiP'!B63</f>
        <v>UX/UI-8.06</v>
      </c>
      <c r="C63" s="183" t="str">
        <f>'0. UXUI-WiP'!C63</f>
        <v>A</v>
      </c>
      <c r="D63" s="183" t="str">
        <f>'0. UXUI-WiP'!D63</f>
        <v>B</v>
      </c>
      <c r="E63" s="183" t="str">
        <f>'0. UXUI-WiP'!E63</f>
        <v>B</v>
      </c>
      <c r="F63" s="183" t="str">
        <f>'0. UXUI-WiP'!F63</f>
        <v>A/B/B</v>
      </c>
      <c r="G63" s="185" t="s">
        <v>7157</v>
      </c>
      <c r="H63" s="185" t="s">
        <v>5691</v>
      </c>
      <c r="I63" s="185" t="s">
        <v>7825</v>
      </c>
      <c r="J63" s="185" t="s">
        <v>7826</v>
      </c>
      <c r="K63" s="186" t="s">
        <v>8079</v>
      </c>
      <c r="L63" s="185" t="s">
        <v>7828</v>
      </c>
      <c r="M63" s="185" t="s">
        <v>7829</v>
      </c>
      <c r="N63" s="185" t="s">
        <v>7830</v>
      </c>
      <c r="O63" s="185" t="s">
        <v>5691</v>
      </c>
      <c r="P63" s="246" t="str">
        <f>'0. UXUI-WiP'!P63</f>
        <v>Pour optimiser JPG/PNG : https://tinypng.com/
format WebP</v>
      </c>
      <c r="Q63" s="183">
        <f>'0. UXUI-WiP'!Q63</f>
        <v>0</v>
      </c>
      <c r="R63" s="183" t="str">
        <f>'0. UXUI-WiP'!R63</f>
        <v>RECO</v>
      </c>
      <c r="S63" s="183" t="str">
        <f>'0. UXUI-WiP'!S63</f>
        <v>*</v>
      </c>
      <c r="T63" s="183">
        <f>'0. UXUI-WiP'!T63</f>
        <v>0</v>
      </c>
      <c r="U63" s="183">
        <f>'0. UXUI-WiP'!U63</f>
        <v>0</v>
      </c>
      <c r="V63" s="183">
        <f>'0. UXUI-WiP'!V63</f>
        <v>0</v>
      </c>
      <c r="W63" s="183" t="str">
        <f>'0. UXUI-WiP'!W63</f>
        <v>Réalisation</v>
      </c>
      <c r="X63" s="183" t="str">
        <f>'0. UXUI-WiP'!X63</f>
        <v>#PERF ; #VOL ; #USE ; #VALUE ; #METH</v>
      </c>
      <c r="Y63" s="183" t="str">
        <f>'0. UXUI-WiP'!Y63</f>
        <v>Dev ; Designer ;</v>
      </c>
      <c r="Z63" s="183" t="str">
        <f>'0. UXUI-WiP'!Z63</f>
        <v>(X / Y ) * 100</v>
      </c>
      <c r="AA63" s="183" t="s">
        <v>8077</v>
      </c>
      <c r="AB63" s="183" t="s">
        <v>8078</v>
      </c>
      <c r="AC63" s="183" t="str">
        <f>'0. UXUI-WiP'!AC63</f>
        <v>High</v>
      </c>
      <c r="AD63" s="183" t="str">
        <f>'0. UXUI-WiP'!AD63</f>
        <v>OnUpdate</v>
      </c>
      <c r="AE63" s="183" t="s">
        <v>8064</v>
      </c>
      <c r="AF63" s="183">
        <f>'0. UXUI-WiP'!AF63</f>
        <v>0</v>
      </c>
      <c r="AG63" s="183">
        <f>'0. UXUI-WiP'!AG63</f>
        <v>0</v>
      </c>
      <c r="AH63" s="191"/>
    </row>
    <row r="64" spans="1:34" ht="15.75" customHeight="1">
      <c r="A64" s="183">
        <f>'0. UXUI-WiP'!A64</f>
        <v>9</v>
      </c>
      <c r="B64" s="183" t="str">
        <f>'0. UXUI-WiP'!B64</f>
        <v>UX/UI-9</v>
      </c>
      <c r="C64" s="183">
        <f>'0. UXUI-WiP'!C64</f>
        <v>0</v>
      </c>
      <c r="D64" s="183">
        <f>'0. UXUI-WiP'!D64</f>
        <v>0</v>
      </c>
      <c r="E64" s="183">
        <f>'0. UXUI-WiP'!E64</f>
        <v>0</v>
      </c>
      <c r="F64" s="183" t="str">
        <f>'0. UXUI-WiP'!F64</f>
        <v>1A/3A/2A</v>
      </c>
      <c r="G64" s="185" t="s">
        <v>5691</v>
      </c>
      <c r="H64" s="186" t="s">
        <v>8080</v>
      </c>
      <c r="I64" s="185" t="s">
        <v>5691</v>
      </c>
      <c r="J64" s="185" t="s">
        <v>5691</v>
      </c>
      <c r="K64" s="185" t="s">
        <v>5691</v>
      </c>
      <c r="L64" s="185" t="s">
        <v>5691</v>
      </c>
      <c r="M64" s="185" t="s">
        <v>5691</v>
      </c>
      <c r="N64" s="185" t="s">
        <v>5691</v>
      </c>
      <c r="O64" s="185" t="s">
        <v>5691</v>
      </c>
      <c r="P64" s="183">
        <f>'0. UXUI-WiP'!P64</f>
        <v>0</v>
      </c>
      <c r="Q64" s="183">
        <f>'0. UXUI-WiP'!Q64</f>
        <v>0</v>
      </c>
      <c r="R64" s="183">
        <f>'0. UXUI-WiP'!R64</f>
        <v>0</v>
      </c>
      <c r="S64" s="183">
        <f>'0. UXUI-WiP'!S64</f>
        <v>0</v>
      </c>
      <c r="T64" s="183">
        <f>'0. UXUI-WiP'!T64</f>
        <v>0</v>
      </c>
      <c r="U64" s="183" t="str">
        <f>'0. UXUI-WiP'!U64</f>
        <v>ODD#10 ; ODD#12</v>
      </c>
      <c r="V64" s="183">
        <f>'0. UXUI-WiP'!V64</f>
        <v>0</v>
      </c>
      <c r="W64" s="183">
        <f>'0. UXUI-WiP'!W64</f>
        <v>0</v>
      </c>
      <c r="X64" s="183">
        <f>'0. UXUI-WiP'!X64</f>
        <v>0</v>
      </c>
      <c r="Y64" s="183">
        <f>'0. UXUI-WiP'!Y64</f>
        <v>0</v>
      </c>
      <c r="Z64" s="183">
        <f>'0. UXUI-WiP'!Z64</f>
        <v>0</v>
      </c>
      <c r="AA64" s="183">
        <f>'0. UXUI-WiP'!AA64</f>
        <v>0</v>
      </c>
      <c r="AB64" s="183">
        <f>'0. UXUI-WiP'!AB64</f>
        <v>0</v>
      </c>
      <c r="AC64" s="183">
        <f>'0. UXUI-WiP'!AC64</f>
        <v>0</v>
      </c>
      <c r="AD64" s="183">
        <f>'0. UXUI-WiP'!AD64</f>
        <v>0</v>
      </c>
      <c r="AE64" s="183">
        <f>'0. UXUI-WiP'!AE64</f>
        <v>0</v>
      </c>
      <c r="AF64" s="183">
        <f>'0. UXUI-WiP'!AF64</f>
        <v>0</v>
      </c>
      <c r="AG64" s="183">
        <f>'0. UXUI-WiP'!AG64</f>
        <v>0</v>
      </c>
      <c r="AH64" s="191"/>
    </row>
    <row r="65" spans="1:34" ht="15.75" customHeight="1">
      <c r="A65" s="183">
        <f>'0. UXUI-WiP'!A65</f>
        <v>9</v>
      </c>
      <c r="B65" s="183" t="str">
        <f>'0. UXUI-WiP'!B65</f>
        <v>UX/UI-9.C01</v>
      </c>
      <c r="C65" s="183" t="str">
        <f>'0. UXUI-WiP'!C65</f>
        <v>C</v>
      </c>
      <c r="D65" s="183" t="str">
        <f>'0. UXUI-WiP'!D65</f>
        <v>B</v>
      </c>
      <c r="E65" s="183" t="str">
        <f>'0. UXUI-WiP'!E65</f>
        <v>B</v>
      </c>
      <c r="F65" s="183" t="str">
        <f>'0. UXUI-WiP'!F65</f>
        <v>C/B/B</v>
      </c>
      <c r="G65" s="185" t="s">
        <v>7512</v>
      </c>
      <c r="H65" s="185" t="s">
        <v>5691</v>
      </c>
      <c r="I65" s="185" t="s">
        <v>7832</v>
      </c>
      <c r="J65" s="185" t="s">
        <v>7833</v>
      </c>
      <c r="K65" s="186" t="s">
        <v>8081</v>
      </c>
      <c r="L65" s="185" t="s">
        <v>7835</v>
      </c>
      <c r="M65" s="185" t="s">
        <v>5691</v>
      </c>
      <c r="N65" s="185" t="s">
        <v>5691</v>
      </c>
      <c r="O65" s="185" t="s">
        <v>5691</v>
      </c>
      <c r="P65" s="183">
        <f>'0. UXUI-WiP'!P65</f>
        <v>0</v>
      </c>
      <c r="Q65" s="183">
        <f>'0. UXUI-WiP'!Q65</f>
        <v>0</v>
      </c>
      <c r="R65" s="183" t="str">
        <f>'0. UXUI-WiP'!R65</f>
        <v>CONSEIL</v>
      </c>
      <c r="S65" s="183" t="str">
        <f>'0. UXUI-WiP'!S65</f>
        <v>N/A</v>
      </c>
      <c r="T65" s="183">
        <f>'0. UXUI-WiP'!T65</f>
        <v>0</v>
      </c>
      <c r="U65" s="183">
        <f>'0. UXUI-WiP'!U65</f>
        <v>0</v>
      </c>
      <c r="V65" s="183">
        <f>'0. UXUI-WiP'!V65</f>
        <v>0</v>
      </c>
      <c r="W65" s="183" t="str">
        <f>'0. UXUI-WiP'!W65</f>
        <v>Utilisation</v>
      </c>
      <c r="X65" s="183">
        <f>'0. UXUI-WiP'!X65</f>
        <v>0</v>
      </c>
      <c r="Y65" s="183">
        <f>'0. UXUI-WiP'!Y65</f>
        <v>0</v>
      </c>
      <c r="Z65" s="183">
        <f>'0. UXUI-WiP'!Z65</f>
        <v>0</v>
      </c>
      <c r="AA65" s="183">
        <f>'0. UXUI-WiP'!AA65</f>
        <v>0</v>
      </c>
      <c r="AB65" s="183">
        <f>'0. UXUI-WiP'!AB65</f>
        <v>0</v>
      </c>
      <c r="AC65" s="183">
        <f>'0. UXUI-WiP'!AC65</f>
        <v>0</v>
      </c>
      <c r="AD65" s="183">
        <f>'0. UXUI-WiP'!AD65</f>
        <v>0</v>
      </c>
      <c r="AE65" s="183">
        <f>'0. UXUI-WiP'!AE65</f>
        <v>0</v>
      </c>
      <c r="AF65" s="183">
        <f>'0. UXUI-WiP'!AF65</f>
        <v>0</v>
      </c>
      <c r="AG65" s="183">
        <f>'0. UXUI-WiP'!AG65</f>
        <v>0</v>
      </c>
      <c r="AH65" s="191"/>
    </row>
    <row r="66" spans="1:34" ht="15.75" customHeight="1">
      <c r="A66" s="183">
        <f>'0. UXUI-WiP'!A66</f>
        <v>9</v>
      </c>
      <c r="B66" s="183" t="str">
        <f>'0. UXUI-WiP'!B66</f>
        <v>UX/UI-9.01</v>
      </c>
      <c r="C66" s="183" t="str">
        <f>'0. UXUI-WiP'!C66</f>
        <v>B</v>
      </c>
      <c r="D66" s="183" t="str">
        <f>'0. UXUI-WiP'!D66</f>
        <v>A</v>
      </c>
      <c r="E66" s="183" t="str">
        <f>'0. UXUI-WiP'!E66</f>
        <v>A</v>
      </c>
      <c r="F66" s="183" t="str">
        <f>'0. UXUI-WiP'!F66</f>
        <v>B/A/A</v>
      </c>
      <c r="G66" s="185" t="s">
        <v>7691</v>
      </c>
      <c r="H66" s="185" t="s">
        <v>5691</v>
      </c>
      <c r="I66" s="185" t="s">
        <v>7836</v>
      </c>
      <c r="J66" s="185" t="s">
        <v>7837</v>
      </c>
      <c r="K66" s="185" t="s">
        <v>8084</v>
      </c>
      <c r="L66" s="185" t="s">
        <v>7839</v>
      </c>
      <c r="M66" s="185" t="s">
        <v>7840</v>
      </c>
      <c r="N66" s="185" t="s">
        <v>7841</v>
      </c>
      <c r="O66" s="185" t="s">
        <v>5691</v>
      </c>
      <c r="P66" s="183">
        <f>'0. UXUI-WiP'!P66</f>
        <v>0</v>
      </c>
      <c r="Q66" s="183">
        <f>'0. UXUI-WiP'!Q66</f>
        <v>0</v>
      </c>
      <c r="R66" s="183" t="str">
        <f>'0. UXUI-WiP'!R66</f>
        <v>RECO</v>
      </c>
      <c r="S66" s="183" t="str">
        <f>'0. UXUI-WiP'!S66</f>
        <v>**</v>
      </c>
      <c r="T66" s="183">
        <f>'0. UXUI-WiP'!T66</f>
        <v>0</v>
      </c>
      <c r="U66" s="183">
        <f>'0. UXUI-WiP'!U66</f>
        <v>0</v>
      </c>
      <c r="V66" s="183">
        <f>'0. UXUI-WiP'!V66</f>
        <v>0</v>
      </c>
      <c r="W66" s="183" t="str">
        <f>'0. UXUI-WiP'!W66</f>
        <v>Réalisation</v>
      </c>
      <c r="X66" s="183" t="str">
        <f>'0. UXUI-WiP'!X66</f>
        <v>#PERF ; #VOL ; #USE ; #VALUE ; #METH</v>
      </c>
      <c r="Y66" s="183" t="str">
        <f>'0. UXUI-WiP'!Y66</f>
        <v>Dev ; Designer ;  ProductOwner</v>
      </c>
      <c r="Z66" s="183" t="str">
        <f>'0. UXUI-WiP'!Z66</f>
        <v>(X / Y ) * 100</v>
      </c>
      <c r="AA66" s="183" t="s">
        <v>8082</v>
      </c>
      <c r="AB66" s="183" t="s">
        <v>6831</v>
      </c>
      <c r="AC66" s="183" t="str">
        <f>'0. UXUI-WiP'!AC66</f>
        <v>Medium</v>
      </c>
      <c r="AD66" s="183" t="str">
        <f>'0. UXUI-WiP'!AD66</f>
        <v>OnUpdate</v>
      </c>
      <c r="AE66" s="183" t="s">
        <v>8083</v>
      </c>
      <c r="AF66" s="183">
        <f>'0. UXUI-WiP'!AF66</f>
        <v>0</v>
      </c>
      <c r="AG66" s="183">
        <f>'0. UXUI-WiP'!AG66</f>
        <v>0</v>
      </c>
      <c r="AH66" s="191"/>
    </row>
    <row r="67" spans="1:34" ht="15.75" customHeight="1">
      <c r="A67" s="183">
        <f>'0. UXUI-WiP'!A67</f>
        <v>9</v>
      </c>
      <c r="B67" s="183" t="str">
        <f>'0. UXUI-WiP'!B67</f>
        <v>UX/UI-9.C02</v>
      </c>
      <c r="C67" s="183" t="str">
        <f>'0. UXUI-WiP'!C67</f>
        <v>C</v>
      </c>
      <c r="D67" s="183" t="str">
        <f>'0. UXUI-WiP'!D67</f>
        <v>B</v>
      </c>
      <c r="E67" s="183" t="str">
        <f>'0. UXUI-WiP'!E67</f>
        <v>A</v>
      </c>
      <c r="F67" s="183" t="str">
        <f>'0. UXUI-WiP'!F67</f>
        <v>C/B/A</v>
      </c>
      <c r="G67" s="185" t="s">
        <v>7691</v>
      </c>
      <c r="H67" s="185" t="s">
        <v>5691</v>
      </c>
      <c r="I67" s="186" t="s">
        <v>8085</v>
      </c>
      <c r="J67" s="186" t="s">
        <v>8086</v>
      </c>
      <c r="K67" s="185" t="s">
        <v>8087</v>
      </c>
      <c r="L67" s="185" t="s">
        <v>7845</v>
      </c>
      <c r="M67" s="185" t="s">
        <v>7846</v>
      </c>
      <c r="N67" s="185" t="s">
        <v>7847</v>
      </c>
      <c r="O67" s="185" t="s">
        <v>5691</v>
      </c>
      <c r="P67" s="183">
        <f>'0. UXUI-WiP'!P67</f>
        <v>0</v>
      </c>
      <c r="Q67" s="183">
        <f>'0. UXUI-WiP'!Q67</f>
        <v>0</v>
      </c>
      <c r="R67" s="183" t="str">
        <f>'0. UXUI-WiP'!R67</f>
        <v>CONSEIL</v>
      </c>
      <c r="S67" s="183" t="str">
        <f>'0. UXUI-WiP'!S67</f>
        <v>N/A</v>
      </c>
      <c r="T67" s="183">
        <f>'0. UXUI-WiP'!T67</f>
        <v>0</v>
      </c>
      <c r="U67" s="183">
        <f>'0. UXUI-WiP'!U67</f>
        <v>0</v>
      </c>
      <c r="V67" s="183">
        <f>'0. UXUI-WiP'!V67</f>
        <v>0</v>
      </c>
      <c r="W67" s="183" t="str">
        <f>'0. UXUI-WiP'!W67</f>
        <v>Utilisation</v>
      </c>
      <c r="X67" s="183">
        <f>'0. UXUI-WiP'!X67</f>
        <v>0</v>
      </c>
      <c r="Y67" s="183">
        <f>'0. UXUI-WiP'!Y67</f>
        <v>0</v>
      </c>
      <c r="Z67" s="183">
        <f>'0. UXUI-WiP'!Z67</f>
        <v>0</v>
      </c>
      <c r="AA67" s="183">
        <f>'0. UXUI-WiP'!AA67</f>
        <v>0</v>
      </c>
      <c r="AB67" s="183">
        <f>'0. UXUI-WiP'!AB67</f>
        <v>0</v>
      </c>
      <c r="AC67" s="183">
        <f>'0. UXUI-WiP'!AC67</f>
        <v>0</v>
      </c>
      <c r="AD67" s="183">
        <f>'0. UXUI-WiP'!AD67</f>
        <v>0</v>
      </c>
      <c r="AE67" s="183">
        <f>'0. UXUI-WiP'!AE67</f>
        <v>0</v>
      </c>
      <c r="AF67" s="183">
        <f>'0. UXUI-WiP'!AF67</f>
        <v>0</v>
      </c>
      <c r="AG67" s="183">
        <f>'0. UXUI-WiP'!AG67</f>
        <v>0</v>
      </c>
      <c r="AH67" s="191"/>
    </row>
    <row r="68" spans="1:34" ht="15.75" customHeight="1">
      <c r="A68" s="183">
        <f>'0. UXUI-WiP'!A68</f>
        <v>9</v>
      </c>
      <c r="B68" s="183" t="str">
        <f>'0. UXUI-WiP'!B68</f>
        <v>UX/UI-9.C03</v>
      </c>
      <c r="C68" s="183" t="str">
        <f>'0. UXUI-WiP'!C68</f>
        <v>C</v>
      </c>
      <c r="D68" s="183" t="str">
        <f>'0. UXUI-WiP'!D68</f>
        <v>A</v>
      </c>
      <c r="E68" s="183" t="str">
        <f>'0. UXUI-WiP'!E68</f>
        <v>B</v>
      </c>
      <c r="F68" s="183" t="str">
        <f>'0. UXUI-WiP'!F68</f>
        <v>C/A/B</v>
      </c>
      <c r="G68" s="185" t="s">
        <v>7691</v>
      </c>
      <c r="H68" s="185" t="s">
        <v>5691</v>
      </c>
      <c r="I68" s="186" t="s">
        <v>8088</v>
      </c>
      <c r="J68" s="186" t="s">
        <v>8089</v>
      </c>
      <c r="K68" s="185" t="s">
        <v>8090</v>
      </c>
      <c r="L68" s="186" t="s">
        <v>8091</v>
      </c>
      <c r="M68" s="186" t="s">
        <v>8092</v>
      </c>
      <c r="N68" s="185" t="s">
        <v>5691</v>
      </c>
      <c r="O68" s="185" t="s">
        <v>5691</v>
      </c>
      <c r="P68" s="183">
        <f>'0. UXUI-WiP'!P68</f>
        <v>0</v>
      </c>
      <c r="Q68" s="183">
        <f>'0. UXUI-WiP'!Q68</f>
        <v>0</v>
      </c>
      <c r="R68" s="183" t="str">
        <f>'0. UXUI-WiP'!R68</f>
        <v>CONSEIL</v>
      </c>
      <c r="S68" s="183" t="str">
        <f>'0. UXUI-WiP'!S68</f>
        <v>N/A</v>
      </c>
      <c r="T68" s="183">
        <f>'0. UXUI-WiP'!T68</f>
        <v>0</v>
      </c>
      <c r="U68" s="183">
        <f>'0. UXUI-WiP'!U68</f>
        <v>0</v>
      </c>
      <c r="V68" s="183">
        <f>'0. UXUI-WiP'!V68</f>
        <v>0</v>
      </c>
      <c r="W68" s="183" t="str">
        <f>'0. UXUI-WiP'!W68</f>
        <v>Utilisation</v>
      </c>
      <c r="X68" s="183">
        <f>'0. UXUI-WiP'!X68</f>
        <v>0</v>
      </c>
      <c r="Y68" s="183">
        <f>'0. UXUI-WiP'!Y68</f>
        <v>0</v>
      </c>
      <c r="Z68" s="183">
        <f>'0. UXUI-WiP'!Z68</f>
        <v>0</v>
      </c>
      <c r="AA68" s="183">
        <f>'0. UXUI-WiP'!AA68</f>
        <v>0</v>
      </c>
      <c r="AB68" s="183">
        <f>'0. UXUI-WiP'!AB68</f>
        <v>0</v>
      </c>
      <c r="AC68" s="183">
        <f>'0. UXUI-WiP'!AC68</f>
        <v>0</v>
      </c>
      <c r="AD68" s="183">
        <f>'0. UXUI-WiP'!AD68</f>
        <v>0</v>
      </c>
      <c r="AE68" s="183">
        <f>'0. UXUI-WiP'!AE68</f>
        <v>0</v>
      </c>
      <c r="AF68" s="183">
        <f>'0. UXUI-WiP'!AF68</f>
        <v>0</v>
      </c>
      <c r="AG68" s="183">
        <f>'0. UXUI-WiP'!AG68</f>
        <v>0</v>
      </c>
      <c r="AH68" s="191"/>
    </row>
    <row r="69" spans="1:34" ht="15.75" customHeight="1">
      <c r="A69" s="183">
        <f>'0. UXUI-WiP'!A69</f>
        <v>9</v>
      </c>
      <c r="B69" s="183" t="str">
        <f>'0. UXUI-WiP'!B69</f>
        <v>UX/UI-9.02</v>
      </c>
      <c r="C69" s="183" t="str">
        <f>'0. UXUI-WiP'!C69</f>
        <v>A</v>
      </c>
      <c r="D69" s="183" t="str">
        <f>'0. UXUI-WiP'!D69</f>
        <v>A</v>
      </c>
      <c r="E69" s="183" t="str">
        <f>'0. UXUI-WiP'!E69</f>
        <v>B</v>
      </c>
      <c r="F69" s="183" t="str">
        <f>'0. UXUI-WiP'!F69</f>
        <v>A/A/B</v>
      </c>
      <c r="G69" s="185" t="s">
        <v>7157</v>
      </c>
      <c r="H69" s="185" t="s">
        <v>5691</v>
      </c>
      <c r="I69" s="186" t="s">
        <v>8094</v>
      </c>
      <c r="J69" s="186" t="s">
        <v>8095</v>
      </c>
      <c r="K69" s="185" t="s">
        <v>7855</v>
      </c>
      <c r="L69" s="185" t="s">
        <v>7856</v>
      </c>
      <c r="M69" s="186" t="s">
        <v>8096</v>
      </c>
      <c r="N69" s="185" t="s">
        <v>5691</v>
      </c>
      <c r="O69" s="185" t="s">
        <v>5691</v>
      </c>
      <c r="P69" s="183">
        <f>'0. UXUI-WiP'!P69</f>
        <v>0</v>
      </c>
      <c r="Q69" s="183">
        <f>'0. UXUI-WiP'!Q69</f>
        <v>0</v>
      </c>
      <c r="R69" s="183" t="str">
        <f>'0. UXUI-WiP'!R69</f>
        <v>RECO</v>
      </c>
      <c r="S69" s="183" t="str">
        <f>'0. UXUI-WiP'!S69</f>
        <v>*</v>
      </c>
      <c r="T69" s="183">
        <f>'0. UXUI-WiP'!T69</f>
        <v>0</v>
      </c>
      <c r="U69" s="183">
        <f>'0. UXUI-WiP'!U69</f>
        <v>0</v>
      </c>
      <c r="V69" s="183">
        <f>'0. UXUI-WiP'!V69</f>
        <v>0</v>
      </c>
      <c r="W69" s="183" t="str">
        <f>'0. UXUI-WiP'!W69</f>
        <v>Utilisation</v>
      </c>
      <c r="X69" s="183" t="str">
        <f>'0. UXUI-WiP'!X69</f>
        <v>#PERF ; #VOL ; #SEC ; #USE ; #VALUE ; #METH</v>
      </c>
      <c r="Y69" s="183" t="str">
        <f>'0. UXUI-WiP'!Y69</f>
        <v>Dev ; Designer ;  ProductOwner</v>
      </c>
      <c r="Z69" s="183" t="str">
        <f>'0. UXUI-WiP'!Z69</f>
        <v>(X / Y ) * 100</v>
      </c>
      <c r="AA69" s="183" t="s">
        <v>8082</v>
      </c>
      <c r="AB69" s="183" t="s">
        <v>6831</v>
      </c>
      <c r="AC69" s="183" t="str">
        <f>'0. UXUI-WiP'!AC69</f>
        <v>High</v>
      </c>
      <c r="AD69" s="183" t="str">
        <f>'0. UXUI-WiP'!AD69</f>
        <v>OnUpdate</v>
      </c>
      <c r="AE69" s="183" t="s">
        <v>8093</v>
      </c>
      <c r="AF69" s="183">
        <f>'0. UXUI-WiP'!AF69</f>
        <v>0</v>
      </c>
      <c r="AG69" s="183">
        <f>'0. UXUI-WiP'!AG69</f>
        <v>0</v>
      </c>
      <c r="AH69" s="191"/>
    </row>
    <row r="70" spans="1:34" ht="15.75" customHeight="1">
      <c r="A70" s="183">
        <f>'0. UXUI-WiP'!A70</f>
        <v>9</v>
      </c>
      <c r="B70" s="183" t="str">
        <f>'0. UXUI-WiP'!B70</f>
        <v>UX/UI-9.C04</v>
      </c>
      <c r="C70" s="183" t="str">
        <f>'0. UXUI-WiP'!C70</f>
        <v>C</v>
      </c>
      <c r="D70" s="183" t="str">
        <f>'0. UXUI-WiP'!D70</f>
        <v>A</v>
      </c>
      <c r="E70" s="183" t="str">
        <f>'0. UXUI-WiP'!E70</f>
        <v>B</v>
      </c>
      <c r="F70" s="183" t="str">
        <f>'0. UXUI-WiP'!F70</f>
        <v>C/A/B</v>
      </c>
      <c r="G70" s="185" t="s">
        <v>7157</v>
      </c>
      <c r="H70" s="185" t="s">
        <v>5691</v>
      </c>
      <c r="I70" s="186" t="s">
        <v>8097</v>
      </c>
      <c r="J70" s="185" t="s">
        <v>7859</v>
      </c>
      <c r="K70" s="186" t="s">
        <v>8098</v>
      </c>
      <c r="L70" s="186" t="s">
        <v>8099</v>
      </c>
      <c r="M70" s="186" t="s">
        <v>8100</v>
      </c>
      <c r="N70" s="186" t="s">
        <v>8101</v>
      </c>
      <c r="O70" s="185" t="s">
        <v>5691</v>
      </c>
      <c r="P70" s="183" t="str">
        <f>'0. UXUI-WiP'!P70</f>
        <v>RGPD - CNIL</v>
      </c>
      <c r="Q70" s="183">
        <f>'0. UXUI-WiP'!Q70</f>
        <v>0</v>
      </c>
      <c r="R70" s="183" t="str">
        <f>'0. UXUI-WiP'!R70</f>
        <v>CONSEIL</v>
      </c>
      <c r="S70" s="183" t="str">
        <f>'0. UXUI-WiP'!S70</f>
        <v>N/A</v>
      </c>
      <c r="T70" s="183">
        <f>'0. UXUI-WiP'!T70</f>
        <v>0</v>
      </c>
      <c r="U70" s="183">
        <f>'0. UXUI-WiP'!U70</f>
        <v>0</v>
      </c>
      <c r="V70" s="183">
        <f>'0. UXUI-WiP'!V70</f>
        <v>0</v>
      </c>
      <c r="W70" s="183" t="str">
        <f>'0. UXUI-WiP'!W70</f>
        <v>Utilisation</v>
      </c>
      <c r="X70" s="183">
        <f>'0. UXUI-WiP'!X70</f>
        <v>0</v>
      </c>
      <c r="Y70" s="183">
        <f>'0. UXUI-WiP'!Y70</f>
        <v>0</v>
      </c>
      <c r="Z70" s="183">
        <f>'0. UXUI-WiP'!Z70</f>
        <v>0</v>
      </c>
      <c r="AA70" s="183">
        <f>'0. UXUI-WiP'!AA70</f>
        <v>0</v>
      </c>
      <c r="AB70" s="183">
        <f>'0. UXUI-WiP'!AB70</f>
        <v>0</v>
      </c>
      <c r="AC70" s="183">
        <f>'0. UXUI-WiP'!AC70</f>
        <v>0</v>
      </c>
      <c r="AD70" s="183">
        <f>'0. UXUI-WiP'!AD70</f>
        <v>0</v>
      </c>
      <c r="AE70" s="183">
        <f>'0. UXUI-WiP'!AE70</f>
        <v>0</v>
      </c>
      <c r="AF70" s="183">
        <f>'0. UXUI-WiP'!AF70</f>
        <v>0</v>
      </c>
      <c r="AG70" s="183">
        <f>'0. UXUI-WiP'!AG70</f>
        <v>0</v>
      </c>
      <c r="AH70" s="191"/>
    </row>
    <row r="71" spans="1:34" ht="15.75" customHeight="1">
      <c r="A71" s="183">
        <f>'0. UXUI-WiP'!A71</f>
        <v>10</v>
      </c>
      <c r="B71" s="183" t="str">
        <f>'0. UXUI-WiP'!B71</f>
        <v>UX/UI-10</v>
      </c>
      <c r="C71" s="183">
        <f>'0. UXUI-WiP'!C71</f>
        <v>0</v>
      </c>
      <c r="D71" s="183">
        <f>'0. UXUI-WiP'!D71</f>
        <v>0</v>
      </c>
      <c r="E71" s="183">
        <f>'0. UXUI-WiP'!E71</f>
        <v>0</v>
      </c>
      <c r="F71" s="183" t="str">
        <f>'0. UXUI-WiP'!F71</f>
        <v>1A/3A/3A</v>
      </c>
      <c r="G71" s="185" t="s">
        <v>5691</v>
      </c>
      <c r="H71" s="185" t="s">
        <v>7864</v>
      </c>
      <c r="I71" s="185" t="s">
        <v>5691</v>
      </c>
      <c r="J71" s="185" t="s">
        <v>5691</v>
      </c>
      <c r="K71" s="185" t="s">
        <v>5691</v>
      </c>
      <c r="L71" s="185" t="s">
        <v>5691</v>
      </c>
      <c r="M71" s="185" t="s">
        <v>5691</v>
      </c>
      <c r="N71" s="185" t="s">
        <v>5691</v>
      </c>
      <c r="O71" s="185" t="s">
        <v>5691</v>
      </c>
      <c r="P71" s="183">
        <f>'0. UXUI-WiP'!P71</f>
        <v>0</v>
      </c>
      <c r="Q71" s="183">
        <f>'0. UXUI-WiP'!Q71</f>
        <v>0</v>
      </c>
      <c r="R71" s="183">
        <f>'0. UXUI-WiP'!R71</f>
        <v>0</v>
      </c>
      <c r="S71" s="183">
        <f>'0. UXUI-WiP'!S71</f>
        <v>0</v>
      </c>
      <c r="T71" s="183">
        <f>'0. UXUI-WiP'!T71</f>
        <v>0</v>
      </c>
      <c r="U71" s="183" t="str">
        <f>'0. UXUI-WiP'!U71</f>
        <v>ODD#3 ; ODD#5 ; ODD#10 ; ODD#12</v>
      </c>
      <c r="V71" s="183">
        <f>'0. UXUI-WiP'!V71</f>
        <v>0</v>
      </c>
      <c r="W71" s="183">
        <f>'0. UXUI-WiP'!W71</f>
        <v>0</v>
      </c>
      <c r="X71" s="183">
        <f>'0. UXUI-WiP'!X71</f>
        <v>0</v>
      </c>
      <c r="Y71" s="183">
        <f>'0. UXUI-WiP'!Y71</f>
        <v>0</v>
      </c>
      <c r="Z71" s="183">
        <f>'0. UXUI-WiP'!Z71</f>
        <v>0</v>
      </c>
      <c r="AA71" s="183">
        <f>'0. UXUI-WiP'!AA71</f>
        <v>0</v>
      </c>
      <c r="AB71" s="183">
        <f>'0. UXUI-WiP'!AB71</f>
        <v>0</v>
      </c>
      <c r="AC71" s="183">
        <f>'0. UXUI-WiP'!AC71</f>
        <v>0</v>
      </c>
      <c r="AD71" s="183">
        <f>'0. UXUI-WiP'!AD71</f>
        <v>0</v>
      </c>
      <c r="AE71" s="183">
        <f>'0. UXUI-WiP'!AE71</f>
        <v>0</v>
      </c>
      <c r="AF71" s="183">
        <f>'0. UXUI-WiP'!AF71</f>
        <v>0</v>
      </c>
      <c r="AG71" s="183">
        <f>'0. UXUI-WiP'!AG71</f>
        <v>0</v>
      </c>
      <c r="AH71" s="191"/>
    </row>
    <row r="72" spans="1:34" ht="15.75" customHeight="1">
      <c r="A72" s="183">
        <f>'0. UXUI-WiP'!A72</f>
        <v>10</v>
      </c>
      <c r="B72" s="183" t="str">
        <f>'0. UXUI-WiP'!B72</f>
        <v>UX/UI-10.01</v>
      </c>
      <c r="C72" s="183" t="str">
        <f>'0. UXUI-WiP'!C72</f>
        <v>A</v>
      </c>
      <c r="D72" s="183" t="str">
        <f>'0. UXUI-WiP'!D72</f>
        <v>B</v>
      </c>
      <c r="E72" s="183" t="str">
        <f>'0. UXUI-WiP'!E72</f>
        <v>A</v>
      </c>
      <c r="F72" s="183" t="str">
        <f>'0. UXUI-WiP'!F72</f>
        <v>A/B/A</v>
      </c>
      <c r="G72" s="185" t="s">
        <v>7512</v>
      </c>
      <c r="H72" s="185" t="s">
        <v>5691</v>
      </c>
      <c r="I72" s="186" t="s">
        <v>8103</v>
      </c>
      <c r="J72" s="185" t="s">
        <v>7866</v>
      </c>
      <c r="K72" s="186" t="s">
        <v>8104</v>
      </c>
      <c r="L72" s="185" t="s">
        <v>7868</v>
      </c>
      <c r="M72" s="185" t="s">
        <v>7869</v>
      </c>
      <c r="N72" s="186" t="s">
        <v>8105</v>
      </c>
      <c r="O72" s="185" t="s">
        <v>5691</v>
      </c>
      <c r="P72" s="183">
        <f>'0. UXUI-WiP'!P72</f>
        <v>0</v>
      </c>
      <c r="Q72" s="183">
        <f>'0. UXUI-WiP'!Q72</f>
        <v>0</v>
      </c>
      <c r="R72" s="183" t="str">
        <f>'0. UXUI-WiP'!R72</f>
        <v>RECO</v>
      </c>
      <c r="S72" s="183" t="str">
        <f>'0. UXUI-WiP'!S72</f>
        <v>**</v>
      </c>
      <c r="T72" s="183">
        <f>'0. UXUI-WiP'!T72</f>
        <v>0</v>
      </c>
      <c r="U72" s="183">
        <f>'0. UXUI-WiP'!U72</f>
        <v>0</v>
      </c>
      <c r="V72" s="183" t="str">
        <f>'0. UXUI-WiP'!V72</f>
        <v>INCONTOURNABLE</v>
      </c>
      <c r="W72" s="183" t="str">
        <f>'0. UXUI-WiP'!W72</f>
        <v>Conception</v>
      </c>
      <c r="X72" s="183" t="str">
        <f>'0. UXUI-WiP'!X72</f>
        <v>#USE ; #COM ; #VALUE ; #METH</v>
      </c>
      <c r="Y72" s="183" t="str">
        <f>'0. UXUI-WiP'!Y72</f>
        <v>Dev ; Designer ;  ProductOwner</v>
      </c>
      <c r="Z72" s="183" t="str">
        <f>'0. UXUI-WiP'!Z72</f>
        <v>(X / Y ) * 100</v>
      </c>
      <c r="AA72" s="183" t="s">
        <v>5834</v>
      </c>
      <c r="AB72" s="183">
        <f>'0. UXUI-WiP'!AB72</f>
        <v>100</v>
      </c>
      <c r="AC72" s="183" t="str">
        <f>'0. UXUI-WiP'!AC72</f>
        <v>High</v>
      </c>
      <c r="AD72" s="183" t="str">
        <f>'0. UXUI-WiP'!AD72</f>
        <v>OnUpdate</v>
      </c>
      <c r="AE72" s="183" t="s">
        <v>8102</v>
      </c>
      <c r="AF72" s="183">
        <f>'0. UXUI-WiP'!AF72</f>
        <v>0</v>
      </c>
      <c r="AG72" s="183">
        <f>'0. UXUI-WiP'!AG72</f>
        <v>0</v>
      </c>
      <c r="AH72" s="191"/>
    </row>
    <row r="73" spans="1:34" ht="15.75" customHeight="1">
      <c r="A73" s="183">
        <f>'0. UXUI-WiP'!A73</f>
        <v>10</v>
      </c>
      <c r="B73" s="183" t="str">
        <f>'0. UXUI-WiP'!B73</f>
        <v>UX/UI-10.02</v>
      </c>
      <c r="C73" s="183" t="str">
        <f>'0. UXUI-WiP'!C73</f>
        <v>C</v>
      </c>
      <c r="D73" s="183" t="str">
        <f>'0. UXUI-WiP'!D73</f>
        <v>A</v>
      </c>
      <c r="E73" s="183" t="str">
        <f>'0. UXUI-WiP'!E73</f>
        <v>A</v>
      </c>
      <c r="F73" s="183" t="str">
        <f>'0. UXUI-WiP'!F73</f>
        <v>C/A/A</v>
      </c>
      <c r="G73" s="185" t="s">
        <v>7691</v>
      </c>
      <c r="H73" s="185" t="s">
        <v>5691</v>
      </c>
      <c r="I73" s="185" t="s">
        <v>7871</v>
      </c>
      <c r="J73" s="185" t="s">
        <v>7872</v>
      </c>
      <c r="K73" s="185" t="s">
        <v>8107</v>
      </c>
      <c r="L73" s="185" t="s">
        <v>7874</v>
      </c>
      <c r="M73" s="185" t="s">
        <v>7875</v>
      </c>
      <c r="N73" s="186" t="s">
        <v>8108</v>
      </c>
      <c r="O73" s="185" t="s">
        <v>8130</v>
      </c>
      <c r="P73" s="246" t="str">
        <f>'0. UXUI-WiP'!P73</f>
        <v xml:space="preserve"> https://www.numerique.gouv.fr/publications/rgaa-accessibilite/#contenu
 https://www.w3.org/TR/WCAG20/
 https://developer.paciellogroup.com/resources/contrastanalyser/
 https://colororacle.org/SL 
 https://www.numerique.gouv.fr/uploads/rgaa/rgaa4.0.modele-de-grille-d-audit.ods</v>
      </c>
      <c r="Q73" s="183">
        <f>'0. UXUI-WiP'!Q73</f>
        <v>0</v>
      </c>
      <c r="R73" s="183" t="str">
        <f>'0. UXUI-WiP'!R73</f>
        <v>RECO</v>
      </c>
      <c r="S73" s="183" t="str">
        <f>'0. UXUI-WiP'!S73</f>
        <v>***</v>
      </c>
      <c r="T73" s="183">
        <f>'0. UXUI-WiP'!T73</f>
        <v>0</v>
      </c>
      <c r="U73" s="183">
        <f>'0. UXUI-WiP'!U73</f>
        <v>0</v>
      </c>
      <c r="V73" s="183">
        <f>'0. UXUI-WiP'!V73</f>
        <v>0</v>
      </c>
      <c r="W73" s="183" t="str">
        <f>'0. UXUI-WiP'!W73</f>
        <v>Réalisation</v>
      </c>
      <c r="X73" s="183" t="str">
        <f>'0. UXUI-WiP'!X73</f>
        <v>#USE ; #METH ; #LEG</v>
      </c>
      <c r="Y73" s="183" t="str">
        <f>'0. UXUI-WiP'!Y73</f>
        <v>Dev ; Designer ;  ProductOwner</v>
      </c>
      <c r="Z73" s="183">
        <f>'0. UXUI-WiP'!Z73</f>
        <v>0</v>
      </c>
      <c r="AA73" s="183">
        <f>'0. UXUI-WiP'!AA73</f>
        <v>0</v>
      </c>
      <c r="AB73" s="183">
        <f>'0. UXUI-WiP'!AB73</f>
        <v>0</v>
      </c>
      <c r="AC73" s="183" t="str">
        <f>'0. UXUI-WiP'!AC73</f>
        <v>High</v>
      </c>
      <c r="AD73" s="183" t="str">
        <f>'0. UXUI-WiP'!AD73</f>
        <v>OnUpdate</v>
      </c>
      <c r="AE73" s="183" t="s">
        <v>8106</v>
      </c>
      <c r="AF73" s="183">
        <f>'0. UXUI-WiP'!AF73</f>
        <v>0</v>
      </c>
      <c r="AG73" s="183">
        <f>'0. UXUI-WiP'!AG73</f>
        <v>0</v>
      </c>
      <c r="AH73" s="191"/>
    </row>
    <row r="74" spans="1:34" ht="15.75" customHeight="1">
      <c r="A74" s="183">
        <f>'0. UXUI-WiP'!A74</f>
        <v>10</v>
      </c>
      <c r="B74" s="183" t="str">
        <f>'0. UXUI-WiP'!B74</f>
        <v>UX/UI-10.03</v>
      </c>
      <c r="C74" s="183" t="str">
        <f>'0. UXUI-WiP'!C74</f>
        <v>B</v>
      </c>
      <c r="D74" s="183" t="str">
        <f>'0. UXUI-WiP'!D74</f>
        <v>A</v>
      </c>
      <c r="E74" s="183" t="str">
        <f>'0. UXUI-WiP'!E74</f>
        <v>A</v>
      </c>
      <c r="F74" s="183" t="str">
        <f>'0. UXUI-WiP'!F74</f>
        <v>B/A/A</v>
      </c>
      <c r="G74" s="185" t="s">
        <v>7691</v>
      </c>
      <c r="H74" s="185" t="s">
        <v>5691</v>
      </c>
      <c r="I74" s="185" t="s">
        <v>7878</v>
      </c>
      <c r="J74" s="185" t="s">
        <v>7879</v>
      </c>
      <c r="K74" s="185" t="s">
        <v>8109</v>
      </c>
      <c r="L74" s="185" t="s">
        <v>7881</v>
      </c>
      <c r="M74" s="185" t="s">
        <v>7882</v>
      </c>
      <c r="N74" s="185" t="s">
        <v>7883</v>
      </c>
      <c r="O74" s="185" t="s">
        <v>7884</v>
      </c>
      <c r="P74" s="246" t="str">
        <f>'0. UXUI-WiP'!P74</f>
        <v xml:space="preserve"> Méthode de diagnostic du design attentionnel
beurk-design-agency
 Designers ethiques.org</v>
      </c>
      <c r="Q74" s="183">
        <f>'0. UXUI-WiP'!Q74</f>
        <v>0</v>
      </c>
      <c r="R74" s="183" t="str">
        <f>'0. UXUI-WiP'!R74</f>
        <v>RECO</v>
      </c>
      <c r="S74" s="183" t="str">
        <f>'0. UXUI-WiP'!S74</f>
        <v>***</v>
      </c>
      <c r="T74" s="183">
        <f>'0. UXUI-WiP'!T74</f>
        <v>0</v>
      </c>
      <c r="U74" s="183">
        <f>'0. UXUI-WiP'!U74</f>
        <v>0</v>
      </c>
      <c r="V74" s="183" t="str">
        <f>'0. UXUI-WiP'!V74</f>
        <v>INCONTOURNABLE</v>
      </c>
      <c r="W74" s="183" t="str">
        <f>'0. UXUI-WiP'!W74</f>
        <v>Conception</v>
      </c>
      <c r="X74" s="183" t="str">
        <f>'0. UXUI-WiP'!X74</f>
        <v>#USE ; #COM ; #VALUE ;</v>
      </c>
      <c r="Y74" s="183" t="str">
        <f>'0. UXUI-WiP'!Y74</f>
        <v>Dev ; Designer ;  ProductOwner</v>
      </c>
      <c r="Z74" s="183" t="str">
        <f>'0. UXUI-WiP'!Z74</f>
        <v>(X / Y ) * 100</v>
      </c>
      <c r="AA74" s="183" t="str">
        <f>'0. UXUI-WiP'!AA74</f>
        <v>Formalisés = 100 ; prévus = 75 ; Identifiés = 50 ; Non = 0</v>
      </c>
      <c r="AB74" s="183">
        <f>'0. UXUI-WiP'!AB74</f>
        <v>100</v>
      </c>
      <c r="AC74" s="183" t="str">
        <f>'0. UXUI-WiP'!AC74</f>
        <v>Medium</v>
      </c>
      <c r="AD74" s="183" t="str">
        <f>'0. UXUI-WiP'!AD74</f>
        <v>OnUpdate</v>
      </c>
      <c r="AE74" s="183" t="s">
        <v>8102</v>
      </c>
      <c r="AF74" s="183">
        <f>'0. UXUI-WiP'!AF74</f>
        <v>0</v>
      </c>
      <c r="AG74" s="183">
        <f>'0. UXUI-WiP'!AG74</f>
        <v>0</v>
      </c>
      <c r="AH74" s="191"/>
    </row>
    <row r="75" spans="1:34" ht="15.75" customHeight="1">
      <c r="A75" s="183">
        <f>'0. UXUI-WiP'!A75</f>
        <v>10</v>
      </c>
      <c r="B75" s="183" t="str">
        <f>'0. UXUI-WiP'!B75</f>
        <v>UX/UI-10.04</v>
      </c>
      <c r="C75" s="183" t="str">
        <f>'0. UXUI-WiP'!C75</f>
        <v>B</v>
      </c>
      <c r="D75" s="183" t="str">
        <f>'0. UXUI-WiP'!D75</f>
        <v>A</v>
      </c>
      <c r="E75" s="183" t="str">
        <f>'0. UXUI-WiP'!E75</f>
        <v>B</v>
      </c>
      <c r="F75" s="183" t="str">
        <f>'0. UXUI-WiP'!F75</f>
        <v>B/A/B</v>
      </c>
      <c r="G75" s="185" t="s">
        <v>7691</v>
      </c>
      <c r="H75" s="185" t="s">
        <v>5691</v>
      </c>
      <c r="I75" s="185" t="s">
        <v>7885</v>
      </c>
      <c r="J75" s="185" t="s">
        <v>7886</v>
      </c>
      <c r="K75" s="186" t="s">
        <v>8111</v>
      </c>
      <c r="L75" s="185" t="s">
        <v>7888</v>
      </c>
      <c r="M75" s="186" t="s">
        <v>8112</v>
      </c>
      <c r="N75" s="185" t="s">
        <v>8131</v>
      </c>
      <c r="O75" s="185" t="s">
        <v>5691</v>
      </c>
      <c r="P75" s="183">
        <f>'0. UXUI-WiP'!P75</f>
        <v>0</v>
      </c>
      <c r="Q75" s="183">
        <f>'0. UXUI-WiP'!Q75</f>
        <v>0</v>
      </c>
      <c r="R75" s="183" t="str">
        <f>'0. UXUI-WiP'!R75</f>
        <v>RECO</v>
      </c>
      <c r="S75" s="183" t="str">
        <f>'0. UXUI-WiP'!S75</f>
        <v>**</v>
      </c>
      <c r="T75" s="183">
        <f>'0. UXUI-WiP'!T75</f>
        <v>0</v>
      </c>
      <c r="U75" s="183">
        <f>'0. UXUI-WiP'!U75</f>
        <v>0</v>
      </c>
      <c r="V75" s="183">
        <f>'0. UXUI-WiP'!V75</f>
        <v>0</v>
      </c>
      <c r="W75" s="183" t="str">
        <f>'0. UXUI-WiP'!W75</f>
        <v>Conception</v>
      </c>
      <c r="X75" s="183" t="str">
        <f>'0. UXUI-WiP'!X75</f>
        <v>#USE ; #COM ; #VALUE ; #LEG</v>
      </c>
      <c r="Y75" s="183" t="str">
        <f>'0. UXUI-WiP'!Y75</f>
        <v>Dev ; Designer ;  ProductOwner</v>
      </c>
      <c r="Z75" s="183" t="str">
        <f>'0. UXUI-WiP'!Z75</f>
        <v>(X / Y ) * 100</v>
      </c>
      <c r="AA75" s="183" t="s">
        <v>5834</v>
      </c>
      <c r="AB75" s="183">
        <f>'0. UXUI-WiP'!AB75</f>
        <v>100</v>
      </c>
      <c r="AC75" s="183" t="str">
        <f>'0. UXUI-WiP'!AC75</f>
        <v>High</v>
      </c>
      <c r="AD75" s="183" t="str">
        <f>'0. UXUI-WiP'!AD75</f>
        <v>OnUpdate</v>
      </c>
      <c r="AE75" s="183" t="s">
        <v>8110</v>
      </c>
      <c r="AF75" s="183">
        <f>'0. UXUI-WiP'!AF75</f>
        <v>0</v>
      </c>
      <c r="AG75" s="183">
        <f>'0. UXUI-WiP'!AG75</f>
        <v>0</v>
      </c>
      <c r="AH75" s="191"/>
    </row>
    <row r="76" spans="1:34" ht="15.75" customHeight="1">
      <c r="A76" s="183">
        <f>'0. UXUI-WiP'!A76</f>
        <v>10</v>
      </c>
      <c r="B76" s="183" t="str">
        <f>'0. UXUI-WiP'!B76</f>
        <v>UX/UI-10.05</v>
      </c>
      <c r="C76" s="183" t="str">
        <f>'0. UXUI-WiP'!C76</f>
        <v>B</v>
      </c>
      <c r="D76" s="183" t="str">
        <f>'0. UXUI-WiP'!D76</f>
        <v>A</v>
      </c>
      <c r="E76" s="183" t="str">
        <f>'0. UXUI-WiP'!E76</f>
        <v>C</v>
      </c>
      <c r="F76" s="183" t="str">
        <f>'0. UXUI-WiP'!F76</f>
        <v>B/A/C</v>
      </c>
      <c r="G76" s="185" t="s">
        <v>7691</v>
      </c>
      <c r="H76" s="185" t="s">
        <v>5691</v>
      </c>
      <c r="I76" s="185" t="s">
        <v>7891</v>
      </c>
      <c r="J76" s="185" t="s">
        <v>7892</v>
      </c>
      <c r="K76" s="186" t="s">
        <v>8114</v>
      </c>
      <c r="L76" s="185" t="s">
        <v>7894</v>
      </c>
      <c r="M76" s="185" t="s">
        <v>8115</v>
      </c>
      <c r="N76" s="185" t="s">
        <v>5691</v>
      </c>
      <c r="O76" s="185" t="s">
        <v>7896</v>
      </c>
      <c r="P76" s="246" t="str">
        <f>'0. UXUI-WiP'!P76</f>
        <v xml:space="preserve"> beurk-design-agency
 Designers ethiques.org
https://docs.google.com/spreadsheets/d/1dj_KIKzyPlSND1-fSYNb0BgupCmh2XoYTPkFTKPiaq0/htmlview#</v>
      </c>
      <c r="Q76" s="183">
        <f>'0. UXUI-WiP'!Q76</f>
        <v>0</v>
      </c>
      <c r="R76" s="183" t="str">
        <f>'0. UXUI-WiP'!R76</f>
        <v>RECO</v>
      </c>
      <c r="S76" s="183" t="str">
        <f>'0. UXUI-WiP'!S76</f>
        <v>**</v>
      </c>
      <c r="T76" s="183">
        <f>'0. UXUI-WiP'!T76</f>
        <v>0</v>
      </c>
      <c r="U76" s="183">
        <f>'0. UXUI-WiP'!U76</f>
        <v>0</v>
      </c>
      <c r="V76" s="183">
        <f>'0. UXUI-WiP'!V76</f>
        <v>0</v>
      </c>
      <c r="W76" s="183" t="str">
        <f>'0. UXUI-WiP'!W76</f>
        <v>Utilisation</v>
      </c>
      <c r="X76" s="183" t="str">
        <f>'0. UXUI-WiP'!X76</f>
        <v>#VOL ;  #USE ; #COM ; #VALUE ; #METH ;</v>
      </c>
      <c r="Y76" s="183" t="str">
        <f>'0. UXUI-WiP'!Y76</f>
        <v>Dev ; Designer ; ProjectMngr ; ProductOwner</v>
      </c>
      <c r="Z76" s="183">
        <f>'0. UXUI-WiP'!Z76</f>
        <v>0</v>
      </c>
      <c r="AA76" s="183">
        <f>'0. UXUI-WiP'!AA76</f>
        <v>0</v>
      </c>
      <c r="AB76" s="183">
        <f>'0. UXUI-WiP'!AB76</f>
        <v>0</v>
      </c>
      <c r="AC76" s="183" t="str">
        <f>'0. UXUI-WiP'!AC76</f>
        <v>Medium</v>
      </c>
      <c r="AD76" s="183" t="str">
        <f>'0. UXUI-WiP'!AD76</f>
        <v>OnUpdate</v>
      </c>
      <c r="AE76" s="183" t="s">
        <v>8102</v>
      </c>
      <c r="AF76" s="183">
        <f>'0. UXUI-WiP'!AF76</f>
        <v>0</v>
      </c>
      <c r="AG76" s="183">
        <f>'0. UXUI-WiP'!AG76</f>
        <v>0</v>
      </c>
      <c r="AH76" s="191"/>
    </row>
    <row r="77" spans="1:34" ht="15.75" customHeight="1"/>
    <row r="78" spans="1:34" ht="15.75" customHeight="1"/>
    <row r="79" spans="1:34" ht="15.75" customHeight="1"/>
    <row r="80" spans="1:34"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2868C9"/>
    <outlinePr summaryBelow="0" summaryRight="0"/>
  </sheetPr>
  <dimension ref="A1:U1000"/>
  <sheetViews>
    <sheetView workbookViewId="0">
      <pane ySplit="2" topLeftCell="A3" activePane="bottomLeft" state="frozen"/>
      <selection pane="bottomLeft" activeCell="B4" sqref="B4"/>
    </sheetView>
  </sheetViews>
  <sheetFormatPr defaultColWidth="14.42578125" defaultRowHeight="15" customHeight="1"/>
  <cols>
    <col min="1" max="1" width="8" customWidth="1"/>
    <col min="2" max="4" width="8.28515625" customWidth="1"/>
    <col min="5" max="5" width="11.42578125" customWidth="1"/>
    <col min="6" max="6" width="29" customWidth="1"/>
    <col min="8" max="8" width="39.7109375" customWidth="1"/>
    <col min="9" max="9" width="30.140625" customWidth="1"/>
    <col min="10" max="10" width="50.28515625" customWidth="1"/>
    <col min="11" max="11" width="24" customWidth="1"/>
    <col min="12" max="12" width="27.5703125" customWidth="1"/>
    <col min="13" max="13" width="11" customWidth="1"/>
    <col min="14" max="14" width="22.28515625" customWidth="1"/>
    <col min="15" max="15" width="22.140625" customWidth="1"/>
    <col min="17" max="17" width="16.85546875" customWidth="1"/>
    <col min="18" max="18" width="22.140625" customWidth="1"/>
  </cols>
  <sheetData>
    <row r="1" spans="1:21" ht="15.75" customHeight="1">
      <c r="A1" s="174" t="s">
        <v>5691</v>
      </c>
      <c r="B1" s="174" t="s">
        <v>5691</v>
      </c>
      <c r="C1" s="174" t="s">
        <v>5691</v>
      </c>
      <c r="D1" s="174" t="s">
        <v>5691</v>
      </c>
      <c r="E1" s="174" t="s">
        <v>5691</v>
      </c>
      <c r="F1" s="175" t="s">
        <v>5692</v>
      </c>
      <c r="G1" s="175" t="s">
        <v>7509</v>
      </c>
      <c r="H1" s="175" t="s">
        <v>7510</v>
      </c>
      <c r="I1" s="176"/>
      <c r="J1" s="176"/>
      <c r="K1" s="176"/>
      <c r="L1" s="176"/>
      <c r="M1" s="176"/>
      <c r="N1" s="176"/>
      <c r="O1" s="176"/>
      <c r="P1" s="176"/>
      <c r="Q1" s="176"/>
      <c r="R1" s="176"/>
      <c r="S1" s="176"/>
      <c r="T1" s="176"/>
      <c r="U1" s="176"/>
    </row>
    <row r="2" spans="1:21" ht="15.75" customHeight="1">
      <c r="A2" s="177" t="s">
        <v>5695</v>
      </c>
      <c r="B2" s="177" t="s">
        <v>5273</v>
      </c>
      <c r="C2" s="177" t="s">
        <v>5274</v>
      </c>
      <c r="D2" s="177" t="s">
        <v>5275</v>
      </c>
      <c r="E2" s="177" t="s">
        <v>5276</v>
      </c>
      <c r="F2" s="178" t="s">
        <v>5696</v>
      </c>
      <c r="G2" s="179" t="s">
        <v>5697</v>
      </c>
      <c r="H2" s="180" t="s">
        <v>5698</v>
      </c>
      <c r="I2" s="181" t="s">
        <v>5699</v>
      </c>
      <c r="J2" s="181" t="s">
        <v>5700</v>
      </c>
      <c r="K2" s="181" t="s">
        <v>5701</v>
      </c>
      <c r="L2" s="181" t="s">
        <v>5283</v>
      </c>
      <c r="M2" s="181" t="s">
        <v>5284</v>
      </c>
      <c r="N2" s="181" t="s">
        <v>5702</v>
      </c>
      <c r="O2" s="180" t="s">
        <v>5703</v>
      </c>
      <c r="P2" s="178" t="s">
        <v>5704</v>
      </c>
      <c r="Q2" s="182" t="s">
        <v>5705</v>
      </c>
      <c r="R2" s="180" t="s">
        <v>5706</v>
      </c>
      <c r="S2" s="180" t="s">
        <v>5707</v>
      </c>
      <c r="T2" s="180" t="s">
        <v>5291</v>
      </c>
      <c r="U2" s="180" t="s">
        <v>5292</v>
      </c>
    </row>
    <row r="3" spans="1:21" ht="15.75" customHeight="1">
      <c r="A3" s="183">
        <v>1</v>
      </c>
      <c r="B3" s="183"/>
      <c r="C3" s="183"/>
      <c r="D3" s="183"/>
      <c r="E3" s="183" t="s">
        <v>8132</v>
      </c>
      <c r="F3" s="184" t="s">
        <v>5691</v>
      </c>
      <c r="G3" s="185" t="s">
        <v>8133</v>
      </c>
      <c r="H3" s="185" t="s">
        <v>5691</v>
      </c>
      <c r="I3" s="185" t="s">
        <v>5691</v>
      </c>
      <c r="J3" s="185" t="s">
        <v>5691</v>
      </c>
      <c r="K3" s="185" t="s">
        <v>5691</v>
      </c>
      <c r="L3" s="185" t="s">
        <v>5691</v>
      </c>
      <c r="M3" s="185" t="s">
        <v>5691</v>
      </c>
      <c r="N3" s="185" t="s">
        <v>5691</v>
      </c>
      <c r="O3" s="183"/>
      <c r="P3" s="183"/>
      <c r="Q3" s="183"/>
      <c r="R3" s="183"/>
      <c r="S3" s="183"/>
      <c r="T3" s="183" t="s">
        <v>6922</v>
      </c>
      <c r="U3" s="183"/>
    </row>
    <row r="4" spans="1:21" ht="15.75" customHeight="1">
      <c r="A4" s="183">
        <v>1</v>
      </c>
      <c r="B4" s="183" t="s">
        <v>5307</v>
      </c>
      <c r="C4" s="183" t="s">
        <v>5306</v>
      </c>
      <c r="D4" s="183" t="s">
        <v>5307</v>
      </c>
      <c r="E4" s="183" t="s">
        <v>5785</v>
      </c>
      <c r="F4" s="185" t="s">
        <v>7512</v>
      </c>
      <c r="G4" s="185" t="s">
        <v>5691</v>
      </c>
      <c r="H4" s="185" t="s">
        <v>7513</v>
      </c>
      <c r="I4" s="185" t="s">
        <v>7514</v>
      </c>
      <c r="J4" s="185" t="s">
        <v>7515</v>
      </c>
      <c r="K4" s="185" t="s">
        <v>7516</v>
      </c>
      <c r="L4" s="185" t="s">
        <v>7517</v>
      </c>
      <c r="M4" s="185" t="s">
        <v>7518</v>
      </c>
      <c r="N4" s="185" t="s">
        <v>7519</v>
      </c>
      <c r="O4" s="183" t="s">
        <v>8134</v>
      </c>
      <c r="P4" s="183"/>
      <c r="Q4" s="183" t="s">
        <v>5313</v>
      </c>
      <c r="R4" s="183" t="s">
        <v>6465</v>
      </c>
      <c r="S4" s="183"/>
      <c r="T4" s="183"/>
      <c r="U4" s="183" t="s">
        <v>5360</v>
      </c>
    </row>
    <row r="5" spans="1:21" ht="15.75" customHeight="1">
      <c r="A5" s="183">
        <v>1</v>
      </c>
      <c r="B5" s="183" t="s">
        <v>5306</v>
      </c>
      <c r="C5" s="183" t="s">
        <v>5307</v>
      </c>
      <c r="D5" s="183" t="s">
        <v>5307</v>
      </c>
      <c r="E5" s="183" t="s">
        <v>5821</v>
      </c>
      <c r="F5" s="185" t="s">
        <v>7512</v>
      </c>
      <c r="G5" s="185" t="s">
        <v>5691</v>
      </c>
      <c r="H5" s="185" t="s">
        <v>7520</v>
      </c>
      <c r="I5" s="185" t="s">
        <v>7521</v>
      </c>
      <c r="J5" s="185" t="s">
        <v>7522</v>
      </c>
      <c r="K5" s="185" t="s">
        <v>7523</v>
      </c>
      <c r="L5" s="185" t="s">
        <v>5691</v>
      </c>
      <c r="M5" s="185" t="s">
        <v>5691</v>
      </c>
      <c r="N5" s="185" t="s">
        <v>1212</v>
      </c>
      <c r="O5" s="183" t="s">
        <v>6965</v>
      </c>
      <c r="P5" s="183"/>
      <c r="Q5" s="183" t="s">
        <v>5313</v>
      </c>
      <c r="R5" s="183" t="s">
        <v>6465</v>
      </c>
      <c r="S5" s="183"/>
      <c r="T5" s="183"/>
      <c r="U5" s="183" t="s">
        <v>5360</v>
      </c>
    </row>
    <row r="6" spans="1:21" ht="15.75" customHeight="1">
      <c r="A6" s="183">
        <v>1</v>
      </c>
      <c r="B6" s="183" t="s">
        <v>5307</v>
      </c>
      <c r="C6" s="183" t="s">
        <v>5307</v>
      </c>
      <c r="D6" s="183" t="s">
        <v>5306</v>
      </c>
      <c r="E6" s="183" t="s">
        <v>5796</v>
      </c>
      <c r="F6" s="185" t="s">
        <v>7512</v>
      </c>
      <c r="G6" s="185" t="s">
        <v>5691</v>
      </c>
      <c r="H6" s="185" t="s">
        <v>7905</v>
      </c>
      <c r="I6" s="185" t="s">
        <v>7525</v>
      </c>
      <c r="J6" s="185" t="s">
        <v>7526</v>
      </c>
      <c r="K6" s="185" t="s">
        <v>7527</v>
      </c>
      <c r="L6" s="185" t="s">
        <v>7528</v>
      </c>
      <c r="M6" s="185" t="s">
        <v>5691</v>
      </c>
      <c r="N6" s="185" t="s">
        <v>7529</v>
      </c>
      <c r="O6" s="183" t="s">
        <v>8135</v>
      </c>
      <c r="P6" s="183"/>
      <c r="Q6" s="183" t="s">
        <v>5313</v>
      </c>
      <c r="R6" s="183" t="s">
        <v>6465</v>
      </c>
      <c r="S6" s="183"/>
      <c r="T6" s="183"/>
      <c r="U6" s="183" t="s">
        <v>5360</v>
      </c>
    </row>
    <row r="7" spans="1:21" ht="15.75" customHeight="1">
      <c r="A7" s="183">
        <v>1</v>
      </c>
      <c r="B7" s="183" t="s">
        <v>5307</v>
      </c>
      <c r="C7" s="183" t="s">
        <v>5307</v>
      </c>
      <c r="D7" s="183" t="s">
        <v>5307</v>
      </c>
      <c r="E7" s="183" t="s">
        <v>5788</v>
      </c>
      <c r="F7" s="185" t="s">
        <v>7530</v>
      </c>
      <c r="G7" s="185" t="s">
        <v>5691</v>
      </c>
      <c r="H7" s="185" t="s">
        <v>7531</v>
      </c>
      <c r="I7" s="185" t="s">
        <v>7532</v>
      </c>
      <c r="J7" s="185" t="s">
        <v>7533</v>
      </c>
      <c r="K7" s="185" t="s">
        <v>7534</v>
      </c>
      <c r="L7" s="185" t="s">
        <v>7535</v>
      </c>
      <c r="M7" s="185" t="s">
        <v>5691</v>
      </c>
      <c r="N7" s="185" t="s">
        <v>7536</v>
      </c>
      <c r="O7" s="183"/>
      <c r="P7" s="183"/>
      <c r="Q7" s="183" t="s">
        <v>5339</v>
      </c>
      <c r="R7" s="183" t="s">
        <v>42</v>
      </c>
      <c r="S7" s="183"/>
      <c r="T7" s="183"/>
      <c r="U7" s="183"/>
    </row>
    <row r="8" spans="1:21" ht="15.75" customHeight="1">
      <c r="A8" s="183">
        <v>1</v>
      </c>
      <c r="B8" s="183" t="s">
        <v>5374</v>
      </c>
      <c r="C8" s="183" t="s">
        <v>5307</v>
      </c>
      <c r="D8" s="183" t="s">
        <v>5374</v>
      </c>
      <c r="E8" s="183" t="s">
        <v>6929</v>
      </c>
      <c r="F8" s="185" t="s">
        <v>7530</v>
      </c>
      <c r="G8" s="185" t="s">
        <v>5691</v>
      </c>
      <c r="H8" s="185" t="s">
        <v>7537</v>
      </c>
      <c r="I8" s="185" t="s">
        <v>7538</v>
      </c>
      <c r="J8" s="185" t="s">
        <v>7539</v>
      </c>
      <c r="K8" s="185" t="s">
        <v>7540</v>
      </c>
      <c r="L8" s="185" t="s">
        <v>7541</v>
      </c>
      <c r="M8" s="185" t="s">
        <v>7542</v>
      </c>
      <c r="N8" s="185" t="s">
        <v>7543</v>
      </c>
      <c r="O8" s="183"/>
      <c r="P8" s="183"/>
      <c r="Q8" s="183" t="s">
        <v>5313</v>
      </c>
      <c r="R8" s="183" t="s">
        <v>5378</v>
      </c>
      <c r="S8" s="183"/>
      <c r="T8" s="183"/>
      <c r="U8" s="183"/>
    </row>
    <row r="9" spans="1:21" ht="15.75" customHeight="1">
      <c r="A9" s="183">
        <v>1</v>
      </c>
      <c r="B9" s="183" t="s">
        <v>5307</v>
      </c>
      <c r="C9" s="183" t="s">
        <v>5307</v>
      </c>
      <c r="D9" s="183" t="s">
        <v>5306</v>
      </c>
      <c r="E9" s="183" t="s">
        <v>5796</v>
      </c>
      <c r="F9" s="185" t="s">
        <v>7530</v>
      </c>
      <c r="G9" s="185" t="s">
        <v>5691</v>
      </c>
      <c r="H9" s="185" t="s">
        <v>7544</v>
      </c>
      <c r="I9" s="185" t="s">
        <v>7545</v>
      </c>
      <c r="J9" s="185" t="s">
        <v>7546</v>
      </c>
      <c r="K9" s="185" t="s">
        <v>7547</v>
      </c>
      <c r="L9" s="185" t="s">
        <v>7548</v>
      </c>
      <c r="M9" s="185" t="s">
        <v>7549</v>
      </c>
      <c r="N9" s="185" t="s">
        <v>5691</v>
      </c>
      <c r="O9" s="183"/>
      <c r="P9" s="183"/>
      <c r="Q9" s="183" t="s">
        <v>5313</v>
      </c>
      <c r="R9" s="183" t="s">
        <v>5378</v>
      </c>
      <c r="S9" s="183"/>
      <c r="T9" s="183"/>
      <c r="U9" s="183"/>
    </row>
    <row r="10" spans="1:21" ht="15.75" customHeight="1">
      <c r="A10" s="183">
        <v>1</v>
      </c>
      <c r="B10" s="183" t="s">
        <v>5307</v>
      </c>
      <c r="C10" s="183" t="s">
        <v>5307</v>
      </c>
      <c r="D10" s="183" t="s">
        <v>5306</v>
      </c>
      <c r="E10" s="183" t="s">
        <v>5796</v>
      </c>
      <c r="F10" s="184" t="s">
        <v>7530</v>
      </c>
      <c r="G10" s="185" t="s">
        <v>5691</v>
      </c>
      <c r="H10" s="185" t="s">
        <v>7550</v>
      </c>
      <c r="I10" s="185" t="s">
        <v>7551</v>
      </c>
      <c r="J10" s="185" t="s">
        <v>7552</v>
      </c>
      <c r="K10" s="185" t="s">
        <v>7553</v>
      </c>
      <c r="L10" s="185" t="s">
        <v>7554</v>
      </c>
      <c r="M10" s="185" t="s">
        <v>5691</v>
      </c>
      <c r="N10" s="185" t="s">
        <v>5691</v>
      </c>
      <c r="O10" s="183"/>
      <c r="P10" s="183"/>
      <c r="Q10" s="183" t="s">
        <v>5313</v>
      </c>
      <c r="R10" s="183" t="s">
        <v>5378</v>
      </c>
      <c r="S10" s="183"/>
      <c r="T10" s="183"/>
      <c r="U10" s="183"/>
    </row>
    <row r="11" spans="1:21" ht="15.75" customHeight="1">
      <c r="A11" s="183">
        <v>1</v>
      </c>
      <c r="B11" s="183" t="s">
        <v>5307</v>
      </c>
      <c r="C11" s="183" t="s">
        <v>5307</v>
      </c>
      <c r="D11" s="183" t="s">
        <v>5306</v>
      </c>
      <c r="E11" s="183" t="s">
        <v>5796</v>
      </c>
      <c r="F11" s="185" t="s">
        <v>7530</v>
      </c>
      <c r="G11" s="185" t="s">
        <v>5691</v>
      </c>
      <c r="H11" s="185" t="s">
        <v>7555</v>
      </c>
      <c r="I11" s="185" t="s">
        <v>7556</v>
      </c>
      <c r="J11" s="185" t="s">
        <v>7557</v>
      </c>
      <c r="K11" s="185" t="s">
        <v>7558</v>
      </c>
      <c r="L11" s="185" t="s">
        <v>7559</v>
      </c>
      <c r="M11" s="185" t="s">
        <v>7560</v>
      </c>
      <c r="N11" s="185" t="s">
        <v>7018</v>
      </c>
      <c r="O11" s="183" t="s">
        <v>1208</v>
      </c>
      <c r="P11" s="183"/>
      <c r="Q11" s="183" t="s">
        <v>5339</v>
      </c>
      <c r="R11" s="183" t="s">
        <v>42</v>
      </c>
      <c r="S11" s="183"/>
      <c r="T11" s="183"/>
      <c r="U11" s="183"/>
    </row>
    <row r="12" spans="1:21" ht="15.75" customHeight="1">
      <c r="A12" s="183">
        <v>2</v>
      </c>
      <c r="B12" s="183"/>
      <c r="C12" s="183"/>
      <c r="D12" s="183"/>
      <c r="E12" s="183" t="s">
        <v>8136</v>
      </c>
      <c r="F12" s="185" t="s">
        <v>5691</v>
      </c>
      <c r="G12" s="185" t="s">
        <v>8119</v>
      </c>
      <c r="H12" s="185" t="s">
        <v>5691</v>
      </c>
      <c r="I12" s="185" t="s">
        <v>5691</v>
      </c>
      <c r="J12" s="185" t="s">
        <v>5691</v>
      </c>
      <c r="K12" s="185" t="s">
        <v>5691</v>
      </c>
      <c r="L12" s="185" t="s">
        <v>5691</v>
      </c>
      <c r="M12" s="185" t="s">
        <v>5691</v>
      </c>
      <c r="N12" s="185" t="s">
        <v>5691</v>
      </c>
      <c r="O12" s="183"/>
      <c r="P12" s="183"/>
      <c r="Q12" s="183"/>
      <c r="R12" s="183"/>
      <c r="S12" s="183"/>
      <c r="T12" s="183" t="s">
        <v>5647</v>
      </c>
      <c r="U12" s="183"/>
    </row>
    <row r="13" spans="1:21" ht="15.75" customHeight="1">
      <c r="A13" s="183">
        <v>2</v>
      </c>
      <c r="B13" s="183" t="s">
        <v>5307</v>
      </c>
      <c r="C13" s="183" t="s">
        <v>5306</v>
      </c>
      <c r="D13" s="183" t="s">
        <v>5306</v>
      </c>
      <c r="E13" s="183" t="s">
        <v>5962</v>
      </c>
      <c r="F13" s="184" t="s">
        <v>7530</v>
      </c>
      <c r="G13" s="185" t="s">
        <v>5691</v>
      </c>
      <c r="H13" s="185" t="s">
        <v>7562</v>
      </c>
      <c r="I13" s="185" t="s">
        <v>7563</v>
      </c>
      <c r="J13" s="185" t="s">
        <v>7564</v>
      </c>
      <c r="K13" s="185" t="s">
        <v>7565</v>
      </c>
      <c r="L13" s="185" t="s">
        <v>7566</v>
      </c>
      <c r="M13" s="185" t="s">
        <v>5691</v>
      </c>
      <c r="N13" s="185" t="s">
        <v>7567</v>
      </c>
      <c r="O13" s="183"/>
      <c r="P13" s="183"/>
      <c r="Q13" s="183" t="s">
        <v>5313</v>
      </c>
      <c r="R13" s="183" t="s">
        <v>5314</v>
      </c>
      <c r="S13" s="183"/>
      <c r="T13" s="183"/>
      <c r="U13" s="183" t="s">
        <v>5360</v>
      </c>
    </row>
    <row r="14" spans="1:21" ht="15.75" customHeight="1">
      <c r="A14" s="183">
        <v>2</v>
      </c>
      <c r="B14" s="183" t="s">
        <v>5307</v>
      </c>
      <c r="C14" s="183" t="s">
        <v>5307</v>
      </c>
      <c r="D14" s="183" t="s">
        <v>5307</v>
      </c>
      <c r="E14" s="183" t="s">
        <v>5788</v>
      </c>
      <c r="F14" s="185" t="s">
        <v>7568</v>
      </c>
      <c r="G14" s="185" t="s">
        <v>5691</v>
      </c>
      <c r="H14" s="185" t="s">
        <v>7569</v>
      </c>
      <c r="I14" s="185" t="s">
        <v>7570</v>
      </c>
      <c r="J14" s="185" t="s">
        <v>7571</v>
      </c>
      <c r="K14" s="185" t="s">
        <v>7572</v>
      </c>
      <c r="L14" s="185" t="s">
        <v>7573</v>
      </c>
      <c r="M14" s="185" t="s">
        <v>5691</v>
      </c>
      <c r="N14" s="185" t="s">
        <v>5691</v>
      </c>
      <c r="O14" s="183"/>
      <c r="P14" s="183"/>
      <c r="Q14" s="183" t="s">
        <v>5313</v>
      </c>
      <c r="R14" s="183" t="s">
        <v>5378</v>
      </c>
      <c r="S14" s="183"/>
      <c r="T14" s="183"/>
      <c r="U14" s="183"/>
    </row>
    <row r="15" spans="1:21" ht="15.75" customHeight="1">
      <c r="A15" s="183">
        <v>2</v>
      </c>
      <c r="B15" s="183" t="s">
        <v>5306</v>
      </c>
      <c r="C15" s="183" t="s">
        <v>5306</v>
      </c>
      <c r="D15" s="183" t="s">
        <v>5307</v>
      </c>
      <c r="E15" s="183" t="s">
        <v>5770</v>
      </c>
      <c r="F15" s="185" t="s">
        <v>7574</v>
      </c>
      <c r="G15" s="185" t="s">
        <v>5691</v>
      </c>
      <c r="H15" s="185" t="s">
        <v>8137</v>
      </c>
      <c r="I15" s="185" t="s">
        <v>8138</v>
      </c>
      <c r="J15" s="185" t="s">
        <v>7577</v>
      </c>
      <c r="K15" s="185" t="s">
        <v>7578</v>
      </c>
      <c r="L15" s="185" t="s">
        <v>7579</v>
      </c>
      <c r="M15" s="185" t="s">
        <v>7580</v>
      </c>
      <c r="N15" s="185" t="s">
        <v>5691</v>
      </c>
      <c r="O15" s="183"/>
      <c r="P15" s="183"/>
      <c r="Q15" s="183" t="s">
        <v>5339</v>
      </c>
      <c r="R15" s="183" t="s">
        <v>42</v>
      </c>
      <c r="S15" s="183"/>
      <c r="T15" s="183"/>
      <c r="U15" s="183"/>
    </row>
    <row r="16" spans="1:21" ht="15.75" customHeight="1">
      <c r="A16" s="183">
        <v>2</v>
      </c>
      <c r="B16" s="183" t="s">
        <v>5307</v>
      </c>
      <c r="C16" s="183" t="s">
        <v>5306</v>
      </c>
      <c r="D16" s="183" t="s">
        <v>5306</v>
      </c>
      <c r="E16" s="183" t="s">
        <v>5962</v>
      </c>
      <c r="F16" s="184" t="s">
        <v>7574</v>
      </c>
      <c r="G16" s="185" t="s">
        <v>5691</v>
      </c>
      <c r="H16" s="185" t="s">
        <v>7581</v>
      </c>
      <c r="I16" s="185" t="s">
        <v>7582</v>
      </c>
      <c r="J16" s="185" t="s">
        <v>7583</v>
      </c>
      <c r="K16" s="185" t="s">
        <v>7584</v>
      </c>
      <c r="L16" s="185" t="s">
        <v>7585</v>
      </c>
      <c r="M16" s="185" t="s">
        <v>7586</v>
      </c>
      <c r="N16" s="185" t="s">
        <v>7051</v>
      </c>
      <c r="O16" s="183" t="s">
        <v>1107</v>
      </c>
      <c r="P16" s="183"/>
      <c r="Q16" s="183" t="s">
        <v>5339</v>
      </c>
      <c r="R16" s="183" t="s">
        <v>42</v>
      </c>
      <c r="S16" s="183"/>
      <c r="T16" s="183"/>
      <c r="U16" s="183"/>
    </row>
    <row r="17" spans="1:21" ht="15.75" customHeight="1">
      <c r="A17" s="183">
        <v>2</v>
      </c>
      <c r="B17" s="183" t="s">
        <v>5307</v>
      </c>
      <c r="C17" s="183" t="s">
        <v>5307</v>
      </c>
      <c r="D17" s="183" t="s">
        <v>5307</v>
      </c>
      <c r="E17" s="183" t="s">
        <v>5788</v>
      </c>
      <c r="F17" s="185" t="s">
        <v>7574</v>
      </c>
      <c r="G17" s="185" t="s">
        <v>5691</v>
      </c>
      <c r="H17" s="185" t="s">
        <v>7587</v>
      </c>
      <c r="I17" s="185" t="s">
        <v>7588</v>
      </c>
      <c r="J17" s="185" t="s">
        <v>7589</v>
      </c>
      <c r="K17" s="185" t="s">
        <v>7590</v>
      </c>
      <c r="L17" s="185" t="s">
        <v>7591</v>
      </c>
      <c r="M17" s="185" t="s">
        <v>7592</v>
      </c>
      <c r="N17" s="185" t="s">
        <v>7593</v>
      </c>
      <c r="O17" s="183" t="s">
        <v>7060</v>
      </c>
      <c r="P17" s="183"/>
      <c r="Q17" s="183" t="s">
        <v>5339</v>
      </c>
      <c r="R17" s="183" t="s">
        <v>42</v>
      </c>
      <c r="S17" s="183"/>
      <c r="T17" s="183"/>
      <c r="U17" s="183"/>
    </row>
    <row r="18" spans="1:21" ht="15.75" customHeight="1">
      <c r="A18" s="183">
        <v>3</v>
      </c>
      <c r="B18" s="183"/>
      <c r="C18" s="183"/>
      <c r="D18" s="183"/>
      <c r="E18" s="183" t="s">
        <v>8139</v>
      </c>
      <c r="F18" s="185" t="s">
        <v>5691</v>
      </c>
      <c r="G18" s="185" t="s">
        <v>7594</v>
      </c>
      <c r="H18" s="185" t="s">
        <v>5691</v>
      </c>
      <c r="I18" s="185" t="s">
        <v>5691</v>
      </c>
      <c r="J18" s="185" t="s">
        <v>5691</v>
      </c>
      <c r="K18" s="185" t="s">
        <v>5691</v>
      </c>
      <c r="L18" s="185" t="s">
        <v>5691</v>
      </c>
      <c r="M18" s="185" t="s">
        <v>5691</v>
      </c>
      <c r="N18" s="185" t="s">
        <v>5691</v>
      </c>
      <c r="O18" s="183"/>
      <c r="P18" s="183"/>
      <c r="Q18" s="183"/>
      <c r="R18" s="183"/>
      <c r="S18" s="183"/>
      <c r="T18" s="183" t="s">
        <v>7063</v>
      </c>
      <c r="U18" s="183"/>
    </row>
    <row r="19" spans="1:21" ht="15.75" customHeight="1">
      <c r="A19" s="183">
        <v>3</v>
      </c>
      <c r="B19" s="183" t="s">
        <v>5374</v>
      </c>
      <c r="C19" s="183" t="s">
        <v>5306</v>
      </c>
      <c r="D19" s="183" t="s">
        <v>5307</v>
      </c>
      <c r="E19" s="183" t="s">
        <v>6932</v>
      </c>
      <c r="F19" s="185" t="s">
        <v>7568</v>
      </c>
      <c r="G19" s="185" t="s">
        <v>5691</v>
      </c>
      <c r="H19" s="185" t="s">
        <v>7595</v>
      </c>
      <c r="I19" s="185" t="s">
        <v>7596</v>
      </c>
      <c r="J19" s="185" t="s">
        <v>7597</v>
      </c>
      <c r="K19" s="185" t="s">
        <v>7598</v>
      </c>
      <c r="L19" s="185" t="s">
        <v>7599</v>
      </c>
      <c r="M19" s="185" t="s">
        <v>7600</v>
      </c>
      <c r="N19" s="185" t="s">
        <v>7601</v>
      </c>
      <c r="O19" s="183" t="s">
        <v>8140</v>
      </c>
      <c r="P19" s="183"/>
      <c r="Q19" s="183" t="s">
        <v>5339</v>
      </c>
      <c r="R19" s="183" t="s">
        <v>42</v>
      </c>
      <c r="S19" s="183"/>
      <c r="T19" s="183"/>
      <c r="U19" s="183"/>
    </row>
    <row r="20" spans="1:21" ht="15.75" customHeight="1">
      <c r="A20" s="183">
        <v>3</v>
      </c>
      <c r="B20" s="183" t="s">
        <v>5374</v>
      </c>
      <c r="C20" s="183" t="s">
        <v>5306</v>
      </c>
      <c r="D20" s="183" t="s">
        <v>5307</v>
      </c>
      <c r="E20" s="183" t="s">
        <v>6932</v>
      </c>
      <c r="F20" s="185" t="s">
        <v>7568</v>
      </c>
      <c r="G20" s="185" t="s">
        <v>5691</v>
      </c>
      <c r="H20" s="185" t="s">
        <v>7602</v>
      </c>
      <c r="I20" s="185" t="s">
        <v>7603</v>
      </c>
      <c r="J20" s="185" t="s">
        <v>7604</v>
      </c>
      <c r="K20" s="185" t="s">
        <v>7605</v>
      </c>
      <c r="L20" s="185" t="s">
        <v>7606</v>
      </c>
      <c r="M20" s="185" t="s">
        <v>7607</v>
      </c>
      <c r="N20" s="185" t="s">
        <v>7608</v>
      </c>
      <c r="O20" s="183" t="s">
        <v>7081</v>
      </c>
      <c r="P20" s="183"/>
      <c r="Q20" s="183" t="s">
        <v>5313</v>
      </c>
      <c r="R20" s="183" t="s">
        <v>5378</v>
      </c>
      <c r="S20" s="183"/>
      <c r="T20" s="183"/>
      <c r="U20" s="183"/>
    </row>
    <row r="21" spans="1:21" ht="15.75" customHeight="1">
      <c r="A21" s="183">
        <v>3</v>
      </c>
      <c r="B21" s="183" t="s">
        <v>5307</v>
      </c>
      <c r="C21" s="183" t="s">
        <v>5306</v>
      </c>
      <c r="D21" s="183" t="s">
        <v>5307</v>
      </c>
      <c r="E21" s="183" t="s">
        <v>5785</v>
      </c>
      <c r="F21" s="185" t="s">
        <v>7568</v>
      </c>
      <c r="G21" s="185" t="s">
        <v>5691</v>
      </c>
      <c r="H21" s="185" t="s">
        <v>7609</v>
      </c>
      <c r="I21" s="185" t="s">
        <v>7610</v>
      </c>
      <c r="J21" s="185" t="s">
        <v>7611</v>
      </c>
      <c r="K21" s="185" t="s">
        <v>7612</v>
      </c>
      <c r="L21" s="185" t="s">
        <v>7613</v>
      </c>
      <c r="M21" s="185" t="s">
        <v>5691</v>
      </c>
      <c r="N21" s="185" t="s">
        <v>7614</v>
      </c>
      <c r="O21" s="183" t="s">
        <v>8141</v>
      </c>
      <c r="P21" s="183"/>
      <c r="Q21" s="183" t="s">
        <v>5313</v>
      </c>
      <c r="R21" s="183" t="s">
        <v>5378</v>
      </c>
      <c r="S21" s="183"/>
      <c r="T21" s="183"/>
      <c r="U21" s="183"/>
    </row>
    <row r="22" spans="1:21" ht="15.75" customHeight="1">
      <c r="A22" s="183">
        <v>3</v>
      </c>
      <c r="B22" s="183" t="s">
        <v>5306</v>
      </c>
      <c r="C22" s="183" t="s">
        <v>5306</v>
      </c>
      <c r="D22" s="183" t="s">
        <v>5306</v>
      </c>
      <c r="E22" s="183" t="s">
        <v>5889</v>
      </c>
      <c r="F22" s="185" t="s">
        <v>7568</v>
      </c>
      <c r="G22" s="185" t="s">
        <v>5691</v>
      </c>
      <c r="H22" s="185" t="s">
        <v>7615</v>
      </c>
      <c r="I22" s="185" t="s">
        <v>7616</v>
      </c>
      <c r="J22" s="185" t="s">
        <v>7617</v>
      </c>
      <c r="K22" s="185" t="s">
        <v>7618</v>
      </c>
      <c r="L22" s="185" t="s">
        <v>7619</v>
      </c>
      <c r="M22" s="185" t="s">
        <v>7620</v>
      </c>
      <c r="N22" s="185" t="s">
        <v>5691</v>
      </c>
      <c r="O22" s="183"/>
      <c r="P22" s="183"/>
      <c r="Q22" s="183" t="s">
        <v>5313</v>
      </c>
      <c r="R22" s="183" t="s">
        <v>6465</v>
      </c>
      <c r="S22" s="183"/>
      <c r="T22" s="183"/>
      <c r="U22" s="183"/>
    </row>
    <row r="23" spans="1:21" ht="15.75" customHeight="1">
      <c r="A23" s="183">
        <v>3</v>
      </c>
      <c r="B23" s="183" t="s">
        <v>5374</v>
      </c>
      <c r="C23" s="183" t="s">
        <v>5306</v>
      </c>
      <c r="D23" s="183" t="s">
        <v>5306</v>
      </c>
      <c r="E23" s="183" t="s">
        <v>6933</v>
      </c>
      <c r="F23" s="185" t="s">
        <v>7568</v>
      </c>
      <c r="G23" s="185" t="s">
        <v>5691</v>
      </c>
      <c r="H23" s="185" t="s">
        <v>7621</v>
      </c>
      <c r="I23" s="185" t="s">
        <v>7622</v>
      </c>
      <c r="J23" s="185" t="s">
        <v>7623</v>
      </c>
      <c r="K23" s="185" t="s">
        <v>7624</v>
      </c>
      <c r="L23" s="185" t="s">
        <v>7625</v>
      </c>
      <c r="M23" s="185" t="s">
        <v>7626</v>
      </c>
      <c r="N23" s="185" t="s">
        <v>5691</v>
      </c>
      <c r="O23" s="183"/>
      <c r="P23" s="183"/>
      <c r="Q23" s="183" t="s">
        <v>5313</v>
      </c>
      <c r="R23" s="183" t="s">
        <v>5314</v>
      </c>
      <c r="S23" s="183"/>
      <c r="T23" s="183"/>
      <c r="U23" s="183"/>
    </row>
    <row r="24" spans="1:21" ht="15.75" customHeight="1">
      <c r="A24" s="183">
        <v>3</v>
      </c>
      <c r="B24" s="183" t="s">
        <v>5374</v>
      </c>
      <c r="C24" s="183" t="s">
        <v>5306</v>
      </c>
      <c r="D24" s="183" t="s">
        <v>5306</v>
      </c>
      <c r="E24" s="183" t="s">
        <v>6933</v>
      </c>
      <c r="F24" s="185" t="s">
        <v>7574</v>
      </c>
      <c r="G24" s="185" t="s">
        <v>5691</v>
      </c>
      <c r="H24" s="185" t="s">
        <v>7627</v>
      </c>
      <c r="I24" s="185" t="s">
        <v>7628</v>
      </c>
      <c r="J24" s="185" t="s">
        <v>7629</v>
      </c>
      <c r="K24" s="185" t="s">
        <v>7630</v>
      </c>
      <c r="L24" s="185" t="s">
        <v>7631</v>
      </c>
      <c r="M24" s="185" t="s">
        <v>7632</v>
      </c>
      <c r="N24" s="185" t="s">
        <v>5691</v>
      </c>
      <c r="O24" s="183"/>
      <c r="P24" s="183"/>
      <c r="Q24" s="183" t="s">
        <v>5339</v>
      </c>
      <c r="R24" s="183" t="s">
        <v>42</v>
      </c>
      <c r="S24" s="183"/>
      <c r="T24" s="183"/>
      <c r="U24" s="183"/>
    </row>
    <row r="25" spans="1:21" ht="15.75" customHeight="1">
      <c r="A25" s="183">
        <v>3</v>
      </c>
      <c r="B25" s="183" t="s">
        <v>5306</v>
      </c>
      <c r="C25" s="183" t="s">
        <v>5306</v>
      </c>
      <c r="D25" s="183" t="s">
        <v>5307</v>
      </c>
      <c r="E25" s="183" t="s">
        <v>5770</v>
      </c>
      <c r="F25" s="185" t="s">
        <v>7512</v>
      </c>
      <c r="G25" s="185" t="s">
        <v>5691</v>
      </c>
      <c r="H25" s="185" t="s">
        <v>7633</v>
      </c>
      <c r="I25" s="185" t="s">
        <v>7634</v>
      </c>
      <c r="J25" s="185" t="s">
        <v>8142</v>
      </c>
      <c r="K25" s="185" t="s">
        <v>7636</v>
      </c>
      <c r="L25" s="185" t="s">
        <v>7637</v>
      </c>
      <c r="M25" s="185" t="s">
        <v>7638</v>
      </c>
      <c r="N25" s="185" t="s">
        <v>5691</v>
      </c>
      <c r="O25" s="183"/>
      <c r="P25" s="183"/>
      <c r="Q25" s="183" t="s">
        <v>5313</v>
      </c>
      <c r="R25" s="183" t="s">
        <v>6465</v>
      </c>
      <c r="S25" s="183"/>
      <c r="T25" s="183"/>
      <c r="U25" s="183" t="s">
        <v>5360</v>
      </c>
    </row>
    <row r="26" spans="1:21" ht="15.75" customHeight="1">
      <c r="A26" s="183">
        <v>3</v>
      </c>
      <c r="B26" s="183" t="s">
        <v>5307</v>
      </c>
      <c r="C26" s="183" t="s">
        <v>5307</v>
      </c>
      <c r="D26" s="183" t="s">
        <v>5306</v>
      </c>
      <c r="E26" s="183" t="s">
        <v>5796</v>
      </c>
      <c r="F26" s="184" t="s">
        <v>6803</v>
      </c>
      <c r="G26" s="185" t="s">
        <v>5691</v>
      </c>
      <c r="H26" s="185" t="s">
        <v>7639</v>
      </c>
      <c r="I26" s="185" t="s">
        <v>7640</v>
      </c>
      <c r="J26" s="185" t="s">
        <v>7641</v>
      </c>
      <c r="K26" s="185" t="s">
        <v>7642</v>
      </c>
      <c r="L26" s="185" t="s">
        <v>7643</v>
      </c>
      <c r="M26" s="185" t="s">
        <v>7644</v>
      </c>
      <c r="N26" s="185" t="s">
        <v>5691</v>
      </c>
      <c r="O26" s="183"/>
      <c r="P26" s="183"/>
      <c r="Q26" s="183" t="s">
        <v>5339</v>
      </c>
      <c r="R26" s="183" t="s">
        <v>42</v>
      </c>
      <c r="S26" s="183"/>
      <c r="T26" s="183"/>
      <c r="U26" s="183"/>
    </row>
    <row r="27" spans="1:21" ht="15.75" customHeight="1">
      <c r="A27" s="183">
        <v>4</v>
      </c>
      <c r="B27" s="183"/>
      <c r="C27" s="183"/>
      <c r="D27" s="183"/>
      <c r="E27" s="183" t="s">
        <v>8143</v>
      </c>
      <c r="F27" s="185" t="s">
        <v>5691</v>
      </c>
      <c r="G27" s="185" t="s">
        <v>7645</v>
      </c>
      <c r="H27" s="185" t="s">
        <v>5691</v>
      </c>
      <c r="I27" s="185" t="s">
        <v>5691</v>
      </c>
      <c r="J27" s="185" t="s">
        <v>5691</v>
      </c>
      <c r="K27" s="185" t="s">
        <v>5691</v>
      </c>
      <c r="L27" s="185" t="s">
        <v>5691</v>
      </c>
      <c r="M27" s="185" t="s">
        <v>5691</v>
      </c>
      <c r="N27" s="185" t="s">
        <v>5691</v>
      </c>
      <c r="O27" s="183"/>
      <c r="P27" s="183"/>
      <c r="Q27" s="183"/>
      <c r="R27" s="183"/>
      <c r="S27" s="183"/>
      <c r="T27" s="183" t="s">
        <v>7134</v>
      </c>
      <c r="U27" s="183"/>
    </row>
    <row r="28" spans="1:21" ht="15.75" customHeight="1">
      <c r="A28" s="183">
        <v>4</v>
      </c>
      <c r="B28" s="183" t="s">
        <v>5374</v>
      </c>
      <c r="C28" s="183" t="s">
        <v>5306</v>
      </c>
      <c r="D28" s="183" t="s">
        <v>5306</v>
      </c>
      <c r="E28" s="183" t="s">
        <v>6933</v>
      </c>
      <c r="F28" s="185" t="s">
        <v>7512</v>
      </c>
      <c r="G28" s="185" t="s">
        <v>5691</v>
      </c>
      <c r="H28" s="185" t="s">
        <v>7646</v>
      </c>
      <c r="I28" s="185" t="s">
        <v>7647</v>
      </c>
      <c r="J28" s="185" t="s">
        <v>7648</v>
      </c>
      <c r="K28" s="185" t="s">
        <v>7649</v>
      </c>
      <c r="L28" s="185" t="s">
        <v>7650</v>
      </c>
      <c r="M28" s="185" t="s">
        <v>7651</v>
      </c>
      <c r="N28" s="185" t="s">
        <v>7652</v>
      </c>
      <c r="O28" s="183" t="s">
        <v>7143</v>
      </c>
      <c r="P28" s="183"/>
      <c r="Q28" s="183" t="s">
        <v>5313</v>
      </c>
      <c r="R28" s="183" t="s">
        <v>5378</v>
      </c>
      <c r="S28" s="183"/>
      <c r="T28" s="183"/>
      <c r="U28" s="183" t="s">
        <v>5360</v>
      </c>
    </row>
    <row r="29" spans="1:21" ht="15.75" customHeight="1">
      <c r="A29" s="183">
        <v>4</v>
      </c>
      <c r="B29" s="183" t="s">
        <v>5374</v>
      </c>
      <c r="C29" s="183" t="s">
        <v>5307</v>
      </c>
      <c r="D29" s="183" t="s">
        <v>5307</v>
      </c>
      <c r="E29" s="183" t="s">
        <v>6935</v>
      </c>
      <c r="F29" s="185" t="s">
        <v>7574</v>
      </c>
      <c r="G29" s="185" t="s">
        <v>5691</v>
      </c>
      <c r="H29" s="185" t="s">
        <v>7653</v>
      </c>
      <c r="I29" s="185" t="s">
        <v>7654</v>
      </c>
      <c r="J29" s="185" t="s">
        <v>7655</v>
      </c>
      <c r="K29" s="185" t="s">
        <v>7656</v>
      </c>
      <c r="L29" s="185" t="s">
        <v>7657</v>
      </c>
      <c r="M29" s="185" t="s">
        <v>7658</v>
      </c>
      <c r="N29" s="185" t="s">
        <v>7659</v>
      </c>
      <c r="O29" s="183"/>
      <c r="P29" s="183"/>
      <c r="Q29" s="183" t="s">
        <v>5313</v>
      </c>
      <c r="R29" s="183" t="s">
        <v>5314</v>
      </c>
      <c r="S29" s="183"/>
      <c r="T29" s="183"/>
      <c r="U29" s="183"/>
    </row>
    <row r="30" spans="1:21" ht="15.75" customHeight="1">
      <c r="A30" s="183"/>
      <c r="B30" s="183"/>
      <c r="C30" s="183"/>
      <c r="D30" s="183"/>
      <c r="E30" s="183"/>
      <c r="F30" s="185" t="s">
        <v>5691</v>
      </c>
      <c r="G30" s="185" t="s">
        <v>5691</v>
      </c>
      <c r="H30" s="185" t="s">
        <v>5691</v>
      </c>
      <c r="I30" s="185" t="s">
        <v>5691</v>
      </c>
      <c r="J30" s="185" t="s">
        <v>5691</v>
      </c>
      <c r="K30" s="185" t="s">
        <v>5691</v>
      </c>
      <c r="L30" s="185" t="s">
        <v>5691</v>
      </c>
      <c r="M30" s="185" t="s">
        <v>5691</v>
      </c>
      <c r="N30" s="185" t="s">
        <v>5691</v>
      </c>
      <c r="O30" s="183"/>
      <c r="P30" s="183"/>
      <c r="Q30" s="183"/>
      <c r="R30" s="183"/>
      <c r="S30" s="183"/>
      <c r="T30" s="183"/>
      <c r="U30" s="183"/>
    </row>
    <row r="31" spans="1:21" ht="15.75" customHeight="1">
      <c r="A31" s="183">
        <v>5</v>
      </c>
      <c r="B31" s="183"/>
      <c r="C31" s="183"/>
      <c r="D31" s="183"/>
      <c r="E31" s="183" t="s">
        <v>8144</v>
      </c>
      <c r="F31" s="185" t="s">
        <v>5691</v>
      </c>
      <c r="G31" s="185" t="s">
        <v>7660</v>
      </c>
      <c r="H31" s="185" t="s">
        <v>5691</v>
      </c>
      <c r="I31" s="185" t="s">
        <v>5691</v>
      </c>
      <c r="J31" s="185" t="s">
        <v>5691</v>
      </c>
      <c r="K31" s="185" t="s">
        <v>5691</v>
      </c>
      <c r="L31" s="185" t="s">
        <v>5691</v>
      </c>
      <c r="M31" s="185" t="s">
        <v>5691</v>
      </c>
      <c r="N31" s="185" t="s">
        <v>5691</v>
      </c>
      <c r="O31" s="183"/>
      <c r="P31" s="183"/>
      <c r="Q31" s="183"/>
      <c r="R31" s="183"/>
      <c r="S31" s="183"/>
      <c r="T31" s="183" t="s">
        <v>5647</v>
      </c>
      <c r="U31" s="183"/>
    </row>
    <row r="32" spans="1:21" ht="15.75" customHeight="1">
      <c r="A32" s="183">
        <v>5</v>
      </c>
      <c r="B32" s="183" t="s">
        <v>5306</v>
      </c>
      <c r="C32" s="183" t="s">
        <v>5307</v>
      </c>
      <c r="D32" s="183" t="s">
        <v>5307</v>
      </c>
      <c r="E32" s="183" t="s">
        <v>5821</v>
      </c>
      <c r="F32" s="185" t="s">
        <v>7157</v>
      </c>
      <c r="G32" s="185" t="s">
        <v>5691</v>
      </c>
      <c r="H32" s="185" t="s">
        <v>7661</v>
      </c>
      <c r="I32" s="185" t="s">
        <v>7662</v>
      </c>
      <c r="J32" s="185" t="s">
        <v>7663</v>
      </c>
      <c r="K32" s="185" t="s">
        <v>7664</v>
      </c>
      <c r="L32" s="185" t="s">
        <v>7665</v>
      </c>
      <c r="M32" s="185" t="s">
        <v>7666</v>
      </c>
      <c r="N32" s="185" t="s">
        <v>5691</v>
      </c>
      <c r="O32" s="183"/>
      <c r="P32" s="183"/>
      <c r="Q32" s="183" t="s">
        <v>5339</v>
      </c>
      <c r="R32" s="183" t="s">
        <v>42</v>
      </c>
      <c r="S32" s="183"/>
      <c r="T32" s="183"/>
      <c r="U32" s="183" t="s">
        <v>5360</v>
      </c>
    </row>
    <row r="33" spans="1:21" ht="15.75" customHeight="1">
      <c r="A33" s="183">
        <v>5</v>
      </c>
      <c r="B33" s="183" t="s">
        <v>5306</v>
      </c>
      <c r="C33" s="183" t="s">
        <v>5306</v>
      </c>
      <c r="D33" s="183" t="s">
        <v>5307</v>
      </c>
      <c r="E33" s="183" t="s">
        <v>5770</v>
      </c>
      <c r="F33" s="185" t="s">
        <v>7512</v>
      </c>
      <c r="G33" s="185" t="s">
        <v>5691</v>
      </c>
      <c r="H33" s="185" t="s">
        <v>7667</v>
      </c>
      <c r="I33" s="185" t="s">
        <v>7668</v>
      </c>
      <c r="J33" s="185" t="s">
        <v>8145</v>
      </c>
      <c r="K33" s="185" t="s">
        <v>7670</v>
      </c>
      <c r="L33" s="185" t="s">
        <v>7671</v>
      </c>
      <c r="M33" s="185" t="s">
        <v>7672</v>
      </c>
      <c r="N33" s="185" t="s">
        <v>7673</v>
      </c>
      <c r="O33" s="183"/>
      <c r="P33" s="183"/>
      <c r="Q33" s="183" t="s">
        <v>5313</v>
      </c>
      <c r="R33" s="183" t="s">
        <v>5378</v>
      </c>
      <c r="S33" s="183"/>
      <c r="T33" s="183"/>
      <c r="U33" s="183" t="s">
        <v>5360</v>
      </c>
    </row>
    <row r="34" spans="1:21" ht="15.75" customHeight="1">
      <c r="A34" s="183">
        <v>5</v>
      </c>
      <c r="B34" s="183" t="s">
        <v>5374</v>
      </c>
      <c r="C34" s="183" t="s">
        <v>5307</v>
      </c>
      <c r="D34" s="183" t="s">
        <v>5307</v>
      </c>
      <c r="E34" s="183" t="s">
        <v>6935</v>
      </c>
      <c r="F34" s="185" t="s">
        <v>7512</v>
      </c>
      <c r="G34" s="185" t="s">
        <v>5691</v>
      </c>
      <c r="H34" s="185" t="s">
        <v>7674</v>
      </c>
      <c r="I34" s="185" t="s">
        <v>7675</v>
      </c>
      <c r="J34" s="185" t="s">
        <v>7676</v>
      </c>
      <c r="K34" s="185" t="s">
        <v>7677</v>
      </c>
      <c r="L34" s="185" t="s">
        <v>7678</v>
      </c>
      <c r="M34" s="185" t="s">
        <v>5691</v>
      </c>
      <c r="N34" s="185" t="s">
        <v>5691</v>
      </c>
      <c r="O34" s="183"/>
      <c r="P34" s="183"/>
      <c r="Q34" s="183" t="s">
        <v>5313</v>
      </c>
      <c r="R34" s="183" t="s">
        <v>6465</v>
      </c>
      <c r="S34" s="183"/>
      <c r="T34" s="183"/>
      <c r="U34" s="183"/>
    </row>
    <row r="35" spans="1:21" ht="15.75" customHeight="1">
      <c r="A35" s="183">
        <v>5</v>
      </c>
      <c r="B35" s="183" t="s">
        <v>5307</v>
      </c>
      <c r="C35" s="183" t="s">
        <v>5307</v>
      </c>
      <c r="D35" s="183" t="s">
        <v>5307</v>
      </c>
      <c r="E35" s="183" t="s">
        <v>5788</v>
      </c>
      <c r="F35" s="185" t="s">
        <v>7512</v>
      </c>
      <c r="G35" s="185" t="s">
        <v>5691</v>
      </c>
      <c r="H35" s="185" t="s">
        <v>7679</v>
      </c>
      <c r="I35" s="185" t="s">
        <v>7680</v>
      </c>
      <c r="J35" s="185" t="s">
        <v>7999</v>
      </c>
      <c r="K35" s="185" t="s">
        <v>7682</v>
      </c>
      <c r="L35" s="185" t="s">
        <v>7683</v>
      </c>
      <c r="M35" s="185" t="s">
        <v>5691</v>
      </c>
      <c r="N35" s="185" t="s">
        <v>7684</v>
      </c>
      <c r="O35" s="183"/>
      <c r="P35" s="183"/>
      <c r="Q35" s="183" t="s">
        <v>5313</v>
      </c>
      <c r="R35" s="183" t="s">
        <v>5378</v>
      </c>
      <c r="S35" s="183"/>
      <c r="T35" s="183"/>
      <c r="U35" s="183"/>
    </row>
    <row r="36" spans="1:21" ht="15.75" customHeight="1">
      <c r="A36" s="183">
        <v>5</v>
      </c>
      <c r="B36" s="183" t="s">
        <v>5374</v>
      </c>
      <c r="C36" s="183" t="s">
        <v>5374</v>
      </c>
      <c r="D36" s="183" t="s">
        <v>5307</v>
      </c>
      <c r="E36" s="183" t="s">
        <v>5985</v>
      </c>
      <c r="F36" s="185" t="s">
        <v>6803</v>
      </c>
      <c r="G36" s="185" t="s">
        <v>5691</v>
      </c>
      <c r="H36" s="185" t="s">
        <v>7685</v>
      </c>
      <c r="I36" s="185" t="s">
        <v>7686</v>
      </c>
      <c r="J36" s="185" t="s">
        <v>7687</v>
      </c>
      <c r="K36" s="185" t="s">
        <v>7688</v>
      </c>
      <c r="L36" s="185" t="s">
        <v>7689</v>
      </c>
      <c r="M36" s="185" t="s">
        <v>7690</v>
      </c>
      <c r="N36" s="185" t="s">
        <v>5691</v>
      </c>
      <c r="O36" s="183"/>
      <c r="P36" s="183"/>
      <c r="Q36" s="183" t="s">
        <v>5339</v>
      </c>
      <c r="R36" s="183" t="s">
        <v>42</v>
      </c>
      <c r="S36" s="183"/>
      <c r="T36" s="183"/>
      <c r="U36" s="183"/>
    </row>
    <row r="37" spans="1:21" ht="15.75" customHeight="1">
      <c r="A37" s="183">
        <v>5</v>
      </c>
      <c r="B37" s="183" t="s">
        <v>5306</v>
      </c>
      <c r="C37" s="183" t="s">
        <v>5307</v>
      </c>
      <c r="D37" s="183" t="s">
        <v>5307</v>
      </c>
      <c r="E37" s="183" t="s">
        <v>5821</v>
      </c>
      <c r="F37" s="185" t="s">
        <v>7691</v>
      </c>
      <c r="G37" s="185" t="s">
        <v>5691</v>
      </c>
      <c r="H37" s="185" t="s">
        <v>7692</v>
      </c>
      <c r="I37" s="185" t="s">
        <v>7693</v>
      </c>
      <c r="J37" s="185" t="s">
        <v>7694</v>
      </c>
      <c r="K37" s="185" t="s">
        <v>7695</v>
      </c>
      <c r="L37" s="185" t="s">
        <v>7696</v>
      </c>
      <c r="M37" s="185" t="s">
        <v>7697</v>
      </c>
      <c r="N37" s="185" t="s">
        <v>5691</v>
      </c>
      <c r="O37" s="183"/>
      <c r="P37" s="183"/>
      <c r="Q37" s="183" t="s">
        <v>5339</v>
      </c>
      <c r="R37" s="183" t="s">
        <v>42</v>
      </c>
      <c r="S37" s="183"/>
      <c r="T37" s="183"/>
      <c r="U37" s="183"/>
    </row>
    <row r="38" spans="1:21" ht="15.75" customHeight="1">
      <c r="A38" s="183">
        <v>5</v>
      </c>
      <c r="B38" s="183" t="s">
        <v>5306</v>
      </c>
      <c r="C38" s="183" t="s">
        <v>5374</v>
      </c>
      <c r="D38" s="183" t="s">
        <v>5307</v>
      </c>
      <c r="E38" s="183" t="s">
        <v>5920</v>
      </c>
      <c r="F38" s="185" t="s">
        <v>7691</v>
      </c>
      <c r="G38" s="185" t="s">
        <v>5691</v>
      </c>
      <c r="H38" s="185" t="s">
        <v>7698</v>
      </c>
      <c r="I38" s="185" t="s">
        <v>7699</v>
      </c>
      <c r="J38" s="185" t="s">
        <v>7700</v>
      </c>
      <c r="K38" s="185" t="s">
        <v>7701</v>
      </c>
      <c r="L38" s="185" t="s">
        <v>7702</v>
      </c>
      <c r="M38" s="185" t="s">
        <v>7703</v>
      </c>
      <c r="N38" s="185" t="s">
        <v>5691</v>
      </c>
      <c r="O38" s="183"/>
      <c r="P38" s="183" t="s">
        <v>7213</v>
      </c>
      <c r="Q38" s="183" t="s">
        <v>5313</v>
      </c>
      <c r="R38" s="183" t="s">
        <v>5378</v>
      </c>
      <c r="S38" s="183"/>
      <c r="T38" s="183"/>
      <c r="U38" s="183"/>
    </row>
    <row r="39" spans="1:21" ht="15.75" customHeight="1">
      <c r="A39" s="183">
        <v>5</v>
      </c>
      <c r="B39" s="183" t="s">
        <v>5307</v>
      </c>
      <c r="C39" s="183" t="s">
        <v>5307</v>
      </c>
      <c r="D39" s="183" t="s">
        <v>5374</v>
      </c>
      <c r="E39" s="183" t="s">
        <v>8146</v>
      </c>
      <c r="F39" s="185" t="s">
        <v>6803</v>
      </c>
      <c r="G39" s="185" t="s">
        <v>5691</v>
      </c>
      <c r="H39" s="185" t="s">
        <v>7704</v>
      </c>
      <c r="I39" s="185" t="s">
        <v>7705</v>
      </c>
      <c r="J39" s="185" t="s">
        <v>7706</v>
      </c>
      <c r="K39" s="185" t="s">
        <v>7707</v>
      </c>
      <c r="L39" s="185" t="s">
        <v>7708</v>
      </c>
      <c r="M39" s="185" t="s">
        <v>7709</v>
      </c>
      <c r="N39" s="185" t="s">
        <v>5691</v>
      </c>
      <c r="O39" s="183"/>
      <c r="P39" s="183" t="s">
        <v>7225</v>
      </c>
      <c r="Q39" s="183" t="s">
        <v>5339</v>
      </c>
      <c r="R39" s="183" t="s">
        <v>42</v>
      </c>
      <c r="S39" s="183"/>
      <c r="T39" s="183"/>
      <c r="U39" s="183"/>
    </row>
    <row r="40" spans="1:21" ht="15.75" customHeight="1">
      <c r="A40" s="183">
        <v>5</v>
      </c>
      <c r="B40" s="183" t="s">
        <v>5307</v>
      </c>
      <c r="C40" s="183" t="s">
        <v>5307</v>
      </c>
      <c r="D40" s="183" t="s">
        <v>5374</v>
      </c>
      <c r="E40" s="183" t="s">
        <v>8146</v>
      </c>
      <c r="F40" s="184" t="s">
        <v>7157</v>
      </c>
      <c r="G40" s="185" t="s">
        <v>5691</v>
      </c>
      <c r="H40" s="185" t="s">
        <v>7710</v>
      </c>
      <c r="I40" s="185" t="s">
        <v>7711</v>
      </c>
      <c r="J40" s="185" t="s">
        <v>8014</v>
      </c>
      <c r="K40" s="185" t="s">
        <v>7713</v>
      </c>
      <c r="L40" s="185" t="s">
        <v>7714</v>
      </c>
      <c r="M40" s="185" t="s">
        <v>7715</v>
      </c>
      <c r="N40" s="185" t="s">
        <v>5691</v>
      </c>
      <c r="O40" s="183"/>
      <c r="P40" s="183"/>
      <c r="Q40" s="183" t="s">
        <v>5339</v>
      </c>
      <c r="R40" s="183" t="s">
        <v>42</v>
      </c>
      <c r="S40" s="183"/>
      <c r="T40" s="183"/>
      <c r="U40" s="183"/>
    </row>
    <row r="41" spans="1:21" ht="15.75" customHeight="1">
      <c r="A41" s="183">
        <v>6</v>
      </c>
      <c r="B41" s="183"/>
      <c r="C41" s="183"/>
      <c r="D41" s="183"/>
      <c r="E41" s="183" t="s">
        <v>6928</v>
      </c>
      <c r="F41" s="184" t="s">
        <v>5691</v>
      </c>
      <c r="G41" s="185" t="s">
        <v>7716</v>
      </c>
      <c r="H41" s="185" t="s">
        <v>5691</v>
      </c>
      <c r="I41" s="185" t="s">
        <v>5691</v>
      </c>
      <c r="J41" s="185" t="s">
        <v>5691</v>
      </c>
      <c r="K41" s="185" t="s">
        <v>5691</v>
      </c>
      <c r="L41" s="185" t="s">
        <v>5691</v>
      </c>
      <c r="M41" s="185" t="s">
        <v>5691</v>
      </c>
      <c r="N41" s="185" t="s">
        <v>5691</v>
      </c>
      <c r="O41" s="183"/>
      <c r="P41" s="183"/>
      <c r="Q41" s="183"/>
      <c r="R41" s="183"/>
      <c r="S41" s="183"/>
      <c r="T41" s="183" t="s">
        <v>7235</v>
      </c>
      <c r="U41" s="183"/>
    </row>
    <row r="42" spans="1:21" ht="15.75" customHeight="1">
      <c r="A42" s="183">
        <v>6</v>
      </c>
      <c r="B42" s="183" t="s">
        <v>5306</v>
      </c>
      <c r="C42" s="183" t="s">
        <v>5307</v>
      </c>
      <c r="D42" s="183" t="s">
        <v>5307</v>
      </c>
      <c r="E42" s="183" t="s">
        <v>5821</v>
      </c>
      <c r="F42" s="185" t="s">
        <v>7157</v>
      </c>
      <c r="G42" s="185" t="s">
        <v>5691</v>
      </c>
      <c r="H42" s="185" t="s">
        <v>7717</v>
      </c>
      <c r="I42" s="185" t="s">
        <v>7718</v>
      </c>
      <c r="J42" s="185" t="s">
        <v>7719</v>
      </c>
      <c r="K42" s="185" t="s">
        <v>7720</v>
      </c>
      <c r="L42" s="185" t="s">
        <v>7721</v>
      </c>
      <c r="M42" s="185" t="s">
        <v>7722</v>
      </c>
      <c r="N42" s="185" t="s">
        <v>5691</v>
      </c>
      <c r="O42" s="183"/>
      <c r="P42" s="183"/>
      <c r="Q42" s="183" t="s">
        <v>5339</v>
      </c>
      <c r="R42" s="183" t="s">
        <v>42</v>
      </c>
      <c r="S42" s="183"/>
      <c r="T42" s="183"/>
      <c r="U42" s="183"/>
    </row>
    <row r="43" spans="1:21" ht="15.75" customHeight="1">
      <c r="A43" s="183">
        <v>6</v>
      </c>
      <c r="B43" s="183" t="s">
        <v>5306</v>
      </c>
      <c r="C43" s="183" t="s">
        <v>5307</v>
      </c>
      <c r="D43" s="183" t="s">
        <v>5306</v>
      </c>
      <c r="E43" s="183" t="s">
        <v>5809</v>
      </c>
      <c r="F43" s="185" t="s">
        <v>7157</v>
      </c>
      <c r="G43" s="185" t="s">
        <v>5691</v>
      </c>
      <c r="H43" s="185" t="s">
        <v>7723</v>
      </c>
      <c r="I43" s="185" t="s">
        <v>7724</v>
      </c>
      <c r="J43" s="185" t="s">
        <v>7725</v>
      </c>
      <c r="K43" s="185" t="s">
        <v>7726</v>
      </c>
      <c r="L43" s="185" t="s">
        <v>7727</v>
      </c>
      <c r="M43" s="185" t="s">
        <v>7728</v>
      </c>
      <c r="N43" s="185" t="s">
        <v>5691</v>
      </c>
      <c r="O43" s="183"/>
      <c r="P43" s="183"/>
      <c r="Q43" s="183" t="s">
        <v>5313</v>
      </c>
      <c r="R43" s="183" t="s">
        <v>6465</v>
      </c>
      <c r="S43" s="183"/>
      <c r="T43" s="183"/>
      <c r="U43" s="183"/>
    </row>
    <row r="44" spans="1:21" ht="15.75" customHeight="1">
      <c r="A44" s="183">
        <v>6</v>
      </c>
      <c r="B44" s="183" t="s">
        <v>5306</v>
      </c>
      <c r="C44" s="183" t="s">
        <v>5306</v>
      </c>
      <c r="D44" s="183" t="s">
        <v>5307</v>
      </c>
      <c r="E44" s="183" t="s">
        <v>5770</v>
      </c>
      <c r="F44" s="185" t="s">
        <v>7157</v>
      </c>
      <c r="G44" s="185" t="s">
        <v>5691</v>
      </c>
      <c r="H44" s="185" t="s">
        <v>7729</v>
      </c>
      <c r="I44" s="185" t="s">
        <v>7730</v>
      </c>
      <c r="J44" s="185" t="s">
        <v>8147</v>
      </c>
      <c r="K44" s="185" t="s">
        <v>7732</v>
      </c>
      <c r="L44" s="185" t="s">
        <v>7733</v>
      </c>
      <c r="M44" s="185" t="s">
        <v>7734</v>
      </c>
      <c r="N44" s="185" t="s">
        <v>7735</v>
      </c>
      <c r="O44" s="183" t="s">
        <v>8148</v>
      </c>
      <c r="P44" s="183"/>
      <c r="Q44" s="183" t="s">
        <v>5339</v>
      </c>
      <c r="R44" s="183" t="s">
        <v>42</v>
      </c>
      <c r="S44" s="183"/>
      <c r="T44" s="183"/>
      <c r="U44" s="183"/>
    </row>
    <row r="45" spans="1:21" ht="15.75" customHeight="1">
      <c r="A45" s="183">
        <v>6</v>
      </c>
      <c r="B45" s="183" t="s">
        <v>5306</v>
      </c>
      <c r="C45" s="183" t="s">
        <v>5307</v>
      </c>
      <c r="D45" s="183" t="s">
        <v>5307</v>
      </c>
      <c r="E45" s="183" t="s">
        <v>5821</v>
      </c>
      <c r="F45" s="185" t="s">
        <v>7157</v>
      </c>
      <c r="G45" s="185" t="s">
        <v>5691</v>
      </c>
      <c r="H45" s="185" t="s">
        <v>7736</v>
      </c>
      <c r="I45" s="185" t="s">
        <v>7737</v>
      </c>
      <c r="J45" s="185" t="s">
        <v>7738</v>
      </c>
      <c r="K45" s="185" t="s">
        <v>7739</v>
      </c>
      <c r="L45" s="185" t="s">
        <v>7740</v>
      </c>
      <c r="M45" s="185" t="s">
        <v>5691</v>
      </c>
      <c r="N45" s="185" t="s">
        <v>5691</v>
      </c>
      <c r="O45" s="183"/>
      <c r="P45" s="183"/>
      <c r="Q45" s="183" t="s">
        <v>5339</v>
      </c>
      <c r="R45" s="183" t="s">
        <v>42</v>
      </c>
      <c r="S45" s="183"/>
      <c r="T45" s="183"/>
      <c r="U45" s="183"/>
    </row>
    <row r="46" spans="1:21" ht="15.75" customHeight="1">
      <c r="A46" s="183">
        <v>6</v>
      </c>
      <c r="B46" s="183" t="s">
        <v>5306</v>
      </c>
      <c r="C46" s="183" t="s">
        <v>5307</v>
      </c>
      <c r="D46" s="183" t="s">
        <v>5307</v>
      </c>
      <c r="E46" s="183" t="s">
        <v>5821</v>
      </c>
      <c r="F46" s="185" t="s">
        <v>6803</v>
      </c>
      <c r="G46" s="185" t="s">
        <v>5691</v>
      </c>
      <c r="H46" s="185" t="s">
        <v>7741</v>
      </c>
      <c r="I46" s="185" t="s">
        <v>7742</v>
      </c>
      <c r="J46" s="185" t="s">
        <v>8149</v>
      </c>
      <c r="K46" s="185" t="s">
        <v>7744</v>
      </c>
      <c r="L46" s="185" t="s">
        <v>7745</v>
      </c>
      <c r="M46" s="185" t="s">
        <v>7746</v>
      </c>
      <c r="N46" s="185" t="s">
        <v>5691</v>
      </c>
      <c r="O46" s="183"/>
      <c r="P46" s="183"/>
      <c r="Q46" s="183" t="s">
        <v>5339</v>
      </c>
      <c r="R46" s="183" t="s">
        <v>42</v>
      </c>
      <c r="S46" s="183"/>
      <c r="T46" s="183"/>
      <c r="U46" s="183"/>
    </row>
    <row r="47" spans="1:21" ht="15.75" customHeight="1">
      <c r="A47" s="183">
        <v>6</v>
      </c>
      <c r="B47" s="183" t="s">
        <v>5306</v>
      </c>
      <c r="C47" s="183" t="s">
        <v>5307</v>
      </c>
      <c r="D47" s="183" t="s">
        <v>5307</v>
      </c>
      <c r="E47" s="183" t="s">
        <v>5821</v>
      </c>
      <c r="F47" s="185" t="s">
        <v>7691</v>
      </c>
      <c r="G47" s="185" t="s">
        <v>5691</v>
      </c>
      <c r="H47" s="185" t="s">
        <v>7747</v>
      </c>
      <c r="I47" s="185" t="s">
        <v>7748</v>
      </c>
      <c r="J47" s="185" t="s">
        <v>8150</v>
      </c>
      <c r="K47" s="185" t="s">
        <v>7750</v>
      </c>
      <c r="L47" s="185" t="s">
        <v>7751</v>
      </c>
      <c r="M47" s="185" t="s">
        <v>7752</v>
      </c>
      <c r="N47" s="185" t="s">
        <v>5691</v>
      </c>
      <c r="O47" s="183"/>
      <c r="P47" s="183"/>
      <c r="Q47" s="183" t="s">
        <v>5313</v>
      </c>
      <c r="R47" s="183" t="s">
        <v>5378</v>
      </c>
      <c r="S47" s="183"/>
      <c r="T47" s="183"/>
      <c r="U47" s="183"/>
    </row>
    <row r="48" spans="1:21" ht="15.75" customHeight="1">
      <c r="A48" s="183">
        <v>7</v>
      </c>
      <c r="B48" s="183"/>
      <c r="C48" s="183"/>
      <c r="D48" s="183"/>
      <c r="E48" s="183" t="s">
        <v>8151</v>
      </c>
      <c r="F48" s="185" t="s">
        <v>5691</v>
      </c>
      <c r="G48" s="185" t="s">
        <v>7753</v>
      </c>
      <c r="H48" s="185" t="s">
        <v>5691</v>
      </c>
      <c r="I48" s="185" t="s">
        <v>5691</v>
      </c>
      <c r="J48" s="185" t="s">
        <v>5691</v>
      </c>
      <c r="K48" s="185" t="s">
        <v>5691</v>
      </c>
      <c r="L48" s="185" t="s">
        <v>5691</v>
      </c>
      <c r="M48" s="185" t="s">
        <v>5691</v>
      </c>
      <c r="N48" s="185" t="s">
        <v>5691</v>
      </c>
      <c r="O48" s="183"/>
      <c r="P48" s="183"/>
      <c r="Q48" s="183"/>
      <c r="R48" s="183"/>
      <c r="S48" s="183"/>
      <c r="T48" s="183" t="s">
        <v>7291</v>
      </c>
      <c r="U48" s="183"/>
    </row>
    <row r="49" spans="1:21" ht="15.75" customHeight="1">
      <c r="A49" s="183">
        <v>7</v>
      </c>
      <c r="B49" s="183" t="s">
        <v>5307</v>
      </c>
      <c r="C49" s="183" t="s">
        <v>5307</v>
      </c>
      <c r="D49" s="183" t="s">
        <v>5307</v>
      </c>
      <c r="E49" s="183" t="s">
        <v>5788</v>
      </c>
      <c r="F49" s="185" t="s">
        <v>7512</v>
      </c>
      <c r="G49" s="185" t="s">
        <v>5691</v>
      </c>
      <c r="H49" s="185" t="s">
        <v>7754</v>
      </c>
      <c r="I49" s="185" t="s">
        <v>7755</v>
      </c>
      <c r="J49" s="185" t="s">
        <v>7756</v>
      </c>
      <c r="K49" s="185" t="s">
        <v>7757</v>
      </c>
      <c r="L49" s="185" t="s">
        <v>7758</v>
      </c>
      <c r="M49" s="185" t="s">
        <v>7759</v>
      </c>
      <c r="N49" s="185" t="s">
        <v>7760</v>
      </c>
      <c r="O49" s="183" t="s">
        <v>7300</v>
      </c>
      <c r="P49" s="183"/>
      <c r="Q49" s="183" t="s">
        <v>5313</v>
      </c>
      <c r="R49" s="183" t="s">
        <v>6465</v>
      </c>
      <c r="S49" s="183"/>
      <c r="T49" s="183"/>
      <c r="U49" s="183"/>
    </row>
    <row r="50" spans="1:21" ht="15.75" customHeight="1">
      <c r="A50" s="183">
        <v>7</v>
      </c>
      <c r="B50" s="183" t="s">
        <v>5374</v>
      </c>
      <c r="C50" s="183" t="s">
        <v>5306</v>
      </c>
      <c r="D50" s="183" t="s">
        <v>5306</v>
      </c>
      <c r="E50" s="183" t="s">
        <v>6933</v>
      </c>
      <c r="F50" s="185" t="s">
        <v>7512</v>
      </c>
      <c r="G50" s="185" t="s">
        <v>5691</v>
      </c>
      <c r="H50" s="185" t="s">
        <v>7761</v>
      </c>
      <c r="I50" s="185" t="s">
        <v>7762</v>
      </c>
      <c r="J50" s="185" t="s">
        <v>7763</v>
      </c>
      <c r="K50" s="185" t="s">
        <v>7764</v>
      </c>
      <c r="L50" s="185" t="s">
        <v>5691</v>
      </c>
      <c r="M50" s="185" t="s">
        <v>5691</v>
      </c>
      <c r="N50" s="185" t="s">
        <v>5691</v>
      </c>
      <c r="O50" s="183" t="s">
        <v>7308</v>
      </c>
      <c r="P50" s="183"/>
      <c r="Q50" s="183" t="s">
        <v>5313</v>
      </c>
      <c r="R50" s="183" t="s">
        <v>5378</v>
      </c>
      <c r="S50" s="183"/>
      <c r="T50" s="183"/>
      <c r="U50" s="183"/>
    </row>
    <row r="51" spans="1:21" ht="15.75" customHeight="1">
      <c r="A51" s="183">
        <v>7</v>
      </c>
      <c r="B51" s="183" t="s">
        <v>5374</v>
      </c>
      <c r="C51" s="183" t="s">
        <v>5306</v>
      </c>
      <c r="D51" s="183" t="s">
        <v>5307</v>
      </c>
      <c r="E51" s="183" t="s">
        <v>6932</v>
      </c>
      <c r="F51" s="185" t="s">
        <v>7512</v>
      </c>
      <c r="G51" s="185" t="s">
        <v>5691</v>
      </c>
      <c r="H51" s="185" t="s">
        <v>7765</v>
      </c>
      <c r="I51" s="185" t="s">
        <v>7766</v>
      </c>
      <c r="J51" s="185" t="s">
        <v>7767</v>
      </c>
      <c r="K51" s="185" t="s">
        <v>7768</v>
      </c>
      <c r="L51" s="185" t="s">
        <v>7769</v>
      </c>
      <c r="M51" s="185" t="s">
        <v>7770</v>
      </c>
      <c r="N51" s="185" t="s">
        <v>5691</v>
      </c>
      <c r="O51" s="183"/>
      <c r="P51" s="183"/>
      <c r="Q51" s="183" t="s">
        <v>5313</v>
      </c>
      <c r="R51" s="183" t="s">
        <v>5378</v>
      </c>
      <c r="S51" s="183"/>
      <c r="T51" s="183"/>
      <c r="U51" s="183"/>
    </row>
    <row r="52" spans="1:21" ht="15.75" customHeight="1">
      <c r="A52" s="183">
        <v>7</v>
      </c>
      <c r="B52" s="183" t="s">
        <v>5307</v>
      </c>
      <c r="C52" s="183" t="s">
        <v>5307</v>
      </c>
      <c r="D52" s="183" t="s">
        <v>5306</v>
      </c>
      <c r="E52" s="183" t="s">
        <v>5796</v>
      </c>
      <c r="F52" s="185" t="s">
        <v>7512</v>
      </c>
      <c r="G52" s="185" t="s">
        <v>5691</v>
      </c>
      <c r="H52" s="185" t="s">
        <v>7771</v>
      </c>
      <c r="I52" s="185" t="s">
        <v>7772</v>
      </c>
      <c r="J52" s="185" t="s">
        <v>7773</v>
      </c>
      <c r="K52" s="185" t="s">
        <v>7774</v>
      </c>
      <c r="L52" s="185" t="s">
        <v>7775</v>
      </c>
      <c r="M52" s="185" t="s">
        <v>7776</v>
      </c>
      <c r="N52" s="185" t="s">
        <v>5691</v>
      </c>
      <c r="O52" s="183" t="s">
        <v>7324</v>
      </c>
      <c r="P52" s="183"/>
      <c r="Q52" s="183" t="s">
        <v>5313</v>
      </c>
      <c r="R52" s="183" t="s">
        <v>5314</v>
      </c>
      <c r="S52" s="183"/>
      <c r="T52" s="183"/>
      <c r="U52" s="183"/>
    </row>
    <row r="53" spans="1:21" ht="15.75" customHeight="1">
      <c r="A53" s="183">
        <v>7</v>
      </c>
      <c r="B53" s="183" t="s">
        <v>5374</v>
      </c>
      <c r="C53" s="183" t="s">
        <v>5307</v>
      </c>
      <c r="D53" s="183" t="s">
        <v>5307</v>
      </c>
      <c r="E53" s="183" t="s">
        <v>6935</v>
      </c>
      <c r="F53" s="185" t="s">
        <v>6803</v>
      </c>
      <c r="G53" s="185" t="s">
        <v>5691</v>
      </c>
      <c r="H53" s="185" t="s">
        <v>7777</v>
      </c>
      <c r="I53" s="185" t="s">
        <v>7778</v>
      </c>
      <c r="J53" s="185" t="s">
        <v>7779</v>
      </c>
      <c r="K53" s="185" t="s">
        <v>7780</v>
      </c>
      <c r="L53" s="185" t="s">
        <v>7781</v>
      </c>
      <c r="M53" s="185" t="s">
        <v>7782</v>
      </c>
      <c r="N53" s="185" t="s">
        <v>5691</v>
      </c>
      <c r="O53" s="183"/>
      <c r="P53" s="183"/>
      <c r="Q53" s="183" t="s">
        <v>5313</v>
      </c>
      <c r="R53" s="183" t="s">
        <v>5378</v>
      </c>
      <c r="S53" s="183"/>
      <c r="T53" s="183"/>
      <c r="U53" s="183"/>
    </row>
    <row r="54" spans="1:21" ht="15.75" customHeight="1">
      <c r="A54" s="183">
        <v>7</v>
      </c>
      <c r="B54" s="183" t="s">
        <v>5307</v>
      </c>
      <c r="C54" s="183" t="s">
        <v>5307</v>
      </c>
      <c r="D54" s="183" t="s">
        <v>5307</v>
      </c>
      <c r="E54" s="183" t="s">
        <v>5788</v>
      </c>
      <c r="F54" s="184" t="s">
        <v>7691</v>
      </c>
      <c r="G54" s="185" t="s">
        <v>5691</v>
      </c>
      <c r="H54" s="185" t="s">
        <v>7783</v>
      </c>
      <c r="I54" s="185" t="s">
        <v>7784</v>
      </c>
      <c r="J54" s="185" t="s">
        <v>7785</v>
      </c>
      <c r="K54" s="185" t="s">
        <v>7786</v>
      </c>
      <c r="L54" s="185" t="s">
        <v>7787</v>
      </c>
      <c r="M54" s="185" t="s">
        <v>5691</v>
      </c>
      <c r="N54" s="185" t="s">
        <v>5691</v>
      </c>
      <c r="O54" s="183"/>
      <c r="P54" s="183"/>
      <c r="Q54" s="183" t="s">
        <v>5339</v>
      </c>
      <c r="R54" s="183" t="s">
        <v>42</v>
      </c>
      <c r="S54" s="183"/>
      <c r="T54" s="183"/>
      <c r="U54" s="183"/>
    </row>
    <row r="55" spans="1:21" ht="15.75" customHeight="1">
      <c r="A55" s="183">
        <v>7</v>
      </c>
      <c r="B55" s="183" t="s">
        <v>5374</v>
      </c>
      <c r="C55" s="183" t="s">
        <v>5307</v>
      </c>
      <c r="D55" s="183" t="s">
        <v>5306</v>
      </c>
      <c r="E55" s="183" t="s">
        <v>6934</v>
      </c>
      <c r="F55" s="185" t="s">
        <v>7512</v>
      </c>
      <c r="G55" s="185" t="s">
        <v>5691</v>
      </c>
      <c r="H55" s="185" t="s">
        <v>7788</v>
      </c>
      <c r="I55" s="185" t="s">
        <v>7789</v>
      </c>
      <c r="J55" s="185" t="s">
        <v>7790</v>
      </c>
      <c r="K55" s="185" t="s">
        <v>7791</v>
      </c>
      <c r="L55" s="185" t="s">
        <v>7792</v>
      </c>
      <c r="M55" s="185" t="s">
        <v>5691</v>
      </c>
      <c r="N55" s="185" t="s">
        <v>5691</v>
      </c>
      <c r="O55" s="183"/>
      <c r="P55" s="183"/>
      <c r="Q55" s="183" t="s">
        <v>5313</v>
      </c>
      <c r="R55" s="183" t="s">
        <v>5378</v>
      </c>
      <c r="S55" s="183"/>
      <c r="T55" s="183"/>
      <c r="U55" s="183"/>
    </row>
    <row r="56" spans="1:21" ht="15.75" customHeight="1">
      <c r="A56" s="183">
        <v>8</v>
      </c>
      <c r="B56" s="183"/>
      <c r="C56" s="183"/>
      <c r="D56" s="183"/>
      <c r="E56" s="183" t="s">
        <v>8152</v>
      </c>
      <c r="F56" s="185" t="s">
        <v>5691</v>
      </c>
      <c r="G56" s="185" t="s">
        <v>7793</v>
      </c>
      <c r="H56" s="185" t="s">
        <v>5691</v>
      </c>
      <c r="I56" s="185" t="s">
        <v>5691</v>
      </c>
      <c r="J56" s="185" t="s">
        <v>5691</v>
      </c>
      <c r="K56" s="185" t="s">
        <v>5691</v>
      </c>
      <c r="L56" s="185" t="s">
        <v>5691</v>
      </c>
      <c r="M56" s="185" t="s">
        <v>5691</v>
      </c>
      <c r="N56" s="185" t="s">
        <v>5691</v>
      </c>
      <c r="O56" s="183"/>
      <c r="P56" s="183"/>
      <c r="Q56" s="183"/>
      <c r="R56" s="183"/>
      <c r="S56" s="183"/>
      <c r="T56" s="183" t="s">
        <v>7291</v>
      </c>
      <c r="U56" s="183"/>
    </row>
    <row r="57" spans="1:21" ht="15.75" customHeight="1">
      <c r="A57" s="183">
        <v>8</v>
      </c>
      <c r="B57" s="183" t="s">
        <v>5306</v>
      </c>
      <c r="C57" s="183" t="s">
        <v>5307</v>
      </c>
      <c r="D57" s="183" t="s">
        <v>5307</v>
      </c>
      <c r="E57" s="183" t="s">
        <v>5821</v>
      </c>
      <c r="F57" s="185" t="s">
        <v>6803</v>
      </c>
      <c r="G57" s="185" t="s">
        <v>5691</v>
      </c>
      <c r="H57" s="185" t="s">
        <v>7794</v>
      </c>
      <c r="I57" s="185" t="s">
        <v>7795</v>
      </c>
      <c r="J57" s="185" t="s">
        <v>7796</v>
      </c>
      <c r="K57" s="185" t="s">
        <v>7797</v>
      </c>
      <c r="L57" s="185" t="s">
        <v>5691</v>
      </c>
      <c r="M57" s="185" t="s">
        <v>5691</v>
      </c>
      <c r="N57" s="185" t="s">
        <v>5691</v>
      </c>
      <c r="O57" s="183"/>
      <c r="P57" s="183"/>
      <c r="Q57" s="183" t="s">
        <v>5313</v>
      </c>
      <c r="R57" s="183" t="s">
        <v>5378</v>
      </c>
      <c r="S57" s="183"/>
      <c r="T57" s="183"/>
      <c r="U57" s="183"/>
    </row>
    <row r="58" spans="1:21" ht="15.75" customHeight="1">
      <c r="A58" s="183">
        <v>8</v>
      </c>
      <c r="B58" s="183" t="s">
        <v>5306</v>
      </c>
      <c r="C58" s="183" t="s">
        <v>5307</v>
      </c>
      <c r="D58" s="183" t="s">
        <v>5307</v>
      </c>
      <c r="E58" s="183" t="s">
        <v>5821</v>
      </c>
      <c r="F58" s="185" t="s">
        <v>6803</v>
      </c>
      <c r="G58" s="185" t="s">
        <v>5691</v>
      </c>
      <c r="H58" s="185" t="s">
        <v>7798</v>
      </c>
      <c r="I58" s="185" t="s">
        <v>7799</v>
      </c>
      <c r="J58" s="185" t="s">
        <v>7800</v>
      </c>
      <c r="K58" s="185" t="s">
        <v>7801</v>
      </c>
      <c r="L58" s="185" t="s">
        <v>7802</v>
      </c>
      <c r="M58" s="185" t="s">
        <v>5691</v>
      </c>
      <c r="N58" s="185" t="s">
        <v>5691</v>
      </c>
      <c r="O58" s="183"/>
      <c r="P58" s="183"/>
      <c r="Q58" s="183" t="s">
        <v>5339</v>
      </c>
      <c r="R58" s="183" t="s">
        <v>42</v>
      </c>
      <c r="S58" s="183"/>
      <c r="T58" s="183"/>
      <c r="U58" s="183"/>
    </row>
    <row r="59" spans="1:21" ht="15.75" customHeight="1">
      <c r="A59" s="183">
        <v>8</v>
      </c>
      <c r="B59" s="183" t="s">
        <v>5306</v>
      </c>
      <c r="C59" s="183" t="s">
        <v>5307</v>
      </c>
      <c r="D59" s="183" t="s">
        <v>5306</v>
      </c>
      <c r="E59" s="183" t="s">
        <v>5809</v>
      </c>
      <c r="F59" s="185" t="s">
        <v>7157</v>
      </c>
      <c r="G59" s="185" t="s">
        <v>5691</v>
      </c>
      <c r="H59" s="185" t="s">
        <v>7803</v>
      </c>
      <c r="I59" s="185" t="s">
        <v>7804</v>
      </c>
      <c r="J59" s="185" t="s">
        <v>7805</v>
      </c>
      <c r="K59" s="185" t="s">
        <v>7806</v>
      </c>
      <c r="L59" s="185" t="s">
        <v>7807</v>
      </c>
      <c r="M59" s="185" t="s">
        <v>7808</v>
      </c>
      <c r="N59" s="185" t="s">
        <v>5691</v>
      </c>
      <c r="O59" s="183"/>
      <c r="P59" s="183" t="s">
        <v>28</v>
      </c>
      <c r="Q59" s="183" t="s">
        <v>5313</v>
      </c>
      <c r="R59" s="183" t="s">
        <v>5314</v>
      </c>
      <c r="S59" s="183"/>
      <c r="T59" s="183"/>
      <c r="U59" s="183" t="s">
        <v>5360</v>
      </c>
    </row>
    <row r="60" spans="1:21" ht="15.75" customHeight="1">
      <c r="A60" s="183">
        <v>8</v>
      </c>
      <c r="B60" s="183" t="s">
        <v>5306</v>
      </c>
      <c r="C60" s="183" t="s">
        <v>5307</v>
      </c>
      <c r="D60" s="183" t="s">
        <v>5307</v>
      </c>
      <c r="E60" s="183" t="s">
        <v>5821</v>
      </c>
      <c r="F60" s="185" t="s">
        <v>7157</v>
      </c>
      <c r="G60" s="185" t="s">
        <v>5691</v>
      </c>
      <c r="H60" s="185" t="s">
        <v>7809</v>
      </c>
      <c r="I60" s="185" t="s">
        <v>7810</v>
      </c>
      <c r="J60" s="185" t="s">
        <v>7811</v>
      </c>
      <c r="K60" s="185" t="s">
        <v>7812</v>
      </c>
      <c r="L60" s="185" t="s">
        <v>7813</v>
      </c>
      <c r="M60" s="185" t="s">
        <v>7814</v>
      </c>
      <c r="N60" s="185" t="s">
        <v>5691</v>
      </c>
      <c r="O60" s="183"/>
      <c r="P60" s="183"/>
      <c r="Q60" s="183" t="s">
        <v>5313</v>
      </c>
      <c r="R60" s="183" t="s">
        <v>5314</v>
      </c>
      <c r="S60" s="183"/>
      <c r="T60" s="183"/>
      <c r="U60" s="183" t="s">
        <v>5360</v>
      </c>
    </row>
    <row r="61" spans="1:21" ht="15.75" customHeight="1">
      <c r="A61" s="183">
        <v>8</v>
      </c>
      <c r="B61" s="183" t="s">
        <v>5307</v>
      </c>
      <c r="C61" s="183" t="s">
        <v>5307</v>
      </c>
      <c r="D61" s="183" t="s">
        <v>5307</v>
      </c>
      <c r="E61" s="183" t="s">
        <v>5788</v>
      </c>
      <c r="F61" s="185" t="s">
        <v>7157</v>
      </c>
      <c r="G61" s="185" t="s">
        <v>5691</v>
      </c>
      <c r="H61" s="185" t="s">
        <v>7815</v>
      </c>
      <c r="I61" s="185" t="s">
        <v>7816</v>
      </c>
      <c r="J61" s="185" t="s">
        <v>7817</v>
      </c>
      <c r="K61" s="185" t="s">
        <v>7818</v>
      </c>
      <c r="L61" s="185" t="s">
        <v>7819</v>
      </c>
      <c r="M61" s="185" t="s">
        <v>5691</v>
      </c>
      <c r="N61" s="185" t="s">
        <v>5691</v>
      </c>
      <c r="O61" s="183"/>
      <c r="P61" s="183"/>
      <c r="Q61" s="183" t="s">
        <v>5313</v>
      </c>
      <c r="R61" s="183" t="s">
        <v>5378</v>
      </c>
      <c r="S61" s="183"/>
      <c r="T61" s="183"/>
      <c r="U61" s="183"/>
    </row>
    <row r="62" spans="1:21" ht="15.75" customHeight="1">
      <c r="A62" s="183">
        <v>8</v>
      </c>
      <c r="B62" s="183" t="s">
        <v>5306</v>
      </c>
      <c r="C62" s="183" t="s">
        <v>5307</v>
      </c>
      <c r="D62" s="183" t="s">
        <v>5307</v>
      </c>
      <c r="E62" s="183" t="s">
        <v>5821</v>
      </c>
      <c r="F62" s="185" t="s">
        <v>7157</v>
      </c>
      <c r="G62" s="185" t="s">
        <v>5691</v>
      </c>
      <c r="H62" s="185" t="s">
        <v>7820</v>
      </c>
      <c r="I62" s="185" t="s">
        <v>7821</v>
      </c>
      <c r="J62" s="185" t="s">
        <v>7822</v>
      </c>
      <c r="K62" s="185" t="s">
        <v>7823</v>
      </c>
      <c r="L62" s="185" t="s">
        <v>7824</v>
      </c>
      <c r="M62" s="185" t="s">
        <v>5691</v>
      </c>
      <c r="N62" s="185" t="s">
        <v>5691</v>
      </c>
      <c r="O62" s="183"/>
      <c r="P62" s="183"/>
      <c r="Q62" s="183" t="s">
        <v>5313</v>
      </c>
      <c r="R62" s="183" t="s">
        <v>5314</v>
      </c>
      <c r="S62" s="183"/>
      <c r="T62" s="183"/>
      <c r="U62" s="183"/>
    </row>
    <row r="63" spans="1:21" ht="15.75" customHeight="1">
      <c r="A63" s="183">
        <v>8</v>
      </c>
      <c r="B63" s="183" t="s">
        <v>5306</v>
      </c>
      <c r="C63" s="183" t="s">
        <v>5307</v>
      </c>
      <c r="D63" s="183" t="s">
        <v>5307</v>
      </c>
      <c r="E63" s="183" t="s">
        <v>5821</v>
      </c>
      <c r="F63" s="185" t="s">
        <v>7157</v>
      </c>
      <c r="G63" s="185" t="s">
        <v>5691</v>
      </c>
      <c r="H63" s="185" t="s">
        <v>7825</v>
      </c>
      <c r="I63" s="185" t="s">
        <v>7826</v>
      </c>
      <c r="J63" s="185" t="s">
        <v>7827</v>
      </c>
      <c r="K63" s="185" t="s">
        <v>7828</v>
      </c>
      <c r="L63" s="185" t="s">
        <v>7829</v>
      </c>
      <c r="M63" s="185" t="s">
        <v>7830</v>
      </c>
      <c r="N63" s="185" t="s">
        <v>5691</v>
      </c>
      <c r="O63" s="183" t="s">
        <v>8153</v>
      </c>
      <c r="P63" s="183"/>
      <c r="Q63" s="183" t="s">
        <v>5313</v>
      </c>
      <c r="R63" s="183" t="s">
        <v>5314</v>
      </c>
      <c r="S63" s="183"/>
      <c r="T63" s="183"/>
      <c r="U63" s="183"/>
    </row>
    <row r="64" spans="1:21" ht="15.75" customHeight="1">
      <c r="A64" s="183">
        <v>9</v>
      </c>
      <c r="B64" s="183"/>
      <c r="C64" s="183"/>
      <c r="D64" s="183"/>
      <c r="E64" s="183" t="s">
        <v>8136</v>
      </c>
      <c r="F64" s="185" t="s">
        <v>5691</v>
      </c>
      <c r="G64" s="185" t="s">
        <v>7831</v>
      </c>
      <c r="H64" s="185" t="s">
        <v>5691</v>
      </c>
      <c r="I64" s="185" t="s">
        <v>5691</v>
      </c>
      <c r="J64" s="185" t="s">
        <v>5691</v>
      </c>
      <c r="K64" s="185" t="s">
        <v>5691</v>
      </c>
      <c r="L64" s="185" t="s">
        <v>5691</v>
      </c>
      <c r="M64" s="185" t="s">
        <v>5691</v>
      </c>
      <c r="N64" s="185" t="s">
        <v>5691</v>
      </c>
      <c r="O64" s="183"/>
      <c r="P64" s="183"/>
      <c r="Q64" s="183"/>
      <c r="R64" s="183"/>
      <c r="S64" s="183"/>
      <c r="T64" s="183" t="s">
        <v>7414</v>
      </c>
      <c r="U64" s="183"/>
    </row>
    <row r="65" spans="1:21" ht="15.75" customHeight="1">
      <c r="A65" s="183">
        <v>9</v>
      </c>
      <c r="B65" s="183" t="s">
        <v>5374</v>
      </c>
      <c r="C65" s="183" t="s">
        <v>5307</v>
      </c>
      <c r="D65" s="183" t="s">
        <v>5307</v>
      </c>
      <c r="E65" s="183" t="s">
        <v>6935</v>
      </c>
      <c r="F65" s="185" t="s">
        <v>7512</v>
      </c>
      <c r="G65" s="185" t="s">
        <v>5691</v>
      </c>
      <c r="H65" s="185" t="s">
        <v>7832</v>
      </c>
      <c r="I65" s="185" t="s">
        <v>7833</v>
      </c>
      <c r="J65" s="185" t="s">
        <v>7834</v>
      </c>
      <c r="K65" s="185" t="s">
        <v>7835</v>
      </c>
      <c r="L65" s="185" t="s">
        <v>5691</v>
      </c>
      <c r="M65" s="185" t="s">
        <v>5691</v>
      </c>
      <c r="N65" s="185" t="s">
        <v>5691</v>
      </c>
      <c r="O65" s="183"/>
      <c r="P65" s="183"/>
      <c r="Q65" s="183" t="s">
        <v>5339</v>
      </c>
      <c r="R65" s="183" t="s">
        <v>42</v>
      </c>
      <c r="S65" s="183"/>
      <c r="T65" s="183"/>
      <c r="U65" s="183"/>
    </row>
    <row r="66" spans="1:21" ht="15.75" customHeight="1">
      <c r="A66" s="183">
        <v>9</v>
      </c>
      <c r="B66" s="183" t="s">
        <v>5307</v>
      </c>
      <c r="C66" s="183" t="s">
        <v>5306</v>
      </c>
      <c r="D66" s="183" t="s">
        <v>5306</v>
      </c>
      <c r="E66" s="183" t="s">
        <v>5962</v>
      </c>
      <c r="F66" s="185" t="s">
        <v>7691</v>
      </c>
      <c r="G66" s="185" t="s">
        <v>5691</v>
      </c>
      <c r="H66" s="185" t="s">
        <v>7836</v>
      </c>
      <c r="I66" s="185" t="s">
        <v>7837</v>
      </c>
      <c r="J66" s="185" t="s">
        <v>7838</v>
      </c>
      <c r="K66" s="185" t="s">
        <v>7839</v>
      </c>
      <c r="L66" s="185" t="s">
        <v>7840</v>
      </c>
      <c r="M66" s="185" t="s">
        <v>7841</v>
      </c>
      <c r="N66" s="185" t="s">
        <v>5691</v>
      </c>
      <c r="O66" s="183"/>
      <c r="P66" s="183"/>
      <c r="Q66" s="183" t="s">
        <v>5313</v>
      </c>
      <c r="R66" s="183" t="s">
        <v>5378</v>
      </c>
      <c r="S66" s="183"/>
      <c r="T66" s="183"/>
      <c r="U66" s="183"/>
    </row>
    <row r="67" spans="1:21" ht="15.75" customHeight="1">
      <c r="A67" s="183">
        <v>9</v>
      </c>
      <c r="B67" s="183" t="s">
        <v>5374</v>
      </c>
      <c r="C67" s="183" t="s">
        <v>5307</v>
      </c>
      <c r="D67" s="183" t="s">
        <v>5306</v>
      </c>
      <c r="E67" s="183" t="s">
        <v>6934</v>
      </c>
      <c r="F67" s="185" t="s">
        <v>7691</v>
      </c>
      <c r="G67" s="185" t="s">
        <v>5691</v>
      </c>
      <c r="H67" s="185" t="s">
        <v>7842</v>
      </c>
      <c r="I67" s="185" t="s">
        <v>7843</v>
      </c>
      <c r="J67" s="185" t="s">
        <v>7844</v>
      </c>
      <c r="K67" s="185" t="s">
        <v>7845</v>
      </c>
      <c r="L67" s="185" t="s">
        <v>7846</v>
      </c>
      <c r="M67" s="185" t="s">
        <v>7847</v>
      </c>
      <c r="N67" s="185" t="s">
        <v>5691</v>
      </c>
      <c r="O67" s="183"/>
      <c r="P67" s="183"/>
      <c r="Q67" s="183" t="s">
        <v>5339</v>
      </c>
      <c r="R67" s="183" t="s">
        <v>42</v>
      </c>
      <c r="S67" s="183"/>
      <c r="T67" s="183"/>
      <c r="U67" s="183"/>
    </row>
    <row r="68" spans="1:21" ht="15.75" customHeight="1">
      <c r="A68" s="183">
        <v>9</v>
      </c>
      <c r="B68" s="183" t="s">
        <v>5374</v>
      </c>
      <c r="C68" s="183" t="s">
        <v>5306</v>
      </c>
      <c r="D68" s="183" t="s">
        <v>5307</v>
      </c>
      <c r="E68" s="183" t="s">
        <v>6932</v>
      </c>
      <c r="F68" s="185" t="s">
        <v>7691</v>
      </c>
      <c r="G68" s="185" t="s">
        <v>5691</v>
      </c>
      <c r="H68" s="185" t="s">
        <v>7848</v>
      </c>
      <c r="I68" s="185" t="s">
        <v>7849</v>
      </c>
      <c r="J68" s="185" t="s">
        <v>7850</v>
      </c>
      <c r="K68" s="185" t="s">
        <v>7851</v>
      </c>
      <c r="L68" s="185" t="s">
        <v>7852</v>
      </c>
      <c r="M68" s="185" t="s">
        <v>5691</v>
      </c>
      <c r="N68" s="185" t="s">
        <v>5691</v>
      </c>
      <c r="O68" s="183"/>
      <c r="P68" s="183"/>
      <c r="Q68" s="183" t="s">
        <v>5339</v>
      </c>
      <c r="R68" s="183" t="s">
        <v>42</v>
      </c>
      <c r="S68" s="183"/>
      <c r="T68" s="183"/>
      <c r="U68" s="183"/>
    </row>
    <row r="69" spans="1:21" ht="15.75" customHeight="1">
      <c r="A69" s="183">
        <v>9</v>
      </c>
      <c r="B69" s="183" t="s">
        <v>5306</v>
      </c>
      <c r="C69" s="183" t="s">
        <v>5306</v>
      </c>
      <c r="D69" s="183" t="s">
        <v>5307</v>
      </c>
      <c r="E69" s="183" t="s">
        <v>5770</v>
      </c>
      <c r="F69" s="185" t="s">
        <v>7157</v>
      </c>
      <c r="G69" s="185" t="s">
        <v>5691</v>
      </c>
      <c r="H69" s="185" t="s">
        <v>7853</v>
      </c>
      <c r="I69" s="185" t="s">
        <v>7854</v>
      </c>
      <c r="J69" s="185" t="s">
        <v>7855</v>
      </c>
      <c r="K69" s="185" t="s">
        <v>7856</v>
      </c>
      <c r="L69" s="185" t="s">
        <v>7857</v>
      </c>
      <c r="M69" s="185" t="s">
        <v>5691</v>
      </c>
      <c r="N69" s="185" t="s">
        <v>5691</v>
      </c>
      <c r="O69" s="183"/>
      <c r="P69" s="183"/>
      <c r="Q69" s="183" t="s">
        <v>5313</v>
      </c>
      <c r="R69" s="183" t="s">
        <v>5314</v>
      </c>
      <c r="S69" s="183"/>
      <c r="T69" s="183"/>
      <c r="U69" s="183"/>
    </row>
    <row r="70" spans="1:21" ht="15.75" customHeight="1">
      <c r="A70" s="183">
        <v>9</v>
      </c>
      <c r="B70" s="183" t="s">
        <v>5374</v>
      </c>
      <c r="C70" s="183" t="s">
        <v>5306</v>
      </c>
      <c r="D70" s="183" t="s">
        <v>5307</v>
      </c>
      <c r="E70" s="183" t="s">
        <v>6932</v>
      </c>
      <c r="F70" s="185" t="s">
        <v>7157</v>
      </c>
      <c r="G70" s="185" t="s">
        <v>5691</v>
      </c>
      <c r="H70" s="185" t="s">
        <v>7858</v>
      </c>
      <c r="I70" s="185" t="s">
        <v>7859</v>
      </c>
      <c r="J70" s="185" t="s">
        <v>7860</v>
      </c>
      <c r="K70" s="185" t="s">
        <v>7861</v>
      </c>
      <c r="L70" s="185" t="s">
        <v>7862</v>
      </c>
      <c r="M70" s="185" t="s">
        <v>7863</v>
      </c>
      <c r="N70" s="185" t="s">
        <v>5691</v>
      </c>
      <c r="O70" s="183" t="s">
        <v>7458</v>
      </c>
      <c r="P70" s="183"/>
      <c r="Q70" s="183" t="s">
        <v>5339</v>
      </c>
      <c r="R70" s="183" t="s">
        <v>42</v>
      </c>
      <c r="S70" s="183"/>
      <c r="T70" s="183"/>
      <c r="U70" s="183"/>
    </row>
    <row r="71" spans="1:21" ht="15.75" customHeight="1">
      <c r="A71" s="183">
        <v>10</v>
      </c>
      <c r="B71" s="183"/>
      <c r="C71" s="183"/>
      <c r="D71" s="183"/>
      <c r="E71" s="183" t="s">
        <v>8154</v>
      </c>
      <c r="F71" s="185" t="s">
        <v>5691</v>
      </c>
      <c r="G71" s="185" t="s">
        <v>7864</v>
      </c>
      <c r="H71" s="185" t="s">
        <v>5691</v>
      </c>
      <c r="I71" s="185" t="s">
        <v>5691</v>
      </c>
      <c r="J71" s="185" t="s">
        <v>5691</v>
      </c>
      <c r="K71" s="185" t="s">
        <v>5691</v>
      </c>
      <c r="L71" s="185" t="s">
        <v>5691</v>
      </c>
      <c r="M71" s="185" t="s">
        <v>5691</v>
      </c>
      <c r="N71" s="185" t="s">
        <v>5691</v>
      </c>
      <c r="O71" s="183"/>
      <c r="P71" s="183"/>
      <c r="Q71" s="183"/>
      <c r="R71" s="183"/>
      <c r="S71" s="183"/>
      <c r="T71" s="183" t="s">
        <v>7461</v>
      </c>
      <c r="U71" s="183"/>
    </row>
    <row r="72" spans="1:21" ht="15.75" customHeight="1">
      <c r="A72" s="183">
        <v>10</v>
      </c>
      <c r="B72" s="183" t="s">
        <v>5306</v>
      </c>
      <c r="C72" s="183" t="s">
        <v>5307</v>
      </c>
      <c r="D72" s="183" t="s">
        <v>5306</v>
      </c>
      <c r="E72" s="183" t="s">
        <v>5809</v>
      </c>
      <c r="F72" s="185" t="s">
        <v>7512</v>
      </c>
      <c r="G72" s="185" t="s">
        <v>5691</v>
      </c>
      <c r="H72" s="185" t="s">
        <v>7865</v>
      </c>
      <c r="I72" s="185" t="s">
        <v>7866</v>
      </c>
      <c r="J72" s="185" t="s">
        <v>7867</v>
      </c>
      <c r="K72" s="185" t="s">
        <v>7868</v>
      </c>
      <c r="L72" s="185" t="s">
        <v>7869</v>
      </c>
      <c r="M72" s="185" t="s">
        <v>7870</v>
      </c>
      <c r="N72" s="185" t="s">
        <v>5691</v>
      </c>
      <c r="O72" s="183"/>
      <c r="P72" s="183"/>
      <c r="Q72" s="183" t="s">
        <v>5313</v>
      </c>
      <c r="R72" s="183" t="s">
        <v>5378</v>
      </c>
      <c r="S72" s="183"/>
      <c r="T72" s="183"/>
      <c r="U72" s="183" t="s">
        <v>5360</v>
      </c>
    </row>
    <row r="73" spans="1:21" ht="15.75" customHeight="1">
      <c r="A73" s="183">
        <v>10</v>
      </c>
      <c r="B73" s="183" t="s">
        <v>5374</v>
      </c>
      <c r="C73" s="183" t="s">
        <v>5306</v>
      </c>
      <c r="D73" s="183" t="s">
        <v>5306</v>
      </c>
      <c r="E73" s="183" t="s">
        <v>6933</v>
      </c>
      <c r="F73" s="185" t="s">
        <v>7691</v>
      </c>
      <c r="G73" s="185" t="s">
        <v>5691</v>
      </c>
      <c r="H73" s="185" t="s">
        <v>7871</v>
      </c>
      <c r="I73" s="185" t="s">
        <v>7872</v>
      </c>
      <c r="J73" s="185" t="s">
        <v>7873</v>
      </c>
      <c r="K73" s="185" t="s">
        <v>7874</v>
      </c>
      <c r="L73" s="185" t="s">
        <v>7875</v>
      </c>
      <c r="M73" s="185" t="s">
        <v>7876</v>
      </c>
      <c r="N73" s="185" t="s">
        <v>7877</v>
      </c>
      <c r="O73" s="183" t="s">
        <v>8155</v>
      </c>
      <c r="P73" s="183"/>
      <c r="Q73" s="183" t="s">
        <v>5313</v>
      </c>
      <c r="R73" s="183" t="s">
        <v>6465</v>
      </c>
      <c r="S73" s="183"/>
      <c r="T73" s="183"/>
      <c r="U73" s="183"/>
    </row>
    <row r="74" spans="1:21" ht="15.75" customHeight="1">
      <c r="A74" s="183">
        <v>10</v>
      </c>
      <c r="B74" s="183" t="s">
        <v>5307</v>
      </c>
      <c r="C74" s="183" t="s">
        <v>5306</v>
      </c>
      <c r="D74" s="183" t="s">
        <v>5306</v>
      </c>
      <c r="E74" s="183" t="s">
        <v>5962</v>
      </c>
      <c r="F74" s="185" t="s">
        <v>7691</v>
      </c>
      <c r="G74" s="185" t="s">
        <v>5691</v>
      </c>
      <c r="H74" s="185" t="s">
        <v>7878</v>
      </c>
      <c r="I74" s="185" t="s">
        <v>7879</v>
      </c>
      <c r="J74" s="185" t="s">
        <v>7880</v>
      </c>
      <c r="K74" s="185" t="s">
        <v>7881</v>
      </c>
      <c r="L74" s="185" t="s">
        <v>7882</v>
      </c>
      <c r="M74" s="185" t="s">
        <v>7883</v>
      </c>
      <c r="N74" s="185" t="s">
        <v>7884</v>
      </c>
      <c r="O74" s="183" t="s">
        <v>8156</v>
      </c>
      <c r="P74" s="183"/>
      <c r="Q74" s="183" t="s">
        <v>5313</v>
      </c>
      <c r="R74" s="183" t="s">
        <v>6465</v>
      </c>
      <c r="S74" s="183"/>
      <c r="T74" s="183"/>
      <c r="U74" s="183" t="s">
        <v>5360</v>
      </c>
    </row>
    <row r="75" spans="1:21" ht="15.75" customHeight="1">
      <c r="A75" s="183">
        <v>10</v>
      </c>
      <c r="B75" s="183" t="s">
        <v>5307</v>
      </c>
      <c r="C75" s="183" t="s">
        <v>5306</v>
      </c>
      <c r="D75" s="183" t="s">
        <v>5307</v>
      </c>
      <c r="E75" s="183" t="s">
        <v>5785</v>
      </c>
      <c r="F75" s="185" t="s">
        <v>7691</v>
      </c>
      <c r="G75" s="185" t="s">
        <v>5691</v>
      </c>
      <c r="H75" s="185" t="s">
        <v>7885</v>
      </c>
      <c r="I75" s="185" t="s">
        <v>7886</v>
      </c>
      <c r="J75" s="185" t="s">
        <v>7887</v>
      </c>
      <c r="K75" s="185" t="s">
        <v>7888</v>
      </c>
      <c r="L75" s="185" t="s">
        <v>7889</v>
      </c>
      <c r="M75" s="185" t="s">
        <v>8131</v>
      </c>
      <c r="N75" s="185" t="s">
        <v>5691</v>
      </c>
      <c r="O75" s="183"/>
      <c r="P75" s="183"/>
      <c r="Q75" s="183" t="s">
        <v>5313</v>
      </c>
      <c r="R75" s="183" t="s">
        <v>5378</v>
      </c>
      <c r="S75" s="183"/>
      <c r="T75" s="183"/>
      <c r="U75" s="183"/>
    </row>
    <row r="76" spans="1:21" ht="15.75" customHeight="1">
      <c r="A76" s="183">
        <v>10</v>
      </c>
      <c r="B76" s="183" t="s">
        <v>5307</v>
      </c>
      <c r="C76" s="183" t="s">
        <v>5306</v>
      </c>
      <c r="D76" s="183" t="s">
        <v>5374</v>
      </c>
      <c r="E76" s="183" t="s">
        <v>8157</v>
      </c>
      <c r="F76" s="185" t="s">
        <v>7691</v>
      </c>
      <c r="G76" s="185" t="s">
        <v>5691</v>
      </c>
      <c r="H76" s="185" t="s">
        <v>7891</v>
      </c>
      <c r="I76" s="185" t="s">
        <v>7892</v>
      </c>
      <c r="J76" s="185" t="s">
        <v>7893</v>
      </c>
      <c r="K76" s="185" t="s">
        <v>7894</v>
      </c>
      <c r="L76" s="185" t="s">
        <v>7895</v>
      </c>
      <c r="M76" s="185" t="s">
        <v>5691</v>
      </c>
      <c r="N76" s="185" t="s">
        <v>7896</v>
      </c>
      <c r="O76" s="183" t="s">
        <v>8158</v>
      </c>
      <c r="P76" s="183"/>
      <c r="Q76" s="183" t="s">
        <v>5313</v>
      </c>
      <c r="R76" s="183" t="s">
        <v>5378</v>
      </c>
      <c r="S76" s="183"/>
      <c r="T76" s="183"/>
      <c r="U76" s="183"/>
    </row>
    <row r="77" spans="1:21" ht="15.75" customHeight="1"/>
    <row r="78" spans="1:21" ht="15.75" customHeight="1"/>
    <row r="79" spans="1:21" ht="15.75" customHeight="1"/>
    <row r="80" spans="1:2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9C93E"/>
    <outlinePr summaryBelow="0" summaryRight="0"/>
  </sheetPr>
  <dimension ref="A1:AH1000"/>
  <sheetViews>
    <sheetView workbookViewId="0"/>
  </sheetViews>
  <sheetFormatPr defaultColWidth="14.42578125" defaultRowHeight="15" customHeight="1"/>
  <cols>
    <col min="1" max="1" width="7.7109375" customWidth="1"/>
    <col min="2" max="4" width="7.5703125" customWidth="1"/>
    <col min="5" max="5" width="7.85546875" customWidth="1"/>
    <col min="6" max="6" width="10.85546875" customWidth="1"/>
    <col min="7" max="7" width="16.5703125" customWidth="1"/>
    <col min="8" max="8" width="29" customWidth="1"/>
    <col min="9" max="9" width="28.85546875" customWidth="1"/>
    <col min="10" max="10" width="29.28515625" customWidth="1"/>
    <col min="11" max="12" width="28.85546875" customWidth="1"/>
    <col min="18" max="18" width="13.7109375" customWidth="1"/>
    <col min="19" max="19" width="16.140625" customWidth="1"/>
    <col min="20" max="20" width="22.28515625" customWidth="1"/>
    <col min="21" max="22" width="18.42578125" customWidth="1"/>
  </cols>
  <sheetData>
    <row r="1" spans="1:34" ht="77.25" customHeight="1">
      <c r="A1" s="146"/>
      <c r="B1" s="146"/>
      <c r="C1" s="146"/>
      <c r="D1" s="146"/>
      <c r="E1" s="146"/>
      <c r="F1" s="146"/>
      <c r="G1" s="147" t="s">
        <v>5270</v>
      </c>
      <c r="H1" s="147" t="s">
        <v>28</v>
      </c>
      <c r="I1" s="147" t="s">
        <v>8159</v>
      </c>
      <c r="J1" s="146"/>
      <c r="K1" s="146"/>
      <c r="L1" s="146"/>
      <c r="M1" s="146"/>
      <c r="N1" s="146"/>
      <c r="O1" s="146"/>
      <c r="P1" s="146"/>
      <c r="Q1" s="146"/>
      <c r="R1" s="146"/>
      <c r="S1" s="146"/>
      <c r="T1" s="146"/>
      <c r="U1" s="148"/>
      <c r="V1" s="149"/>
      <c r="W1" s="150"/>
      <c r="X1" s="150"/>
      <c r="Y1" s="150"/>
      <c r="Z1" s="150"/>
      <c r="AA1" s="150"/>
      <c r="AB1" s="150"/>
      <c r="AC1" s="150"/>
      <c r="AD1" s="150"/>
      <c r="AE1" s="150"/>
      <c r="AF1" s="150"/>
      <c r="AG1" s="150"/>
      <c r="AH1" s="150"/>
    </row>
    <row r="2" spans="1:34" ht="15.75" customHeight="1">
      <c r="A2" s="151" t="s">
        <v>412</v>
      </c>
      <c r="B2" s="151" t="s">
        <v>5272</v>
      </c>
      <c r="C2" s="151" t="s">
        <v>5273</v>
      </c>
      <c r="D2" s="151" t="s">
        <v>5274</v>
      </c>
      <c r="E2" s="151" t="s">
        <v>5275</v>
      </c>
      <c r="F2" s="151" t="s">
        <v>5276</v>
      </c>
      <c r="G2" s="151" t="s">
        <v>5277</v>
      </c>
      <c r="H2" s="151" t="s">
        <v>5278</v>
      </c>
      <c r="I2" s="151" t="s">
        <v>5279</v>
      </c>
      <c r="J2" s="151" t="s">
        <v>5280</v>
      </c>
      <c r="K2" s="151" t="s">
        <v>5281</v>
      </c>
      <c r="L2" s="151" t="s">
        <v>5282</v>
      </c>
      <c r="M2" s="151" t="s">
        <v>5283</v>
      </c>
      <c r="N2" s="151" t="s">
        <v>5284</v>
      </c>
      <c r="O2" s="151" t="s">
        <v>5285</v>
      </c>
      <c r="P2" s="151" t="s">
        <v>5286</v>
      </c>
      <c r="Q2" s="151" t="s">
        <v>5287</v>
      </c>
      <c r="R2" s="151" t="s">
        <v>5288</v>
      </c>
      <c r="S2" s="151" t="s">
        <v>5289</v>
      </c>
      <c r="T2" s="151" t="s">
        <v>5290</v>
      </c>
      <c r="U2" s="152" t="s">
        <v>5291</v>
      </c>
      <c r="V2" s="152" t="s">
        <v>5292</v>
      </c>
      <c r="W2" s="153" t="s">
        <v>35</v>
      </c>
      <c r="X2" s="154" t="s">
        <v>5293</v>
      </c>
      <c r="Y2" s="154" t="s">
        <v>5294</v>
      </c>
      <c r="Z2" s="155" t="s">
        <v>5295</v>
      </c>
      <c r="AA2" s="155" t="s">
        <v>5296</v>
      </c>
      <c r="AB2" s="155" t="s">
        <v>5297</v>
      </c>
      <c r="AC2" s="154" t="s">
        <v>5298</v>
      </c>
      <c r="AD2" s="154" t="s">
        <v>5299</v>
      </c>
      <c r="AE2" s="154" t="s">
        <v>5300</v>
      </c>
      <c r="AF2" s="154" t="s">
        <v>5301</v>
      </c>
      <c r="AG2" s="154" t="s">
        <v>5302</v>
      </c>
      <c r="AH2" s="153"/>
    </row>
    <row r="3" spans="1:34" ht="15.75" customHeight="1">
      <c r="A3" s="247">
        <v>1</v>
      </c>
      <c r="B3" s="4" t="s">
        <v>8160</v>
      </c>
      <c r="C3" s="20"/>
      <c r="D3" s="20"/>
      <c r="E3" s="20"/>
      <c r="F3" s="158" t="str">
        <f>CONCATENATE(COUNTIF(C4:C8,"A"),"A","/",COUNTIF(D4:D8,"A"),"A","/",COUNTIF(E4:E8,"A"),"A")</f>
        <v>0A/1A/0A</v>
      </c>
      <c r="G3" s="159"/>
      <c r="H3" s="159" t="s">
        <v>8161</v>
      </c>
      <c r="I3" s="159"/>
      <c r="J3" s="159"/>
      <c r="K3" s="20"/>
      <c r="L3" s="20"/>
      <c r="M3" s="20"/>
      <c r="N3" s="20"/>
      <c r="O3" s="20"/>
      <c r="P3" s="20"/>
      <c r="Q3" s="20"/>
      <c r="R3" s="223"/>
      <c r="S3" s="20"/>
      <c r="T3" s="20"/>
      <c r="U3" s="224" t="s">
        <v>1086</v>
      </c>
      <c r="V3" s="20"/>
      <c r="W3" s="20"/>
      <c r="X3" s="20"/>
      <c r="Y3" s="20"/>
      <c r="Z3" s="20"/>
      <c r="AA3" s="20"/>
      <c r="AB3" s="20"/>
      <c r="AC3" s="20"/>
      <c r="AD3" s="20"/>
      <c r="AE3" s="20"/>
      <c r="AF3" s="20"/>
      <c r="AG3" s="20"/>
      <c r="AH3" s="207"/>
    </row>
    <row r="4" spans="1:34" ht="15.75" customHeight="1">
      <c r="A4" s="248">
        <v>1</v>
      </c>
      <c r="B4" s="92" t="s">
        <v>8162</v>
      </c>
      <c r="C4" s="92" t="s">
        <v>5307</v>
      </c>
      <c r="D4" s="92" t="s">
        <v>5374</v>
      </c>
      <c r="E4" s="92" t="s">
        <v>5307</v>
      </c>
      <c r="F4" s="20" t="str">
        <f t="shared" ref="F4:F8" si="0">CONCATENATE(C4,"/",D4,"/",E4)</f>
        <v>B/C/B</v>
      </c>
      <c r="G4" s="20" t="s">
        <v>1099</v>
      </c>
      <c r="H4" s="20"/>
      <c r="I4" s="20" t="s">
        <v>8163</v>
      </c>
      <c r="J4" s="92" t="s">
        <v>8164</v>
      </c>
      <c r="K4" s="92" t="s">
        <v>8165</v>
      </c>
      <c r="L4" s="92" t="s">
        <v>8166</v>
      </c>
      <c r="M4" s="20"/>
      <c r="N4" s="20"/>
      <c r="O4" s="20" t="s">
        <v>8167</v>
      </c>
      <c r="P4" s="20"/>
      <c r="Q4" s="20" t="s">
        <v>26</v>
      </c>
      <c r="R4" s="92" t="s">
        <v>5313</v>
      </c>
      <c r="S4" s="92" t="s">
        <v>5378</v>
      </c>
      <c r="T4" s="20"/>
      <c r="U4" s="20"/>
      <c r="V4" s="20"/>
      <c r="W4" s="166" t="s">
        <v>5448</v>
      </c>
      <c r="X4" s="92" t="s">
        <v>8168</v>
      </c>
      <c r="Y4" s="92" t="s">
        <v>8169</v>
      </c>
      <c r="Z4" s="92" t="s">
        <v>5317</v>
      </c>
      <c r="AA4" s="92" t="s">
        <v>8170</v>
      </c>
      <c r="AB4" s="92" t="s">
        <v>8171</v>
      </c>
      <c r="AC4" s="92" t="s">
        <v>5320</v>
      </c>
      <c r="AD4" s="92" t="s">
        <v>5506</v>
      </c>
      <c r="AE4" s="167" t="s">
        <v>8172</v>
      </c>
      <c r="AF4" s="20"/>
      <c r="AG4" s="20"/>
      <c r="AH4" s="207"/>
    </row>
    <row r="5" spans="1:34" ht="15.75" customHeight="1">
      <c r="A5" s="248">
        <v>1</v>
      </c>
      <c r="B5" s="92" t="s">
        <v>8173</v>
      </c>
      <c r="C5" s="92" t="s">
        <v>5374</v>
      </c>
      <c r="D5" s="92" t="s">
        <v>5306</v>
      </c>
      <c r="E5" s="92" t="s">
        <v>5307</v>
      </c>
      <c r="F5" s="20" t="str">
        <f t="shared" si="0"/>
        <v>C/A/B</v>
      </c>
      <c r="G5" s="20" t="s">
        <v>8174</v>
      </c>
      <c r="H5" s="20"/>
      <c r="I5" s="20" t="s">
        <v>8175</v>
      </c>
      <c r="J5" s="92" t="s">
        <v>8176</v>
      </c>
      <c r="K5" s="92" t="s">
        <v>8177</v>
      </c>
      <c r="L5" s="92" t="s">
        <v>8178</v>
      </c>
      <c r="M5" s="20"/>
      <c r="N5" s="20"/>
      <c r="O5" s="20"/>
      <c r="P5" s="20"/>
      <c r="Q5" s="20" t="s">
        <v>28</v>
      </c>
      <c r="R5" s="92" t="s">
        <v>5339</v>
      </c>
      <c r="S5" s="92" t="s">
        <v>42</v>
      </c>
      <c r="T5" s="20"/>
      <c r="U5" s="20"/>
      <c r="V5" s="20"/>
      <c r="W5" s="166" t="s">
        <v>5448</v>
      </c>
      <c r="X5" s="20"/>
      <c r="Y5" s="20"/>
      <c r="Z5" s="20"/>
      <c r="AA5" s="20"/>
      <c r="AB5" s="20"/>
      <c r="AC5" s="20"/>
      <c r="AD5" s="20"/>
      <c r="AE5" s="20"/>
      <c r="AF5" s="20"/>
      <c r="AG5" s="20"/>
      <c r="AH5" s="207"/>
    </row>
    <row r="6" spans="1:34" ht="15.75" customHeight="1">
      <c r="A6" s="248">
        <v>1</v>
      </c>
      <c r="B6" s="92" t="s">
        <v>8179</v>
      </c>
      <c r="C6" s="92" t="s">
        <v>5374</v>
      </c>
      <c r="D6" s="92" t="s">
        <v>5307</v>
      </c>
      <c r="E6" s="92" t="s">
        <v>5307</v>
      </c>
      <c r="F6" s="20" t="str">
        <f t="shared" si="0"/>
        <v>C/B/B</v>
      </c>
      <c r="G6" s="20" t="s">
        <v>8174</v>
      </c>
      <c r="H6" s="20"/>
      <c r="I6" s="20" t="s">
        <v>8175</v>
      </c>
      <c r="J6" s="92" t="s">
        <v>8180</v>
      </c>
      <c r="K6" s="92" t="s">
        <v>8181</v>
      </c>
      <c r="L6" s="92" t="s">
        <v>8182</v>
      </c>
      <c r="M6" s="20"/>
      <c r="N6" s="20"/>
      <c r="O6" s="20"/>
      <c r="P6" s="20"/>
      <c r="Q6" s="20" t="s">
        <v>28</v>
      </c>
      <c r="R6" s="92" t="s">
        <v>5339</v>
      </c>
      <c r="S6" s="92" t="s">
        <v>42</v>
      </c>
      <c r="T6" s="20"/>
      <c r="U6" s="20"/>
      <c r="V6" s="20"/>
      <c r="W6" s="166" t="s">
        <v>21</v>
      </c>
      <c r="X6" s="20"/>
      <c r="Y6" s="20"/>
      <c r="Z6" s="20"/>
      <c r="AA6" s="20"/>
      <c r="AB6" s="20"/>
      <c r="AC6" s="20"/>
      <c r="AD6" s="20"/>
      <c r="AE6" s="20"/>
      <c r="AF6" s="20"/>
      <c r="AG6" s="20"/>
      <c r="AH6" s="207"/>
    </row>
    <row r="7" spans="1:34" ht="15.75" customHeight="1">
      <c r="A7" s="248">
        <v>1</v>
      </c>
      <c r="B7" s="92" t="s">
        <v>8183</v>
      </c>
      <c r="C7" s="92" t="s">
        <v>5374</v>
      </c>
      <c r="D7" s="92" t="s">
        <v>5307</v>
      </c>
      <c r="E7" s="92" t="s">
        <v>5307</v>
      </c>
      <c r="F7" s="20" t="str">
        <f t="shared" si="0"/>
        <v>C/B/B</v>
      </c>
      <c r="G7" s="92" t="s">
        <v>7411</v>
      </c>
      <c r="H7" s="20"/>
      <c r="I7" s="92" t="s">
        <v>8184</v>
      </c>
      <c r="J7" s="92" t="s">
        <v>8185</v>
      </c>
      <c r="K7" s="92" t="s">
        <v>8186</v>
      </c>
      <c r="L7" s="92" t="s">
        <v>8187</v>
      </c>
      <c r="M7" s="92" t="s">
        <v>8188</v>
      </c>
      <c r="N7" s="20"/>
      <c r="O7" s="20"/>
      <c r="P7" s="20"/>
      <c r="Q7" s="20" t="s">
        <v>28</v>
      </c>
      <c r="R7" s="92" t="s">
        <v>5313</v>
      </c>
      <c r="S7" s="92" t="s">
        <v>5314</v>
      </c>
      <c r="T7" s="20"/>
      <c r="U7" s="20"/>
      <c r="V7" s="20"/>
      <c r="W7" s="166" t="s">
        <v>5448</v>
      </c>
      <c r="X7" s="92" t="s">
        <v>8189</v>
      </c>
      <c r="Y7" s="92" t="s">
        <v>7427</v>
      </c>
      <c r="Z7" s="92" t="s">
        <v>5317</v>
      </c>
      <c r="AA7" s="92" t="s">
        <v>8190</v>
      </c>
      <c r="AB7" s="92" t="s">
        <v>8191</v>
      </c>
      <c r="AC7" s="92" t="s">
        <v>5332</v>
      </c>
      <c r="AD7" s="92" t="s">
        <v>5364</v>
      </c>
      <c r="AE7" s="167" t="s">
        <v>8172</v>
      </c>
      <c r="AF7" s="20"/>
      <c r="AG7" s="20"/>
      <c r="AH7" s="207"/>
    </row>
    <row r="8" spans="1:34" ht="15.75" customHeight="1">
      <c r="A8" s="248">
        <v>1</v>
      </c>
      <c r="B8" s="92" t="s">
        <v>8192</v>
      </c>
      <c r="C8" s="92" t="s">
        <v>5307</v>
      </c>
      <c r="D8" s="92" t="s">
        <v>5307</v>
      </c>
      <c r="E8" s="92" t="s">
        <v>5374</v>
      </c>
      <c r="F8" s="20" t="str">
        <f t="shared" si="0"/>
        <v>B/B/C</v>
      </c>
      <c r="G8" s="20"/>
      <c r="H8" s="20"/>
      <c r="I8" s="20" t="s">
        <v>8193</v>
      </c>
      <c r="J8" s="92" t="s">
        <v>8194</v>
      </c>
      <c r="K8" s="92" t="s">
        <v>8195</v>
      </c>
      <c r="L8" s="92" t="s">
        <v>8196</v>
      </c>
      <c r="M8" s="20"/>
      <c r="N8" s="20"/>
      <c r="O8" s="20" t="s">
        <v>8197</v>
      </c>
      <c r="P8" s="20"/>
      <c r="Q8" s="20" t="s">
        <v>6260</v>
      </c>
      <c r="R8" s="92" t="s">
        <v>5313</v>
      </c>
      <c r="S8" s="92" t="s">
        <v>5314</v>
      </c>
      <c r="T8" s="20"/>
      <c r="U8" s="20"/>
      <c r="V8" s="92" t="s">
        <v>5360</v>
      </c>
      <c r="W8" s="166" t="s">
        <v>1428</v>
      </c>
      <c r="X8" s="92" t="s">
        <v>8198</v>
      </c>
      <c r="Y8" s="92" t="s">
        <v>7357</v>
      </c>
      <c r="Z8" s="92" t="s">
        <v>5317</v>
      </c>
      <c r="AA8" s="92" t="s">
        <v>8199</v>
      </c>
      <c r="AB8" s="92" t="s">
        <v>8200</v>
      </c>
      <c r="AC8" s="92" t="s">
        <v>5332</v>
      </c>
      <c r="AD8" s="92" t="s">
        <v>5364</v>
      </c>
      <c r="AE8" s="167" t="s">
        <v>8201</v>
      </c>
      <c r="AF8" s="20"/>
      <c r="AG8" s="20"/>
      <c r="AH8" s="212"/>
    </row>
    <row r="9" spans="1:34" ht="15.75" customHeight="1">
      <c r="A9" s="248">
        <v>2</v>
      </c>
      <c r="B9" s="92" t="s">
        <v>8202</v>
      </c>
      <c r="C9" s="20"/>
      <c r="D9" s="20"/>
      <c r="E9" s="20"/>
      <c r="F9" s="158" t="str">
        <f>CONCATENATE(COUNTIF(C10:C23,"A"),"A","/",COUNTIF(D10:D23,"A"),"A","/",COUNTIF(E10:E23,"A"),"A")</f>
        <v>3A/1A/0A</v>
      </c>
      <c r="G9" s="159"/>
      <c r="H9" s="159" t="s">
        <v>8203</v>
      </c>
      <c r="I9" s="159"/>
      <c r="J9" s="159"/>
      <c r="K9" s="20"/>
      <c r="L9" s="20"/>
      <c r="M9" s="20"/>
      <c r="N9" s="20"/>
      <c r="O9" s="20"/>
      <c r="P9" s="20"/>
      <c r="Q9" s="20"/>
      <c r="R9" s="223"/>
      <c r="S9" s="20"/>
      <c r="T9" s="20"/>
      <c r="U9" s="224" t="s">
        <v>7291</v>
      </c>
      <c r="V9" s="20"/>
      <c r="W9" s="20"/>
      <c r="X9" s="20"/>
      <c r="Y9" s="20"/>
      <c r="Z9" s="20"/>
      <c r="AA9" s="20"/>
      <c r="AB9" s="20"/>
      <c r="AC9" s="20"/>
      <c r="AD9" s="20"/>
      <c r="AE9" s="20"/>
      <c r="AF9" s="20"/>
      <c r="AG9" s="20"/>
      <c r="AH9" s="207"/>
    </row>
    <row r="10" spans="1:34" ht="15.75" customHeight="1">
      <c r="A10" s="248">
        <v>2</v>
      </c>
      <c r="B10" s="92" t="s">
        <v>8204</v>
      </c>
      <c r="C10" s="92" t="s">
        <v>5306</v>
      </c>
      <c r="D10" s="92" t="s">
        <v>5307</v>
      </c>
      <c r="E10" s="92" t="s">
        <v>5307</v>
      </c>
      <c r="F10" s="20" t="str">
        <f t="shared" ref="F10:F23" si="1">CONCATENATE(C10,"/",D10,"/",E10)</f>
        <v>A/B/B</v>
      </c>
      <c r="G10" s="92" t="s">
        <v>7411</v>
      </c>
      <c r="H10" s="20"/>
      <c r="I10" s="20" t="s">
        <v>8205</v>
      </c>
      <c r="J10" s="92" t="s">
        <v>8206</v>
      </c>
      <c r="K10" s="92" t="s">
        <v>8207</v>
      </c>
      <c r="L10" s="92" t="s">
        <v>8208</v>
      </c>
      <c r="M10" s="92" t="s">
        <v>8209</v>
      </c>
      <c r="N10" s="20" t="s">
        <v>8210</v>
      </c>
      <c r="O10" s="20" t="s">
        <v>8211</v>
      </c>
      <c r="P10" s="20"/>
      <c r="Q10" s="20" t="s">
        <v>28</v>
      </c>
      <c r="R10" s="92" t="s">
        <v>5313</v>
      </c>
      <c r="S10" s="92" t="s">
        <v>5314</v>
      </c>
      <c r="T10" s="20"/>
      <c r="U10" s="20"/>
      <c r="V10" s="92" t="s">
        <v>5360</v>
      </c>
      <c r="W10" s="166" t="s">
        <v>1428</v>
      </c>
      <c r="X10" s="92" t="s">
        <v>8212</v>
      </c>
      <c r="Y10" s="92" t="s">
        <v>7357</v>
      </c>
      <c r="Z10" s="92" t="s">
        <v>5317</v>
      </c>
      <c r="AA10" s="92" t="s">
        <v>8213</v>
      </c>
      <c r="AB10" s="92" t="s">
        <v>7411</v>
      </c>
      <c r="AC10" s="92" t="s">
        <v>5320</v>
      </c>
      <c r="AD10" s="92" t="s">
        <v>5364</v>
      </c>
      <c r="AE10" s="167" t="s">
        <v>7376</v>
      </c>
      <c r="AF10" s="20"/>
      <c r="AG10" s="20"/>
      <c r="AH10" s="207"/>
    </row>
    <row r="11" spans="1:34" ht="15.75" customHeight="1">
      <c r="A11" s="248">
        <v>2</v>
      </c>
      <c r="B11" s="92" t="s">
        <v>8214</v>
      </c>
      <c r="C11" s="92" t="s">
        <v>5306</v>
      </c>
      <c r="D11" s="92" t="s">
        <v>5307</v>
      </c>
      <c r="E11" s="92" t="s">
        <v>5307</v>
      </c>
      <c r="F11" s="20" t="str">
        <f t="shared" si="1"/>
        <v>A/B/B</v>
      </c>
      <c r="G11" s="92" t="s">
        <v>7411</v>
      </c>
      <c r="H11" s="20"/>
      <c r="I11" s="20" t="s">
        <v>8215</v>
      </c>
      <c r="J11" s="92" t="s">
        <v>8216</v>
      </c>
      <c r="K11" s="92" t="s">
        <v>8217</v>
      </c>
      <c r="L11" s="92" t="s">
        <v>8218</v>
      </c>
      <c r="M11" s="20"/>
      <c r="N11" s="20"/>
      <c r="O11" s="20"/>
      <c r="P11" s="20"/>
      <c r="Q11" s="20" t="s">
        <v>28</v>
      </c>
      <c r="R11" s="92" t="s">
        <v>5313</v>
      </c>
      <c r="S11" s="92" t="s">
        <v>5314</v>
      </c>
      <c r="T11" s="20"/>
      <c r="U11" s="20"/>
      <c r="V11" s="20"/>
      <c r="W11" s="166" t="s">
        <v>21</v>
      </c>
      <c r="X11" s="92" t="s">
        <v>8212</v>
      </c>
      <c r="Y11" s="92" t="s">
        <v>7427</v>
      </c>
      <c r="Z11" s="92" t="s">
        <v>5317</v>
      </c>
      <c r="AA11" s="92" t="s">
        <v>7410</v>
      </c>
      <c r="AB11" s="92" t="s">
        <v>7411</v>
      </c>
      <c r="AC11" s="92" t="s">
        <v>5320</v>
      </c>
      <c r="AD11" s="92" t="s">
        <v>5364</v>
      </c>
      <c r="AE11" s="167" t="s">
        <v>8219</v>
      </c>
      <c r="AF11" s="20"/>
      <c r="AG11" s="20"/>
      <c r="AH11" s="207"/>
    </row>
    <row r="12" spans="1:34" ht="15.75" customHeight="1">
      <c r="A12" s="248">
        <v>2</v>
      </c>
      <c r="B12" s="92" t="s">
        <v>8220</v>
      </c>
      <c r="C12" s="92" t="s">
        <v>5307</v>
      </c>
      <c r="D12" s="92" t="s">
        <v>5307</v>
      </c>
      <c r="E12" s="92" t="s">
        <v>5307</v>
      </c>
      <c r="F12" s="20" t="str">
        <f t="shared" si="1"/>
        <v>B/B/B</v>
      </c>
      <c r="G12" s="92" t="s">
        <v>7411</v>
      </c>
      <c r="H12" s="20"/>
      <c r="I12" s="20"/>
      <c r="J12" s="20" t="s">
        <v>8221</v>
      </c>
      <c r="K12" s="92" t="s">
        <v>8222</v>
      </c>
      <c r="L12" s="92" t="s">
        <v>8223</v>
      </c>
      <c r="M12" s="20"/>
      <c r="N12" s="20"/>
      <c r="O12" s="20"/>
      <c r="P12" s="20"/>
      <c r="Q12" s="20" t="s">
        <v>28</v>
      </c>
      <c r="R12" s="92" t="s">
        <v>5313</v>
      </c>
      <c r="S12" s="92" t="s">
        <v>5314</v>
      </c>
      <c r="T12" s="20"/>
      <c r="U12" s="20"/>
      <c r="V12" s="20"/>
      <c r="W12" s="166" t="s">
        <v>21</v>
      </c>
      <c r="X12" s="92" t="s">
        <v>8212</v>
      </c>
      <c r="Y12" s="92" t="s">
        <v>7427</v>
      </c>
      <c r="Z12" s="92" t="s">
        <v>5317</v>
      </c>
      <c r="AA12" s="92" t="s">
        <v>7410</v>
      </c>
      <c r="AB12" s="92" t="s">
        <v>7411</v>
      </c>
      <c r="AC12" s="92" t="s">
        <v>5320</v>
      </c>
      <c r="AD12" s="92" t="s">
        <v>5364</v>
      </c>
      <c r="AE12" s="167" t="s">
        <v>8224</v>
      </c>
      <c r="AF12" s="20"/>
      <c r="AG12" s="20"/>
      <c r="AH12" s="212"/>
    </row>
    <row r="13" spans="1:34" ht="15.75" customHeight="1">
      <c r="A13" s="248">
        <v>2</v>
      </c>
      <c r="B13" s="92" t="s">
        <v>8225</v>
      </c>
      <c r="C13" s="92" t="s">
        <v>5306</v>
      </c>
      <c r="D13" s="92" t="s">
        <v>5307</v>
      </c>
      <c r="E13" s="92" t="s">
        <v>5307</v>
      </c>
      <c r="F13" s="20" t="str">
        <f t="shared" si="1"/>
        <v>A/B/B</v>
      </c>
      <c r="G13" s="20" t="s">
        <v>8226</v>
      </c>
      <c r="H13" s="20"/>
      <c r="I13" s="20"/>
      <c r="J13" s="20" t="s">
        <v>8227</v>
      </c>
      <c r="K13" s="92" t="s">
        <v>8228</v>
      </c>
      <c r="L13" s="92" t="s">
        <v>8229</v>
      </c>
      <c r="M13" s="20"/>
      <c r="N13" s="20"/>
      <c r="O13" s="20" t="s">
        <v>8230</v>
      </c>
      <c r="P13" s="20"/>
      <c r="Q13" s="20" t="s">
        <v>28</v>
      </c>
      <c r="R13" s="92" t="s">
        <v>5313</v>
      </c>
      <c r="S13" s="92" t="s">
        <v>5314</v>
      </c>
      <c r="T13" s="20"/>
      <c r="U13" s="20"/>
      <c r="V13" s="20"/>
      <c r="W13" s="166" t="s">
        <v>21</v>
      </c>
      <c r="X13" s="92" t="s">
        <v>8212</v>
      </c>
      <c r="Y13" s="92" t="s">
        <v>7427</v>
      </c>
      <c r="Z13" s="92" t="s">
        <v>5317</v>
      </c>
      <c r="AA13" s="92" t="s">
        <v>7410</v>
      </c>
      <c r="AB13" s="92" t="s">
        <v>7411</v>
      </c>
      <c r="AC13" s="92" t="s">
        <v>5320</v>
      </c>
      <c r="AD13" s="92" t="s">
        <v>5364</v>
      </c>
      <c r="AE13" s="167" t="s">
        <v>8219</v>
      </c>
      <c r="AF13" s="20"/>
      <c r="AG13" s="20"/>
      <c r="AH13" s="212"/>
    </row>
    <row r="14" spans="1:34" ht="15.75" customHeight="1">
      <c r="A14" s="248">
        <v>2</v>
      </c>
      <c r="B14" s="92" t="s">
        <v>8231</v>
      </c>
      <c r="C14" s="92" t="s">
        <v>5307</v>
      </c>
      <c r="D14" s="92" t="s">
        <v>5306</v>
      </c>
      <c r="E14" s="92" t="s">
        <v>5307</v>
      </c>
      <c r="F14" s="20" t="str">
        <f t="shared" si="1"/>
        <v>B/A/B</v>
      </c>
      <c r="G14" s="92" t="s">
        <v>7411</v>
      </c>
      <c r="H14" s="20"/>
      <c r="I14" s="20" t="s">
        <v>8232</v>
      </c>
      <c r="J14" s="92" t="s">
        <v>8233</v>
      </c>
      <c r="K14" s="92" t="s">
        <v>8234</v>
      </c>
      <c r="L14" s="92" t="s">
        <v>8235</v>
      </c>
      <c r="M14" s="92" t="s">
        <v>8236</v>
      </c>
      <c r="N14" s="20"/>
      <c r="O14" s="20" t="s">
        <v>8237</v>
      </c>
      <c r="P14" s="20"/>
      <c r="Q14" s="20" t="s">
        <v>6260</v>
      </c>
      <c r="R14" s="92" t="s">
        <v>5313</v>
      </c>
      <c r="S14" s="92" t="s">
        <v>5314</v>
      </c>
      <c r="T14" s="20"/>
      <c r="U14" s="20"/>
      <c r="V14" s="20"/>
      <c r="W14" s="166" t="s">
        <v>21</v>
      </c>
      <c r="X14" s="92" t="s">
        <v>8238</v>
      </c>
      <c r="Y14" s="92" t="s">
        <v>7427</v>
      </c>
      <c r="Z14" s="92" t="s">
        <v>5317</v>
      </c>
      <c r="AA14" s="92" t="s">
        <v>7410</v>
      </c>
      <c r="AB14" s="92" t="s">
        <v>7411</v>
      </c>
      <c r="AC14" s="92" t="s">
        <v>5320</v>
      </c>
      <c r="AD14" s="92" t="s">
        <v>5364</v>
      </c>
      <c r="AE14" s="167" t="s">
        <v>8239</v>
      </c>
      <c r="AF14" s="20"/>
      <c r="AG14" s="20"/>
      <c r="AH14" s="212"/>
    </row>
    <row r="15" spans="1:34" ht="15.75" customHeight="1">
      <c r="A15" s="248">
        <v>2</v>
      </c>
      <c r="B15" s="92" t="s">
        <v>8240</v>
      </c>
      <c r="C15" s="92" t="s">
        <v>5307</v>
      </c>
      <c r="D15" s="92" t="s">
        <v>5307</v>
      </c>
      <c r="E15" s="92" t="s">
        <v>5374</v>
      </c>
      <c r="F15" s="20" t="str">
        <f t="shared" si="1"/>
        <v>B/B/C</v>
      </c>
      <c r="G15" s="20" t="s">
        <v>8241</v>
      </c>
      <c r="H15" s="20"/>
      <c r="I15" s="20" t="s">
        <v>8242</v>
      </c>
      <c r="J15" s="92" t="s">
        <v>8243</v>
      </c>
      <c r="K15" s="92" t="s">
        <v>8244</v>
      </c>
      <c r="L15" s="92" t="s">
        <v>8245</v>
      </c>
      <c r="M15" s="20"/>
      <c r="N15" s="20"/>
      <c r="O15" s="20"/>
      <c r="P15" s="20"/>
      <c r="Q15" s="20" t="s">
        <v>6260</v>
      </c>
      <c r="R15" s="92" t="s">
        <v>5339</v>
      </c>
      <c r="S15" s="92" t="s">
        <v>42</v>
      </c>
      <c r="T15" s="20"/>
      <c r="U15" s="20"/>
      <c r="V15" s="20"/>
      <c r="W15" s="166" t="s">
        <v>1428</v>
      </c>
      <c r="X15" s="20"/>
      <c r="Y15" s="20"/>
      <c r="Z15" s="20"/>
      <c r="AA15" s="20"/>
      <c r="AB15" s="20"/>
      <c r="AC15" s="20"/>
      <c r="AD15" s="20"/>
      <c r="AE15" s="167" t="s">
        <v>8246</v>
      </c>
      <c r="AF15" s="20"/>
      <c r="AG15" s="20"/>
      <c r="AH15" s="212"/>
    </row>
    <row r="16" spans="1:34" ht="15.75" customHeight="1">
      <c r="A16" s="248">
        <v>2</v>
      </c>
      <c r="B16" s="92" t="s">
        <v>8247</v>
      </c>
      <c r="C16" s="92" t="s">
        <v>5374</v>
      </c>
      <c r="D16" s="92" t="s">
        <v>5374</v>
      </c>
      <c r="E16" s="92" t="s">
        <v>5307</v>
      </c>
      <c r="F16" s="20" t="str">
        <f t="shared" si="1"/>
        <v>C/C/B</v>
      </c>
      <c r="G16" s="20" t="s">
        <v>8226</v>
      </c>
      <c r="H16" s="20"/>
      <c r="I16" s="20" t="s">
        <v>8248</v>
      </c>
      <c r="J16" s="92" t="s">
        <v>8249</v>
      </c>
      <c r="K16" s="92" t="s">
        <v>8250</v>
      </c>
      <c r="L16" s="92" t="s">
        <v>8251</v>
      </c>
      <c r="M16" s="92" t="s">
        <v>8252</v>
      </c>
      <c r="N16" s="92" t="s">
        <v>8253</v>
      </c>
      <c r="O16" s="92"/>
      <c r="P16" s="20"/>
      <c r="Q16" s="20" t="s">
        <v>6260</v>
      </c>
      <c r="R16" s="92" t="s">
        <v>5313</v>
      </c>
      <c r="S16" s="92" t="s">
        <v>5314</v>
      </c>
      <c r="T16" s="20"/>
      <c r="U16" s="20"/>
      <c r="V16" s="20"/>
      <c r="W16" s="166" t="s">
        <v>1428</v>
      </c>
      <c r="X16" s="92" t="s">
        <v>8212</v>
      </c>
      <c r="Y16" s="92" t="s">
        <v>7427</v>
      </c>
      <c r="Z16" s="92" t="s">
        <v>5317</v>
      </c>
      <c r="AA16" s="92" t="s">
        <v>5418</v>
      </c>
      <c r="AB16" s="168">
        <v>100</v>
      </c>
      <c r="AC16" s="92" t="s">
        <v>5562</v>
      </c>
      <c r="AD16" s="92" t="s">
        <v>5364</v>
      </c>
      <c r="AE16" s="167" t="s">
        <v>5372</v>
      </c>
      <c r="AF16" s="20"/>
      <c r="AG16" s="20"/>
      <c r="AH16" s="212"/>
    </row>
    <row r="17" spans="1:34" ht="15.75" customHeight="1">
      <c r="A17" s="248">
        <v>2</v>
      </c>
      <c r="B17" s="92" t="s">
        <v>8254</v>
      </c>
      <c r="C17" s="92" t="s">
        <v>5307</v>
      </c>
      <c r="D17" s="92" t="s">
        <v>5374</v>
      </c>
      <c r="E17" s="92" t="s">
        <v>5307</v>
      </c>
      <c r="F17" s="20" t="str">
        <f t="shared" si="1"/>
        <v>B/C/B</v>
      </c>
      <c r="G17" s="20" t="s">
        <v>8226</v>
      </c>
      <c r="H17" s="20"/>
      <c r="I17" s="20" t="s">
        <v>8255</v>
      </c>
      <c r="J17" s="92" t="s">
        <v>8256</v>
      </c>
      <c r="K17" s="92" t="s">
        <v>8257</v>
      </c>
      <c r="L17" s="92" t="s">
        <v>8258</v>
      </c>
      <c r="M17" s="92" t="s">
        <v>8259</v>
      </c>
      <c r="N17" s="20"/>
      <c r="O17" s="20"/>
      <c r="P17" s="20"/>
      <c r="Q17" s="20" t="s">
        <v>6260</v>
      </c>
      <c r="R17" s="92" t="s">
        <v>5313</v>
      </c>
      <c r="S17" s="92" t="s">
        <v>5314</v>
      </c>
      <c r="T17" s="20"/>
      <c r="U17" s="20"/>
      <c r="V17" s="20"/>
      <c r="W17" s="166" t="s">
        <v>1428</v>
      </c>
      <c r="X17" s="92" t="s">
        <v>8212</v>
      </c>
      <c r="Y17" s="92" t="s">
        <v>7427</v>
      </c>
      <c r="Z17" s="20"/>
      <c r="AA17" s="20"/>
      <c r="AB17" s="20"/>
      <c r="AC17" s="92" t="s">
        <v>5320</v>
      </c>
      <c r="AD17" s="92" t="s">
        <v>5364</v>
      </c>
      <c r="AE17" s="167" t="s">
        <v>8260</v>
      </c>
      <c r="AF17" s="20"/>
      <c r="AG17" s="20"/>
      <c r="AH17" s="212"/>
    </row>
    <row r="18" spans="1:34" ht="15.75" customHeight="1">
      <c r="A18" s="248">
        <v>2</v>
      </c>
      <c r="B18" s="92" t="s">
        <v>8261</v>
      </c>
      <c r="C18" s="92" t="s">
        <v>5307</v>
      </c>
      <c r="D18" s="92" t="s">
        <v>5374</v>
      </c>
      <c r="E18" s="92" t="s">
        <v>5307</v>
      </c>
      <c r="F18" s="20" t="str">
        <f t="shared" si="1"/>
        <v>B/C/B</v>
      </c>
      <c r="G18" s="20" t="s">
        <v>8226</v>
      </c>
      <c r="H18" s="20"/>
      <c r="I18" s="20" t="s">
        <v>8262</v>
      </c>
      <c r="J18" s="92" t="s">
        <v>8263</v>
      </c>
      <c r="K18" s="92" t="s">
        <v>8264</v>
      </c>
      <c r="L18" s="20" t="s">
        <v>8265</v>
      </c>
      <c r="M18" s="20"/>
      <c r="N18" s="20"/>
      <c r="O18" s="20" t="s">
        <v>8266</v>
      </c>
      <c r="P18" s="20"/>
      <c r="Q18" s="20" t="s">
        <v>6260</v>
      </c>
      <c r="R18" s="92" t="s">
        <v>5313</v>
      </c>
      <c r="S18" s="92" t="s">
        <v>5314</v>
      </c>
      <c r="T18" s="20"/>
      <c r="U18" s="20"/>
      <c r="V18" s="20"/>
      <c r="W18" s="166" t="s">
        <v>1428</v>
      </c>
      <c r="X18" s="92" t="s">
        <v>8212</v>
      </c>
      <c r="Y18" s="92" t="s">
        <v>7427</v>
      </c>
      <c r="Z18" s="20"/>
      <c r="AA18" s="20"/>
      <c r="AB18" s="20"/>
      <c r="AC18" s="92" t="s">
        <v>5320</v>
      </c>
      <c r="AD18" s="92" t="s">
        <v>5364</v>
      </c>
      <c r="AE18" s="167" t="s">
        <v>8260</v>
      </c>
      <c r="AF18" s="20"/>
      <c r="AG18" s="20"/>
      <c r="AH18" s="212"/>
    </row>
    <row r="19" spans="1:34" ht="15.75" customHeight="1">
      <c r="A19" s="248">
        <v>2</v>
      </c>
      <c r="B19" s="92" t="s">
        <v>8267</v>
      </c>
      <c r="C19" s="92" t="s">
        <v>5307</v>
      </c>
      <c r="D19" s="92" t="s">
        <v>5307</v>
      </c>
      <c r="E19" s="92" t="s">
        <v>5307</v>
      </c>
      <c r="F19" s="20" t="str">
        <f t="shared" si="1"/>
        <v>B/B/B</v>
      </c>
      <c r="G19" s="20" t="s">
        <v>8268</v>
      </c>
      <c r="H19" s="20"/>
      <c r="I19" s="20" t="s">
        <v>8269</v>
      </c>
      <c r="J19" s="20" t="s">
        <v>8270</v>
      </c>
      <c r="K19" s="92" t="s">
        <v>8271</v>
      </c>
      <c r="L19" s="92" t="s">
        <v>8272</v>
      </c>
      <c r="M19" s="92" t="s">
        <v>8273</v>
      </c>
      <c r="N19" s="20"/>
      <c r="O19" s="20"/>
      <c r="P19" s="20"/>
      <c r="Q19" s="20" t="s">
        <v>6284</v>
      </c>
      <c r="R19" s="92" t="s">
        <v>5339</v>
      </c>
      <c r="S19" s="92" t="s">
        <v>42</v>
      </c>
      <c r="T19" s="20"/>
      <c r="U19" s="20"/>
      <c r="V19" s="20"/>
      <c r="W19" s="166" t="s">
        <v>1428</v>
      </c>
      <c r="X19" s="20"/>
      <c r="Y19" s="20"/>
      <c r="Z19" s="20"/>
      <c r="AA19" s="20"/>
      <c r="AB19" s="20"/>
      <c r="AC19" s="20"/>
      <c r="AD19" s="20"/>
      <c r="AE19" s="20"/>
      <c r="AF19" s="20"/>
      <c r="AG19" s="20"/>
      <c r="AH19" s="212"/>
    </row>
    <row r="20" spans="1:34" ht="15.75" customHeight="1">
      <c r="A20" s="248">
        <v>2</v>
      </c>
      <c r="B20" s="92" t="s">
        <v>8274</v>
      </c>
      <c r="C20" s="92" t="s">
        <v>5307</v>
      </c>
      <c r="D20" s="92" t="s">
        <v>5307</v>
      </c>
      <c r="E20" s="92" t="s">
        <v>5307</v>
      </c>
      <c r="F20" s="20" t="str">
        <f t="shared" si="1"/>
        <v>B/B/B</v>
      </c>
      <c r="G20" s="20" t="s">
        <v>8268</v>
      </c>
      <c r="H20" s="20"/>
      <c r="I20" s="20"/>
      <c r="J20" s="20" t="s">
        <v>8275</v>
      </c>
      <c r="K20" s="92" t="s">
        <v>8276</v>
      </c>
      <c r="L20" s="92" t="s">
        <v>8277</v>
      </c>
      <c r="M20" s="20"/>
      <c r="N20" s="20"/>
      <c r="O20" s="20"/>
      <c r="P20" s="20"/>
      <c r="Q20" s="20" t="s">
        <v>6260</v>
      </c>
      <c r="R20" s="92" t="s">
        <v>5313</v>
      </c>
      <c r="S20" s="92" t="s">
        <v>5378</v>
      </c>
      <c r="T20" s="20"/>
      <c r="U20" s="20"/>
      <c r="V20" s="20"/>
      <c r="W20" s="166" t="s">
        <v>1428</v>
      </c>
      <c r="X20" s="92" t="s">
        <v>8278</v>
      </c>
      <c r="Y20" s="92" t="s">
        <v>5371</v>
      </c>
      <c r="Z20" s="20"/>
      <c r="AA20" s="20"/>
      <c r="AB20" s="20"/>
      <c r="AC20" s="92" t="s">
        <v>5332</v>
      </c>
      <c r="AD20" s="92" t="s">
        <v>5364</v>
      </c>
      <c r="AE20" s="167" t="s">
        <v>7393</v>
      </c>
      <c r="AF20" s="20"/>
      <c r="AG20" s="20"/>
      <c r="AH20" s="212"/>
    </row>
    <row r="21" spans="1:34" ht="15.75" customHeight="1">
      <c r="A21" s="248">
        <v>2</v>
      </c>
      <c r="B21" s="92" t="s">
        <v>8279</v>
      </c>
      <c r="C21" s="92" t="s">
        <v>5374</v>
      </c>
      <c r="D21" s="92" t="s">
        <v>5307</v>
      </c>
      <c r="E21" s="92" t="s">
        <v>5307</v>
      </c>
      <c r="F21" s="20" t="str">
        <f t="shared" si="1"/>
        <v>C/B/B</v>
      </c>
      <c r="G21" s="20" t="s">
        <v>8268</v>
      </c>
      <c r="H21" s="20"/>
      <c r="I21" s="20"/>
      <c r="J21" s="20" t="s">
        <v>8280</v>
      </c>
      <c r="K21" s="92" t="s">
        <v>8281</v>
      </c>
      <c r="L21" s="92" t="s">
        <v>8282</v>
      </c>
      <c r="M21" s="20"/>
      <c r="N21" s="20"/>
      <c r="O21" s="20"/>
      <c r="P21" s="20"/>
      <c r="Q21" s="20" t="s">
        <v>26</v>
      </c>
      <c r="R21" s="92" t="s">
        <v>5313</v>
      </c>
      <c r="S21" s="92" t="s">
        <v>5314</v>
      </c>
      <c r="T21" s="20"/>
      <c r="U21" s="20"/>
      <c r="V21" s="20"/>
      <c r="W21" s="166" t="s">
        <v>21</v>
      </c>
      <c r="X21" s="92" t="s">
        <v>8278</v>
      </c>
      <c r="Y21" s="92" t="s">
        <v>5371</v>
      </c>
      <c r="Z21" s="20"/>
      <c r="AA21" s="20"/>
      <c r="AB21" s="20"/>
      <c r="AC21" s="92" t="s">
        <v>5320</v>
      </c>
      <c r="AD21" s="92" t="s">
        <v>5364</v>
      </c>
      <c r="AE21" s="167" t="s">
        <v>8283</v>
      </c>
      <c r="AF21" s="20"/>
      <c r="AG21" s="20"/>
      <c r="AH21" s="212"/>
    </row>
    <row r="22" spans="1:34" ht="15.75" customHeight="1">
      <c r="A22" s="248">
        <v>2</v>
      </c>
      <c r="B22" s="92" t="s">
        <v>8284</v>
      </c>
      <c r="C22" s="92" t="s">
        <v>5374</v>
      </c>
      <c r="D22" s="92" t="s">
        <v>5307</v>
      </c>
      <c r="E22" s="92" t="s">
        <v>5307</v>
      </c>
      <c r="F22" s="20" t="str">
        <f t="shared" si="1"/>
        <v>C/B/B</v>
      </c>
      <c r="G22" s="20" t="s">
        <v>8268</v>
      </c>
      <c r="H22" s="20"/>
      <c r="I22" s="20"/>
      <c r="J22" s="92" t="s">
        <v>8285</v>
      </c>
      <c r="K22" s="92" t="s">
        <v>8286</v>
      </c>
      <c r="L22" s="92" t="s">
        <v>8287</v>
      </c>
      <c r="M22" s="20"/>
      <c r="N22" s="20"/>
      <c r="O22" s="249" t="s">
        <v>8288</v>
      </c>
      <c r="P22" s="20"/>
      <c r="Q22" s="20" t="s">
        <v>26</v>
      </c>
      <c r="R22" s="92" t="s">
        <v>5339</v>
      </c>
      <c r="S22" s="92" t="s">
        <v>42</v>
      </c>
      <c r="T22" s="20"/>
      <c r="U22" s="20"/>
      <c r="V22" s="20"/>
      <c r="W22" s="166" t="s">
        <v>1428</v>
      </c>
      <c r="X22" s="20"/>
      <c r="Y22" s="20"/>
      <c r="Z22" s="20"/>
      <c r="AA22" s="20"/>
      <c r="AB22" s="20"/>
      <c r="AC22" s="20"/>
      <c r="AD22" s="20"/>
      <c r="AE22" s="20"/>
      <c r="AF22" s="20"/>
      <c r="AG22" s="20"/>
      <c r="AH22" s="212"/>
    </row>
    <row r="23" spans="1:34" ht="15.75" customHeight="1">
      <c r="A23" s="248">
        <v>2</v>
      </c>
      <c r="B23" s="92" t="s">
        <v>8289</v>
      </c>
      <c r="C23" s="92" t="s">
        <v>5374</v>
      </c>
      <c r="D23" s="92" t="s">
        <v>5307</v>
      </c>
      <c r="E23" s="92" t="s">
        <v>5307</v>
      </c>
      <c r="F23" s="20" t="str">
        <f t="shared" si="1"/>
        <v>C/B/B</v>
      </c>
      <c r="G23" s="20" t="s">
        <v>8268</v>
      </c>
      <c r="H23" s="20"/>
      <c r="I23" s="20" t="s">
        <v>8290</v>
      </c>
      <c r="J23" s="20" t="s">
        <v>8291</v>
      </c>
      <c r="K23" s="92" t="s">
        <v>8292</v>
      </c>
      <c r="L23" s="92" t="s">
        <v>8293</v>
      </c>
      <c r="M23" s="20"/>
      <c r="N23" s="20"/>
      <c r="O23" s="20"/>
      <c r="P23" s="20"/>
      <c r="Q23" s="20" t="s">
        <v>26</v>
      </c>
      <c r="R23" s="92" t="s">
        <v>5313</v>
      </c>
      <c r="S23" s="92" t="s">
        <v>5378</v>
      </c>
      <c r="T23" s="20"/>
      <c r="U23" s="20"/>
      <c r="V23" s="20"/>
      <c r="W23" s="166" t="s">
        <v>1428</v>
      </c>
      <c r="X23" s="92" t="s">
        <v>8212</v>
      </c>
      <c r="Y23" s="92" t="s">
        <v>7427</v>
      </c>
      <c r="Z23" s="92" t="s">
        <v>5317</v>
      </c>
      <c r="AA23" s="92" t="s">
        <v>8294</v>
      </c>
      <c r="AB23" s="92" t="s">
        <v>8295</v>
      </c>
      <c r="AC23" s="92" t="s">
        <v>5562</v>
      </c>
      <c r="AD23" s="92" t="s">
        <v>5364</v>
      </c>
      <c r="AE23" s="167" t="s">
        <v>8246</v>
      </c>
      <c r="AF23" s="20"/>
      <c r="AG23" s="20"/>
      <c r="AH23" s="212"/>
    </row>
    <row r="24" spans="1:34" ht="15.75" customHeight="1">
      <c r="A24" s="248">
        <v>3</v>
      </c>
      <c r="B24" s="92" t="s">
        <v>8296</v>
      </c>
      <c r="C24" s="20"/>
      <c r="D24" s="20"/>
      <c r="E24" s="20"/>
      <c r="F24" s="158" t="str">
        <f>CONCATENATE(COUNTIF(C25:C37,"A"),"A","/",COUNTIF(D25:D37,"A"),"A","/",COUNTIF(E25:E37,"A"),"A")</f>
        <v>8A/3A/0A</v>
      </c>
      <c r="G24" s="159"/>
      <c r="H24" s="160" t="s">
        <v>8297</v>
      </c>
      <c r="I24" s="159"/>
      <c r="J24" s="159"/>
      <c r="K24" s="20"/>
      <c r="L24" s="20"/>
      <c r="M24" s="20"/>
      <c r="N24" s="20"/>
      <c r="O24" s="20"/>
      <c r="P24" s="20"/>
      <c r="Q24" s="20"/>
      <c r="R24" s="223"/>
      <c r="S24" s="20"/>
      <c r="T24" s="20"/>
      <c r="U24" s="224" t="s">
        <v>7291</v>
      </c>
      <c r="V24" s="20"/>
      <c r="W24" s="20"/>
      <c r="X24" s="20"/>
      <c r="Y24" s="20"/>
      <c r="Z24" s="20"/>
      <c r="AA24" s="20"/>
      <c r="AB24" s="20"/>
      <c r="AC24" s="20"/>
      <c r="AD24" s="20"/>
      <c r="AE24" s="20"/>
      <c r="AF24" s="20"/>
      <c r="AG24" s="20"/>
      <c r="AH24" s="212"/>
    </row>
    <row r="25" spans="1:34" ht="15.75" customHeight="1">
      <c r="A25" s="248">
        <v>3</v>
      </c>
      <c r="B25" s="92" t="s">
        <v>8298</v>
      </c>
      <c r="C25" s="92" t="s">
        <v>5306</v>
      </c>
      <c r="D25" s="92" t="s">
        <v>5307</v>
      </c>
      <c r="E25" s="92" t="s">
        <v>5307</v>
      </c>
      <c r="F25" s="20" t="str">
        <f t="shared" ref="F25:F37" si="2">CONCATENATE(C25,"/",D25,"/",E25)</f>
        <v>A/B/B</v>
      </c>
      <c r="G25" s="20" t="s">
        <v>8241</v>
      </c>
      <c r="H25" s="20"/>
      <c r="I25" s="92" t="s">
        <v>8299</v>
      </c>
      <c r="J25" s="92" t="s">
        <v>8300</v>
      </c>
      <c r="K25" s="92" t="s">
        <v>8301</v>
      </c>
      <c r="L25" s="92" t="s">
        <v>8302</v>
      </c>
      <c r="M25" s="20"/>
      <c r="N25" s="20"/>
      <c r="O25" s="20"/>
      <c r="P25" s="20"/>
      <c r="Q25" s="20" t="s">
        <v>6260</v>
      </c>
      <c r="R25" s="92" t="s">
        <v>5339</v>
      </c>
      <c r="S25" s="92" t="s">
        <v>42</v>
      </c>
      <c r="T25" s="20"/>
      <c r="U25" s="20"/>
      <c r="V25" s="20"/>
      <c r="W25" s="166" t="s">
        <v>21</v>
      </c>
      <c r="X25" s="20"/>
      <c r="Y25" s="20"/>
      <c r="Z25" s="20"/>
      <c r="AA25" s="20"/>
      <c r="AB25" s="20"/>
      <c r="AC25" s="20"/>
      <c r="AD25" s="20"/>
      <c r="AE25" s="20"/>
      <c r="AF25" s="20"/>
      <c r="AG25" s="20"/>
      <c r="AH25" s="212"/>
    </row>
    <row r="26" spans="1:34" ht="15.75" customHeight="1">
      <c r="A26" s="248">
        <v>3</v>
      </c>
      <c r="B26" s="92" t="s">
        <v>8303</v>
      </c>
      <c r="C26" s="92" t="s">
        <v>5306</v>
      </c>
      <c r="D26" s="92" t="s">
        <v>5374</v>
      </c>
      <c r="E26" s="92" t="s">
        <v>5307</v>
      </c>
      <c r="F26" s="20" t="str">
        <f t="shared" si="2"/>
        <v>A/C/B</v>
      </c>
      <c r="G26" s="20" t="s">
        <v>8241</v>
      </c>
      <c r="H26" s="20"/>
      <c r="I26" s="20"/>
      <c r="J26" s="92" t="s">
        <v>8304</v>
      </c>
      <c r="K26" s="92" t="s">
        <v>8305</v>
      </c>
      <c r="L26" s="92" t="s">
        <v>8306</v>
      </c>
      <c r="M26" s="20"/>
      <c r="N26" s="20"/>
      <c r="O26" s="20" t="s">
        <v>8307</v>
      </c>
      <c r="P26" s="20"/>
      <c r="Q26" s="20" t="s">
        <v>6284</v>
      </c>
      <c r="R26" s="92" t="s">
        <v>5313</v>
      </c>
      <c r="S26" s="92" t="s">
        <v>5378</v>
      </c>
      <c r="T26" s="20"/>
      <c r="U26" s="20"/>
      <c r="V26" s="20"/>
      <c r="W26" s="166" t="s">
        <v>1428</v>
      </c>
      <c r="X26" s="92" t="s">
        <v>7356</v>
      </c>
      <c r="Y26" s="92" t="s">
        <v>7427</v>
      </c>
      <c r="Z26" s="92" t="s">
        <v>5317</v>
      </c>
      <c r="AA26" s="92" t="s">
        <v>8308</v>
      </c>
      <c r="AB26" s="92" t="s">
        <v>8309</v>
      </c>
      <c r="AC26" s="92" t="s">
        <v>5320</v>
      </c>
      <c r="AD26" s="92" t="s">
        <v>5364</v>
      </c>
      <c r="AE26" s="167" t="s">
        <v>8310</v>
      </c>
      <c r="AF26" s="20"/>
      <c r="AG26" s="20"/>
      <c r="AH26" s="212"/>
    </row>
    <row r="27" spans="1:34" ht="15.75" customHeight="1">
      <c r="A27" s="248">
        <v>3</v>
      </c>
      <c r="B27" s="92" t="s">
        <v>8311</v>
      </c>
      <c r="C27" s="92" t="s">
        <v>5306</v>
      </c>
      <c r="D27" s="92" t="s">
        <v>5306</v>
      </c>
      <c r="E27" s="92" t="s">
        <v>5307</v>
      </c>
      <c r="F27" s="20" t="str">
        <f t="shared" si="2"/>
        <v>A/A/B</v>
      </c>
      <c r="G27" s="20" t="s">
        <v>8241</v>
      </c>
      <c r="H27" s="20"/>
      <c r="I27" s="92" t="s">
        <v>8312</v>
      </c>
      <c r="J27" s="92" t="s">
        <v>8313</v>
      </c>
      <c r="K27" s="92" t="s">
        <v>8314</v>
      </c>
      <c r="L27" s="92" t="s">
        <v>8315</v>
      </c>
      <c r="M27" s="20"/>
      <c r="N27" s="20"/>
      <c r="O27" s="20" t="s">
        <v>8316</v>
      </c>
      <c r="P27" s="20"/>
      <c r="Q27" s="20" t="s">
        <v>6260</v>
      </c>
      <c r="R27" s="92" t="s">
        <v>5313</v>
      </c>
      <c r="S27" s="92" t="s">
        <v>5378</v>
      </c>
      <c r="T27" s="20"/>
      <c r="U27" s="20"/>
      <c r="V27" s="20"/>
      <c r="W27" s="166" t="s">
        <v>1428</v>
      </c>
      <c r="X27" s="92" t="s">
        <v>8212</v>
      </c>
      <c r="Y27" s="92" t="s">
        <v>7427</v>
      </c>
      <c r="Z27" s="92" t="s">
        <v>5317</v>
      </c>
      <c r="AA27" s="92" t="s">
        <v>8317</v>
      </c>
      <c r="AB27" s="92" t="s">
        <v>8318</v>
      </c>
      <c r="AC27" s="92" t="s">
        <v>5320</v>
      </c>
      <c r="AD27" s="92" t="s">
        <v>5364</v>
      </c>
      <c r="AE27" s="167" t="s">
        <v>8319</v>
      </c>
      <c r="AF27" s="20"/>
      <c r="AG27" s="20"/>
      <c r="AH27" s="212"/>
    </row>
    <row r="28" spans="1:34" ht="15.75" customHeight="1">
      <c r="A28" s="248">
        <v>3</v>
      </c>
      <c r="B28" s="92" t="s">
        <v>8320</v>
      </c>
      <c r="C28" s="92" t="s">
        <v>5307</v>
      </c>
      <c r="D28" s="92" t="s">
        <v>5306</v>
      </c>
      <c r="E28" s="92" t="s">
        <v>5307</v>
      </c>
      <c r="F28" s="20" t="str">
        <f t="shared" si="2"/>
        <v>B/A/B</v>
      </c>
      <c r="G28" s="20" t="s">
        <v>8241</v>
      </c>
      <c r="H28" s="20"/>
      <c r="I28" s="20"/>
      <c r="J28" s="20" t="s">
        <v>8321</v>
      </c>
      <c r="K28" s="92" t="s">
        <v>8322</v>
      </c>
      <c r="L28" s="92" t="s">
        <v>8323</v>
      </c>
      <c r="M28" s="20"/>
      <c r="N28" s="20"/>
      <c r="O28" s="92" t="s">
        <v>8324</v>
      </c>
      <c r="P28" s="20"/>
      <c r="Q28" s="20" t="s">
        <v>6260</v>
      </c>
      <c r="R28" s="92" t="s">
        <v>5313</v>
      </c>
      <c r="S28" s="92" t="s">
        <v>5378</v>
      </c>
      <c r="T28" s="20"/>
      <c r="U28" s="20"/>
      <c r="V28" s="20"/>
      <c r="W28" s="166" t="s">
        <v>1428</v>
      </c>
      <c r="X28" s="92" t="s">
        <v>8212</v>
      </c>
      <c r="Y28" s="92" t="s">
        <v>7427</v>
      </c>
      <c r="Z28" s="92" t="s">
        <v>5317</v>
      </c>
      <c r="AA28" s="92" t="s">
        <v>8317</v>
      </c>
      <c r="AB28" s="92" t="s">
        <v>8318</v>
      </c>
      <c r="AC28" s="92" t="s">
        <v>5320</v>
      </c>
      <c r="AD28" s="92" t="s">
        <v>5364</v>
      </c>
      <c r="AE28" s="167" t="s">
        <v>8325</v>
      </c>
      <c r="AF28" s="20"/>
      <c r="AG28" s="20"/>
      <c r="AH28" s="212"/>
    </row>
    <row r="29" spans="1:34" ht="15.75" customHeight="1">
      <c r="A29" s="248">
        <v>3</v>
      </c>
      <c r="B29" s="92" t="s">
        <v>8326</v>
      </c>
      <c r="C29" s="92" t="s">
        <v>5307</v>
      </c>
      <c r="D29" s="92" t="s">
        <v>5307</v>
      </c>
      <c r="E29" s="92" t="s">
        <v>5307</v>
      </c>
      <c r="F29" s="20" t="str">
        <f t="shared" si="2"/>
        <v>B/B/B</v>
      </c>
      <c r="G29" s="20" t="s">
        <v>8241</v>
      </c>
      <c r="H29" s="20"/>
      <c r="I29" s="92" t="s">
        <v>8327</v>
      </c>
      <c r="J29" s="20" t="s">
        <v>8328</v>
      </c>
      <c r="K29" s="92" t="s">
        <v>8329</v>
      </c>
      <c r="L29" s="92" t="s">
        <v>8330</v>
      </c>
      <c r="M29" s="92" t="s">
        <v>8331</v>
      </c>
      <c r="N29" s="20"/>
      <c r="O29" s="20"/>
      <c r="P29" s="20"/>
      <c r="Q29" s="20" t="s">
        <v>28</v>
      </c>
      <c r="R29" s="92" t="s">
        <v>5339</v>
      </c>
      <c r="S29" s="92" t="s">
        <v>42</v>
      </c>
      <c r="T29" s="20"/>
      <c r="U29" s="20"/>
      <c r="V29" s="20"/>
      <c r="W29" s="166" t="s">
        <v>21</v>
      </c>
      <c r="X29" s="20"/>
      <c r="Y29" s="20"/>
      <c r="Z29" s="20"/>
      <c r="AA29" s="20"/>
      <c r="AB29" s="20"/>
      <c r="AC29" s="20"/>
      <c r="AD29" s="20"/>
      <c r="AE29" s="20"/>
      <c r="AF29" s="20"/>
      <c r="AG29" s="20"/>
      <c r="AH29" s="212"/>
    </row>
    <row r="30" spans="1:34" ht="15.75" customHeight="1">
      <c r="A30" s="248">
        <v>3</v>
      </c>
      <c r="B30" s="92" t="s">
        <v>8332</v>
      </c>
      <c r="C30" s="92" t="s">
        <v>5306</v>
      </c>
      <c r="D30" s="92" t="s">
        <v>5307</v>
      </c>
      <c r="E30" s="92" t="s">
        <v>5307</v>
      </c>
      <c r="F30" s="20" t="str">
        <f t="shared" si="2"/>
        <v>A/B/B</v>
      </c>
      <c r="G30" s="20" t="s">
        <v>7401</v>
      </c>
      <c r="H30" s="20"/>
      <c r="I30" s="92" t="s">
        <v>8333</v>
      </c>
      <c r="J30" s="92" t="s">
        <v>8334</v>
      </c>
      <c r="K30" s="92" t="s">
        <v>8335</v>
      </c>
      <c r="L30" s="92" t="s">
        <v>8336</v>
      </c>
      <c r="M30" s="92" t="s">
        <v>8337</v>
      </c>
      <c r="N30" s="20"/>
      <c r="O30" s="20"/>
      <c r="P30" s="20"/>
      <c r="Q30" s="20" t="s">
        <v>28</v>
      </c>
      <c r="R30" s="92" t="s">
        <v>5339</v>
      </c>
      <c r="S30" s="92" t="s">
        <v>42</v>
      </c>
      <c r="T30" s="20"/>
      <c r="U30" s="20"/>
      <c r="V30" s="20"/>
      <c r="W30" s="166" t="s">
        <v>21</v>
      </c>
      <c r="X30" s="20"/>
      <c r="Y30" s="20"/>
      <c r="Z30" s="20"/>
      <c r="AA30" s="20"/>
      <c r="AB30" s="20"/>
      <c r="AC30" s="20"/>
      <c r="AD30" s="20"/>
      <c r="AE30" s="20"/>
      <c r="AF30" s="20"/>
      <c r="AG30" s="20"/>
      <c r="AH30" s="212"/>
    </row>
    <row r="31" spans="1:34" ht="15.75" customHeight="1">
      <c r="A31" s="248">
        <v>3</v>
      </c>
      <c r="B31" s="92" t="s">
        <v>8338</v>
      </c>
      <c r="C31" s="92" t="s">
        <v>5306</v>
      </c>
      <c r="D31" s="92" t="s">
        <v>5307</v>
      </c>
      <c r="E31" s="92" t="s">
        <v>5307</v>
      </c>
      <c r="F31" s="20" t="str">
        <f t="shared" si="2"/>
        <v>A/B/B</v>
      </c>
      <c r="G31" s="20" t="s">
        <v>7401</v>
      </c>
      <c r="H31" s="20"/>
      <c r="I31" s="20"/>
      <c r="J31" s="20" t="s">
        <v>8339</v>
      </c>
      <c r="K31" s="92" t="s">
        <v>8340</v>
      </c>
      <c r="L31" s="92" t="s">
        <v>8341</v>
      </c>
      <c r="M31" s="20"/>
      <c r="N31" s="20"/>
      <c r="O31" s="20"/>
      <c r="P31" s="20"/>
      <c r="Q31" s="20" t="s">
        <v>28</v>
      </c>
      <c r="R31" s="92" t="s">
        <v>5313</v>
      </c>
      <c r="S31" s="92" t="s">
        <v>5314</v>
      </c>
      <c r="T31" s="20"/>
      <c r="U31" s="20"/>
      <c r="V31" s="20"/>
      <c r="W31" s="166" t="s">
        <v>21</v>
      </c>
      <c r="X31" s="92" t="s">
        <v>8212</v>
      </c>
      <c r="Y31" s="92" t="s">
        <v>7427</v>
      </c>
      <c r="Z31" s="92" t="s">
        <v>5317</v>
      </c>
      <c r="AA31" s="92" t="s">
        <v>7400</v>
      </c>
      <c r="AB31" s="92" t="s">
        <v>7401</v>
      </c>
      <c r="AC31" s="92" t="s">
        <v>5320</v>
      </c>
      <c r="AD31" s="92" t="s">
        <v>5364</v>
      </c>
      <c r="AE31" s="167" t="s">
        <v>7402</v>
      </c>
      <c r="AF31" s="20"/>
      <c r="AG31" s="20"/>
      <c r="AH31" s="212"/>
    </row>
    <row r="32" spans="1:34" ht="15.75" customHeight="1">
      <c r="A32" s="248">
        <v>3</v>
      </c>
      <c r="B32" s="92" t="s">
        <v>8342</v>
      </c>
      <c r="C32" s="92" t="s">
        <v>5306</v>
      </c>
      <c r="D32" s="92" t="s">
        <v>5307</v>
      </c>
      <c r="E32" s="92" t="s">
        <v>5307</v>
      </c>
      <c r="F32" s="20" t="str">
        <f t="shared" si="2"/>
        <v>A/B/B</v>
      </c>
      <c r="G32" s="20" t="s">
        <v>7401</v>
      </c>
      <c r="H32" s="20"/>
      <c r="I32" s="92" t="s">
        <v>8343</v>
      </c>
      <c r="J32" s="92" t="s">
        <v>8344</v>
      </c>
      <c r="K32" s="92" t="s">
        <v>8345</v>
      </c>
      <c r="L32" s="92" t="s">
        <v>8346</v>
      </c>
      <c r="M32" s="92" t="s">
        <v>8347</v>
      </c>
      <c r="N32" s="20"/>
      <c r="O32" s="20"/>
      <c r="P32" s="20"/>
      <c r="Q32" s="20" t="s">
        <v>28</v>
      </c>
      <c r="R32" s="92" t="s">
        <v>5313</v>
      </c>
      <c r="S32" s="92" t="s">
        <v>5314</v>
      </c>
      <c r="T32" s="20"/>
      <c r="U32" s="20"/>
      <c r="V32" s="92" t="s">
        <v>5360</v>
      </c>
      <c r="W32" s="166" t="s">
        <v>21</v>
      </c>
      <c r="X32" s="92" t="s">
        <v>8212</v>
      </c>
      <c r="Y32" s="92" t="s">
        <v>7427</v>
      </c>
      <c r="Z32" s="92" t="s">
        <v>5317</v>
      </c>
      <c r="AA32" s="92" t="s">
        <v>7400</v>
      </c>
      <c r="AB32" s="92" t="s">
        <v>7401</v>
      </c>
      <c r="AC32" s="92" t="s">
        <v>5320</v>
      </c>
      <c r="AD32" s="92" t="s">
        <v>5364</v>
      </c>
      <c r="AE32" s="167" t="s">
        <v>8348</v>
      </c>
      <c r="AF32" s="20"/>
      <c r="AG32" s="20"/>
      <c r="AH32" s="212"/>
    </row>
    <row r="33" spans="1:34" ht="15.75" customHeight="1">
      <c r="A33" s="248">
        <v>3</v>
      </c>
      <c r="B33" s="92" t="s">
        <v>8349</v>
      </c>
      <c r="C33" s="92" t="s">
        <v>5307</v>
      </c>
      <c r="D33" s="92" t="s">
        <v>5374</v>
      </c>
      <c r="E33" s="92" t="s">
        <v>5307</v>
      </c>
      <c r="F33" s="20" t="str">
        <f t="shared" si="2"/>
        <v>B/C/B</v>
      </c>
      <c r="G33" s="20" t="s">
        <v>7401</v>
      </c>
      <c r="H33" s="20"/>
      <c r="I33" s="20"/>
      <c r="J33" s="92" t="s">
        <v>8350</v>
      </c>
      <c r="K33" s="92" t="s">
        <v>8351</v>
      </c>
      <c r="L33" s="92" t="s">
        <v>8352</v>
      </c>
      <c r="M33" s="20"/>
      <c r="N33" s="20"/>
      <c r="O33" s="20"/>
      <c r="P33" s="20"/>
      <c r="Q33" s="20" t="s">
        <v>6260</v>
      </c>
      <c r="R33" s="92" t="s">
        <v>5339</v>
      </c>
      <c r="S33" s="92" t="s">
        <v>42</v>
      </c>
      <c r="T33" s="20"/>
      <c r="U33" s="20"/>
      <c r="V33" s="20"/>
      <c r="W33" s="166" t="s">
        <v>1428</v>
      </c>
      <c r="X33" s="20"/>
      <c r="Y33" s="20"/>
      <c r="Z33" s="20"/>
      <c r="AA33" s="20"/>
      <c r="AB33" s="20"/>
      <c r="AC33" s="20"/>
      <c r="AD33" s="20"/>
      <c r="AE33" s="20"/>
      <c r="AF33" s="20"/>
      <c r="AG33" s="20"/>
      <c r="AH33" s="212"/>
    </row>
    <row r="34" spans="1:34" ht="15.75" customHeight="1">
      <c r="A34" s="248">
        <v>3</v>
      </c>
      <c r="B34" s="92" t="s">
        <v>8353</v>
      </c>
      <c r="C34" s="92" t="s">
        <v>5306</v>
      </c>
      <c r="D34" s="92" t="s">
        <v>5307</v>
      </c>
      <c r="E34" s="92" t="s">
        <v>5307</v>
      </c>
      <c r="F34" s="20" t="str">
        <f t="shared" si="2"/>
        <v>A/B/B</v>
      </c>
      <c r="G34" s="20" t="s">
        <v>7401</v>
      </c>
      <c r="H34" s="20"/>
      <c r="I34" s="92" t="s">
        <v>8354</v>
      </c>
      <c r="J34" s="92" t="s">
        <v>8355</v>
      </c>
      <c r="K34" s="92" t="s">
        <v>8356</v>
      </c>
      <c r="L34" s="92" t="s">
        <v>8357</v>
      </c>
      <c r="M34" s="20"/>
      <c r="N34" s="20"/>
      <c r="O34" s="20"/>
      <c r="P34" s="250" t="s">
        <v>8358</v>
      </c>
      <c r="Q34" s="20" t="s">
        <v>28</v>
      </c>
      <c r="R34" s="92" t="s">
        <v>5313</v>
      </c>
      <c r="S34" s="92" t="s">
        <v>5314</v>
      </c>
      <c r="T34" s="20"/>
      <c r="U34" s="20"/>
      <c r="V34" s="20"/>
      <c r="W34" s="166" t="s">
        <v>1428</v>
      </c>
      <c r="X34" s="92" t="s">
        <v>8212</v>
      </c>
      <c r="Y34" s="92" t="s">
        <v>7427</v>
      </c>
      <c r="Z34" s="92" t="s">
        <v>5317</v>
      </c>
      <c r="AA34" s="92" t="s">
        <v>7400</v>
      </c>
      <c r="AB34" s="92" t="s">
        <v>7401</v>
      </c>
      <c r="AC34" s="92" t="s">
        <v>5320</v>
      </c>
      <c r="AD34" s="92" t="s">
        <v>5364</v>
      </c>
      <c r="AE34" s="167" t="s">
        <v>8359</v>
      </c>
      <c r="AF34" s="20"/>
      <c r="AG34" s="20"/>
      <c r="AH34" s="212"/>
    </row>
    <row r="35" spans="1:34" ht="15.75" customHeight="1">
      <c r="A35" s="248">
        <v>3</v>
      </c>
      <c r="B35" s="92" t="s">
        <v>8360</v>
      </c>
      <c r="C35" s="92" t="s">
        <v>5306</v>
      </c>
      <c r="D35" s="92" t="s">
        <v>5307</v>
      </c>
      <c r="E35" s="92" t="s">
        <v>5307</v>
      </c>
      <c r="F35" s="20" t="str">
        <f t="shared" si="2"/>
        <v>A/B/B</v>
      </c>
      <c r="G35" s="20" t="s">
        <v>7401</v>
      </c>
      <c r="H35" s="20"/>
      <c r="I35" s="20"/>
      <c r="J35" s="92" t="s">
        <v>8361</v>
      </c>
      <c r="K35" s="92" t="s">
        <v>8362</v>
      </c>
      <c r="L35" s="92" t="s">
        <v>8363</v>
      </c>
      <c r="M35" s="20"/>
      <c r="N35" s="20"/>
      <c r="O35" s="20" t="s">
        <v>8364</v>
      </c>
      <c r="P35" s="20"/>
      <c r="Q35" s="20" t="s">
        <v>6260</v>
      </c>
      <c r="R35" s="92" t="s">
        <v>5339</v>
      </c>
      <c r="S35" s="92" t="s">
        <v>42</v>
      </c>
      <c r="T35" s="20"/>
      <c r="U35" s="20"/>
      <c r="V35" s="20"/>
      <c r="W35" s="166" t="s">
        <v>1428</v>
      </c>
      <c r="X35" s="20"/>
      <c r="Y35" s="20"/>
      <c r="Z35" s="20"/>
      <c r="AA35" s="20"/>
      <c r="AB35" s="20"/>
      <c r="AC35" s="20"/>
      <c r="AD35" s="20"/>
      <c r="AE35" s="20"/>
      <c r="AF35" s="20"/>
      <c r="AG35" s="20"/>
      <c r="AH35" s="212"/>
    </row>
    <row r="36" spans="1:34" ht="15.75" customHeight="1">
      <c r="A36" s="248">
        <v>3</v>
      </c>
      <c r="B36" s="92" t="s">
        <v>8365</v>
      </c>
      <c r="C36" s="92" t="s">
        <v>5374</v>
      </c>
      <c r="D36" s="92" t="s">
        <v>5306</v>
      </c>
      <c r="E36" s="92" t="s">
        <v>5307</v>
      </c>
      <c r="F36" s="20" t="str">
        <f t="shared" si="2"/>
        <v>C/A/B</v>
      </c>
      <c r="G36" s="20" t="s">
        <v>8366</v>
      </c>
      <c r="H36" s="20"/>
      <c r="I36" s="20"/>
      <c r="J36" s="92" t="s">
        <v>8367</v>
      </c>
      <c r="K36" s="92" t="s">
        <v>8368</v>
      </c>
      <c r="L36" s="92" t="s">
        <v>8369</v>
      </c>
      <c r="M36" s="20"/>
      <c r="N36" s="20"/>
      <c r="O36" s="20"/>
      <c r="P36" s="20"/>
      <c r="Q36" s="20" t="s">
        <v>28</v>
      </c>
      <c r="R36" s="92" t="s">
        <v>5313</v>
      </c>
      <c r="S36" s="92" t="s">
        <v>5378</v>
      </c>
      <c r="T36" s="20"/>
      <c r="U36" s="20"/>
      <c r="V36" s="20"/>
      <c r="W36" s="166" t="s">
        <v>1428</v>
      </c>
      <c r="X36" s="92" t="s">
        <v>8370</v>
      </c>
      <c r="Y36" s="92" t="s">
        <v>5371</v>
      </c>
      <c r="Z36" s="20"/>
      <c r="AA36" s="20"/>
      <c r="AB36" s="20"/>
      <c r="AC36" s="92" t="s">
        <v>5320</v>
      </c>
      <c r="AD36" s="92" t="s">
        <v>5364</v>
      </c>
      <c r="AE36" s="167" t="s">
        <v>8325</v>
      </c>
      <c r="AF36" s="20"/>
      <c r="AG36" s="20"/>
      <c r="AH36" s="212"/>
    </row>
    <row r="37" spans="1:34" ht="15.75" customHeight="1">
      <c r="A37" s="248">
        <v>3</v>
      </c>
      <c r="B37" s="92" t="s">
        <v>8371</v>
      </c>
      <c r="C37" s="92" t="s">
        <v>5307</v>
      </c>
      <c r="D37" s="92" t="s">
        <v>5307</v>
      </c>
      <c r="E37" s="92" t="s">
        <v>5307</v>
      </c>
      <c r="F37" s="20" t="str">
        <f t="shared" si="2"/>
        <v>B/B/B</v>
      </c>
      <c r="G37" s="20" t="s">
        <v>8372</v>
      </c>
      <c r="H37" s="20"/>
      <c r="I37" s="20"/>
      <c r="J37" s="20" t="s">
        <v>8373</v>
      </c>
      <c r="K37" s="92" t="s">
        <v>8374</v>
      </c>
      <c r="L37" s="92" t="s">
        <v>8375</v>
      </c>
      <c r="M37" s="20"/>
      <c r="N37" s="20"/>
      <c r="O37" s="20"/>
      <c r="P37" s="20"/>
      <c r="Q37" s="20" t="s">
        <v>28</v>
      </c>
      <c r="R37" s="92" t="s">
        <v>5339</v>
      </c>
      <c r="S37" s="92" t="s">
        <v>42</v>
      </c>
      <c r="T37" s="20"/>
      <c r="U37" s="20"/>
      <c r="V37" s="20"/>
      <c r="W37" s="166" t="s">
        <v>1428</v>
      </c>
      <c r="X37" s="20"/>
      <c r="Y37" s="20"/>
      <c r="Z37" s="20"/>
      <c r="AA37" s="20"/>
      <c r="AB37" s="20"/>
      <c r="AC37" s="20"/>
      <c r="AD37" s="20"/>
      <c r="AE37" s="20"/>
      <c r="AF37" s="20"/>
      <c r="AG37" s="20"/>
      <c r="AH37" s="212"/>
    </row>
    <row r="38" spans="1:34" ht="15.75" customHeight="1">
      <c r="A38" s="248">
        <v>4</v>
      </c>
      <c r="B38" s="92" t="s">
        <v>8376</v>
      </c>
      <c r="C38" s="20"/>
      <c r="D38" s="20"/>
      <c r="E38" s="20"/>
      <c r="F38" s="158" t="str">
        <f>CONCATENATE(COUNTIF(C39:C45,"A"),"A","/",COUNTIF(D39:D45,"A"),"A","/",COUNTIF(E39:E45,"A"),"A")</f>
        <v>2A/3A/0A</v>
      </c>
      <c r="G38" s="159"/>
      <c r="H38" s="159" t="s">
        <v>8377</v>
      </c>
      <c r="I38" s="159"/>
      <c r="J38" s="159"/>
      <c r="K38" s="20"/>
      <c r="L38" s="20"/>
      <c r="M38" s="20"/>
      <c r="N38" s="20"/>
      <c r="O38" s="20"/>
      <c r="P38" s="20"/>
      <c r="Q38" s="20"/>
      <c r="R38" s="223"/>
      <c r="S38" s="20"/>
      <c r="T38" s="20"/>
      <c r="U38" s="224" t="s">
        <v>7414</v>
      </c>
      <c r="V38" s="20"/>
      <c r="W38" s="20"/>
      <c r="X38" s="20"/>
      <c r="Y38" s="20"/>
      <c r="Z38" s="20"/>
      <c r="AA38" s="20"/>
      <c r="AB38" s="20"/>
      <c r="AC38" s="20"/>
      <c r="AD38" s="20"/>
      <c r="AE38" s="20"/>
      <c r="AF38" s="20"/>
      <c r="AG38" s="20"/>
      <c r="AH38" s="212"/>
    </row>
    <row r="39" spans="1:34" ht="15.75" customHeight="1">
      <c r="A39" s="248">
        <v>4</v>
      </c>
      <c r="B39" s="92" t="s">
        <v>8378</v>
      </c>
      <c r="C39" s="92" t="s">
        <v>5306</v>
      </c>
      <c r="D39" s="92" t="s">
        <v>5374</v>
      </c>
      <c r="E39" s="92" t="s">
        <v>5307</v>
      </c>
      <c r="F39" s="20" t="str">
        <f t="shared" ref="F39:F45" si="3">CONCATENATE(C39,"/",D39,"/",E39)</f>
        <v>A/C/B</v>
      </c>
      <c r="G39" s="20" t="s">
        <v>7401</v>
      </c>
      <c r="H39" s="20"/>
      <c r="I39" s="20" t="s">
        <v>8379</v>
      </c>
      <c r="J39" s="92" t="s">
        <v>8380</v>
      </c>
      <c r="K39" s="92" t="s">
        <v>8381</v>
      </c>
      <c r="L39" s="92" t="s">
        <v>8382</v>
      </c>
      <c r="M39" s="20"/>
      <c r="N39" s="20"/>
      <c r="O39" s="20" t="s">
        <v>8383</v>
      </c>
      <c r="P39" s="90" t="s">
        <v>8384</v>
      </c>
      <c r="Q39" s="20" t="s">
        <v>35</v>
      </c>
      <c r="R39" s="92" t="s">
        <v>5339</v>
      </c>
      <c r="S39" s="92" t="s">
        <v>42</v>
      </c>
      <c r="T39" s="20"/>
      <c r="U39" s="20"/>
      <c r="V39" s="20"/>
      <c r="W39" s="166" t="s">
        <v>5592</v>
      </c>
      <c r="X39" s="20"/>
      <c r="Y39" s="20"/>
      <c r="Z39" s="20"/>
      <c r="AA39" s="20"/>
      <c r="AB39" s="20"/>
      <c r="AC39" s="20"/>
      <c r="AD39" s="20"/>
      <c r="AE39" s="20"/>
      <c r="AF39" s="20"/>
      <c r="AG39" s="20"/>
      <c r="AH39" s="212"/>
    </row>
    <row r="40" spans="1:34" ht="15.75" customHeight="1">
      <c r="A40" s="248">
        <v>4</v>
      </c>
      <c r="B40" s="92" t="s">
        <v>8385</v>
      </c>
      <c r="C40" s="92" t="s">
        <v>5307</v>
      </c>
      <c r="D40" s="92" t="s">
        <v>5307</v>
      </c>
      <c r="E40" s="92" t="s">
        <v>5307</v>
      </c>
      <c r="F40" s="20" t="str">
        <f t="shared" si="3"/>
        <v>B/B/B</v>
      </c>
      <c r="G40" s="20" t="s">
        <v>8226</v>
      </c>
      <c r="H40" s="20"/>
      <c r="I40" s="20" t="s">
        <v>8386</v>
      </c>
      <c r="J40" s="92" t="s">
        <v>8387</v>
      </c>
      <c r="K40" s="92" t="s">
        <v>8388</v>
      </c>
      <c r="L40" s="92" t="s">
        <v>8389</v>
      </c>
      <c r="M40" s="92" t="s">
        <v>8390</v>
      </c>
      <c r="N40" s="92" t="s">
        <v>8391</v>
      </c>
      <c r="O40" s="20" t="s">
        <v>8392</v>
      </c>
      <c r="P40" s="20"/>
      <c r="Q40" s="20" t="s">
        <v>28</v>
      </c>
      <c r="R40" s="92" t="s">
        <v>5339</v>
      </c>
      <c r="S40" s="92" t="s">
        <v>42</v>
      </c>
      <c r="T40" s="20"/>
      <c r="U40" s="20"/>
      <c r="V40" s="20"/>
      <c r="W40" s="166" t="s">
        <v>5592</v>
      </c>
      <c r="X40" s="20"/>
      <c r="Y40" s="20"/>
      <c r="Z40" s="20"/>
      <c r="AA40" s="20"/>
      <c r="AB40" s="20"/>
      <c r="AC40" s="20"/>
      <c r="AD40" s="20"/>
      <c r="AE40" s="20"/>
      <c r="AF40" s="20"/>
      <c r="AG40" s="20"/>
      <c r="AH40" s="212"/>
    </row>
    <row r="41" spans="1:34" ht="15.75" customHeight="1">
      <c r="A41" s="248">
        <v>4</v>
      </c>
      <c r="B41" s="92" t="s">
        <v>8393</v>
      </c>
      <c r="C41" s="92" t="s">
        <v>5307</v>
      </c>
      <c r="D41" s="92" t="s">
        <v>5374</v>
      </c>
      <c r="E41" s="92" t="s">
        <v>5307</v>
      </c>
      <c r="F41" s="20" t="str">
        <f t="shared" si="3"/>
        <v>B/C/B</v>
      </c>
      <c r="G41" s="20" t="s">
        <v>8226</v>
      </c>
      <c r="H41" s="20"/>
      <c r="I41" s="20" t="s">
        <v>8394</v>
      </c>
      <c r="J41" s="92" t="s">
        <v>8395</v>
      </c>
      <c r="K41" s="92" t="s">
        <v>8396</v>
      </c>
      <c r="L41" s="92" t="s">
        <v>8397</v>
      </c>
      <c r="M41" s="92"/>
      <c r="N41" s="20"/>
      <c r="O41" s="20"/>
      <c r="P41" s="20"/>
      <c r="Q41" s="20" t="s">
        <v>28</v>
      </c>
      <c r="R41" s="92" t="s">
        <v>5313</v>
      </c>
      <c r="S41" s="92" t="s">
        <v>5314</v>
      </c>
      <c r="T41" s="20"/>
      <c r="U41" s="20"/>
      <c r="V41" s="20"/>
      <c r="W41" s="166" t="s">
        <v>1428</v>
      </c>
      <c r="X41" s="92" t="s">
        <v>8398</v>
      </c>
      <c r="Y41" s="92" t="s">
        <v>7427</v>
      </c>
      <c r="Z41" s="92" t="s">
        <v>5317</v>
      </c>
      <c r="AA41" s="92" t="s">
        <v>8399</v>
      </c>
      <c r="AB41" s="92" t="s">
        <v>28</v>
      </c>
      <c r="AC41" s="92" t="s">
        <v>5562</v>
      </c>
      <c r="AD41" s="92" t="s">
        <v>5506</v>
      </c>
      <c r="AE41" s="167" t="s">
        <v>8400</v>
      </c>
      <c r="AF41" s="20"/>
      <c r="AG41" s="20"/>
      <c r="AH41" s="212"/>
    </row>
    <row r="42" spans="1:34" ht="15.75" customHeight="1">
      <c r="A42" s="248">
        <v>4</v>
      </c>
      <c r="B42" s="92" t="s">
        <v>8401</v>
      </c>
      <c r="C42" s="92" t="s">
        <v>5306</v>
      </c>
      <c r="D42" s="92" t="s">
        <v>5307</v>
      </c>
      <c r="E42" s="92" t="s">
        <v>5307</v>
      </c>
      <c r="F42" s="20" t="str">
        <f t="shared" si="3"/>
        <v>A/B/B</v>
      </c>
      <c r="G42" s="20" t="s">
        <v>8268</v>
      </c>
      <c r="H42" s="20"/>
      <c r="I42" s="20" t="s">
        <v>8402</v>
      </c>
      <c r="J42" s="20" t="s">
        <v>8403</v>
      </c>
      <c r="K42" s="92" t="s">
        <v>8404</v>
      </c>
      <c r="L42" s="92" t="s">
        <v>8405</v>
      </c>
      <c r="M42" s="92" t="s">
        <v>8406</v>
      </c>
      <c r="N42" s="20"/>
      <c r="O42" s="20"/>
      <c r="P42" s="20"/>
      <c r="Q42" s="20" t="s">
        <v>6260</v>
      </c>
      <c r="R42" s="92" t="s">
        <v>5313</v>
      </c>
      <c r="S42" s="92" t="s">
        <v>5378</v>
      </c>
      <c r="T42" s="20"/>
      <c r="U42" s="20"/>
      <c r="V42" s="20"/>
      <c r="W42" s="166" t="s">
        <v>1393</v>
      </c>
      <c r="X42" s="92" t="s">
        <v>8398</v>
      </c>
      <c r="Y42" s="92" t="s">
        <v>7427</v>
      </c>
      <c r="Z42" s="92" t="s">
        <v>5317</v>
      </c>
      <c r="AA42" s="92" t="s">
        <v>8407</v>
      </c>
      <c r="AB42" s="92" t="s">
        <v>8408</v>
      </c>
      <c r="AC42" s="92" t="s">
        <v>5332</v>
      </c>
      <c r="AD42" s="92" t="s">
        <v>5364</v>
      </c>
      <c r="AE42" s="167" t="s">
        <v>8409</v>
      </c>
      <c r="AF42" s="20"/>
      <c r="AG42" s="20"/>
      <c r="AH42" s="212"/>
    </row>
    <row r="43" spans="1:34" ht="15.75" customHeight="1">
      <c r="A43" s="248">
        <v>4</v>
      </c>
      <c r="B43" s="92" t="s">
        <v>8410</v>
      </c>
      <c r="C43" s="92" t="s">
        <v>5307</v>
      </c>
      <c r="D43" s="92" t="s">
        <v>5306</v>
      </c>
      <c r="E43" s="92" t="s">
        <v>5307</v>
      </c>
      <c r="F43" s="20" t="str">
        <f t="shared" si="3"/>
        <v>B/A/B</v>
      </c>
      <c r="G43" s="20" t="s">
        <v>8268</v>
      </c>
      <c r="H43" s="20"/>
      <c r="I43" s="20" t="s">
        <v>8411</v>
      </c>
      <c r="J43" s="92" t="s">
        <v>8412</v>
      </c>
      <c r="K43" s="92" t="s">
        <v>8413</v>
      </c>
      <c r="L43" s="92" t="s">
        <v>8414</v>
      </c>
      <c r="M43" s="92" t="s">
        <v>8415</v>
      </c>
      <c r="N43" s="20"/>
      <c r="O43" s="20"/>
      <c r="P43" s="20"/>
      <c r="Q43" s="20" t="s">
        <v>6284</v>
      </c>
      <c r="R43" s="92" t="s">
        <v>5313</v>
      </c>
      <c r="S43" s="92" t="s">
        <v>5314</v>
      </c>
      <c r="T43" s="20"/>
      <c r="U43" s="20"/>
      <c r="V43" s="20"/>
      <c r="W43" s="166" t="s">
        <v>1393</v>
      </c>
      <c r="X43" s="92" t="s">
        <v>8212</v>
      </c>
      <c r="Y43" s="92" t="s">
        <v>7357</v>
      </c>
      <c r="Z43" s="92" t="s">
        <v>5317</v>
      </c>
      <c r="AA43" s="92" t="s">
        <v>8416</v>
      </c>
      <c r="AB43" s="92" t="s">
        <v>8417</v>
      </c>
      <c r="AC43" s="92" t="s">
        <v>5332</v>
      </c>
      <c r="AD43" s="92" t="s">
        <v>5364</v>
      </c>
      <c r="AE43" s="167" t="s">
        <v>8418</v>
      </c>
      <c r="AF43" s="20"/>
      <c r="AG43" s="20"/>
      <c r="AH43" s="212"/>
    </row>
    <row r="44" spans="1:34" ht="15.75" customHeight="1">
      <c r="A44" s="248">
        <v>4</v>
      </c>
      <c r="B44" s="92" t="s">
        <v>8419</v>
      </c>
      <c r="C44" s="92" t="s">
        <v>5307</v>
      </c>
      <c r="D44" s="92" t="s">
        <v>5306</v>
      </c>
      <c r="E44" s="92" t="s">
        <v>5307</v>
      </c>
      <c r="F44" s="20" t="str">
        <f t="shared" si="3"/>
        <v>B/A/B</v>
      </c>
      <c r="G44" s="92" t="s">
        <v>7157</v>
      </c>
      <c r="H44" s="20"/>
      <c r="I44" s="20" t="s">
        <v>8420</v>
      </c>
      <c r="J44" s="92" t="s">
        <v>8421</v>
      </c>
      <c r="K44" s="92" t="s">
        <v>8422</v>
      </c>
      <c r="L44" s="92" t="s">
        <v>8423</v>
      </c>
      <c r="M44" s="20"/>
      <c r="N44" s="20"/>
      <c r="O44" s="20"/>
      <c r="P44" s="20"/>
      <c r="Q44" s="20" t="s">
        <v>6260</v>
      </c>
      <c r="R44" s="92" t="s">
        <v>5339</v>
      </c>
      <c r="S44" s="92" t="s">
        <v>42</v>
      </c>
      <c r="T44" s="20"/>
      <c r="U44" s="20"/>
      <c r="V44" s="20"/>
      <c r="W44" s="166" t="s">
        <v>1393</v>
      </c>
      <c r="X44" s="20"/>
      <c r="Y44" s="20"/>
      <c r="Z44" s="20"/>
      <c r="AA44" s="20"/>
      <c r="AB44" s="20"/>
      <c r="AC44" s="20"/>
      <c r="AD44" s="20"/>
      <c r="AE44" s="20"/>
      <c r="AF44" s="20"/>
      <c r="AG44" s="20"/>
      <c r="AH44" s="212"/>
    </row>
    <row r="45" spans="1:34" ht="15.75" customHeight="1">
      <c r="A45" s="248">
        <v>4</v>
      </c>
      <c r="B45" s="92" t="s">
        <v>8424</v>
      </c>
      <c r="C45" s="92" t="s">
        <v>5307</v>
      </c>
      <c r="D45" s="92" t="s">
        <v>5306</v>
      </c>
      <c r="E45" s="92" t="s">
        <v>5307</v>
      </c>
      <c r="F45" s="20" t="str">
        <f t="shared" si="3"/>
        <v>B/A/B</v>
      </c>
      <c r="G45" s="92" t="s">
        <v>7157</v>
      </c>
      <c r="H45" s="20"/>
      <c r="I45" s="20" t="s">
        <v>8425</v>
      </c>
      <c r="J45" s="92" t="s">
        <v>8426</v>
      </c>
      <c r="K45" s="92" t="s">
        <v>8427</v>
      </c>
      <c r="L45" s="92" t="s">
        <v>8428</v>
      </c>
      <c r="M45" s="92" t="s">
        <v>8429</v>
      </c>
      <c r="N45" s="92" t="s">
        <v>8430</v>
      </c>
      <c r="O45" s="20" t="s">
        <v>8431</v>
      </c>
      <c r="P45" s="20"/>
      <c r="Q45" s="20" t="s">
        <v>6260</v>
      </c>
      <c r="R45" s="92" t="s">
        <v>5313</v>
      </c>
      <c r="S45" s="92" t="s">
        <v>5314</v>
      </c>
      <c r="T45" s="20"/>
      <c r="U45" s="20"/>
      <c r="V45" s="20"/>
      <c r="W45" s="166" t="s">
        <v>1393</v>
      </c>
      <c r="X45" s="92" t="s">
        <v>8432</v>
      </c>
      <c r="Y45" s="92" t="s">
        <v>7427</v>
      </c>
      <c r="Z45" s="92" t="s">
        <v>5317</v>
      </c>
      <c r="AA45" s="92" t="s">
        <v>8433</v>
      </c>
      <c r="AB45" s="92" t="s">
        <v>8434</v>
      </c>
      <c r="AC45" s="92" t="s">
        <v>5320</v>
      </c>
      <c r="AD45" s="92" t="s">
        <v>5364</v>
      </c>
      <c r="AE45" s="167" t="s">
        <v>8435</v>
      </c>
      <c r="AF45" s="20"/>
      <c r="AG45" s="20"/>
      <c r="AH45" s="212"/>
    </row>
    <row r="46" spans="1:34" ht="15.75" customHeight="1">
      <c r="A46" s="248">
        <v>5</v>
      </c>
      <c r="B46" s="92" t="s">
        <v>8436</v>
      </c>
      <c r="C46" s="20"/>
      <c r="D46" s="20"/>
      <c r="E46" s="20"/>
      <c r="F46" s="158" t="str">
        <f>CONCATENATE(COUNTIF(C47:C55,"A"),"A","/",COUNTIF(D47:D55,"A"),"A","/",COUNTIF(E47:E55,"A"),"A")</f>
        <v>1A/2A/3A</v>
      </c>
      <c r="G46" s="159"/>
      <c r="H46" s="159" t="s">
        <v>8437</v>
      </c>
      <c r="I46" s="159"/>
      <c r="J46" s="159"/>
      <c r="K46" s="20"/>
      <c r="L46" s="20"/>
      <c r="M46" s="20"/>
      <c r="N46" s="20"/>
      <c r="O46" s="20"/>
      <c r="P46" s="20"/>
      <c r="Q46" s="20"/>
      <c r="R46" s="223"/>
      <c r="S46" s="20"/>
      <c r="T46" s="20"/>
      <c r="U46" s="224" t="s">
        <v>7414</v>
      </c>
      <c r="V46" s="20"/>
      <c r="W46" s="20"/>
      <c r="X46" s="20"/>
      <c r="Y46" s="20"/>
      <c r="Z46" s="20"/>
      <c r="AA46" s="20"/>
      <c r="AB46" s="20"/>
      <c r="AC46" s="20"/>
      <c r="AD46" s="20"/>
      <c r="AE46" s="20"/>
      <c r="AF46" s="20"/>
      <c r="AG46" s="20"/>
      <c r="AH46" s="212"/>
    </row>
    <row r="47" spans="1:34" ht="15.75" customHeight="1">
      <c r="A47" s="248">
        <v>5</v>
      </c>
      <c r="B47" s="92" t="s">
        <v>8438</v>
      </c>
      <c r="C47" s="92" t="s">
        <v>5307</v>
      </c>
      <c r="D47" s="92" t="s">
        <v>5307</v>
      </c>
      <c r="E47" s="92" t="s">
        <v>5306</v>
      </c>
      <c r="F47" s="20" t="str">
        <f t="shared" ref="F47:F55" si="4">CONCATENATE(C47,"/",D47,"/",E47)</f>
        <v>B/B/A</v>
      </c>
      <c r="G47" s="92" t="s">
        <v>8439</v>
      </c>
      <c r="H47" s="20"/>
      <c r="I47" s="92" t="s">
        <v>8440</v>
      </c>
      <c r="J47" s="92" t="s">
        <v>8441</v>
      </c>
      <c r="K47" s="92" t="s">
        <v>8442</v>
      </c>
      <c r="L47" s="92" t="s">
        <v>8443</v>
      </c>
      <c r="M47" s="20"/>
      <c r="N47" s="20"/>
      <c r="O47" s="20"/>
      <c r="P47" s="20"/>
      <c r="Q47" s="20" t="s">
        <v>26</v>
      </c>
      <c r="R47" s="92" t="s">
        <v>5339</v>
      </c>
      <c r="S47" s="92" t="s">
        <v>42</v>
      </c>
      <c r="T47" s="20"/>
      <c r="U47" s="20"/>
      <c r="V47" s="20"/>
      <c r="W47" s="166" t="s">
        <v>5597</v>
      </c>
      <c r="X47" s="20"/>
      <c r="Y47" s="20"/>
      <c r="Z47" s="20"/>
      <c r="AA47" s="20"/>
      <c r="AB47" s="20"/>
      <c r="AC47" s="20"/>
      <c r="AD47" s="20"/>
      <c r="AE47" s="20"/>
      <c r="AF47" s="20"/>
      <c r="AG47" s="20"/>
      <c r="AH47" s="212"/>
    </row>
    <row r="48" spans="1:34" ht="15.75" customHeight="1">
      <c r="A48" s="248">
        <v>5</v>
      </c>
      <c r="B48" s="92" t="s">
        <v>8444</v>
      </c>
      <c r="C48" s="92" t="s">
        <v>5307</v>
      </c>
      <c r="D48" s="92" t="s">
        <v>5307</v>
      </c>
      <c r="E48" s="92" t="s">
        <v>5307</v>
      </c>
      <c r="F48" s="20" t="str">
        <f t="shared" si="4"/>
        <v>B/B/B</v>
      </c>
      <c r="G48" s="92" t="s">
        <v>8445</v>
      </c>
      <c r="H48" s="20"/>
      <c r="I48" s="20" t="s">
        <v>8446</v>
      </c>
      <c r="J48" s="92" t="s">
        <v>8447</v>
      </c>
      <c r="K48" s="92" t="s">
        <v>8448</v>
      </c>
      <c r="L48" s="92" t="s">
        <v>8449</v>
      </c>
      <c r="M48" s="20"/>
      <c r="N48" s="20"/>
      <c r="O48" s="20"/>
      <c r="P48" s="20"/>
      <c r="Q48" s="20" t="s">
        <v>28</v>
      </c>
      <c r="R48" s="92" t="s">
        <v>5313</v>
      </c>
      <c r="S48" s="92" t="s">
        <v>5314</v>
      </c>
      <c r="T48" s="20"/>
      <c r="U48" s="20"/>
      <c r="V48" s="20"/>
      <c r="W48" s="166" t="s">
        <v>1393</v>
      </c>
      <c r="X48" s="92" t="s">
        <v>7469</v>
      </c>
      <c r="Y48" s="92" t="s">
        <v>7427</v>
      </c>
      <c r="Z48" s="92" t="s">
        <v>5317</v>
      </c>
      <c r="AA48" s="92" t="s">
        <v>8450</v>
      </c>
      <c r="AB48" s="92" t="s">
        <v>8451</v>
      </c>
      <c r="AC48" s="92" t="s">
        <v>5562</v>
      </c>
      <c r="AD48" s="92" t="s">
        <v>5506</v>
      </c>
      <c r="AE48" s="167" t="s">
        <v>7430</v>
      </c>
      <c r="AF48" s="20"/>
      <c r="AG48" s="20"/>
      <c r="AH48" s="212"/>
    </row>
    <row r="49" spans="1:34" ht="15.75" customHeight="1">
      <c r="A49" s="248">
        <v>5</v>
      </c>
      <c r="B49" s="92" t="s">
        <v>8452</v>
      </c>
      <c r="C49" s="92" t="s">
        <v>5307</v>
      </c>
      <c r="D49" s="92" t="s">
        <v>5307</v>
      </c>
      <c r="E49" s="92" t="s">
        <v>5307</v>
      </c>
      <c r="F49" s="20" t="str">
        <f t="shared" si="4"/>
        <v>B/B/B</v>
      </c>
      <c r="G49" s="92" t="s">
        <v>8445</v>
      </c>
      <c r="H49" s="20"/>
      <c r="I49" s="20" t="s">
        <v>8453</v>
      </c>
      <c r="J49" s="92" t="s">
        <v>8454</v>
      </c>
      <c r="K49" s="92" t="s">
        <v>8455</v>
      </c>
      <c r="L49" s="92" t="s">
        <v>8456</v>
      </c>
      <c r="M49" s="20"/>
      <c r="N49" s="20"/>
      <c r="O49" s="20"/>
      <c r="P49" s="20"/>
      <c r="Q49" s="20" t="s">
        <v>6260</v>
      </c>
      <c r="R49" s="92" t="s">
        <v>5313</v>
      </c>
      <c r="S49" s="92" t="s">
        <v>5314</v>
      </c>
      <c r="T49" s="20"/>
      <c r="U49" s="20"/>
      <c r="V49" s="20"/>
      <c r="W49" s="166" t="s">
        <v>5597</v>
      </c>
      <c r="X49" s="92" t="s">
        <v>7469</v>
      </c>
      <c r="Y49" s="92" t="s">
        <v>7427</v>
      </c>
      <c r="Z49" s="92" t="s">
        <v>5317</v>
      </c>
      <c r="AA49" s="92" t="s">
        <v>8450</v>
      </c>
      <c r="AB49" s="92" t="s">
        <v>8451</v>
      </c>
      <c r="AC49" s="92" t="s">
        <v>5562</v>
      </c>
      <c r="AD49" s="92" t="s">
        <v>5506</v>
      </c>
      <c r="AE49" s="167" t="s">
        <v>7430</v>
      </c>
      <c r="AF49" s="20"/>
      <c r="AG49" s="20"/>
      <c r="AH49" s="212"/>
    </row>
    <row r="50" spans="1:34" ht="15.75" customHeight="1">
      <c r="A50" s="248">
        <v>5</v>
      </c>
      <c r="B50" s="92" t="s">
        <v>8457</v>
      </c>
      <c r="C50" s="92" t="s">
        <v>5307</v>
      </c>
      <c r="D50" s="92" t="s">
        <v>5306</v>
      </c>
      <c r="E50" s="92" t="s">
        <v>5306</v>
      </c>
      <c r="F50" s="20" t="str">
        <f t="shared" si="4"/>
        <v>B/A/A</v>
      </c>
      <c r="G50" s="92" t="s">
        <v>8458</v>
      </c>
      <c r="H50" s="20"/>
      <c r="I50" s="20" t="s">
        <v>8459</v>
      </c>
      <c r="J50" s="92" t="s">
        <v>8460</v>
      </c>
      <c r="K50" s="92" t="s">
        <v>8461</v>
      </c>
      <c r="L50" s="92" t="s">
        <v>8462</v>
      </c>
      <c r="M50" s="92" t="s">
        <v>8463</v>
      </c>
      <c r="N50" s="20"/>
      <c r="O50" s="20"/>
      <c r="P50" s="20"/>
      <c r="Q50" s="20" t="s">
        <v>28</v>
      </c>
      <c r="R50" s="92" t="s">
        <v>5339</v>
      </c>
      <c r="S50" s="92" t="s">
        <v>42</v>
      </c>
      <c r="T50" s="20"/>
      <c r="U50" s="20"/>
      <c r="V50" s="20"/>
      <c r="W50" s="166" t="s">
        <v>1393</v>
      </c>
      <c r="X50" s="20"/>
      <c r="Y50" s="20"/>
      <c r="Z50" s="20"/>
      <c r="AA50" s="20"/>
      <c r="AB50" s="20"/>
      <c r="AC50" s="20"/>
      <c r="AD50" s="20"/>
      <c r="AE50" s="20"/>
      <c r="AF50" s="20"/>
      <c r="AG50" s="20"/>
      <c r="AH50" s="212"/>
    </row>
    <row r="51" spans="1:34" ht="15.75" customHeight="1">
      <c r="A51" s="248">
        <v>5</v>
      </c>
      <c r="B51" s="92" t="s">
        <v>8464</v>
      </c>
      <c r="C51" s="92" t="s">
        <v>5307</v>
      </c>
      <c r="D51" s="92" t="s">
        <v>5307</v>
      </c>
      <c r="E51" s="92" t="s">
        <v>5307</v>
      </c>
      <c r="F51" s="20" t="str">
        <f t="shared" si="4"/>
        <v>B/B/B</v>
      </c>
      <c r="G51" s="20" t="s">
        <v>8268</v>
      </c>
      <c r="H51" s="20"/>
      <c r="I51" s="20" t="s">
        <v>8465</v>
      </c>
      <c r="J51" s="92" t="s">
        <v>8466</v>
      </c>
      <c r="K51" s="92" t="s">
        <v>8467</v>
      </c>
      <c r="L51" s="92" t="s">
        <v>8468</v>
      </c>
      <c r="M51" s="20"/>
      <c r="N51" s="20"/>
      <c r="O51" s="20"/>
      <c r="P51" s="20"/>
      <c r="Q51" s="20" t="s">
        <v>26</v>
      </c>
      <c r="R51" s="92" t="s">
        <v>5339</v>
      </c>
      <c r="S51" s="92" t="s">
        <v>42</v>
      </c>
      <c r="T51" s="20"/>
      <c r="U51" s="20"/>
      <c r="V51" s="20"/>
      <c r="W51" s="166" t="s">
        <v>1428</v>
      </c>
      <c r="X51" s="20"/>
      <c r="Y51" s="20"/>
      <c r="Z51" s="20"/>
      <c r="AA51" s="20"/>
      <c r="AB51" s="20"/>
      <c r="AC51" s="20"/>
      <c r="AD51" s="20"/>
      <c r="AE51" s="20"/>
      <c r="AF51" s="20"/>
      <c r="AG51" s="20"/>
      <c r="AH51" s="212"/>
    </row>
    <row r="52" spans="1:34" ht="15.75" customHeight="1">
      <c r="A52" s="248">
        <v>5</v>
      </c>
      <c r="B52" s="92" t="s">
        <v>8469</v>
      </c>
      <c r="C52" s="92" t="s">
        <v>5374</v>
      </c>
      <c r="D52" s="92" t="s">
        <v>5306</v>
      </c>
      <c r="E52" s="92" t="s">
        <v>5307</v>
      </c>
      <c r="F52" s="20" t="str">
        <f t="shared" si="4"/>
        <v>C/A/B</v>
      </c>
      <c r="G52" s="20" t="s">
        <v>8268</v>
      </c>
      <c r="H52" s="20"/>
      <c r="I52" s="20" t="s">
        <v>8470</v>
      </c>
      <c r="J52" s="20" t="s">
        <v>8471</v>
      </c>
      <c r="K52" s="92" t="s">
        <v>8472</v>
      </c>
      <c r="L52" s="92" t="s">
        <v>8473</v>
      </c>
      <c r="M52" s="92" t="s">
        <v>8474</v>
      </c>
      <c r="N52" s="20"/>
      <c r="O52" s="92" t="s">
        <v>8475</v>
      </c>
      <c r="P52" s="20"/>
      <c r="Q52" s="20" t="s">
        <v>26</v>
      </c>
      <c r="R52" s="92" t="s">
        <v>5313</v>
      </c>
      <c r="S52" s="92" t="s">
        <v>5314</v>
      </c>
      <c r="T52" s="20"/>
      <c r="U52" s="20"/>
      <c r="V52" s="20"/>
      <c r="W52" s="166" t="s">
        <v>1393</v>
      </c>
      <c r="X52" s="92" t="s">
        <v>8476</v>
      </c>
      <c r="Y52" s="92" t="s">
        <v>7427</v>
      </c>
      <c r="Z52" s="92" t="s">
        <v>5317</v>
      </c>
      <c r="AA52" s="92" t="s">
        <v>8477</v>
      </c>
      <c r="AB52" s="92" t="s">
        <v>8478</v>
      </c>
      <c r="AC52" s="92" t="s">
        <v>5320</v>
      </c>
      <c r="AD52" s="92" t="s">
        <v>5364</v>
      </c>
      <c r="AE52" s="167" t="s">
        <v>8479</v>
      </c>
      <c r="AF52" s="20"/>
      <c r="AG52" s="20"/>
      <c r="AH52" s="212"/>
    </row>
    <row r="53" spans="1:34" ht="15.75" customHeight="1">
      <c r="A53" s="248">
        <v>5</v>
      </c>
      <c r="B53" s="92" t="s">
        <v>8480</v>
      </c>
      <c r="C53" s="92" t="s">
        <v>5307</v>
      </c>
      <c r="D53" s="92" t="s">
        <v>5307</v>
      </c>
      <c r="E53" s="92" t="s">
        <v>5307</v>
      </c>
      <c r="F53" s="20" t="str">
        <f t="shared" si="4"/>
        <v>B/B/B</v>
      </c>
      <c r="G53" s="20" t="s">
        <v>8481</v>
      </c>
      <c r="H53" s="20"/>
      <c r="I53" s="20" t="s">
        <v>8482</v>
      </c>
      <c r="J53" s="92" t="s">
        <v>8483</v>
      </c>
      <c r="K53" s="92" t="s">
        <v>8484</v>
      </c>
      <c r="L53" s="92" t="s">
        <v>8485</v>
      </c>
      <c r="M53" s="92" t="s">
        <v>8486</v>
      </c>
      <c r="N53" s="92" t="s">
        <v>8487</v>
      </c>
      <c r="O53" s="20" t="s">
        <v>8488</v>
      </c>
      <c r="P53" s="20"/>
      <c r="Q53" s="20" t="s">
        <v>26</v>
      </c>
      <c r="R53" s="92" t="s">
        <v>5313</v>
      </c>
      <c r="S53" s="92" t="s">
        <v>5378</v>
      </c>
      <c r="T53" s="20"/>
      <c r="U53" s="20"/>
      <c r="V53" s="20"/>
      <c r="W53" s="166" t="s">
        <v>1393</v>
      </c>
      <c r="X53" s="92" t="s">
        <v>8489</v>
      </c>
      <c r="Y53" s="92" t="s">
        <v>7427</v>
      </c>
      <c r="Z53" s="92" t="s">
        <v>5317</v>
      </c>
      <c r="AA53" s="92" t="s">
        <v>5418</v>
      </c>
      <c r="AB53" s="168">
        <v>100</v>
      </c>
      <c r="AC53" s="92" t="s">
        <v>5562</v>
      </c>
      <c r="AD53" s="92" t="s">
        <v>5364</v>
      </c>
      <c r="AE53" s="167" t="s">
        <v>8490</v>
      </c>
      <c r="AF53" s="20"/>
      <c r="AG53" s="20"/>
      <c r="AH53" s="212"/>
    </row>
    <row r="54" spans="1:34" ht="15.75" customHeight="1">
      <c r="A54" s="248">
        <v>5</v>
      </c>
      <c r="B54" s="92" t="s">
        <v>8491</v>
      </c>
      <c r="C54" s="92" t="s">
        <v>5306</v>
      </c>
      <c r="D54" s="92" t="s">
        <v>5374</v>
      </c>
      <c r="E54" s="92" t="s">
        <v>5306</v>
      </c>
      <c r="F54" s="20" t="str">
        <f t="shared" si="4"/>
        <v>A/C/A</v>
      </c>
      <c r="G54" s="20" t="s">
        <v>8492</v>
      </c>
      <c r="H54" s="20"/>
      <c r="I54" s="20" t="s">
        <v>8493</v>
      </c>
      <c r="J54" s="92" t="s">
        <v>8494</v>
      </c>
      <c r="K54" s="92" t="s">
        <v>8495</v>
      </c>
      <c r="L54" s="92" t="s">
        <v>8496</v>
      </c>
      <c r="M54" s="92" t="s">
        <v>8497</v>
      </c>
      <c r="N54" s="20"/>
      <c r="O54" s="20" t="s">
        <v>8498</v>
      </c>
      <c r="P54" s="20"/>
      <c r="Q54" s="20" t="s">
        <v>28</v>
      </c>
      <c r="R54" s="92" t="s">
        <v>5313</v>
      </c>
      <c r="S54" s="92" t="s">
        <v>5314</v>
      </c>
      <c r="T54" s="20"/>
      <c r="U54" s="20"/>
      <c r="V54" s="92" t="s">
        <v>5360</v>
      </c>
      <c r="W54" s="166" t="s">
        <v>6184</v>
      </c>
      <c r="X54" s="92" t="s">
        <v>8499</v>
      </c>
      <c r="Y54" s="92" t="s">
        <v>7427</v>
      </c>
      <c r="Z54" s="92" t="s">
        <v>5317</v>
      </c>
      <c r="AA54" s="92" t="s">
        <v>8500</v>
      </c>
      <c r="AB54" s="92" t="s">
        <v>8501</v>
      </c>
      <c r="AC54" s="92" t="s">
        <v>5320</v>
      </c>
      <c r="AD54" s="92" t="s">
        <v>5364</v>
      </c>
      <c r="AE54" s="167" t="s">
        <v>8502</v>
      </c>
      <c r="AF54" s="20"/>
      <c r="AG54" s="20"/>
      <c r="AH54" s="212"/>
    </row>
    <row r="55" spans="1:34" ht="15.75" customHeight="1">
      <c r="A55" s="248">
        <v>5</v>
      </c>
      <c r="B55" s="92" t="s">
        <v>8503</v>
      </c>
      <c r="C55" s="92" t="s">
        <v>5307</v>
      </c>
      <c r="D55" s="92" t="s">
        <v>5374</v>
      </c>
      <c r="E55" s="92" t="s">
        <v>5307</v>
      </c>
      <c r="F55" s="20" t="str">
        <f t="shared" si="4"/>
        <v>B/C/B</v>
      </c>
      <c r="G55" s="20" t="s">
        <v>8492</v>
      </c>
      <c r="H55" s="20"/>
      <c r="I55" s="20"/>
      <c r="J55" s="20" t="s">
        <v>8504</v>
      </c>
      <c r="K55" s="92" t="s">
        <v>8505</v>
      </c>
      <c r="L55" s="92" t="s">
        <v>8506</v>
      </c>
      <c r="M55" s="92" t="s">
        <v>8507</v>
      </c>
      <c r="N55" s="92" t="s">
        <v>8508</v>
      </c>
      <c r="O55" s="20" t="s">
        <v>8509</v>
      </c>
      <c r="P55" s="20"/>
      <c r="Q55" s="20" t="s">
        <v>28</v>
      </c>
      <c r="R55" s="92" t="s">
        <v>5339</v>
      </c>
      <c r="S55" s="92" t="s">
        <v>42</v>
      </c>
      <c r="T55" s="20"/>
      <c r="U55" s="20"/>
      <c r="V55" s="20"/>
      <c r="W55" s="166" t="s">
        <v>6184</v>
      </c>
      <c r="X55" s="20"/>
      <c r="Y55" s="20"/>
      <c r="Z55" s="20"/>
      <c r="AA55" s="20"/>
      <c r="AB55" s="20"/>
      <c r="AC55" s="20"/>
      <c r="AD55" s="20"/>
      <c r="AE55" s="20"/>
      <c r="AF55" s="20"/>
      <c r="AG55" s="20"/>
      <c r="AH55" s="212"/>
    </row>
    <row r="56" spans="1:34" ht="15.75" customHeight="1"/>
    <row r="57" spans="1:34" ht="15.75" customHeight="1"/>
    <row r="58" spans="1:34" ht="15.75" customHeight="1"/>
    <row r="59" spans="1:34" ht="15.75" customHeight="1"/>
    <row r="60" spans="1:34" ht="15.75" customHeight="1"/>
    <row r="61" spans="1:34" ht="15.75" customHeight="1"/>
    <row r="62" spans="1:34" ht="15.75" customHeight="1"/>
    <row r="63" spans="1:34" ht="15.75" customHeight="1"/>
    <row r="64" spans="1:3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P34" r:id="rId1" xr:uid="{00000000-0004-0000-1900-000000000000}"/>
    <hyperlink ref="P39" r:id="rId2" xr:uid="{00000000-0004-0000-1900-000001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9C324"/>
    <outlinePr summaryBelow="0" summaryRight="0"/>
  </sheetPr>
  <dimension ref="A1:AG1000"/>
  <sheetViews>
    <sheetView topLeftCell="E1" workbookViewId="0">
      <pane ySplit="2" topLeftCell="A3" activePane="bottomLeft" state="frozen"/>
      <selection pane="bottomLeft" activeCell="K2" sqref="K2"/>
    </sheetView>
  </sheetViews>
  <sheetFormatPr defaultColWidth="14.42578125" defaultRowHeight="15" customHeight="1"/>
  <cols>
    <col min="1" max="1" width="8" customWidth="1"/>
    <col min="2" max="5" width="8.28515625" customWidth="1"/>
    <col min="6" max="6" width="11.42578125" customWidth="1"/>
    <col min="7" max="7" width="29" customWidth="1"/>
    <col min="9" max="9" width="39.7109375" customWidth="1"/>
    <col min="10" max="10" width="30.140625" customWidth="1"/>
    <col min="11" max="11" width="50.28515625" customWidth="1"/>
    <col min="12" max="12" width="24" customWidth="1"/>
    <col min="13" max="13" width="27.5703125" customWidth="1"/>
    <col min="14" max="14" width="11" customWidth="1"/>
    <col min="15" max="15" width="22.28515625" customWidth="1"/>
    <col min="16" max="16" width="22.140625" customWidth="1"/>
    <col min="18" max="18" width="16.85546875" customWidth="1"/>
    <col min="19" max="19" width="22.140625" customWidth="1"/>
    <col min="23" max="23" width="22.140625" customWidth="1"/>
    <col min="26" max="26" width="16.5703125" customWidth="1"/>
    <col min="27" max="27" width="22.140625" customWidth="1"/>
    <col min="30" max="30" width="16.5703125" customWidth="1"/>
    <col min="31" max="31" width="22.140625" customWidth="1"/>
    <col min="33" max="33" width="22.140625" customWidth="1"/>
  </cols>
  <sheetData>
    <row r="1" spans="1:33" ht="15.75" customHeight="1">
      <c r="A1" s="174" t="s">
        <v>5691</v>
      </c>
      <c r="B1" s="174"/>
      <c r="C1" s="174" t="s">
        <v>5691</v>
      </c>
      <c r="D1" s="174" t="s">
        <v>5691</v>
      </c>
      <c r="E1" s="174" t="s">
        <v>5691</v>
      </c>
      <c r="F1" s="174"/>
      <c r="G1" s="228" t="s">
        <v>5692</v>
      </c>
      <c r="H1" s="228" t="s">
        <v>8510</v>
      </c>
      <c r="I1" s="228" t="s">
        <v>8511</v>
      </c>
      <c r="J1" s="176"/>
      <c r="K1" s="176"/>
      <c r="L1" s="176"/>
      <c r="M1" s="176"/>
      <c r="N1" s="176"/>
      <c r="O1" s="176"/>
      <c r="P1" s="176"/>
      <c r="Q1" s="176"/>
      <c r="R1" s="176"/>
      <c r="S1" s="176"/>
      <c r="T1" s="176"/>
      <c r="U1" s="176"/>
      <c r="V1" s="176"/>
      <c r="W1" s="176"/>
      <c r="X1" s="176"/>
      <c r="Y1" s="176"/>
      <c r="Z1" s="176"/>
      <c r="AA1" s="176"/>
      <c r="AB1" s="176"/>
      <c r="AC1" s="176"/>
      <c r="AD1" s="176"/>
      <c r="AE1" s="176"/>
      <c r="AF1" s="176"/>
      <c r="AG1" s="176"/>
    </row>
    <row r="2" spans="1:33" ht="39.75" customHeight="1">
      <c r="A2" s="177" t="s">
        <v>5695</v>
      </c>
      <c r="B2" s="177" t="s">
        <v>5764</v>
      </c>
      <c r="C2" s="177" t="s">
        <v>5273</v>
      </c>
      <c r="D2" s="177" t="s">
        <v>5274</v>
      </c>
      <c r="E2" s="177" t="s">
        <v>5275</v>
      </c>
      <c r="F2" s="177" t="s">
        <v>5276</v>
      </c>
      <c r="G2" s="178" t="s">
        <v>5696</v>
      </c>
      <c r="H2" s="179" t="s">
        <v>5697</v>
      </c>
      <c r="I2" s="180" t="s">
        <v>5698</v>
      </c>
      <c r="J2" s="181" t="s">
        <v>5699</v>
      </c>
      <c r="K2" s="181" t="s">
        <v>5700</v>
      </c>
      <c r="L2" s="181" t="s">
        <v>5701</v>
      </c>
      <c r="M2" s="181" t="s">
        <v>5283</v>
      </c>
      <c r="N2" s="181" t="s">
        <v>5284</v>
      </c>
      <c r="O2" s="181" t="s">
        <v>5702</v>
      </c>
      <c r="P2" s="180" t="s">
        <v>5703</v>
      </c>
      <c r="Q2" s="178" t="s">
        <v>5704</v>
      </c>
      <c r="R2" s="182" t="s">
        <v>5705</v>
      </c>
      <c r="S2" s="180" t="s">
        <v>5706</v>
      </c>
      <c r="T2" s="180" t="s">
        <v>5707</v>
      </c>
      <c r="U2" s="180" t="s">
        <v>5291</v>
      </c>
      <c r="V2" s="180" t="s">
        <v>5292</v>
      </c>
      <c r="W2" s="180" t="s">
        <v>35</v>
      </c>
      <c r="X2" s="180" t="s">
        <v>5293</v>
      </c>
      <c r="Y2" s="180" t="s">
        <v>5294</v>
      </c>
      <c r="Z2" s="180" t="s">
        <v>5295</v>
      </c>
      <c r="AA2" s="180" t="s">
        <v>5296</v>
      </c>
      <c r="AB2" s="180" t="s">
        <v>5297</v>
      </c>
      <c r="AC2" s="180" t="s">
        <v>5298</v>
      </c>
      <c r="AD2" s="180" t="s">
        <v>5299</v>
      </c>
      <c r="AE2" s="180" t="s">
        <v>5300</v>
      </c>
      <c r="AF2" s="180" t="s">
        <v>5301</v>
      </c>
      <c r="AG2" s="180" t="s">
        <v>5302</v>
      </c>
    </row>
    <row r="3" spans="1:33" ht="15.75" customHeight="1">
      <c r="A3" s="183">
        <v>1</v>
      </c>
      <c r="B3" s="183" t="str">
        <f>'0. CONTENUS-WiP'!B3</f>
        <v>CTN-1</v>
      </c>
      <c r="C3" s="183"/>
      <c r="D3" s="183"/>
      <c r="E3" s="183"/>
      <c r="F3" s="183" t="s">
        <v>8512</v>
      </c>
      <c r="G3" s="185" t="s">
        <v>5691</v>
      </c>
      <c r="H3" s="185" t="s">
        <v>8513</v>
      </c>
      <c r="I3" s="185" t="s">
        <v>5691</v>
      </c>
      <c r="J3" s="185" t="s">
        <v>5691</v>
      </c>
      <c r="K3" s="185" t="s">
        <v>5691</v>
      </c>
      <c r="L3" s="185" t="s">
        <v>5691</v>
      </c>
      <c r="M3" s="185" t="s">
        <v>5691</v>
      </c>
      <c r="N3" s="185" t="s">
        <v>5691</v>
      </c>
      <c r="O3" s="185" t="s">
        <v>5691</v>
      </c>
      <c r="P3" s="183"/>
      <c r="Q3" s="183"/>
      <c r="R3" s="183"/>
      <c r="S3" s="183"/>
      <c r="T3" s="183"/>
      <c r="U3" s="183" t="s">
        <v>1086</v>
      </c>
      <c r="V3" s="183"/>
      <c r="W3" s="183">
        <f>'0. CONTENUS-WiP'!W3</f>
        <v>0</v>
      </c>
      <c r="X3" s="183">
        <f>'0. CONTENUS-WiP'!X3</f>
        <v>0</v>
      </c>
      <c r="Y3" s="183">
        <f>'0. CONTENUS-WiP'!Y3</f>
        <v>0</v>
      </c>
      <c r="Z3" s="183">
        <f>'0. CONTENUS-WiP'!Z3</f>
        <v>0</v>
      </c>
      <c r="AA3" s="183">
        <f>'0. CONTENUS-WiP'!AA3</f>
        <v>0</v>
      </c>
      <c r="AB3" s="183">
        <f>'0. CONTENUS-WiP'!AB3</f>
        <v>0</v>
      </c>
      <c r="AC3" s="183">
        <f>'0. CONTENUS-WiP'!AC3</f>
        <v>0</v>
      </c>
      <c r="AD3" s="183">
        <f>'0. CONTENUS-WiP'!AD3</f>
        <v>0</v>
      </c>
      <c r="AE3" s="183">
        <f>'0. CONTENUS-WiP'!AE3</f>
        <v>0</v>
      </c>
      <c r="AF3" s="183">
        <f>'0. CONTENUS-WiP'!AF3</f>
        <v>0</v>
      </c>
      <c r="AG3" s="183">
        <f>'0. CONTENUS-WiP'!AG3</f>
        <v>0</v>
      </c>
    </row>
    <row r="4" spans="1:33" ht="15.75" customHeight="1">
      <c r="A4" s="183">
        <v>1</v>
      </c>
      <c r="B4" s="183" t="str">
        <f>'0. CONTENUS-WiP'!B4</f>
        <v>CTN-1.01</v>
      </c>
      <c r="C4" s="183" t="s">
        <v>5307</v>
      </c>
      <c r="D4" s="183" t="s">
        <v>5374</v>
      </c>
      <c r="E4" s="183" t="s">
        <v>5307</v>
      </c>
      <c r="F4" s="183" t="s">
        <v>5850</v>
      </c>
      <c r="G4" s="184" t="s">
        <v>8514</v>
      </c>
      <c r="H4" s="185" t="s">
        <v>5691</v>
      </c>
      <c r="I4" s="185" t="s">
        <v>8515</v>
      </c>
      <c r="J4" s="185" t="s">
        <v>8516</v>
      </c>
      <c r="K4" s="185" t="s">
        <v>8517</v>
      </c>
      <c r="L4" s="185" t="s">
        <v>8518</v>
      </c>
      <c r="M4" s="185" t="s">
        <v>5691</v>
      </c>
      <c r="N4" s="185" t="s">
        <v>5691</v>
      </c>
      <c r="O4" s="185" t="s">
        <v>8519</v>
      </c>
      <c r="P4" s="183"/>
      <c r="Q4" s="183" t="s">
        <v>26</v>
      </c>
      <c r="R4" s="183" t="s">
        <v>5313</v>
      </c>
      <c r="S4" s="183" t="s">
        <v>5378</v>
      </c>
      <c r="T4" s="183"/>
      <c r="U4" s="183"/>
      <c r="V4" s="183"/>
      <c r="W4" s="183" t="str">
        <f>'0. CONTENUS-WiP'!W4</f>
        <v>Acquisition</v>
      </c>
      <c r="X4" s="183" t="str">
        <f>'0. CONTENUS-WiP'!X4</f>
        <v>#COM ; #VALUE ; #GOV ; #BUY ;</v>
      </c>
      <c r="Y4" s="183" t="str">
        <f>'0. CONTENUS-WiP'!Y4</f>
        <v>ProjectMngr ;  Manager ; RSE/NR ; ITMngr</v>
      </c>
      <c r="Z4" s="183" t="str">
        <f>'0. CONTENUS-WiP'!Z4</f>
        <v>(X / Y ) * 100</v>
      </c>
      <c r="AA4" s="183" t="str">
        <f>'0. CONTENUS-WiP'!AA4</f>
        <v>Engagements NR ou RSE</v>
      </c>
      <c r="AB4" s="183" t="str">
        <f>'0. CONTENUS-WiP'!AB4</f>
        <v>Prestataires</v>
      </c>
      <c r="AC4" s="183" t="str">
        <f>'0. CONTENUS-WiP'!AC4</f>
        <v>High</v>
      </c>
      <c r="AD4" s="183" t="str">
        <f>'0. CONTENUS-WiP'!AD4</f>
        <v>Periodic</v>
      </c>
      <c r="AE4" s="183" t="str">
        <f>'0. CONTENUS-WiP'!AE4</f>
        <v>Projet</v>
      </c>
      <c r="AF4" s="183">
        <f>'0. CONTENUS-WiP'!AF4</f>
        <v>0</v>
      </c>
      <c r="AG4" s="183">
        <f>'0. CONTENUS-WiP'!AG4</f>
        <v>0</v>
      </c>
    </row>
    <row r="5" spans="1:33" ht="15.75" customHeight="1">
      <c r="A5" s="183">
        <v>1</v>
      </c>
      <c r="B5" s="183" t="str">
        <f>'0. CONTENUS-WiP'!B5</f>
        <v>CTN-1.C01</v>
      </c>
      <c r="C5" s="183" t="s">
        <v>5374</v>
      </c>
      <c r="D5" s="183" t="s">
        <v>5306</v>
      </c>
      <c r="E5" s="183" t="s">
        <v>5307</v>
      </c>
      <c r="F5" s="183" t="s">
        <v>6932</v>
      </c>
      <c r="G5" s="185" t="s">
        <v>8520</v>
      </c>
      <c r="H5" s="185" t="s">
        <v>5691</v>
      </c>
      <c r="I5" s="185" t="s">
        <v>8521</v>
      </c>
      <c r="J5" s="185" t="s">
        <v>8522</v>
      </c>
      <c r="K5" s="185" t="s">
        <v>8523</v>
      </c>
      <c r="L5" s="185" t="s">
        <v>8524</v>
      </c>
      <c r="M5" s="185" t="s">
        <v>5691</v>
      </c>
      <c r="N5" s="185" t="s">
        <v>5691</v>
      </c>
      <c r="O5" s="185" t="s">
        <v>5691</v>
      </c>
      <c r="P5" s="183"/>
      <c r="Q5" s="183" t="s">
        <v>28</v>
      </c>
      <c r="R5" s="183" t="s">
        <v>5339</v>
      </c>
      <c r="S5" s="183" t="s">
        <v>42</v>
      </c>
      <c r="T5" s="183"/>
      <c r="U5" s="183"/>
      <c r="V5" s="183"/>
      <c r="W5" s="183" t="str">
        <f>'0. CONTENUS-WiP'!W5</f>
        <v>Acquisition</v>
      </c>
      <c r="X5" s="183">
        <f>'0. CONTENUS-WiP'!X5</f>
        <v>0</v>
      </c>
      <c r="Y5" s="183">
        <f>'0. CONTENUS-WiP'!Y5</f>
        <v>0</v>
      </c>
      <c r="Z5" s="183">
        <f>'0. CONTENUS-WiP'!Z5</f>
        <v>0</v>
      </c>
      <c r="AA5" s="183">
        <f>'0. CONTENUS-WiP'!AA5</f>
        <v>0</v>
      </c>
      <c r="AB5" s="183">
        <f>'0. CONTENUS-WiP'!AB5</f>
        <v>0</v>
      </c>
      <c r="AC5" s="183">
        <f>'0. CONTENUS-WiP'!AC5</f>
        <v>0</v>
      </c>
      <c r="AD5" s="183">
        <f>'0. CONTENUS-WiP'!AD5</f>
        <v>0</v>
      </c>
      <c r="AE5" s="183">
        <f>'0. CONTENUS-WiP'!AE5</f>
        <v>0</v>
      </c>
      <c r="AF5" s="183">
        <f>'0. CONTENUS-WiP'!AF5</f>
        <v>0</v>
      </c>
      <c r="AG5" s="183">
        <f>'0. CONTENUS-WiP'!AG5</f>
        <v>0</v>
      </c>
    </row>
    <row r="6" spans="1:33" ht="15.75" customHeight="1">
      <c r="A6" s="183">
        <v>1</v>
      </c>
      <c r="B6" s="183" t="str">
        <f>'0. CONTENUS-WiP'!B6</f>
        <v>CTN-1.C02</v>
      </c>
      <c r="C6" s="183" t="s">
        <v>5374</v>
      </c>
      <c r="D6" s="183" t="s">
        <v>5307</v>
      </c>
      <c r="E6" s="183" t="s">
        <v>5307</v>
      </c>
      <c r="F6" s="183" t="s">
        <v>6935</v>
      </c>
      <c r="G6" s="185" t="s">
        <v>8520</v>
      </c>
      <c r="H6" s="185" t="s">
        <v>5691</v>
      </c>
      <c r="I6" s="185" t="s">
        <v>8521</v>
      </c>
      <c r="J6" s="185" t="s">
        <v>8525</v>
      </c>
      <c r="K6" s="185" t="s">
        <v>8526</v>
      </c>
      <c r="L6" s="251" t="s">
        <v>8527</v>
      </c>
      <c r="M6" s="185" t="s">
        <v>5691</v>
      </c>
      <c r="N6" s="185" t="s">
        <v>5691</v>
      </c>
      <c r="O6" s="185" t="s">
        <v>5691</v>
      </c>
      <c r="P6" s="183"/>
      <c r="Q6" s="183" t="s">
        <v>28</v>
      </c>
      <c r="R6" s="183" t="s">
        <v>5339</v>
      </c>
      <c r="S6" s="183" t="s">
        <v>42</v>
      </c>
      <c r="T6" s="183"/>
      <c r="U6" s="183"/>
      <c r="V6" s="183"/>
      <c r="W6" s="183" t="str">
        <f>'0. CONTENUS-WiP'!W6</f>
        <v>Conception</v>
      </c>
      <c r="X6" s="183">
        <f>'0. CONTENUS-WiP'!X6</f>
        <v>0</v>
      </c>
      <c r="Y6" s="183">
        <f>'0. CONTENUS-WiP'!Y6</f>
        <v>0</v>
      </c>
      <c r="Z6" s="183">
        <f>'0. CONTENUS-WiP'!Z6</f>
        <v>0</v>
      </c>
      <c r="AA6" s="183">
        <f>'0. CONTENUS-WiP'!AA6</f>
        <v>0</v>
      </c>
      <c r="AB6" s="183">
        <f>'0. CONTENUS-WiP'!AB6</f>
        <v>0</v>
      </c>
      <c r="AC6" s="183">
        <f>'0. CONTENUS-WiP'!AC6</f>
        <v>0</v>
      </c>
      <c r="AD6" s="183">
        <f>'0. CONTENUS-WiP'!AD6</f>
        <v>0</v>
      </c>
      <c r="AE6" s="183">
        <f>'0. CONTENUS-WiP'!AE6</f>
        <v>0</v>
      </c>
      <c r="AF6" s="183">
        <f>'0. CONTENUS-WiP'!AF6</f>
        <v>0</v>
      </c>
      <c r="AG6" s="183">
        <f>'0. CONTENUS-WiP'!AG6</f>
        <v>0</v>
      </c>
    </row>
    <row r="7" spans="1:33" ht="15.75" customHeight="1">
      <c r="A7" s="183">
        <v>1</v>
      </c>
      <c r="B7" s="183" t="str">
        <f>'0. CONTENUS-WiP'!B7</f>
        <v>CTN-1.02</v>
      </c>
      <c r="C7" s="183" t="s">
        <v>5374</v>
      </c>
      <c r="D7" s="183" t="s">
        <v>5307</v>
      </c>
      <c r="E7" s="183" t="s">
        <v>5307</v>
      </c>
      <c r="F7" s="183" t="s">
        <v>6935</v>
      </c>
      <c r="G7" s="185" t="s">
        <v>8528</v>
      </c>
      <c r="H7" s="185" t="s">
        <v>5691</v>
      </c>
      <c r="I7" s="185" t="s">
        <v>8529</v>
      </c>
      <c r="J7" s="251" t="s">
        <v>8530</v>
      </c>
      <c r="K7" s="185" t="s">
        <v>8531</v>
      </c>
      <c r="L7" s="185" t="s">
        <v>8532</v>
      </c>
      <c r="M7" s="251" t="s">
        <v>8533</v>
      </c>
      <c r="N7" s="252"/>
      <c r="O7" s="185" t="s">
        <v>5691</v>
      </c>
      <c r="P7" s="183"/>
      <c r="Q7" s="183" t="s">
        <v>28</v>
      </c>
      <c r="R7" s="183" t="s">
        <v>5313</v>
      </c>
      <c r="S7" s="183" t="s">
        <v>5314</v>
      </c>
      <c r="T7" s="183"/>
      <c r="U7" s="183"/>
      <c r="V7" s="183"/>
      <c r="W7" s="183" t="str">
        <f>'0. CONTENUS-WiP'!W7</f>
        <v>Acquisition</v>
      </c>
      <c r="X7" s="183" t="str">
        <f>'0. CONTENUS-WiP'!X7</f>
        <v>#USE ;  #COM ; #LEG</v>
      </c>
      <c r="Y7" s="183" t="str">
        <f>'0. CONTENUS-WiP'!Y7</f>
        <v>Dev ; Designer ;  ProductOwner</v>
      </c>
      <c r="Z7" s="183" t="str">
        <f>'0. CONTENUS-WiP'!Z7</f>
        <v>(X / Y ) * 100</v>
      </c>
      <c r="AA7" s="183" t="s">
        <v>8534</v>
      </c>
      <c r="AB7" s="183" t="s">
        <v>8535</v>
      </c>
      <c r="AC7" s="183" t="str">
        <f>'0. CONTENUS-WiP'!AC7</f>
        <v>Medium</v>
      </c>
      <c r="AD7" s="183" t="str">
        <f>'0. CONTENUS-WiP'!AD7</f>
        <v>OnUpdate</v>
      </c>
      <c r="AE7" s="183" t="s">
        <v>5771</v>
      </c>
      <c r="AF7" s="183">
        <f>'0. CONTENUS-WiP'!AF7</f>
        <v>0</v>
      </c>
      <c r="AG7" s="183">
        <f>'0. CONTENUS-WiP'!AG7</f>
        <v>0</v>
      </c>
    </row>
    <row r="8" spans="1:33" ht="15.75" customHeight="1">
      <c r="A8" s="183">
        <v>1</v>
      </c>
      <c r="B8" s="183" t="str">
        <f>'0. CONTENUS-WiP'!B8</f>
        <v>CTN-1.03</v>
      </c>
      <c r="C8" s="183" t="s">
        <v>5307</v>
      </c>
      <c r="D8" s="183" t="s">
        <v>5307</v>
      </c>
      <c r="E8" s="183" t="s">
        <v>5374</v>
      </c>
      <c r="F8" s="183" t="s">
        <v>8146</v>
      </c>
      <c r="G8" s="185" t="s">
        <v>5691</v>
      </c>
      <c r="H8" s="185" t="s">
        <v>5691</v>
      </c>
      <c r="I8" s="251" t="s">
        <v>8536</v>
      </c>
      <c r="J8" s="185" t="s">
        <v>8537</v>
      </c>
      <c r="K8" s="251" t="s">
        <v>8538</v>
      </c>
      <c r="L8" s="185" t="s">
        <v>8539</v>
      </c>
      <c r="M8" s="185" t="s">
        <v>5691</v>
      </c>
      <c r="N8" s="185" t="s">
        <v>5691</v>
      </c>
      <c r="O8" s="185" t="s">
        <v>8540</v>
      </c>
      <c r="P8" s="183"/>
      <c r="Q8" s="183" t="s">
        <v>6260</v>
      </c>
      <c r="R8" s="183" t="s">
        <v>5313</v>
      </c>
      <c r="S8" s="183" t="s">
        <v>5314</v>
      </c>
      <c r="T8" s="183"/>
      <c r="U8" s="183"/>
      <c r="V8" s="183" t="s">
        <v>5360</v>
      </c>
      <c r="W8" s="183" t="str">
        <f>'0. CONTENUS-WiP'!W8</f>
        <v>Réalisation</v>
      </c>
      <c r="X8" s="183" t="str">
        <f>'0. CONTENUS-WiP'!X8</f>
        <v>#USE ; #COM ;</v>
      </c>
      <c r="Y8" s="183" t="str">
        <f>'0. CONTENUS-WiP'!Y8</f>
        <v>Dev ; Designer ;</v>
      </c>
      <c r="Z8" s="183" t="str">
        <f>'0. CONTENUS-WiP'!Z8</f>
        <v>(X / Y ) * 100</v>
      </c>
      <c r="AA8" s="183" t="s">
        <v>8541</v>
      </c>
      <c r="AB8" s="183" t="s">
        <v>8542</v>
      </c>
      <c r="AC8" s="183" t="str">
        <f>'0. CONTENUS-WiP'!AC8</f>
        <v>Medium</v>
      </c>
      <c r="AD8" s="183" t="str">
        <f>'0. CONTENUS-WiP'!AD8</f>
        <v>OnUpdate</v>
      </c>
      <c r="AE8" s="183" t="s">
        <v>8543</v>
      </c>
      <c r="AF8" s="183">
        <f>'0. CONTENUS-WiP'!AF8</f>
        <v>0</v>
      </c>
      <c r="AG8" s="183">
        <f>'0. CONTENUS-WiP'!AG8</f>
        <v>0</v>
      </c>
    </row>
    <row r="9" spans="1:33" ht="15.75" customHeight="1">
      <c r="A9" s="183">
        <v>2</v>
      </c>
      <c r="B9" s="183" t="str">
        <f>'0. CONTENUS-WiP'!B9</f>
        <v>CTN-2</v>
      </c>
      <c r="C9" s="183"/>
      <c r="D9" s="183"/>
      <c r="E9" s="183"/>
      <c r="F9" s="183" t="s">
        <v>8144</v>
      </c>
      <c r="G9" s="185" t="s">
        <v>5691</v>
      </c>
      <c r="H9" s="185" t="s">
        <v>8544</v>
      </c>
      <c r="I9" s="185" t="s">
        <v>5691</v>
      </c>
      <c r="J9" s="185" t="s">
        <v>5691</v>
      </c>
      <c r="K9" s="185" t="s">
        <v>5691</v>
      </c>
      <c r="L9" s="185" t="s">
        <v>5691</v>
      </c>
      <c r="M9" s="185" t="s">
        <v>5691</v>
      </c>
      <c r="N9" s="185" t="s">
        <v>5691</v>
      </c>
      <c r="O9" s="185" t="s">
        <v>5691</v>
      </c>
      <c r="P9" s="183"/>
      <c r="Q9" s="183"/>
      <c r="R9" s="183"/>
      <c r="S9" s="183"/>
      <c r="T9" s="183"/>
      <c r="U9" s="183" t="s">
        <v>7291</v>
      </c>
      <c r="V9" s="183"/>
      <c r="W9" s="183">
        <f>'0. CONTENUS-WiP'!W9</f>
        <v>0</v>
      </c>
      <c r="X9" s="183">
        <f>'0. CONTENUS-WiP'!X9</f>
        <v>0</v>
      </c>
      <c r="Y9" s="183">
        <f>'0. CONTENUS-WiP'!Y9</f>
        <v>0</v>
      </c>
      <c r="Z9" s="183">
        <f>'0. CONTENUS-WiP'!Z9</f>
        <v>0</v>
      </c>
      <c r="AA9" s="183">
        <f>'0. CONTENUS-WiP'!AA9</f>
        <v>0</v>
      </c>
      <c r="AB9" s="183">
        <f>'0. CONTENUS-WiP'!AB9</f>
        <v>0</v>
      </c>
      <c r="AC9" s="183">
        <f>'0. CONTENUS-WiP'!AC9</f>
        <v>0</v>
      </c>
      <c r="AD9" s="183">
        <f>'0. CONTENUS-WiP'!AD9</f>
        <v>0</v>
      </c>
      <c r="AE9" s="183">
        <f>'0. CONTENUS-WiP'!AE9</f>
        <v>0</v>
      </c>
      <c r="AF9" s="183">
        <f>'0. CONTENUS-WiP'!AF9</f>
        <v>0</v>
      </c>
      <c r="AG9" s="183">
        <f>'0. CONTENUS-WiP'!AG9</f>
        <v>0</v>
      </c>
    </row>
    <row r="10" spans="1:33" ht="15.75" customHeight="1">
      <c r="A10" s="183">
        <v>2</v>
      </c>
      <c r="B10" s="183" t="str">
        <f>'0. CONTENUS-WiP'!B10</f>
        <v>CTN-2.01</v>
      </c>
      <c r="C10" s="183" t="s">
        <v>5306</v>
      </c>
      <c r="D10" s="183" t="s">
        <v>5307</v>
      </c>
      <c r="E10" s="183" t="s">
        <v>5307</v>
      </c>
      <c r="F10" s="183" t="s">
        <v>5821</v>
      </c>
      <c r="G10" s="185" t="s">
        <v>8528</v>
      </c>
      <c r="H10" s="185" t="s">
        <v>5691</v>
      </c>
      <c r="I10" s="185" t="s">
        <v>8545</v>
      </c>
      <c r="J10" s="185" t="s">
        <v>8546</v>
      </c>
      <c r="K10" s="251" t="s">
        <v>8547</v>
      </c>
      <c r="L10" s="185" t="s">
        <v>8548</v>
      </c>
      <c r="M10" s="185" t="s">
        <v>8549</v>
      </c>
      <c r="N10" s="185" t="s">
        <v>8210</v>
      </c>
      <c r="O10" s="185" t="s">
        <v>8550</v>
      </c>
      <c r="P10" s="183"/>
      <c r="Q10" s="183" t="s">
        <v>28</v>
      </c>
      <c r="R10" s="183" t="s">
        <v>5313</v>
      </c>
      <c r="S10" s="183" t="s">
        <v>5314</v>
      </c>
      <c r="T10" s="183"/>
      <c r="U10" s="183"/>
      <c r="V10" s="183" t="s">
        <v>5360</v>
      </c>
      <c r="W10" s="183" t="str">
        <f>'0. CONTENUS-WiP'!W10</f>
        <v>Réalisation</v>
      </c>
      <c r="X10" s="183" t="str">
        <f>'0. CONTENUS-WiP'!X10</f>
        <v>#PERF ; #VOL ;  #USE ; #COM ; #VALUE ; #METH</v>
      </c>
      <c r="Y10" s="183" t="str">
        <f>'0. CONTENUS-WiP'!Y10</f>
        <v>Dev ; Designer ;</v>
      </c>
      <c r="Z10" s="183" t="str">
        <f>'0. CONTENUS-WiP'!Z10</f>
        <v>(X / Y ) * 100</v>
      </c>
      <c r="AA10" s="183" t="s">
        <v>8077</v>
      </c>
      <c r="AB10" s="183" t="s">
        <v>8078</v>
      </c>
      <c r="AC10" s="183" t="str">
        <f>'0. CONTENUS-WiP'!AC10</f>
        <v>High</v>
      </c>
      <c r="AD10" s="183" t="str">
        <f>'0. CONTENUS-WiP'!AD10</f>
        <v>OnUpdate</v>
      </c>
      <c r="AE10" s="183" t="s">
        <v>8064</v>
      </c>
      <c r="AF10" s="183">
        <f>'0. CONTENUS-WiP'!AF10</f>
        <v>0</v>
      </c>
      <c r="AG10" s="183">
        <f>'0. CONTENUS-WiP'!AG10</f>
        <v>0</v>
      </c>
    </row>
    <row r="11" spans="1:33" ht="15.75" customHeight="1">
      <c r="A11" s="183">
        <v>2</v>
      </c>
      <c r="B11" s="183" t="str">
        <f>'0. CONTENUS-WiP'!B11</f>
        <v>CTN-2.02</v>
      </c>
      <c r="C11" s="183" t="s">
        <v>5306</v>
      </c>
      <c r="D11" s="183" t="s">
        <v>5307</v>
      </c>
      <c r="E11" s="183" t="s">
        <v>5307</v>
      </c>
      <c r="F11" s="183" t="s">
        <v>5821</v>
      </c>
      <c r="G11" s="185" t="s">
        <v>8528</v>
      </c>
      <c r="H11" s="185" t="s">
        <v>5691</v>
      </c>
      <c r="I11" s="185" t="s">
        <v>8551</v>
      </c>
      <c r="J11" s="185" t="s">
        <v>8552</v>
      </c>
      <c r="K11" s="251" t="s">
        <v>8553</v>
      </c>
      <c r="L11" s="185" t="s">
        <v>8554</v>
      </c>
      <c r="M11" s="185" t="s">
        <v>5691</v>
      </c>
      <c r="N11" s="185" t="s">
        <v>5691</v>
      </c>
      <c r="O11" s="185" t="s">
        <v>5691</v>
      </c>
      <c r="P11" s="183"/>
      <c r="Q11" s="183" t="s">
        <v>28</v>
      </c>
      <c r="R11" s="183" t="s">
        <v>5313</v>
      </c>
      <c r="S11" s="183" t="s">
        <v>5314</v>
      </c>
      <c r="T11" s="183"/>
      <c r="U11" s="183"/>
      <c r="V11" s="183"/>
      <c r="W11" s="183" t="str">
        <f>'0. CONTENUS-WiP'!W11</f>
        <v>Conception</v>
      </c>
      <c r="X11" s="183" t="str">
        <f>'0. CONTENUS-WiP'!X11</f>
        <v>#PERF ; #VOL ;  #USE ; #COM ; #VALUE ; #METH</v>
      </c>
      <c r="Y11" s="183" t="str">
        <f>'0. CONTENUS-WiP'!Y11</f>
        <v>Dev ; Designer ;  ProductOwner</v>
      </c>
      <c r="Z11" s="183" t="str">
        <f>'0. CONTENUS-WiP'!Z11</f>
        <v>(X / Y ) * 100</v>
      </c>
      <c r="AA11" s="183" t="s">
        <v>8077</v>
      </c>
      <c r="AB11" s="183" t="s">
        <v>8078</v>
      </c>
      <c r="AC11" s="183" t="str">
        <f>'0. CONTENUS-WiP'!AC11</f>
        <v>High</v>
      </c>
      <c r="AD11" s="183" t="str">
        <f>'0. CONTENUS-WiP'!AD11</f>
        <v>OnUpdate</v>
      </c>
      <c r="AE11" s="183" t="s">
        <v>8555</v>
      </c>
      <c r="AF11" s="183">
        <f>'0. CONTENUS-WiP'!AF11</f>
        <v>0</v>
      </c>
      <c r="AG11" s="183">
        <f>'0. CONTENUS-WiP'!AG11</f>
        <v>0</v>
      </c>
    </row>
    <row r="12" spans="1:33" ht="15.75" customHeight="1">
      <c r="A12" s="183">
        <v>2</v>
      </c>
      <c r="B12" s="183" t="str">
        <f>'0. CONTENUS-WiP'!B12</f>
        <v>CTN-2.03</v>
      </c>
      <c r="C12" s="183" t="s">
        <v>5307</v>
      </c>
      <c r="D12" s="183" t="s">
        <v>5307</v>
      </c>
      <c r="E12" s="183" t="s">
        <v>5307</v>
      </c>
      <c r="F12" s="183" t="s">
        <v>5788</v>
      </c>
      <c r="G12" s="185" t="s">
        <v>8528</v>
      </c>
      <c r="H12" s="185" t="s">
        <v>5691</v>
      </c>
      <c r="I12" s="185" t="s">
        <v>5691</v>
      </c>
      <c r="J12" s="251" t="s">
        <v>8556</v>
      </c>
      <c r="K12" s="251" t="s">
        <v>8553</v>
      </c>
      <c r="L12" s="185" t="s">
        <v>8557</v>
      </c>
      <c r="M12" s="185" t="s">
        <v>5691</v>
      </c>
      <c r="N12" s="185" t="s">
        <v>5691</v>
      </c>
      <c r="O12" s="185" t="s">
        <v>5691</v>
      </c>
      <c r="P12" s="183"/>
      <c r="Q12" s="183" t="s">
        <v>28</v>
      </c>
      <c r="R12" s="183" t="s">
        <v>5313</v>
      </c>
      <c r="S12" s="183" t="s">
        <v>5314</v>
      </c>
      <c r="T12" s="183"/>
      <c r="U12" s="183"/>
      <c r="V12" s="183"/>
      <c r="W12" s="183" t="str">
        <f>'0. CONTENUS-WiP'!W12</f>
        <v>Conception</v>
      </c>
      <c r="X12" s="183" t="str">
        <f>'0. CONTENUS-WiP'!X12</f>
        <v>#PERF ; #VOL ;  #USE ; #COM ; #VALUE ; #METH</v>
      </c>
      <c r="Y12" s="183" t="str">
        <f>'0. CONTENUS-WiP'!Y12</f>
        <v>Dev ; Designer ;  ProductOwner</v>
      </c>
      <c r="Z12" s="183" t="str">
        <f>'0. CONTENUS-WiP'!Z12</f>
        <v>(X / Y ) * 100</v>
      </c>
      <c r="AA12" s="183" t="s">
        <v>8077</v>
      </c>
      <c r="AB12" s="183" t="s">
        <v>8078</v>
      </c>
      <c r="AC12" s="183" t="str">
        <f>'0. CONTENUS-WiP'!AC12</f>
        <v>High</v>
      </c>
      <c r="AD12" s="183" t="str">
        <f>'0. CONTENUS-WiP'!AD12</f>
        <v>OnUpdate</v>
      </c>
      <c r="AE12" s="183" t="s">
        <v>8558</v>
      </c>
      <c r="AF12" s="183">
        <f>'0. CONTENUS-WiP'!AF12</f>
        <v>0</v>
      </c>
      <c r="AG12" s="183">
        <f>'0. CONTENUS-WiP'!AG12</f>
        <v>0</v>
      </c>
    </row>
    <row r="13" spans="1:33" ht="15.75" customHeight="1">
      <c r="A13" s="183">
        <v>2</v>
      </c>
      <c r="B13" s="183" t="str">
        <f>'0. CONTENUS-WiP'!B13</f>
        <v>CTN-2.04</v>
      </c>
      <c r="C13" s="183" t="s">
        <v>5306</v>
      </c>
      <c r="D13" s="183" t="s">
        <v>5307</v>
      </c>
      <c r="E13" s="183" t="s">
        <v>5307</v>
      </c>
      <c r="F13" s="183" t="s">
        <v>5821</v>
      </c>
      <c r="G13" s="184" t="s">
        <v>8559</v>
      </c>
      <c r="H13" s="185" t="s">
        <v>5691</v>
      </c>
      <c r="I13" s="185" t="s">
        <v>5691</v>
      </c>
      <c r="J13" s="185" t="s">
        <v>8560</v>
      </c>
      <c r="K13" s="251" t="s">
        <v>8561</v>
      </c>
      <c r="L13" s="185" t="s">
        <v>8562</v>
      </c>
      <c r="M13" s="185" t="s">
        <v>5691</v>
      </c>
      <c r="N13" s="185" t="s">
        <v>5691</v>
      </c>
      <c r="O13" s="185" t="s">
        <v>8230</v>
      </c>
      <c r="P13" s="183"/>
      <c r="Q13" s="183" t="s">
        <v>28</v>
      </c>
      <c r="R13" s="183" t="s">
        <v>5313</v>
      </c>
      <c r="S13" s="183" t="s">
        <v>5314</v>
      </c>
      <c r="T13" s="183"/>
      <c r="U13" s="183"/>
      <c r="V13" s="183"/>
      <c r="W13" s="183" t="str">
        <f>'0. CONTENUS-WiP'!W13</f>
        <v>Conception</v>
      </c>
      <c r="X13" s="183" t="str">
        <f>'0. CONTENUS-WiP'!X13</f>
        <v>#PERF ; #VOL ;  #USE ; #COM ; #VALUE ; #METH</v>
      </c>
      <c r="Y13" s="183" t="str">
        <f>'0. CONTENUS-WiP'!Y13</f>
        <v>Dev ; Designer ;  ProductOwner</v>
      </c>
      <c r="Z13" s="183" t="str">
        <f>'0. CONTENUS-WiP'!Z13</f>
        <v>(X / Y ) * 100</v>
      </c>
      <c r="AA13" s="183" t="s">
        <v>8077</v>
      </c>
      <c r="AB13" s="183" t="s">
        <v>8078</v>
      </c>
      <c r="AC13" s="183" t="str">
        <f>'0. CONTENUS-WiP'!AC13</f>
        <v>High</v>
      </c>
      <c r="AD13" s="183" t="str">
        <f>'0. CONTENUS-WiP'!AD13</f>
        <v>OnUpdate</v>
      </c>
      <c r="AE13" s="183" t="s">
        <v>8555</v>
      </c>
      <c r="AF13" s="183">
        <f>'0. CONTENUS-WiP'!AF13</f>
        <v>0</v>
      </c>
      <c r="AG13" s="183">
        <f>'0. CONTENUS-WiP'!AG13</f>
        <v>0</v>
      </c>
    </row>
    <row r="14" spans="1:33" ht="15.75" customHeight="1">
      <c r="A14" s="183">
        <v>2</v>
      </c>
      <c r="B14" s="183" t="str">
        <f>'0. CONTENUS-WiP'!B14</f>
        <v>CTN-2.05</v>
      </c>
      <c r="C14" s="183" t="s">
        <v>5307</v>
      </c>
      <c r="D14" s="183" t="s">
        <v>5306</v>
      </c>
      <c r="E14" s="183" t="s">
        <v>5307</v>
      </c>
      <c r="F14" s="183" t="s">
        <v>5785</v>
      </c>
      <c r="G14" s="185" t="s">
        <v>8528</v>
      </c>
      <c r="H14" s="185" t="s">
        <v>5691</v>
      </c>
      <c r="I14" s="185" t="s">
        <v>8563</v>
      </c>
      <c r="J14" s="185" t="s">
        <v>8564</v>
      </c>
      <c r="K14" s="251" t="s">
        <v>8565</v>
      </c>
      <c r="L14" s="185" t="s">
        <v>8566</v>
      </c>
      <c r="M14" s="185" t="s">
        <v>8567</v>
      </c>
      <c r="N14" s="185" t="s">
        <v>5691</v>
      </c>
      <c r="O14" s="185" t="s">
        <v>8568</v>
      </c>
      <c r="P14" s="183"/>
      <c r="Q14" s="183" t="s">
        <v>6260</v>
      </c>
      <c r="R14" s="183" t="s">
        <v>5313</v>
      </c>
      <c r="S14" s="183" t="s">
        <v>5314</v>
      </c>
      <c r="T14" s="183"/>
      <c r="U14" s="183"/>
      <c r="V14" s="183"/>
      <c r="W14" s="183" t="str">
        <f>'0. CONTENUS-WiP'!W14</f>
        <v>Conception</v>
      </c>
      <c r="X14" s="183" t="str">
        <f>'0. CONTENUS-WiP'!X14</f>
        <v>#PERF ; #VOL ;  #USE ; #COM ; #VALUE ; #METH ; #LEG</v>
      </c>
      <c r="Y14" s="183" t="str">
        <f>'0. CONTENUS-WiP'!Y14</f>
        <v>Dev ; Designer ;  ProductOwner</v>
      </c>
      <c r="Z14" s="183" t="str">
        <f>'0. CONTENUS-WiP'!Z14</f>
        <v>(X / Y ) * 100</v>
      </c>
      <c r="AA14" s="183" t="s">
        <v>8077</v>
      </c>
      <c r="AB14" s="183" t="s">
        <v>8078</v>
      </c>
      <c r="AC14" s="183" t="str">
        <f>'0. CONTENUS-WiP'!AC14</f>
        <v>High</v>
      </c>
      <c r="AD14" s="183" t="str">
        <f>'0. CONTENUS-WiP'!AD14</f>
        <v>OnUpdate</v>
      </c>
      <c r="AE14" s="183" t="s">
        <v>8569</v>
      </c>
      <c r="AF14" s="183">
        <f>'0. CONTENUS-WiP'!AF14</f>
        <v>0</v>
      </c>
      <c r="AG14" s="183">
        <f>'0. CONTENUS-WiP'!AG14</f>
        <v>0</v>
      </c>
    </row>
    <row r="15" spans="1:33" ht="15.75" customHeight="1">
      <c r="A15" s="183">
        <v>2</v>
      </c>
      <c r="B15" s="183" t="str">
        <f>'0. CONTENUS-WiP'!B15</f>
        <v>CTN-2.C01</v>
      </c>
      <c r="C15" s="183" t="s">
        <v>5307</v>
      </c>
      <c r="D15" s="183" t="s">
        <v>5307</v>
      </c>
      <c r="E15" s="183" t="s">
        <v>5374</v>
      </c>
      <c r="F15" s="183" t="s">
        <v>8146</v>
      </c>
      <c r="G15" s="185" t="s">
        <v>8570</v>
      </c>
      <c r="H15" s="185" t="s">
        <v>5691</v>
      </c>
      <c r="I15" s="185" t="s">
        <v>8571</v>
      </c>
      <c r="J15" s="185" t="s">
        <v>8572</v>
      </c>
      <c r="K15" s="185" t="s">
        <v>8573</v>
      </c>
      <c r="L15" s="185" t="s">
        <v>8574</v>
      </c>
      <c r="M15" s="185" t="s">
        <v>5691</v>
      </c>
      <c r="N15" s="185" t="s">
        <v>5691</v>
      </c>
      <c r="O15" s="185" t="s">
        <v>5691</v>
      </c>
      <c r="P15" s="183"/>
      <c r="Q15" s="183" t="s">
        <v>6260</v>
      </c>
      <c r="R15" s="183" t="s">
        <v>5339</v>
      </c>
      <c r="S15" s="183" t="s">
        <v>42</v>
      </c>
      <c r="T15" s="183"/>
      <c r="U15" s="183"/>
      <c r="V15" s="183"/>
      <c r="W15" s="183" t="str">
        <f>'0. CONTENUS-WiP'!W15</f>
        <v>Réalisation</v>
      </c>
      <c r="X15" s="183">
        <f>'0. CONTENUS-WiP'!X15</f>
        <v>0</v>
      </c>
      <c r="Y15" s="183">
        <f>'0. CONTENUS-WiP'!Y15</f>
        <v>0</v>
      </c>
      <c r="Z15" s="183">
        <f>'0. CONTENUS-WiP'!Z15</f>
        <v>0</v>
      </c>
      <c r="AA15" s="183">
        <f>'0. CONTENUS-WiP'!AA15</f>
        <v>0</v>
      </c>
      <c r="AB15" s="183">
        <f>'0. CONTENUS-WiP'!AB15</f>
        <v>0</v>
      </c>
      <c r="AC15" s="183">
        <f>'0. CONTENUS-WiP'!AC15</f>
        <v>0</v>
      </c>
      <c r="AD15" s="183">
        <f>'0. CONTENUS-WiP'!AD15</f>
        <v>0</v>
      </c>
      <c r="AE15" s="183" t="s">
        <v>8575</v>
      </c>
      <c r="AF15" s="183">
        <f>'0. CONTENUS-WiP'!AF15</f>
        <v>0</v>
      </c>
      <c r="AG15" s="183">
        <f>'0. CONTENUS-WiP'!AG15</f>
        <v>0</v>
      </c>
    </row>
    <row r="16" spans="1:33" ht="15.75" customHeight="1">
      <c r="A16" s="183">
        <v>2</v>
      </c>
      <c r="B16" s="183" t="str">
        <f>'0. CONTENUS-WiP'!B16</f>
        <v>CTN-2.06</v>
      </c>
      <c r="C16" s="183" t="s">
        <v>5374</v>
      </c>
      <c r="D16" s="183" t="s">
        <v>5374</v>
      </c>
      <c r="E16" s="183" t="s">
        <v>5307</v>
      </c>
      <c r="F16" s="183" t="s">
        <v>5985</v>
      </c>
      <c r="G16" s="185" t="s">
        <v>8559</v>
      </c>
      <c r="H16" s="185" t="s">
        <v>5691</v>
      </c>
      <c r="I16" s="185" t="s">
        <v>8576</v>
      </c>
      <c r="J16" s="251" t="s">
        <v>8577</v>
      </c>
      <c r="K16" s="251" t="s">
        <v>8578</v>
      </c>
      <c r="L16" s="185" t="s">
        <v>8579</v>
      </c>
      <c r="M16" s="185" t="s">
        <v>8580</v>
      </c>
      <c r="N16" s="185" t="s">
        <v>8581</v>
      </c>
      <c r="O16" s="185" t="s">
        <v>5691</v>
      </c>
      <c r="P16" s="183"/>
      <c r="Q16" s="183" t="s">
        <v>6260</v>
      </c>
      <c r="R16" s="183" t="s">
        <v>5313</v>
      </c>
      <c r="S16" s="183" t="s">
        <v>5314</v>
      </c>
      <c r="T16" s="183"/>
      <c r="U16" s="183"/>
      <c r="V16" s="183"/>
      <c r="W16" s="183" t="str">
        <f>'0. CONTENUS-WiP'!W16</f>
        <v>Réalisation</v>
      </c>
      <c r="X16" s="183" t="str">
        <f>'0. CONTENUS-WiP'!X16</f>
        <v>#PERF ; #VOL ;  #USE ; #COM ; #VALUE ; #METH</v>
      </c>
      <c r="Y16" s="183" t="str">
        <f>'0. CONTENUS-WiP'!Y16</f>
        <v>Dev ; Designer ;  ProductOwner</v>
      </c>
      <c r="Z16" s="183" t="str">
        <f>'0. CONTENUS-WiP'!Z16</f>
        <v>(X / Y ) * 100</v>
      </c>
      <c r="AA16" s="183" t="s">
        <v>5834</v>
      </c>
      <c r="AB16" s="183">
        <f>'0. CONTENUS-WiP'!AB16</f>
        <v>100</v>
      </c>
      <c r="AC16" s="183" t="str">
        <f>'0. CONTENUS-WiP'!AC16</f>
        <v>Low</v>
      </c>
      <c r="AD16" s="183" t="str">
        <f>'0. CONTENUS-WiP'!AD16</f>
        <v>OnUpdate</v>
      </c>
      <c r="AE16" s="183" t="s">
        <v>5771</v>
      </c>
      <c r="AF16" s="183">
        <f>'0. CONTENUS-WiP'!AF16</f>
        <v>0</v>
      </c>
      <c r="AG16" s="183">
        <f>'0. CONTENUS-WiP'!AG16</f>
        <v>0</v>
      </c>
    </row>
    <row r="17" spans="1:33" ht="15.75" customHeight="1">
      <c r="A17" s="183">
        <v>2</v>
      </c>
      <c r="B17" s="183" t="str">
        <f>'0. CONTENUS-WiP'!B17</f>
        <v>CTN-2.07</v>
      </c>
      <c r="C17" s="183" t="s">
        <v>5307</v>
      </c>
      <c r="D17" s="183" t="s">
        <v>5374</v>
      </c>
      <c r="E17" s="183" t="s">
        <v>5307</v>
      </c>
      <c r="F17" s="183" t="s">
        <v>5850</v>
      </c>
      <c r="G17" s="185" t="s">
        <v>8559</v>
      </c>
      <c r="H17" s="185" t="s">
        <v>5691</v>
      </c>
      <c r="I17" s="185" t="s">
        <v>8582</v>
      </c>
      <c r="J17" s="251" t="s">
        <v>8583</v>
      </c>
      <c r="K17" s="185" t="s">
        <v>8584</v>
      </c>
      <c r="L17" s="185" t="s">
        <v>8585</v>
      </c>
      <c r="M17" s="185" t="s">
        <v>8586</v>
      </c>
      <c r="N17" s="185" t="s">
        <v>5691</v>
      </c>
      <c r="O17" s="185" t="s">
        <v>5691</v>
      </c>
      <c r="P17" s="183"/>
      <c r="Q17" s="183" t="s">
        <v>6260</v>
      </c>
      <c r="R17" s="183" t="s">
        <v>5313</v>
      </c>
      <c r="S17" s="183" t="s">
        <v>5314</v>
      </c>
      <c r="T17" s="183"/>
      <c r="U17" s="183"/>
      <c r="V17" s="183"/>
      <c r="W17" s="183" t="str">
        <f>'0. CONTENUS-WiP'!W17</f>
        <v>Réalisation</v>
      </c>
      <c r="X17" s="183" t="str">
        <f>'0. CONTENUS-WiP'!X17</f>
        <v>#PERF ; #VOL ;  #USE ; #COM ; #VALUE ; #METH</v>
      </c>
      <c r="Y17" s="183" t="str">
        <f>'0. CONTENUS-WiP'!Y17</f>
        <v>Dev ; Designer ;  ProductOwner</v>
      </c>
      <c r="Z17" s="183">
        <f>'0. CONTENUS-WiP'!Z17</f>
        <v>0</v>
      </c>
      <c r="AA17" s="183">
        <f>'0. CONTENUS-WiP'!AA17</f>
        <v>0</v>
      </c>
      <c r="AB17" s="183">
        <f>'0. CONTENUS-WiP'!AB17</f>
        <v>0</v>
      </c>
      <c r="AC17" s="183" t="str">
        <f>'0. CONTENUS-WiP'!AC17</f>
        <v>High</v>
      </c>
      <c r="AD17" s="183" t="str">
        <f>'0. CONTENUS-WiP'!AD17</f>
        <v>OnUpdate</v>
      </c>
      <c r="AE17" s="183" t="s">
        <v>8587</v>
      </c>
      <c r="AF17" s="183">
        <f>'0. CONTENUS-WiP'!AF17</f>
        <v>0</v>
      </c>
      <c r="AG17" s="183">
        <f>'0. CONTENUS-WiP'!AG17</f>
        <v>0</v>
      </c>
    </row>
    <row r="18" spans="1:33" ht="15.75" customHeight="1">
      <c r="A18" s="183">
        <v>2</v>
      </c>
      <c r="B18" s="183" t="str">
        <f>'0. CONTENUS-WiP'!B18</f>
        <v>CTN-2.08</v>
      </c>
      <c r="C18" s="183" t="s">
        <v>5307</v>
      </c>
      <c r="D18" s="183" t="s">
        <v>5374</v>
      </c>
      <c r="E18" s="183" t="s">
        <v>5307</v>
      </c>
      <c r="F18" s="183" t="s">
        <v>5850</v>
      </c>
      <c r="G18" s="185" t="s">
        <v>8559</v>
      </c>
      <c r="H18" s="185" t="s">
        <v>5691</v>
      </c>
      <c r="I18" s="185" t="s">
        <v>8588</v>
      </c>
      <c r="J18" s="185" t="s">
        <v>8589</v>
      </c>
      <c r="K18" s="185" t="s">
        <v>8590</v>
      </c>
      <c r="L18" s="185" t="s">
        <v>8591</v>
      </c>
      <c r="M18" s="185" t="s">
        <v>5691</v>
      </c>
      <c r="N18" s="185" t="s">
        <v>5691</v>
      </c>
      <c r="O18" s="185" t="s">
        <v>8266</v>
      </c>
      <c r="P18" s="183"/>
      <c r="Q18" s="183" t="s">
        <v>6260</v>
      </c>
      <c r="R18" s="183" t="s">
        <v>5313</v>
      </c>
      <c r="S18" s="183" t="s">
        <v>5314</v>
      </c>
      <c r="T18" s="183"/>
      <c r="U18" s="183"/>
      <c r="V18" s="183"/>
      <c r="W18" s="183" t="str">
        <f>'0. CONTENUS-WiP'!W18</f>
        <v>Réalisation</v>
      </c>
      <c r="X18" s="183" t="str">
        <f>'0. CONTENUS-WiP'!X18</f>
        <v>#PERF ; #VOL ;  #USE ; #COM ; #VALUE ; #METH</v>
      </c>
      <c r="Y18" s="183" t="str">
        <f>'0. CONTENUS-WiP'!Y18</f>
        <v>Dev ; Designer ;  ProductOwner</v>
      </c>
      <c r="Z18" s="183">
        <f>'0. CONTENUS-WiP'!Z18</f>
        <v>0</v>
      </c>
      <c r="AA18" s="183">
        <f>'0. CONTENUS-WiP'!AA18</f>
        <v>0</v>
      </c>
      <c r="AB18" s="183">
        <f>'0. CONTENUS-WiP'!AB18</f>
        <v>0</v>
      </c>
      <c r="AC18" s="183" t="str">
        <f>'0. CONTENUS-WiP'!AC18</f>
        <v>High</v>
      </c>
      <c r="AD18" s="183" t="str">
        <f>'0. CONTENUS-WiP'!AD18</f>
        <v>OnUpdate</v>
      </c>
      <c r="AE18" s="183" t="s">
        <v>8587</v>
      </c>
      <c r="AF18" s="183">
        <f>'0. CONTENUS-WiP'!AF18</f>
        <v>0</v>
      </c>
      <c r="AG18" s="183">
        <f>'0. CONTENUS-WiP'!AG18</f>
        <v>0</v>
      </c>
    </row>
    <row r="19" spans="1:33" ht="15.75" customHeight="1">
      <c r="A19" s="183">
        <v>2</v>
      </c>
      <c r="B19" s="183" t="str">
        <f>'0. CONTENUS-WiP'!B19</f>
        <v>CTN-2.C02</v>
      </c>
      <c r="C19" s="183" t="s">
        <v>5307</v>
      </c>
      <c r="D19" s="183" t="s">
        <v>5307</v>
      </c>
      <c r="E19" s="183" t="s">
        <v>5307</v>
      </c>
      <c r="F19" s="183" t="s">
        <v>5788</v>
      </c>
      <c r="G19" s="185" t="s">
        <v>8592</v>
      </c>
      <c r="H19" s="185" t="s">
        <v>5691</v>
      </c>
      <c r="I19" s="185" t="s">
        <v>8593</v>
      </c>
      <c r="J19" s="251" t="s">
        <v>8594</v>
      </c>
      <c r="K19" s="251" t="s">
        <v>8595</v>
      </c>
      <c r="L19" s="185" t="s">
        <v>8596</v>
      </c>
      <c r="M19" s="185" t="s">
        <v>8597</v>
      </c>
      <c r="N19" s="185" t="s">
        <v>5691</v>
      </c>
      <c r="O19" s="185" t="s">
        <v>5691</v>
      </c>
      <c r="P19" s="183"/>
      <c r="Q19" s="183" t="s">
        <v>6284</v>
      </c>
      <c r="R19" s="183" t="s">
        <v>5339</v>
      </c>
      <c r="S19" s="183" t="s">
        <v>42</v>
      </c>
      <c r="T19" s="183"/>
      <c r="U19" s="183"/>
      <c r="V19" s="183"/>
      <c r="W19" s="183" t="str">
        <f>'0. CONTENUS-WiP'!W19</f>
        <v>Réalisation</v>
      </c>
      <c r="X19" s="183">
        <f>'0. CONTENUS-WiP'!X19</f>
        <v>0</v>
      </c>
      <c r="Y19" s="183">
        <f>'0. CONTENUS-WiP'!Y19</f>
        <v>0</v>
      </c>
      <c r="Z19" s="183">
        <f>'0. CONTENUS-WiP'!Z19</f>
        <v>0</v>
      </c>
      <c r="AA19" s="183">
        <f>'0. CONTENUS-WiP'!AA19</f>
        <v>0</v>
      </c>
      <c r="AB19" s="183">
        <f>'0. CONTENUS-WiP'!AB19</f>
        <v>0</v>
      </c>
      <c r="AC19" s="183">
        <f>'0. CONTENUS-WiP'!AC19</f>
        <v>0</v>
      </c>
      <c r="AD19" s="183">
        <f>'0. CONTENUS-WiP'!AD19</f>
        <v>0</v>
      </c>
      <c r="AE19" s="183">
        <f>'0. CONTENUS-WiP'!AE19</f>
        <v>0</v>
      </c>
      <c r="AF19" s="183">
        <f>'0. CONTENUS-WiP'!AF19</f>
        <v>0</v>
      </c>
      <c r="AG19" s="183">
        <f>'0. CONTENUS-WiP'!AG19</f>
        <v>0</v>
      </c>
    </row>
    <row r="20" spans="1:33" ht="15.75" customHeight="1">
      <c r="A20" s="183">
        <v>2</v>
      </c>
      <c r="B20" s="183" t="str">
        <f>'0. CONTENUS-WiP'!B20</f>
        <v>CTN-2.09</v>
      </c>
      <c r="C20" s="183" t="s">
        <v>5307</v>
      </c>
      <c r="D20" s="183" t="s">
        <v>5307</v>
      </c>
      <c r="E20" s="183" t="s">
        <v>5307</v>
      </c>
      <c r="F20" s="183" t="s">
        <v>5788</v>
      </c>
      <c r="G20" s="185" t="s">
        <v>8592</v>
      </c>
      <c r="H20" s="185" t="s">
        <v>5691</v>
      </c>
      <c r="I20" s="185" t="s">
        <v>5691</v>
      </c>
      <c r="J20" s="251" t="s">
        <v>8598</v>
      </c>
      <c r="K20" s="251" t="s">
        <v>8599</v>
      </c>
      <c r="L20" s="251" t="s">
        <v>8600</v>
      </c>
      <c r="M20" s="185" t="s">
        <v>5691</v>
      </c>
      <c r="N20" s="185" t="s">
        <v>5691</v>
      </c>
      <c r="O20" s="185" t="s">
        <v>5691</v>
      </c>
      <c r="P20" s="183"/>
      <c r="Q20" s="183" t="s">
        <v>6260</v>
      </c>
      <c r="R20" s="183" t="s">
        <v>5313</v>
      </c>
      <c r="S20" s="183" t="s">
        <v>5378</v>
      </c>
      <c r="T20" s="183"/>
      <c r="U20" s="183"/>
      <c r="V20" s="183"/>
      <c r="W20" s="183" t="str">
        <f>'0. CONTENUS-WiP'!W20</f>
        <v>Réalisation</v>
      </c>
      <c r="X20" s="183" t="str">
        <f>'0. CONTENUS-WiP'!X20</f>
        <v>#PERF ; #VOL ; #SEC ; #USE ; #COM ; #VALUE ; #LEG</v>
      </c>
      <c r="Y20" s="183" t="str">
        <f>'0. CONTENUS-WiP'!Y20</f>
        <v>Dev ; Designer ; ProjectMngr ; ProductOwner</v>
      </c>
      <c r="Z20" s="183">
        <f>'0. CONTENUS-WiP'!Z20</f>
        <v>0</v>
      </c>
      <c r="AA20" s="183">
        <f>'0. CONTENUS-WiP'!AA20</f>
        <v>0</v>
      </c>
      <c r="AB20" s="183">
        <f>'0. CONTENUS-WiP'!AB20</f>
        <v>0</v>
      </c>
      <c r="AC20" s="183" t="str">
        <f>'0. CONTENUS-WiP'!AC20</f>
        <v>Medium</v>
      </c>
      <c r="AD20" s="183" t="str">
        <f>'0. CONTENUS-WiP'!AD20</f>
        <v>OnUpdate</v>
      </c>
      <c r="AE20" s="183" t="s">
        <v>8601</v>
      </c>
      <c r="AF20" s="183">
        <f>'0. CONTENUS-WiP'!AF20</f>
        <v>0</v>
      </c>
      <c r="AG20" s="183">
        <f>'0. CONTENUS-WiP'!AG20</f>
        <v>0</v>
      </c>
    </row>
    <row r="21" spans="1:33" ht="15.75" customHeight="1">
      <c r="A21" s="183">
        <v>2</v>
      </c>
      <c r="B21" s="183" t="str">
        <f>'0. CONTENUS-WiP'!B21</f>
        <v>CTN-2.10</v>
      </c>
      <c r="C21" s="183" t="s">
        <v>5374</v>
      </c>
      <c r="D21" s="183" t="s">
        <v>5307</v>
      </c>
      <c r="E21" s="183" t="s">
        <v>5307</v>
      </c>
      <c r="F21" s="183" t="s">
        <v>6935</v>
      </c>
      <c r="G21" s="185" t="s">
        <v>8592</v>
      </c>
      <c r="H21" s="185" t="s">
        <v>5691</v>
      </c>
      <c r="I21" s="185" t="s">
        <v>5691</v>
      </c>
      <c r="J21" s="185" t="s">
        <v>8602</v>
      </c>
      <c r="K21" s="251" t="s">
        <v>8603</v>
      </c>
      <c r="L21" s="251" t="s">
        <v>8604</v>
      </c>
      <c r="M21" s="185" t="s">
        <v>5691</v>
      </c>
      <c r="N21" s="185" t="s">
        <v>5691</v>
      </c>
      <c r="O21" s="185" t="s">
        <v>5691</v>
      </c>
      <c r="P21" s="183"/>
      <c r="Q21" s="183" t="s">
        <v>26</v>
      </c>
      <c r="R21" s="183" t="s">
        <v>5313</v>
      </c>
      <c r="S21" s="183" t="s">
        <v>5314</v>
      </c>
      <c r="T21" s="183"/>
      <c r="U21" s="183"/>
      <c r="V21" s="183"/>
      <c r="W21" s="183" t="str">
        <f>'0. CONTENUS-WiP'!W21</f>
        <v>Conception</v>
      </c>
      <c r="X21" s="183" t="str">
        <f>'0. CONTENUS-WiP'!X21</f>
        <v>#PERF ; #VOL ; #SEC ; #USE ; #COM ; #VALUE ; #LEG</v>
      </c>
      <c r="Y21" s="183" t="str">
        <f>'0. CONTENUS-WiP'!Y21</f>
        <v>Dev ; Designer ; ProjectMngr ; ProductOwner</v>
      </c>
      <c r="Z21" s="183">
        <f>'0. CONTENUS-WiP'!Z21</f>
        <v>0</v>
      </c>
      <c r="AA21" s="183">
        <f>'0. CONTENUS-WiP'!AA21</f>
        <v>0</v>
      </c>
      <c r="AB21" s="183">
        <f>'0. CONTENUS-WiP'!AB21</f>
        <v>0</v>
      </c>
      <c r="AC21" s="183" t="str">
        <f>'0. CONTENUS-WiP'!AC21</f>
        <v>High</v>
      </c>
      <c r="AD21" s="183" t="str">
        <f>'0. CONTENUS-WiP'!AD21</f>
        <v>OnUpdate</v>
      </c>
      <c r="AE21" s="183" t="s">
        <v>8083</v>
      </c>
      <c r="AF21" s="183">
        <f>'0. CONTENUS-WiP'!AF21</f>
        <v>0</v>
      </c>
      <c r="AG21" s="183">
        <f>'0. CONTENUS-WiP'!AG21</f>
        <v>0</v>
      </c>
    </row>
    <row r="22" spans="1:33" ht="15.75" customHeight="1">
      <c r="A22" s="183">
        <v>2</v>
      </c>
      <c r="B22" s="183" t="str">
        <f>'0. CONTENUS-WiP'!B22</f>
        <v>CTN-2.C03</v>
      </c>
      <c r="C22" s="183" t="s">
        <v>5374</v>
      </c>
      <c r="D22" s="183" t="s">
        <v>5307</v>
      </c>
      <c r="E22" s="183" t="s">
        <v>5307</v>
      </c>
      <c r="F22" s="183" t="s">
        <v>6935</v>
      </c>
      <c r="G22" s="185" t="s">
        <v>8592</v>
      </c>
      <c r="H22" s="185" t="s">
        <v>5691</v>
      </c>
      <c r="I22" s="185" t="s">
        <v>5691</v>
      </c>
      <c r="J22" s="251" t="s">
        <v>8605</v>
      </c>
      <c r="K22" s="193" t="s">
        <v>8606</v>
      </c>
      <c r="L22" s="193" t="s">
        <v>8607</v>
      </c>
      <c r="M22" s="185" t="s">
        <v>5691</v>
      </c>
      <c r="N22" s="185" t="s">
        <v>5691</v>
      </c>
      <c r="O22" s="185" t="s">
        <v>8608</v>
      </c>
      <c r="P22" s="183"/>
      <c r="Q22" s="183" t="s">
        <v>26</v>
      </c>
      <c r="R22" s="183" t="s">
        <v>5339</v>
      </c>
      <c r="S22" s="183" t="s">
        <v>42</v>
      </c>
      <c r="T22" s="183"/>
      <c r="U22" s="183"/>
      <c r="V22" s="183"/>
      <c r="W22" s="183" t="str">
        <f>'0. CONTENUS-WiP'!W22</f>
        <v>Réalisation</v>
      </c>
      <c r="X22" s="183">
        <f>'0. CONTENUS-WiP'!X22</f>
        <v>0</v>
      </c>
      <c r="Y22" s="183">
        <f>'0. CONTENUS-WiP'!Y22</f>
        <v>0</v>
      </c>
      <c r="Z22" s="183">
        <f>'0. CONTENUS-WiP'!Z22</f>
        <v>0</v>
      </c>
      <c r="AA22" s="183">
        <f>'0. CONTENUS-WiP'!AA22</f>
        <v>0</v>
      </c>
      <c r="AB22" s="183">
        <f>'0. CONTENUS-WiP'!AB22</f>
        <v>0</v>
      </c>
      <c r="AC22" s="183">
        <f>'0. CONTENUS-WiP'!AC22</f>
        <v>0</v>
      </c>
      <c r="AD22" s="183">
        <f>'0. CONTENUS-WiP'!AD22</f>
        <v>0</v>
      </c>
      <c r="AE22" s="183">
        <f>'0. CONTENUS-WiP'!AE22</f>
        <v>0</v>
      </c>
      <c r="AF22" s="183">
        <f>'0. CONTENUS-WiP'!AF22</f>
        <v>0</v>
      </c>
      <c r="AG22" s="183">
        <f>'0. CONTENUS-WiP'!AG22</f>
        <v>0</v>
      </c>
    </row>
    <row r="23" spans="1:33" ht="15.75" customHeight="1">
      <c r="A23" s="183">
        <v>2</v>
      </c>
      <c r="B23" s="183" t="str">
        <f>'0. CONTENUS-WiP'!B23</f>
        <v>CTN-2.11</v>
      </c>
      <c r="C23" s="183" t="s">
        <v>5374</v>
      </c>
      <c r="D23" s="183" t="s">
        <v>5307</v>
      </c>
      <c r="E23" s="183" t="s">
        <v>5307</v>
      </c>
      <c r="F23" s="183" t="s">
        <v>6935</v>
      </c>
      <c r="G23" s="185" t="s">
        <v>8592</v>
      </c>
      <c r="H23" s="185" t="s">
        <v>5691</v>
      </c>
      <c r="I23" s="185" t="s">
        <v>8609</v>
      </c>
      <c r="J23" s="251" t="s">
        <v>8610</v>
      </c>
      <c r="K23" s="251" t="s">
        <v>8611</v>
      </c>
      <c r="L23" s="251" t="s">
        <v>8612</v>
      </c>
      <c r="M23" s="185" t="s">
        <v>5691</v>
      </c>
      <c r="N23" s="185" t="s">
        <v>5691</v>
      </c>
      <c r="O23" s="185" t="s">
        <v>5691</v>
      </c>
      <c r="P23" s="183"/>
      <c r="Q23" s="183" t="s">
        <v>26</v>
      </c>
      <c r="R23" s="183" t="s">
        <v>5313</v>
      </c>
      <c r="S23" s="183" t="s">
        <v>5378</v>
      </c>
      <c r="T23" s="183"/>
      <c r="U23" s="183"/>
      <c r="V23" s="183"/>
      <c r="W23" s="183" t="str">
        <f>'0. CONTENUS-WiP'!W23</f>
        <v>Réalisation</v>
      </c>
      <c r="X23" s="183" t="str">
        <f>'0. CONTENUS-WiP'!X23</f>
        <v>#PERF ; #VOL ;  #USE ; #COM ; #VALUE ; #METH</v>
      </c>
      <c r="Y23" s="183" t="str">
        <f>'0. CONTENUS-WiP'!Y23</f>
        <v>Dev ; Designer ;  ProductOwner</v>
      </c>
      <c r="Z23" s="183" t="str">
        <f>'0. CONTENUS-WiP'!Z23</f>
        <v>(X / Y ) * 100</v>
      </c>
      <c r="AA23" s="183" t="s">
        <v>8613</v>
      </c>
      <c r="AB23" s="183" t="s">
        <v>8614</v>
      </c>
      <c r="AC23" s="183" t="str">
        <f>'0. CONTENUS-WiP'!AC23</f>
        <v>Low</v>
      </c>
      <c r="AD23" s="183" t="str">
        <f>'0. CONTENUS-WiP'!AD23</f>
        <v>OnUpdate</v>
      </c>
      <c r="AE23" s="183" t="s">
        <v>8587</v>
      </c>
      <c r="AF23" s="183">
        <f>'0. CONTENUS-WiP'!AF23</f>
        <v>0</v>
      </c>
      <c r="AG23" s="183">
        <f>'0. CONTENUS-WiP'!AG23</f>
        <v>0</v>
      </c>
    </row>
    <row r="24" spans="1:33" ht="15.75" customHeight="1">
      <c r="A24" s="183">
        <v>3</v>
      </c>
      <c r="B24" s="183" t="str">
        <f>'0. CONTENUS-WiP'!B24</f>
        <v>CTN-3</v>
      </c>
      <c r="C24" s="183"/>
      <c r="D24" s="183"/>
      <c r="E24" s="183"/>
      <c r="F24" s="183" t="s">
        <v>8615</v>
      </c>
      <c r="G24" s="185" t="s">
        <v>5691</v>
      </c>
      <c r="H24" s="185" t="s">
        <v>8616</v>
      </c>
      <c r="I24" s="185" t="s">
        <v>5691</v>
      </c>
      <c r="J24" s="185" t="s">
        <v>5691</v>
      </c>
      <c r="K24" s="185" t="s">
        <v>5691</v>
      </c>
      <c r="L24" s="185" t="s">
        <v>5691</v>
      </c>
      <c r="M24" s="185" t="s">
        <v>5691</v>
      </c>
      <c r="N24" s="185" t="s">
        <v>5691</v>
      </c>
      <c r="O24" s="185" t="s">
        <v>5691</v>
      </c>
      <c r="P24" s="183"/>
      <c r="Q24" s="183"/>
      <c r="R24" s="183"/>
      <c r="S24" s="183"/>
      <c r="T24" s="183"/>
      <c r="U24" s="183" t="s">
        <v>7291</v>
      </c>
      <c r="V24" s="183"/>
      <c r="W24" s="183">
        <f>'0. CONTENUS-WiP'!W24</f>
        <v>0</v>
      </c>
      <c r="X24" s="183">
        <f>'0. CONTENUS-WiP'!X24</f>
        <v>0</v>
      </c>
      <c r="Y24" s="183">
        <f>'0. CONTENUS-WiP'!Y24</f>
        <v>0</v>
      </c>
      <c r="Z24" s="183">
        <f>'0. CONTENUS-WiP'!Z24</f>
        <v>0</v>
      </c>
      <c r="AA24" s="183">
        <f>'0. CONTENUS-WiP'!AA24</f>
        <v>0</v>
      </c>
      <c r="AB24" s="183">
        <f>'0. CONTENUS-WiP'!AB24</f>
        <v>0</v>
      </c>
      <c r="AC24" s="183">
        <f>'0. CONTENUS-WiP'!AC24</f>
        <v>0</v>
      </c>
      <c r="AD24" s="183">
        <f>'0. CONTENUS-WiP'!AD24</f>
        <v>0</v>
      </c>
      <c r="AE24" s="183">
        <f>'0. CONTENUS-WiP'!AE24</f>
        <v>0</v>
      </c>
      <c r="AF24" s="183">
        <f>'0. CONTENUS-WiP'!AF24</f>
        <v>0</v>
      </c>
      <c r="AG24" s="183">
        <f>'0. CONTENUS-WiP'!AG24</f>
        <v>0</v>
      </c>
    </row>
    <row r="25" spans="1:33" ht="15.75" customHeight="1">
      <c r="A25" s="183">
        <v>3</v>
      </c>
      <c r="B25" s="183" t="str">
        <f>'0. CONTENUS-WiP'!B25</f>
        <v>CTN-3.C01</v>
      </c>
      <c r="C25" s="183" t="s">
        <v>5306</v>
      </c>
      <c r="D25" s="183" t="s">
        <v>5307</v>
      </c>
      <c r="E25" s="183" t="s">
        <v>5307</v>
      </c>
      <c r="F25" s="183" t="s">
        <v>5821</v>
      </c>
      <c r="G25" s="185" t="s">
        <v>8570</v>
      </c>
      <c r="H25" s="185" t="s">
        <v>5691</v>
      </c>
      <c r="I25" s="185" t="s">
        <v>8617</v>
      </c>
      <c r="J25" s="185" t="s">
        <v>8618</v>
      </c>
      <c r="K25" s="251" t="s">
        <v>8619</v>
      </c>
      <c r="L25" s="251" t="s">
        <v>8620</v>
      </c>
      <c r="M25" s="185" t="s">
        <v>5691</v>
      </c>
      <c r="N25" s="185" t="s">
        <v>5691</v>
      </c>
      <c r="O25" s="185" t="s">
        <v>5691</v>
      </c>
      <c r="P25" s="183"/>
      <c r="Q25" s="183" t="s">
        <v>6260</v>
      </c>
      <c r="R25" s="183" t="s">
        <v>5339</v>
      </c>
      <c r="S25" s="183" t="s">
        <v>42</v>
      </c>
      <c r="T25" s="183"/>
      <c r="U25" s="183"/>
      <c r="V25" s="183"/>
      <c r="W25" s="183" t="str">
        <f>'0. CONTENUS-WiP'!W25</f>
        <v>Conception</v>
      </c>
      <c r="X25" s="183">
        <f>'0. CONTENUS-WiP'!X25</f>
        <v>0</v>
      </c>
      <c r="Y25" s="183">
        <f>'0. CONTENUS-WiP'!Y25</f>
        <v>0</v>
      </c>
      <c r="Z25" s="183">
        <f>'0. CONTENUS-WiP'!Z25</f>
        <v>0</v>
      </c>
      <c r="AA25" s="183">
        <f>'0. CONTENUS-WiP'!AA25</f>
        <v>0</v>
      </c>
      <c r="AB25" s="183">
        <f>'0. CONTENUS-WiP'!AB25</f>
        <v>0</v>
      </c>
      <c r="AC25" s="183">
        <f>'0. CONTENUS-WiP'!AC25</f>
        <v>0</v>
      </c>
      <c r="AD25" s="183">
        <f>'0. CONTENUS-WiP'!AD25</f>
        <v>0</v>
      </c>
      <c r="AE25" s="183">
        <f>'0. CONTENUS-WiP'!AE25</f>
        <v>0</v>
      </c>
      <c r="AF25" s="183">
        <f>'0. CONTENUS-WiP'!AF25</f>
        <v>0</v>
      </c>
      <c r="AG25" s="183">
        <f>'0. CONTENUS-WiP'!AG25</f>
        <v>0</v>
      </c>
    </row>
    <row r="26" spans="1:33" ht="15.75" customHeight="1">
      <c r="A26" s="183">
        <v>3</v>
      </c>
      <c r="B26" s="183" t="str">
        <f>'0. CONTENUS-WiP'!B26</f>
        <v>CTN-3.01</v>
      </c>
      <c r="C26" s="183" t="s">
        <v>5306</v>
      </c>
      <c r="D26" s="183" t="s">
        <v>5374</v>
      </c>
      <c r="E26" s="183" t="s">
        <v>5307</v>
      </c>
      <c r="F26" s="183" t="s">
        <v>5920</v>
      </c>
      <c r="G26" s="185" t="s">
        <v>8570</v>
      </c>
      <c r="H26" s="185" t="s">
        <v>5691</v>
      </c>
      <c r="I26" s="185" t="s">
        <v>5691</v>
      </c>
      <c r="J26" s="185" t="s">
        <v>8621</v>
      </c>
      <c r="K26" s="185" t="s">
        <v>8622</v>
      </c>
      <c r="L26" s="185" t="s">
        <v>8623</v>
      </c>
      <c r="M26" s="185" t="s">
        <v>5691</v>
      </c>
      <c r="N26" s="185" t="s">
        <v>5691</v>
      </c>
      <c r="O26" s="185" t="s">
        <v>8307</v>
      </c>
      <c r="P26" s="183"/>
      <c r="Q26" s="183" t="s">
        <v>6284</v>
      </c>
      <c r="R26" s="183" t="s">
        <v>5313</v>
      </c>
      <c r="S26" s="183" t="s">
        <v>5378</v>
      </c>
      <c r="T26" s="183"/>
      <c r="U26" s="183"/>
      <c r="V26" s="183"/>
      <c r="W26" s="183" t="str">
        <f>'0. CONTENUS-WiP'!W26</f>
        <v>Réalisation</v>
      </c>
      <c r="X26" s="183" t="str">
        <f>'0. CONTENUS-WiP'!X26</f>
        <v>#PERF ; #VOL ; #USE ; #METH</v>
      </c>
      <c r="Y26" s="183" t="str">
        <f>'0. CONTENUS-WiP'!Y26</f>
        <v>Dev ; Designer ;  ProductOwner</v>
      </c>
      <c r="Z26" s="183" t="str">
        <f>'0. CONTENUS-WiP'!Z26</f>
        <v>(X / Y ) * 100</v>
      </c>
      <c r="AA26" s="183" t="s">
        <v>8624</v>
      </c>
      <c r="AB26" s="183" t="s">
        <v>8625</v>
      </c>
      <c r="AC26" s="183" t="str">
        <f>'0. CONTENUS-WiP'!AC26</f>
        <v>High</v>
      </c>
      <c r="AD26" s="183" t="str">
        <f>'0. CONTENUS-WiP'!AD26</f>
        <v>OnUpdate</v>
      </c>
      <c r="AE26" s="183" t="s">
        <v>8626</v>
      </c>
      <c r="AF26" s="183">
        <f>'0. CONTENUS-WiP'!AF26</f>
        <v>0</v>
      </c>
      <c r="AG26" s="183">
        <f>'0. CONTENUS-WiP'!AG26</f>
        <v>0</v>
      </c>
    </row>
    <row r="27" spans="1:33" ht="15.75" customHeight="1">
      <c r="A27" s="183">
        <v>3</v>
      </c>
      <c r="B27" s="183" t="str">
        <f>'0. CONTENUS-WiP'!B27</f>
        <v>CTN-3.02</v>
      </c>
      <c r="C27" s="183" t="s">
        <v>5306</v>
      </c>
      <c r="D27" s="183" t="s">
        <v>5306</v>
      </c>
      <c r="E27" s="183" t="s">
        <v>5307</v>
      </c>
      <c r="F27" s="183" t="s">
        <v>5770</v>
      </c>
      <c r="G27" s="185" t="s">
        <v>8570</v>
      </c>
      <c r="H27" s="185" t="s">
        <v>5691</v>
      </c>
      <c r="I27" s="185" t="s">
        <v>8627</v>
      </c>
      <c r="J27" s="185" t="s">
        <v>8628</v>
      </c>
      <c r="K27" s="251" t="s">
        <v>8629</v>
      </c>
      <c r="L27" s="185" t="s">
        <v>8630</v>
      </c>
      <c r="M27" s="185" t="s">
        <v>5691</v>
      </c>
      <c r="N27" s="185" t="s">
        <v>5691</v>
      </c>
      <c r="O27" s="185" t="s">
        <v>8631</v>
      </c>
      <c r="P27" s="183"/>
      <c r="Q27" s="183" t="s">
        <v>6260</v>
      </c>
      <c r="R27" s="183" t="s">
        <v>5313</v>
      </c>
      <c r="S27" s="183" t="s">
        <v>5378</v>
      </c>
      <c r="T27" s="183"/>
      <c r="U27" s="183"/>
      <c r="V27" s="183"/>
      <c r="W27" s="183" t="str">
        <f>'0. CONTENUS-WiP'!W27</f>
        <v>Réalisation</v>
      </c>
      <c r="X27" s="183" t="str">
        <f>'0. CONTENUS-WiP'!X27</f>
        <v>#PERF ; #VOL ;  #USE ; #COM ; #VALUE ; #METH</v>
      </c>
      <c r="Y27" s="183" t="str">
        <f>'0. CONTENUS-WiP'!Y27</f>
        <v>Dev ; Designer ;  ProductOwner</v>
      </c>
      <c r="Z27" s="183" t="str">
        <f>'0. CONTENUS-WiP'!Z27</f>
        <v>(X / Y ) * 100</v>
      </c>
      <c r="AA27" s="183" t="s">
        <v>8632</v>
      </c>
      <c r="AB27" s="183" t="s">
        <v>8633</v>
      </c>
      <c r="AC27" s="183" t="str">
        <f>'0. CONTENUS-WiP'!AC27</f>
        <v>High</v>
      </c>
      <c r="AD27" s="183" t="str">
        <f>'0. CONTENUS-WiP'!AD27</f>
        <v>OnUpdate</v>
      </c>
      <c r="AE27" s="183" t="s">
        <v>8634</v>
      </c>
      <c r="AF27" s="183">
        <f>'0. CONTENUS-WiP'!AF27</f>
        <v>0</v>
      </c>
      <c r="AG27" s="183">
        <f>'0. CONTENUS-WiP'!AG27</f>
        <v>0</v>
      </c>
    </row>
    <row r="28" spans="1:33" ht="15.75" customHeight="1">
      <c r="A28" s="183">
        <v>3</v>
      </c>
      <c r="B28" s="183" t="str">
        <f>'0. CONTENUS-WiP'!B28</f>
        <v>CTN-3.03</v>
      </c>
      <c r="C28" s="183" t="s">
        <v>5307</v>
      </c>
      <c r="D28" s="183" t="s">
        <v>5306</v>
      </c>
      <c r="E28" s="183" t="s">
        <v>5307</v>
      </c>
      <c r="F28" s="183" t="s">
        <v>5785</v>
      </c>
      <c r="G28" s="185" t="s">
        <v>8570</v>
      </c>
      <c r="H28" s="185" t="s">
        <v>5691</v>
      </c>
      <c r="I28" s="185" t="s">
        <v>5691</v>
      </c>
      <c r="J28" s="185" t="s">
        <v>8635</v>
      </c>
      <c r="K28" s="251" t="s">
        <v>8636</v>
      </c>
      <c r="L28" s="185" t="s">
        <v>8637</v>
      </c>
      <c r="M28" s="185" t="s">
        <v>5691</v>
      </c>
      <c r="N28" s="185" t="s">
        <v>5691</v>
      </c>
      <c r="O28" s="185" t="s">
        <v>8638</v>
      </c>
      <c r="P28" s="183"/>
      <c r="Q28" s="183" t="s">
        <v>6260</v>
      </c>
      <c r="R28" s="183" t="s">
        <v>5313</v>
      </c>
      <c r="S28" s="183" t="s">
        <v>5378</v>
      </c>
      <c r="T28" s="183"/>
      <c r="U28" s="183"/>
      <c r="V28" s="183"/>
      <c r="W28" s="183" t="str">
        <f>'0. CONTENUS-WiP'!W28</f>
        <v>Réalisation</v>
      </c>
      <c r="X28" s="183" t="str">
        <f>'0. CONTENUS-WiP'!X28</f>
        <v>#PERF ; #VOL ;  #USE ; #COM ; #VALUE ; #METH</v>
      </c>
      <c r="Y28" s="183" t="str">
        <f>'0. CONTENUS-WiP'!Y28</f>
        <v>Dev ; Designer ;  ProductOwner</v>
      </c>
      <c r="Z28" s="183" t="str">
        <f>'0. CONTENUS-WiP'!Z28</f>
        <v>(X / Y ) * 100</v>
      </c>
      <c r="AA28" s="183" t="s">
        <v>8632</v>
      </c>
      <c r="AB28" s="183" t="s">
        <v>8633</v>
      </c>
      <c r="AC28" s="183" t="str">
        <f>'0. CONTENUS-WiP'!AC28</f>
        <v>High</v>
      </c>
      <c r="AD28" s="183" t="str">
        <f>'0. CONTENUS-WiP'!AD28</f>
        <v>OnUpdate</v>
      </c>
      <c r="AE28" s="183" t="str">
        <f>'0. CONTENUS-WiP'!AE28</f>
        <v>Navigation</v>
      </c>
      <c r="AF28" s="183">
        <f>'0. CONTENUS-WiP'!AF28</f>
        <v>0</v>
      </c>
      <c r="AG28" s="183">
        <f>'0. CONTENUS-WiP'!AG28</f>
        <v>0</v>
      </c>
    </row>
    <row r="29" spans="1:33" ht="15.75" customHeight="1">
      <c r="A29" s="183">
        <v>3</v>
      </c>
      <c r="B29" s="183" t="str">
        <f>'0. CONTENUS-WiP'!B29</f>
        <v>CTN-3.C02</v>
      </c>
      <c r="C29" s="183" t="s">
        <v>5307</v>
      </c>
      <c r="D29" s="183" t="s">
        <v>5307</v>
      </c>
      <c r="E29" s="183" t="s">
        <v>5307</v>
      </c>
      <c r="F29" s="183" t="s">
        <v>5788</v>
      </c>
      <c r="G29" s="185" t="s">
        <v>8570</v>
      </c>
      <c r="H29" s="185" t="s">
        <v>5691</v>
      </c>
      <c r="I29" s="185" t="s">
        <v>8639</v>
      </c>
      <c r="J29" s="185" t="s">
        <v>8640</v>
      </c>
      <c r="K29" s="185" t="s">
        <v>8641</v>
      </c>
      <c r="L29" s="185" t="s">
        <v>8642</v>
      </c>
      <c r="M29" s="185" t="s">
        <v>8643</v>
      </c>
      <c r="N29" s="185" t="s">
        <v>5691</v>
      </c>
      <c r="O29" s="185" t="s">
        <v>5691</v>
      </c>
      <c r="P29" s="183"/>
      <c r="Q29" s="183" t="s">
        <v>28</v>
      </c>
      <c r="R29" s="183" t="s">
        <v>5339</v>
      </c>
      <c r="S29" s="183" t="s">
        <v>42</v>
      </c>
      <c r="T29" s="183"/>
      <c r="U29" s="183"/>
      <c r="V29" s="183"/>
      <c r="W29" s="183" t="str">
        <f>'0. CONTENUS-WiP'!W29</f>
        <v>Conception</v>
      </c>
      <c r="X29" s="183">
        <f>'0. CONTENUS-WiP'!X29</f>
        <v>0</v>
      </c>
      <c r="Y29" s="183">
        <f>'0. CONTENUS-WiP'!Y29</f>
        <v>0</v>
      </c>
      <c r="Z29" s="183">
        <f>'0. CONTENUS-WiP'!Z29</f>
        <v>0</v>
      </c>
      <c r="AA29" s="183">
        <f>'0. CONTENUS-WiP'!AA29</f>
        <v>0</v>
      </c>
      <c r="AB29" s="183">
        <f>'0. CONTENUS-WiP'!AB29</f>
        <v>0</v>
      </c>
      <c r="AC29" s="183">
        <f>'0. CONTENUS-WiP'!AC29</f>
        <v>0</v>
      </c>
      <c r="AD29" s="183">
        <f>'0. CONTENUS-WiP'!AD29</f>
        <v>0</v>
      </c>
      <c r="AE29" s="183">
        <f>'0. CONTENUS-WiP'!AE29</f>
        <v>0</v>
      </c>
      <c r="AF29" s="183">
        <f>'0. CONTENUS-WiP'!AF29</f>
        <v>0</v>
      </c>
      <c r="AG29" s="183">
        <f>'0. CONTENUS-WiP'!AG29</f>
        <v>0</v>
      </c>
    </row>
    <row r="30" spans="1:33" ht="15.75" customHeight="1">
      <c r="A30" s="183">
        <v>3</v>
      </c>
      <c r="B30" s="183" t="str">
        <f>'0. CONTENUS-WiP'!B30</f>
        <v>CTN-3.C03</v>
      </c>
      <c r="C30" s="183" t="s">
        <v>5306</v>
      </c>
      <c r="D30" s="183" t="s">
        <v>5307</v>
      </c>
      <c r="E30" s="183" t="s">
        <v>5307</v>
      </c>
      <c r="F30" s="183" t="s">
        <v>5821</v>
      </c>
      <c r="G30" s="185" t="s">
        <v>8644</v>
      </c>
      <c r="H30" s="185" t="s">
        <v>5691</v>
      </c>
      <c r="I30" s="185" t="s">
        <v>8645</v>
      </c>
      <c r="J30" s="251" t="s">
        <v>8646</v>
      </c>
      <c r="K30" s="185" t="s">
        <v>8647</v>
      </c>
      <c r="L30" s="185" t="s">
        <v>8648</v>
      </c>
      <c r="M30" s="185" t="s">
        <v>8649</v>
      </c>
      <c r="N30" s="185" t="s">
        <v>5691</v>
      </c>
      <c r="O30" s="185" t="s">
        <v>5691</v>
      </c>
      <c r="P30" s="183"/>
      <c r="Q30" s="183" t="s">
        <v>28</v>
      </c>
      <c r="R30" s="183" t="s">
        <v>5339</v>
      </c>
      <c r="S30" s="183" t="s">
        <v>42</v>
      </c>
      <c r="T30" s="183"/>
      <c r="U30" s="183"/>
      <c r="V30" s="183"/>
      <c r="W30" s="183" t="str">
        <f>'0. CONTENUS-WiP'!W30</f>
        <v>Conception</v>
      </c>
      <c r="X30" s="183">
        <f>'0. CONTENUS-WiP'!X30</f>
        <v>0</v>
      </c>
      <c r="Y30" s="183">
        <f>'0. CONTENUS-WiP'!Y30</f>
        <v>0</v>
      </c>
      <c r="Z30" s="183">
        <f>'0. CONTENUS-WiP'!Z30</f>
        <v>0</v>
      </c>
      <c r="AA30" s="183">
        <f>'0. CONTENUS-WiP'!AA30</f>
        <v>0</v>
      </c>
      <c r="AB30" s="183">
        <f>'0. CONTENUS-WiP'!AB30</f>
        <v>0</v>
      </c>
      <c r="AC30" s="183">
        <f>'0. CONTENUS-WiP'!AC30</f>
        <v>0</v>
      </c>
      <c r="AD30" s="183">
        <f>'0. CONTENUS-WiP'!AD30</f>
        <v>0</v>
      </c>
      <c r="AE30" s="183">
        <f>'0. CONTENUS-WiP'!AE30</f>
        <v>0</v>
      </c>
      <c r="AF30" s="183">
        <f>'0. CONTENUS-WiP'!AF30</f>
        <v>0</v>
      </c>
      <c r="AG30" s="183">
        <f>'0. CONTENUS-WiP'!AG30</f>
        <v>0</v>
      </c>
    </row>
    <row r="31" spans="1:33" ht="15.75" customHeight="1">
      <c r="A31" s="183">
        <v>3</v>
      </c>
      <c r="B31" s="183" t="str">
        <f>'0. CONTENUS-WiP'!B31</f>
        <v>CTN-3.04</v>
      </c>
      <c r="C31" s="183" t="s">
        <v>5306</v>
      </c>
      <c r="D31" s="183" t="s">
        <v>5307</v>
      </c>
      <c r="E31" s="183" t="s">
        <v>5307</v>
      </c>
      <c r="F31" s="183" t="s">
        <v>5821</v>
      </c>
      <c r="G31" s="185" t="s">
        <v>8644</v>
      </c>
      <c r="H31" s="185" t="s">
        <v>5691</v>
      </c>
      <c r="I31" s="185" t="s">
        <v>5691</v>
      </c>
      <c r="J31" s="251" t="s">
        <v>8650</v>
      </c>
      <c r="K31" s="185" t="s">
        <v>8651</v>
      </c>
      <c r="L31" s="185" t="s">
        <v>8652</v>
      </c>
      <c r="M31" s="185" t="s">
        <v>5691</v>
      </c>
      <c r="N31" s="185" t="s">
        <v>5691</v>
      </c>
      <c r="O31" s="185" t="s">
        <v>5691</v>
      </c>
      <c r="P31" s="183"/>
      <c r="Q31" s="183" t="s">
        <v>28</v>
      </c>
      <c r="R31" s="183" t="s">
        <v>5313</v>
      </c>
      <c r="S31" s="183" t="s">
        <v>5314</v>
      </c>
      <c r="T31" s="183"/>
      <c r="U31" s="183"/>
      <c r="V31" s="183"/>
      <c r="W31" s="183" t="str">
        <f>'0. CONTENUS-WiP'!W31</f>
        <v>Conception</v>
      </c>
      <c r="X31" s="183" t="str">
        <f>'0. CONTENUS-WiP'!X31</f>
        <v>#PERF ; #VOL ;  #USE ; #COM ; #VALUE ; #METH</v>
      </c>
      <c r="Y31" s="183" t="str">
        <f>'0. CONTENUS-WiP'!Y31</f>
        <v>Dev ; Designer ;  ProductOwner</v>
      </c>
      <c r="Z31" s="183" t="str">
        <f>'0. CONTENUS-WiP'!Z31</f>
        <v>(X / Y ) * 100</v>
      </c>
      <c r="AA31" s="183" t="s">
        <v>8653</v>
      </c>
      <c r="AB31" s="183" t="s">
        <v>8074</v>
      </c>
      <c r="AC31" s="183" t="str">
        <f>'0. CONTENUS-WiP'!AC31</f>
        <v>High</v>
      </c>
      <c r="AD31" s="183" t="str">
        <f>'0. CONTENUS-WiP'!AD31</f>
        <v>OnUpdate</v>
      </c>
      <c r="AE31" s="183" t="s">
        <v>8654</v>
      </c>
      <c r="AF31" s="183">
        <f>'0. CONTENUS-WiP'!AF31</f>
        <v>0</v>
      </c>
      <c r="AG31" s="183">
        <f>'0. CONTENUS-WiP'!AG31</f>
        <v>0</v>
      </c>
    </row>
    <row r="32" spans="1:33" ht="15.75" customHeight="1">
      <c r="A32" s="183">
        <v>3</v>
      </c>
      <c r="B32" s="183" t="str">
        <f>'0. CONTENUS-WiP'!B32</f>
        <v>CTN-3.05</v>
      </c>
      <c r="C32" s="183" t="s">
        <v>5306</v>
      </c>
      <c r="D32" s="183" t="s">
        <v>5307</v>
      </c>
      <c r="E32" s="183" t="s">
        <v>5307</v>
      </c>
      <c r="F32" s="183" t="s">
        <v>5821</v>
      </c>
      <c r="G32" s="185" t="s">
        <v>8644</v>
      </c>
      <c r="H32" s="185" t="s">
        <v>5691</v>
      </c>
      <c r="I32" s="185" t="s">
        <v>8655</v>
      </c>
      <c r="J32" s="251" t="s">
        <v>8656</v>
      </c>
      <c r="K32" s="251" t="s">
        <v>8657</v>
      </c>
      <c r="L32" s="185" t="s">
        <v>8658</v>
      </c>
      <c r="M32" s="185" t="s">
        <v>8659</v>
      </c>
      <c r="N32" s="185" t="s">
        <v>5691</v>
      </c>
      <c r="O32" s="185" t="s">
        <v>5691</v>
      </c>
      <c r="P32" s="183"/>
      <c r="Q32" s="183" t="s">
        <v>28</v>
      </c>
      <c r="R32" s="183" t="s">
        <v>5313</v>
      </c>
      <c r="S32" s="183" t="s">
        <v>5314</v>
      </c>
      <c r="T32" s="183"/>
      <c r="U32" s="183"/>
      <c r="V32" s="183" t="s">
        <v>5360</v>
      </c>
      <c r="W32" s="183" t="str">
        <f>'0. CONTENUS-WiP'!W32</f>
        <v>Conception</v>
      </c>
      <c r="X32" s="183" t="str">
        <f>'0. CONTENUS-WiP'!X32</f>
        <v>#PERF ; #VOL ;  #USE ; #COM ; #VALUE ; #METH</v>
      </c>
      <c r="Y32" s="183" t="str">
        <f>'0. CONTENUS-WiP'!Y32</f>
        <v>Dev ; Designer ;  ProductOwner</v>
      </c>
      <c r="Z32" s="183" t="str">
        <f>'0. CONTENUS-WiP'!Z32</f>
        <v>(X / Y ) * 100</v>
      </c>
      <c r="AA32" s="183" t="s">
        <v>8653</v>
      </c>
      <c r="AB32" s="183" t="s">
        <v>8074</v>
      </c>
      <c r="AC32" s="183" t="str">
        <f>'0. CONTENUS-WiP'!AC32</f>
        <v>High</v>
      </c>
      <c r="AD32" s="183" t="str">
        <f>'0. CONTENUS-WiP'!AD32</f>
        <v>OnUpdate</v>
      </c>
      <c r="AE32" s="183" t="s">
        <v>8660</v>
      </c>
      <c r="AF32" s="183">
        <f>'0. CONTENUS-WiP'!AF32</f>
        <v>0</v>
      </c>
      <c r="AG32" s="183">
        <f>'0. CONTENUS-WiP'!AG32</f>
        <v>0</v>
      </c>
    </row>
    <row r="33" spans="1:33" ht="15.75" customHeight="1">
      <c r="A33" s="183">
        <v>3</v>
      </c>
      <c r="B33" s="183" t="str">
        <f>'0. CONTENUS-WiP'!B33</f>
        <v>CTN-3.C04</v>
      </c>
      <c r="C33" s="183" t="s">
        <v>5307</v>
      </c>
      <c r="D33" s="183" t="s">
        <v>5374</v>
      </c>
      <c r="E33" s="183" t="s">
        <v>5307</v>
      </c>
      <c r="F33" s="183" t="s">
        <v>5850</v>
      </c>
      <c r="G33" s="185" t="s">
        <v>8644</v>
      </c>
      <c r="H33" s="185" t="s">
        <v>5691</v>
      </c>
      <c r="I33" s="185" t="s">
        <v>5691</v>
      </c>
      <c r="J33" s="185" t="s">
        <v>8661</v>
      </c>
      <c r="K33" s="185" t="s">
        <v>8662</v>
      </c>
      <c r="L33" s="185" t="s">
        <v>8663</v>
      </c>
      <c r="M33" s="185" t="s">
        <v>5691</v>
      </c>
      <c r="N33" s="185" t="s">
        <v>5691</v>
      </c>
      <c r="O33" s="185" t="s">
        <v>5691</v>
      </c>
      <c r="P33" s="183"/>
      <c r="Q33" s="183" t="s">
        <v>6260</v>
      </c>
      <c r="R33" s="183" t="s">
        <v>5339</v>
      </c>
      <c r="S33" s="183" t="s">
        <v>42</v>
      </c>
      <c r="T33" s="183"/>
      <c r="U33" s="183"/>
      <c r="V33" s="183"/>
      <c r="W33" s="183" t="str">
        <f>'0. CONTENUS-WiP'!W33</f>
        <v>Réalisation</v>
      </c>
      <c r="X33" s="183">
        <f>'0. CONTENUS-WiP'!X33</f>
        <v>0</v>
      </c>
      <c r="Y33" s="183">
        <f>'0. CONTENUS-WiP'!Y33</f>
        <v>0</v>
      </c>
      <c r="Z33" s="183">
        <f>'0. CONTENUS-WiP'!Z33</f>
        <v>0</v>
      </c>
      <c r="AA33" s="183">
        <f>'0. CONTENUS-WiP'!AA33</f>
        <v>0</v>
      </c>
      <c r="AB33" s="183">
        <f>'0. CONTENUS-WiP'!AB33</f>
        <v>0</v>
      </c>
      <c r="AC33" s="183">
        <f>'0. CONTENUS-WiP'!AC33</f>
        <v>0</v>
      </c>
      <c r="AD33" s="183">
        <f>'0. CONTENUS-WiP'!AD33</f>
        <v>0</v>
      </c>
      <c r="AE33" s="183">
        <f>'0. CONTENUS-WiP'!AE33</f>
        <v>0</v>
      </c>
      <c r="AF33" s="183">
        <f>'0. CONTENUS-WiP'!AF33</f>
        <v>0</v>
      </c>
      <c r="AG33" s="183">
        <f>'0. CONTENUS-WiP'!AG33</f>
        <v>0</v>
      </c>
    </row>
    <row r="34" spans="1:33" ht="15.75" customHeight="1">
      <c r="A34" s="183">
        <v>3</v>
      </c>
      <c r="B34" s="183" t="str">
        <f>'0. CONTENUS-WiP'!B34</f>
        <v>CTN-3.06</v>
      </c>
      <c r="C34" s="183" t="s">
        <v>5306</v>
      </c>
      <c r="D34" s="183" t="s">
        <v>5307</v>
      </c>
      <c r="E34" s="183" t="s">
        <v>5307</v>
      </c>
      <c r="F34" s="183" t="s">
        <v>5821</v>
      </c>
      <c r="G34" s="185" t="s">
        <v>8644</v>
      </c>
      <c r="H34" s="185" t="s">
        <v>5691</v>
      </c>
      <c r="I34" s="185" t="s">
        <v>8664</v>
      </c>
      <c r="J34" s="251" t="s">
        <v>8665</v>
      </c>
      <c r="K34" s="185" t="s">
        <v>8666</v>
      </c>
      <c r="L34" s="185" t="s">
        <v>8667</v>
      </c>
      <c r="M34" s="185" t="s">
        <v>5691</v>
      </c>
      <c r="N34" s="185" t="s">
        <v>5691</v>
      </c>
      <c r="O34" s="185" t="s">
        <v>5691</v>
      </c>
      <c r="P34" s="183" t="s">
        <v>8668</v>
      </c>
      <c r="Q34" s="183" t="s">
        <v>28</v>
      </c>
      <c r="R34" s="183" t="s">
        <v>5313</v>
      </c>
      <c r="S34" s="183" t="s">
        <v>5314</v>
      </c>
      <c r="T34" s="183"/>
      <c r="U34" s="183"/>
      <c r="V34" s="183"/>
      <c r="W34" s="183" t="str">
        <f>'0. CONTENUS-WiP'!W34</f>
        <v>Réalisation</v>
      </c>
      <c r="X34" s="183" t="str">
        <f>'0. CONTENUS-WiP'!X34</f>
        <v>#PERF ; #VOL ;  #USE ; #COM ; #VALUE ; #METH</v>
      </c>
      <c r="Y34" s="183" t="str">
        <f>'0. CONTENUS-WiP'!Y34</f>
        <v>Dev ; Designer ;  ProductOwner</v>
      </c>
      <c r="Z34" s="183" t="str">
        <f>'0. CONTENUS-WiP'!Z34</f>
        <v>(X / Y ) * 100</v>
      </c>
      <c r="AA34" s="183" t="s">
        <v>8653</v>
      </c>
      <c r="AB34" s="183" t="s">
        <v>8074</v>
      </c>
      <c r="AC34" s="183" t="str">
        <f>'0. CONTENUS-WiP'!AC34</f>
        <v>High</v>
      </c>
      <c r="AD34" s="183" t="str">
        <f>'0. CONTENUS-WiP'!AD34</f>
        <v>OnUpdate</v>
      </c>
      <c r="AE34" s="183" t="s">
        <v>8669</v>
      </c>
      <c r="AF34" s="183">
        <f>'0. CONTENUS-WiP'!AF34</f>
        <v>0</v>
      </c>
      <c r="AG34" s="183">
        <f>'0. CONTENUS-WiP'!AG34</f>
        <v>0</v>
      </c>
    </row>
    <row r="35" spans="1:33" ht="15.75" customHeight="1">
      <c r="A35" s="183">
        <v>3</v>
      </c>
      <c r="B35" s="183" t="str">
        <f>'0. CONTENUS-WiP'!B35</f>
        <v>CTN-3.C05</v>
      </c>
      <c r="C35" s="183" t="s">
        <v>5306</v>
      </c>
      <c r="D35" s="183" t="s">
        <v>5307</v>
      </c>
      <c r="E35" s="183" t="s">
        <v>5307</v>
      </c>
      <c r="F35" s="183" t="s">
        <v>5821</v>
      </c>
      <c r="G35" s="185" t="s">
        <v>8644</v>
      </c>
      <c r="H35" s="185" t="s">
        <v>5691</v>
      </c>
      <c r="I35" s="185" t="s">
        <v>5691</v>
      </c>
      <c r="J35" s="185" t="s">
        <v>8670</v>
      </c>
      <c r="K35" s="251" t="s">
        <v>8671</v>
      </c>
      <c r="L35" s="185" t="s">
        <v>8672</v>
      </c>
      <c r="M35" s="185" t="s">
        <v>5691</v>
      </c>
      <c r="N35" s="185" t="s">
        <v>5691</v>
      </c>
      <c r="O35" s="185" t="s">
        <v>8673</v>
      </c>
      <c r="P35" s="183"/>
      <c r="Q35" s="183" t="s">
        <v>6260</v>
      </c>
      <c r="R35" s="183" t="s">
        <v>5339</v>
      </c>
      <c r="S35" s="183" t="s">
        <v>42</v>
      </c>
      <c r="T35" s="183"/>
      <c r="U35" s="183"/>
      <c r="V35" s="183"/>
      <c r="W35" s="183" t="str">
        <f>'0. CONTENUS-WiP'!W35</f>
        <v>Réalisation</v>
      </c>
      <c r="X35" s="183">
        <f>'0. CONTENUS-WiP'!X35</f>
        <v>0</v>
      </c>
      <c r="Y35" s="183">
        <f>'0. CONTENUS-WiP'!Y35</f>
        <v>0</v>
      </c>
      <c r="Z35" s="183">
        <f>'0. CONTENUS-WiP'!Z35</f>
        <v>0</v>
      </c>
      <c r="AA35" s="183">
        <f>'0. CONTENUS-WiP'!AA35</f>
        <v>0</v>
      </c>
      <c r="AB35" s="183">
        <f>'0. CONTENUS-WiP'!AB35</f>
        <v>0</v>
      </c>
      <c r="AC35" s="183">
        <f>'0. CONTENUS-WiP'!AC35</f>
        <v>0</v>
      </c>
      <c r="AD35" s="183">
        <f>'0. CONTENUS-WiP'!AD35</f>
        <v>0</v>
      </c>
      <c r="AE35" s="183">
        <f>'0. CONTENUS-WiP'!AE35</f>
        <v>0</v>
      </c>
      <c r="AF35" s="183">
        <f>'0. CONTENUS-WiP'!AF35</f>
        <v>0</v>
      </c>
      <c r="AG35" s="183">
        <f>'0. CONTENUS-WiP'!AG35</f>
        <v>0</v>
      </c>
    </row>
    <row r="36" spans="1:33" ht="15.75" customHeight="1">
      <c r="A36" s="183">
        <v>3</v>
      </c>
      <c r="B36" s="183" t="str">
        <f>'0. CONTENUS-WiP'!B36</f>
        <v>CTN-3.07</v>
      </c>
      <c r="C36" s="183" t="s">
        <v>5374</v>
      </c>
      <c r="D36" s="183" t="s">
        <v>5306</v>
      </c>
      <c r="E36" s="183" t="s">
        <v>5307</v>
      </c>
      <c r="F36" s="183" t="s">
        <v>6932</v>
      </c>
      <c r="G36" s="185" t="s">
        <v>8674</v>
      </c>
      <c r="H36" s="185" t="s">
        <v>5691</v>
      </c>
      <c r="I36" s="185" t="s">
        <v>5691</v>
      </c>
      <c r="J36" s="185" t="s">
        <v>8675</v>
      </c>
      <c r="K36" s="251" t="s">
        <v>8676</v>
      </c>
      <c r="L36" s="185" t="s">
        <v>8677</v>
      </c>
      <c r="M36" s="185" t="s">
        <v>5691</v>
      </c>
      <c r="N36" s="185" t="s">
        <v>5691</v>
      </c>
      <c r="O36" s="185" t="s">
        <v>5691</v>
      </c>
      <c r="P36" s="183"/>
      <c r="Q36" s="183" t="s">
        <v>28</v>
      </c>
      <c r="R36" s="183" t="s">
        <v>5313</v>
      </c>
      <c r="S36" s="183" t="s">
        <v>5378</v>
      </c>
      <c r="T36" s="183"/>
      <c r="U36" s="183"/>
      <c r="V36" s="183"/>
      <c r="W36" s="183" t="str">
        <f>'0. CONTENUS-WiP'!W36</f>
        <v>Réalisation</v>
      </c>
      <c r="X36" s="183" t="str">
        <f>'0. CONTENUS-WiP'!X36</f>
        <v>#PERF ;  #USE ;  #COM ; #VALUE ; #LEG</v>
      </c>
      <c r="Y36" s="183" t="str">
        <f>'0. CONTENUS-WiP'!Y36</f>
        <v>Dev ; Designer ; ProjectMngr ; ProductOwner</v>
      </c>
      <c r="Z36" s="183">
        <f>'0. CONTENUS-WiP'!Z36</f>
        <v>0</v>
      </c>
      <c r="AA36" s="183">
        <f>'0. CONTENUS-WiP'!AA36</f>
        <v>0</v>
      </c>
      <c r="AB36" s="183">
        <f>'0. CONTENUS-WiP'!AB36</f>
        <v>0</v>
      </c>
      <c r="AC36" s="183" t="str">
        <f>'0. CONTENUS-WiP'!AC36</f>
        <v>High</v>
      </c>
      <c r="AD36" s="183" t="str">
        <f>'0. CONTENUS-WiP'!AD36</f>
        <v>OnUpdate</v>
      </c>
      <c r="AE36" s="183" t="str">
        <f>'0. CONTENUS-WiP'!AE36</f>
        <v>Navigation</v>
      </c>
      <c r="AF36" s="183">
        <f>'0. CONTENUS-WiP'!AF36</f>
        <v>0</v>
      </c>
      <c r="AG36" s="183">
        <f>'0. CONTENUS-WiP'!AG36</f>
        <v>0</v>
      </c>
    </row>
    <row r="37" spans="1:33" ht="15.75" customHeight="1">
      <c r="A37" s="183">
        <v>3</v>
      </c>
      <c r="B37" s="183" t="str">
        <f>'0. CONTENUS-WiP'!B37</f>
        <v>CTN-3.C06</v>
      </c>
      <c r="C37" s="183" t="s">
        <v>5307</v>
      </c>
      <c r="D37" s="183" t="s">
        <v>5307</v>
      </c>
      <c r="E37" s="183" t="s">
        <v>5307</v>
      </c>
      <c r="F37" s="183" t="s">
        <v>5788</v>
      </c>
      <c r="G37" s="184" t="s">
        <v>8678</v>
      </c>
      <c r="H37" s="185" t="s">
        <v>5691</v>
      </c>
      <c r="I37" s="193" t="s">
        <v>5691</v>
      </c>
      <c r="J37" s="193" t="s">
        <v>8679</v>
      </c>
      <c r="K37" s="251" t="s">
        <v>8680</v>
      </c>
      <c r="L37" s="251" t="s">
        <v>8681</v>
      </c>
      <c r="M37" s="185" t="s">
        <v>5691</v>
      </c>
      <c r="N37" s="185" t="s">
        <v>5691</v>
      </c>
      <c r="O37" s="185" t="s">
        <v>5691</v>
      </c>
      <c r="P37" s="183"/>
      <c r="Q37" s="183" t="s">
        <v>28</v>
      </c>
      <c r="R37" s="183" t="s">
        <v>5339</v>
      </c>
      <c r="S37" s="183" t="s">
        <v>42</v>
      </c>
      <c r="T37" s="183"/>
      <c r="U37" s="183"/>
      <c r="V37" s="183"/>
      <c r="W37" s="183" t="str">
        <f>'0. CONTENUS-WiP'!W37</f>
        <v>Réalisation</v>
      </c>
      <c r="X37" s="183">
        <f>'0. CONTENUS-WiP'!X37</f>
        <v>0</v>
      </c>
      <c r="Y37" s="183">
        <f>'0. CONTENUS-WiP'!Y37</f>
        <v>0</v>
      </c>
      <c r="Z37" s="183">
        <f>'0. CONTENUS-WiP'!Z37</f>
        <v>0</v>
      </c>
      <c r="AA37" s="183">
        <f>'0. CONTENUS-WiP'!AA37</f>
        <v>0</v>
      </c>
      <c r="AB37" s="183">
        <f>'0. CONTENUS-WiP'!AB37</f>
        <v>0</v>
      </c>
      <c r="AC37" s="183">
        <f>'0. CONTENUS-WiP'!AC37</f>
        <v>0</v>
      </c>
      <c r="AD37" s="183">
        <f>'0. CONTENUS-WiP'!AD37</f>
        <v>0</v>
      </c>
      <c r="AE37" s="183">
        <f>'0. CONTENUS-WiP'!AE37</f>
        <v>0</v>
      </c>
      <c r="AF37" s="183">
        <f>'0. CONTENUS-WiP'!AF37</f>
        <v>0</v>
      </c>
      <c r="AG37" s="183">
        <f>'0. CONTENUS-WiP'!AG37</f>
        <v>0</v>
      </c>
    </row>
    <row r="38" spans="1:33" ht="15.75" customHeight="1">
      <c r="A38" s="183">
        <v>4</v>
      </c>
      <c r="B38" s="183" t="str">
        <f>'0. CONTENUS-WiP'!B38</f>
        <v>CTN-4</v>
      </c>
      <c r="C38" s="183"/>
      <c r="D38" s="183"/>
      <c r="E38" s="183"/>
      <c r="F38" s="183" t="s">
        <v>8682</v>
      </c>
      <c r="G38" s="185" t="s">
        <v>5691</v>
      </c>
      <c r="H38" s="185" t="s">
        <v>8683</v>
      </c>
      <c r="I38" s="185" t="s">
        <v>5691</v>
      </c>
      <c r="J38" s="185" t="s">
        <v>5691</v>
      </c>
      <c r="K38" s="185" t="s">
        <v>5691</v>
      </c>
      <c r="L38" s="185" t="s">
        <v>5691</v>
      </c>
      <c r="M38" s="185" t="s">
        <v>5691</v>
      </c>
      <c r="N38" s="185" t="s">
        <v>5691</v>
      </c>
      <c r="O38" s="185" t="s">
        <v>5691</v>
      </c>
      <c r="P38" s="183"/>
      <c r="Q38" s="183"/>
      <c r="R38" s="183"/>
      <c r="S38" s="183"/>
      <c r="T38" s="183"/>
      <c r="U38" s="183" t="s">
        <v>7414</v>
      </c>
      <c r="V38" s="183"/>
      <c r="W38" s="183">
        <f>'0. CONTENUS-WiP'!W38</f>
        <v>0</v>
      </c>
      <c r="X38" s="183">
        <f>'0. CONTENUS-WiP'!X38</f>
        <v>0</v>
      </c>
      <c r="Y38" s="183">
        <f>'0. CONTENUS-WiP'!Y38</f>
        <v>0</v>
      </c>
      <c r="Z38" s="183">
        <f>'0. CONTENUS-WiP'!Z38</f>
        <v>0</v>
      </c>
      <c r="AA38" s="183">
        <f>'0. CONTENUS-WiP'!AA38</f>
        <v>0</v>
      </c>
      <c r="AB38" s="183">
        <f>'0. CONTENUS-WiP'!AB38</f>
        <v>0</v>
      </c>
      <c r="AC38" s="183">
        <f>'0. CONTENUS-WiP'!AC38</f>
        <v>0</v>
      </c>
      <c r="AD38" s="183">
        <f>'0. CONTENUS-WiP'!AD38</f>
        <v>0</v>
      </c>
      <c r="AE38" s="183">
        <f>'0. CONTENUS-WiP'!AE38</f>
        <v>0</v>
      </c>
      <c r="AF38" s="183">
        <f>'0. CONTENUS-WiP'!AF38</f>
        <v>0</v>
      </c>
      <c r="AG38" s="183">
        <f>'0. CONTENUS-WiP'!AG38</f>
        <v>0</v>
      </c>
    </row>
    <row r="39" spans="1:33" ht="15.75" customHeight="1">
      <c r="A39" s="183">
        <v>4</v>
      </c>
      <c r="B39" s="183" t="str">
        <f>'0. CONTENUS-WiP'!B39</f>
        <v>CTN-4.C01</v>
      </c>
      <c r="C39" s="183" t="s">
        <v>5306</v>
      </c>
      <c r="D39" s="183" t="s">
        <v>5374</v>
      </c>
      <c r="E39" s="183" t="s">
        <v>5307</v>
      </c>
      <c r="F39" s="183" t="s">
        <v>5920</v>
      </c>
      <c r="G39" s="185" t="s">
        <v>8644</v>
      </c>
      <c r="H39" s="185" t="s">
        <v>5691</v>
      </c>
      <c r="I39" s="185" t="s">
        <v>8684</v>
      </c>
      <c r="J39" s="185" t="s">
        <v>8685</v>
      </c>
      <c r="K39" s="185" t="s">
        <v>8686</v>
      </c>
      <c r="L39" s="185" t="s">
        <v>8687</v>
      </c>
      <c r="M39" s="185" t="s">
        <v>5691</v>
      </c>
      <c r="N39" s="185" t="s">
        <v>5691</v>
      </c>
      <c r="O39" s="185" t="s">
        <v>8688</v>
      </c>
      <c r="P39" s="183" t="s">
        <v>8384</v>
      </c>
      <c r="Q39" s="183" t="s">
        <v>35</v>
      </c>
      <c r="R39" s="183" t="s">
        <v>5339</v>
      </c>
      <c r="S39" s="183" t="s">
        <v>42</v>
      </c>
      <c r="T39" s="183"/>
      <c r="U39" s="183"/>
      <c r="V39" s="183"/>
      <c r="W39" s="183" t="str">
        <f>'0. CONTENUS-WiP'!W39</f>
        <v>Fin de Vie</v>
      </c>
      <c r="X39" s="183">
        <f>'0. CONTENUS-WiP'!X39</f>
        <v>0</v>
      </c>
      <c r="Y39" s="183">
        <f>'0. CONTENUS-WiP'!Y39</f>
        <v>0</v>
      </c>
      <c r="Z39" s="183">
        <f>'0. CONTENUS-WiP'!Z39</f>
        <v>0</v>
      </c>
      <c r="AA39" s="183">
        <f>'0. CONTENUS-WiP'!AA39</f>
        <v>0</v>
      </c>
      <c r="AB39" s="183">
        <f>'0. CONTENUS-WiP'!AB39</f>
        <v>0</v>
      </c>
      <c r="AC39" s="183">
        <f>'0. CONTENUS-WiP'!AC39</f>
        <v>0</v>
      </c>
      <c r="AD39" s="183">
        <f>'0. CONTENUS-WiP'!AD39</f>
        <v>0</v>
      </c>
      <c r="AE39" s="183">
        <f>'0. CONTENUS-WiP'!AE39</f>
        <v>0</v>
      </c>
      <c r="AF39" s="183">
        <f>'0. CONTENUS-WiP'!AF39</f>
        <v>0</v>
      </c>
      <c r="AG39" s="183">
        <f>'0. CONTENUS-WiP'!AG39</f>
        <v>0</v>
      </c>
    </row>
    <row r="40" spans="1:33" ht="15.75" customHeight="1">
      <c r="A40" s="183">
        <v>4</v>
      </c>
      <c r="B40" s="183" t="str">
        <f>'0. CONTENUS-WiP'!B40</f>
        <v>CTN-4.C02</v>
      </c>
      <c r="C40" s="183" t="s">
        <v>5307</v>
      </c>
      <c r="D40" s="183" t="s">
        <v>5307</v>
      </c>
      <c r="E40" s="183" t="s">
        <v>5307</v>
      </c>
      <c r="F40" s="183" t="s">
        <v>5788</v>
      </c>
      <c r="G40" s="185" t="s">
        <v>8559</v>
      </c>
      <c r="H40" s="185" t="s">
        <v>5691</v>
      </c>
      <c r="I40" s="185" t="s">
        <v>8689</v>
      </c>
      <c r="J40" s="185" t="s">
        <v>8690</v>
      </c>
      <c r="K40" s="185" t="s">
        <v>8691</v>
      </c>
      <c r="L40" s="185" t="s">
        <v>8692</v>
      </c>
      <c r="M40" s="185" t="s">
        <v>8693</v>
      </c>
      <c r="N40" s="185" t="s">
        <v>8694</v>
      </c>
      <c r="O40" s="185" t="s">
        <v>8695</v>
      </c>
      <c r="P40" s="183"/>
      <c r="Q40" s="183" t="s">
        <v>28</v>
      </c>
      <c r="R40" s="183" t="s">
        <v>5339</v>
      </c>
      <c r="S40" s="183" t="s">
        <v>42</v>
      </c>
      <c r="T40" s="183"/>
      <c r="U40" s="183"/>
      <c r="V40" s="183"/>
      <c r="W40" s="183" t="str">
        <f>'0. CONTENUS-WiP'!W40</f>
        <v>Fin de Vie</v>
      </c>
      <c r="X40" s="183">
        <f>'0. CONTENUS-WiP'!X40</f>
        <v>0</v>
      </c>
      <c r="Y40" s="183">
        <f>'0. CONTENUS-WiP'!Y40</f>
        <v>0</v>
      </c>
      <c r="Z40" s="183">
        <f>'0. CONTENUS-WiP'!Z40</f>
        <v>0</v>
      </c>
      <c r="AA40" s="183">
        <f>'0. CONTENUS-WiP'!AA40</f>
        <v>0</v>
      </c>
      <c r="AB40" s="183">
        <f>'0. CONTENUS-WiP'!AB40</f>
        <v>0</v>
      </c>
      <c r="AC40" s="183">
        <f>'0. CONTENUS-WiP'!AC40</f>
        <v>0</v>
      </c>
      <c r="AD40" s="183">
        <f>'0. CONTENUS-WiP'!AD40</f>
        <v>0</v>
      </c>
      <c r="AE40" s="183">
        <f>'0. CONTENUS-WiP'!AE40</f>
        <v>0</v>
      </c>
      <c r="AF40" s="183">
        <f>'0. CONTENUS-WiP'!AF40</f>
        <v>0</v>
      </c>
      <c r="AG40" s="183">
        <f>'0. CONTENUS-WiP'!AG40</f>
        <v>0</v>
      </c>
    </row>
    <row r="41" spans="1:33" ht="15.75" customHeight="1">
      <c r="A41" s="183">
        <v>4</v>
      </c>
      <c r="B41" s="183" t="str">
        <f>'0. CONTENUS-WiP'!B41</f>
        <v>CTN-4.01</v>
      </c>
      <c r="C41" s="183" t="s">
        <v>5307</v>
      </c>
      <c r="D41" s="183" t="s">
        <v>5374</v>
      </c>
      <c r="E41" s="183" t="s">
        <v>5307</v>
      </c>
      <c r="F41" s="183" t="s">
        <v>5850</v>
      </c>
      <c r="G41" s="185" t="s">
        <v>8559</v>
      </c>
      <c r="H41" s="185" t="s">
        <v>5691</v>
      </c>
      <c r="I41" s="185" t="s">
        <v>8696</v>
      </c>
      <c r="J41" s="185" t="s">
        <v>8697</v>
      </c>
      <c r="K41" s="185" t="s">
        <v>8698</v>
      </c>
      <c r="L41" s="185" t="s">
        <v>8699</v>
      </c>
      <c r="M41" s="185" t="s">
        <v>5691</v>
      </c>
      <c r="N41" s="185" t="s">
        <v>5691</v>
      </c>
      <c r="O41" s="185" t="s">
        <v>5691</v>
      </c>
      <c r="P41" s="183"/>
      <c r="Q41" s="183" t="s">
        <v>28</v>
      </c>
      <c r="R41" s="183" t="s">
        <v>5313</v>
      </c>
      <c r="S41" s="183" t="s">
        <v>5314</v>
      </c>
      <c r="T41" s="183"/>
      <c r="U41" s="183"/>
      <c r="V41" s="183"/>
      <c r="W41" s="183" t="str">
        <f>'0. CONTENUS-WiP'!W41</f>
        <v>Réalisation</v>
      </c>
      <c r="X41" s="183" t="str">
        <f>'0. CONTENUS-WiP'!X41</f>
        <v>#VOL ;  #USE ; #COM ; #VALUE ; #METH</v>
      </c>
      <c r="Y41" s="183" t="str">
        <f>'0. CONTENUS-WiP'!Y41</f>
        <v>Dev ; Designer ;  ProductOwner</v>
      </c>
      <c r="Z41" s="183" t="str">
        <f>'0. CONTENUS-WiP'!Z41</f>
        <v>(X / Y ) * 100</v>
      </c>
      <c r="AA41" s="183" t="s">
        <v>8700</v>
      </c>
      <c r="AB41" s="183" t="s">
        <v>8701</v>
      </c>
      <c r="AC41" s="183" t="str">
        <f>'0. CONTENUS-WiP'!AC41</f>
        <v>Low</v>
      </c>
      <c r="AD41" s="183" t="str">
        <f>'0. CONTENUS-WiP'!AD41</f>
        <v>Periodic</v>
      </c>
      <c r="AE41" s="183" t="str">
        <f>'0. CONTENUS-WiP'!AE41</f>
        <v>File system</v>
      </c>
      <c r="AF41" s="183">
        <f>'0. CONTENUS-WiP'!AF41</f>
        <v>0</v>
      </c>
      <c r="AG41" s="183">
        <f>'0. CONTENUS-WiP'!AG41</f>
        <v>0</v>
      </c>
    </row>
    <row r="42" spans="1:33" ht="15.75" customHeight="1">
      <c r="A42" s="183">
        <v>4</v>
      </c>
      <c r="B42" s="183" t="str">
        <f>'0. CONTENUS-WiP'!B42</f>
        <v>CTN-4.02</v>
      </c>
      <c r="C42" s="183" t="s">
        <v>5306</v>
      </c>
      <c r="D42" s="183" t="s">
        <v>5307</v>
      </c>
      <c r="E42" s="183" t="s">
        <v>5307</v>
      </c>
      <c r="F42" s="183" t="s">
        <v>5821</v>
      </c>
      <c r="G42" s="185" t="s">
        <v>8592</v>
      </c>
      <c r="H42" s="185" t="s">
        <v>5691</v>
      </c>
      <c r="I42" s="185" t="s">
        <v>8702</v>
      </c>
      <c r="J42" s="251" t="s">
        <v>8703</v>
      </c>
      <c r="K42" s="185" t="s">
        <v>8704</v>
      </c>
      <c r="L42" s="185" t="s">
        <v>8705</v>
      </c>
      <c r="M42" s="185" t="s">
        <v>8706</v>
      </c>
      <c r="N42" s="185" t="s">
        <v>5691</v>
      </c>
      <c r="O42" s="185" t="s">
        <v>5691</v>
      </c>
      <c r="P42" s="183"/>
      <c r="Q42" s="183" t="s">
        <v>6260</v>
      </c>
      <c r="R42" s="183" t="s">
        <v>5313</v>
      </c>
      <c r="S42" s="183" t="s">
        <v>5378</v>
      </c>
      <c r="T42" s="183"/>
      <c r="U42" s="183"/>
      <c r="V42" s="183"/>
      <c r="W42" s="183" t="str">
        <f>'0. CONTENUS-WiP'!W42</f>
        <v>Utilisation</v>
      </c>
      <c r="X42" s="183" t="str">
        <f>'0. CONTENUS-WiP'!X42</f>
        <v>#VOL ;  #USE ; #COM ; #VALUE ; #METH</v>
      </c>
      <c r="Y42" s="183" t="str">
        <f>'0. CONTENUS-WiP'!Y42</f>
        <v>Dev ; Designer ;  ProductOwner</v>
      </c>
      <c r="Z42" s="183" t="str">
        <f>'0. CONTENUS-WiP'!Z42</f>
        <v>(X / Y ) * 100</v>
      </c>
      <c r="AA42" s="183" t="s">
        <v>8707</v>
      </c>
      <c r="AB42" s="183" t="s">
        <v>8708</v>
      </c>
      <c r="AC42" s="183" t="str">
        <f>'0. CONTENUS-WiP'!AC42</f>
        <v>Medium</v>
      </c>
      <c r="AD42" s="183" t="str">
        <f>'0. CONTENUS-WiP'!AD42</f>
        <v>OnUpdate</v>
      </c>
      <c r="AE42" s="183" t="s">
        <v>8709</v>
      </c>
      <c r="AF42" s="183">
        <f>'0. CONTENUS-WiP'!AF42</f>
        <v>0</v>
      </c>
      <c r="AG42" s="183">
        <f>'0. CONTENUS-WiP'!AG42</f>
        <v>0</v>
      </c>
    </row>
    <row r="43" spans="1:33" ht="15.75" customHeight="1">
      <c r="A43" s="183">
        <v>4</v>
      </c>
      <c r="B43" s="183" t="str">
        <f>'0. CONTENUS-WiP'!B43</f>
        <v>CTN-4.03</v>
      </c>
      <c r="C43" s="183" t="s">
        <v>5307</v>
      </c>
      <c r="D43" s="183" t="s">
        <v>5306</v>
      </c>
      <c r="E43" s="183" t="s">
        <v>5307</v>
      </c>
      <c r="F43" s="183" t="s">
        <v>5785</v>
      </c>
      <c r="G43" s="185" t="s">
        <v>8592</v>
      </c>
      <c r="H43" s="185" t="s">
        <v>5691</v>
      </c>
      <c r="I43" s="185" t="s">
        <v>8710</v>
      </c>
      <c r="J43" s="185" t="s">
        <v>8711</v>
      </c>
      <c r="K43" s="185" t="s">
        <v>8712</v>
      </c>
      <c r="L43" s="185" t="s">
        <v>8713</v>
      </c>
      <c r="M43" s="185" t="s">
        <v>8714</v>
      </c>
      <c r="N43" s="185" t="s">
        <v>5691</v>
      </c>
      <c r="O43" s="185" t="s">
        <v>5691</v>
      </c>
      <c r="P43" s="183"/>
      <c r="Q43" s="183" t="s">
        <v>6284</v>
      </c>
      <c r="R43" s="183" t="s">
        <v>5313</v>
      </c>
      <c r="S43" s="183" t="s">
        <v>5314</v>
      </c>
      <c r="T43" s="183"/>
      <c r="U43" s="183"/>
      <c r="V43" s="183"/>
      <c r="W43" s="183" t="str">
        <f>'0. CONTENUS-WiP'!W43</f>
        <v>Utilisation</v>
      </c>
      <c r="X43" s="183" t="str">
        <f>'0. CONTENUS-WiP'!X43</f>
        <v>#PERF ; #VOL ;  #USE ; #COM ; #VALUE ; #METH</v>
      </c>
      <c r="Y43" s="183" t="str">
        <f>'0. CONTENUS-WiP'!Y43</f>
        <v>Dev ; Designer ;</v>
      </c>
      <c r="Z43" s="183" t="str">
        <f>'0. CONTENUS-WiP'!Z43</f>
        <v>(X / Y ) * 100</v>
      </c>
      <c r="AA43" s="183" t="s">
        <v>8715</v>
      </c>
      <c r="AB43" s="183" t="s">
        <v>8716</v>
      </c>
      <c r="AC43" s="183" t="str">
        <f>'0. CONTENUS-WiP'!AC43</f>
        <v>Medium</v>
      </c>
      <c r="AD43" s="183" t="str">
        <f>'0. CONTENUS-WiP'!AD43</f>
        <v>OnUpdate</v>
      </c>
      <c r="AE43" s="183" t="str">
        <f>'0. CONTENUS-WiP'!AE43</f>
        <v>Navigation / CHROME : Network</v>
      </c>
      <c r="AF43" s="183">
        <f>'0. CONTENUS-WiP'!AF43</f>
        <v>0</v>
      </c>
      <c r="AG43" s="183">
        <f>'0. CONTENUS-WiP'!AG43</f>
        <v>0</v>
      </c>
    </row>
    <row r="44" spans="1:33" ht="15.75" customHeight="1">
      <c r="A44" s="183">
        <v>4</v>
      </c>
      <c r="B44" s="183" t="str">
        <f>'0. CONTENUS-WiP'!B44</f>
        <v>CTN-4.C03</v>
      </c>
      <c r="C44" s="183" t="s">
        <v>5307</v>
      </c>
      <c r="D44" s="183" t="s">
        <v>5306</v>
      </c>
      <c r="E44" s="183" t="s">
        <v>5307</v>
      </c>
      <c r="F44" s="183" t="s">
        <v>5785</v>
      </c>
      <c r="G44" s="184" t="s">
        <v>7157</v>
      </c>
      <c r="H44" s="185" t="s">
        <v>5691</v>
      </c>
      <c r="I44" s="185" t="s">
        <v>8717</v>
      </c>
      <c r="J44" s="185" t="s">
        <v>8718</v>
      </c>
      <c r="K44" s="251" t="s">
        <v>8719</v>
      </c>
      <c r="L44" s="185" t="s">
        <v>8720</v>
      </c>
      <c r="M44" s="185" t="s">
        <v>5691</v>
      </c>
      <c r="N44" s="185" t="s">
        <v>5691</v>
      </c>
      <c r="O44" s="185" t="s">
        <v>5691</v>
      </c>
      <c r="P44" s="183"/>
      <c r="Q44" s="183" t="s">
        <v>6260</v>
      </c>
      <c r="R44" s="183" t="s">
        <v>5339</v>
      </c>
      <c r="S44" s="183" t="s">
        <v>42</v>
      </c>
      <c r="T44" s="183"/>
      <c r="U44" s="183"/>
      <c r="V44" s="183"/>
      <c r="W44" s="183" t="str">
        <f>'0. CONTENUS-WiP'!W44</f>
        <v>Utilisation</v>
      </c>
      <c r="X44" s="183">
        <f>'0. CONTENUS-WiP'!X44</f>
        <v>0</v>
      </c>
      <c r="Y44" s="183">
        <f>'0. CONTENUS-WiP'!Y44</f>
        <v>0</v>
      </c>
      <c r="Z44" s="183">
        <f>'0. CONTENUS-WiP'!Z44</f>
        <v>0</v>
      </c>
      <c r="AA44" s="183">
        <f>'0. CONTENUS-WiP'!AA44</f>
        <v>0</v>
      </c>
      <c r="AB44" s="183">
        <f>'0. CONTENUS-WiP'!AB44</f>
        <v>0</v>
      </c>
      <c r="AC44" s="183">
        <f>'0. CONTENUS-WiP'!AC44</f>
        <v>0</v>
      </c>
      <c r="AD44" s="183">
        <f>'0. CONTENUS-WiP'!AD44</f>
        <v>0</v>
      </c>
      <c r="AE44" s="183">
        <f>'0. CONTENUS-WiP'!AE44</f>
        <v>0</v>
      </c>
      <c r="AF44" s="183">
        <f>'0. CONTENUS-WiP'!AF44</f>
        <v>0</v>
      </c>
      <c r="AG44" s="183">
        <f>'0. CONTENUS-WiP'!AG44</f>
        <v>0</v>
      </c>
    </row>
    <row r="45" spans="1:33" ht="15.75" customHeight="1">
      <c r="A45" s="183">
        <v>4</v>
      </c>
      <c r="B45" s="183" t="str">
        <f>'0. CONTENUS-WiP'!B45</f>
        <v>CTN-4.04</v>
      </c>
      <c r="C45" s="183" t="s">
        <v>5307</v>
      </c>
      <c r="D45" s="183" t="s">
        <v>5306</v>
      </c>
      <c r="E45" s="183" t="s">
        <v>5307</v>
      </c>
      <c r="F45" s="183" t="s">
        <v>5785</v>
      </c>
      <c r="G45" s="185" t="s">
        <v>7157</v>
      </c>
      <c r="H45" s="185" t="s">
        <v>5691</v>
      </c>
      <c r="I45" s="185" t="s">
        <v>8721</v>
      </c>
      <c r="J45" s="185" t="s">
        <v>8722</v>
      </c>
      <c r="K45" s="251" t="s">
        <v>8723</v>
      </c>
      <c r="L45" s="185" t="s">
        <v>8724</v>
      </c>
      <c r="M45" s="185" t="s">
        <v>8725</v>
      </c>
      <c r="N45" s="185" t="s">
        <v>8726</v>
      </c>
      <c r="O45" s="185" t="s">
        <v>8727</v>
      </c>
      <c r="P45" s="183"/>
      <c r="Q45" s="183" t="s">
        <v>6260</v>
      </c>
      <c r="R45" s="183" t="s">
        <v>5313</v>
      </c>
      <c r="S45" s="183" t="s">
        <v>5314</v>
      </c>
      <c r="T45" s="183"/>
      <c r="U45" s="183"/>
      <c r="V45" s="183"/>
      <c r="W45" s="183" t="str">
        <f>'0. CONTENUS-WiP'!W45</f>
        <v>Utilisation</v>
      </c>
      <c r="X45" s="183" t="str">
        <f>'0. CONTENUS-WiP'!X45</f>
        <v>#USE ; #COM ; #VALUE ; #METH ; #LEG</v>
      </c>
      <c r="Y45" s="183" t="str">
        <f>'0. CONTENUS-WiP'!Y45</f>
        <v>Dev ; Designer ;  ProductOwner</v>
      </c>
      <c r="Z45" s="183" t="str">
        <f>'0. CONTENUS-WiP'!Z45</f>
        <v>(X / Y ) * 100</v>
      </c>
      <c r="AA45" s="183" t="s">
        <v>8728</v>
      </c>
      <c r="AB45" s="183" t="s">
        <v>8729</v>
      </c>
      <c r="AC45" s="183" t="str">
        <f>'0. CONTENUS-WiP'!AC45</f>
        <v>High</v>
      </c>
      <c r="AD45" s="183" t="str">
        <f>'0. CONTENUS-WiP'!AD45</f>
        <v>OnUpdate</v>
      </c>
      <c r="AE45" s="183" t="s">
        <v>8569</v>
      </c>
      <c r="AF45" s="183">
        <f>'0. CONTENUS-WiP'!AF45</f>
        <v>0</v>
      </c>
      <c r="AG45" s="183">
        <f>'0. CONTENUS-WiP'!AG45</f>
        <v>0</v>
      </c>
    </row>
    <row r="46" spans="1:33" ht="15.75" customHeight="1">
      <c r="A46" s="183">
        <v>5</v>
      </c>
      <c r="B46" s="183" t="str">
        <f>'0. CONTENUS-WiP'!B46</f>
        <v>CTN-5</v>
      </c>
      <c r="C46" s="183"/>
      <c r="D46" s="183"/>
      <c r="E46" s="183"/>
      <c r="F46" s="183" t="s">
        <v>6940</v>
      </c>
      <c r="G46" s="185" t="s">
        <v>5691</v>
      </c>
      <c r="H46" s="185" t="s">
        <v>8730</v>
      </c>
      <c r="I46" s="185" t="s">
        <v>5691</v>
      </c>
      <c r="J46" s="185" t="s">
        <v>5691</v>
      </c>
      <c r="K46" s="185" t="s">
        <v>5691</v>
      </c>
      <c r="L46" s="185" t="s">
        <v>5691</v>
      </c>
      <c r="M46" s="185" t="s">
        <v>5691</v>
      </c>
      <c r="N46" s="185" t="s">
        <v>5691</v>
      </c>
      <c r="O46" s="185" t="s">
        <v>5691</v>
      </c>
      <c r="P46" s="183"/>
      <c r="Q46" s="183"/>
      <c r="R46" s="183"/>
      <c r="S46" s="183"/>
      <c r="T46" s="183"/>
      <c r="U46" s="183" t="s">
        <v>7414</v>
      </c>
      <c r="V46" s="183"/>
      <c r="W46" s="183">
        <f>'0. CONTENUS-WiP'!W46</f>
        <v>0</v>
      </c>
      <c r="X46" s="183">
        <f>'0. CONTENUS-WiP'!X46</f>
        <v>0</v>
      </c>
      <c r="Y46" s="183">
        <f>'0. CONTENUS-WiP'!Y46</f>
        <v>0</v>
      </c>
      <c r="Z46" s="183">
        <f>'0. CONTENUS-WiP'!Z46</f>
        <v>0</v>
      </c>
      <c r="AA46" s="183">
        <f>'0. CONTENUS-WiP'!AA46</f>
        <v>0</v>
      </c>
      <c r="AB46" s="183">
        <f>'0. CONTENUS-WiP'!AB46</f>
        <v>0</v>
      </c>
      <c r="AC46" s="183">
        <f>'0. CONTENUS-WiP'!AC46</f>
        <v>0</v>
      </c>
      <c r="AD46" s="183">
        <f>'0. CONTENUS-WiP'!AD46</f>
        <v>0</v>
      </c>
      <c r="AE46" s="183">
        <f>'0. CONTENUS-WiP'!AE46</f>
        <v>0</v>
      </c>
      <c r="AF46" s="183">
        <f>'0. CONTENUS-WiP'!AF46</f>
        <v>0</v>
      </c>
      <c r="AG46" s="183">
        <f>'0. CONTENUS-WiP'!AG46</f>
        <v>0</v>
      </c>
    </row>
    <row r="47" spans="1:33" ht="15.75" customHeight="1">
      <c r="A47" s="183">
        <v>5</v>
      </c>
      <c r="B47" s="183" t="str">
        <f>'0. CONTENUS-WiP'!B47</f>
        <v>CTN-5.C01</v>
      </c>
      <c r="C47" s="183" t="s">
        <v>5307</v>
      </c>
      <c r="D47" s="183" t="s">
        <v>5307</v>
      </c>
      <c r="E47" s="183" t="s">
        <v>5306</v>
      </c>
      <c r="F47" s="183" t="s">
        <v>5796</v>
      </c>
      <c r="G47" s="184" t="s">
        <v>8439</v>
      </c>
      <c r="H47" s="185" t="s">
        <v>5691</v>
      </c>
      <c r="I47" s="185" t="s">
        <v>8731</v>
      </c>
      <c r="J47" s="251" t="s">
        <v>8732</v>
      </c>
      <c r="K47" s="251" t="s">
        <v>8733</v>
      </c>
      <c r="L47" s="185" t="s">
        <v>8734</v>
      </c>
      <c r="M47" s="185" t="s">
        <v>5691</v>
      </c>
      <c r="N47" s="185" t="s">
        <v>5691</v>
      </c>
      <c r="O47" s="185" t="s">
        <v>5691</v>
      </c>
      <c r="P47" s="183"/>
      <c r="Q47" s="183" t="s">
        <v>26</v>
      </c>
      <c r="R47" s="183" t="s">
        <v>5339</v>
      </c>
      <c r="S47" s="183" t="s">
        <v>42</v>
      </c>
      <c r="T47" s="183"/>
      <c r="U47" s="183"/>
      <c r="V47" s="183"/>
      <c r="W47" s="183" t="str">
        <f>'0. CONTENUS-WiP'!W47</f>
        <v>Administration</v>
      </c>
      <c r="X47" s="183">
        <f>'0. CONTENUS-WiP'!X47</f>
        <v>0</v>
      </c>
      <c r="Y47" s="183">
        <f>'0. CONTENUS-WiP'!Y47</f>
        <v>0</v>
      </c>
      <c r="Z47" s="183">
        <f>'0. CONTENUS-WiP'!Z47</f>
        <v>0</v>
      </c>
      <c r="AA47" s="183">
        <f>'0. CONTENUS-WiP'!AA47</f>
        <v>0</v>
      </c>
      <c r="AB47" s="183">
        <f>'0. CONTENUS-WiP'!AB47</f>
        <v>0</v>
      </c>
      <c r="AC47" s="183">
        <f>'0. CONTENUS-WiP'!AC47</f>
        <v>0</v>
      </c>
      <c r="AD47" s="183">
        <f>'0. CONTENUS-WiP'!AD47</f>
        <v>0</v>
      </c>
      <c r="AE47" s="183">
        <f>'0. CONTENUS-WiP'!AE47</f>
        <v>0</v>
      </c>
      <c r="AF47" s="183">
        <f>'0. CONTENUS-WiP'!AF47</f>
        <v>0</v>
      </c>
      <c r="AG47" s="183">
        <f>'0. CONTENUS-WiP'!AG47</f>
        <v>0</v>
      </c>
    </row>
    <row r="48" spans="1:33" ht="15.75" customHeight="1">
      <c r="A48" s="183">
        <v>5</v>
      </c>
      <c r="B48" s="183" t="str">
        <f>'0. CONTENUS-WiP'!B48</f>
        <v>CTN-5.01</v>
      </c>
      <c r="C48" s="183" t="s">
        <v>5307</v>
      </c>
      <c r="D48" s="183" t="s">
        <v>5307</v>
      </c>
      <c r="E48" s="183" t="s">
        <v>5307</v>
      </c>
      <c r="F48" s="183" t="s">
        <v>5788</v>
      </c>
      <c r="G48" s="185" t="s">
        <v>8735</v>
      </c>
      <c r="H48" s="185" t="s">
        <v>5691</v>
      </c>
      <c r="I48" s="185" t="s">
        <v>8736</v>
      </c>
      <c r="J48" s="185" t="s">
        <v>8737</v>
      </c>
      <c r="K48" s="185" t="s">
        <v>8738</v>
      </c>
      <c r="L48" s="185" t="s">
        <v>8739</v>
      </c>
      <c r="M48" s="185" t="s">
        <v>5691</v>
      </c>
      <c r="N48" s="185" t="s">
        <v>5691</v>
      </c>
      <c r="O48" s="185" t="s">
        <v>5691</v>
      </c>
      <c r="P48" s="183"/>
      <c r="Q48" s="183" t="s">
        <v>28</v>
      </c>
      <c r="R48" s="183" t="s">
        <v>5313</v>
      </c>
      <c r="S48" s="183" t="s">
        <v>5314</v>
      </c>
      <c r="T48" s="183"/>
      <c r="U48" s="183"/>
      <c r="V48" s="183"/>
      <c r="W48" s="183" t="str">
        <f>'0. CONTENUS-WiP'!W48</f>
        <v>Utilisation</v>
      </c>
      <c r="X48" s="183" t="str">
        <f>'0. CONTENUS-WiP'!X48</f>
        <v>#USE ; #COM ; #VALUE ; #METH</v>
      </c>
      <c r="Y48" s="183" t="str">
        <f>'0. CONTENUS-WiP'!Y48</f>
        <v>Dev ; Designer ;  ProductOwner</v>
      </c>
      <c r="Z48" s="183" t="str">
        <f>'0. CONTENUS-WiP'!Z48</f>
        <v>(X / Y ) * 100</v>
      </c>
      <c r="AA48" s="183" t="s">
        <v>8740</v>
      </c>
      <c r="AB48" s="183" t="s">
        <v>8741</v>
      </c>
      <c r="AC48" s="183" t="str">
        <f>'0. CONTENUS-WiP'!AC48</f>
        <v>Low</v>
      </c>
      <c r="AD48" s="183" t="str">
        <f>'0. CONTENUS-WiP'!AD48</f>
        <v>Periodic</v>
      </c>
      <c r="AE48" s="183" t="s">
        <v>8742</v>
      </c>
      <c r="AF48" s="183">
        <f>'0. CONTENUS-WiP'!AF48</f>
        <v>0</v>
      </c>
      <c r="AG48" s="183">
        <f>'0. CONTENUS-WiP'!AG48</f>
        <v>0</v>
      </c>
    </row>
    <row r="49" spans="1:33" ht="15.75" customHeight="1">
      <c r="A49" s="183">
        <v>5</v>
      </c>
      <c r="B49" s="183" t="str">
        <f>'0. CONTENUS-WiP'!B49</f>
        <v>CTN-5.02</v>
      </c>
      <c r="C49" s="183" t="s">
        <v>5307</v>
      </c>
      <c r="D49" s="183" t="s">
        <v>5307</v>
      </c>
      <c r="E49" s="183" t="s">
        <v>5307</v>
      </c>
      <c r="F49" s="183" t="s">
        <v>5788</v>
      </c>
      <c r="G49" s="185" t="s">
        <v>8735</v>
      </c>
      <c r="H49" s="185" t="s">
        <v>5691</v>
      </c>
      <c r="I49" s="185" t="s">
        <v>8743</v>
      </c>
      <c r="J49" s="185" t="s">
        <v>8744</v>
      </c>
      <c r="K49" s="185" t="s">
        <v>8745</v>
      </c>
      <c r="L49" s="185" t="s">
        <v>8746</v>
      </c>
      <c r="M49" s="185" t="s">
        <v>5691</v>
      </c>
      <c r="N49" s="185" t="s">
        <v>5691</v>
      </c>
      <c r="O49" s="185" t="s">
        <v>5691</v>
      </c>
      <c r="P49" s="183"/>
      <c r="Q49" s="183" t="s">
        <v>6260</v>
      </c>
      <c r="R49" s="183" t="s">
        <v>5313</v>
      </c>
      <c r="S49" s="183" t="s">
        <v>5314</v>
      </c>
      <c r="T49" s="183"/>
      <c r="U49" s="183"/>
      <c r="V49" s="183"/>
      <c r="W49" s="183" t="str">
        <f>'0. CONTENUS-WiP'!W49</f>
        <v>Administration</v>
      </c>
      <c r="X49" s="183" t="str">
        <f>'0. CONTENUS-WiP'!X49</f>
        <v>#USE ; #COM ; #VALUE ; #METH</v>
      </c>
      <c r="Y49" s="183" t="str">
        <f>'0. CONTENUS-WiP'!Y49</f>
        <v>Dev ; Designer ;  ProductOwner</v>
      </c>
      <c r="Z49" s="183" t="str">
        <f>'0. CONTENUS-WiP'!Z49</f>
        <v>(X / Y ) * 100</v>
      </c>
      <c r="AA49" s="183" t="s">
        <v>8740</v>
      </c>
      <c r="AB49" s="183" t="s">
        <v>8741</v>
      </c>
      <c r="AC49" s="183" t="str">
        <f>'0. CONTENUS-WiP'!AC49</f>
        <v>Low</v>
      </c>
      <c r="AD49" s="183" t="str">
        <f>'0. CONTENUS-WiP'!AD49</f>
        <v>Periodic</v>
      </c>
      <c r="AE49" s="183" t="s">
        <v>8742</v>
      </c>
      <c r="AF49" s="183">
        <f>'0. CONTENUS-WiP'!AF49</f>
        <v>0</v>
      </c>
      <c r="AG49" s="183">
        <f>'0. CONTENUS-WiP'!AG49</f>
        <v>0</v>
      </c>
    </row>
    <row r="50" spans="1:33" ht="15.75" customHeight="1">
      <c r="A50" s="183">
        <v>5</v>
      </c>
      <c r="B50" s="183" t="str">
        <f>'0. CONTENUS-WiP'!B50</f>
        <v>CTN-5.C02</v>
      </c>
      <c r="C50" s="183" t="s">
        <v>5307</v>
      </c>
      <c r="D50" s="183" t="s">
        <v>5306</v>
      </c>
      <c r="E50" s="183" t="s">
        <v>5306</v>
      </c>
      <c r="F50" s="183" t="s">
        <v>5962</v>
      </c>
      <c r="G50" s="184" t="s">
        <v>8559</v>
      </c>
      <c r="H50" s="185" t="s">
        <v>5691</v>
      </c>
      <c r="I50" s="185" t="s">
        <v>8747</v>
      </c>
      <c r="J50" s="185" t="s">
        <v>8748</v>
      </c>
      <c r="K50" s="185" t="s">
        <v>8749</v>
      </c>
      <c r="L50" s="185" t="s">
        <v>8750</v>
      </c>
      <c r="M50" s="185" t="s">
        <v>8751</v>
      </c>
      <c r="N50" s="185" t="s">
        <v>5691</v>
      </c>
      <c r="O50" s="185" t="s">
        <v>5691</v>
      </c>
      <c r="P50" s="183"/>
      <c r="Q50" s="183" t="s">
        <v>28</v>
      </c>
      <c r="R50" s="183" t="s">
        <v>5339</v>
      </c>
      <c r="S50" s="183" t="s">
        <v>42</v>
      </c>
      <c r="T50" s="183"/>
      <c r="U50" s="183"/>
      <c r="V50" s="183"/>
      <c r="W50" s="183" t="str">
        <f>'0. CONTENUS-WiP'!W50</f>
        <v>Utilisation</v>
      </c>
      <c r="X50" s="183">
        <f>'0. CONTENUS-WiP'!X50</f>
        <v>0</v>
      </c>
      <c r="Y50" s="183">
        <f>'0. CONTENUS-WiP'!Y50</f>
        <v>0</v>
      </c>
      <c r="Z50" s="183">
        <f>'0. CONTENUS-WiP'!Z50</f>
        <v>0</v>
      </c>
      <c r="AA50" s="183">
        <f>'0. CONTENUS-WiP'!AA50</f>
        <v>0</v>
      </c>
      <c r="AB50" s="183">
        <f>'0. CONTENUS-WiP'!AB50</f>
        <v>0</v>
      </c>
      <c r="AC50" s="183">
        <f>'0. CONTENUS-WiP'!AC50</f>
        <v>0</v>
      </c>
      <c r="AD50" s="183">
        <f>'0. CONTENUS-WiP'!AD50</f>
        <v>0</v>
      </c>
      <c r="AE50" s="183">
        <f>'0. CONTENUS-WiP'!AE50</f>
        <v>0</v>
      </c>
      <c r="AF50" s="183">
        <f>'0. CONTENUS-WiP'!AF50</f>
        <v>0</v>
      </c>
      <c r="AG50" s="183">
        <f>'0. CONTENUS-WiP'!AG50</f>
        <v>0</v>
      </c>
    </row>
    <row r="51" spans="1:33" ht="15.75" customHeight="1">
      <c r="A51" s="183">
        <v>5</v>
      </c>
      <c r="B51" s="183" t="str">
        <f>'0. CONTENUS-WiP'!B51</f>
        <v>CTN-5.C03</v>
      </c>
      <c r="C51" s="183" t="s">
        <v>5307</v>
      </c>
      <c r="D51" s="183" t="s">
        <v>5307</v>
      </c>
      <c r="E51" s="183" t="s">
        <v>5307</v>
      </c>
      <c r="F51" s="183" t="s">
        <v>5788</v>
      </c>
      <c r="G51" s="185" t="s">
        <v>8592</v>
      </c>
      <c r="H51" s="185" t="s">
        <v>5691</v>
      </c>
      <c r="I51" s="185" t="s">
        <v>8752</v>
      </c>
      <c r="J51" s="185" t="s">
        <v>8753</v>
      </c>
      <c r="K51" s="185" t="s">
        <v>8754</v>
      </c>
      <c r="L51" s="185" t="s">
        <v>8755</v>
      </c>
      <c r="M51" s="185" t="s">
        <v>5691</v>
      </c>
      <c r="N51" s="185" t="s">
        <v>5691</v>
      </c>
      <c r="O51" s="185" t="s">
        <v>5691</v>
      </c>
      <c r="P51" s="183"/>
      <c r="Q51" s="183" t="s">
        <v>26</v>
      </c>
      <c r="R51" s="183" t="s">
        <v>5339</v>
      </c>
      <c r="S51" s="183" t="s">
        <v>42</v>
      </c>
      <c r="T51" s="183"/>
      <c r="U51" s="183"/>
      <c r="V51" s="183"/>
      <c r="W51" s="183" t="str">
        <f>'0. CONTENUS-WiP'!W51</f>
        <v>Réalisation</v>
      </c>
      <c r="X51" s="183">
        <f>'0. CONTENUS-WiP'!X51</f>
        <v>0</v>
      </c>
      <c r="Y51" s="183">
        <f>'0. CONTENUS-WiP'!Y51</f>
        <v>0</v>
      </c>
      <c r="Z51" s="183">
        <f>'0. CONTENUS-WiP'!Z51</f>
        <v>0</v>
      </c>
      <c r="AA51" s="183">
        <f>'0. CONTENUS-WiP'!AA51</f>
        <v>0</v>
      </c>
      <c r="AB51" s="183">
        <f>'0. CONTENUS-WiP'!AB51</f>
        <v>0</v>
      </c>
      <c r="AC51" s="183">
        <f>'0. CONTENUS-WiP'!AC51</f>
        <v>0</v>
      </c>
      <c r="AD51" s="183">
        <f>'0. CONTENUS-WiP'!AD51</f>
        <v>0</v>
      </c>
      <c r="AE51" s="183">
        <f>'0. CONTENUS-WiP'!AE51</f>
        <v>0</v>
      </c>
      <c r="AF51" s="183">
        <f>'0. CONTENUS-WiP'!AF51</f>
        <v>0</v>
      </c>
      <c r="AG51" s="183">
        <f>'0. CONTENUS-WiP'!AG51</f>
        <v>0</v>
      </c>
    </row>
    <row r="52" spans="1:33" ht="15.75" customHeight="1">
      <c r="A52" s="183">
        <v>5</v>
      </c>
      <c r="B52" s="183" t="str">
        <f>'0. CONTENUS-WiP'!B52</f>
        <v>CTN-5.03</v>
      </c>
      <c r="C52" s="183" t="s">
        <v>5374</v>
      </c>
      <c r="D52" s="183" t="s">
        <v>5306</v>
      </c>
      <c r="E52" s="183" t="s">
        <v>5307</v>
      </c>
      <c r="F52" s="183" t="s">
        <v>6932</v>
      </c>
      <c r="G52" s="185" t="s">
        <v>8592</v>
      </c>
      <c r="H52" s="185" t="s">
        <v>5691</v>
      </c>
      <c r="I52" s="185" t="s">
        <v>8756</v>
      </c>
      <c r="J52" s="185" t="s">
        <v>8757</v>
      </c>
      <c r="K52" s="251" t="s">
        <v>8758</v>
      </c>
      <c r="L52" s="185" t="s">
        <v>8759</v>
      </c>
      <c r="M52" s="185" t="s">
        <v>8760</v>
      </c>
      <c r="N52" s="185" t="s">
        <v>5691</v>
      </c>
      <c r="O52" s="185" t="s">
        <v>8761</v>
      </c>
      <c r="P52" s="183"/>
      <c r="Q52" s="183" t="s">
        <v>26</v>
      </c>
      <c r="R52" s="183" t="s">
        <v>5313</v>
      </c>
      <c r="S52" s="183" t="s">
        <v>5314</v>
      </c>
      <c r="T52" s="183"/>
      <c r="U52" s="183"/>
      <c r="V52" s="183"/>
      <c r="W52" s="183" t="str">
        <f>'0. CONTENUS-WiP'!W52</f>
        <v>Utilisation</v>
      </c>
      <c r="X52" s="183" t="str">
        <f>'0. CONTENUS-WiP'!X52</f>
        <v>#SEC ; #USE ; #COM ; #VALUE ; #METH ; #LEG</v>
      </c>
      <c r="Y52" s="183" t="str">
        <f>'0. CONTENUS-WiP'!Y52</f>
        <v>Dev ; Designer ;  ProductOwner</v>
      </c>
      <c r="Z52" s="183" t="str">
        <f>'0. CONTENUS-WiP'!Z52</f>
        <v>(X / Y ) * 100</v>
      </c>
      <c r="AA52" s="183" t="s">
        <v>8762</v>
      </c>
      <c r="AB52" s="183" t="s">
        <v>8763</v>
      </c>
      <c r="AC52" s="183" t="str">
        <f>'0. CONTENUS-WiP'!AC52</f>
        <v>High</v>
      </c>
      <c r="AD52" s="183" t="str">
        <f>'0. CONTENUS-WiP'!AD52</f>
        <v>OnUpdate</v>
      </c>
      <c r="AE52" s="183" t="s">
        <v>8764</v>
      </c>
      <c r="AF52" s="183">
        <f>'0. CONTENUS-WiP'!AF52</f>
        <v>0</v>
      </c>
      <c r="AG52" s="183">
        <f>'0. CONTENUS-WiP'!AG52</f>
        <v>0</v>
      </c>
    </row>
    <row r="53" spans="1:33" ht="15.75" customHeight="1">
      <c r="A53" s="183">
        <v>5</v>
      </c>
      <c r="B53" s="183" t="str">
        <f>'0. CONTENUS-WiP'!B53</f>
        <v>CTN-5.04</v>
      </c>
      <c r="C53" s="183" t="s">
        <v>5307</v>
      </c>
      <c r="D53" s="183" t="s">
        <v>5307</v>
      </c>
      <c r="E53" s="183" t="s">
        <v>5307</v>
      </c>
      <c r="F53" s="183" t="s">
        <v>5788</v>
      </c>
      <c r="G53" s="185" t="s">
        <v>8765</v>
      </c>
      <c r="H53" s="185" t="s">
        <v>5691</v>
      </c>
      <c r="I53" s="185" t="s">
        <v>8766</v>
      </c>
      <c r="J53" s="185" t="s">
        <v>8767</v>
      </c>
      <c r="K53" s="185" t="s">
        <v>8768</v>
      </c>
      <c r="L53" s="185" t="s">
        <v>8769</v>
      </c>
      <c r="M53" s="185" t="s">
        <v>8770</v>
      </c>
      <c r="N53" s="185" t="s">
        <v>8771</v>
      </c>
      <c r="O53" s="185" t="s">
        <v>8772</v>
      </c>
      <c r="P53" s="183"/>
      <c r="Q53" s="183" t="s">
        <v>26</v>
      </c>
      <c r="R53" s="183" t="s">
        <v>5313</v>
      </c>
      <c r="S53" s="183" t="s">
        <v>5378</v>
      </c>
      <c r="T53" s="183"/>
      <c r="U53" s="183"/>
      <c r="V53" s="183"/>
      <c r="W53" s="183" t="str">
        <f>'0. CONTENUS-WiP'!W53</f>
        <v>Utilisation</v>
      </c>
      <c r="X53" s="183" t="str">
        <f>'0. CONTENUS-WiP'!X53</f>
        <v>#VOL ; #USE ; #COM ; #VALUE ; #METH</v>
      </c>
      <c r="Y53" s="183" t="str">
        <f>'0. CONTENUS-WiP'!Y53</f>
        <v>Dev ; Designer ;  ProductOwner</v>
      </c>
      <c r="Z53" s="183" t="str">
        <f>'0. CONTENUS-WiP'!Z53</f>
        <v>(X / Y ) * 100</v>
      </c>
      <c r="AA53" s="183" t="s">
        <v>5834</v>
      </c>
      <c r="AB53" s="183">
        <f>'0. CONTENUS-WiP'!AB53</f>
        <v>100</v>
      </c>
      <c r="AC53" s="183" t="str">
        <f>'0. CONTENUS-WiP'!AC53</f>
        <v>Low</v>
      </c>
      <c r="AD53" s="183" t="str">
        <f>'0. CONTENUS-WiP'!AD53</f>
        <v>OnUpdate</v>
      </c>
      <c r="AE53" s="183" t="s">
        <v>8773</v>
      </c>
      <c r="AF53" s="183">
        <f>'0. CONTENUS-WiP'!AF53</f>
        <v>0</v>
      </c>
      <c r="AG53" s="183">
        <f>'0. CONTENUS-WiP'!AG53</f>
        <v>0</v>
      </c>
    </row>
    <row r="54" spans="1:33" ht="15.75" customHeight="1">
      <c r="A54" s="183">
        <v>5</v>
      </c>
      <c r="B54" s="183" t="str">
        <f>'0. CONTENUS-WiP'!B54</f>
        <v>CTN-5.05</v>
      </c>
      <c r="C54" s="183" t="s">
        <v>5306</v>
      </c>
      <c r="D54" s="183" t="s">
        <v>5374</v>
      </c>
      <c r="E54" s="183" t="s">
        <v>5306</v>
      </c>
      <c r="F54" s="183" t="s">
        <v>6941</v>
      </c>
      <c r="G54" s="185" t="s">
        <v>8774</v>
      </c>
      <c r="H54" s="185" t="s">
        <v>5691</v>
      </c>
      <c r="I54" s="185" t="s">
        <v>8775</v>
      </c>
      <c r="J54" s="185" t="s">
        <v>8776</v>
      </c>
      <c r="K54" s="185" t="s">
        <v>8777</v>
      </c>
      <c r="L54" s="185" t="s">
        <v>8778</v>
      </c>
      <c r="M54" s="185" t="s">
        <v>8779</v>
      </c>
      <c r="N54" s="185" t="s">
        <v>5691</v>
      </c>
      <c r="O54" s="185" t="s">
        <v>8780</v>
      </c>
      <c r="P54" s="183"/>
      <c r="Q54" s="183" t="s">
        <v>28</v>
      </c>
      <c r="R54" s="183" t="s">
        <v>5313</v>
      </c>
      <c r="S54" s="183" t="s">
        <v>5314</v>
      </c>
      <c r="T54" s="183"/>
      <c r="U54" s="183"/>
      <c r="V54" s="183" t="s">
        <v>5360</v>
      </c>
      <c r="W54" s="183" t="str">
        <f>'0. CONTENUS-WiP'!W54</f>
        <v>Déploiement</v>
      </c>
      <c r="X54" s="183" t="str">
        <f>'0. CONTENUS-WiP'!X54</f>
        <v>#VOL ; #USE ; #METH</v>
      </c>
      <c r="Y54" s="183" t="str">
        <f>'0. CONTENUS-WiP'!Y54</f>
        <v>Dev ; Designer ;  ProductOwner</v>
      </c>
      <c r="Z54" s="183" t="str">
        <f>'0. CONTENUS-WiP'!Z54</f>
        <v>(X / Y ) * 100</v>
      </c>
      <c r="AA54" s="183" t="s">
        <v>8781</v>
      </c>
      <c r="AB54" s="183" t="s">
        <v>8782</v>
      </c>
      <c r="AC54" s="183" t="str">
        <f>'0. CONTENUS-WiP'!AC54</f>
        <v>High</v>
      </c>
      <c r="AD54" s="183" t="str">
        <f>'0. CONTENUS-WiP'!AD54</f>
        <v>OnUpdate</v>
      </c>
      <c r="AE54" s="183" t="s">
        <v>8783</v>
      </c>
      <c r="AF54" s="183">
        <f>'0. CONTENUS-WiP'!AF54</f>
        <v>0</v>
      </c>
      <c r="AG54" s="183">
        <f>'0. CONTENUS-WiP'!AG54</f>
        <v>0</v>
      </c>
    </row>
    <row r="55" spans="1:33" ht="15.75" customHeight="1">
      <c r="A55" s="183">
        <v>5</v>
      </c>
      <c r="B55" s="183" t="str">
        <f>'0. CONTENUS-WiP'!B55</f>
        <v>CTN-5.C04</v>
      </c>
      <c r="C55" s="183" t="s">
        <v>5307</v>
      </c>
      <c r="D55" s="183" t="s">
        <v>5374</v>
      </c>
      <c r="E55" s="183" t="s">
        <v>5307</v>
      </c>
      <c r="F55" s="183" t="s">
        <v>5850</v>
      </c>
      <c r="G55" s="185" t="s">
        <v>8774</v>
      </c>
      <c r="H55" s="185" t="s">
        <v>5691</v>
      </c>
      <c r="I55" s="185" t="s">
        <v>5691</v>
      </c>
      <c r="J55" s="185" t="s">
        <v>8784</v>
      </c>
      <c r="K55" s="185" t="s">
        <v>8785</v>
      </c>
      <c r="L55" s="185" t="s">
        <v>8786</v>
      </c>
      <c r="M55" s="185" t="s">
        <v>8787</v>
      </c>
      <c r="N55" s="185" t="s">
        <v>8788</v>
      </c>
      <c r="O55" s="185" t="s">
        <v>8789</v>
      </c>
      <c r="P55" s="183"/>
      <c r="Q55" s="183" t="s">
        <v>28</v>
      </c>
      <c r="R55" s="183" t="s">
        <v>5339</v>
      </c>
      <c r="S55" s="183" t="s">
        <v>42</v>
      </c>
      <c r="T55" s="183"/>
      <c r="U55" s="183"/>
      <c r="V55" s="183"/>
      <c r="W55" s="183" t="str">
        <f>'0. CONTENUS-WiP'!W55</f>
        <v>Déploiement</v>
      </c>
      <c r="X55" s="183">
        <f>'0. CONTENUS-WiP'!X55</f>
        <v>0</v>
      </c>
      <c r="Y55" s="183">
        <f>'0. CONTENUS-WiP'!Y55</f>
        <v>0</v>
      </c>
      <c r="Z55" s="183">
        <f>'0. CONTENUS-WiP'!Z55</f>
        <v>0</v>
      </c>
      <c r="AA55" s="183">
        <f>'0. CONTENUS-WiP'!AA55</f>
        <v>0</v>
      </c>
      <c r="AB55" s="183">
        <f>'0. CONTENUS-WiP'!AB55</f>
        <v>0</v>
      </c>
      <c r="AC55" s="183">
        <f>'0. CONTENUS-WiP'!AC55</f>
        <v>0</v>
      </c>
      <c r="AD55" s="183">
        <f>'0. CONTENUS-WiP'!AD55</f>
        <v>0</v>
      </c>
      <c r="AE55" s="183">
        <f>'0. CONTENUS-WiP'!AE55</f>
        <v>0</v>
      </c>
      <c r="AF55" s="183">
        <f>'0. CONTENUS-WiP'!AF55</f>
        <v>0</v>
      </c>
      <c r="AG55" s="183">
        <f>'0. CONTENUS-WiP'!AG55</f>
        <v>0</v>
      </c>
    </row>
    <row r="56" spans="1:33" ht="15.75" customHeight="1"/>
    <row r="57" spans="1:33" ht="15.75" customHeight="1"/>
    <row r="58" spans="1:33" ht="15.75" customHeight="1"/>
    <row r="59" spans="1:33" ht="15.75" customHeight="1"/>
    <row r="60" spans="1:33" ht="15.75" customHeight="1"/>
    <row r="61" spans="1:33" ht="15.75" customHeight="1"/>
    <row r="62" spans="1:33" ht="15.75" customHeight="1"/>
    <row r="63" spans="1:33" ht="15.75" customHeight="1"/>
    <row r="64" spans="1:33"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F9C93E"/>
    <outlinePr summaryBelow="0" summaryRight="0"/>
  </sheetPr>
  <dimension ref="A1:I1000"/>
  <sheetViews>
    <sheetView workbookViewId="0"/>
  </sheetViews>
  <sheetFormatPr defaultColWidth="14.42578125" defaultRowHeight="15" customHeight="1"/>
  <cols>
    <col min="1" max="1" width="14.42578125" customWidth="1"/>
    <col min="2" max="2" width="29.5703125" customWidth="1"/>
    <col min="3" max="3" width="57.28515625" customWidth="1"/>
    <col min="4" max="4" width="29.5703125" customWidth="1"/>
    <col min="5" max="6" width="29" customWidth="1"/>
  </cols>
  <sheetData>
    <row r="1" spans="1:9" ht="77.25" customHeight="1">
      <c r="A1" s="202" t="str">
        <f>IF(ISBLANK('0. CONTENUS-WiP'!G1),"",SUBSTITUTE('0. CONTENUS-WiP'!G1,"NR","IT Soutenable"))</f>
        <v>FAMILLE</v>
      </c>
      <c r="B1" s="202" t="str">
        <f>IF(ISBLANK('0. CONTENUS-WiP'!H1),"",SUBSTITUTE('0. CONTENUS-WiP'!H1,"NR","IT Soutenable"))</f>
        <v>Contenus</v>
      </c>
      <c r="C1" s="202" t="str">
        <f>IF(ISBLANK('0. CONTENUS-WiP'!I1),"",SUBSTITUTE('0. CONTENUS-WiP'!I1,"NR","IT Soutenable"))</f>
        <v>Tous les éléments d'un service numérique disponibles pour l'utilisateur final.</v>
      </c>
      <c r="D1" s="202" t="str">
        <f>IF(ISBLANK('0. CONTENUS-WiP'!J1),"",SUBSTITUTE('0. CONTENUS-WiP'!J1,"NR","IT Soutenable"))</f>
        <v/>
      </c>
      <c r="E1" s="202" t="str">
        <f>IF(ISBLANK('0. CONTENUS-WiP'!K1),"",SUBSTITUTE('0. CONTENUS-WiP'!K1,"NR","IT Soutenable"))</f>
        <v/>
      </c>
      <c r="F1" s="202" t="str">
        <f>IF(ISBLANK('0. CONTENUS-WiP'!L1),"",SUBSTITUTE('0. CONTENUS-WiP'!L1,"NR","IT Soutenable"))</f>
        <v/>
      </c>
      <c r="G1" s="202" t="str">
        <f>IF(ISBLANK('0. CONTENUS-WiP'!M1),"",SUBSTITUTE('0. CONTENUS-WiP'!M1,"NR","IT Soutenable"))</f>
        <v/>
      </c>
      <c r="H1" s="202" t="str">
        <f>IF(ISBLANK('0. CONTENUS-WiP'!N1),"",SUBSTITUTE('0. CONTENUS-WiP'!N1,"NR","IT Soutenable"))</f>
        <v/>
      </c>
      <c r="I1" s="202" t="str">
        <f>IF(ISBLANK('0. CONTENUS-WiP'!O1),"",SUBSTITUTE('0. CONTENUS-WiP'!O1,"NR","IT Soutenable"))</f>
        <v/>
      </c>
    </row>
    <row r="2" spans="1:9" ht="15.75" customHeight="1">
      <c r="A2" s="178" t="s">
        <v>5696</v>
      </c>
      <c r="B2" s="179" t="s">
        <v>5697</v>
      </c>
      <c r="C2" s="180" t="s">
        <v>5698</v>
      </c>
      <c r="D2" s="181" t="s">
        <v>5699</v>
      </c>
      <c r="E2" s="181" t="s">
        <v>5700</v>
      </c>
      <c r="F2" s="181" t="s">
        <v>5701</v>
      </c>
      <c r="G2" s="181" t="s">
        <v>5283</v>
      </c>
      <c r="H2" s="181" t="s">
        <v>5284</v>
      </c>
      <c r="I2" s="181" t="s">
        <v>5702</v>
      </c>
    </row>
    <row r="3" spans="1:9" ht="15.75" customHeight="1">
      <c r="A3" s="210" t="str">
        <f>IF(ISBLANK('0. CONTENUS-WiP'!G3),"",SUBSTITUTE('0. CONTENUS-WiP'!G3,"NR","IT Soutenable"))</f>
        <v/>
      </c>
      <c r="B3" s="210" t="str">
        <f>IF(ISBLANK('0. CONTENUS-WiP'!H3),"",SUBSTITUTE('0. CONTENUS-WiP'!H3,"NR","IT Soutenable"))</f>
        <v>Appliquer une démarche éditoriale pour les contenus</v>
      </c>
      <c r="C3" s="210" t="str">
        <f>IF(ISBLANK('0. CONTENUS-WiP'!I3),"",SUBSTITUTE('0. CONTENUS-WiP'!I3,"NR","IT Soutenable"))</f>
        <v/>
      </c>
      <c r="D3" s="210" t="str">
        <f>IF(ISBLANK('0. CONTENUS-WiP'!J3),"",SUBSTITUTE('0. CONTENUS-WiP'!J3,"NR","IT Soutenable"))</f>
        <v/>
      </c>
      <c r="E3" s="208" t="str">
        <f>IF(ISBLANK('0. CONTENUS-WiP'!K3),"",SUBSTITUTE('0. CONTENUS-WiP'!K3,"NR","IT Soutenable"))</f>
        <v/>
      </c>
      <c r="F3" s="208" t="str">
        <f>IF(ISBLANK('0. CONTENUS-WiP'!L3),"",SUBSTITUTE('0. CONTENUS-WiP'!L3,"NR","IT Soutenable"))</f>
        <v/>
      </c>
      <c r="G3" s="208" t="str">
        <f>IF(ISBLANK('0. CONTENUS-WiP'!M3),"",SUBSTITUTE('0. CONTENUS-WiP'!M3,"NR","IT Soutenable"))</f>
        <v/>
      </c>
      <c r="H3" s="208" t="str">
        <f>IF(ISBLANK('0. CONTENUS-WiP'!N3),"",SUBSTITUTE('0. CONTENUS-WiP'!N3,"NR","IT Soutenable"))</f>
        <v/>
      </c>
      <c r="I3" s="208" t="str">
        <f>IF(ISBLANK('0. CONTENUS-WiP'!O3),"",SUBSTITUTE('0. CONTENUS-WiP'!O3,"NR","IT Soutenable"))</f>
        <v/>
      </c>
    </row>
    <row r="4" spans="1:9" ht="15.75" customHeight="1">
      <c r="A4" s="208" t="str">
        <f>IF(ISBLANK('0. CONTENUS-WiP'!G4),"",SUBSTITUTE('0. CONTENUS-WiP'!G4,"NR","IT Soutenable"))</f>
        <v>Fournisseur</v>
      </c>
      <c r="B4" s="213" t="str">
        <f>IF(ISBLANK('0. CONTENUS-WiP'!H4),"",SUBSTITUTE('0. CONTENUS-WiP'!H4,"NR","IT Soutenable"))</f>
        <v/>
      </c>
      <c r="C4" s="213" t="str">
        <f>IF(ISBLANK('0. CONTENUS-WiP'!I4),"",SUBSTITUTE('0. CONTENUS-WiP'!I4,"NR","IT Soutenable"))</f>
        <v>Appliquer une démarche éditoriale pour les contenus
(Vérifier les engagements du prestataire)</v>
      </c>
      <c r="D4" s="201" t="str">
        <f>IF(ISBLANK('0. CONTENUS-WiP'!J4),"",SUBSTITUTE('0. CONTENUS-WiP'!J4,"NR","IT Soutenable"))</f>
        <v>Est-ce que les prestataires retenus pour la production des contenus ont un engagement IT Soutenable, RSE, accessibilité (formations, inclusion, éthique) ?</v>
      </c>
      <c r="E4" s="201" t="str">
        <f>IF(ISBLANK('0. CONTENUS-WiP'!K4),"",SUBSTITUTE('0. CONTENUS-WiP'!K4,"NR","IT Soutenable"))</f>
        <v>Beaucoup d'éléments sont produits en externe, il serait dommageable de casser une dynamique IT Soutenable en choisissant des prestataires dont le IT Soutenable n'est pas un moteur</v>
      </c>
      <c r="F4" s="201" t="str">
        <f>IF(ISBLANK('0. CONTENUS-WiP'!L4),"",SUBSTITUTE('0. CONTENUS-WiP'!L4,"NR","IT Soutenable"))</f>
        <v>Les indicateurs IT Soutenable des fournisseurs entrent-ils dans le processus de sélection du fournisseur ?</v>
      </c>
      <c r="G4" s="208" t="str">
        <f>IF(ISBLANK('0. CONTENUS-WiP'!M4),"",SUBSTITUTE('0. CONTENUS-WiP'!M4,"NR","IT Soutenable"))</f>
        <v/>
      </c>
      <c r="H4" s="208" t="str">
        <f>IF(ISBLANK('0. CONTENUS-WiP'!N4),"",SUBSTITUTE('0. CONTENUS-WiP'!N4,"NR","IT Soutenable"))</f>
        <v/>
      </c>
      <c r="I4" s="208" t="str">
        <f>IF(ISBLANK('0. CONTENUS-WiP'!O4),"",SUBSTITUTE('0. CONTENUS-WiP'!O4,"NR","IT Soutenable"))</f>
        <v>Accessibilité : prestataires, schéma pluri-annuel de mise en accessibilité</v>
      </c>
    </row>
    <row r="5" spans="1:9" ht="15.75" customHeight="1">
      <c r="A5" s="208" t="str">
        <f>IF(ISBLANK('0. CONTENUS-WiP'!G5),"",SUBSTITUTE('0. CONTENUS-WiP'!G5,"NR","IT Soutenable"))</f>
        <v>Responsabilité éditoriale</v>
      </c>
      <c r="B5" s="213" t="str">
        <f>IF(ISBLANK('0. CONTENUS-WiP'!H5),"",SUBSTITUTE('0. CONTENUS-WiP'!H5,"NR","IT Soutenable"))</f>
        <v/>
      </c>
      <c r="C5" s="215" t="str">
        <f>IF(ISBLANK('0. CONTENUS-WiP'!I5),"",SUBSTITUTE('0. CONTENUS-WiP'!I5,"NR","IT Soutenable"))</f>
        <v>Appliquer une démarche éditoriale pour les contenus
(Appliquer une démarche éditoriale )</v>
      </c>
      <c r="D5" s="201" t="str">
        <f>IF(ISBLANK('0. CONTENUS-WiP'!J5),"",SUBSTITUTE('0. CONTENUS-WiP'!J5,"NR","IT Soutenable"))</f>
        <v>Est-ce que l'ensemble des sources utilisées a été vérifié ?</v>
      </c>
      <c r="E5" s="201" t="str">
        <f>IF(ISBLANK('0. CONTENUS-WiP'!K5),"",SUBSTITUTE('0. CONTENUS-WiP'!K5,"NR","IT Soutenable"))</f>
        <v>Les informations transmises peuvent être sujettes à controverses et vont nécessiter du temps et l'utilisation de ressources techniques ayant un impact environnemental, pour que les utilisateurs puissent les vérifier ou les utiliser sans être abusés</v>
      </c>
      <c r="F5" s="201" t="str">
        <f>IF(ISBLANK('0. CONTENUS-WiP'!L5),"",SUBSTITUTE('0. CONTENUS-WiP'!L5,"NR","IT Soutenable"))</f>
        <v>Avez-vous une validation formelle et la preuve de la validité des contenus tiers exposés ?</v>
      </c>
      <c r="G5" s="208" t="str">
        <f>IF(ISBLANK('0. CONTENUS-WiP'!M5),"",SUBSTITUTE('0. CONTENUS-WiP'!M5,"NR","IT Soutenable"))</f>
        <v/>
      </c>
      <c r="H5" s="208" t="str">
        <f>IF(ISBLANK('0. CONTENUS-WiP'!N5),"",SUBSTITUTE('0. CONTENUS-WiP'!N5,"NR","IT Soutenable"))</f>
        <v/>
      </c>
      <c r="I5" s="208" t="str">
        <f>IF(ISBLANK('0. CONTENUS-WiP'!O5),"",SUBSTITUTE('0. CONTENUS-WiP'!O5,"NR","IT Soutenable"))</f>
        <v/>
      </c>
    </row>
    <row r="6" spans="1:9" ht="15.75" customHeight="1">
      <c r="A6" s="208" t="str">
        <f>IF(ISBLANK('0. CONTENUS-WiP'!G6),"",SUBSTITUTE('0. CONTENUS-WiP'!G6,"NR","IT Soutenable"))</f>
        <v>Responsabilité éditoriale</v>
      </c>
      <c r="B6" s="213" t="str">
        <f>IF(ISBLANK('0. CONTENUS-WiP'!H6),"",SUBSTITUTE('0. CONTENUS-WiP'!H6,"NR","IT Soutenable"))</f>
        <v/>
      </c>
      <c r="C6" s="215" t="str">
        <f>IF(ISBLANK('0. CONTENUS-WiP'!I6),"",SUBSTITUTE('0. CONTENUS-WiP'!I6,"NR","IT Soutenable"))</f>
        <v>Appliquer une démarche éditoriale pour les contenus
(Appliquer une démarche éditoriale )</v>
      </c>
      <c r="D6" s="201" t="str">
        <f>IF(ISBLANK('0. CONTENUS-WiP'!J6),"",SUBSTITUTE('0. CONTENUS-WiP'!J6,"NR","IT Soutenable"))</f>
        <v>Est-ce que les faits et opinions sont clairement identifiables ?</v>
      </c>
      <c r="E6" s="201" t="str">
        <f>IF(ISBLANK('0. CONTENUS-WiP'!K6),"",SUBSTITUTE('0. CONTENUS-WiP'!K6,"NR","IT Soutenable"))</f>
        <v xml:space="preserve">Lorsque les informations communiquées ne sont pas jugées fiables par les utilisateurs, cela peut engendrer des recherches supplémentaires pour confirmer des assertions et une navigation parasite. D'autre part, la crédibilité du service peut être remise en cause et écarter des utilisateurs. Les utilisateurs ont le droit d'avoir des informations fiables. Les éditeurs de service ont le devoir de respecter leurs utilisateurs en transmettant des informations vérifiées. </v>
      </c>
      <c r="F6" s="201" t="str">
        <f>IF(ISBLANK('0. CONTENUS-WiP'!L6),"",SUBSTITUTE('0. CONTENUS-WiP'!L6,"NR","IT Soutenable"))</f>
        <v>Comment différenciez-vous visuellement les faits et opinions ?</v>
      </c>
      <c r="G6" s="208" t="str">
        <f>IF(ISBLANK('0. CONTENUS-WiP'!M6),"",SUBSTITUTE('0. CONTENUS-WiP'!M6,"NR","IT Soutenable"))</f>
        <v/>
      </c>
      <c r="H6" s="208" t="str">
        <f>IF(ISBLANK('0. CONTENUS-WiP'!N6),"",SUBSTITUTE('0. CONTENUS-WiP'!N6,"NR","IT Soutenable"))</f>
        <v/>
      </c>
      <c r="I6" s="208" t="str">
        <f>IF(ISBLANK('0. CONTENUS-WiP'!O6),"",SUBSTITUTE('0. CONTENUS-WiP'!O6,"NR","IT Soutenable"))</f>
        <v/>
      </c>
    </row>
    <row r="7" spans="1:9" ht="15.75" customHeight="1">
      <c r="A7" s="208" t="str">
        <f>IF(ISBLANK('0. CONTENUS-WiP'!G7),"",SUBSTITUTE('0. CONTENUS-WiP'!G7,"NR","IT Soutenable"))</f>
        <v>Images</v>
      </c>
      <c r="B7" s="213" t="str">
        <f>IF(ISBLANK('0. CONTENUS-WiP'!H7),"",SUBSTITUTE('0. CONTENUS-WiP'!H7,"NR","IT Soutenable"))</f>
        <v/>
      </c>
      <c r="C7" s="215" t="str">
        <f>IF(ISBLANK('0. CONTENUS-WiP'!I7),"",SUBSTITUTE('0. CONTENUS-WiP'!I7,"NR","IT Soutenable"))</f>
        <v>Appliquer une démarche éditoriale pour les contenus
(Verifier l'autorisation d'utilisation des supports (Images, citations, videos, ...)
Citer les sources
Eviter le plagiat (Voir outils disponibles) )</v>
      </c>
      <c r="D7" s="201" t="str">
        <f>IF(ISBLANK('0. CONTENUS-WiP'!J7),"",SUBSTITUTE('0. CONTENUS-WiP'!J7,"NR","IT Soutenable"))</f>
        <v>Quels sont les droits d'utilisation des images, vidéos, illustrations et textes de mon site ?</v>
      </c>
      <c r="E7" s="201" t="str">
        <f>IF(ISBLANK('0. CONTENUS-WiP'!K7),"",SUBSTITUTE('0. CONTENUS-WiP'!K7,"NR","IT Soutenable"))</f>
        <v>L'emploi de ressources et matériels externes est courant dans les services numériques. Il est important de respecter la propriété intellectuelle et rendre aux créateurs la visibilité liée à leurs créations originales pour respecter une éthique numérique.</v>
      </c>
      <c r="F7" s="201" t="str">
        <f>IF(ISBLANK('0. CONTENUS-WiP'!L7),"",SUBSTITUTE('0. CONTENUS-WiP'!L7,"NR","IT Soutenable"))</f>
        <v>Avez-vous une liste exhaustive et à jour des crédits ?</v>
      </c>
      <c r="G7" s="208" t="str">
        <f>IF(ISBLANK('0. CONTENUS-WiP'!M7),"",SUBSTITUTE('0. CONTENUS-WiP'!M7,"NR","IT Soutenable"))</f>
        <v>Est-ce que les conditions actuelles disponibles pour les images et vidéos tiennent bien compte des contraintes d'optimisation, afin de ne pas dénaturer l'oeuvre d'origine mais limiter les impacts IT Soutenable ?</v>
      </c>
      <c r="H7" s="208" t="str">
        <f>IF(ISBLANK('0. CONTENUS-WiP'!N7),"",SUBSTITUTE('0. CONTENUS-WiP'!N7,"NR","IT Soutenable"))</f>
        <v/>
      </c>
      <c r="I7" s="208" t="str">
        <f>IF(ISBLANK('0. CONTENUS-WiP'!O7),"",SUBSTITUTE('0. CONTENUS-WiP'!O7,"NR","IT Soutenable"))</f>
        <v/>
      </c>
    </row>
    <row r="8" spans="1:9" ht="15.75" customHeight="1">
      <c r="A8" s="208" t="str">
        <f>IF(ISBLANK('0. CONTENUS-WiP'!G8),"",SUBSTITUTE('0. CONTENUS-WiP'!G8,"NR","IT Soutenable"))</f>
        <v/>
      </c>
      <c r="B8" s="213" t="str">
        <f>IF(ISBLANK('0. CONTENUS-WiP'!H8),"",SUBSTITUTE('0. CONTENUS-WiP'!H8,"NR","IT Soutenable"))</f>
        <v/>
      </c>
      <c r="C8" s="215" t="str">
        <f>IF(ISBLANK('0. CONTENUS-WiP'!I8),"",SUBSTITUTE('0. CONTENUS-WiP'!I8,"NR","IT Soutenable"))</f>
        <v>Appliquer une démarche éditoriale pour les contenus
(Conserver la nature des balises pour la structuration du texte et pas pour la présentation)</v>
      </c>
      <c r="D8" s="201" t="str">
        <f>IF(ISBLANK('0. CONTENUS-WiP'!J8),"",SUBSTITUTE('0. CONTENUS-WiP'!J8,"NR","IT Soutenable"))</f>
        <v>Les balises de mise en forme de texte répondent-elles au besoin de hiérarchisation des informations, et pas à des mises en valeur de présentation ?</v>
      </c>
      <c r="E8" s="201" t="str">
        <f>IF(ISBLANK('0. CONTENUS-WiP'!K8),"",SUBSTITUTE('0. CONTENUS-WiP'!K8,"NR","IT Soutenable"))</f>
        <v>Les automates et assistants d'accessibilité utilisent les balises pour se repérer et structurer la restitution. L'emploi de balises ne correspondant pas à la structure du contenu, par exemple pour des mises en forme de texte, rendent l'utilisation de ces assistants plus difficiles pour une bonne compréhension du contenu.</v>
      </c>
      <c r="F8" s="201" t="str">
        <f>IF(ISBLANK('0. CONTENUS-WiP'!L8),"",SUBSTITUTE('0. CONTENUS-WiP'!L8,"NR","IT Soutenable"))</f>
        <v xml:space="preserve">N'utilisez vous pas des balises H pour mettre en évidence du texte ? </v>
      </c>
      <c r="G8" s="208" t="str">
        <f>IF(ISBLANK('0. CONTENUS-WiP'!M8),"",SUBSTITUTE('0. CONTENUS-WiP'!M8,"NR","IT Soutenable"))</f>
        <v/>
      </c>
      <c r="H8" s="208" t="str">
        <f>IF(ISBLANK('0. CONTENUS-WiP'!N8),"",SUBSTITUTE('0. CONTENUS-WiP'!N8,"NR","IT Soutenable"))</f>
        <v/>
      </c>
      <c r="I8" s="208" t="str">
        <f>IF(ISBLANK('0. CONTENUS-WiP'!O8),"",SUBSTITUTE('0. CONTENUS-WiP'!O8,"NR","IT Soutenable"))</f>
        <v>Critère RGAA 8.9</v>
      </c>
    </row>
    <row r="9" spans="1:9" ht="15.75" customHeight="1">
      <c r="A9" s="208" t="str">
        <f>IF(ISBLANK('0. CONTENUS-WiP'!G9),"",SUBSTITUTE('0. CONTENUS-WiP'!G9,"NR","IT Soutenable"))</f>
        <v/>
      </c>
      <c r="B9" s="213" t="str">
        <f>IF(ISBLANK('0. CONTENUS-WiP'!H9),"",SUBSTITUTE('0. CONTENUS-WiP'!H9,"NR","IT Soutenable"))</f>
        <v>Réduire l'empreinte des contenus statiques</v>
      </c>
      <c r="C9" s="215" t="str">
        <f>IF(ISBLANK('0. CONTENUS-WiP'!I9),"",SUBSTITUTE('0. CONTENUS-WiP'!I9,"NR","IT Soutenable"))</f>
        <v/>
      </c>
      <c r="D9" s="201" t="str">
        <f>IF(ISBLANK('0. CONTENUS-WiP'!J9),"",SUBSTITUTE('0. CONTENUS-WiP'!J9,"NR","IT Soutenable"))</f>
        <v/>
      </c>
      <c r="E9" s="201" t="str">
        <f>IF(ISBLANK('0. CONTENUS-WiP'!K9),"",SUBSTITUTE('0. CONTENUS-WiP'!K9,"NR","IT Soutenable"))</f>
        <v/>
      </c>
      <c r="F9" s="201" t="str">
        <f>IF(ISBLANK('0. CONTENUS-WiP'!L9),"",SUBSTITUTE('0. CONTENUS-WiP'!L9,"NR","IT Soutenable"))</f>
        <v/>
      </c>
      <c r="G9" s="208" t="str">
        <f>IF(ISBLANK('0. CONTENUS-WiP'!M9),"",SUBSTITUTE('0. CONTENUS-WiP'!M9,"NR","IT Soutenable"))</f>
        <v/>
      </c>
      <c r="H9" s="208" t="str">
        <f>IF(ISBLANK('0. CONTENUS-WiP'!N9),"",SUBSTITUTE('0. CONTENUS-WiP'!N9,"NR","IT Soutenable"))</f>
        <v/>
      </c>
      <c r="I9" s="208" t="str">
        <f>IF(ISBLANK('0. CONTENUS-WiP'!O9),"",SUBSTITUTE('0. CONTENUS-WiP'!O9,"NR","IT Soutenable"))</f>
        <v/>
      </c>
    </row>
    <row r="10" spans="1:9" ht="15.75" customHeight="1">
      <c r="A10" s="208" t="str">
        <f>IF(ISBLANK('0. CONTENUS-WiP'!G10),"",SUBSTITUTE('0. CONTENUS-WiP'!G10,"NR","IT Soutenable"))</f>
        <v>Images</v>
      </c>
      <c r="B10" s="213" t="str">
        <f>IF(ISBLANK('0. CONTENUS-WiP'!H10),"",SUBSTITUTE('0. CONTENUS-WiP'!H10,"NR","IT Soutenable"))</f>
        <v/>
      </c>
      <c r="C10" s="215" t="str">
        <f>IF(ISBLANK('0. CONTENUS-WiP'!I10),"",SUBSTITUTE('0. CONTENUS-WiP'!I10,"NR","IT Soutenable"))</f>
        <v>Réduire l'empreinte des contenus statiques
(Limiter la taille des images
Adapter la definition des images aux cas d'utilisations)</v>
      </c>
      <c r="D10" s="201" t="str">
        <f>IF(ISBLANK('0. CONTENUS-WiP'!J10),"",SUBSTITUTE('0. CONTENUS-WiP'!J10,"NR","IT Soutenable"))</f>
        <v>Est-ce  que les images ont été compressées en amont dans un format adapté pour sa visualisation ?</v>
      </c>
      <c r="E10" s="201" t="str">
        <f>IF(ISBLANK('0. CONTENUS-WiP'!K10),"",SUBSTITUTE('0. CONTENUS-WiP'!K10,"NR","IT Soutenable"))</f>
        <v>La transmission de données compressées est indispensable pour réduire l'impact des échanges, en revanche les algorithmes de compression sont consommateurs de ressources techniques de traitement, de stockage intermédiaire. Lorsque les compressions sont effectuées à chaque demande d'échange, le bénéfice de la compression peut disparaître ou même augmenter l'impact.</v>
      </c>
      <c r="F10" s="201" t="str">
        <f>IF(ISBLANK('0. CONTENUS-WiP'!L10),"",SUBSTITUTE('0. CONTENUS-WiP'!L10,"NR","IT Soutenable"))</f>
        <v>Chaque image utilise-t-elle un format  standard du web et propose une alternative pour certains formats optimisés qui ne seraient pas disponibles sur tous les environnements ?</v>
      </c>
      <c r="G10" s="208" t="str">
        <f>IF(ISBLANK('0. CONTENUS-WiP'!M10),"",SUBSTITUTE('0. CONTENUS-WiP'!M10,"NR","IT Soutenable"))</f>
        <v>Chaque image utilise-t-elle un degré de compression adapté au rendu de l'image sur le service numérique ?</v>
      </c>
      <c r="H10" s="208" t="str">
        <f>IF(ISBLANK('0. CONTENUS-WiP'!N10),"",SUBSTITUTE('0. CONTENUS-WiP'!N10,"NR","IT Soutenable"))</f>
        <v>...</v>
      </c>
      <c r="I10" s="208" t="str">
        <f>IF(ISBLANK('0. CONTENUS-WiP'!O10),"",SUBSTITUTE('0. CONTENUS-WiP'!O10,"NR","IT Soutenable"))</f>
        <v>RGAA / norme ou certif (14062?)</v>
      </c>
    </row>
    <row r="11" spans="1:9" ht="15.75" customHeight="1">
      <c r="A11" s="208" t="str">
        <f>IF(ISBLANK('0. CONTENUS-WiP'!G11),"",SUBSTITUTE('0. CONTENUS-WiP'!G11,"NR","IT Soutenable"))</f>
        <v>Images</v>
      </c>
      <c r="B11" s="213" t="str">
        <f>IF(ISBLANK('0. CONTENUS-WiP'!H11),"",SUBSTITUTE('0. CONTENUS-WiP'!H11,"NR","IT Soutenable"))</f>
        <v/>
      </c>
      <c r="C11" s="215" t="str">
        <f>IF(ISBLANK('0. CONTENUS-WiP'!I11),"",SUBSTITUTE('0. CONTENUS-WiP'!I11,"NR","IT Soutenable"))</f>
        <v>Réduire l'empreinte des contenus statiques
(Limiter le nombre d'images)</v>
      </c>
      <c r="D11" s="201" t="str">
        <f>IF(ISBLANK('0. CONTENUS-WiP'!J11),"",SUBSTITUTE('0. CONTENUS-WiP'!J11,"NR","IT Soutenable"))</f>
        <v>Quelles sont les images réellement porteuses de sens utiles à la compréhension du service (exemples: logo, images liens, images contractuelles...) ?</v>
      </c>
      <c r="E11" s="201" t="str">
        <f>IF(ISBLANK('0. CONTENUS-WiP'!K11),"",SUBSTITUTE('0. CONTENUS-WiP'!K11,"NR","IT Soutenable"))</f>
        <v>Le poids, et donc son impact, d'une image est sans commune mesure avec du texte. Chaque fois que le choix d'utilisation d'une image est fait, il doit être justifié. Une image peut être nécessaire voir contractuelle (image d'un produit sur un service de vente en ligne) ou ne servir qu'à un remplissage d'espace dans le contenu. Réduire le nombre d'images diminue l'impact d'utilisation du service.</v>
      </c>
      <c r="F11" s="201" t="str">
        <f>IF(ISBLANK('0. CONTENUS-WiP'!L11),"",SUBSTITUTE('0. CONTENUS-WiP'!L11,"NR","IT Soutenable"))</f>
        <v>Avez-vous évalué chaque image par rapport à son apport pour la compréhension du service ?</v>
      </c>
      <c r="G11" s="208" t="str">
        <f>IF(ISBLANK('0. CONTENUS-WiP'!M11),"",SUBSTITUTE('0. CONTENUS-WiP'!M11,"NR","IT Soutenable"))</f>
        <v/>
      </c>
      <c r="H11" s="208" t="str">
        <f>IF(ISBLANK('0. CONTENUS-WiP'!N11),"",SUBSTITUTE('0. CONTENUS-WiP'!N11,"NR","IT Soutenable"))</f>
        <v/>
      </c>
      <c r="I11" s="208" t="str">
        <f>IF(ISBLANK('0. CONTENUS-WiP'!O11),"",SUBSTITUTE('0. CONTENUS-WiP'!O11,"NR","IT Soutenable"))</f>
        <v/>
      </c>
    </row>
    <row r="12" spans="1:9" ht="15.75" customHeight="1">
      <c r="A12" s="208" t="str">
        <f>IF(ISBLANK('0. CONTENUS-WiP'!G12),"",SUBSTITUTE('0. CONTENUS-WiP'!G12,"NR","IT Soutenable"))</f>
        <v>Images</v>
      </c>
      <c r="B12" s="213" t="str">
        <f>IF(ISBLANK('0. CONTENUS-WiP'!H12),"",SUBSTITUTE('0. CONTENUS-WiP'!H12,"NR","IT Soutenable"))</f>
        <v/>
      </c>
      <c r="C12" s="215" t="str">
        <f>IF(ISBLANK('0. CONTENUS-WiP'!I12),"",SUBSTITUTE('0. CONTENUS-WiP'!I12,"NR","IT Soutenable"))</f>
        <v/>
      </c>
      <c r="D12" s="201" t="str">
        <f>IF(ISBLANK('0. CONTENUS-WiP'!J12),"",SUBSTITUTE('0. CONTENUS-WiP'!J12,"NR","IT Soutenable"))</f>
        <v>De quelles images peut-on se passer (pas utile à la compréhension du service) ?</v>
      </c>
      <c r="E12" s="201" t="str">
        <f>IF(ISBLANK('0. CONTENUS-WiP'!K12),"",SUBSTITUTE('0. CONTENUS-WiP'!K12,"NR","IT Soutenable"))</f>
        <v>Le poids et donc son impact d'une image est sans commune mesure avec du texte. Chaque fois que le choix d'utilisation d'une image est fait, il doit être justifié. Une image peut être nécessaire voir contractuelle (image d'un produit sur un service de vente en ligne) ou ne servir qu'à un remplissage d'espace dans le contenu. Réduire le nombre d'images diminue l'impact d'utilisation du service.</v>
      </c>
      <c r="F12" s="201" t="str">
        <f>IF(ISBLANK('0. CONTENUS-WiP'!L12),"",SUBSTITUTE('0. CONTENUS-WiP'!L12,"NR","IT Soutenable"))</f>
        <v>Les images non porteuses de valeur sont-elles supprimées ?</v>
      </c>
      <c r="G12" s="208" t="str">
        <f>IF(ISBLANK('0. CONTENUS-WiP'!M12),"",SUBSTITUTE('0. CONTENUS-WiP'!M12,"NR","IT Soutenable"))</f>
        <v/>
      </c>
      <c r="H12" s="208" t="str">
        <f>IF(ISBLANK('0. CONTENUS-WiP'!N12),"",SUBSTITUTE('0. CONTENUS-WiP'!N12,"NR","IT Soutenable"))</f>
        <v/>
      </c>
      <c r="I12" s="208" t="str">
        <f>IF(ISBLANK('0. CONTENUS-WiP'!O12),"",SUBSTITUTE('0. CONTENUS-WiP'!O12,"NR","IT Soutenable"))</f>
        <v/>
      </c>
    </row>
    <row r="13" spans="1:9" ht="15.75" customHeight="1">
      <c r="A13" s="208" t="str">
        <f>IF(ISBLANK('0. CONTENUS-WiP'!G13),"",SUBSTITUTE('0. CONTENUS-WiP'!G13,"NR","IT Soutenable"))</f>
        <v>Texte</v>
      </c>
      <c r="B13" s="213" t="str">
        <f>IF(ISBLANK('0. CONTENUS-WiP'!H13),"",SUBSTITUTE('0. CONTENUS-WiP'!H13,"NR","IT Soutenable"))</f>
        <v/>
      </c>
      <c r="C13" s="215" t="str">
        <f>IF(ISBLANK('0. CONTENUS-WiP'!I13),"",SUBSTITUTE('0. CONTENUS-WiP'!I13,"NR","IT Soutenable"))</f>
        <v/>
      </c>
      <c r="D13" s="201" t="str">
        <f>IF(ISBLANK('0. CONTENUS-WiP'!J13),"",SUBSTITUTE('0. CONTENUS-WiP'!J13,"NR","IT Soutenable"))</f>
        <v>Est-ce que du texte peut remplacer certains types d'images (icons, picto...)</v>
      </c>
      <c r="E13" s="201" t="str">
        <f>IF(ISBLANK('0. CONTENUS-WiP'!K13),"",SUBSTITUTE('0. CONTENUS-WiP'!K13,"NR","IT Soutenable"))</f>
        <v>Le poids et donc son impact d'une image est sans commune mesure avec du texte. Chaque fois que le choix d'utilisation d'une image est fait, il ne doit pas pouvoir être remplacé par un texte simple. Réduire le nombre d'images diminue l'impact d'utilisation du service.</v>
      </c>
      <c r="F13" s="201" t="str">
        <f>IF(ISBLANK('0. CONTENUS-WiP'!L13),"",SUBSTITUTE('0. CONTENUS-WiP'!L13,"NR","IT Soutenable"))</f>
        <v>Combien d'images comportent uniquement du texte ?</v>
      </c>
      <c r="G13" s="208" t="str">
        <f>IF(ISBLANK('0. CONTENUS-WiP'!M13),"",SUBSTITUTE('0. CONTENUS-WiP'!M13,"NR","IT Soutenable"))</f>
        <v/>
      </c>
      <c r="H13" s="208" t="str">
        <f>IF(ISBLANK('0. CONTENUS-WiP'!N13),"",SUBSTITUTE('0. CONTENUS-WiP'!N13,"NR","IT Soutenable"))</f>
        <v/>
      </c>
      <c r="I13" s="208" t="str">
        <f>IF(ISBLANK('0. CONTENUS-WiP'!O13),"",SUBSTITUTE('0. CONTENUS-WiP'!O13,"NR","IT Soutenable"))</f>
        <v>Pidila-336</v>
      </c>
    </row>
    <row r="14" spans="1:9" ht="15.75" customHeight="1">
      <c r="A14" s="208" t="str">
        <f>IF(ISBLANK('0. CONTENUS-WiP'!G14),"",SUBSTITUTE('0. CONTENUS-WiP'!G14,"NR","IT Soutenable"))</f>
        <v>Images</v>
      </c>
      <c r="B14" s="213" t="str">
        <f>IF(ISBLANK('0. CONTENUS-WiP'!H14),"",SUBSTITUTE('0. CONTENUS-WiP'!H14,"NR","IT Soutenable"))</f>
        <v/>
      </c>
      <c r="C14" s="215" t="str">
        <f>IF(ISBLANK('0. CONTENUS-WiP'!I14),"",SUBSTITUTE('0. CONTENUS-WiP'!I14,"NR","IT Soutenable"))</f>
        <v>Réduire l'empreinte des contenus statiques
(Proposer une alternative aux images pour l'accessibilité)</v>
      </c>
      <c r="D14" s="201" t="str">
        <f>IF(ISBLANK('0. CONTENUS-WiP'!J14),"",SUBSTITUTE('0. CONTENUS-WiP'!J14,"NR","IT Soutenable"))</f>
        <v>Une alternative aux images est-elle systématiquement disponible ?</v>
      </c>
      <c r="E14" s="201" t="str">
        <f>IF(ISBLANK('0. CONTENUS-WiP'!K14),"",SUBSTITUTE('0. CONTENUS-WiP'!K14,"NR","IT Soutenable"))</f>
        <v>Les assistants d'accessibilité doivent pouvoir utiliser une description de l'information portée par l'image afin de permettre une bonne compréhension du service sans la vision de l'image.</v>
      </c>
      <c r="F14" s="201" t="str">
        <f>IF(ISBLANK('0. CONTENUS-WiP'!L14),"",SUBSTITUTE('0. CONTENUS-WiP'!L14,"NR","IT Soutenable"))</f>
        <v>Chaque image dispose-t-elle d'un texte alternatif ?</v>
      </c>
      <c r="G14" s="208" t="str">
        <f>IF(ISBLANK('0. CONTENUS-WiP'!M14),"",SUBSTITUTE('0. CONTENUS-WiP'!M14,"NR","IT Soutenable"))</f>
        <v>Avez-vous testé le service avec un assistant d'accessibilité (lecteur d'écran) ?</v>
      </c>
      <c r="H14" s="208" t="str">
        <f>IF(ISBLANK('0. CONTENUS-WiP'!N14),"",SUBSTITUTE('0. CONTENUS-WiP'!N14,"NR","IT Soutenable"))</f>
        <v/>
      </c>
      <c r="I14" s="208" t="str">
        <f>IF(ISBLANK('0. CONTENUS-WiP'!O14),"",SUBSTITUTE('0. CONTENUS-WiP'!O14,"NR","IT Soutenable"))</f>
        <v>CF RGAA 4 critères 1.1 à 1.9</v>
      </c>
    </row>
    <row r="15" spans="1:9" ht="15.75" customHeight="1">
      <c r="A15" s="208" t="str">
        <f>IF(ISBLANK('0. CONTENUS-WiP'!G15),"",SUBSTITUTE('0. CONTENUS-WiP'!G15,"NR","IT Soutenable"))</f>
        <v>Contenus animés</v>
      </c>
      <c r="B15" s="213" t="str">
        <f>IF(ISBLANK('0. CONTENUS-WiP'!H15),"",SUBSTITUTE('0. CONTENUS-WiP'!H15,"NR","IT Soutenable"))</f>
        <v/>
      </c>
      <c r="C15" s="215" t="str">
        <f>IF(ISBLANK('0. CONTENUS-WiP'!I15),"",SUBSTITUTE('0. CONTENUS-WiP'!I15,"NR","IT Soutenable"))</f>
        <v>Réduire l'empreinte des contenus statiques
(Limiter les superpositions d'informations)</v>
      </c>
      <c r="D15" s="201" t="str">
        <f>IF(ISBLANK('0. CONTENUS-WiP'!J15),"",SUBSTITUTE('0. CONTENUS-WiP'!J15,"NR","IT Soutenable"))</f>
        <v>La superposition d'information est-elle supprimée ?</v>
      </c>
      <c r="E15" s="201" t="str">
        <f>IF(ISBLANK('0. CONTENUS-WiP'!K15),"",SUBSTITUTE('0. CONTENUS-WiP'!K15,"NR","IT Soutenable"))</f>
        <v>La prolifération d'informations superposées rend le service plus difficile à comprendre et à utiliser par des publics moins familiers avec les technologies ou ceux pour lesquels la technologie ne peut être perçu facilement.</v>
      </c>
      <c r="F15" s="201" t="str">
        <f>IF(ISBLANK('0. CONTENUS-WiP'!L15),"",SUBSTITUTE('0. CONTENUS-WiP'!L15,"NR","IT Soutenable"))</f>
        <v>Les pop-up sont-elles utiles et indispensables à la compréhension du service ou d'un message ?</v>
      </c>
      <c r="G15" s="208" t="str">
        <f>IF(ISBLANK('0. CONTENUS-WiP'!M15),"",SUBSTITUTE('0. CONTENUS-WiP'!M15,"NR","IT Soutenable"))</f>
        <v/>
      </c>
      <c r="H15" s="208" t="str">
        <f>IF(ISBLANK('0. CONTENUS-WiP'!N15),"",SUBSTITUTE('0. CONTENUS-WiP'!N15,"NR","IT Soutenable"))</f>
        <v/>
      </c>
      <c r="I15" s="208" t="str">
        <f>IF(ISBLANK('0. CONTENUS-WiP'!O15),"",SUBSTITUTE('0. CONTENUS-WiP'!O15,"NR","IT Soutenable"))</f>
        <v/>
      </c>
    </row>
    <row r="16" spans="1:9" ht="15.75" customHeight="1">
      <c r="A16" s="208" t="str">
        <f>IF(ISBLANK('0. CONTENUS-WiP'!G16),"",SUBSTITUTE('0. CONTENUS-WiP'!G16,"NR","IT Soutenable"))</f>
        <v>Texte</v>
      </c>
      <c r="B16" s="213" t="str">
        <f>IF(ISBLANK('0. CONTENUS-WiP'!H16),"",SUBSTITUTE('0. CONTENUS-WiP'!H16,"NR","IT Soutenable"))</f>
        <v/>
      </c>
      <c r="C16" s="215" t="str">
        <f>IF(ISBLANK('0. CONTENUS-WiP'!I16),"",SUBSTITUTE('0. CONTENUS-WiP'!I16,"NR","IT Soutenable"))</f>
        <v>Réduire l'empreinte des contenus statiques
(Limter le nombre de langues
Eviter les langues "multi Bytes")</v>
      </c>
      <c r="D16" s="201" t="str">
        <f>IF(ISBLANK('0. CONTENUS-WiP'!J16),"",SUBSTITUTE('0. CONTENUS-WiP'!J16,"NR","IT Soutenable"))</f>
        <v>L'impact de l'internationalisation (multi-langues ...) est-il évalué ?</v>
      </c>
      <c r="E16" s="201" t="str">
        <f>IF(ISBLANK('0. CONTENUS-WiP'!K16),"",SUBSTITUTE('0. CONTENUS-WiP'!K16,"NR","IT Soutenable"))</f>
        <v>La gestion multi-langues ajoute une volumétrie conséquente de messages traduits dans les différentes langues. Certaines langues imposent des encodages de caractères multi-Bytes plus consommateurs d'espace mémoire.</v>
      </c>
      <c r="F16" s="201" t="str">
        <f>IF(ISBLANK('0. CONTENUS-WiP'!L16),"",SUBSTITUTE('0. CONTENUS-WiP'!L16,"NR","IT Soutenable"))</f>
        <v>Combien de langues utilisez-vous ?</v>
      </c>
      <c r="G16" s="208" t="str">
        <f>IF(ISBLANK('0. CONTENUS-WiP'!M16),"",SUBSTITUTE('0. CONTENUS-WiP'!M16,"NR","IT Soutenable"))</f>
        <v>Sont-elles toutes utiles vis-à-vis du public attendu/réel ?</v>
      </c>
      <c r="H16" s="208" t="str">
        <f>IF(ISBLANK('0. CONTENUS-WiP'!N16),"",SUBSTITUTE('0. CONTENUS-WiP'!N16,"NR","IT Soutenable"))</f>
        <v>Combien sont des langues multi bytes ?</v>
      </c>
      <c r="I16" s="208" t="str">
        <f>IF(ISBLANK('0. CONTENUS-WiP'!O16),"",SUBSTITUTE('0. CONTENUS-WiP'!O16,"NR","IT Soutenable"))</f>
        <v/>
      </c>
    </row>
    <row r="17" spans="1:9" ht="15.75" customHeight="1">
      <c r="A17" s="208" t="str">
        <f>IF(ISBLANK('0. CONTENUS-WiP'!G17),"",SUBSTITUTE('0. CONTENUS-WiP'!G17,"NR","IT Soutenable"))</f>
        <v>Texte</v>
      </c>
      <c r="B17" s="213" t="str">
        <f>IF(ISBLANK('0. CONTENUS-WiP'!H17),"",SUBSTITUTE('0. CONTENUS-WiP'!H17,"NR","IT Soutenable"))</f>
        <v/>
      </c>
      <c r="C17" s="215" t="str">
        <f>IF(ISBLANK('0. CONTENUS-WiP'!I17),"",SUBSTITUTE('0. CONTENUS-WiP'!I17,"NR","IT Soutenable"))</f>
        <v>Réduire l'empreinte des contenus statiques
(Limiter le nombre de polices)</v>
      </c>
      <c r="D17" s="201" t="str">
        <f>IF(ISBLANK('0. CONTENUS-WiP'!J17),"",SUBSTITUTE('0. CONTENUS-WiP'!J17,"NR","IT Soutenable"))</f>
        <v>Le nombre de polices différentes est-il limité ?</v>
      </c>
      <c r="E17" s="201" t="str">
        <f>IF(ISBLANK('0. CONTENUS-WiP'!K17),"",SUBSTITUTE('0. CONTENUS-WiP'!K17,"NR","IT Soutenable"))</f>
        <v xml:space="preserve">Chaque police est encodée dans un fichier présentant tous les symboles associés ce qui représente un volume de données important échangé et manipulé. </v>
      </c>
      <c r="F17" s="201" t="str">
        <f>IF(ISBLANK('0. CONTENUS-WiP'!L17),"",SUBSTITUTE('0. CONTENUS-WiP'!L17,"NR","IT Soutenable"))</f>
        <v>Combien de polices différentes sont utilisées ?</v>
      </c>
      <c r="G17" s="208" t="str">
        <f>IF(ISBLANK('0. CONTENUS-WiP'!M17),"",SUBSTITUTE('0. CONTENUS-WiP'!M17,"NR","IT Soutenable"))</f>
        <v>Un subset est-il utilisé pour limiter la volumétrie avec un format optimisé ?</v>
      </c>
      <c r="H17" s="208" t="str">
        <f>IF(ISBLANK('0. CONTENUS-WiP'!N17),"",SUBSTITUTE('0. CONTENUS-WiP'!N17,"NR","IT Soutenable"))</f>
        <v/>
      </c>
      <c r="I17" s="208" t="str">
        <f>IF(ISBLANK('0. CONTENUS-WiP'!O17),"",SUBSTITUTE('0. CONTENUS-WiP'!O17,"NR","IT Soutenable"))</f>
        <v/>
      </c>
    </row>
    <row r="18" spans="1:9" ht="15.75" customHeight="1">
      <c r="A18" s="208" t="str">
        <f>IF(ISBLANK('0. CONTENUS-WiP'!G18),"",SUBSTITUTE('0. CONTENUS-WiP'!G18,"NR","IT Soutenable"))</f>
        <v>Texte</v>
      </c>
      <c r="B18" s="213" t="str">
        <f>IF(ISBLANK('0. CONTENUS-WiP'!H18),"",SUBSTITUTE('0. CONTENUS-WiP'!H18,"NR","IT Soutenable"))</f>
        <v/>
      </c>
      <c r="C18" s="215" t="str">
        <f>IF(ISBLANK('0. CONTENUS-WiP'!I18),"",SUBSTITUTE('0. CONTENUS-WiP'!I18,"NR","IT Soutenable"))</f>
        <v>Réduire l'empreinte des contenus statiques
(Utiliser des polices standards)</v>
      </c>
      <c r="D18" s="201" t="str">
        <f>IF(ISBLANK('0. CONTENUS-WiP'!J18),"",SUBSTITUTE('0. CONTENUS-WiP'!J18,"NR","IT Soutenable"))</f>
        <v>Privilégiez-vous les polices système ?</v>
      </c>
      <c r="E18" s="201" t="str">
        <f>IF(ISBLANK('0. CONTENUS-WiP'!K18),"",SUBSTITUTE('0. CONTENUS-WiP'!K18,"NR","IT Soutenable"))</f>
        <v>Les polices systèmes sont embarquées dans les outils de présentation et ne sont pas véhiculées. Les flux sont donc réduits lorsqu'elles sont utilisées.</v>
      </c>
      <c r="F18" s="201" t="str">
        <f>IF(ISBLANK('0. CONTENUS-WiP'!L18),"",SUBSTITUTE('0. CONTENUS-WiP'!L18,"NR","IT Soutenable"))</f>
        <v>Quelles sont les polices systèmes VS les webfonts ?</v>
      </c>
      <c r="G18" s="208" t="str">
        <f>IF(ISBLANK('0. CONTENUS-WiP'!M18),"",SUBSTITUTE('0. CONTENUS-WiP'!M18,"NR","IT Soutenable"))</f>
        <v/>
      </c>
      <c r="H18" s="208" t="str">
        <f>IF(ISBLANK('0. CONTENUS-WiP'!N18),"",SUBSTITUTE('0. CONTENUS-WiP'!N18,"NR","IT Soutenable"))</f>
        <v/>
      </c>
      <c r="I18" s="208" t="str">
        <f>IF(ISBLANK('0. CONTENUS-WiP'!O18),"",SUBSTITUTE('0. CONTENUS-WiP'!O18,"NR","IT Soutenable"))</f>
        <v>Opquast 17 / GreenIt 29</v>
      </c>
    </row>
    <row r="19" spans="1:9" ht="15.75" customHeight="1">
      <c r="A19" s="208" t="str">
        <f>IF(ISBLANK('0. CONTENUS-WiP'!G19),"",SUBSTITUTE('0. CONTENUS-WiP'!G19,"NR","IT Soutenable"))</f>
        <v>Formulaires</v>
      </c>
      <c r="B19" s="213" t="str">
        <f>IF(ISBLANK('0. CONTENUS-WiP'!H19),"",SUBSTITUTE('0. CONTENUS-WiP'!H19,"NR","IT Soutenable"))</f>
        <v/>
      </c>
      <c r="C19" s="215" t="str">
        <f>IF(ISBLANK('0. CONTENUS-WiP'!I19),"",SUBSTITUTE('0. CONTENUS-WiP'!I19,"NR","IT Soutenable"))</f>
        <v>Réduire l'empreinte des contenus statiques
(Réduire les formulaires de saisie)</v>
      </c>
      <c r="D19" s="201" t="str">
        <f>IF(ISBLANK('0. CONTENUS-WiP'!J19),"",SUBSTITUTE('0. CONTENUS-WiP'!J19,"NR","IT Soutenable"))</f>
        <v>Est-ce que la mise en forme du formulaire est minimale (afin de ne pas surcharger le code pour des styles peu utiles) ?</v>
      </c>
      <c r="E19" s="201" t="str">
        <f>IF(ISBLANK('0. CONTENUS-WiP'!K19),"",SUBSTITUTE('0. CONTENUS-WiP'!K19,"NR","IT Soutenable"))</f>
        <v>Les balises de mise en forme génèrent un volume supplémentaire de données échangées et manipulées, réduire ces éléments permet d'optimiser les traitements et les échanges</v>
      </c>
      <c r="F19" s="201" t="str">
        <f>IF(ISBLANK('0. CONTENUS-WiP'!L19),"",SUBSTITUTE('0. CONTENUS-WiP'!L19,"NR","IT Soutenable"))</f>
        <v>Combien de zones de saisie sont disponibles sur les formulaires ?</v>
      </c>
      <c r="G19" s="208" t="str">
        <f>IF(ISBLANK('0. CONTENUS-WiP'!M19),"",SUBSTITUTE('0. CONTENUS-WiP'!M19,"NR","IT Soutenable"))</f>
        <v>L'enchaînement des zones de saisie est-il validé avec les touches clavier ?</v>
      </c>
      <c r="H19" s="208" t="str">
        <f>IF(ISBLANK('0. CONTENUS-WiP'!N19),"",SUBSTITUTE('0. CONTENUS-WiP'!N19,"NR","IT Soutenable"))</f>
        <v/>
      </c>
      <c r="I19" s="208" t="str">
        <f>IF(ISBLANK('0. CONTENUS-WiP'!O19),"",SUBSTITUTE('0. CONTENUS-WiP'!O19,"NR","IT Soutenable"))</f>
        <v/>
      </c>
    </row>
    <row r="20" spans="1:9" ht="15.75" customHeight="1">
      <c r="A20" s="208" t="str">
        <f>IF(ISBLANK('0. CONTENUS-WiP'!G20),"",SUBSTITUTE('0. CONTENUS-WiP'!G20,"NR","IT Soutenable"))</f>
        <v>Formulaires</v>
      </c>
      <c r="B20" s="213" t="str">
        <f>IF(ISBLANK('0. CONTENUS-WiP'!H20),"",SUBSTITUTE('0. CONTENUS-WiP'!H20,"NR","IT Soutenable"))</f>
        <v/>
      </c>
      <c r="C20" s="215" t="str">
        <f>IF(ISBLANK('0. CONTENUS-WiP'!I20),"",SUBSTITUTE('0. CONTENUS-WiP'!I20,"NR","IT Soutenable"))</f>
        <v/>
      </c>
      <c r="D20" s="201" t="str">
        <f>IF(ISBLANK('0. CONTENUS-WiP'!J20),"",SUBSTITUTE('0. CONTENUS-WiP'!J20,"NR","IT Soutenable"))</f>
        <v>Est-ce que le formulaire permet à l'utilisateur de désactiver les fonctions dynamiques (ex: auto completion)</v>
      </c>
      <c r="E20" s="201" t="str">
        <f>IF(ISBLANK('0. CONTENUS-WiP'!K20),"",SUBSTITUTE('0. CONTENUS-WiP'!K20,"NR","IT Soutenable"))</f>
        <v>Certaines fonctions lorsqu'elles sont activées vont utiliser des ressources de calcul et des échanges réseaux, c'est le cas des systèmes d'auto-complétion qui peuvent être utiles pour certains publics dont l'expression écrite n'est pas très fluide mais qui sont superflus pour des utilisateurs plus autonomes.</v>
      </c>
      <c r="F20" s="201" t="str">
        <f>IF(ISBLANK('0. CONTENUS-WiP'!L20),"",SUBSTITUTE('0. CONTENUS-WiP'!L20,"NR","IT Soutenable"))</f>
        <v>Les saisies dans le formulaire ne nécessitent-t-elles pas d'échanges superflus ?</v>
      </c>
      <c r="G20" s="208" t="str">
        <f>IF(ISBLANK('0. CONTENUS-WiP'!M20),"",SUBSTITUTE('0. CONTENUS-WiP'!M20,"NR","IT Soutenable"))</f>
        <v/>
      </c>
      <c r="H20" s="208" t="str">
        <f>IF(ISBLANK('0. CONTENUS-WiP'!N20),"",SUBSTITUTE('0. CONTENUS-WiP'!N20,"NR","IT Soutenable"))</f>
        <v/>
      </c>
      <c r="I20" s="208" t="str">
        <f>IF(ISBLANK('0. CONTENUS-WiP'!O20),"",SUBSTITUTE('0. CONTENUS-WiP'!O20,"NR","IT Soutenable"))</f>
        <v/>
      </c>
    </row>
    <row r="21" spans="1:9" ht="15.75" customHeight="1">
      <c r="A21" s="208" t="str">
        <f>IF(ISBLANK('0. CONTENUS-WiP'!G21),"",SUBSTITUTE('0. CONTENUS-WiP'!G21,"NR","IT Soutenable"))</f>
        <v>Formulaires</v>
      </c>
      <c r="B21" s="213" t="str">
        <f>IF(ISBLANK('0. CONTENUS-WiP'!H21),"",SUBSTITUTE('0. CONTENUS-WiP'!H21,"NR","IT Soutenable"))</f>
        <v/>
      </c>
      <c r="C21" s="215" t="str">
        <f>IF(ISBLANK('0. CONTENUS-WiP'!I21),"",SUBSTITUTE('0. CONTENUS-WiP'!I21,"NR","IT Soutenable"))</f>
        <v/>
      </c>
      <c r="D21" s="201" t="str">
        <f>IF(ISBLANK('0. CONTENUS-WiP'!J21),"",SUBSTITUTE('0. CONTENUS-WiP'!J21,"NR","IT Soutenable"))</f>
        <v>Est-ce que les formulaires sont utiles (exemple : ne pas créer de compte pour l'achat d'un produit/service - e-commerce) ?</v>
      </c>
      <c r="E21" s="201" t="str">
        <f>IF(ISBLANK('0. CONTENUS-WiP'!K21),"",SUBSTITUTE('0. CONTENUS-WiP'!K21,"NR","IT Soutenable"))</f>
        <v>Les formulaires de saisie, outre la gestion technique et leurs impacts (traitements, échanges réseaux) nécessitent des interactions de la part de l'utilisateur qui peuvent s'avérer contraignantes pour certains publics.</v>
      </c>
      <c r="F21" s="201" t="str">
        <f>IF(ISBLANK('0. CONTENUS-WiP'!L21),"",SUBSTITUTE('0. CONTENUS-WiP'!L21,"NR","IT Soutenable"))</f>
        <v>Avez-vous vérifié que toutes les données collectées sont en rapport avec l'action utilisateur ?</v>
      </c>
      <c r="G21" s="208" t="str">
        <f>IF(ISBLANK('0. CONTENUS-WiP'!M21),"",SUBSTITUTE('0. CONTENUS-WiP'!M21,"NR","IT Soutenable"))</f>
        <v/>
      </c>
      <c r="H21" s="208" t="str">
        <f>IF(ISBLANK('0. CONTENUS-WiP'!N21),"",SUBSTITUTE('0. CONTENUS-WiP'!N21,"NR","IT Soutenable"))</f>
        <v/>
      </c>
      <c r="I21" s="208" t="str">
        <f>IF(ISBLANK('0. CONTENUS-WiP'!O21),"",SUBSTITUTE('0. CONTENUS-WiP'!O21,"NR","IT Soutenable"))</f>
        <v/>
      </c>
    </row>
    <row r="22" spans="1:9" ht="15.75" customHeight="1">
      <c r="A22" s="208" t="str">
        <f>IF(ISBLANK('0. CONTENUS-WiP'!G22),"",SUBSTITUTE('0. CONTENUS-WiP'!G22,"NR","IT Soutenable"))</f>
        <v>Formulaires</v>
      </c>
      <c r="B22" s="213" t="str">
        <f>IF(ISBLANK('0. CONTENUS-WiP'!H22),"",SUBSTITUTE('0. CONTENUS-WiP'!H22,"NR","IT Soutenable"))</f>
        <v/>
      </c>
      <c r="C22" s="215" t="str">
        <f>IF(ISBLANK('0. CONTENUS-WiP'!I22),"",SUBSTITUTE('0. CONTENUS-WiP'!I22,"NR","IT Soutenable"))</f>
        <v/>
      </c>
      <c r="D22" s="201" t="str">
        <f>IF(ISBLANK('0. CONTENUS-WiP'!J22),"",SUBSTITUTE('0. CONTENUS-WiP'!J22,"NR","IT Soutenable"))</f>
        <v>Est-ce que le blocage des robots et accès non sollicités sont traités par des solutions peu coûteuses (captcha vs "addition" , ....) ?</v>
      </c>
      <c r="E22" s="201" t="str">
        <f>IF(ISBLANK('0. CONTENUS-WiP'!K22),"",SUBSTITUTE('0. CONTENUS-WiP'!K22,"NR","IT Soutenable"))</f>
        <v>La protection vis à vis des automates peut mettre en oeuvre des techniques qui génèrent une charge d'échange importante (images multiples par exemple) d'autres techniques sont plus légères de ce point de vue pour bloquer les accès "non humains"</v>
      </c>
      <c r="F22" s="201" t="str">
        <f>IF(ISBLANK('0. CONTENUS-WiP'!L22),"",SUBSTITUTE('0. CONTENUS-WiP'!L22,"NR","IT Soutenable"))</f>
        <v>Quelle solution de validation utilisez-vous ?</v>
      </c>
      <c r="G22" s="208" t="str">
        <f>IF(ISBLANK('0. CONTENUS-WiP'!M22),"",SUBSTITUTE('0. CONTENUS-WiP'!M22,"NR","IT Soutenable"))</f>
        <v/>
      </c>
      <c r="H22" s="208" t="str">
        <f>IF(ISBLANK('0. CONTENUS-WiP'!N22),"",SUBSTITUTE('0. CONTENUS-WiP'!N22,"NR","IT Soutenable"))</f>
        <v/>
      </c>
      <c r="I22" s="208" t="str">
        <f>IF(ISBLANK('0. CONTENUS-WiP'!O22),"",SUBSTITUTE('0. CONTENUS-WiP'!O22,"NR","IT Soutenable"))</f>
        <v>Critère RGAA 1.5</v>
      </c>
    </row>
    <row r="23" spans="1:9" ht="15.75" customHeight="1">
      <c r="A23" s="208" t="str">
        <f>IF(ISBLANK('0. CONTENUS-WiP'!G23),"",SUBSTITUTE('0. CONTENUS-WiP'!G23,"NR","IT Soutenable"))</f>
        <v>Formulaires</v>
      </c>
      <c r="B23" s="213" t="str">
        <f>IF(ISBLANK('0. CONTENUS-WiP'!H23),"",SUBSTITUTE('0. CONTENUS-WiP'!H23,"NR","IT Soutenable"))</f>
        <v/>
      </c>
      <c r="C23" s="215" t="str">
        <f>IF(ISBLANK('0. CONTENUS-WiP'!I23),"",SUBSTITUTE('0. CONTENUS-WiP'!I23,"NR","IT Soutenable"))</f>
        <v>Réduire l'empreinte des contenus statiques
(Limiter les listes de pré-sélection)</v>
      </c>
      <c r="D23" s="201" t="str">
        <f>IF(ISBLANK('0. CONTENUS-WiP'!J23),"",SUBSTITUTE('0. CONTENUS-WiP'!J23,"NR","IT Soutenable"))</f>
        <v>Lorsque des listes de sélection sont disponibles, sont-elles limitées aux valeurs pertinentes pour l'utilisateur du service ?</v>
      </c>
      <c r="E23" s="201" t="str">
        <f>IF(ISBLANK('0. CONTENUS-WiP'!K23),"",SUBSTITUTE('0. CONTENUS-WiP'!K23,"NR","IT Soutenable"))</f>
        <v>Lors des saisies de données à partir de listes, le volume des listes peut fournir des entrées qui n'ont aucun intérêt et génèrent un volume totalement inutile, par exemple une liste de pays de l'Afghanistan au Zimbabwe pour un service franco-français pour lequel le pays n'est pas une donnée critique, par exemple des choix :  France, Europe, Autre suffiraient</v>
      </c>
      <c r="F23" s="201" t="str">
        <f>IF(ISBLANK('0. CONTENUS-WiP'!L23),"",SUBSTITUTE('0. CONTENUS-WiP'!L23,"NR","IT Soutenable"))</f>
        <v>Avez-vous dans les listes (pays par exemple) des éléments inutiles (AUSTRALIE par exemple pour un service franco-français) ?</v>
      </c>
      <c r="G23" s="208" t="str">
        <f>IF(ISBLANK('0. CONTENUS-WiP'!M23),"",SUBSTITUTE('0. CONTENUS-WiP'!M23,"NR","IT Soutenable"))</f>
        <v/>
      </c>
      <c r="H23" s="208" t="str">
        <f>IF(ISBLANK('0. CONTENUS-WiP'!N23),"",SUBSTITUTE('0. CONTENUS-WiP'!N23,"NR","IT Soutenable"))</f>
        <v/>
      </c>
      <c r="I23" s="208" t="str">
        <f>IF(ISBLANK('0. CONTENUS-WiP'!O23),"",SUBSTITUTE('0. CONTENUS-WiP'!O23,"NR","IT Soutenable"))</f>
        <v/>
      </c>
    </row>
    <row r="24" spans="1:9" ht="15.75" customHeight="1">
      <c r="A24" s="208" t="str">
        <f>IF(ISBLANK('0. CONTENUS-WiP'!G24),"",SUBSTITUTE('0. CONTENUS-WiP'!G24,"NR","IT Soutenable"))</f>
        <v/>
      </c>
      <c r="B24" s="213" t="str">
        <f>IF(ISBLANK('0. CONTENUS-WiP'!H24),"",SUBSTITUTE('0. CONTENUS-WiP'!H24,"NR","IT Soutenable"))</f>
        <v>Eviter les contenus actifs, conserver les contenus dynamiques sous contrôle de l'utilisateur</v>
      </c>
      <c r="C24" s="215" t="str">
        <f>IF(ISBLANK('0. CONTENUS-WiP'!I24),"",SUBSTITUTE('0. CONTENUS-WiP'!I24,"NR","IT Soutenable"))</f>
        <v/>
      </c>
      <c r="D24" s="201" t="str">
        <f>IF(ISBLANK('0. CONTENUS-WiP'!J24),"",SUBSTITUTE('0. CONTENUS-WiP'!J24,"NR","IT Soutenable"))</f>
        <v/>
      </c>
      <c r="E24" s="201" t="str">
        <f>IF(ISBLANK('0. CONTENUS-WiP'!K24),"",SUBSTITUTE('0. CONTENUS-WiP'!K24,"NR","IT Soutenable"))</f>
        <v/>
      </c>
      <c r="F24" s="201" t="str">
        <f>IF(ISBLANK('0. CONTENUS-WiP'!L24),"",SUBSTITUTE('0. CONTENUS-WiP'!L24,"NR","IT Soutenable"))</f>
        <v/>
      </c>
      <c r="G24" s="208" t="str">
        <f>IF(ISBLANK('0. CONTENUS-WiP'!M24),"",SUBSTITUTE('0. CONTENUS-WiP'!M24,"NR","IT Soutenable"))</f>
        <v/>
      </c>
      <c r="H24" s="208" t="str">
        <f>IF(ISBLANK('0. CONTENUS-WiP'!N24),"",SUBSTITUTE('0. CONTENUS-WiP'!N24,"NR","IT Soutenable"))</f>
        <v/>
      </c>
      <c r="I24" s="208" t="str">
        <f>IF(ISBLANK('0. CONTENUS-WiP'!O24),"",SUBSTITUTE('0. CONTENUS-WiP'!O24,"NR","IT Soutenable"))</f>
        <v/>
      </c>
    </row>
    <row r="25" spans="1:9" ht="15.75" customHeight="1">
      <c r="A25" s="208" t="str">
        <f>IF(ISBLANK('0. CONTENUS-WiP'!G25),"",SUBSTITUTE('0. CONTENUS-WiP'!G25,"NR","IT Soutenable"))</f>
        <v>Contenus animés</v>
      </c>
      <c r="B25" s="213" t="str">
        <f>IF(ISBLANK('0. CONTENUS-WiP'!H25),"",SUBSTITUTE('0. CONTENUS-WiP'!H25,"NR","IT Soutenable"))</f>
        <v/>
      </c>
      <c r="C25" s="215" t="str">
        <f>IF(ISBLANK('0. CONTENUS-WiP'!I25),"",SUBSTITUTE('0. CONTENUS-WiP'!I25,"NR","IT Soutenable"))</f>
        <v>Eviter les contenus actifs, conserver les contenus dynamiques sous contrôle de l'utilisateur
(Limiter les animations)</v>
      </c>
      <c r="D25" s="201" t="str">
        <f>IF(ISBLANK('0. CONTENUS-WiP'!J25),"",SUBSTITUTE('0. CONTENUS-WiP'!J25,"NR","IT Soutenable"))</f>
        <v>Avez-vous limité les animations ?</v>
      </c>
      <c r="E25" s="201" t="str">
        <f>IF(ISBLANK('0. CONTENUS-WiP'!K25),"",SUBSTITUTE('0. CONTENUS-WiP'!K25,"NR","IT Soutenable"))</f>
        <v>Le traitement des animations consomme des ressources techniques et détourne l'attention des utilisateurs, de plus les animations sont généralement dépendantes de caractéristiques techniques des terminaux et génèrent des incompatibilités qui poussent artificiellement  au renouvellement des équipements.</v>
      </c>
      <c r="F25" s="201" t="str">
        <f>IF(ISBLANK('0. CONTENUS-WiP'!L25),"",SUBSTITUTE('0. CONTENUS-WiP'!L25,"NR","IT Soutenable"))</f>
        <v>Utilisez-vous des carrousels ? sont-ils utiles à la compréhension du service ?</v>
      </c>
      <c r="G25" s="208" t="str">
        <f>IF(ISBLANK('0. CONTENUS-WiP'!M25),"",SUBSTITUTE('0. CONTENUS-WiP'!M25,"NR","IT Soutenable"))</f>
        <v/>
      </c>
      <c r="H25" s="208" t="str">
        <f>IF(ISBLANK('0. CONTENUS-WiP'!N25),"",SUBSTITUTE('0. CONTENUS-WiP'!N25,"NR","IT Soutenable"))</f>
        <v/>
      </c>
      <c r="I25" s="208" t="str">
        <f>IF(ISBLANK('0. CONTENUS-WiP'!O25),"",SUBSTITUTE('0. CONTENUS-WiP'!O25,"NR","IT Soutenable"))</f>
        <v/>
      </c>
    </row>
    <row r="26" spans="1:9" ht="15.75" customHeight="1">
      <c r="A26" s="208" t="str">
        <f>IF(ISBLANK('0. CONTENUS-WiP'!G26),"",SUBSTITUTE('0. CONTENUS-WiP'!G26,"NR","IT Soutenable"))</f>
        <v>Contenus animés</v>
      </c>
      <c r="B26" s="213" t="str">
        <f>IF(ISBLANK('0. CONTENUS-WiP'!H26),"",SUBSTITUTE('0. CONTENUS-WiP'!H26,"NR","IT Soutenable"))</f>
        <v/>
      </c>
      <c r="C26" s="215" t="str">
        <f>IF(ISBLANK('0. CONTENUS-WiP'!I26),"",SUBSTITUTE('0. CONTENUS-WiP'!I26,"NR","IT Soutenable"))</f>
        <v/>
      </c>
      <c r="D26" s="201" t="str">
        <f>IF(ISBLANK('0. CONTENUS-WiP'!J26),"",SUBSTITUTE('0. CONTENUS-WiP'!J26,"NR","IT Soutenable"))</f>
        <v>Est-ce que l'utilisation de Flash est supprimée, remplacée par un autre effet?</v>
      </c>
      <c r="E26" s="201" t="str">
        <f>IF(ISBLANK('0. CONTENUS-WiP'!K26),"",SUBSTITUTE('0. CONTENUS-WiP'!K26,"NR","IT Soutenable"))</f>
        <v>Les technologies Flash (en fin de vie) utilisent beaucoup de ressources techniques sur le terminal utilisateur et demandent un suivi et des mises à jour de versions fréquentes, avec des limites de "rétro-compatibilité" fortes conduisant à une obsolescence anticipée des périphériques.</v>
      </c>
      <c r="F26" s="201" t="str">
        <f>IF(ISBLANK('0. CONTENUS-WiP'!L26),"",SUBSTITUTE('0. CONTENUS-WiP'!L26,"NR","IT Soutenable"))</f>
        <v>Avez-vous supprimé l'utilisation de flash dans le service ?</v>
      </c>
      <c r="G26" s="208" t="str">
        <f>IF(ISBLANK('0. CONTENUS-WiP'!M26),"",SUBSTITUTE('0. CONTENUS-WiP'!M26,"NR","IT Soutenable"))</f>
        <v/>
      </c>
      <c r="H26" s="208" t="str">
        <f>IF(ISBLANK('0. CONTENUS-WiP'!N26),"",SUBSTITUTE('0. CONTENUS-WiP'!N26,"NR","IT Soutenable"))</f>
        <v/>
      </c>
      <c r="I26" s="208" t="str">
        <f>IF(ISBLANK('0. CONTENUS-WiP'!O26),"",SUBSTITUTE('0. CONTENUS-WiP'!O26,"NR","IT Soutenable"))</f>
        <v>Opquast 14 / GreenIT 115</v>
      </c>
    </row>
    <row r="27" spans="1:9" ht="15.75" customHeight="1">
      <c r="A27" s="208" t="str">
        <f>IF(ISBLANK('0. CONTENUS-WiP'!G27),"",SUBSTITUTE('0. CONTENUS-WiP'!G27,"NR","IT Soutenable"))</f>
        <v>Contenus animés</v>
      </c>
      <c r="B27" s="213" t="str">
        <f>IF(ISBLANK('0. CONTENUS-WiP'!H27),"",SUBSTITUTE('0. CONTENUS-WiP'!H27,"NR","IT Soutenable"))</f>
        <v/>
      </c>
      <c r="C27" s="215" t="str">
        <f>IF(ISBLANK('0. CONTENUS-WiP'!I27),"",SUBSTITUTE('0. CONTENUS-WiP'!I27,"NR","IT Soutenable"))</f>
        <v>Eviter les contenus actifs, conserver les contenus dynamiques sous contrôle de l'utilisateur
(Bloquer les diffusions en continu)</v>
      </c>
      <c r="D27" s="201" t="str">
        <f>IF(ISBLANK('0. CONTENUS-WiP'!J27),"",SUBSTITUTE('0. CONTENUS-WiP'!J27,"NR","IT Soutenable"))</f>
        <v>Les contenus actifs sont-ils déclenchés uniquement sur action de l'utilisateur ?</v>
      </c>
      <c r="E27" s="201" t="str">
        <f>IF(ISBLANK('0. CONTENUS-WiP'!K27),"",SUBSTITUTE('0. CONTENUS-WiP'!K27,"NR","IT Soutenable"))</f>
        <v>Les contenus actifs utilisent des ressources techniques pour fonctionner. L'activité de ces composants doit être lancée à la demande de l'utilisateur pour éviter de consommer de l'énergie inutilement.</v>
      </c>
      <c r="F27" s="201" t="str">
        <f>IF(ISBLANK('0. CONTENUS-WiP'!L27),"",SUBSTITUTE('0. CONTENUS-WiP'!L27,"NR","IT Soutenable"))</f>
        <v>Si un carrousel est par exemple présent dans le service, est-il activable uniquement sur action de l'utilisateur (pas d'autoplay) ?</v>
      </c>
      <c r="G27" s="208" t="str">
        <f>IF(ISBLANK('0. CONTENUS-WiP'!M27),"",SUBSTITUTE('0. CONTENUS-WiP'!M27,"NR","IT Soutenable"))</f>
        <v/>
      </c>
      <c r="H27" s="208" t="str">
        <f>IF(ISBLANK('0. CONTENUS-WiP'!N27),"",SUBSTITUTE('0. CONTENUS-WiP'!N27,"NR","IT Soutenable"))</f>
        <v/>
      </c>
      <c r="I27" s="208" t="str">
        <f>IF(ISBLANK('0. CONTENUS-WiP'!O27),"",SUBSTITUTE('0. CONTENUS-WiP'!O27,"NR","IT Soutenable"))</f>
        <v>RGAA Critère 13.8
Cf opquast 121 Les animations, sons et clignotements peuvent être mis en pause.</v>
      </c>
    </row>
    <row r="28" spans="1:9" ht="15.75" customHeight="1">
      <c r="A28" s="208" t="str">
        <f>IF(ISBLANK('0. CONTENUS-WiP'!G28),"",SUBSTITUTE('0. CONTENUS-WiP'!G28,"NR","IT Soutenable"))</f>
        <v>Contenus animés</v>
      </c>
      <c r="B28" s="213" t="str">
        <f>IF(ISBLANK('0. CONTENUS-WiP'!H28),"",SUBSTITUTE('0. CONTENUS-WiP'!H28,"NR","IT Soutenable"))</f>
        <v/>
      </c>
      <c r="C28" s="215" t="str">
        <f>IF(ISBLANK('0. CONTENUS-WiP'!I28),"",SUBSTITUTE('0. CONTENUS-WiP'!I28,"NR","IT Soutenable"))</f>
        <v/>
      </c>
      <c r="D28" s="201" t="str">
        <f>IF(ISBLANK('0. CONTENUS-WiP'!J28),"",SUBSTITUTE('0. CONTENUS-WiP'!J28,"NR","IT Soutenable"))</f>
        <v>Est-ce que le contenu animé est sur la partie visible de l'écran (pas d'animation déclenchée sous la partie active de l'écran)</v>
      </c>
      <c r="E28" s="201" t="str">
        <f>IF(ISBLANK('0. CONTENUS-WiP'!K28),"",SUBSTITUTE('0. CONTENUS-WiP'!K28,"NR","IT Soutenable"))</f>
        <v>La présentation d'un service est rarement contenue sur la surface de l'écran et du scrolling ou de la pagination sont nécessaires. Les animations demandées par l'utilisateur peuvent être en dehors de la zone visible. Afin de réduire la consommation de ressources inutiles, toutes les animations non directement visibles doivent être stoppées.</v>
      </c>
      <c r="F28" s="201" t="str">
        <f>IF(ISBLANK('0. CONTENUS-WiP'!L28),"",SUBSTITUTE('0. CONTENUS-WiP'!L28,"NR","IT Soutenable"))</f>
        <v>Comment bloquez-vous les diffusions pour les contenus hors de la zone visible ?</v>
      </c>
      <c r="G28" s="208" t="str">
        <f>IF(ISBLANK('0. CONTENUS-WiP'!M28),"",SUBSTITUTE('0. CONTENUS-WiP'!M28,"NR","IT Soutenable"))</f>
        <v/>
      </c>
      <c r="H28" s="208" t="str">
        <f>IF(ISBLANK('0. CONTENUS-WiP'!N28),"",SUBSTITUTE('0. CONTENUS-WiP'!N28,"NR","IT Soutenable"))</f>
        <v/>
      </c>
      <c r="I28" s="208" t="str">
        <f>IF(ISBLANK('0. CONTENUS-WiP'!O28),"",SUBSTITUTE('0. CONTENUS-WiP'!O28,"NR","IT Soutenable"))</f>
        <v>RGAA Critère 4.10
CF opquast 119 les vidéos sont déclenchées par l'utilisateur 
CF opquast 120 les sons sont déclenchées par l'utilisateur 
CF Opquast 122 Le déroulement des animations ne bloque pas la navigation ou l'accès aux contenus.</v>
      </c>
    </row>
    <row r="29" spans="1:9" ht="15.75" customHeight="1">
      <c r="A29" s="208" t="str">
        <f>IF(ISBLANK('0. CONTENUS-WiP'!G29),"",SUBSTITUTE('0. CONTENUS-WiP'!G29,"NR","IT Soutenable"))</f>
        <v>Contenus animés</v>
      </c>
      <c r="B29" s="213" t="str">
        <f>IF(ISBLANK('0. CONTENUS-WiP'!H29),"",SUBSTITUTE('0. CONTENUS-WiP'!H29,"NR","IT Soutenable"))</f>
        <v/>
      </c>
      <c r="C29" s="215" t="str">
        <f>IF(ISBLANK('0. CONTENUS-WiP'!I29),"",SUBSTITUTE('0. CONTENUS-WiP'!I29,"NR","IT Soutenable"))</f>
        <v>Eviter les contenus actifs, conserver les contenus dynamiques sous contrôle de l'utilisateur
(Réduire les contenus animés)</v>
      </c>
      <c r="D29" s="201" t="str">
        <f>IF(ISBLANK('0. CONTENUS-WiP'!J29),"",SUBSTITUTE('0. CONTENUS-WiP'!J29,"NR","IT Soutenable"))</f>
        <v>Est-ce que la durée des contenus animés ayant été validés comme nécessaire est optimisée ?</v>
      </c>
      <c r="E29" s="201" t="str">
        <f>IF(ISBLANK('0. CONTENUS-WiP'!K29),"",SUBSTITUTE('0. CONTENUS-WiP'!K29,"NR","IT Soutenable"))</f>
        <v xml:space="preserve">La durée totale des animations utilise des ressources. Le fait de réduire la durée et de ne pas les faire jouer en boucle permet, lorsque les animations sont indispensables, de réduire l'impact de consommation. </v>
      </c>
      <c r="F29" s="201" t="str">
        <f>IF(ISBLANK('0. CONTENUS-WiP'!L29),"",SUBSTITUTE('0. CONTENUS-WiP'!L29,"NR","IT Soutenable"))</f>
        <v>Quelle durée est associée à chaque contenu animé ?</v>
      </c>
      <c r="G29" s="208" t="str">
        <f>IF(ISBLANK('0. CONTENUS-WiP'!M29),"",SUBSTITUTE('0. CONTENUS-WiP'!M29,"NR","IT Soutenable"))</f>
        <v>Avez-vous désactivé les replay en boucle ?</v>
      </c>
      <c r="H29" s="208" t="str">
        <f>IF(ISBLANK('0. CONTENUS-WiP'!N29),"",SUBSTITUTE('0. CONTENUS-WiP'!N29,"NR","IT Soutenable"))</f>
        <v/>
      </c>
      <c r="I29" s="208" t="str">
        <f>IF(ISBLANK('0. CONTENUS-WiP'!O29),"",SUBSTITUTE('0. CONTENUS-WiP'!O29,"NR","IT Soutenable"))</f>
        <v/>
      </c>
    </row>
    <row r="30" spans="1:9" ht="15.75" customHeight="1">
      <c r="A30" s="208" t="str">
        <f>IF(ISBLANK('0. CONTENUS-WiP'!G30),"",SUBSTITUTE('0. CONTENUS-WiP'!G30,"NR","IT Soutenable"))</f>
        <v>Vidéos</v>
      </c>
      <c r="B30" s="213" t="str">
        <f>IF(ISBLANK('0. CONTENUS-WiP'!H30),"",SUBSTITUTE('0. CONTENUS-WiP'!H30,"NR","IT Soutenable"))</f>
        <v/>
      </c>
      <c r="C30" s="215" t="str">
        <f>IF(ISBLANK('0. CONTENUS-WiP'!I30),"",SUBSTITUTE('0. CONTENUS-WiP'!I30,"NR","IT Soutenable"))</f>
        <v>Eviter les contenus actifs, conserver les contenus dynamiques sous contrôle de l'utilisateur
(Limiter la video aux cas indispensables pour la compréhension)</v>
      </c>
      <c r="D30" s="201" t="str">
        <f>IF(ISBLANK('0. CONTENUS-WiP'!J30),"",SUBSTITUTE('0. CONTENUS-WiP'!J30,"NR","IT Soutenable"))</f>
        <v>Quelles sont les vidéos réellement porteuses de sens et utiles à la compréhension du service (exemples: logo, images liens, images contractuelles...) ?</v>
      </c>
      <c r="E30" s="201" t="str">
        <f>IF(ISBLANK('0. CONTENUS-WiP'!K30),"",SUBSTITUTE('0. CONTENUS-WiP'!K30,"NR","IT Soutenable"))</f>
        <v>Les flux vidéo sont dans les usages de service numérique l'un des éléments qui consomme le plus de ressources de traitement, de volume d'échange. Les vidéos doivent être limitées aux cas où elles apportent une valeur importante. La vidéo n'est pas accessible pour certains publics et doit donc être limitée.</v>
      </c>
      <c r="F30" s="201" t="str">
        <f>IF(ISBLANK('0. CONTENUS-WiP'!L30),"",SUBSTITUTE('0. CONTENUS-WiP'!L30,"NR","IT Soutenable"))</f>
        <v>Combien de vidéos comporte le service ?</v>
      </c>
      <c r="G30" s="208" t="str">
        <f>IF(ISBLANK('0. CONTENUS-WiP'!M30),"",SUBSTITUTE('0. CONTENUS-WiP'!M30,"NR","IT Soutenable"))</f>
        <v>Quelle durée cumulée représente l'ensemble des vidéos ?</v>
      </c>
      <c r="H30" s="208" t="str">
        <f>IF(ISBLANK('0. CONTENUS-WiP'!N30),"",SUBSTITUTE('0. CONTENUS-WiP'!N30,"NR","IT Soutenable"))</f>
        <v/>
      </c>
      <c r="I30" s="208" t="str">
        <f>IF(ISBLANK('0. CONTENUS-WiP'!O30),"",SUBSTITUTE('0. CONTENUS-WiP'!O30,"NR","IT Soutenable"))</f>
        <v/>
      </c>
    </row>
    <row r="31" spans="1:9" ht="15.75" customHeight="1">
      <c r="A31" s="208" t="str">
        <f>IF(ISBLANK('0. CONTENUS-WiP'!G31),"",SUBSTITUTE('0. CONTENUS-WiP'!G31,"NR","IT Soutenable"))</f>
        <v>Vidéos</v>
      </c>
      <c r="B31" s="213" t="str">
        <f>IF(ISBLANK('0. CONTENUS-WiP'!H31),"",SUBSTITUTE('0. CONTENUS-WiP'!H31,"NR","IT Soutenable"))</f>
        <v/>
      </c>
      <c r="C31" s="215" t="str">
        <f>IF(ISBLANK('0. CONTENUS-WiP'!I31),"",SUBSTITUTE('0. CONTENUS-WiP'!I31,"NR","IT Soutenable"))</f>
        <v/>
      </c>
      <c r="D31" s="201" t="str">
        <f>IF(ISBLANK('0. CONTENUS-WiP'!J31),"",SUBSTITUTE('0. CONTENUS-WiP'!J31,"NR","IT Soutenable"))</f>
        <v>De quelles vidéos peut-on se passer (pas utile à la compréhension du service) ?</v>
      </c>
      <c r="E31" s="201" t="str">
        <f>IF(ISBLANK('0. CONTENUS-WiP'!K31),"",SUBSTITUTE('0. CONTENUS-WiP'!K31,"NR","IT Soutenable"))</f>
        <v>Les flux vidéo sont dans les usages de service numérique l'un des éléments qui consomment le plus de ressources de traitement, de volume d'échange. Les vidéos doivent être limitées aux cas où elles apportent une valeur importante. La vidéo n'est pas accessible pour certains publics et doit donc être limitée. En revanche, elle peut aussi permettre une perception plus simple d'un service.</v>
      </c>
      <c r="F31" s="201" t="str">
        <f>IF(ISBLANK('0. CONTENUS-WiP'!L31),"",SUBSTITUTE('0. CONTENUS-WiP'!L31,"NR","IT Soutenable"))</f>
        <v>Avez-vous validé que la vidéo apporte une valeur pour le service ?</v>
      </c>
      <c r="G31" s="208" t="str">
        <f>IF(ISBLANK('0. CONTENUS-WiP'!M31),"",SUBSTITUTE('0. CONTENUS-WiP'!M31,"NR","IT Soutenable"))</f>
        <v/>
      </c>
      <c r="H31" s="208" t="str">
        <f>IF(ISBLANK('0. CONTENUS-WiP'!N31),"",SUBSTITUTE('0. CONTENUS-WiP'!N31,"NR","IT Soutenable"))</f>
        <v/>
      </c>
      <c r="I31" s="208" t="str">
        <f>IF(ISBLANK('0. CONTENUS-WiP'!O31),"",SUBSTITUTE('0. CONTENUS-WiP'!O31,"NR","IT Soutenable"))</f>
        <v/>
      </c>
    </row>
    <row r="32" spans="1:9" ht="15.75" customHeight="1">
      <c r="A32" s="208" t="str">
        <f>IF(ISBLANK('0. CONTENUS-WiP'!G32),"",SUBSTITUTE('0. CONTENUS-WiP'!G32,"NR","IT Soutenable"))</f>
        <v>Vidéos</v>
      </c>
      <c r="B32" s="213" t="str">
        <f>IF(ISBLANK('0. CONTENUS-WiP'!H32),"",SUBSTITUTE('0. CONTENUS-WiP'!H32,"NR","IT Soutenable"))</f>
        <v/>
      </c>
      <c r="C32" s="215" t="str">
        <f>IF(ISBLANK('0. CONTENUS-WiP'!I32),"",SUBSTITUTE('0. CONTENUS-WiP'!I32,"NR","IT Soutenable"))</f>
        <v>Eviter les contenus actifs, conserver les contenus dynamiques sous contrôle de l'utilisateur
(Remplacer la video par d'autres alternatives)</v>
      </c>
      <c r="D32" s="201" t="str">
        <f>IF(ISBLANK('0. CONTENUS-WiP'!J32),"",SUBSTITUTE('0. CONTENUS-WiP'!J32,"NR","IT Soutenable"))</f>
        <v>Est-ce que l'information portée par la vidéo peut être remplacée par une alternative (infographie...)</v>
      </c>
      <c r="E32" s="201" t="str">
        <f>IF(ISBLANK('0. CONTENUS-WiP'!K32),"",SUBSTITUTE('0. CONTENUS-WiP'!K32,"NR","IT Soutenable"))</f>
        <v>Les informations apportées par la vidéo sont souvent transposables de manière à être proposées sous forme statique, nettement moins consommatrices de ressources.</v>
      </c>
      <c r="F32" s="201" t="str">
        <f>IF(ISBLANK('0. CONTENUS-WiP'!L32),"",SUBSTITUTE('0. CONTENUS-WiP'!L32,"NR","IT Soutenable"))</f>
        <v>Combien de vidéos avez-vous transformé, par exemple en infographie qui réduit l'impact IT Soutenable ?</v>
      </c>
      <c r="G32" s="208" t="str">
        <f>IF(ISBLANK('0. CONTENUS-WiP'!M32),"",SUBSTITUTE('0. CONTENUS-WiP'!M32,"NR","IT Soutenable"))</f>
        <v>La solution vidéo ou des alternatives ont-elle été évaluées du point de vue IT Soutenable ?</v>
      </c>
      <c r="H32" s="208" t="str">
        <f>IF(ISBLANK('0. CONTENUS-WiP'!N32),"",SUBSTITUTE('0. CONTENUS-WiP'!N32,"NR","IT Soutenable"))</f>
        <v/>
      </c>
      <c r="I32" s="208" t="str">
        <f>IF(ISBLANK('0. CONTENUS-WiP'!O32),"",SUBSTITUTE('0. CONTENUS-WiP'!O32,"NR","IT Soutenable"))</f>
        <v/>
      </c>
    </row>
    <row r="33" spans="1:9" ht="15.75" customHeight="1">
      <c r="A33" s="208" t="str">
        <f>IF(ISBLANK('0. CONTENUS-WiP'!G33),"",SUBSTITUTE('0. CONTENUS-WiP'!G33,"NR","IT Soutenable"))</f>
        <v>Vidéos</v>
      </c>
      <c r="B33" s="213" t="str">
        <f>IF(ISBLANK('0. CONTENUS-WiP'!H33),"",SUBSTITUTE('0. CONTENUS-WiP'!H33,"NR","IT Soutenable"))</f>
        <v/>
      </c>
      <c r="C33" s="215" t="str">
        <f>IF(ISBLANK('0. CONTENUS-WiP'!I33),"",SUBSTITUTE('0. CONTENUS-WiP'!I33,"NR","IT Soutenable"))</f>
        <v/>
      </c>
      <c r="D33" s="201" t="str">
        <f>IF(ISBLANK('0. CONTENUS-WiP'!J33),"",SUBSTITUTE('0. CONTENUS-WiP'!J33,"NR","IT Soutenable"))</f>
        <v>Est-ce que les alternatives au streaming (vs vidéo locale) ont été évaluées ?</v>
      </c>
      <c r="E33" s="201" t="str">
        <f>IF(ISBLANK('0. CONTENUS-WiP'!K33),"",SUBSTITUTE('0. CONTENUS-WiP'!K33,"NR","IT Soutenable"))</f>
        <v>Le chemin total parcouru par les flux vidéo génère à chaque étape un impact environnemental. Les solutions pour réduire la longueur de ce chemin sont bénéfiques.</v>
      </c>
      <c r="F33" s="201" t="str">
        <f>IF(ISBLANK('0. CONTENUS-WiP'!L33),"",SUBSTITUTE('0. CONTENUS-WiP'!L33,"NR","IT Soutenable"))</f>
        <v xml:space="preserve">Les évaluations de charges des vidéos entre streaming et hébergement local sont-elles toutes disponibles et utilisées ? </v>
      </c>
      <c r="G33" s="208" t="str">
        <f>IF(ISBLANK('0. CONTENUS-WiP'!M33),"",SUBSTITUTE('0. CONTENUS-WiP'!M33,"NR","IT Soutenable"))</f>
        <v/>
      </c>
      <c r="H33" s="208" t="str">
        <f>IF(ISBLANK('0. CONTENUS-WiP'!N33),"",SUBSTITUTE('0. CONTENUS-WiP'!N33,"NR","IT Soutenable"))</f>
        <v/>
      </c>
      <c r="I33" s="208" t="str">
        <f>IF(ISBLANK('0. CONTENUS-WiP'!O33),"",SUBSTITUTE('0. CONTENUS-WiP'!O33,"NR","IT Soutenable"))</f>
        <v/>
      </c>
    </row>
    <row r="34" spans="1:9" ht="15.75" customHeight="1">
      <c r="A34" s="208" t="str">
        <f>IF(ISBLANK('0. CONTENUS-WiP'!G34),"",SUBSTITUTE('0. CONTENUS-WiP'!G34,"NR","IT Soutenable"))</f>
        <v>Vidéos</v>
      </c>
      <c r="B34" s="213" t="str">
        <f>IF(ISBLANK('0. CONTENUS-WiP'!H34),"",SUBSTITUTE('0. CONTENUS-WiP'!H34,"NR","IT Soutenable"))</f>
        <v/>
      </c>
      <c r="C34" s="215" t="str">
        <f>IF(ISBLANK('0. CONTENUS-WiP'!I34),"",SUBSTITUTE('0. CONTENUS-WiP'!I34,"NR","IT Soutenable"))</f>
        <v>Eviter les contenus actifs, conserver les contenus dynamiques sous contrôle de l'utilisateur
(Limiter les flux video et audio)</v>
      </c>
      <c r="D34" s="201" t="str">
        <f>IF(ISBLANK('0. CONTENUS-WiP'!J34),"",SUBSTITUTE('0. CONTENUS-WiP'!J34,"NR","IT Soutenable"))</f>
        <v>Est-ce que la durée des vidéos ayant été validées comme nécessaires est optimisée ?</v>
      </c>
      <c r="E34" s="201" t="str">
        <f>IF(ISBLANK('0. CONTENUS-WiP'!K34),"",SUBSTITUTE('0. CONTENUS-WiP'!K34,"NR","IT Soutenable"))</f>
        <v>L'impact des flux vidéo est lié à la durée de la vidéo, à la qualité des images et du son, au nombre de diffusion. Réduire la durée est l'un des leviers facilement gérable pour réduire l'impact.</v>
      </c>
      <c r="F34" s="201" t="str">
        <f>IF(ISBLANK('0. CONTENUS-WiP'!L34),"",SUBSTITUTE('0. CONTENUS-WiP'!L34,"NR","IT Soutenable"))</f>
        <v>Avez-vous une phase de post-production sur les vidéos pour réduire la durée avec un montage efficace ?</v>
      </c>
      <c r="G34" s="208" t="str">
        <f>IF(ISBLANK('0. CONTENUS-WiP'!M34),"",SUBSTITUTE('0. CONTENUS-WiP'!M34,"NR","IT Soutenable"))</f>
        <v/>
      </c>
      <c r="H34" s="208" t="str">
        <f>IF(ISBLANK('0. CONTENUS-WiP'!N34),"",SUBSTITUTE('0. CONTENUS-WiP'!N34,"NR","IT Soutenable"))</f>
        <v/>
      </c>
      <c r="I34" s="208" t="str">
        <f>IF(ISBLANK('0. CONTENUS-WiP'!O34),"",SUBSTITUTE('0. CONTENUS-WiP'!O34,"NR","IT Soutenable"))</f>
        <v/>
      </c>
    </row>
    <row r="35" spans="1:9" ht="15.75" customHeight="1">
      <c r="A35" s="208" t="str">
        <f>IF(ISBLANK('0. CONTENUS-WiP'!G35),"",SUBSTITUTE('0. CONTENUS-WiP'!G35,"NR","IT Soutenable"))</f>
        <v>Vidéos</v>
      </c>
      <c r="B35" s="213" t="str">
        <f>IF(ISBLANK('0. CONTENUS-WiP'!H35),"",SUBSTITUTE('0. CONTENUS-WiP'!H35,"NR","IT Soutenable"))</f>
        <v/>
      </c>
      <c r="C35" s="215" t="str">
        <f>IF(ISBLANK('0. CONTENUS-WiP'!I35),"",SUBSTITUTE('0. CONTENUS-WiP'!I35,"NR","IT Soutenable"))</f>
        <v/>
      </c>
      <c r="D35" s="201" t="str">
        <f>IF(ISBLANK('0. CONTENUS-WiP'!J35),"",SUBSTITUTE('0. CONTENUS-WiP'!J35,"NR","IT Soutenable"))</f>
        <v>Est-ce que la diffusion de sessions live est utile ?</v>
      </c>
      <c r="E35" s="201" t="str">
        <f>IF(ISBLANK('0. CONTENUS-WiP'!K35),"",SUBSTITUTE('0. CONTENUS-WiP'!K35,"NR","IT Soutenable"))</f>
        <v>Le nombre de flux diffusés multiplie par autant l'impact environnemental de la vidéo.</v>
      </c>
      <c r="F35" s="201" t="str">
        <f>IF(ISBLANK('0. CONTENUS-WiP'!L35),"",SUBSTITUTE('0. CONTENUS-WiP'!L35,"NR","IT Soutenable"))</f>
        <v>Le nombre de participants sur les sessions en direct est-il limité ?</v>
      </c>
      <c r="G35" s="208" t="str">
        <f>IF(ISBLANK('0. CONTENUS-WiP'!M35),"",SUBSTITUTE('0. CONTENUS-WiP'!M35,"NR","IT Soutenable"))</f>
        <v/>
      </c>
      <c r="H35" s="208" t="str">
        <f>IF(ISBLANK('0. CONTENUS-WiP'!N35),"",SUBSTITUTE('0. CONTENUS-WiP'!N35,"NR","IT Soutenable"))</f>
        <v/>
      </c>
      <c r="I35" s="208" t="str">
        <f>IF(ISBLANK('0. CONTENUS-WiP'!O35),"",SUBSTITUTE('0. CONTENUS-WiP'!O35,"NR","IT Soutenable"))</f>
        <v>CF opquast 116 et 117 et 118</v>
      </c>
    </row>
    <row r="36" spans="1:9" ht="15.75" customHeight="1">
      <c r="A36" s="208" t="str">
        <f>IF(ISBLANK('0. CONTENUS-WiP'!G36),"",SUBSTITUTE('0. CONTENUS-WiP'!G36,"NR","IT Soutenable"))</f>
        <v>Sons</v>
      </c>
      <c r="B36" s="213" t="str">
        <f>IF(ISBLANK('0. CONTENUS-WiP'!H36),"",SUBSTITUTE('0. CONTENUS-WiP'!H36,"NR","IT Soutenable"))</f>
        <v/>
      </c>
      <c r="C36" s="215" t="str">
        <f>IF(ISBLANK('0. CONTENUS-WiP'!I36),"",SUBSTITUTE('0. CONTENUS-WiP'!I36,"NR","IT Soutenable"))</f>
        <v/>
      </c>
      <c r="D36" s="201" t="str">
        <f>IF(ISBLANK('0. CONTENUS-WiP'!J36),"",SUBSTITUTE('0. CONTENUS-WiP'!J36,"NR","IT Soutenable"))</f>
        <v>Est-ce que le son de la vidéo peut-être restitué sous forme texte ?</v>
      </c>
      <c r="E36" s="201" t="str">
        <f>IF(ISBLANK('0. CONTENUS-WiP'!K36),"",SUBSTITUTE('0. CONTENUS-WiP'!K36,"NR","IT Soutenable"))</f>
        <v>L'accès au son est difficile ou impossible pour certains publics. La fourniture d'un texte en support ou remplacement du son est indispensable.</v>
      </c>
      <c r="F36" s="201" t="str">
        <f>IF(ISBLANK('0. CONTENUS-WiP'!L36),"",SUBSTITUTE('0. CONTENUS-WiP'!L36,"NR","IT Soutenable"))</f>
        <v>Avez-vous une piste de sous-titre pour chaque vidéo ?</v>
      </c>
      <c r="G36" s="208" t="str">
        <f>IF(ISBLANK('0. CONTENUS-WiP'!M36),"",SUBSTITUTE('0. CONTENUS-WiP'!M36,"NR","IT Soutenable"))</f>
        <v/>
      </c>
      <c r="H36" s="208" t="str">
        <f>IF(ISBLANK('0. CONTENUS-WiP'!N36),"",SUBSTITUTE('0. CONTENUS-WiP'!N36,"NR","IT Soutenable"))</f>
        <v/>
      </c>
      <c r="I36" s="208" t="str">
        <f>IF(ISBLANK('0. CONTENUS-WiP'!O36),"",SUBSTITUTE('0. CONTENUS-WiP'!O36,"NR","IT Soutenable"))</f>
        <v/>
      </c>
    </row>
    <row r="37" spans="1:9" ht="15.75" customHeight="1">
      <c r="A37" s="208" t="str">
        <f>IF(ISBLANK('0. CONTENUS-WiP'!G37),"",SUBSTITUTE('0. CONTENUS-WiP'!G37,"NR","IT Soutenable"))</f>
        <v>Sons/vidéos</v>
      </c>
      <c r="B37" s="213" t="str">
        <f>IF(ISBLANK('0. CONTENUS-WiP'!H37),"",SUBSTITUTE('0. CONTENUS-WiP'!H37,"NR","IT Soutenable"))</f>
        <v/>
      </c>
      <c r="C37" s="215" t="str">
        <f>IF(ISBLANK('0. CONTENUS-WiP'!I37),"",SUBSTITUTE('0. CONTENUS-WiP'!I37,"NR","IT Soutenable"))</f>
        <v/>
      </c>
      <c r="D37" s="201" t="str">
        <f>IF(ISBLANK('0. CONTENUS-WiP'!J37),"",SUBSTITUTE('0. CONTENUS-WiP'!J37,"NR","IT Soutenable"))</f>
        <v>Est-ce que les CODECS des sons sont compressés au maximum ?</v>
      </c>
      <c r="E37" s="201" t="str">
        <f>IF(ISBLANK('0. CONTENUS-WiP'!K37),"",SUBSTITUTE('0. CONTENUS-WiP'!K37,"NR","IT Soutenable"))</f>
        <v xml:space="preserve">Le volume de données utilisé par la qualité des sons peut être réduit avec une précision, une qualité sonore plus basse. Les mécanismes de compression audio (CODEC) vont réduire le volume de données échangées mais demander plus de ressources CPU pour décoder et restituer les sons sur le périphérique utilisateur. </v>
      </c>
      <c r="F37" s="201" t="str">
        <f>IF(ISBLANK('0. CONTENUS-WiP'!L37),"",SUBSTITUTE('0. CONTENUS-WiP'!L37,"NR","IT Soutenable"))</f>
        <v>La qualité du son est-elle réduite et testée pour rester compréhensive ?</v>
      </c>
      <c r="G37" s="208" t="str">
        <f>IF(ISBLANK('0. CONTENUS-WiP'!M37),"",SUBSTITUTE('0. CONTENUS-WiP'!M37,"NR","IT Soutenable"))</f>
        <v/>
      </c>
      <c r="H37" s="208" t="str">
        <f>IF(ISBLANK('0. CONTENUS-WiP'!N37),"",SUBSTITUTE('0. CONTENUS-WiP'!N37,"NR","IT Soutenable"))</f>
        <v/>
      </c>
      <c r="I37" s="208" t="str">
        <f>IF(ISBLANK('0. CONTENUS-WiP'!O37),"",SUBSTITUTE('0. CONTENUS-WiP'!O37,"NR","IT Soutenable"))</f>
        <v/>
      </c>
    </row>
    <row r="38" spans="1:9" ht="15.75" customHeight="1">
      <c r="A38" s="208" t="str">
        <f>IF(ISBLANK('0. CONTENUS-WiP'!G38),"",SUBSTITUTE('0. CONTENUS-WiP'!G38,"NR","IT Soutenable"))</f>
        <v/>
      </c>
      <c r="B38" s="213" t="str">
        <f>IF(ISBLANK('0. CONTENUS-WiP'!H38),"",SUBSTITUTE('0. CONTENUS-WiP'!H38,"NR","IT Soutenable"))</f>
        <v>Faciliter la perception des contenus par l'utilisateur</v>
      </c>
      <c r="C38" s="215" t="str">
        <f>IF(ISBLANK('0. CONTENUS-WiP'!I38),"",SUBSTITUTE('0. CONTENUS-WiP'!I38,"NR","IT Soutenable"))</f>
        <v/>
      </c>
      <c r="D38" s="201" t="str">
        <f>IF(ISBLANK('0. CONTENUS-WiP'!J38),"",SUBSTITUTE('0. CONTENUS-WiP'!J38,"NR","IT Soutenable"))</f>
        <v/>
      </c>
      <c r="E38" s="201" t="str">
        <f>IF(ISBLANK('0. CONTENUS-WiP'!K38),"",SUBSTITUTE('0. CONTENUS-WiP'!K38,"NR","IT Soutenable"))</f>
        <v/>
      </c>
      <c r="F38" s="201" t="str">
        <f>IF(ISBLANK('0. CONTENUS-WiP'!L38),"",SUBSTITUTE('0. CONTENUS-WiP'!L38,"NR","IT Soutenable"))</f>
        <v/>
      </c>
      <c r="G38" s="208" t="str">
        <f>IF(ISBLANK('0. CONTENUS-WiP'!M38),"",SUBSTITUTE('0. CONTENUS-WiP'!M38,"NR","IT Soutenable"))</f>
        <v/>
      </c>
      <c r="H38" s="208" t="str">
        <f>IF(ISBLANK('0. CONTENUS-WiP'!N38),"",SUBSTITUTE('0. CONTENUS-WiP'!N38,"NR","IT Soutenable"))</f>
        <v/>
      </c>
      <c r="I38" s="208" t="str">
        <f>IF(ISBLANK('0. CONTENUS-WiP'!O38),"",SUBSTITUTE('0. CONTENUS-WiP'!O38,"NR","IT Soutenable"))</f>
        <v/>
      </c>
    </row>
    <row r="39" spans="1:9" ht="15.75" customHeight="1">
      <c r="A39" s="208" t="str">
        <f>IF(ISBLANK('0. CONTENUS-WiP'!G39),"",SUBSTITUTE('0. CONTENUS-WiP'!G39,"NR","IT Soutenable"))</f>
        <v>Vidéos</v>
      </c>
      <c r="B39" s="213" t="str">
        <f>IF(ISBLANK('0. CONTENUS-WiP'!H39),"",SUBSTITUTE('0. CONTENUS-WiP'!H39,"NR","IT Soutenable"))</f>
        <v/>
      </c>
      <c r="C39" s="215" t="str">
        <f>IF(ISBLANK('0. CONTENUS-WiP'!I39),"",SUBSTITUTE('0. CONTENUS-WiP'!I39,"NR","IT Soutenable"))</f>
        <v>Faciliter la perception des contenus par l'utilisateur
(Déterminer la durée de vie du support)</v>
      </c>
      <c r="D39" s="201" t="str">
        <f>IF(ISBLANK('0. CONTENUS-WiP'!J39),"",SUBSTITUTE('0. CONTENUS-WiP'!J39,"NR","IT Soutenable"))</f>
        <v>Chaque contenu vidéo est-il associé à une durée de vie ?</v>
      </c>
      <c r="E39" s="201" t="str">
        <f>IF(ISBLANK('0. CONTENUS-WiP'!K39),"",SUBSTITUTE('0. CONTENUS-WiP'!K39,"NR","IT Soutenable"))</f>
        <v>Les vidéos peuvent être des faits d'actualité qui n'ont que peu d'intérêt en dehors de la période où elle a été produite. Généralement ces informations sont disponibles lors de la création et doivent être utilisées pour supprimer la vidéo après un délai défini. Cela libère de l'espace de stockage et évite aux utilisateurs de consulter des documents périmés.</v>
      </c>
      <c r="F39" s="201" t="str">
        <f>IF(ISBLANK('0. CONTENUS-WiP'!L39),"",SUBSTITUTE('0. CONTENUS-WiP'!L39,"NR","IT Soutenable"))</f>
        <v>A t-on défini une stratégie de cycle de vie d'une vidéo ?</v>
      </c>
      <c r="G39" s="208" t="str">
        <f>IF(ISBLANK('0. CONTENUS-WiP'!M39),"",SUBSTITUTE('0. CONTENUS-WiP'!M39,"NR","IT Soutenable"))</f>
        <v/>
      </c>
      <c r="H39" s="208" t="str">
        <f>IF(ISBLANK('0. CONTENUS-WiP'!N39),"",SUBSTITUTE('0. CONTENUS-WiP'!N39,"NR","IT Soutenable"))</f>
        <v/>
      </c>
      <c r="I39" s="208" t="str">
        <f>IF(ISBLANK('0. CONTENUS-WiP'!O39),"",SUBSTITUTE('0. CONTENUS-WiP'!O39,"NR","IT Soutenable"))</f>
        <v>CF RGAA 4 critères 4.1 à 4.13</v>
      </c>
    </row>
    <row r="40" spans="1:9" ht="15.75" customHeight="1">
      <c r="A40" s="208" t="str">
        <f>IF(ISBLANK('0. CONTENUS-WiP'!G40),"",SUBSTITUTE('0. CONTENUS-WiP'!G40,"NR","IT Soutenable"))</f>
        <v>Texte</v>
      </c>
      <c r="B40" s="213" t="str">
        <f>IF(ISBLANK('0. CONTENUS-WiP'!H40),"",SUBSTITUTE('0. CONTENUS-WiP'!H40,"NR","IT Soutenable"))</f>
        <v/>
      </c>
      <c r="C40" s="215" t="str">
        <f>IF(ISBLANK('0. CONTENUS-WiP'!I40),"",SUBSTITUTE('0. CONTENUS-WiP'!I40,"NR","IT Soutenable"))</f>
        <v>Faciliter la perception des contenus par l'utilisateur
(Mettre en avant les "nouveautés")</v>
      </c>
      <c r="D40" s="201" t="str">
        <f>IF(ISBLANK('0. CONTENUS-WiP'!J40),"",SUBSTITUTE('0. CONTENUS-WiP'!J40,"NR","IT Soutenable"))</f>
        <v>A t-on défini la proportion des contenus de type flux (contenus chauds de type actu...) et stock (contenus froid, longue traîne en SEO) ?</v>
      </c>
      <c r="E40" s="201" t="str">
        <f>IF(ISBLANK('0. CONTENUS-WiP'!K40),"",SUBSTITUTE('0. CONTENUS-WiP'!K40,"NR","IT Soutenable"))</f>
        <v>Les contenus liés à un événement ou une actualité sont peu intéressants après un certain temps. Toutes ces informations doivent être utilisées pour que les informations périmées soient supprimées ou si nécessaire retravaillées pour réduire leurs tailles, et enfin être mis à disposition des utilisateurs sur des liens d'archives pour bien exprimer que ces contenus sont anciens. Conserver les contenus anciens peut être utile pour conserver les référencement SEO acquis.</v>
      </c>
      <c r="F40" s="201" t="str">
        <f>IF(ISBLANK('0. CONTENUS-WiP'!L40),"",SUBSTITUTE('0. CONTENUS-WiP'!L40,"NR","IT Soutenable"))</f>
        <v>Comment les contenus récents sont-ils mis en avant ?</v>
      </c>
      <c r="G40" s="208" t="str">
        <f>IF(ISBLANK('0. CONTENUS-WiP'!M40),"",SUBSTITUTE('0. CONTENUS-WiP'!M40,"NR","IT Soutenable"))</f>
        <v>Le volume des contenus froids est-il réduit et suivi régulièrement ?</v>
      </c>
      <c r="H40" s="208" t="str">
        <f>IF(ISBLANK('0. CONTENUS-WiP'!N40),"",SUBSTITUTE('0. CONTENUS-WiP'!N40,"NR","IT Soutenable"))</f>
        <v>Tous les contenus ont-ils une date d'expiration ?</v>
      </c>
      <c r="I40" s="208" t="str">
        <f>IF(ISBLANK('0. CONTENUS-WiP'!O40),"",SUBSTITUTE('0. CONTENUS-WiP'!O40,"NR","IT Soutenable"))</f>
        <v>CF Opquast 1 et 6</v>
      </c>
    </row>
    <row r="41" spans="1:9" ht="15.75" customHeight="1">
      <c r="A41" s="208" t="str">
        <f>IF(ISBLANK('0. CONTENUS-WiP'!G41),"",SUBSTITUTE('0. CONTENUS-WiP'!G41,"NR","IT Soutenable"))</f>
        <v>Texte</v>
      </c>
      <c r="B41" s="213" t="str">
        <f>IF(ISBLANK('0. CONTENUS-WiP'!H41),"",SUBSTITUTE('0. CONTENUS-WiP'!H41,"NR","IT Soutenable"))</f>
        <v/>
      </c>
      <c r="C41" s="215" t="str">
        <f>IF(ISBLANK('0. CONTENUS-WiP'!I41),"",SUBSTITUTE('0. CONTENUS-WiP'!I41,"NR","IT Soutenable"))</f>
        <v>Faciliter la perception des contenus par l'utilisateur
(Eviter les duplications de contenus)</v>
      </c>
      <c r="D41" s="201" t="str">
        <f>IF(ISBLANK('0. CONTENUS-WiP'!J41),"",SUBSTITUTE('0. CONTENUS-WiP'!J41,"NR","IT Soutenable"))</f>
        <v>Les contenus sont-ils uniques dans tout le service ?</v>
      </c>
      <c r="E41" s="201" t="str">
        <f>IF(ISBLANK('0. CONTENUS-WiP'!K41),"",SUBSTITUTE('0. CONTENUS-WiP'!K41,"NR","IT Soutenable"))</f>
        <v>Outre les espaces de stockage supplémentaires et la confusion pour l'utilisateur que la duplication de contenus amène, d'un point de vue SEO, ces duplications sont inefficaces.</v>
      </c>
      <c r="F41" s="201" t="str">
        <f>IF(ISBLANK('0. CONTENUS-WiP'!L41),"",SUBSTITUTE('0. CONTENUS-WiP'!L41,"NR","IT Soutenable"))</f>
        <v>Avez-vous un suivi des contenus dupliqués ?</v>
      </c>
      <c r="G41" s="208" t="str">
        <f>IF(ISBLANK('0. CONTENUS-WiP'!M41),"",SUBSTITUTE('0. CONTENUS-WiP'!M41,"NR","IT Soutenable"))</f>
        <v/>
      </c>
      <c r="H41" s="208" t="str">
        <f>IF(ISBLANK('0. CONTENUS-WiP'!N41),"",SUBSTITUTE('0. CONTENUS-WiP'!N41,"NR","IT Soutenable"))</f>
        <v/>
      </c>
      <c r="I41" s="208" t="str">
        <f>IF(ISBLANK('0. CONTENUS-WiP'!O41),"",SUBSTITUTE('0. CONTENUS-WiP'!O41,"NR","IT Soutenable"))</f>
        <v/>
      </c>
    </row>
    <row r="42" spans="1:9" ht="15.75" customHeight="1">
      <c r="A42" s="208" t="str">
        <f>IF(ISBLANK('0. CONTENUS-WiP'!G42),"",SUBSTITUTE('0. CONTENUS-WiP'!G42,"NR","IT Soutenable"))</f>
        <v>Formulaires</v>
      </c>
      <c r="B42" s="213" t="str">
        <f>IF(ISBLANK('0. CONTENUS-WiP'!H42),"",SUBSTITUTE('0. CONTENUS-WiP'!H42,"NR","IT Soutenable"))</f>
        <v/>
      </c>
      <c r="C42" s="215" t="str">
        <f>IF(ISBLANK('0. CONTENUS-WiP'!I42),"",SUBSTITUTE('0. CONTENUS-WiP'!I42,"NR","IT Soutenable"))</f>
        <v>Faciliter la perception des contenus par l'utilisateur
(Limiter les notifications )</v>
      </c>
      <c r="D42" s="201" t="str">
        <f>IF(ISBLANK('0. CONTENUS-WiP'!J42),"",SUBSTITUTE('0. CONTENUS-WiP'!J42,"NR","IT Soutenable"))</f>
        <v>Les notifications utilisateurs sont-elles nécessaires et désactivables par l'utilisateur ?</v>
      </c>
      <c r="E42" s="201" t="str">
        <f>IF(ISBLANK('0. CONTENUS-WiP'!K42),"",SUBSTITUTE('0. CONTENUS-WiP'!K42,"NR","IT Soutenable"))</f>
        <v>Les méthodes de notifications peuvent employer des technologies consommatrices de ressources et certaines pratiques visent à les multiplier ce qui augmente l'empreinte environnementale du service. Réduire les notifications, utiliser des mécanismes légers, et permettre à l'utilisateur de désactiver ces notifications est utile pour réduire les consommations d'énergie ainsi que le détournement d'attention des utilisateurs.</v>
      </c>
      <c r="F42" s="201" t="str">
        <f>IF(ISBLANK('0. CONTENUS-WiP'!L42),"",SUBSTITUTE('0. CONTENUS-WiP'!L42,"NR","IT Soutenable"))</f>
        <v>Quelles sont les méthodes de notification utilisateur ? L'utilisateur a-t-il le choix des mécanismes de notification, de leur fréquence pour lui éviter de tout recevoir par défaut ?</v>
      </c>
      <c r="G42" s="208" t="str">
        <f>IF(ISBLANK('0. CONTENUS-WiP'!M42),"",SUBSTITUTE('0. CONTENUS-WiP'!M42,"NR","IT Soutenable"))</f>
        <v>L'abonnement sur un flux RSS est-il proposé comme alternative à des notifications spontanées de type push ?</v>
      </c>
      <c r="H42" s="208" t="str">
        <f>IF(ISBLANK('0. CONTENUS-WiP'!N42),"",SUBSTITUTE('0. CONTENUS-WiP'!N42,"NR","IT Soutenable"))</f>
        <v/>
      </c>
      <c r="I42" s="208" t="str">
        <f>IF(ISBLANK('0. CONTENUS-WiP'!O42),"",SUBSTITUTE('0. CONTENUS-WiP'!O42,"NR","IT Soutenable"))</f>
        <v/>
      </c>
    </row>
    <row r="43" spans="1:9" ht="15.75" customHeight="1">
      <c r="A43" s="208" t="str">
        <f>IF(ISBLANK('0. CONTENUS-WiP'!G43),"",SUBSTITUTE('0. CONTENUS-WiP'!G43,"NR","IT Soutenable"))</f>
        <v>Formulaires</v>
      </c>
      <c r="B43" s="213" t="str">
        <f>IF(ISBLANK('0. CONTENUS-WiP'!H43),"",SUBSTITUTE('0. CONTENUS-WiP'!H43,"NR","IT Soutenable"))</f>
        <v/>
      </c>
      <c r="C43" s="215" t="str">
        <f>IF(ISBLANK('0. CONTENUS-WiP'!I43),"",SUBSTITUTE('0. CONTENUS-WiP'!I43,"NR","IT Soutenable"))</f>
        <v>Faciliter la perception des contenus par l'utilisateur
(Traiter les erreurs en local)</v>
      </c>
      <c r="D43" s="201" t="str">
        <f>IF(ISBLANK('0. CONTENUS-WiP'!J43),"",SUBSTITUTE('0. CONTENUS-WiP'!J43,"NR","IT Soutenable"))</f>
        <v>Est-ce que la validité des données est contrôlée avant la soumission du formulaire ?</v>
      </c>
      <c r="E43" s="201" t="str">
        <f>IF(ISBLANK('0. CONTENUS-WiP'!K43),"",SUBSTITUTE('0. CONTENUS-WiP'!K43,"NR","IT Soutenable"))</f>
        <v>Les saisies de données dans les formulaires sont sources d'erreurs. Si les données ne sont contrôlées qu'après soumission du formulaire, le nombre d'échanges va augmenter. Le contrôle du format des données attendues avant l'envoi au serveur permet de réduire les transferts de données et les traitements inutiles.</v>
      </c>
      <c r="F43" s="201" t="str">
        <f>IF(ISBLANK('0. CONTENUS-WiP'!L43),"",SUBSTITUTE('0. CONTENUS-WiP'!L43,"NR","IT Soutenable"))</f>
        <v>Avez-vous une plage de valeur, un format associé à chaque zone de saisie ?</v>
      </c>
      <c r="G43" s="208" t="str">
        <f>IF(ISBLANK('0. CONTENUS-WiP'!M43),"",SUBSTITUTE('0. CONTENUS-WiP'!M43,"NR","IT Soutenable"))</f>
        <v>Les données attendues dans chaque champ sont-elles clairement exprimées et contrôlées au plus tôt après leur saisie par l'utilisateur ?</v>
      </c>
      <c r="H43" s="208" t="str">
        <f>IF(ISBLANK('0. CONTENUS-WiP'!N43),"",SUBSTITUTE('0. CONTENUS-WiP'!N43,"NR","IT Soutenable"))</f>
        <v/>
      </c>
      <c r="I43" s="208" t="str">
        <f>IF(ISBLANK('0. CONTENUS-WiP'!O43),"",SUBSTITUTE('0. CONTENUS-WiP'!O43,"NR","IT Soutenable"))</f>
        <v/>
      </c>
    </row>
    <row r="44" spans="1:9" ht="15.75" customHeight="1">
      <c r="A44" s="208" t="str">
        <f>IF(ISBLANK('0. CONTENUS-WiP'!G44),"",SUBSTITUTE('0. CONTENUS-WiP'!G44,"NR","IT Soutenable"))</f>
        <v>UI</v>
      </c>
      <c r="B44" s="213" t="str">
        <f>IF(ISBLANK('0. CONTENUS-WiP'!H44),"",SUBSTITUTE('0. CONTENUS-WiP'!H44,"NR","IT Soutenable"))</f>
        <v/>
      </c>
      <c r="C44" s="215" t="str">
        <f>IF(ISBLANK('0. CONTENUS-WiP'!I44),"",SUBSTITUTE('0. CONTENUS-WiP'!I44,"NR","IT Soutenable"))</f>
        <v>Faciliter la perception des contenus par l'utilisateur
(Limiter les interactions de type rollover
Limiter les contenus à "tiroir")</v>
      </c>
      <c r="D44" s="201" t="str">
        <f>IF(ISBLANK('0. CONTENUS-WiP'!J44),"",SUBSTITUTE('0. CONTENUS-WiP'!J44,"NR","IT Soutenable"))</f>
        <v>La présentation des informations est-elle accessible sans générer une cascade de zones de présentations dynamiques ?</v>
      </c>
      <c r="E44" s="201" t="str">
        <f>IF(ISBLANK('0. CONTENUS-WiP'!K44),"",SUBSTITUTE('0. CONTENUS-WiP'!K44,"NR","IT Soutenable"))</f>
        <v>Le dynamisme des affichages peut être perçu comme un critère de modernité, mais cela génère des calculs et traitements permanents qui sont une source de consommation, et l'attention de l'utilisateur peut être perturbée par des actions spontanées qu'il n'a pas déclenché.</v>
      </c>
      <c r="F44" s="201" t="str">
        <f>IF(ISBLANK('0. CONTENUS-WiP'!L44),"",SUBSTITUTE('0. CONTENUS-WiP'!L44,"NR","IT Soutenable"))</f>
        <v>Chaque information est-elle visible sans superposition ni  recalcul intempestif ?</v>
      </c>
      <c r="G44" s="208" t="str">
        <f>IF(ISBLANK('0. CONTENUS-WiP'!M44),"",SUBSTITUTE('0. CONTENUS-WiP'!M44,"NR","IT Soutenable"))</f>
        <v/>
      </c>
      <c r="H44" s="208" t="str">
        <f>IF(ISBLANK('0. CONTENUS-WiP'!N44),"",SUBSTITUTE('0. CONTENUS-WiP'!N44,"NR","IT Soutenable"))</f>
        <v/>
      </c>
      <c r="I44" s="208" t="str">
        <f>IF(ISBLANK('0. CONTENUS-WiP'!O44),"",SUBSTITUTE('0. CONTENUS-WiP'!O44,"NR","IT Soutenable"))</f>
        <v/>
      </c>
    </row>
    <row r="45" spans="1:9" ht="15.75" customHeight="1">
      <c r="A45" s="208" t="str">
        <f>IF(ISBLANK('0. CONTENUS-WiP'!G45),"",SUBSTITUTE('0. CONTENUS-WiP'!G45,"NR","IT Soutenable"))</f>
        <v>UI</v>
      </c>
      <c r="B45" s="213" t="str">
        <f>IF(ISBLANK('0. CONTENUS-WiP'!H45),"",SUBSTITUTE('0. CONTENUS-WiP'!H45,"NR","IT Soutenable"))</f>
        <v/>
      </c>
      <c r="C45" s="215" t="str">
        <f>IF(ISBLANK('0. CONTENUS-WiP'!I45),"",SUBSTITUTE('0. CONTENUS-WiP'!I45,"NR","IT Soutenable"))</f>
        <v>Faciliter la perception des contenus par l'utilisateur
(Nommer tous les composants interactifs de manière compréhensible pour expliquer l'action résultante)</v>
      </c>
      <c r="D45" s="201" t="str">
        <f>IF(ISBLANK('0. CONTENUS-WiP'!J45),"",SUBSTITUTE('0. CONTENUS-WiP'!J45,"NR","IT Soutenable"))</f>
        <v>Chaque élément actif dispose-t-il d'un nom permettant de comprendre l'action qui sera réalisée par son utilisation ?</v>
      </c>
      <c r="E45" s="201" t="str">
        <f>IF(ISBLANK('0. CONTENUS-WiP'!K45),"",SUBSTITUTE('0. CONTENUS-WiP'!K45,"NR","IT Soutenable"))</f>
        <v>Le dynamisme des interfaces peut ne pas être appréhendé par certains publics ou certains assistants d'accessibilité. Il est indispensable que chaque élément actif puissent être décrit pour que l'utilisateur comprenne le mode de fonctionnement.</v>
      </c>
      <c r="F45" s="201" t="str">
        <f>IF(ISBLANK('0. CONTENUS-WiP'!L45),"",SUBSTITUTE('0. CONTENUS-WiP'!L45,"NR","IT Soutenable"))</f>
        <v>Avez-vous validé que chaque élément est bien pris en charge par un lecteur d'accessibilité (lecteur d'écran)?</v>
      </c>
      <c r="G45" s="208" t="str">
        <f>IF(ISBLANK('0. CONTENUS-WiP'!M45),"",SUBSTITUTE('0. CONTENUS-WiP'!M45,"NR","IT Soutenable"))</f>
        <v>Utilisez vous toujours les mêmes termes pour les mêmes actions, en précisant systématiquement le contexte ?</v>
      </c>
      <c r="H45" s="208" t="str">
        <f>IF(ISBLANK('0. CONTENUS-WiP'!N45),"",SUBSTITUTE('0. CONTENUS-WiP'!N45,"NR","IT Soutenable"))</f>
        <v xml:space="preserve">Chaque action est-elle toujours située dans le parcours ? </v>
      </c>
      <c r="I45" s="208" t="str">
        <f>IF(ISBLANK('0. CONTENUS-WiP'!O45),"",SUBSTITUTE('0. CONTENUS-WiP'!O45,"NR","IT Soutenable"))</f>
        <v>Critères RGAA 6.1 11.9</v>
      </c>
    </row>
    <row r="46" spans="1:9" ht="15.75" customHeight="1">
      <c r="A46" s="208" t="str">
        <f>IF(ISBLANK('0. CONTENUS-WiP'!G46),"",SUBSTITUTE('0. CONTENUS-WiP'!G46,"NR","IT Soutenable"))</f>
        <v/>
      </c>
      <c r="B46" s="213" t="str">
        <f>IF(ISBLANK('0. CONTENUS-WiP'!H46),"",SUBSTITUTE('0. CONTENUS-WiP'!H46,"NR","IT Soutenable"))</f>
        <v>Assurer la liaison entre les contenus et usages</v>
      </c>
      <c r="C46" s="215" t="str">
        <f>IF(ISBLANK('0. CONTENUS-WiP'!I46),"",SUBSTITUTE('0. CONTENUS-WiP'!I46,"NR","IT Soutenable"))</f>
        <v/>
      </c>
      <c r="D46" s="201" t="str">
        <f>IF(ISBLANK('0. CONTENUS-WiP'!J46),"",SUBSTITUTE('0. CONTENUS-WiP'!J46,"NR","IT Soutenable"))</f>
        <v/>
      </c>
      <c r="E46" s="201" t="str">
        <f>IF(ISBLANK('0. CONTENUS-WiP'!K46),"",SUBSTITUTE('0. CONTENUS-WiP'!K46,"NR","IT Soutenable"))</f>
        <v/>
      </c>
      <c r="F46" s="201" t="str">
        <f>IF(ISBLANK('0. CONTENUS-WiP'!L46),"",SUBSTITUTE('0. CONTENUS-WiP'!L46,"NR","IT Soutenable"))</f>
        <v/>
      </c>
      <c r="G46" s="208" t="str">
        <f>IF(ISBLANK('0. CONTENUS-WiP'!M46),"",SUBSTITUTE('0. CONTENUS-WiP'!M46,"NR","IT Soutenable"))</f>
        <v/>
      </c>
      <c r="H46" s="208" t="str">
        <f>IF(ISBLANK('0. CONTENUS-WiP'!N46),"",SUBSTITUTE('0. CONTENUS-WiP'!N46,"NR","IT Soutenable"))</f>
        <v/>
      </c>
      <c r="I46" s="208" t="str">
        <f>IF(ISBLANK('0. CONTENUS-WiP'!O46),"",SUBSTITUTE('0. CONTENUS-WiP'!O46,"NR","IT Soutenable"))</f>
        <v/>
      </c>
    </row>
    <row r="47" spans="1:9" ht="15.75" customHeight="1">
      <c r="A47" s="208" t="str">
        <f>IF(ISBLANK('0. CONTENUS-WiP'!G47),"",SUBSTITUTE('0. CONTENUS-WiP'!G47,"NR","IT Soutenable"))</f>
        <v>SEO</v>
      </c>
      <c r="B47" s="213" t="str">
        <f>IF(ISBLANK('0. CONTENUS-WiP'!H47),"",SUBSTITUTE('0. CONTENUS-WiP'!H47,"NR","IT Soutenable"))</f>
        <v/>
      </c>
      <c r="C47" s="215" t="str">
        <f>IF(ISBLANK('0. CONTENUS-WiP'!I47),"",SUBSTITUTE('0. CONTENUS-WiP'!I47,"NR","IT Soutenable"))</f>
        <v>Assurer la liaison entre les contenus et usages
(Arbitrer entre les exigences SEO et la sobriété)</v>
      </c>
      <c r="D47" s="201" t="str">
        <f>IF(ISBLANK('0. CONTENUS-WiP'!J47),"",SUBSTITUTE('0. CONTENUS-WiP'!J47,"NR","IT Soutenable"))</f>
        <v>Les informations de tracking de SEO sont-elles suivies et rationalisées afin de ne pas collecter d'éléments inutiles ?</v>
      </c>
      <c r="E47" s="201" t="str">
        <f>IF(ISBLANK('0. CONTENUS-WiP'!K47),"",SUBSTITUTE('0. CONTENUS-WiP'!K47,"NR","IT Soutenable"))</f>
        <v>Le suivi de l'activité des utilisateurs dans le service peut engendrer la collecte d'un volume important d'informations qui seront échangées avec les moteurs SEO. Ces collectes sont utiles lorsqu'elles permettent de fournir plus efficacement les informations aux utilisateurs et de faciliter leurs parcours, elles sont parasites et gaspillées lorsqu'elles ne sont pas utilisées.</v>
      </c>
      <c r="F47" s="201" t="str">
        <f>IF(ISBLANK('0. CONTENUS-WiP'!L47),"",SUBSTITUTE('0. CONTENUS-WiP'!L47,"NR","IT Soutenable"))</f>
        <v>Avez-vous validé que chaque information de tracking SEO est bien utilisée ?</v>
      </c>
      <c r="G47" s="208" t="str">
        <f>IF(ISBLANK('0. CONTENUS-WiP'!M47),"",SUBSTITUTE('0. CONTENUS-WiP'!M47,"NR","IT Soutenable"))</f>
        <v/>
      </c>
      <c r="H47" s="208" t="str">
        <f>IF(ISBLANK('0. CONTENUS-WiP'!N47),"",SUBSTITUTE('0. CONTENUS-WiP'!N47,"NR","IT Soutenable"))</f>
        <v/>
      </c>
      <c r="I47" s="208" t="str">
        <f>IF(ISBLANK('0. CONTENUS-WiP'!O47),"",SUBSTITUTE('0. CONTENUS-WiP'!O47,"NR","IT Soutenable"))</f>
        <v/>
      </c>
    </row>
    <row r="48" spans="1:9" ht="15.75" customHeight="1">
      <c r="A48" s="208" t="str">
        <f>IF(ISBLANK('0. CONTENUS-WiP'!G48),"",SUBSTITUTE('0. CONTENUS-WiP'!G48,"NR","IT Soutenable"))</f>
        <v>Liens hypertexte</v>
      </c>
      <c r="B48" s="213" t="str">
        <f>IF(ISBLANK('0. CONTENUS-WiP'!H48),"",SUBSTITUTE('0. CONTENUS-WiP'!H48,"NR","IT Soutenable"))</f>
        <v/>
      </c>
      <c r="C48" s="215" t="str">
        <f>IF(ISBLANK('0. CONTENUS-WiP'!I48),"",SUBSTITUTE('0. CONTENUS-WiP'!I48,"NR","IT Soutenable"))</f>
        <v>Assurer la liaison entre les contenus et usages
(Valider la cible des liens )</v>
      </c>
      <c r="D48" s="201" t="str">
        <f>IF(ISBLANK('0. CONTENUS-WiP'!J48),"",SUBSTITUTE('0. CONTENUS-WiP'!J48,"NR","IT Soutenable"))</f>
        <v>Est-ce que tous les liens et images-liens sont utiles ?</v>
      </c>
      <c r="E48" s="201" t="str">
        <f>IF(ISBLANK('0. CONTENUS-WiP'!K48),"",SUBSTITUTE('0. CONTENUS-WiP'!K48,"NR","IT Soutenable"))</f>
        <v>Les contenus utilisent des références externes plutôt que dupliquer des informations. Le renvoi vers ces sources externes met en oeuvre des mécanismes techniques et consomment des ressources qui doivent avoir une valeur.</v>
      </c>
      <c r="F48" s="201" t="str">
        <f>IF(ISBLANK('0. CONTENUS-WiP'!L48),"",SUBSTITUTE('0. CONTENUS-WiP'!L48,"NR","IT Soutenable"))</f>
        <v>Comment présentez-vous à l'utilisateur le fait qu'il s'agit d'un lien interne ou externe ?</v>
      </c>
      <c r="G48" s="208" t="str">
        <f>IF(ISBLANK('0. CONTENUS-WiP'!M48),"",SUBSTITUTE('0. CONTENUS-WiP'!M48,"NR","IT Soutenable"))</f>
        <v/>
      </c>
      <c r="H48" s="208" t="str">
        <f>IF(ISBLANK('0. CONTENUS-WiP'!N48),"",SUBSTITUTE('0. CONTENUS-WiP'!N48,"NR","IT Soutenable"))</f>
        <v/>
      </c>
      <c r="I48" s="208" t="str">
        <f>IF(ISBLANK('0. CONTENUS-WiP'!O48),"",SUBSTITUTE('0. CONTENUS-WiP'!O48,"NR","IT Soutenable"))</f>
        <v/>
      </c>
    </row>
    <row r="49" spans="1:9" ht="15.75" customHeight="1">
      <c r="A49" s="208" t="str">
        <f>IF(ISBLANK('0. CONTENUS-WiP'!G49),"",SUBSTITUTE('0. CONTENUS-WiP'!G49,"NR","IT Soutenable"))</f>
        <v>Liens hypertexte</v>
      </c>
      <c r="B49" s="213" t="str">
        <f>IF(ISBLANK('0. CONTENUS-WiP'!H49),"",SUBSTITUTE('0. CONTENUS-WiP'!H49,"NR","IT Soutenable"))</f>
        <v/>
      </c>
      <c r="C49" s="215" t="str">
        <f>IF(ISBLANK('0. CONTENUS-WiP'!I49),"",SUBSTITUTE('0. CONTENUS-WiP'!I49,"NR","IT Soutenable"))</f>
        <v>Assurer la liaison entre les contenus et usages
(Valider chaque lien)</v>
      </c>
      <c r="D49" s="201" t="str">
        <f>IF(ISBLANK('0. CONTENUS-WiP'!J49),"",SUBSTITUTE('0. CONTENUS-WiP'!J49,"NR","IT Soutenable"))</f>
        <v>A t-on vérifié que les urls de destination sont bien valides ?</v>
      </c>
      <c r="E49" s="201" t="str">
        <f>IF(ISBLANK('0. CONTENUS-WiP'!K49),"",SUBSTITUTE('0. CONTENUS-WiP'!K49,"NR","IT Soutenable"))</f>
        <v>Les contenus utilisent des références externes plutôt que de dupliquer des informations. Chaque lien est susceptible d'être activé et générera une requête réseau, elle doit donc être valide. Dans le cas contraire, l'utilisateur risque de ne pas comprendre la source de l'erreur et générer de multiples tentatives infructueuses avec l'utilisation de ressources techniques sans aucun résultat.</v>
      </c>
      <c r="F49" s="201" t="str">
        <f>IF(ISBLANK('0. CONTENUS-WiP'!L49),"",SUBSTITUTE('0. CONTENUS-WiP'!L49,"NR","IT Soutenable"))</f>
        <v>A quelle fréquence contrôlez-vous les liens ?</v>
      </c>
      <c r="G49" s="208" t="str">
        <f>IF(ISBLANK('0. CONTENUS-WiP'!M49),"",SUBSTITUTE('0. CONTENUS-WiP'!M49,"NR","IT Soutenable"))</f>
        <v/>
      </c>
      <c r="H49" s="208" t="str">
        <f>IF(ISBLANK('0. CONTENUS-WiP'!N49),"",SUBSTITUTE('0. CONTENUS-WiP'!N49,"NR","IT Soutenable"))</f>
        <v/>
      </c>
      <c r="I49" s="208" t="str">
        <f>IF(ISBLANK('0. CONTENUS-WiP'!O49),"",SUBSTITUTE('0. CONTENUS-WiP'!O49,"NR","IT Soutenable"))</f>
        <v/>
      </c>
    </row>
    <row r="50" spans="1:9" ht="15.75" customHeight="1">
      <c r="A50" s="208" t="str">
        <f>IF(ISBLANK('0. CONTENUS-WiP'!G50),"",SUBSTITUTE('0. CONTENUS-WiP'!G50,"NR","IT Soutenable"))</f>
        <v>Textes</v>
      </c>
      <c r="B50" s="213" t="str">
        <f>IF(ISBLANK('0. CONTENUS-WiP'!H50),"",SUBSTITUTE('0. CONTENUS-WiP'!H50,"NR","IT Soutenable"))</f>
        <v/>
      </c>
      <c r="C50" s="215" t="str">
        <f>IF(ISBLANK('0. CONTENUS-WiP'!I50),"",SUBSTITUTE('0. CONTENUS-WiP'!I50,"NR","IT Soutenable"))</f>
        <v>Assurer la liaison entre les contenus et usages
(Simplifier la lecture des textes avec des phrases et paragraphes concis
Lutter contre l'illectronisme)</v>
      </c>
      <c r="D50" s="201" t="str">
        <f>IF(ISBLANK('0. CONTENUS-WiP'!J50),"",SUBSTITUTE('0. CONTENUS-WiP'!J50,"NR","IT Soutenable"))</f>
        <v>Les textes mis à disposition des utilisateurs sont-ils adaptés à des publics cibles éloignés de la lecture de contenus électroniques (illectronisme) ?</v>
      </c>
      <c r="E50" s="201" t="str">
        <f>IF(ISBLANK('0. CONTENUS-WiP'!K50),"",SUBSTITUTE('0. CONTENUS-WiP'!K50,"NR","IT Soutenable"))</f>
        <v>La compréhension de textes sur un support numérique peut être difficile pour des publics éloignés de ces technologies ou avec un confort visuel ou littéraire restreint. L'illectronisme doit être pris en compte dans les choix éditoriaux des services pour inclure le plus de personnes.</v>
      </c>
      <c r="F50" s="201" t="str">
        <f>IF(ISBLANK('0. CONTENUS-WiP'!L50),"",SUBSTITUTE('0. CONTENUS-WiP'!L50,"NR","IT Soutenable"))</f>
        <v>Combien de mots par paragraphe sont affichés sur chaque page ?</v>
      </c>
      <c r="G50" s="208" t="str">
        <f>IF(ISBLANK('0. CONTENUS-WiP'!M50),"",SUBSTITUTE('0. CONTENUS-WiP'!M50,"NR","IT Soutenable"))</f>
        <v>Le vocabulaire utilisé est-il réduit ? Combien de mots, quel nombre de lettres par mot ?</v>
      </c>
      <c r="H50" s="208" t="str">
        <f>IF(ISBLANK('0. CONTENUS-WiP'!N50),"",SUBSTITUTE('0. CONTENUS-WiP'!N50,"NR","IT Soutenable"))</f>
        <v/>
      </c>
      <c r="I50" s="208" t="str">
        <f>IF(ISBLANK('0. CONTENUS-WiP'!O50),"",SUBSTITUTE('0. CONTENUS-WiP'!O50,"NR","IT Soutenable"))</f>
        <v/>
      </c>
    </row>
    <row r="51" spans="1:9" ht="15.75" customHeight="1">
      <c r="A51" s="208" t="str">
        <f>IF(ISBLANK('0. CONTENUS-WiP'!G51),"",SUBSTITUTE('0. CONTENUS-WiP'!G51,"NR","IT Soutenable"))</f>
        <v>Formulaires</v>
      </c>
      <c r="B51" s="213" t="str">
        <f>IF(ISBLANK('0. CONTENUS-WiP'!H51),"",SUBSTITUTE('0. CONTENUS-WiP'!H51,"NR","IT Soutenable"))</f>
        <v/>
      </c>
      <c r="C51" s="215" t="str">
        <f>IF(ISBLANK('0. CONTENUS-WiP'!I51),"",SUBSTITUTE('0. CONTENUS-WiP'!I51,"NR","IT Soutenable"))</f>
        <v>Assurer la liaison entre les contenus et usages
(Ne collecter que des données utiles)</v>
      </c>
      <c r="D51" s="201" t="str">
        <f>IF(ISBLANK('0. CONTENUS-WiP'!J51),"",SUBSTITUTE('0. CONTENUS-WiP'!J51,"NR","IT Soutenable"))</f>
        <v>A t-on réduit au minimum le nombre de champs (exemple : les champs non obligatoires sont-ils nécessaires ?)</v>
      </c>
      <c r="E51" s="201" t="str">
        <f>IF(ISBLANK('0. CONTENUS-WiP'!K51),"",SUBSTITUTE('0. CONTENUS-WiP'!K51,"NR","IT Soutenable"))</f>
        <v>Les formulaires de saisie sont l'occasion de collecter des données de la part de l'utilisateur. Lorsque ces données ne sont pas indispensables, elles génèrent tout de même des impacts d'échange, de stockage et de sauvegarde. La réglementation encadre les données à caractère personnel et médicales. Toutes les données fournies par un utilisateur doivent être traitées avec la même parcimonie et respect.</v>
      </c>
      <c r="F51" s="201" t="str">
        <f>IF(ISBLANK('0. CONTENUS-WiP'!L51),"",SUBSTITUTE('0. CONTENUS-WiP'!L51,"NR","IT Soutenable"))</f>
        <v>Collectez-vous des données facultatives qui ne font l'objet d'aucun traitement ?</v>
      </c>
      <c r="G51" s="208" t="str">
        <f>IF(ISBLANK('0. CONTENUS-WiP'!M51),"",SUBSTITUTE('0. CONTENUS-WiP'!M51,"NR","IT Soutenable"))</f>
        <v/>
      </c>
      <c r="H51" s="208" t="str">
        <f>IF(ISBLANK('0. CONTENUS-WiP'!N51),"",SUBSTITUTE('0. CONTENUS-WiP'!N51,"NR","IT Soutenable"))</f>
        <v/>
      </c>
      <c r="I51" s="208" t="str">
        <f>IF(ISBLANK('0. CONTENUS-WiP'!O51),"",SUBSTITUTE('0. CONTENUS-WiP'!O51,"NR","IT Soutenable"))</f>
        <v/>
      </c>
    </row>
    <row r="52" spans="1:9" ht="15.75" customHeight="1">
      <c r="A52" s="208" t="str">
        <f>SUBSTITUTE('0. CONTENUS-WiP'!G52,"NR","IT Soutenable")</f>
        <v>Formulaires</v>
      </c>
      <c r="B52" s="213" t="str">
        <f>SUBSTITUTE('0. CONTENUS-WiP'!H52,"NR","IT Soutenable")</f>
        <v/>
      </c>
      <c r="C52" s="215" t="str">
        <f>SUBSTITUTE('0. CONTENUS-WiP'!I52,"NR","IT Soutenable")</f>
        <v>Assurer la liaison entre les contenus et usages
(Respecter la RGPD)</v>
      </c>
      <c r="D52" s="201" t="str">
        <f>SUBSTITUTE('0. CONTENUS-WiP'!J52,"NR","IT Soutenable")</f>
        <v>Les données utilisateurs collectées et exposées sont-elles clairement identifiées comme données personnelles et/ou sensibles lorsque c'est le cas?</v>
      </c>
      <c r="E52" s="201" t="str">
        <f>SUBSTITUTE('0. CONTENUS-WiP'!K52,"NR","IT Soutenable")</f>
        <v>La notion de données personnelles fait l'objet d'une définition légale, qui n'est pas toujours connue par les utilisateurs et donc les règles associées à la protection des données personnelles peuvent être ignorées. Pour garantir que l'utilisateur dispose du bon niveau d'information, il est important que les données à caractère personnel et plus encore les données sensibles soient clairement identifiées comme telles.</v>
      </c>
      <c r="F52" s="201" t="str">
        <f>SUBSTITUTE('0. CONTENUS-WiP'!L52,"NR","IT Soutenable")</f>
        <v>Combien de données personnelles couvertes par le RGPD collectez-vous ?</v>
      </c>
      <c r="G52" s="208" t="str">
        <f>SUBSTITUTE('0. CONTENUS-WiP'!M52,"NR","IT Soutenable")</f>
        <v>Combien sont des données sensibles ?</v>
      </c>
      <c r="H52" s="208" t="str">
        <f>SUBSTITUTE('0. CONTENUS-WiP'!N52,"NR","IT Soutenable")</f>
        <v/>
      </c>
      <c r="I52" s="208" t="str">
        <f>SUBSTITUTE('0. CONTENUS-WiP'!O52,"NR","IT Soutenable")</f>
        <v>RGPD</v>
      </c>
    </row>
    <row r="53" spans="1:9" ht="15.75" customHeight="1">
      <c r="A53" s="208" t="str">
        <f>SUBSTITUTE('0. CONTENUS-WiP'!G53,"NR","IT Soutenable")</f>
        <v>Contenus diffusés</v>
      </c>
      <c r="B53" s="213" t="str">
        <f>SUBSTITUTE('0. CONTENUS-WiP'!H53,"NR","IT Soutenable")</f>
        <v/>
      </c>
      <c r="C53" s="215" t="str">
        <f>SUBSTITUTE('0. CONTENUS-WiP'!I53,"NR","IT Soutenable")</f>
        <v>Assurer la liaison entre les contenus et usages
(Limiter les diffusions en masse
Limiter la tailles des diffusions en masse)</v>
      </c>
      <c r="D53" s="201" t="str">
        <f>SUBSTITUTE('0. CONTENUS-WiP'!J53,"NR","IT Soutenable")</f>
        <v>L'utilisateur peut-il personnaliser la fréquence et le périmètre des contenus diffusés ?</v>
      </c>
      <c r="E53" s="201" t="str">
        <f>SUBSTITUTE('0. CONTENUS-WiP'!K53,"NR","IT Soutenable")</f>
        <v>Les services numériques peuvent avoir besoin de garder le contact avec leurs utilisateurs, le plus souvent au travers de communications automatiques (newsletter par exemple). Ces diffusions en masse génèrent des coûts environnementaux de création de ces contenus, de diffusion, de consultation ou stockage (volontaire ou non) par l'utilisateur. Le volume de communication doit pouvoir être réglé par l'utilisateur, de même que le périmètre du contenu pour correspondre à ses attentes uniquement. La réglementation impose déjà l'acceptation explicite (opt-In) pour recevoir ce type de communications</v>
      </c>
      <c r="F53" s="201" t="str">
        <f>SUBSTITUTE('0. CONTENUS-WiP'!L53,"NR","IT Soutenable")</f>
        <v>Quelle est votre fréquence d'émission de contenus ?</v>
      </c>
      <c r="G53" s="208" t="str">
        <f>SUBSTITUTE('0. CONTENUS-WiP'!M53,"NR","IT Soutenable")</f>
        <v>Quel est le volume mensuel total de toutes vos diffusions?</v>
      </c>
      <c r="H53" s="208" t="str">
        <f>SUBSTITUTE('0. CONTENUS-WiP'!N53,"NR","IT Soutenable")</f>
        <v>Le Optin RGPD est-il systématique ?</v>
      </c>
      <c r="I53" s="208" t="str">
        <f>SUBSTITUTE('0. CONTENUS-WiP'!O53,"NR","IT Soutenable")</f>
        <v>CF Opquast 170 : La désinscription depuis une newsletter ne demande pas de confirmation par courriel.</v>
      </c>
    </row>
    <row r="54" spans="1:9" ht="15.75" customHeight="1">
      <c r="A54" s="208" t="str">
        <f>SUBSTITUTE('0. CONTENUS-WiP'!G54,"NR","IT Soutenable")</f>
        <v>Téléchargements</v>
      </c>
      <c r="B54" s="213" t="str">
        <f>SUBSTITUTE('0. CONTENUS-WiP'!H54,"NR","IT Soutenable")</f>
        <v/>
      </c>
      <c r="C54" s="215" t="str">
        <f>SUBSTITUTE('0. CONTENUS-WiP'!I54,"NR","IT Soutenable")</f>
        <v>Assurer la liaison entre les contenus et usages
(Limiter la taille des documents à télécharger)</v>
      </c>
      <c r="D54" s="201" t="str">
        <f>SUBSTITUTE('0. CONTENUS-WiP'!J54,"NR","IT Soutenable")</f>
        <v>Les documents à télécharger sont-ils compressés, optimisés et accessibles ?</v>
      </c>
      <c r="E54" s="201" t="str">
        <f>SUBSTITUTE('0. CONTENUS-WiP'!K54,"NR","IT Soutenable")</f>
        <v>Les documents disponibles pour l'utilisateur dans le service doivent être compressés pour réduire les impacts liés aux transferts de ces données.</v>
      </c>
      <c r="F54" s="201" t="str">
        <f>SUBSTITUTE('0. CONTENUS-WiP'!L54,"NR","IT Soutenable")</f>
        <v>Tous vos documents sont-ils compressés ?</v>
      </c>
      <c r="G54" s="208" t="str">
        <f>SUBSTITUTE('0. CONTENUS-WiP'!M54,"NR","IT Soutenable")</f>
        <v>Les tailles et  formats des fichiers sont-ils connus de l'utilisateur avant son opération de téléchargement ?</v>
      </c>
      <c r="H54" s="208" t="str">
        <f>SUBSTITUTE('0. CONTENUS-WiP'!N54,"NR","IT Soutenable")</f>
        <v/>
      </c>
      <c r="I54" s="208" t="str">
        <f>SUBSTITUTE('0. CONTENUS-WiP'!O54,"NR","IT Soutenable")</f>
        <v>PIDILA-443 / Opquast 108-109 / CF 115 bonnes pratiques d'écoconception (BP n°108 and 109)</v>
      </c>
    </row>
    <row r="55" spans="1:9" ht="15.75" customHeight="1">
      <c r="A55" s="208" t="str">
        <f>IF(ISBLANK('0. CONTENUS-WiP'!G55),"",SUBSTITUTE('0. CONTENUS-WiP'!G55,"NR","IT Soutenable"))</f>
        <v>Téléchargements</v>
      </c>
      <c r="B55" s="213" t="str">
        <f>IF(ISBLANK('0. CONTENUS-WiP'!H55),"",SUBSTITUTE('0. CONTENUS-WiP'!H55,"NR","IT Soutenable"))</f>
        <v/>
      </c>
      <c r="C55" s="215" t="str">
        <f>IF(ISBLANK('0. CONTENUS-WiP'!I55),"",SUBSTITUTE('0. CONTENUS-WiP'!I55,"NR","IT Soutenable"))</f>
        <v/>
      </c>
      <c r="D55" s="201" t="str">
        <f>IF(ISBLANK('0. CONTENUS-WiP'!J55),"",SUBSTITUTE('0. CONTENUS-WiP'!J55,"NR","IT Soutenable"))</f>
        <v xml:space="preserve">Dans le cas d'un long document de type PDF, est-il possible de le télécharger chapitre par chapitre? </v>
      </c>
      <c r="E55" s="201" t="str">
        <f>IF(ISBLANK('0. CONTENUS-WiP'!K55),"",SUBSTITUTE('0. CONTENUS-WiP'!K55,"NR","IT Soutenable"))</f>
        <v>Les documents volumineux sont rarement intégralement lus par les utilisateurs ou du moins en une seule fois. Afin de réduire à la fois les volumes de données échangées et le volume de stockage sur le périphérique utilisateur, un document long doit pouvoir être segmenté pour être chargé en segments plus petits que l'utilisateur ira chercher s'il en ressent la nécessité.</v>
      </c>
      <c r="F55" s="201" t="str">
        <f>IF(ISBLANK('0. CONTENUS-WiP'!L55),"",SUBSTITUTE('0. CONTENUS-WiP'!L55,"NR","IT Soutenable"))</f>
        <v>Au delà de quel volume, proposez-vous un chargement segmenté ?</v>
      </c>
      <c r="G55" s="208" t="str">
        <f>IF(ISBLANK('0. CONTENUS-WiP'!M55),"",SUBSTITUTE('0. CONTENUS-WiP'!M55,"NR","IT Soutenable"))</f>
        <v>Un fichier à télécharger est-il indispensable et la meilleure solution pour l'utilisateur, par rapport à une version en ligne ?</v>
      </c>
      <c r="H55" s="208" t="str">
        <f>IF(ISBLANK('0. CONTENUS-WiP'!N55),"",SUBSTITUTE('0. CONTENUS-WiP'!N55,"NR","IT Soutenable"))</f>
        <v>Une fonction de preview, ou de vue dans le browser est-elle disponible ?</v>
      </c>
      <c r="I55" s="208" t="str">
        <f>IF(ISBLANK('0. CONTENUS-WiP'!O55),"",SUBSTITUTE('0. CONTENUS-WiP'!O55,"NR","IT Soutenable"))</f>
        <v>Opquast 108-109 / CF 115 bonnes pratiques d'écoconception (BP n°107 and 108)</v>
      </c>
    </row>
    <row r="56" spans="1:9" ht="15.75" customHeight="1">
      <c r="A56" s="208" t="str">
        <f>IF(ISBLANK('0. CONTENUS-WiP'!G56),"",SUBSTITUTE('0. CONTENUS-WiP'!G56,"NR","IT Soutenable"))</f>
        <v/>
      </c>
      <c r="B56" s="213" t="str">
        <f>IF(ISBLANK('0. CONTENUS-WiP'!H56),"",SUBSTITUTE('0. CONTENUS-WiP'!H56,"NR","IT Soutenable"))</f>
        <v/>
      </c>
      <c r="C56" s="215" t="str">
        <f>IF(ISBLANK('0. CONTENUS-WiP'!I56),"",SUBSTITUTE('0. CONTENUS-WiP'!I56,"NR","IT Soutenable"))</f>
        <v/>
      </c>
      <c r="D56" s="201" t="str">
        <f>IF(ISBLANK('0. CONTENUS-WiP'!J56),"",SUBSTITUTE('0. CONTENUS-WiP'!J56,"NR","IT Soutenable"))</f>
        <v/>
      </c>
      <c r="E56" s="201" t="str">
        <f>IF(ISBLANK('0. CONTENUS-WiP'!K56),"",SUBSTITUTE('0. CONTENUS-WiP'!K56,"NR","IT Soutenable"))</f>
        <v/>
      </c>
      <c r="F56" s="201" t="str">
        <f>IF(ISBLANK('0. CONTENUS-WiP'!L56),"",SUBSTITUTE('0. CONTENUS-WiP'!L56,"NR","IT Soutenable"))</f>
        <v/>
      </c>
      <c r="G56" s="208" t="str">
        <f>IF(ISBLANK('0. CONTENUS-WiP'!M56),"",SUBSTITUTE('0. CONTENUS-WiP'!M56,"NR","IT Soutenable"))</f>
        <v/>
      </c>
      <c r="H56" s="208" t="str">
        <f>IF(ISBLANK('0. CONTENUS-WiP'!N56),"",SUBSTITUTE('0. CONTENUS-WiP'!N56,"NR","IT Soutenable"))</f>
        <v/>
      </c>
      <c r="I56" s="208" t="str">
        <f>IF(ISBLANK('0. CONTENUS-WiP'!O56),"",SUBSTITUTE('0. CONTENUS-WiP'!O56,"NR","IT Soutenable"))</f>
        <v/>
      </c>
    </row>
    <row r="57" spans="1:9" ht="15.75" customHeight="1">
      <c r="A57" s="208" t="str">
        <f>IF(ISBLANK('0. CONTENUS-WiP'!G57),"",SUBSTITUTE('0. CONTENUS-WiP'!G57,"NR","IT Soutenable"))</f>
        <v/>
      </c>
      <c r="B57" s="213" t="str">
        <f>IF(ISBLANK('0. CONTENUS-WiP'!H57),"",SUBSTITUTE('0. CONTENUS-WiP'!H57,"NR","IT Soutenable"))</f>
        <v/>
      </c>
      <c r="C57" s="215" t="str">
        <f>IF(ISBLANK('0. CONTENUS-WiP'!I57),"",SUBSTITUTE('0. CONTENUS-WiP'!I57,"NR","IT Soutenable"))</f>
        <v/>
      </c>
      <c r="D57" s="201" t="str">
        <f>IF(ISBLANK('0. CONTENUS-WiP'!J57),"",SUBSTITUTE('0. CONTENUS-WiP'!J57,"NR","IT Soutenable"))</f>
        <v/>
      </c>
      <c r="E57" s="201" t="str">
        <f>IF(ISBLANK('0. CONTENUS-WiP'!K57),"",SUBSTITUTE('0. CONTENUS-WiP'!K57,"NR","IT Soutenable"))</f>
        <v/>
      </c>
      <c r="F57" s="201" t="str">
        <f>IF(ISBLANK('0. CONTENUS-WiP'!L57),"",SUBSTITUTE('0. CONTENUS-WiP'!L57,"NR","IT Soutenable"))</f>
        <v/>
      </c>
      <c r="G57" s="208" t="str">
        <f>IF(ISBLANK('0. CONTENUS-WiP'!M57),"",SUBSTITUTE('0. CONTENUS-WiP'!M57,"NR","IT Soutenable"))</f>
        <v/>
      </c>
      <c r="H57" s="208" t="str">
        <f>IF(ISBLANK('0. CONTENUS-WiP'!N57),"",SUBSTITUTE('0. CONTENUS-WiP'!N57,"NR","IT Soutenable"))</f>
        <v/>
      </c>
      <c r="I57" s="208" t="str">
        <f>IF(ISBLANK('0. CONTENUS-WiP'!O57),"",SUBSTITUTE('0. CONTENUS-WiP'!O57,"NR","IT Soutenable"))</f>
        <v/>
      </c>
    </row>
    <row r="58" spans="1:9" ht="15.75" customHeight="1">
      <c r="A58" s="208" t="str">
        <f>IF(ISBLANK('0. CONTENUS-WiP'!G58),"",SUBSTITUTE('0. CONTENUS-WiP'!G58,"NR","IT Soutenable"))</f>
        <v/>
      </c>
      <c r="B58" s="213" t="str">
        <f>IF(ISBLANK('0. CONTENUS-WiP'!H58),"",SUBSTITUTE('0. CONTENUS-WiP'!H58,"NR","IT Soutenable"))</f>
        <v/>
      </c>
      <c r="C58" s="215" t="str">
        <f>IF(ISBLANK('0. CONTENUS-WiP'!I58),"",SUBSTITUTE('0. CONTENUS-WiP'!I58,"NR","IT Soutenable"))</f>
        <v/>
      </c>
      <c r="D58" s="201" t="str">
        <f>IF(ISBLANK('0. CONTENUS-WiP'!J58),"",SUBSTITUTE('0. CONTENUS-WiP'!J58,"NR","IT Soutenable"))</f>
        <v/>
      </c>
      <c r="E58" s="201" t="str">
        <f>IF(ISBLANK('0. CONTENUS-WiP'!K58),"",SUBSTITUTE('0. CONTENUS-WiP'!K58,"NR","IT Soutenable"))</f>
        <v/>
      </c>
      <c r="F58" s="201" t="str">
        <f>IF(ISBLANK('0. CONTENUS-WiP'!L58),"",SUBSTITUTE('0. CONTENUS-WiP'!L58,"NR","IT Soutenable"))</f>
        <v/>
      </c>
      <c r="G58" s="208" t="str">
        <f>IF(ISBLANK('0. CONTENUS-WiP'!M58),"",SUBSTITUTE('0. CONTENUS-WiP'!M58,"NR","IT Soutenable"))</f>
        <v/>
      </c>
      <c r="H58" s="208" t="str">
        <f>IF(ISBLANK('0. CONTENUS-WiP'!N58),"",SUBSTITUTE('0. CONTENUS-WiP'!N58,"NR","IT Soutenable"))</f>
        <v/>
      </c>
      <c r="I58" s="208" t="str">
        <f>IF(ISBLANK('0. CONTENUS-WiP'!O58),"",SUBSTITUTE('0. CONTENUS-WiP'!O58,"NR","IT Soutenable"))</f>
        <v/>
      </c>
    </row>
    <row r="59" spans="1:9" ht="15.75" customHeight="1">
      <c r="A59" s="208" t="str">
        <f>IF(ISBLANK('0. CONTENUS-WiP'!G59),"",SUBSTITUTE('0. CONTENUS-WiP'!G59,"NR","IT Soutenable"))</f>
        <v/>
      </c>
      <c r="B59" s="213" t="str">
        <f>IF(ISBLANK('0. CONTENUS-WiP'!H59),"",SUBSTITUTE('0. CONTENUS-WiP'!H59,"NR","IT Soutenable"))</f>
        <v/>
      </c>
      <c r="C59" s="215" t="str">
        <f>IF(ISBLANK('0. CONTENUS-WiP'!I59),"",SUBSTITUTE('0. CONTENUS-WiP'!I59,"NR","IT Soutenable"))</f>
        <v/>
      </c>
      <c r="D59" s="201" t="str">
        <f>IF(ISBLANK('0. CONTENUS-WiP'!J59),"",SUBSTITUTE('0. CONTENUS-WiP'!J59,"NR","IT Soutenable"))</f>
        <v/>
      </c>
      <c r="E59" s="201" t="str">
        <f>IF(ISBLANK('0. CONTENUS-WiP'!K59),"",SUBSTITUTE('0. CONTENUS-WiP'!K59,"NR","IT Soutenable"))</f>
        <v/>
      </c>
      <c r="F59" s="201" t="str">
        <f>IF(ISBLANK('0. CONTENUS-WiP'!L59),"",SUBSTITUTE('0. CONTENUS-WiP'!L59,"NR","IT Soutenable"))</f>
        <v/>
      </c>
      <c r="G59" s="208" t="str">
        <f>IF(ISBLANK('0. CONTENUS-WiP'!M59),"",SUBSTITUTE('0. CONTENUS-WiP'!M59,"NR","IT Soutenable"))</f>
        <v/>
      </c>
      <c r="H59" s="208" t="str">
        <f>IF(ISBLANK('0. CONTENUS-WiP'!N59),"",SUBSTITUTE('0. CONTENUS-WiP'!N59,"NR","IT Soutenable"))</f>
        <v/>
      </c>
      <c r="I59" s="208" t="str">
        <f>IF(ISBLANK('0. CONTENUS-WiP'!O59),"",SUBSTITUTE('0. CONTENUS-WiP'!O59,"NR","IT Soutenable"))</f>
        <v/>
      </c>
    </row>
    <row r="60" spans="1:9" ht="15.75" customHeight="1">
      <c r="A60" s="208" t="str">
        <f>IF(ISBLANK('0. CONTENUS-WiP'!G60),"",SUBSTITUTE('0. CONTENUS-WiP'!G60,"NR","IT Soutenable"))</f>
        <v/>
      </c>
      <c r="B60" s="213" t="str">
        <f>IF(ISBLANK('0. CONTENUS-WiP'!H60),"",SUBSTITUTE('0. CONTENUS-WiP'!H60,"NR","IT Soutenable"))</f>
        <v/>
      </c>
      <c r="C60" s="215" t="str">
        <f>IF(ISBLANK('0. CONTENUS-WiP'!I60),"",SUBSTITUTE('0. CONTENUS-WiP'!I60,"NR","IT Soutenable"))</f>
        <v/>
      </c>
      <c r="D60" s="201" t="str">
        <f>IF(ISBLANK('0. CONTENUS-WiP'!J60),"",SUBSTITUTE('0. CONTENUS-WiP'!J60,"NR","IT Soutenable"))</f>
        <v/>
      </c>
      <c r="E60" s="201" t="str">
        <f>IF(ISBLANK('0. CONTENUS-WiP'!K60),"",SUBSTITUTE('0. CONTENUS-WiP'!K60,"NR","IT Soutenable"))</f>
        <v/>
      </c>
      <c r="F60" s="201" t="str">
        <f>IF(ISBLANK('0. CONTENUS-WiP'!L60),"",SUBSTITUTE('0. CONTENUS-WiP'!L60,"NR","IT Soutenable"))</f>
        <v/>
      </c>
      <c r="G60" s="208" t="str">
        <f>IF(ISBLANK('0. CONTENUS-WiP'!M60),"",SUBSTITUTE('0. CONTENUS-WiP'!M60,"NR","IT Soutenable"))</f>
        <v/>
      </c>
      <c r="H60" s="208" t="str">
        <f>IF(ISBLANK('0. CONTENUS-WiP'!N60),"",SUBSTITUTE('0. CONTENUS-WiP'!N60,"NR","IT Soutenable"))</f>
        <v/>
      </c>
      <c r="I60" s="208" t="str">
        <f>IF(ISBLANK('0. CONTENUS-WiP'!O60),"",SUBSTITUTE('0. CONTENUS-WiP'!O60,"NR","IT Soutenable"))</f>
        <v/>
      </c>
    </row>
    <row r="61" spans="1:9" ht="15.75" customHeight="1">
      <c r="A61" s="208" t="str">
        <f>IF(ISBLANK('0. CONTENUS-WiP'!G61),"",SUBSTITUTE('0. CONTENUS-WiP'!G61,"NR","IT Soutenable"))</f>
        <v/>
      </c>
      <c r="B61" s="213" t="str">
        <f>IF(ISBLANK('0. CONTENUS-WiP'!H61),"",SUBSTITUTE('0. CONTENUS-WiP'!H61,"NR","IT Soutenable"))</f>
        <v/>
      </c>
      <c r="C61" s="215" t="str">
        <f>IF(ISBLANK('0. CONTENUS-WiP'!I61),"",SUBSTITUTE('0. CONTENUS-WiP'!I61,"NR","IT Soutenable"))</f>
        <v/>
      </c>
      <c r="D61" s="201" t="str">
        <f>IF(ISBLANK('0. CONTENUS-WiP'!J61),"",SUBSTITUTE('0. CONTENUS-WiP'!J61,"NR","IT Soutenable"))</f>
        <v/>
      </c>
      <c r="E61" s="201" t="str">
        <f>IF(ISBLANK('0. CONTENUS-WiP'!K61),"",SUBSTITUTE('0. CONTENUS-WiP'!K61,"NR","IT Soutenable"))</f>
        <v/>
      </c>
      <c r="F61" s="201" t="str">
        <f>IF(ISBLANK('0. CONTENUS-WiP'!L61),"",SUBSTITUTE('0. CONTENUS-WiP'!L61,"NR","IT Soutenable"))</f>
        <v/>
      </c>
      <c r="G61" s="208" t="str">
        <f>IF(ISBLANK('0. CONTENUS-WiP'!M61),"",SUBSTITUTE('0. CONTENUS-WiP'!M61,"NR","IT Soutenable"))</f>
        <v/>
      </c>
      <c r="H61" s="208" t="str">
        <f>IF(ISBLANK('0. CONTENUS-WiP'!N61),"",SUBSTITUTE('0. CONTENUS-WiP'!N61,"NR","IT Soutenable"))</f>
        <v/>
      </c>
      <c r="I61" s="208" t="str">
        <f>IF(ISBLANK('0. CONTENUS-WiP'!O61),"",SUBSTITUTE('0. CONTENUS-WiP'!O61,"NR","IT Soutenable"))</f>
        <v/>
      </c>
    </row>
    <row r="62" spans="1:9" ht="15.75" customHeight="1">
      <c r="A62" s="208" t="str">
        <f>IF(ISBLANK('0. CONTENUS-WiP'!G62),"",SUBSTITUTE('0. CONTENUS-WiP'!G62,"NR","IT Soutenable"))</f>
        <v/>
      </c>
      <c r="B62" s="213" t="str">
        <f>IF(ISBLANK('0. CONTENUS-WiP'!H62),"",SUBSTITUTE('0. CONTENUS-WiP'!H62,"NR","IT Soutenable"))</f>
        <v/>
      </c>
      <c r="C62" s="215" t="str">
        <f>IF(ISBLANK('0. CONTENUS-WiP'!I62),"",SUBSTITUTE('0. CONTENUS-WiP'!I62,"NR","IT Soutenable"))</f>
        <v/>
      </c>
      <c r="D62" s="201" t="str">
        <f>IF(ISBLANK('0. CONTENUS-WiP'!J62),"",SUBSTITUTE('0. CONTENUS-WiP'!J62,"NR","IT Soutenable"))</f>
        <v/>
      </c>
      <c r="E62" s="201" t="str">
        <f>IF(ISBLANK('0. CONTENUS-WiP'!K62),"",SUBSTITUTE('0. CONTENUS-WiP'!K62,"NR","IT Soutenable"))</f>
        <v/>
      </c>
      <c r="F62" s="201" t="str">
        <f>IF(ISBLANK('0. CONTENUS-WiP'!L62),"",SUBSTITUTE('0. CONTENUS-WiP'!L62,"NR","IT Soutenable"))</f>
        <v/>
      </c>
      <c r="G62" s="208" t="str">
        <f>IF(ISBLANK('0. CONTENUS-WiP'!M62),"",SUBSTITUTE('0. CONTENUS-WiP'!M62,"NR","IT Soutenable"))</f>
        <v/>
      </c>
      <c r="H62" s="208" t="str">
        <f>IF(ISBLANK('0. CONTENUS-WiP'!N62),"",SUBSTITUTE('0. CONTENUS-WiP'!N62,"NR","IT Soutenable"))</f>
        <v/>
      </c>
      <c r="I62" s="208" t="str">
        <f>IF(ISBLANK('0. CONTENUS-WiP'!O62),"",SUBSTITUTE('0. CONTENUS-WiP'!O62,"NR","IT Soutenable"))</f>
        <v/>
      </c>
    </row>
    <row r="63" spans="1:9" ht="15.75" customHeight="1">
      <c r="A63" s="208" t="str">
        <f>IF(ISBLANK('0. CONTENUS-WiP'!G63),"",SUBSTITUTE('0. CONTENUS-WiP'!G63,"NR","IT Soutenable"))</f>
        <v/>
      </c>
      <c r="B63" s="213" t="str">
        <f>IF(ISBLANK('0. CONTENUS-WiP'!H63),"",SUBSTITUTE('0. CONTENUS-WiP'!H63,"NR","IT Soutenable"))</f>
        <v/>
      </c>
      <c r="C63" s="215" t="str">
        <f>IF(ISBLANK('0. CONTENUS-WiP'!I63),"",SUBSTITUTE('0. CONTENUS-WiP'!I63,"NR","IT Soutenable"))</f>
        <v/>
      </c>
      <c r="D63" s="201" t="str">
        <f>IF(ISBLANK('0. CONTENUS-WiP'!J63),"",SUBSTITUTE('0. CONTENUS-WiP'!J63,"NR","IT Soutenable"))</f>
        <v/>
      </c>
      <c r="E63" s="201" t="str">
        <f>IF(ISBLANK('0. CONTENUS-WiP'!K63),"",SUBSTITUTE('0. CONTENUS-WiP'!K63,"NR","IT Soutenable"))</f>
        <v/>
      </c>
      <c r="F63" s="201" t="str">
        <f>IF(ISBLANK('0. CONTENUS-WiP'!L63),"",SUBSTITUTE('0. CONTENUS-WiP'!L63,"NR","IT Soutenable"))</f>
        <v/>
      </c>
      <c r="G63" s="208" t="str">
        <f>IF(ISBLANK('0. CONTENUS-WiP'!M63),"",SUBSTITUTE('0. CONTENUS-WiP'!M63,"NR","IT Soutenable"))</f>
        <v/>
      </c>
      <c r="H63" s="208" t="str">
        <f>IF(ISBLANK('0. CONTENUS-WiP'!N63),"",SUBSTITUTE('0. CONTENUS-WiP'!N63,"NR","IT Soutenable"))</f>
        <v/>
      </c>
      <c r="I63" s="208" t="str">
        <f>IF(ISBLANK('0. CONTENUS-WiP'!O63),"",SUBSTITUTE('0. CONTENUS-WiP'!O63,"NR","IT Soutenable"))</f>
        <v/>
      </c>
    </row>
    <row r="64" spans="1:9" ht="15.75" customHeight="1">
      <c r="A64" s="208" t="str">
        <f>IF(ISBLANK('0. CONTENUS-WiP'!G64),"",SUBSTITUTE('0. CONTENUS-WiP'!G64,"NR","IT Soutenable"))</f>
        <v/>
      </c>
      <c r="B64" s="213" t="str">
        <f>IF(ISBLANK('0. CONTENUS-WiP'!H64),"",SUBSTITUTE('0. CONTENUS-WiP'!H64,"NR","IT Soutenable"))</f>
        <v/>
      </c>
      <c r="C64" s="215" t="str">
        <f>IF(ISBLANK('0. CONTENUS-WiP'!I64),"",SUBSTITUTE('0. CONTENUS-WiP'!I64,"NR","IT Soutenable"))</f>
        <v/>
      </c>
      <c r="D64" s="201" t="str">
        <f>IF(ISBLANK('0. CONTENUS-WiP'!J64),"",SUBSTITUTE('0. CONTENUS-WiP'!J64,"NR","IT Soutenable"))</f>
        <v/>
      </c>
      <c r="E64" s="201" t="str">
        <f>IF(ISBLANK('0. CONTENUS-WiP'!K64),"",SUBSTITUTE('0. CONTENUS-WiP'!K64,"NR","IT Soutenable"))</f>
        <v/>
      </c>
      <c r="F64" s="201" t="str">
        <f>IF(ISBLANK('0. CONTENUS-WiP'!L64),"",SUBSTITUTE('0. CONTENUS-WiP'!L64,"NR","IT Soutenable"))</f>
        <v/>
      </c>
      <c r="G64" s="208" t="str">
        <f>IF(ISBLANK('0. CONTENUS-WiP'!M64),"",SUBSTITUTE('0. CONTENUS-WiP'!M64,"NR","IT Soutenable"))</f>
        <v/>
      </c>
      <c r="H64" s="208" t="str">
        <f>IF(ISBLANK('0. CONTENUS-WiP'!N64),"",SUBSTITUTE('0. CONTENUS-WiP'!N64,"NR","IT Soutenable"))</f>
        <v/>
      </c>
      <c r="I64" s="208" t="str">
        <f>IF(ISBLANK('0. CONTENUS-WiP'!O64),"",SUBSTITUTE('0. CONTENUS-WiP'!O64,"NR","IT Soutenable"))</f>
        <v/>
      </c>
    </row>
    <row r="65" spans="1:9" ht="15.75" customHeight="1">
      <c r="A65" s="208" t="str">
        <f>IF(ISBLANK('0. CONTENUS-WiP'!G65),"",SUBSTITUTE('0. CONTENUS-WiP'!G65,"NR","IT Soutenable"))</f>
        <v/>
      </c>
      <c r="B65" s="213" t="str">
        <f>IF(ISBLANK('0. CONTENUS-WiP'!H65),"",SUBSTITUTE('0. CONTENUS-WiP'!H65,"NR","IT Soutenable"))</f>
        <v/>
      </c>
      <c r="C65" s="215" t="str">
        <f>IF(ISBLANK('0. CONTENUS-WiP'!I65),"",SUBSTITUTE('0. CONTENUS-WiP'!I65,"NR","IT Soutenable"))</f>
        <v/>
      </c>
      <c r="D65" s="201" t="str">
        <f>IF(ISBLANK('0. CONTENUS-WiP'!J65),"",SUBSTITUTE('0. CONTENUS-WiP'!J65,"NR","IT Soutenable"))</f>
        <v/>
      </c>
      <c r="E65" s="201" t="str">
        <f>IF(ISBLANK('0. CONTENUS-WiP'!K65),"",SUBSTITUTE('0. CONTENUS-WiP'!K65,"NR","IT Soutenable"))</f>
        <v/>
      </c>
      <c r="F65" s="201" t="str">
        <f>IF(ISBLANK('0. CONTENUS-WiP'!L65),"",SUBSTITUTE('0. CONTENUS-WiP'!L65,"NR","IT Soutenable"))</f>
        <v/>
      </c>
      <c r="G65" s="208" t="str">
        <f>IF(ISBLANK('0. CONTENUS-WiP'!M65),"",SUBSTITUTE('0. CONTENUS-WiP'!M65,"NR","IT Soutenable"))</f>
        <v/>
      </c>
      <c r="H65" s="208" t="str">
        <f>IF(ISBLANK('0. CONTENUS-WiP'!N65),"",SUBSTITUTE('0. CONTENUS-WiP'!N65,"NR","IT Soutenable"))</f>
        <v/>
      </c>
      <c r="I65" s="208" t="str">
        <f>IF(ISBLANK('0. CONTENUS-WiP'!O65),"",SUBSTITUTE('0. CONTENUS-WiP'!O65,"NR","IT Soutenable"))</f>
        <v/>
      </c>
    </row>
    <row r="66" spans="1:9" ht="15.75" customHeight="1">
      <c r="A66" s="208" t="str">
        <f>IF(ISBLANK('0. CONTENUS-WiP'!G66),"",SUBSTITUTE('0. CONTENUS-WiP'!G66,"NR","IT Soutenable"))</f>
        <v/>
      </c>
      <c r="B66" s="213" t="str">
        <f>IF(ISBLANK('0. CONTENUS-WiP'!H66),"",SUBSTITUTE('0. CONTENUS-WiP'!H66,"NR","IT Soutenable"))</f>
        <v/>
      </c>
      <c r="C66" s="215" t="str">
        <f>IF(ISBLANK('0. CONTENUS-WiP'!I66),"",SUBSTITUTE('0. CONTENUS-WiP'!I66,"NR","IT Soutenable"))</f>
        <v/>
      </c>
      <c r="D66" s="201" t="str">
        <f>IF(ISBLANK('0. CONTENUS-WiP'!J66),"",SUBSTITUTE('0. CONTENUS-WiP'!J66,"NR","IT Soutenable"))</f>
        <v/>
      </c>
      <c r="E66" s="201" t="str">
        <f>IF(ISBLANK('0. CONTENUS-WiP'!K66),"",SUBSTITUTE('0. CONTENUS-WiP'!K66,"NR","IT Soutenable"))</f>
        <v/>
      </c>
      <c r="F66" s="201" t="str">
        <f>IF(ISBLANK('0. CONTENUS-WiP'!L66),"",SUBSTITUTE('0. CONTENUS-WiP'!L66,"NR","IT Soutenable"))</f>
        <v/>
      </c>
      <c r="G66" s="208" t="str">
        <f>IF(ISBLANK('0. CONTENUS-WiP'!M66),"",SUBSTITUTE('0. CONTENUS-WiP'!M66,"NR","IT Soutenable"))</f>
        <v/>
      </c>
      <c r="H66" s="208" t="str">
        <f>IF(ISBLANK('0. CONTENUS-WiP'!N66),"",SUBSTITUTE('0. CONTENUS-WiP'!N66,"NR","IT Soutenable"))</f>
        <v/>
      </c>
      <c r="I66" s="208" t="str">
        <f>IF(ISBLANK('0. CONTENUS-WiP'!O66),"",SUBSTITUTE('0. CONTENUS-WiP'!O66,"NR","IT Soutenable"))</f>
        <v/>
      </c>
    </row>
    <row r="67" spans="1:9" ht="15.75" customHeight="1">
      <c r="A67" s="208" t="str">
        <f>IF(ISBLANK('0. CONTENUS-WiP'!G67),"",SUBSTITUTE('0. CONTENUS-WiP'!G67,"NR","IT Soutenable"))</f>
        <v/>
      </c>
      <c r="B67" s="213" t="str">
        <f>IF(ISBLANK('0. CONTENUS-WiP'!H67),"",SUBSTITUTE('0. CONTENUS-WiP'!H67,"NR","IT Soutenable"))</f>
        <v/>
      </c>
      <c r="C67" s="215" t="str">
        <f>IF(ISBLANK('0. CONTENUS-WiP'!I67),"",SUBSTITUTE('0. CONTENUS-WiP'!I67,"NR","IT Soutenable"))</f>
        <v/>
      </c>
      <c r="D67" s="201" t="str">
        <f>IF(ISBLANK('0. CONTENUS-WiP'!J67),"",SUBSTITUTE('0. CONTENUS-WiP'!J67,"NR","IT Soutenable"))</f>
        <v/>
      </c>
      <c r="E67" s="201" t="str">
        <f>IF(ISBLANK('0. CONTENUS-WiP'!K67),"",SUBSTITUTE('0. CONTENUS-WiP'!K67,"NR","IT Soutenable"))</f>
        <v/>
      </c>
      <c r="F67" s="201" t="str">
        <f>IF(ISBLANK('0. CONTENUS-WiP'!L67),"",SUBSTITUTE('0. CONTENUS-WiP'!L67,"NR","IT Soutenable"))</f>
        <v/>
      </c>
      <c r="G67" s="208" t="str">
        <f>IF(ISBLANK('0. CONTENUS-WiP'!M67),"",SUBSTITUTE('0. CONTENUS-WiP'!M67,"NR","IT Soutenable"))</f>
        <v/>
      </c>
      <c r="H67" s="208" t="str">
        <f>IF(ISBLANK('0. CONTENUS-WiP'!N67),"",SUBSTITUTE('0. CONTENUS-WiP'!N67,"NR","IT Soutenable"))</f>
        <v/>
      </c>
      <c r="I67" s="208" t="str">
        <f>IF(ISBLANK('0. CONTENUS-WiP'!O67),"",SUBSTITUTE('0. CONTENUS-WiP'!O67,"NR","IT Soutenable"))</f>
        <v/>
      </c>
    </row>
    <row r="68" spans="1:9" ht="15.75" customHeight="1">
      <c r="A68" s="208" t="str">
        <f>IF(ISBLANK('0. CONTENUS-WiP'!G68),"",SUBSTITUTE('0. CONTENUS-WiP'!G68,"NR","IT Soutenable"))</f>
        <v/>
      </c>
      <c r="B68" s="213" t="str">
        <f>IF(ISBLANK('0. CONTENUS-WiP'!H68),"",SUBSTITUTE('0. CONTENUS-WiP'!H68,"NR","IT Soutenable"))</f>
        <v/>
      </c>
      <c r="C68" s="215" t="str">
        <f>IF(ISBLANK('0. CONTENUS-WiP'!I68),"",SUBSTITUTE('0. CONTENUS-WiP'!I68,"NR","IT Soutenable"))</f>
        <v/>
      </c>
      <c r="D68" s="201" t="str">
        <f>IF(ISBLANK('0. CONTENUS-WiP'!J68),"",SUBSTITUTE('0. CONTENUS-WiP'!J68,"NR","IT Soutenable"))</f>
        <v/>
      </c>
      <c r="E68" s="201" t="str">
        <f>IF(ISBLANK('0. CONTENUS-WiP'!K68),"",SUBSTITUTE('0. CONTENUS-WiP'!K68,"NR","IT Soutenable"))</f>
        <v/>
      </c>
      <c r="F68" s="201" t="str">
        <f>IF(ISBLANK('0. CONTENUS-WiP'!L68),"",SUBSTITUTE('0. CONTENUS-WiP'!L68,"NR","IT Soutenable"))</f>
        <v/>
      </c>
      <c r="G68" s="208" t="str">
        <f>IF(ISBLANK('0. CONTENUS-WiP'!M68),"",SUBSTITUTE('0. CONTENUS-WiP'!M68,"NR","IT Soutenable"))</f>
        <v/>
      </c>
      <c r="H68" s="208" t="str">
        <f>IF(ISBLANK('0. CONTENUS-WiP'!N68),"",SUBSTITUTE('0. CONTENUS-WiP'!N68,"NR","IT Soutenable"))</f>
        <v/>
      </c>
      <c r="I68" s="208" t="str">
        <f>IF(ISBLANK('0. CONTENUS-WiP'!O68),"",SUBSTITUTE('0. CONTENUS-WiP'!O68,"NR","IT Soutenable"))</f>
        <v/>
      </c>
    </row>
    <row r="69" spans="1:9" ht="15.75" customHeight="1">
      <c r="A69" s="208" t="str">
        <f>IF(ISBLANK('0. CONTENUS-WiP'!G69),"",SUBSTITUTE('0. CONTENUS-WiP'!G69,"NR","IT Soutenable"))</f>
        <v/>
      </c>
      <c r="B69" s="213" t="str">
        <f>IF(ISBLANK('0. CONTENUS-WiP'!H69),"",SUBSTITUTE('0. CONTENUS-WiP'!H69,"NR","IT Soutenable"))</f>
        <v/>
      </c>
      <c r="C69" s="215" t="str">
        <f>IF(ISBLANK('0. CONTENUS-WiP'!I69),"",SUBSTITUTE('0. CONTENUS-WiP'!I69,"NR","IT Soutenable"))</f>
        <v/>
      </c>
      <c r="D69" s="201" t="str">
        <f>IF(ISBLANK('0. CONTENUS-WiP'!J69),"",SUBSTITUTE('0. CONTENUS-WiP'!J69,"NR","IT Soutenable"))</f>
        <v/>
      </c>
      <c r="E69" s="201" t="str">
        <f>IF(ISBLANK('0. CONTENUS-WiP'!K69),"",SUBSTITUTE('0. CONTENUS-WiP'!K69,"NR","IT Soutenable"))</f>
        <v/>
      </c>
      <c r="F69" s="201" t="str">
        <f>IF(ISBLANK('0. CONTENUS-WiP'!L69),"",SUBSTITUTE('0. CONTENUS-WiP'!L69,"NR","IT Soutenable"))</f>
        <v/>
      </c>
      <c r="G69" s="208" t="str">
        <f>IF(ISBLANK('0. CONTENUS-WiP'!M69),"",SUBSTITUTE('0. CONTENUS-WiP'!M69,"NR","IT Soutenable"))</f>
        <v/>
      </c>
      <c r="H69" s="208" t="str">
        <f>IF(ISBLANK('0. CONTENUS-WiP'!N69),"",SUBSTITUTE('0. CONTENUS-WiP'!N69,"NR","IT Soutenable"))</f>
        <v/>
      </c>
      <c r="I69" s="208" t="str">
        <f>IF(ISBLANK('0. CONTENUS-WiP'!O69),"",SUBSTITUTE('0. CONTENUS-WiP'!O69,"NR","IT Soutenable"))</f>
        <v/>
      </c>
    </row>
    <row r="70" spans="1:9" ht="15.75" customHeight="1">
      <c r="A70" s="208" t="str">
        <f>IF(ISBLANK('0. CONTENUS-WiP'!G70),"",SUBSTITUTE('0. CONTENUS-WiP'!G70,"NR","IT Soutenable"))</f>
        <v/>
      </c>
      <c r="B70" s="213" t="str">
        <f>IF(ISBLANK('0. CONTENUS-WiP'!H70),"",SUBSTITUTE('0. CONTENUS-WiP'!H70,"NR","IT Soutenable"))</f>
        <v/>
      </c>
      <c r="C70" s="215" t="str">
        <f>IF(ISBLANK('0. CONTENUS-WiP'!I70),"",SUBSTITUTE('0. CONTENUS-WiP'!I70,"NR","IT Soutenable"))</f>
        <v/>
      </c>
      <c r="D70" s="201" t="str">
        <f>IF(ISBLANK('0. CONTENUS-WiP'!J70),"",SUBSTITUTE('0. CONTENUS-WiP'!J70,"NR","IT Soutenable"))</f>
        <v/>
      </c>
      <c r="E70" s="201" t="str">
        <f>IF(ISBLANK('0. CONTENUS-WiP'!K70),"",SUBSTITUTE('0. CONTENUS-WiP'!K70,"NR","IT Soutenable"))</f>
        <v/>
      </c>
      <c r="F70" s="201" t="str">
        <f>IF(ISBLANK('0. CONTENUS-WiP'!L70),"",SUBSTITUTE('0. CONTENUS-WiP'!L70,"NR","IT Soutenable"))</f>
        <v/>
      </c>
      <c r="G70" s="208" t="str">
        <f>IF(ISBLANK('0. CONTENUS-WiP'!M70),"",SUBSTITUTE('0. CONTENUS-WiP'!M70,"NR","IT Soutenable"))</f>
        <v/>
      </c>
      <c r="H70" s="208" t="str">
        <f>IF(ISBLANK('0. CONTENUS-WiP'!N70),"",SUBSTITUTE('0. CONTENUS-WiP'!N70,"NR","IT Soutenable"))</f>
        <v/>
      </c>
      <c r="I70" s="208" t="str">
        <f>IF(ISBLANK('0. CONTENUS-WiP'!O70),"",SUBSTITUTE('0. CONTENUS-WiP'!O70,"NR","IT Soutenable"))</f>
        <v/>
      </c>
    </row>
    <row r="71" spans="1:9" ht="15.75" customHeight="1">
      <c r="A71" s="208" t="str">
        <f>IF(ISBLANK('0. CONTENUS-WiP'!G71),"",SUBSTITUTE('0. CONTENUS-WiP'!G71,"NR","IT Soutenable"))</f>
        <v/>
      </c>
      <c r="B71" s="213" t="str">
        <f>IF(ISBLANK('0. CONTENUS-WiP'!H71),"",SUBSTITUTE('0. CONTENUS-WiP'!H71,"NR","IT Soutenable"))</f>
        <v/>
      </c>
      <c r="C71" s="215" t="str">
        <f>IF(ISBLANK('0. CONTENUS-WiP'!I71),"",SUBSTITUTE('0. CONTENUS-WiP'!I71,"NR","IT Soutenable"))</f>
        <v/>
      </c>
      <c r="D71" s="201" t="str">
        <f>IF(ISBLANK('0. CONTENUS-WiP'!J71),"",SUBSTITUTE('0. CONTENUS-WiP'!J71,"NR","IT Soutenable"))</f>
        <v/>
      </c>
      <c r="E71" s="201" t="str">
        <f>IF(ISBLANK('0. CONTENUS-WiP'!K71),"",SUBSTITUTE('0. CONTENUS-WiP'!K71,"NR","IT Soutenable"))</f>
        <v/>
      </c>
      <c r="F71" s="201" t="str">
        <f>IF(ISBLANK('0. CONTENUS-WiP'!L71),"",SUBSTITUTE('0. CONTENUS-WiP'!L71,"NR","IT Soutenable"))</f>
        <v/>
      </c>
      <c r="G71" s="208" t="str">
        <f>IF(ISBLANK('0. CONTENUS-WiP'!M71),"",SUBSTITUTE('0. CONTENUS-WiP'!M71,"NR","IT Soutenable"))</f>
        <v/>
      </c>
      <c r="H71" s="208" t="str">
        <f>IF(ISBLANK('0. CONTENUS-WiP'!N71),"",SUBSTITUTE('0. CONTENUS-WiP'!N71,"NR","IT Soutenable"))</f>
        <v/>
      </c>
      <c r="I71" s="208" t="str">
        <f>IF(ISBLANK('0. CONTENUS-WiP'!O71),"",SUBSTITUTE('0. CONTENUS-WiP'!O71,"NR","IT Soutenable"))</f>
        <v/>
      </c>
    </row>
    <row r="72" spans="1:9" ht="15.75" customHeight="1">
      <c r="A72" s="208" t="str">
        <f>IF(ISBLANK('0. CONTENUS-WiP'!G72),"",SUBSTITUTE('0. CONTENUS-WiP'!G72,"NR","IT Soutenable"))</f>
        <v/>
      </c>
      <c r="B72" s="213" t="str">
        <f>IF(ISBLANK('0. CONTENUS-WiP'!H72),"",SUBSTITUTE('0. CONTENUS-WiP'!H72,"NR","IT Soutenable"))</f>
        <v/>
      </c>
      <c r="C72" s="215" t="str">
        <f>IF(ISBLANK('0. CONTENUS-WiP'!I72),"",SUBSTITUTE('0. CONTENUS-WiP'!I72,"NR","IT Soutenable"))</f>
        <v/>
      </c>
      <c r="D72" s="201" t="str">
        <f>IF(ISBLANK('0. CONTENUS-WiP'!J72),"",SUBSTITUTE('0. CONTENUS-WiP'!J72,"NR","IT Soutenable"))</f>
        <v/>
      </c>
      <c r="E72" s="201" t="str">
        <f>IF(ISBLANK('0. CONTENUS-WiP'!K72),"",SUBSTITUTE('0. CONTENUS-WiP'!K72,"NR","IT Soutenable"))</f>
        <v/>
      </c>
      <c r="F72" s="201" t="str">
        <f>IF(ISBLANK('0. CONTENUS-WiP'!L72),"",SUBSTITUTE('0. CONTENUS-WiP'!L72,"NR","IT Soutenable"))</f>
        <v/>
      </c>
      <c r="G72" s="208" t="str">
        <f>IF(ISBLANK('0. CONTENUS-WiP'!M72),"",SUBSTITUTE('0. CONTENUS-WiP'!M72,"NR","IT Soutenable"))</f>
        <v/>
      </c>
      <c r="H72" s="208" t="str">
        <f>IF(ISBLANK('0. CONTENUS-WiP'!N72),"",SUBSTITUTE('0. CONTENUS-WiP'!N72,"NR","IT Soutenable"))</f>
        <v/>
      </c>
      <c r="I72" s="208" t="str">
        <f>IF(ISBLANK('0. CONTENUS-WiP'!O72),"",SUBSTITUTE('0. CONTENUS-WiP'!O72,"NR","IT Soutenable"))</f>
        <v/>
      </c>
    </row>
    <row r="73" spans="1:9" ht="15.75" customHeight="1">
      <c r="A73" s="208" t="str">
        <f>IF(ISBLANK('0. CONTENUS-WiP'!G73),"",SUBSTITUTE('0. CONTENUS-WiP'!G73,"NR","IT Soutenable"))</f>
        <v/>
      </c>
      <c r="B73" s="213" t="str">
        <f>IF(ISBLANK('0. CONTENUS-WiP'!H73),"",SUBSTITUTE('0. CONTENUS-WiP'!H73,"NR","IT Soutenable"))</f>
        <v/>
      </c>
      <c r="C73" s="215" t="str">
        <f>IF(ISBLANK('0. CONTENUS-WiP'!I73),"",SUBSTITUTE('0. CONTENUS-WiP'!I73,"NR","IT Soutenable"))</f>
        <v/>
      </c>
      <c r="D73" s="201" t="str">
        <f>IF(ISBLANK('0. CONTENUS-WiP'!J73),"",SUBSTITUTE('0. CONTENUS-WiP'!J73,"NR","IT Soutenable"))</f>
        <v/>
      </c>
      <c r="E73" s="201" t="str">
        <f>IF(ISBLANK('0. CONTENUS-WiP'!K73),"",SUBSTITUTE('0. CONTENUS-WiP'!K73,"NR","IT Soutenable"))</f>
        <v/>
      </c>
      <c r="F73" s="201" t="str">
        <f>IF(ISBLANK('0. CONTENUS-WiP'!L73),"",SUBSTITUTE('0. CONTENUS-WiP'!L73,"NR","IT Soutenable"))</f>
        <v/>
      </c>
      <c r="G73" s="208" t="str">
        <f>IF(ISBLANK('0. CONTENUS-WiP'!M73),"",SUBSTITUTE('0. CONTENUS-WiP'!M73,"NR","IT Soutenable"))</f>
        <v/>
      </c>
      <c r="H73" s="208" t="str">
        <f>IF(ISBLANK('0. CONTENUS-WiP'!N73),"",SUBSTITUTE('0. CONTENUS-WiP'!N73,"NR","IT Soutenable"))</f>
        <v/>
      </c>
      <c r="I73" s="208" t="str">
        <f>IF(ISBLANK('0. CONTENUS-WiP'!O73),"",SUBSTITUTE('0. CONTENUS-WiP'!O73,"NR","IT Soutenable"))</f>
        <v/>
      </c>
    </row>
    <row r="74" spans="1:9" ht="15.75" customHeight="1">
      <c r="A74" s="208" t="str">
        <f>IF(ISBLANK('0. CONTENUS-WiP'!G74),"",SUBSTITUTE('0. CONTENUS-WiP'!G74,"NR","IT Soutenable"))</f>
        <v/>
      </c>
      <c r="B74" s="213" t="str">
        <f>IF(ISBLANK('0. CONTENUS-WiP'!H74),"",SUBSTITUTE('0. CONTENUS-WiP'!H74,"NR","IT Soutenable"))</f>
        <v/>
      </c>
      <c r="C74" s="215" t="str">
        <f>IF(ISBLANK('0. CONTENUS-WiP'!I74),"",SUBSTITUTE('0. CONTENUS-WiP'!I74,"NR","IT Soutenable"))</f>
        <v/>
      </c>
      <c r="D74" s="201" t="str">
        <f>IF(ISBLANK('0. CONTENUS-WiP'!J74),"",SUBSTITUTE('0. CONTENUS-WiP'!J74,"NR","IT Soutenable"))</f>
        <v/>
      </c>
      <c r="E74" s="201" t="str">
        <f>IF(ISBLANK('0. CONTENUS-WiP'!K74),"",SUBSTITUTE('0. CONTENUS-WiP'!K74,"NR","IT Soutenable"))</f>
        <v/>
      </c>
      <c r="F74" s="201" t="str">
        <f>IF(ISBLANK('0. CONTENUS-WiP'!L74),"",SUBSTITUTE('0. CONTENUS-WiP'!L74,"NR","IT Soutenable"))</f>
        <v/>
      </c>
      <c r="G74" s="208" t="str">
        <f>IF(ISBLANK('0. CONTENUS-WiP'!M74),"",SUBSTITUTE('0. CONTENUS-WiP'!M74,"NR","IT Soutenable"))</f>
        <v/>
      </c>
      <c r="H74" s="208" t="str">
        <f>IF(ISBLANK('0. CONTENUS-WiP'!N74),"",SUBSTITUTE('0. CONTENUS-WiP'!N74,"NR","IT Soutenable"))</f>
        <v/>
      </c>
      <c r="I74" s="208" t="str">
        <f>IF(ISBLANK('0. CONTENUS-WiP'!O74),"",SUBSTITUTE('0. CONTENUS-WiP'!O74,"NR","IT Soutenable"))</f>
        <v/>
      </c>
    </row>
    <row r="75" spans="1:9" ht="15.75" customHeight="1">
      <c r="A75" s="208" t="str">
        <f>IF(ISBLANK('0. CONTENUS-WiP'!G75),"",SUBSTITUTE('0. CONTENUS-WiP'!G75,"NR","IT Soutenable"))</f>
        <v/>
      </c>
      <c r="B75" s="213" t="str">
        <f>IF(ISBLANK('0. CONTENUS-WiP'!H75),"",SUBSTITUTE('0. CONTENUS-WiP'!H75,"NR","IT Soutenable"))</f>
        <v/>
      </c>
      <c r="C75" s="215" t="str">
        <f>IF(ISBLANK('0. CONTENUS-WiP'!I75),"",SUBSTITUTE('0. CONTENUS-WiP'!I75,"NR","IT Soutenable"))</f>
        <v/>
      </c>
      <c r="D75" s="201" t="str">
        <f>IF(ISBLANK('0. CONTENUS-WiP'!J75),"",SUBSTITUTE('0. CONTENUS-WiP'!J75,"NR","IT Soutenable"))</f>
        <v/>
      </c>
      <c r="E75" s="201" t="str">
        <f>IF(ISBLANK('0. CONTENUS-WiP'!K75),"",SUBSTITUTE('0. CONTENUS-WiP'!K75,"NR","IT Soutenable"))</f>
        <v/>
      </c>
      <c r="F75" s="201" t="str">
        <f>IF(ISBLANK('0. CONTENUS-WiP'!L75),"",SUBSTITUTE('0. CONTENUS-WiP'!L75,"NR","IT Soutenable"))</f>
        <v/>
      </c>
      <c r="G75" s="208" t="str">
        <f>IF(ISBLANK('0. CONTENUS-WiP'!M75),"",SUBSTITUTE('0. CONTENUS-WiP'!M75,"NR","IT Soutenable"))</f>
        <v/>
      </c>
      <c r="H75" s="208" t="str">
        <f>IF(ISBLANK('0. CONTENUS-WiP'!N75),"",SUBSTITUTE('0. CONTENUS-WiP'!N75,"NR","IT Soutenable"))</f>
        <v/>
      </c>
      <c r="I75" s="208" t="str">
        <f>IF(ISBLANK('0. CONTENUS-WiP'!O75),"",SUBSTITUTE('0. CONTENUS-WiP'!O75,"NR","IT Soutenable"))</f>
        <v/>
      </c>
    </row>
    <row r="76" spans="1:9" ht="15.75" customHeight="1">
      <c r="A76" s="208" t="str">
        <f>IF(ISBLANK('0. CONTENUS-WiP'!G76),"",SUBSTITUTE('0. CONTENUS-WiP'!G76,"NR","IT Soutenable"))</f>
        <v/>
      </c>
      <c r="B76" s="213" t="str">
        <f>IF(ISBLANK('0. CONTENUS-WiP'!H76),"",SUBSTITUTE('0. CONTENUS-WiP'!H76,"NR","IT Soutenable"))</f>
        <v/>
      </c>
      <c r="C76" s="215" t="str">
        <f>IF(ISBLANK('0. CONTENUS-WiP'!I76),"",SUBSTITUTE('0. CONTENUS-WiP'!I76,"NR","IT Soutenable"))</f>
        <v/>
      </c>
      <c r="D76" s="201" t="str">
        <f>IF(ISBLANK('0. CONTENUS-WiP'!J76),"",SUBSTITUTE('0. CONTENUS-WiP'!J76,"NR","IT Soutenable"))</f>
        <v/>
      </c>
      <c r="E76" s="201" t="str">
        <f>IF(ISBLANK('0. CONTENUS-WiP'!K76),"",SUBSTITUTE('0. CONTENUS-WiP'!K76,"NR","IT Soutenable"))</f>
        <v/>
      </c>
      <c r="F76" s="201" t="str">
        <f>IF(ISBLANK('0. CONTENUS-WiP'!L76),"",SUBSTITUTE('0. CONTENUS-WiP'!L76,"NR","IT Soutenable"))</f>
        <v/>
      </c>
      <c r="G76" s="208" t="str">
        <f>IF(ISBLANK('0. CONTENUS-WiP'!M76),"",SUBSTITUTE('0. CONTENUS-WiP'!M76,"NR","IT Soutenable"))</f>
        <v/>
      </c>
      <c r="H76" s="208" t="str">
        <f>IF(ISBLANK('0. CONTENUS-WiP'!N76),"",SUBSTITUTE('0. CONTENUS-WiP'!N76,"NR","IT Soutenable"))</f>
        <v/>
      </c>
      <c r="I76" s="208" t="str">
        <f>IF(ISBLANK('0. CONTENUS-WiP'!O76),"",SUBSTITUTE('0. CONTENUS-WiP'!O76,"NR","IT Soutenable"))</f>
        <v/>
      </c>
    </row>
    <row r="77" spans="1:9" ht="15.75" customHeight="1">
      <c r="A77" s="208" t="str">
        <f>IF(ISBLANK('0. CONTENUS-WiP'!G77),"",SUBSTITUTE('0. CONTENUS-WiP'!G77,"NR","IT Soutenable"))</f>
        <v/>
      </c>
      <c r="B77" s="213" t="str">
        <f>IF(ISBLANK('0. CONTENUS-WiP'!H77),"",SUBSTITUTE('0. CONTENUS-WiP'!H77,"NR","IT Soutenable"))</f>
        <v/>
      </c>
      <c r="C77" s="215" t="str">
        <f>IF(ISBLANK('0. CONTENUS-WiP'!I77),"",SUBSTITUTE('0. CONTENUS-WiP'!I77,"NR","IT Soutenable"))</f>
        <v/>
      </c>
      <c r="D77" s="201" t="str">
        <f>IF(ISBLANK('0. CONTENUS-WiP'!J77),"",SUBSTITUTE('0. CONTENUS-WiP'!J77,"NR","IT Soutenable"))</f>
        <v/>
      </c>
      <c r="E77" s="201" t="str">
        <f>IF(ISBLANK('0. CONTENUS-WiP'!K77),"",SUBSTITUTE('0. CONTENUS-WiP'!K77,"NR","IT Soutenable"))</f>
        <v/>
      </c>
      <c r="F77" s="201" t="str">
        <f>IF(ISBLANK('0. CONTENUS-WiP'!L77),"",SUBSTITUTE('0. CONTENUS-WiP'!L77,"NR","IT Soutenable"))</f>
        <v/>
      </c>
      <c r="G77" s="208" t="str">
        <f>IF(ISBLANK('0. CONTENUS-WiP'!M77),"",SUBSTITUTE('0. CONTENUS-WiP'!M77,"NR","IT Soutenable"))</f>
        <v/>
      </c>
      <c r="H77" s="208" t="str">
        <f>IF(ISBLANK('0. CONTENUS-WiP'!N77),"",SUBSTITUTE('0. CONTENUS-WiP'!N77,"NR","IT Soutenable"))</f>
        <v/>
      </c>
      <c r="I77" s="208" t="str">
        <f>IF(ISBLANK('0. CONTENUS-WiP'!O77),"",SUBSTITUTE('0. CONTENUS-WiP'!O77,"NR","IT Soutenable"))</f>
        <v/>
      </c>
    </row>
    <row r="78" spans="1:9" ht="15.75" customHeight="1">
      <c r="A78" s="208" t="str">
        <f>IF(ISBLANK('0. CONTENUS-WiP'!G78),"",SUBSTITUTE('0. CONTENUS-WiP'!G78,"NR","IT Soutenable"))</f>
        <v/>
      </c>
      <c r="B78" s="213" t="str">
        <f>IF(ISBLANK('0. CONTENUS-WiP'!H78),"",SUBSTITUTE('0. CONTENUS-WiP'!H78,"NR","IT Soutenable"))</f>
        <v/>
      </c>
      <c r="C78" s="215" t="str">
        <f>IF(ISBLANK('0. CONTENUS-WiP'!I78),"",SUBSTITUTE('0. CONTENUS-WiP'!I78,"NR","IT Soutenable"))</f>
        <v/>
      </c>
      <c r="D78" s="201" t="str">
        <f>IF(ISBLANK('0. CONTENUS-WiP'!J78),"",SUBSTITUTE('0. CONTENUS-WiP'!J78,"NR","IT Soutenable"))</f>
        <v/>
      </c>
      <c r="E78" s="201" t="str">
        <f>IF(ISBLANK('0. CONTENUS-WiP'!K78),"",SUBSTITUTE('0. CONTENUS-WiP'!K78,"NR","IT Soutenable"))</f>
        <v/>
      </c>
      <c r="F78" s="201" t="str">
        <f>IF(ISBLANK('0. CONTENUS-WiP'!L78),"",SUBSTITUTE('0. CONTENUS-WiP'!L78,"NR","IT Soutenable"))</f>
        <v/>
      </c>
      <c r="G78" s="208" t="str">
        <f>IF(ISBLANK('0. CONTENUS-WiP'!M78),"",SUBSTITUTE('0. CONTENUS-WiP'!M78,"NR","IT Soutenable"))</f>
        <v/>
      </c>
      <c r="H78" s="208" t="str">
        <f>IF(ISBLANK('0. CONTENUS-WiP'!N78),"",SUBSTITUTE('0. CONTENUS-WiP'!N78,"NR","IT Soutenable"))</f>
        <v/>
      </c>
      <c r="I78" s="208" t="str">
        <f>IF(ISBLANK('0. CONTENUS-WiP'!O78),"",SUBSTITUTE('0. CONTENUS-WiP'!O78,"NR","IT Soutenable"))</f>
        <v/>
      </c>
    </row>
    <row r="79" spans="1:9" ht="15.75" customHeight="1">
      <c r="A79" s="212"/>
      <c r="B79" s="207"/>
      <c r="C79" s="253"/>
      <c r="D79" s="225"/>
      <c r="E79" s="225"/>
      <c r="F79" s="225"/>
      <c r="G79" s="212"/>
      <c r="H79" s="212"/>
      <c r="I79" s="212"/>
    </row>
    <row r="80" spans="1:9" ht="15.75" customHeight="1">
      <c r="A80" s="212"/>
      <c r="B80" s="207"/>
      <c r="C80" s="253"/>
      <c r="D80" s="225"/>
      <c r="E80" s="225"/>
      <c r="F80" s="225"/>
      <c r="G80" s="212"/>
      <c r="H80" s="212"/>
      <c r="I80" s="212"/>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9C324"/>
    <outlinePr summaryBelow="0" summaryRight="0"/>
  </sheetPr>
  <dimension ref="A1:Z1000"/>
  <sheetViews>
    <sheetView workbookViewId="0">
      <pane ySplit="2" topLeftCell="A3" activePane="bottomLeft" state="frozen"/>
      <selection pane="bottomLeft" activeCell="B4" sqref="B4"/>
    </sheetView>
  </sheetViews>
  <sheetFormatPr defaultColWidth="14.42578125" defaultRowHeight="15" customHeight="1"/>
  <cols>
    <col min="1" max="1" width="29" customWidth="1"/>
    <col min="2" max="2" width="14.42578125" customWidth="1"/>
    <col min="3" max="3" width="39.7109375" customWidth="1"/>
    <col min="4" max="4" width="30.140625" customWidth="1"/>
    <col min="5" max="5" width="50.28515625" customWidth="1"/>
    <col min="6" max="6" width="24" customWidth="1"/>
    <col min="7" max="7" width="27.5703125" customWidth="1"/>
    <col min="8" max="8" width="11" customWidth="1"/>
    <col min="9" max="26" width="22.28515625" customWidth="1"/>
  </cols>
  <sheetData>
    <row r="1" spans="1:26" ht="15.75" customHeight="1">
      <c r="A1" s="175" t="s">
        <v>5692</v>
      </c>
      <c r="B1" s="175" t="s">
        <v>8510</v>
      </c>
      <c r="C1" s="175" t="s">
        <v>8511</v>
      </c>
      <c r="D1" s="176"/>
      <c r="E1" s="176"/>
      <c r="F1" s="176"/>
      <c r="G1" s="176"/>
      <c r="H1" s="176"/>
      <c r="I1" s="176"/>
      <c r="J1" s="189"/>
      <c r="K1" s="189"/>
      <c r="L1" s="189"/>
      <c r="M1" s="189"/>
      <c r="N1" s="189"/>
      <c r="O1" s="189"/>
      <c r="P1" s="189"/>
      <c r="Q1" s="189"/>
      <c r="R1" s="189"/>
      <c r="S1" s="189"/>
      <c r="T1" s="189"/>
      <c r="U1" s="189"/>
      <c r="V1" s="189"/>
      <c r="W1" s="189"/>
      <c r="X1" s="189"/>
      <c r="Y1" s="189"/>
      <c r="Z1" s="189"/>
    </row>
    <row r="2" spans="1:26" ht="15.75" customHeight="1">
      <c r="A2" s="178" t="s">
        <v>5696</v>
      </c>
      <c r="B2" s="179" t="s">
        <v>5697</v>
      </c>
      <c r="C2" s="180" t="s">
        <v>5698</v>
      </c>
      <c r="D2" s="181" t="s">
        <v>5699</v>
      </c>
      <c r="E2" s="181" t="s">
        <v>5700</v>
      </c>
      <c r="F2" s="181" t="s">
        <v>5701</v>
      </c>
      <c r="G2" s="181" t="s">
        <v>5283</v>
      </c>
      <c r="H2" s="181" t="s">
        <v>5284</v>
      </c>
      <c r="I2" s="181" t="s">
        <v>5702</v>
      </c>
      <c r="J2" s="254"/>
      <c r="K2" s="254"/>
      <c r="L2" s="254"/>
      <c r="M2" s="254"/>
      <c r="N2" s="254"/>
      <c r="O2" s="254"/>
      <c r="P2" s="254"/>
      <c r="Q2" s="254"/>
      <c r="R2" s="254"/>
      <c r="S2" s="254"/>
      <c r="T2" s="254"/>
      <c r="U2" s="254"/>
      <c r="V2" s="254"/>
      <c r="W2" s="254"/>
      <c r="X2" s="254"/>
      <c r="Y2" s="254"/>
      <c r="Z2" s="254"/>
    </row>
    <row r="3" spans="1:26" ht="15.75" customHeight="1">
      <c r="A3" s="184"/>
      <c r="B3" s="185" t="s">
        <v>8513</v>
      </c>
      <c r="C3" s="184"/>
      <c r="D3" s="184"/>
      <c r="E3" s="184"/>
      <c r="F3" s="184"/>
      <c r="G3" s="184"/>
      <c r="H3" s="184"/>
      <c r="I3" s="184"/>
      <c r="J3" s="255"/>
      <c r="K3" s="255"/>
      <c r="L3" s="255"/>
      <c r="M3" s="255"/>
      <c r="N3" s="255"/>
      <c r="O3" s="255"/>
      <c r="P3" s="255"/>
      <c r="Q3" s="255"/>
      <c r="R3" s="255"/>
      <c r="S3" s="255"/>
      <c r="T3" s="255"/>
      <c r="U3" s="255"/>
      <c r="V3" s="255"/>
      <c r="W3" s="255"/>
      <c r="X3" s="255"/>
      <c r="Y3" s="255"/>
      <c r="Z3" s="255"/>
    </row>
    <row r="4" spans="1:26" ht="15.75" customHeight="1">
      <c r="A4" s="185" t="s">
        <v>8514</v>
      </c>
      <c r="B4" s="184"/>
      <c r="C4" s="185" t="s">
        <v>8515</v>
      </c>
      <c r="D4" s="185" t="s">
        <v>8516</v>
      </c>
      <c r="E4" s="185" t="s">
        <v>8517</v>
      </c>
      <c r="F4" s="185" t="s">
        <v>8518</v>
      </c>
      <c r="G4" s="184"/>
      <c r="H4" s="184"/>
      <c r="I4" s="184" t="s">
        <v>8519</v>
      </c>
      <c r="J4" s="255"/>
      <c r="K4" s="255"/>
      <c r="L4" s="255"/>
      <c r="M4" s="255"/>
      <c r="N4" s="255"/>
      <c r="O4" s="255"/>
      <c r="P4" s="255"/>
      <c r="Q4" s="255"/>
      <c r="R4" s="255"/>
      <c r="S4" s="255"/>
      <c r="T4" s="255"/>
      <c r="U4" s="255"/>
      <c r="V4" s="255"/>
      <c r="W4" s="255"/>
      <c r="X4" s="255"/>
      <c r="Y4" s="255"/>
      <c r="Z4" s="255"/>
    </row>
    <row r="5" spans="1:26" ht="15.75" customHeight="1">
      <c r="A5" s="185" t="s">
        <v>8520</v>
      </c>
      <c r="B5" s="184"/>
      <c r="C5" s="185" t="s">
        <v>8521</v>
      </c>
      <c r="D5" s="185" t="s">
        <v>8522</v>
      </c>
      <c r="E5" s="185" t="s">
        <v>8790</v>
      </c>
      <c r="F5" s="185" t="s">
        <v>8524</v>
      </c>
      <c r="G5" s="184"/>
      <c r="H5" s="184"/>
      <c r="I5" s="184"/>
      <c r="J5" s="255"/>
      <c r="K5" s="255"/>
      <c r="L5" s="255"/>
      <c r="M5" s="255"/>
      <c r="N5" s="255"/>
      <c r="O5" s="255"/>
      <c r="P5" s="255"/>
      <c r="Q5" s="255"/>
      <c r="R5" s="255"/>
      <c r="S5" s="255"/>
      <c r="T5" s="255"/>
      <c r="U5" s="255"/>
      <c r="V5" s="255"/>
      <c r="W5" s="255"/>
      <c r="X5" s="255"/>
      <c r="Y5" s="255"/>
      <c r="Z5" s="255"/>
    </row>
    <row r="6" spans="1:26" ht="15.75" customHeight="1">
      <c r="A6" s="185" t="s">
        <v>8520</v>
      </c>
      <c r="B6" s="184"/>
      <c r="C6" s="185" t="s">
        <v>8521</v>
      </c>
      <c r="D6" s="185" t="s">
        <v>8525</v>
      </c>
      <c r="E6" s="185" t="s">
        <v>8526</v>
      </c>
      <c r="F6" s="185" t="s">
        <v>8791</v>
      </c>
      <c r="G6" s="184"/>
      <c r="H6" s="184"/>
      <c r="I6" s="184"/>
      <c r="J6" s="255"/>
      <c r="K6" s="255"/>
      <c r="L6" s="255"/>
      <c r="M6" s="255"/>
      <c r="N6" s="255"/>
      <c r="O6" s="255"/>
      <c r="P6" s="255"/>
      <c r="Q6" s="255"/>
      <c r="R6" s="255"/>
      <c r="S6" s="255"/>
      <c r="T6" s="255"/>
      <c r="U6" s="255"/>
      <c r="V6" s="255"/>
      <c r="W6" s="255"/>
      <c r="X6" s="255"/>
      <c r="Y6" s="255"/>
      <c r="Z6" s="255"/>
    </row>
    <row r="7" spans="1:26" ht="15.75" customHeight="1">
      <c r="A7" s="185" t="s">
        <v>8792</v>
      </c>
      <c r="B7" s="184"/>
      <c r="C7" s="185" t="s">
        <v>8529</v>
      </c>
      <c r="D7" s="185" t="s">
        <v>8793</v>
      </c>
      <c r="E7" s="185" t="s">
        <v>8531</v>
      </c>
      <c r="F7" s="185" t="s">
        <v>8532</v>
      </c>
      <c r="G7" s="184" t="s">
        <v>8794</v>
      </c>
      <c r="H7" s="184"/>
      <c r="I7" s="184"/>
      <c r="J7" s="255"/>
      <c r="K7" s="255"/>
      <c r="L7" s="255"/>
      <c r="M7" s="255"/>
      <c r="N7" s="255"/>
      <c r="O7" s="255"/>
      <c r="P7" s="255"/>
      <c r="Q7" s="255"/>
      <c r="R7" s="255"/>
      <c r="S7" s="255"/>
      <c r="T7" s="255"/>
      <c r="U7" s="255"/>
      <c r="V7" s="255"/>
      <c r="W7" s="255"/>
      <c r="X7" s="255"/>
      <c r="Y7" s="255"/>
      <c r="Z7" s="255"/>
    </row>
    <row r="8" spans="1:26" ht="15.75" customHeight="1">
      <c r="A8" s="185"/>
      <c r="B8" s="184"/>
      <c r="C8" s="185" t="s">
        <v>8795</v>
      </c>
      <c r="D8" s="185" t="s">
        <v>8537</v>
      </c>
      <c r="E8" s="185" t="s">
        <v>8796</v>
      </c>
      <c r="F8" s="185" t="s">
        <v>8539</v>
      </c>
      <c r="G8" s="185"/>
      <c r="H8" s="185"/>
      <c r="I8" s="184" t="s">
        <v>8540</v>
      </c>
      <c r="J8" s="255"/>
      <c r="K8" s="255"/>
      <c r="L8" s="255"/>
      <c r="M8" s="255"/>
      <c r="N8" s="255"/>
      <c r="O8" s="255"/>
      <c r="P8" s="255"/>
      <c r="Q8" s="255"/>
      <c r="R8" s="255"/>
      <c r="S8" s="255"/>
      <c r="T8" s="255"/>
      <c r="U8" s="255"/>
      <c r="V8" s="255"/>
      <c r="W8" s="255"/>
      <c r="X8" s="255"/>
      <c r="Y8" s="255"/>
      <c r="Z8" s="255"/>
    </row>
    <row r="9" spans="1:26" ht="15.75" customHeight="1">
      <c r="A9" s="185"/>
      <c r="B9" s="184" t="s">
        <v>8544</v>
      </c>
      <c r="C9" s="185"/>
      <c r="D9" s="185"/>
      <c r="E9" s="185"/>
      <c r="F9" s="185"/>
      <c r="G9" s="184"/>
      <c r="H9" s="184"/>
      <c r="I9" s="184"/>
      <c r="J9" s="255"/>
      <c r="K9" s="255"/>
      <c r="L9" s="255"/>
      <c r="M9" s="255"/>
      <c r="N9" s="255"/>
      <c r="O9" s="255"/>
      <c r="P9" s="255"/>
      <c r="Q9" s="255"/>
      <c r="R9" s="255"/>
      <c r="S9" s="255"/>
      <c r="T9" s="255"/>
      <c r="U9" s="255"/>
      <c r="V9" s="255"/>
      <c r="W9" s="255"/>
      <c r="X9" s="255"/>
      <c r="Y9" s="255"/>
      <c r="Z9" s="255"/>
    </row>
    <row r="10" spans="1:26" ht="15.75" customHeight="1">
      <c r="A10" s="184" t="s">
        <v>8792</v>
      </c>
      <c r="B10" s="185"/>
      <c r="C10" s="184" t="s">
        <v>8545</v>
      </c>
      <c r="D10" s="184" t="s">
        <v>8546</v>
      </c>
      <c r="E10" s="184" t="s">
        <v>8797</v>
      </c>
      <c r="F10" s="184" t="s">
        <v>8548</v>
      </c>
      <c r="G10" s="184" t="s">
        <v>8549</v>
      </c>
      <c r="H10" s="184" t="s">
        <v>8210</v>
      </c>
      <c r="I10" s="184" t="s">
        <v>8550</v>
      </c>
      <c r="J10" s="255"/>
      <c r="K10" s="255"/>
      <c r="L10" s="255"/>
      <c r="M10" s="255"/>
      <c r="N10" s="255"/>
      <c r="O10" s="255"/>
      <c r="P10" s="255"/>
      <c r="Q10" s="255"/>
      <c r="R10" s="255"/>
      <c r="S10" s="255"/>
      <c r="T10" s="255"/>
      <c r="U10" s="255"/>
      <c r="V10" s="255"/>
      <c r="W10" s="255"/>
      <c r="X10" s="255"/>
      <c r="Y10" s="255"/>
      <c r="Z10" s="255"/>
    </row>
    <row r="11" spans="1:26" ht="15.75" customHeight="1">
      <c r="A11" s="185" t="s">
        <v>8792</v>
      </c>
      <c r="B11" s="184"/>
      <c r="C11" s="185" t="s">
        <v>8551</v>
      </c>
      <c r="D11" s="185" t="s">
        <v>8552</v>
      </c>
      <c r="E11" s="185" t="s">
        <v>8798</v>
      </c>
      <c r="F11" s="185" t="s">
        <v>8554</v>
      </c>
      <c r="G11" s="184"/>
      <c r="H11" s="184"/>
      <c r="I11" s="184"/>
      <c r="J11" s="255"/>
      <c r="K11" s="255"/>
      <c r="L11" s="255"/>
      <c r="M11" s="255"/>
      <c r="N11" s="255"/>
      <c r="O11" s="255"/>
      <c r="P11" s="255"/>
      <c r="Q11" s="255"/>
      <c r="R11" s="255"/>
      <c r="S11" s="255"/>
      <c r="T11" s="255"/>
      <c r="U11" s="255"/>
      <c r="V11" s="255"/>
      <c r="W11" s="255"/>
      <c r="X11" s="255"/>
      <c r="Y11" s="255"/>
      <c r="Z11" s="255"/>
    </row>
    <row r="12" spans="1:26" ht="15.75" customHeight="1">
      <c r="A12" s="185" t="s">
        <v>8792</v>
      </c>
      <c r="B12" s="184"/>
      <c r="C12" s="185"/>
      <c r="D12" s="185" t="s">
        <v>8799</v>
      </c>
      <c r="E12" s="185" t="s">
        <v>8800</v>
      </c>
      <c r="F12" s="185" t="s">
        <v>8557</v>
      </c>
      <c r="G12" s="185"/>
      <c r="H12" s="184"/>
      <c r="I12" s="184"/>
      <c r="J12" s="255"/>
      <c r="K12" s="255"/>
      <c r="L12" s="255"/>
      <c r="M12" s="255"/>
      <c r="N12" s="255"/>
      <c r="O12" s="255"/>
      <c r="P12" s="255"/>
      <c r="Q12" s="255"/>
      <c r="R12" s="255"/>
      <c r="S12" s="255"/>
      <c r="T12" s="255"/>
      <c r="U12" s="255"/>
      <c r="V12" s="255"/>
      <c r="W12" s="255"/>
      <c r="X12" s="255"/>
      <c r="Y12" s="255"/>
      <c r="Z12" s="255"/>
    </row>
    <row r="13" spans="1:26" ht="15.75" customHeight="1">
      <c r="A13" s="184" t="s">
        <v>8559</v>
      </c>
      <c r="B13" s="184"/>
      <c r="C13" s="185"/>
      <c r="D13" s="185" t="s">
        <v>8560</v>
      </c>
      <c r="E13" s="185" t="s">
        <v>8801</v>
      </c>
      <c r="F13" s="185" t="s">
        <v>8562</v>
      </c>
      <c r="G13" s="184"/>
      <c r="H13" s="184"/>
      <c r="I13" s="184" t="s">
        <v>8230</v>
      </c>
      <c r="J13" s="255"/>
      <c r="K13" s="255"/>
      <c r="L13" s="255"/>
      <c r="M13" s="255"/>
      <c r="N13" s="255"/>
      <c r="O13" s="255"/>
      <c r="P13" s="255"/>
      <c r="Q13" s="255"/>
      <c r="R13" s="255"/>
      <c r="S13" s="255"/>
      <c r="T13" s="255"/>
      <c r="U13" s="255"/>
      <c r="V13" s="255"/>
      <c r="W13" s="255"/>
      <c r="X13" s="255"/>
      <c r="Y13" s="255"/>
      <c r="Z13" s="255"/>
    </row>
    <row r="14" spans="1:26" ht="15.75" customHeight="1">
      <c r="A14" s="185" t="s">
        <v>8792</v>
      </c>
      <c r="B14" s="184"/>
      <c r="C14" s="185" t="s">
        <v>8563</v>
      </c>
      <c r="D14" s="185" t="s">
        <v>8564</v>
      </c>
      <c r="E14" s="185" t="s">
        <v>8802</v>
      </c>
      <c r="F14" s="185" t="s">
        <v>8566</v>
      </c>
      <c r="G14" s="184" t="s">
        <v>8567</v>
      </c>
      <c r="H14" s="184"/>
      <c r="I14" s="184" t="s">
        <v>8568</v>
      </c>
      <c r="J14" s="255"/>
      <c r="K14" s="255"/>
      <c r="L14" s="255"/>
      <c r="M14" s="255"/>
      <c r="N14" s="255"/>
      <c r="O14" s="255"/>
      <c r="P14" s="255"/>
      <c r="Q14" s="255"/>
      <c r="R14" s="255"/>
      <c r="S14" s="255"/>
      <c r="T14" s="255"/>
      <c r="U14" s="255"/>
      <c r="V14" s="255"/>
      <c r="W14" s="255"/>
      <c r="X14" s="255"/>
      <c r="Y14" s="255"/>
      <c r="Z14" s="255"/>
    </row>
    <row r="15" spans="1:26" ht="15.75" customHeight="1">
      <c r="A15" s="185" t="s">
        <v>8570</v>
      </c>
      <c r="B15" s="184"/>
      <c r="C15" s="185" t="s">
        <v>8571</v>
      </c>
      <c r="D15" s="185" t="s">
        <v>8572</v>
      </c>
      <c r="E15" s="185" t="s">
        <v>8573</v>
      </c>
      <c r="F15" s="185" t="s">
        <v>8574</v>
      </c>
      <c r="G15" s="184"/>
      <c r="H15" s="184"/>
      <c r="I15" s="184"/>
      <c r="J15" s="255"/>
      <c r="K15" s="255"/>
      <c r="L15" s="255"/>
      <c r="M15" s="255"/>
      <c r="N15" s="255"/>
      <c r="O15" s="255"/>
      <c r="P15" s="255"/>
      <c r="Q15" s="255"/>
      <c r="R15" s="255"/>
      <c r="S15" s="255"/>
      <c r="T15" s="255"/>
      <c r="U15" s="255"/>
      <c r="V15" s="255"/>
      <c r="W15" s="255"/>
      <c r="X15" s="255"/>
      <c r="Y15" s="255"/>
      <c r="Z15" s="255"/>
    </row>
    <row r="16" spans="1:26" ht="15.75" customHeight="1">
      <c r="A16" s="184" t="s">
        <v>8559</v>
      </c>
      <c r="B16" s="185"/>
      <c r="C16" s="184" t="s">
        <v>8576</v>
      </c>
      <c r="D16" s="184" t="s">
        <v>8803</v>
      </c>
      <c r="E16" s="184" t="s">
        <v>8804</v>
      </c>
      <c r="F16" s="184" t="s">
        <v>8579</v>
      </c>
      <c r="G16" s="184" t="s">
        <v>8580</v>
      </c>
      <c r="H16" s="184" t="s">
        <v>8581</v>
      </c>
      <c r="I16" s="184"/>
      <c r="J16" s="255"/>
      <c r="K16" s="255"/>
      <c r="L16" s="255"/>
      <c r="M16" s="255"/>
      <c r="N16" s="255"/>
      <c r="O16" s="255"/>
      <c r="P16" s="255"/>
      <c r="Q16" s="255"/>
      <c r="R16" s="255"/>
      <c r="S16" s="255"/>
      <c r="T16" s="255"/>
      <c r="U16" s="255"/>
      <c r="V16" s="255"/>
      <c r="W16" s="255"/>
      <c r="X16" s="255"/>
      <c r="Y16" s="255"/>
      <c r="Z16" s="255"/>
    </row>
    <row r="17" spans="1:26" ht="15.75" customHeight="1">
      <c r="A17" s="185" t="s">
        <v>8559</v>
      </c>
      <c r="B17" s="184"/>
      <c r="C17" s="185" t="s">
        <v>8582</v>
      </c>
      <c r="D17" s="185" t="s">
        <v>8805</v>
      </c>
      <c r="E17" s="185" t="s">
        <v>8584</v>
      </c>
      <c r="F17" s="185" t="s">
        <v>8585</v>
      </c>
      <c r="G17" s="184" t="s">
        <v>8586</v>
      </c>
      <c r="H17" s="184"/>
      <c r="I17" s="184"/>
      <c r="J17" s="255"/>
      <c r="K17" s="255"/>
      <c r="L17" s="255"/>
      <c r="M17" s="255"/>
      <c r="N17" s="255"/>
      <c r="O17" s="255"/>
      <c r="P17" s="255"/>
      <c r="Q17" s="255"/>
      <c r="R17" s="255"/>
      <c r="S17" s="255"/>
      <c r="T17" s="255"/>
      <c r="U17" s="255"/>
      <c r="V17" s="255"/>
      <c r="W17" s="255"/>
      <c r="X17" s="255"/>
      <c r="Y17" s="255"/>
      <c r="Z17" s="255"/>
    </row>
    <row r="18" spans="1:26" ht="15.75" customHeight="1">
      <c r="A18" s="185" t="s">
        <v>8559</v>
      </c>
      <c r="B18" s="184"/>
      <c r="C18" s="184" t="s">
        <v>8588</v>
      </c>
      <c r="D18" s="185" t="s">
        <v>8589</v>
      </c>
      <c r="E18" s="185" t="s">
        <v>8590</v>
      </c>
      <c r="F18" s="185" t="s">
        <v>8591</v>
      </c>
      <c r="G18" s="184"/>
      <c r="H18" s="184"/>
      <c r="I18" s="184" t="s">
        <v>8266</v>
      </c>
      <c r="J18" s="255"/>
      <c r="K18" s="255"/>
      <c r="L18" s="255"/>
      <c r="M18" s="255"/>
      <c r="N18" s="255"/>
      <c r="O18" s="255"/>
      <c r="P18" s="255"/>
      <c r="Q18" s="255"/>
      <c r="R18" s="255"/>
      <c r="S18" s="255"/>
      <c r="T18" s="255"/>
      <c r="U18" s="255"/>
      <c r="V18" s="255"/>
      <c r="W18" s="255"/>
      <c r="X18" s="255"/>
      <c r="Y18" s="255"/>
      <c r="Z18" s="255"/>
    </row>
    <row r="19" spans="1:26" ht="15.75" customHeight="1">
      <c r="A19" s="185" t="s">
        <v>8592</v>
      </c>
      <c r="B19" s="184"/>
      <c r="C19" s="184" t="s">
        <v>8593</v>
      </c>
      <c r="D19" s="185" t="s">
        <v>8806</v>
      </c>
      <c r="E19" s="185" t="s">
        <v>8807</v>
      </c>
      <c r="F19" s="185" t="s">
        <v>8596</v>
      </c>
      <c r="G19" s="184" t="s">
        <v>8597</v>
      </c>
      <c r="H19" s="184"/>
      <c r="I19" s="184"/>
      <c r="J19" s="255"/>
      <c r="K19" s="255"/>
      <c r="L19" s="255"/>
      <c r="M19" s="255"/>
      <c r="N19" s="255"/>
      <c r="O19" s="255"/>
      <c r="P19" s="255"/>
      <c r="Q19" s="255"/>
      <c r="R19" s="255"/>
      <c r="S19" s="255"/>
      <c r="T19" s="255"/>
      <c r="U19" s="255"/>
      <c r="V19" s="255"/>
      <c r="W19" s="255"/>
      <c r="X19" s="255"/>
      <c r="Y19" s="255"/>
      <c r="Z19" s="255"/>
    </row>
    <row r="20" spans="1:26" ht="15.75" customHeight="1">
      <c r="A20" s="185" t="s">
        <v>8592</v>
      </c>
      <c r="B20" s="184"/>
      <c r="C20" s="184"/>
      <c r="D20" s="185" t="s">
        <v>8808</v>
      </c>
      <c r="E20" s="185" t="s">
        <v>8809</v>
      </c>
      <c r="F20" s="185" t="s">
        <v>8810</v>
      </c>
      <c r="G20" s="185"/>
      <c r="H20" s="184"/>
      <c r="I20" s="184"/>
      <c r="J20" s="255"/>
      <c r="K20" s="255"/>
      <c r="L20" s="255"/>
      <c r="M20" s="255"/>
      <c r="N20" s="255"/>
      <c r="O20" s="255"/>
      <c r="P20" s="255"/>
      <c r="Q20" s="255"/>
      <c r="R20" s="255"/>
      <c r="S20" s="255"/>
      <c r="T20" s="255"/>
      <c r="U20" s="255"/>
      <c r="V20" s="255"/>
      <c r="W20" s="255"/>
      <c r="X20" s="255"/>
      <c r="Y20" s="255"/>
      <c r="Z20" s="255"/>
    </row>
    <row r="21" spans="1:26" ht="15.75" customHeight="1">
      <c r="A21" s="185" t="s">
        <v>8592</v>
      </c>
      <c r="B21" s="184"/>
      <c r="C21" s="184"/>
      <c r="D21" s="185" t="s">
        <v>8602</v>
      </c>
      <c r="E21" s="185" t="s">
        <v>8811</v>
      </c>
      <c r="F21" s="184" t="s">
        <v>8812</v>
      </c>
      <c r="G21" s="184"/>
      <c r="H21" s="184"/>
      <c r="I21" s="184"/>
      <c r="J21" s="255"/>
      <c r="K21" s="255"/>
      <c r="L21" s="255"/>
      <c r="M21" s="255"/>
      <c r="N21" s="255"/>
      <c r="O21" s="255"/>
      <c r="P21" s="255"/>
      <c r="Q21" s="255"/>
      <c r="R21" s="255"/>
      <c r="S21" s="255"/>
      <c r="T21" s="255"/>
      <c r="U21" s="255"/>
      <c r="V21" s="255"/>
      <c r="W21" s="255"/>
      <c r="X21" s="255"/>
      <c r="Y21" s="255"/>
      <c r="Z21" s="255"/>
    </row>
    <row r="22" spans="1:26" ht="15.75" customHeight="1">
      <c r="A22" s="185" t="s">
        <v>8592</v>
      </c>
      <c r="B22" s="184"/>
      <c r="C22" s="185"/>
      <c r="D22" s="185" t="s">
        <v>8813</v>
      </c>
      <c r="E22" s="185" t="s">
        <v>8606</v>
      </c>
      <c r="F22" s="185" t="s">
        <v>8607</v>
      </c>
      <c r="G22" s="184"/>
      <c r="H22" s="184"/>
      <c r="I22" s="184" t="s">
        <v>8608</v>
      </c>
      <c r="J22" s="255"/>
      <c r="K22" s="255"/>
      <c r="L22" s="255"/>
      <c r="M22" s="255"/>
      <c r="N22" s="255"/>
      <c r="O22" s="255"/>
      <c r="P22" s="255"/>
      <c r="Q22" s="255"/>
      <c r="R22" s="255"/>
      <c r="S22" s="255"/>
      <c r="T22" s="255"/>
      <c r="U22" s="255"/>
      <c r="V22" s="255"/>
      <c r="W22" s="255"/>
      <c r="X22" s="255"/>
      <c r="Y22" s="255"/>
      <c r="Z22" s="255"/>
    </row>
    <row r="23" spans="1:26" ht="15.75" customHeight="1">
      <c r="A23" s="185" t="s">
        <v>8592</v>
      </c>
      <c r="B23" s="184"/>
      <c r="C23" s="185" t="s">
        <v>8609</v>
      </c>
      <c r="D23" s="185" t="s">
        <v>8814</v>
      </c>
      <c r="E23" s="185" t="s">
        <v>8815</v>
      </c>
      <c r="F23" s="185" t="s">
        <v>8816</v>
      </c>
      <c r="G23" s="184"/>
      <c r="H23" s="184"/>
      <c r="I23" s="184"/>
      <c r="J23" s="255"/>
      <c r="K23" s="255"/>
      <c r="L23" s="255"/>
      <c r="M23" s="255"/>
      <c r="N23" s="255"/>
      <c r="O23" s="255"/>
      <c r="P23" s="255"/>
      <c r="Q23" s="255"/>
      <c r="R23" s="255"/>
      <c r="S23" s="255"/>
      <c r="T23" s="255"/>
      <c r="U23" s="255"/>
      <c r="V23" s="255"/>
      <c r="W23" s="255"/>
      <c r="X23" s="255"/>
      <c r="Y23" s="255"/>
      <c r="Z23" s="255"/>
    </row>
    <row r="24" spans="1:26" ht="15.75" customHeight="1">
      <c r="A24" s="185"/>
      <c r="B24" s="184" t="s">
        <v>8616</v>
      </c>
      <c r="C24" s="185"/>
      <c r="D24" s="185"/>
      <c r="E24" s="185"/>
      <c r="F24" s="185"/>
      <c r="G24" s="184"/>
      <c r="H24" s="184"/>
      <c r="I24" s="184"/>
      <c r="J24" s="255"/>
      <c r="K24" s="255"/>
      <c r="L24" s="255"/>
      <c r="M24" s="255"/>
      <c r="N24" s="255"/>
      <c r="O24" s="255"/>
      <c r="P24" s="255"/>
      <c r="Q24" s="255"/>
      <c r="R24" s="255"/>
      <c r="S24" s="255"/>
      <c r="T24" s="255"/>
      <c r="U24" s="255"/>
      <c r="V24" s="255"/>
      <c r="W24" s="255"/>
      <c r="X24" s="255"/>
      <c r="Y24" s="255"/>
      <c r="Z24" s="255"/>
    </row>
    <row r="25" spans="1:26" ht="15.75" customHeight="1">
      <c r="A25" s="185" t="s">
        <v>8570</v>
      </c>
      <c r="B25" s="184"/>
      <c r="C25" s="185" t="s">
        <v>8617</v>
      </c>
      <c r="D25" s="185" t="s">
        <v>8618</v>
      </c>
      <c r="E25" s="185" t="s">
        <v>8817</v>
      </c>
      <c r="F25" s="185" t="s">
        <v>8818</v>
      </c>
      <c r="G25" s="185"/>
      <c r="H25" s="185"/>
      <c r="I25" s="184"/>
      <c r="J25" s="255"/>
      <c r="K25" s="255"/>
      <c r="L25" s="255"/>
      <c r="M25" s="255"/>
      <c r="N25" s="255"/>
      <c r="O25" s="255"/>
      <c r="P25" s="255"/>
      <c r="Q25" s="255"/>
      <c r="R25" s="255"/>
      <c r="S25" s="255"/>
      <c r="T25" s="255"/>
      <c r="U25" s="255"/>
      <c r="V25" s="255"/>
      <c r="W25" s="255"/>
      <c r="X25" s="255"/>
      <c r="Y25" s="255"/>
      <c r="Z25" s="255"/>
    </row>
    <row r="26" spans="1:26" ht="15.75" customHeight="1">
      <c r="A26" s="184" t="s">
        <v>8570</v>
      </c>
      <c r="B26" s="185"/>
      <c r="C26" s="184"/>
      <c r="D26" s="184" t="s">
        <v>8621</v>
      </c>
      <c r="E26" s="184" t="s">
        <v>8622</v>
      </c>
      <c r="F26" s="184" t="s">
        <v>8623</v>
      </c>
      <c r="G26" s="184"/>
      <c r="H26" s="184"/>
      <c r="I26" s="184" t="s">
        <v>8307</v>
      </c>
      <c r="J26" s="255"/>
      <c r="K26" s="255"/>
      <c r="L26" s="255"/>
      <c r="M26" s="255"/>
      <c r="N26" s="255"/>
      <c r="O26" s="255"/>
      <c r="P26" s="255"/>
      <c r="Q26" s="255"/>
      <c r="R26" s="255"/>
      <c r="S26" s="255"/>
      <c r="T26" s="255"/>
      <c r="U26" s="255"/>
      <c r="V26" s="255"/>
      <c r="W26" s="255"/>
      <c r="X26" s="255"/>
      <c r="Y26" s="255"/>
      <c r="Z26" s="255"/>
    </row>
    <row r="27" spans="1:26" ht="15.75" customHeight="1">
      <c r="A27" s="185" t="s">
        <v>8570</v>
      </c>
      <c r="B27" s="184"/>
      <c r="C27" s="185" t="s">
        <v>8627</v>
      </c>
      <c r="D27" s="185" t="s">
        <v>8628</v>
      </c>
      <c r="E27" s="185" t="s">
        <v>8819</v>
      </c>
      <c r="F27" s="185" t="s">
        <v>8630</v>
      </c>
      <c r="G27" s="184"/>
      <c r="H27" s="184"/>
      <c r="I27" s="184" t="s">
        <v>8631</v>
      </c>
      <c r="J27" s="255"/>
      <c r="K27" s="255"/>
      <c r="L27" s="255"/>
      <c r="M27" s="255"/>
      <c r="N27" s="255"/>
      <c r="O27" s="255"/>
      <c r="P27" s="255"/>
      <c r="Q27" s="255"/>
      <c r="R27" s="255"/>
      <c r="S27" s="255"/>
      <c r="T27" s="255"/>
      <c r="U27" s="255"/>
      <c r="V27" s="255"/>
      <c r="W27" s="255"/>
      <c r="X27" s="255"/>
      <c r="Y27" s="255"/>
      <c r="Z27" s="255"/>
    </row>
    <row r="28" spans="1:26" ht="15.75" customHeight="1">
      <c r="A28" s="185" t="s">
        <v>8570</v>
      </c>
      <c r="B28" s="184"/>
      <c r="C28" s="185"/>
      <c r="D28" s="185" t="s">
        <v>8635</v>
      </c>
      <c r="E28" s="185" t="s">
        <v>8820</v>
      </c>
      <c r="F28" s="185" t="s">
        <v>8637</v>
      </c>
      <c r="G28" s="184"/>
      <c r="H28" s="184"/>
      <c r="I28" s="184" t="s">
        <v>8638</v>
      </c>
      <c r="J28" s="255"/>
      <c r="K28" s="255"/>
      <c r="L28" s="255"/>
      <c r="M28" s="255"/>
      <c r="N28" s="255"/>
      <c r="O28" s="255"/>
      <c r="P28" s="255"/>
      <c r="Q28" s="255"/>
      <c r="R28" s="255"/>
      <c r="S28" s="255"/>
      <c r="T28" s="255"/>
      <c r="U28" s="255"/>
      <c r="V28" s="255"/>
      <c r="W28" s="255"/>
      <c r="X28" s="255"/>
      <c r="Y28" s="255"/>
      <c r="Z28" s="255"/>
    </row>
    <row r="29" spans="1:26" ht="15.75" customHeight="1">
      <c r="A29" s="185" t="s">
        <v>8570</v>
      </c>
      <c r="B29" s="184"/>
      <c r="C29" s="185" t="s">
        <v>8639</v>
      </c>
      <c r="D29" s="185" t="s">
        <v>8640</v>
      </c>
      <c r="E29" s="185" t="s">
        <v>8641</v>
      </c>
      <c r="F29" s="185" t="s">
        <v>8642</v>
      </c>
      <c r="G29" s="185" t="s">
        <v>8643</v>
      </c>
      <c r="H29" s="184"/>
      <c r="I29" s="184"/>
      <c r="J29" s="255"/>
      <c r="K29" s="255"/>
      <c r="L29" s="255"/>
      <c r="M29" s="255"/>
      <c r="N29" s="255"/>
      <c r="O29" s="255"/>
      <c r="P29" s="255"/>
      <c r="Q29" s="255"/>
      <c r="R29" s="255"/>
      <c r="S29" s="255"/>
      <c r="T29" s="255"/>
      <c r="U29" s="255"/>
      <c r="V29" s="255"/>
      <c r="W29" s="255"/>
      <c r="X29" s="255"/>
      <c r="Y29" s="255"/>
      <c r="Z29" s="255"/>
    </row>
    <row r="30" spans="1:26" ht="15.75" customHeight="1">
      <c r="A30" s="185" t="s">
        <v>8644</v>
      </c>
      <c r="B30" s="184"/>
      <c r="C30" s="185" t="s">
        <v>8645</v>
      </c>
      <c r="D30" s="185" t="s">
        <v>8821</v>
      </c>
      <c r="E30" s="185" t="s">
        <v>8647</v>
      </c>
      <c r="F30" s="185" t="s">
        <v>8648</v>
      </c>
      <c r="G30" s="184" t="s">
        <v>8649</v>
      </c>
      <c r="H30" s="184"/>
      <c r="I30" s="184"/>
      <c r="J30" s="255"/>
      <c r="K30" s="255"/>
      <c r="L30" s="255"/>
      <c r="M30" s="255"/>
      <c r="N30" s="255"/>
      <c r="O30" s="255"/>
      <c r="P30" s="255"/>
      <c r="Q30" s="255"/>
      <c r="R30" s="255"/>
      <c r="S30" s="255"/>
      <c r="T30" s="255"/>
      <c r="U30" s="255"/>
      <c r="V30" s="255"/>
      <c r="W30" s="255"/>
      <c r="X30" s="255"/>
      <c r="Y30" s="255"/>
      <c r="Z30" s="255"/>
    </row>
    <row r="31" spans="1:26" ht="15.75" customHeight="1">
      <c r="A31" s="185" t="s">
        <v>8644</v>
      </c>
      <c r="B31" s="184"/>
      <c r="C31" s="185"/>
      <c r="D31" s="185" t="s">
        <v>8822</v>
      </c>
      <c r="E31" s="185" t="s">
        <v>8651</v>
      </c>
      <c r="F31" s="185" t="s">
        <v>8652</v>
      </c>
      <c r="G31" s="184"/>
      <c r="H31" s="184"/>
      <c r="I31" s="184"/>
      <c r="J31" s="255"/>
      <c r="K31" s="255"/>
      <c r="L31" s="255"/>
      <c r="M31" s="255"/>
      <c r="N31" s="255"/>
      <c r="O31" s="255"/>
      <c r="P31" s="255"/>
      <c r="Q31" s="255"/>
      <c r="R31" s="255"/>
      <c r="S31" s="255"/>
      <c r="T31" s="255"/>
      <c r="U31" s="255"/>
      <c r="V31" s="255"/>
      <c r="W31" s="255"/>
      <c r="X31" s="255"/>
      <c r="Y31" s="255"/>
      <c r="Z31" s="255"/>
    </row>
    <row r="32" spans="1:26" ht="15.75" customHeight="1">
      <c r="A32" s="185" t="s">
        <v>8644</v>
      </c>
      <c r="B32" s="184"/>
      <c r="C32" s="185" t="s">
        <v>8655</v>
      </c>
      <c r="D32" s="185" t="s">
        <v>8823</v>
      </c>
      <c r="E32" s="185" t="s">
        <v>8824</v>
      </c>
      <c r="F32" s="185" t="s">
        <v>8658</v>
      </c>
      <c r="G32" s="184" t="s">
        <v>8659</v>
      </c>
      <c r="H32" s="184"/>
      <c r="I32" s="184"/>
      <c r="J32" s="255"/>
      <c r="K32" s="255"/>
      <c r="L32" s="255"/>
      <c r="M32" s="255"/>
      <c r="N32" s="255"/>
      <c r="O32" s="255"/>
      <c r="P32" s="255"/>
      <c r="Q32" s="255"/>
      <c r="R32" s="255"/>
      <c r="S32" s="255"/>
      <c r="T32" s="255"/>
      <c r="U32" s="255"/>
      <c r="V32" s="255"/>
      <c r="W32" s="255"/>
      <c r="X32" s="255"/>
      <c r="Y32" s="255"/>
      <c r="Z32" s="255"/>
    </row>
    <row r="33" spans="1:26" ht="15.75" customHeight="1">
      <c r="A33" s="185" t="s">
        <v>8644</v>
      </c>
      <c r="B33" s="184"/>
      <c r="C33" s="185"/>
      <c r="D33" s="185" t="s">
        <v>8661</v>
      </c>
      <c r="E33" s="185" t="s">
        <v>8825</v>
      </c>
      <c r="F33" s="185" t="s">
        <v>8663</v>
      </c>
      <c r="G33" s="184"/>
      <c r="H33" s="184"/>
      <c r="I33" s="184"/>
      <c r="J33" s="255"/>
      <c r="K33" s="255"/>
      <c r="L33" s="255"/>
      <c r="M33" s="255"/>
      <c r="N33" s="255"/>
      <c r="O33" s="255"/>
      <c r="P33" s="255"/>
      <c r="Q33" s="255"/>
      <c r="R33" s="255"/>
      <c r="S33" s="255"/>
      <c r="T33" s="255"/>
      <c r="U33" s="255"/>
      <c r="V33" s="255"/>
      <c r="W33" s="255"/>
      <c r="X33" s="255"/>
      <c r="Y33" s="255"/>
      <c r="Z33" s="255"/>
    </row>
    <row r="34" spans="1:26" ht="15.75" customHeight="1">
      <c r="A34" s="185" t="s">
        <v>8644</v>
      </c>
      <c r="B34" s="184"/>
      <c r="C34" s="185" t="s">
        <v>8664</v>
      </c>
      <c r="D34" s="185" t="s">
        <v>8826</v>
      </c>
      <c r="E34" s="185" t="s">
        <v>8666</v>
      </c>
      <c r="F34" s="185" t="s">
        <v>8667</v>
      </c>
      <c r="G34" s="184"/>
      <c r="H34" s="184"/>
      <c r="I34" s="184"/>
      <c r="J34" s="255"/>
      <c r="K34" s="255"/>
      <c r="L34" s="255"/>
      <c r="M34" s="255"/>
      <c r="N34" s="255"/>
      <c r="O34" s="255"/>
      <c r="P34" s="255"/>
      <c r="Q34" s="255"/>
      <c r="R34" s="255"/>
      <c r="S34" s="255"/>
      <c r="T34" s="255"/>
      <c r="U34" s="255"/>
      <c r="V34" s="255"/>
      <c r="W34" s="255"/>
      <c r="X34" s="255"/>
      <c r="Y34" s="255"/>
      <c r="Z34" s="255"/>
    </row>
    <row r="35" spans="1:26" ht="15.75" customHeight="1">
      <c r="A35" s="185" t="s">
        <v>8644</v>
      </c>
      <c r="B35" s="184"/>
      <c r="C35" s="185"/>
      <c r="D35" s="185" t="s">
        <v>8670</v>
      </c>
      <c r="E35" s="185" t="s">
        <v>8827</v>
      </c>
      <c r="F35" s="185" t="s">
        <v>8672</v>
      </c>
      <c r="G35" s="184"/>
      <c r="H35" s="184"/>
      <c r="I35" s="185" t="s">
        <v>8673</v>
      </c>
      <c r="J35" s="187"/>
      <c r="K35" s="187"/>
      <c r="L35" s="187"/>
      <c r="M35" s="187"/>
      <c r="N35" s="187"/>
      <c r="O35" s="187"/>
      <c r="P35" s="187"/>
      <c r="Q35" s="187"/>
      <c r="R35" s="187"/>
      <c r="S35" s="187"/>
      <c r="T35" s="187"/>
      <c r="U35" s="187"/>
      <c r="V35" s="187"/>
      <c r="W35" s="187"/>
      <c r="X35" s="187"/>
      <c r="Y35" s="187"/>
      <c r="Z35" s="187"/>
    </row>
    <row r="36" spans="1:26" ht="15.75" customHeight="1">
      <c r="A36" s="185" t="s">
        <v>8674</v>
      </c>
      <c r="B36" s="184"/>
      <c r="C36" s="184"/>
      <c r="D36" s="185" t="s">
        <v>8675</v>
      </c>
      <c r="E36" s="185" t="s">
        <v>8828</v>
      </c>
      <c r="F36" s="185" t="s">
        <v>8677</v>
      </c>
      <c r="G36" s="184"/>
      <c r="H36" s="184"/>
      <c r="I36" s="184"/>
      <c r="J36" s="255"/>
      <c r="K36" s="255"/>
      <c r="L36" s="255"/>
      <c r="M36" s="255"/>
      <c r="N36" s="255"/>
      <c r="O36" s="255"/>
      <c r="P36" s="255"/>
      <c r="Q36" s="255"/>
      <c r="R36" s="255"/>
      <c r="S36" s="255"/>
      <c r="T36" s="255"/>
      <c r="U36" s="255"/>
      <c r="V36" s="255"/>
      <c r="W36" s="255"/>
      <c r="X36" s="255"/>
      <c r="Y36" s="255"/>
      <c r="Z36" s="255"/>
    </row>
    <row r="37" spans="1:26" ht="15.75" customHeight="1">
      <c r="A37" s="185" t="s">
        <v>8829</v>
      </c>
      <c r="B37" s="184"/>
      <c r="C37" s="184"/>
      <c r="D37" s="185" t="s">
        <v>8679</v>
      </c>
      <c r="E37" s="185" t="s">
        <v>8830</v>
      </c>
      <c r="F37" s="185" t="s">
        <v>8831</v>
      </c>
      <c r="G37" s="184"/>
      <c r="H37" s="184"/>
      <c r="I37" s="184"/>
      <c r="J37" s="255"/>
      <c r="K37" s="255"/>
      <c r="L37" s="255"/>
      <c r="M37" s="255"/>
      <c r="N37" s="255"/>
      <c r="O37" s="255"/>
      <c r="P37" s="255"/>
      <c r="Q37" s="255"/>
      <c r="R37" s="255"/>
      <c r="S37" s="255"/>
      <c r="T37" s="255"/>
      <c r="U37" s="255"/>
      <c r="V37" s="255"/>
      <c r="W37" s="255"/>
      <c r="X37" s="255"/>
      <c r="Y37" s="255"/>
      <c r="Z37" s="255"/>
    </row>
    <row r="38" spans="1:26" ht="15.75" customHeight="1">
      <c r="A38" s="185"/>
      <c r="B38" s="184" t="s">
        <v>8683</v>
      </c>
      <c r="C38" s="185"/>
      <c r="D38" s="185"/>
      <c r="E38" s="185"/>
      <c r="F38" s="185"/>
      <c r="G38" s="184"/>
      <c r="H38" s="184"/>
      <c r="I38" s="184"/>
      <c r="J38" s="255"/>
      <c r="K38" s="255"/>
      <c r="L38" s="255"/>
      <c r="M38" s="255"/>
      <c r="N38" s="255"/>
      <c r="O38" s="255"/>
      <c r="P38" s="255"/>
      <c r="Q38" s="255"/>
      <c r="R38" s="255"/>
      <c r="S38" s="255"/>
      <c r="T38" s="255"/>
      <c r="U38" s="255"/>
      <c r="V38" s="255"/>
      <c r="W38" s="255"/>
      <c r="X38" s="255"/>
      <c r="Y38" s="255"/>
      <c r="Z38" s="255"/>
    </row>
    <row r="39" spans="1:26" ht="15.75" customHeight="1">
      <c r="A39" s="185" t="s">
        <v>8644</v>
      </c>
      <c r="B39" s="184"/>
      <c r="C39" s="185" t="s">
        <v>8684</v>
      </c>
      <c r="D39" s="185" t="s">
        <v>8685</v>
      </c>
      <c r="E39" s="185" t="s">
        <v>8686</v>
      </c>
      <c r="F39" s="185" t="s">
        <v>8687</v>
      </c>
      <c r="G39" s="185"/>
      <c r="H39" s="184"/>
      <c r="I39" s="184" t="s">
        <v>8688</v>
      </c>
      <c r="J39" s="255"/>
      <c r="K39" s="255"/>
      <c r="L39" s="255"/>
      <c r="M39" s="255"/>
      <c r="N39" s="255"/>
      <c r="O39" s="255"/>
      <c r="P39" s="255"/>
      <c r="Q39" s="255"/>
      <c r="R39" s="255"/>
      <c r="S39" s="255"/>
      <c r="T39" s="255"/>
      <c r="U39" s="255"/>
      <c r="V39" s="255"/>
      <c r="W39" s="255"/>
      <c r="X39" s="255"/>
      <c r="Y39" s="255"/>
      <c r="Z39" s="255"/>
    </row>
    <row r="40" spans="1:26" ht="15.75" customHeight="1">
      <c r="A40" s="184" t="s">
        <v>8559</v>
      </c>
      <c r="B40" s="184"/>
      <c r="C40" s="184" t="s">
        <v>8689</v>
      </c>
      <c r="D40" s="185" t="s">
        <v>8690</v>
      </c>
      <c r="E40" s="185" t="s">
        <v>8691</v>
      </c>
      <c r="F40" s="185" t="s">
        <v>8692</v>
      </c>
      <c r="G40" s="185" t="s">
        <v>8693</v>
      </c>
      <c r="H40" s="184" t="s">
        <v>8694</v>
      </c>
      <c r="I40" s="184" t="s">
        <v>8695</v>
      </c>
      <c r="J40" s="255"/>
      <c r="K40" s="255"/>
      <c r="L40" s="255"/>
      <c r="M40" s="255"/>
      <c r="N40" s="255"/>
      <c r="O40" s="255"/>
      <c r="P40" s="255"/>
      <c r="Q40" s="255"/>
      <c r="R40" s="255"/>
      <c r="S40" s="255"/>
      <c r="T40" s="255"/>
      <c r="U40" s="255"/>
      <c r="V40" s="255"/>
      <c r="W40" s="255"/>
      <c r="X40" s="255"/>
      <c r="Y40" s="255"/>
      <c r="Z40" s="255"/>
    </row>
    <row r="41" spans="1:26" ht="15.75" customHeight="1">
      <c r="A41" s="184" t="s">
        <v>8559</v>
      </c>
      <c r="B41" s="185"/>
      <c r="C41" s="184" t="s">
        <v>8696</v>
      </c>
      <c r="D41" s="184" t="s">
        <v>8697</v>
      </c>
      <c r="E41" s="184" t="s">
        <v>8698</v>
      </c>
      <c r="F41" s="184" t="s">
        <v>8699</v>
      </c>
      <c r="G41" s="184"/>
      <c r="H41" s="184"/>
      <c r="I41" s="184"/>
      <c r="J41" s="255"/>
      <c r="K41" s="255"/>
      <c r="L41" s="255"/>
      <c r="M41" s="255"/>
      <c r="N41" s="255"/>
      <c r="O41" s="255"/>
      <c r="P41" s="255"/>
      <c r="Q41" s="255"/>
      <c r="R41" s="255"/>
      <c r="S41" s="255"/>
      <c r="T41" s="255"/>
      <c r="U41" s="255"/>
      <c r="V41" s="255"/>
      <c r="W41" s="255"/>
      <c r="X41" s="255"/>
      <c r="Y41" s="255"/>
      <c r="Z41" s="255"/>
    </row>
    <row r="42" spans="1:26" ht="15.75" customHeight="1">
      <c r="A42" s="185" t="s">
        <v>8592</v>
      </c>
      <c r="B42" s="184"/>
      <c r="C42" s="185" t="s">
        <v>8702</v>
      </c>
      <c r="D42" s="185" t="s">
        <v>8832</v>
      </c>
      <c r="E42" s="185" t="s">
        <v>8704</v>
      </c>
      <c r="F42" s="185" t="s">
        <v>8705</v>
      </c>
      <c r="G42" s="184" t="s">
        <v>8706</v>
      </c>
      <c r="H42" s="184"/>
      <c r="I42" s="184"/>
      <c r="J42" s="255"/>
      <c r="K42" s="255"/>
      <c r="L42" s="255"/>
      <c r="M42" s="255"/>
      <c r="N42" s="255"/>
      <c r="O42" s="255"/>
      <c r="P42" s="255"/>
      <c r="Q42" s="255"/>
      <c r="R42" s="255"/>
      <c r="S42" s="255"/>
      <c r="T42" s="255"/>
      <c r="U42" s="255"/>
      <c r="V42" s="255"/>
      <c r="W42" s="255"/>
      <c r="X42" s="255"/>
      <c r="Y42" s="255"/>
      <c r="Z42" s="255"/>
    </row>
    <row r="43" spans="1:26" ht="15.75" customHeight="1">
      <c r="A43" s="185" t="s">
        <v>8592</v>
      </c>
      <c r="B43" s="184"/>
      <c r="C43" s="185" t="s">
        <v>8710</v>
      </c>
      <c r="D43" s="185" t="s">
        <v>8711</v>
      </c>
      <c r="E43" s="185" t="s">
        <v>8712</v>
      </c>
      <c r="F43" s="185" t="s">
        <v>8713</v>
      </c>
      <c r="G43" s="184" t="s">
        <v>8714</v>
      </c>
      <c r="H43" s="184"/>
      <c r="I43" s="184"/>
      <c r="J43" s="255"/>
      <c r="K43" s="255"/>
      <c r="L43" s="255"/>
      <c r="M43" s="255"/>
      <c r="N43" s="255"/>
      <c r="O43" s="255"/>
      <c r="P43" s="255"/>
      <c r="Q43" s="255"/>
      <c r="R43" s="255"/>
      <c r="S43" s="255"/>
      <c r="T43" s="255"/>
      <c r="U43" s="255"/>
      <c r="V43" s="255"/>
      <c r="W43" s="255"/>
      <c r="X43" s="255"/>
      <c r="Y43" s="255"/>
      <c r="Z43" s="255"/>
    </row>
    <row r="44" spans="1:26" ht="15.75" customHeight="1">
      <c r="A44" s="185"/>
      <c r="B44" s="184"/>
      <c r="C44" s="185" t="s">
        <v>8717</v>
      </c>
      <c r="D44" s="185" t="s">
        <v>8718</v>
      </c>
      <c r="E44" s="185" t="s">
        <v>8833</v>
      </c>
      <c r="F44" s="185" t="s">
        <v>8720</v>
      </c>
      <c r="G44" s="185"/>
      <c r="H44" s="184"/>
      <c r="I44" s="184"/>
      <c r="J44" s="255"/>
      <c r="K44" s="255"/>
      <c r="L44" s="255"/>
      <c r="M44" s="255"/>
      <c r="N44" s="255"/>
      <c r="O44" s="255"/>
      <c r="P44" s="255"/>
      <c r="Q44" s="255"/>
      <c r="R44" s="255"/>
      <c r="S44" s="255"/>
      <c r="T44" s="255"/>
      <c r="U44" s="255"/>
      <c r="V44" s="255"/>
      <c r="W44" s="255"/>
      <c r="X44" s="255"/>
      <c r="Y44" s="255"/>
      <c r="Z44" s="255"/>
    </row>
    <row r="45" spans="1:26" ht="15.75" customHeight="1">
      <c r="A45" s="185"/>
      <c r="B45" s="184"/>
      <c r="C45" s="184" t="s">
        <v>8721</v>
      </c>
      <c r="D45" s="185" t="s">
        <v>8722</v>
      </c>
      <c r="E45" s="185" t="s">
        <v>8834</v>
      </c>
      <c r="F45" s="185" t="s">
        <v>8724</v>
      </c>
      <c r="G45" s="185" t="s">
        <v>8725</v>
      </c>
      <c r="H45" s="184" t="s">
        <v>8726</v>
      </c>
      <c r="I45" s="184" t="s">
        <v>8727</v>
      </c>
      <c r="J45" s="255"/>
      <c r="K45" s="255"/>
      <c r="L45" s="255"/>
      <c r="M45" s="255"/>
      <c r="N45" s="255"/>
      <c r="O45" s="255"/>
      <c r="P45" s="255"/>
      <c r="Q45" s="255"/>
      <c r="R45" s="255"/>
      <c r="S45" s="255"/>
      <c r="T45" s="255"/>
      <c r="U45" s="255"/>
      <c r="V45" s="255"/>
      <c r="W45" s="255"/>
      <c r="X45" s="255"/>
      <c r="Y45" s="255"/>
      <c r="Z45" s="255"/>
    </row>
    <row r="46" spans="1:26" ht="15.75" customHeight="1">
      <c r="A46" s="185"/>
      <c r="B46" s="184" t="s">
        <v>8730</v>
      </c>
      <c r="C46" s="185"/>
      <c r="D46" s="185"/>
      <c r="E46" s="185"/>
      <c r="F46" s="185"/>
      <c r="G46" s="185"/>
      <c r="H46" s="184"/>
      <c r="I46" s="184"/>
      <c r="J46" s="255"/>
      <c r="K46" s="255"/>
      <c r="L46" s="255"/>
      <c r="M46" s="255"/>
      <c r="N46" s="255"/>
      <c r="O46" s="255"/>
      <c r="P46" s="255"/>
      <c r="Q46" s="255"/>
      <c r="R46" s="255"/>
      <c r="S46" s="255"/>
      <c r="T46" s="255"/>
      <c r="U46" s="255"/>
      <c r="V46" s="255"/>
      <c r="W46" s="255"/>
      <c r="X46" s="255"/>
      <c r="Y46" s="255"/>
      <c r="Z46" s="255"/>
    </row>
    <row r="47" spans="1:26" ht="15.75" customHeight="1">
      <c r="A47" s="185"/>
      <c r="B47" s="184"/>
      <c r="C47" s="185" t="s">
        <v>8731</v>
      </c>
      <c r="D47" s="185" t="s">
        <v>8835</v>
      </c>
      <c r="E47" s="185" t="s">
        <v>8836</v>
      </c>
      <c r="F47" s="185" t="s">
        <v>8734</v>
      </c>
      <c r="G47" s="184"/>
      <c r="H47" s="184"/>
      <c r="I47" s="184"/>
      <c r="J47" s="255"/>
      <c r="K47" s="255"/>
      <c r="L47" s="255"/>
      <c r="M47" s="255"/>
      <c r="N47" s="255"/>
      <c r="O47" s="255"/>
      <c r="P47" s="255"/>
      <c r="Q47" s="255"/>
      <c r="R47" s="255"/>
      <c r="S47" s="255"/>
      <c r="T47" s="255"/>
      <c r="U47" s="255"/>
      <c r="V47" s="255"/>
      <c r="W47" s="255"/>
      <c r="X47" s="255"/>
      <c r="Y47" s="255"/>
      <c r="Z47" s="255"/>
    </row>
    <row r="48" spans="1:26" ht="15.75" customHeight="1">
      <c r="A48" s="185" t="s">
        <v>8837</v>
      </c>
      <c r="B48" s="184"/>
      <c r="C48" s="185" t="s">
        <v>8736</v>
      </c>
      <c r="D48" s="185" t="s">
        <v>8737</v>
      </c>
      <c r="E48" s="185" t="s">
        <v>8738</v>
      </c>
      <c r="F48" s="185" t="s">
        <v>8739</v>
      </c>
      <c r="G48" s="184"/>
      <c r="H48" s="184"/>
      <c r="I48" s="184"/>
      <c r="J48" s="255"/>
      <c r="K48" s="255"/>
      <c r="L48" s="255"/>
      <c r="M48" s="255"/>
      <c r="N48" s="255"/>
      <c r="O48" s="255"/>
      <c r="P48" s="255"/>
      <c r="Q48" s="255"/>
      <c r="R48" s="255"/>
      <c r="S48" s="255"/>
      <c r="T48" s="255"/>
      <c r="U48" s="255"/>
      <c r="V48" s="255"/>
      <c r="W48" s="255"/>
      <c r="X48" s="255"/>
      <c r="Y48" s="255"/>
      <c r="Z48" s="255"/>
    </row>
    <row r="49" spans="1:26" ht="15.75" customHeight="1">
      <c r="A49" s="185" t="s">
        <v>8837</v>
      </c>
      <c r="B49" s="184"/>
      <c r="C49" s="184" t="s">
        <v>8743</v>
      </c>
      <c r="D49" s="185" t="s">
        <v>8744</v>
      </c>
      <c r="E49" s="185" t="s">
        <v>8745</v>
      </c>
      <c r="F49" s="185" t="s">
        <v>8746</v>
      </c>
      <c r="G49" s="184"/>
      <c r="H49" s="184"/>
      <c r="I49" s="185"/>
      <c r="J49" s="187"/>
      <c r="K49" s="187"/>
      <c r="L49" s="187"/>
      <c r="M49" s="187"/>
      <c r="N49" s="187"/>
      <c r="O49" s="187"/>
      <c r="P49" s="187"/>
      <c r="Q49" s="187"/>
      <c r="R49" s="187"/>
      <c r="S49" s="187"/>
      <c r="T49" s="187"/>
      <c r="U49" s="187"/>
      <c r="V49" s="187"/>
      <c r="W49" s="187"/>
      <c r="X49" s="187"/>
      <c r="Y49" s="187"/>
      <c r="Z49" s="187"/>
    </row>
    <row r="50" spans="1:26" ht="15.75" customHeight="1">
      <c r="A50" s="185"/>
      <c r="B50" s="184"/>
      <c r="C50" s="185" t="s">
        <v>8747</v>
      </c>
      <c r="D50" s="185" t="s">
        <v>8748</v>
      </c>
      <c r="E50" s="185" t="s">
        <v>8749</v>
      </c>
      <c r="F50" s="185" t="s">
        <v>8750</v>
      </c>
      <c r="G50" s="184" t="s">
        <v>8751</v>
      </c>
      <c r="H50" s="184"/>
      <c r="I50" s="184"/>
      <c r="J50" s="255"/>
      <c r="K50" s="255"/>
      <c r="L50" s="255"/>
      <c r="M50" s="255"/>
      <c r="N50" s="255"/>
      <c r="O50" s="255"/>
      <c r="P50" s="255"/>
      <c r="Q50" s="255"/>
      <c r="R50" s="255"/>
      <c r="S50" s="255"/>
      <c r="T50" s="255"/>
      <c r="U50" s="255"/>
      <c r="V50" s="255"/>
      <c r="W50" s="255"/>
      <c r="X50" s="255"/>
      <c r="Y50" s="255"/>
      <c r="Z50" s="255"/>
    </row>
    <row r="51" spans="1:26" ht="15.75" customHeight="1">
      <c r="A51" s="185" t="s">
        <v>8592</v>
      </c>
      <c r="B51" s="184"/>
      <c r="C51" s="184" t="s">
        <v>8752</v>
      </c>
      <c r="D51" s="185" t="s">
        <v>8753</v>
      </c>
      <c r="E51" s="185" t="s">
        <v>8754</v>
      </c>
      <c r="F51" s="185" t="s">
        <v>8755</v>
      </c>
      <c r="G51" s="185"/>
      <c r="H51" s="184"/>
      <c r="I51" s="184"/>
      <c r="J51" s="255"/>
      <c r="K51" s="255"/>
      <c r="L51" s="255"/>
      <c r="M51" s="255"/>
      <c r="N51" s="255"/>
      <c r="O51" s="255"/>
      <c r="P51" s="255"/>
      <c r="Q51" s="255"/>
      <c r="R51" s="255"/>
      <c r="S51" s="255"/>
      <c r="T51" s="255"/>
      <c r="U51" s="255"/>
      <c r="V51" s="255"/>
      <c r="W51" s="255"/>
      <c r="X51" s="255"/>
      <c r="Y51" s="255"/>
      <c r="Z51" s="255"/>
    </row>
    <row r="52" spans="1:26" ht="15.75" customHeight="1">
      <c r="A52" s="185" t="s">
        <v>8592</v>
      </c>
      <c r="B52" s="184"/>
      <c r="C52" s="184" t="s">
        <v>8756</v>
      </c>
      <c r="D52" s="185" t="s">
        <v>8757</v>
      </c>
      <c r="E52" s="185" t="s">
        <v>8838</v>
      </c>
      <c r="F52" s="185" t="s">
        <v>8759</v>
      </c>
      <c r="G52" s="185" t="s">
        <v>8760</v>
      </c>
      <c r="H52" s="184"/>
      <c r="I52" s="184" t="s">
        <v>8761</v>
      </c>
      <c r="J52" s="255"/>
      <c r="K52" s="255"/>
      <c r="L52" s="255"/>
      <c r="M52" s="255"/>
      <c r="N52" s="255"/>
      <c r="O52" s="255"/>
      <c r="P52" s="255"/>
      <c r="Q52" s="255"/>
      <c r="R52" s="255"/>
      <c r="S52" s="255"/>
      <c r="T52" s="255"/>
      <c r="U52" s="255"/>
      <c r="V52" s="255"/>
      <c r="W52" s="255"/>
      <c r="X52" s="255"/>
      <c r="Y52" s="255"/>
      <c r="Z52" s="255"/>
    </row>
    <row r="53" spans="1:26" ht="15.75" customHeight="1">
      <c r="A53" s="185" t="s">
        <v>8839</v>
      </c>
      <c r="B53" s="184"/>
      <c r="C53" s="185" t="s">
        <v>8766</v>
      </c>
      <c r="D53" s="185" t="s">
        <v>8767</v>
      </c>
      <c r="E53" s="185" t="s">
        <v>8768</v>
      </c>
      <c r="F53" s="185" t="s">
        <v>8769</v>
      </c>
      <c r="G53" s="184" t="s">
        <v>8770</v>
      </c>
      <c r="H53" s="184" t="s">
        <v>8771</v>
      </c>
      <c r="I53" s="184" t="s">
        <v>8772</v>
      </c>
      <c r="J53" s="255"/>
      <c r="K53" s="255"/>
      <c r="L53" s="255"/>
      <c r="M53" s="255"/>
      <c r="N53" s="255"/>
      <c r="O53" s="255"/>
      <c r="P53" s="255"/>
      <c r="Q53" s="255"/>
      <c r="R53" s="255"/>
      <c r="S53" s="255"/>
      <c r="T53" s="255"/>
      <c r="U53" s="255"/>
      <c r="V53" s="255"/>
      <c r="W53" s="255"/>
      <c r="X53" s="255"/>
      <c r="Y53" s="255"/>
      <c r="Z53" s="255"/>
    </row>
    <row r="54" spans="1:26" ht="15.75" customHeight="1">
      <c r="A54" s="184" t="s">
        <v>8774</v>
      </c>
      <c r="B54" s="185"/>
      <c r="C54" s="184" t="s">
        <v>8775</v>
      </c>
      <c r="D54" s="184" t="s">
        <v>8776</v>
      </c>
      <c r="E54" s="184" t="s">
        <v>8777</v>
      </c>
      <c r="F54" s="184" t="s">
        <v>8778</v>
      </c>
      <c r="G54" s="184" t="s">
        <v>8779</v>
      </c>
      <c r="H54" s="184"/>
      <c r="I54" s="184" t="s">
        <v>8780</v>
      </c>
      <c r="J54" s="255"/>
      <c r="K54" s="255"/>
      <c r="L54" s="255"/>
      <c r="M54" s="255"/>
      <c r="N54" s="255"/>
      <c r="O54" s="255"/>
      <c r="P54" s="255"/>
      <c r="Q54" s="255"/>
      <c r="R54" s="255"/>
      <c r="S54" s="255"/>
      <c r="T54" s="255"/>
      <c r="U54" s="255"/>
      <c r="V54" s="255"/>
      <c r="W54" s="255"/>
      <c r="X54" s="255"/>
      <c r="Y54" s="255"/>
      <c r="Z54" s="255"/>
    </row>
    <row r="55" spans="1:26" ht="15.75" customHeight="1">
      <c r="A55" s="185" t="s">
        <v>8774</v>
      </c>
      <c r="B55" s="184"/>
      <c r="C55" s="185"/>
      <c r="D55" s="185" t="s">
        <v>8784</v>
      </c>
      <c r="E55" s="185" t="s">
        <v>8785</v>
      </c>
      <c r="F55" s="185" t="s">
        <v>8786</v>
      </c>
      <c r="G55" s="184" t="s">
        <v>8787</v>
      </c>
      <c r="H55" s="184" t="s">
        <v>8788</v>
      </c>
      <c r="I55" s="184" t="s">
        <v>8789</v>
      </c>
      <c r="J55" s="255"/>
      <c r="K55" s="255"/>
      <c r="L55" s="255"/>
      <c r="M55" s="255"/>
      <c r="N55" s="255"/>
      <c r="O55" s="255"/>
      <c r="P55" s="255"/>
      <c r="Q55" s="255"/>
      <c r="R55" s="255"/>
      <c r="S55" s="255"/>
      <c r="T55" s="255"/>
      <c r="U55" s="255"/>
      <c r="V55" s="255"/>
      <c r="W55" s="255"/>
      <c r="X55" s="255"/>
      <c r="Y55" s="255"/>
      <c r="Z55" s="255"/>
    </row>
    <row r="56" spans="1:26" ht="15.75" customHeight="1">
      <c r="A56" s="185"/>
      <c r="B56" s="184"/>
      <c r="C56" s="185"/>
      <c r="D56" s="185"/>
      <c r="E56" s="185"/>
      <c r="F56" s="185"/>
      <c r="G56" s="184"/>
      <c r="H56" s="184"/>
      <c r="I56" s="184"/>
      <c r="J56" s="255"/>
      <c r="K56" s="255"/>
      <c r="L56" s="255"/>
      <c r="M56" s="255"/>
      <c r="N56" s="255"/>
      <c r="O56" s="255"/>
      <c r="P56" s="255"/>
      <c r="Q56" s="255"/>
      <c r="R56" s="255"/>
      <c r="S56" s="255"/>
      <c r="T56" s="255"/>
      <c r="U56" s="255"/>
      <c r="V56" s="255"/>
      <c r="W56" s="255"/>
      <c r="X56" s="255"/>
      <c r="Y56" s="255"/>
      <c r="Z56" s="255"/>
    </row>
    <row r="57" spans="1:26" ht="15.75" customHeight="1">
      <c r="A57" s="185"/>
      <c r="B57" s="184"/>
      <c r="C57" s="185"/>
      <c r="D57" s="185"/>
      <c r="E57" s="185"/>
      <c r="F57" s="185"/>
      <c r="G57" s="184"/>
      <c r="H57" s="184"/>
      <c r="I57" s="184"/>
      <c r="J57" s="255"/>
      <c r="K57" s="255"/>
      <c r="L57" s="255"/>
      <c r="M57" s="255"/>
      <c r="N57" s="255"/>
      <c r="O57" s="255"/>
      <c r="P57" s="255"/>
      <c r="Q57" s="255"/>
      <c r="R57" s="255"/>
      <c r="S57" s="255"/>
      <c r="T57" s="255"/>
      <c r="U57" s="255"/>
      <c r="V57" s="255"/>
      <c r="W57" s="255"/>
      <c r="X57" s="255"/>
      <c r="Y57" s="255"/>
      <c r="Z57" s="255"/>
    </row>
    <row r="58" spans="1:26" ht="15.75" customHeight="1">
      <c r="A58" s="185"/>
      <c r="B58" s="184"/>
      <c r="C58" s="185"/>
      <c r="D58" s="185"/>
      <c r="E58" s="185"/>
      <c r="F58" s="185"/>
      <c r="G58" s="184"/>
      <c r="H58" s="184"/>
      <c r="I58" s="184"/>
      <c r="J58" s="255"/>
      <c r="K58" s="255"/>
      <c r="L58" s="255"/>
      <c r="M58" s="255"/>
      <c r="N58" s="255"/>
      <c r="O58" s="255"/>
      <c r="P58" s="255"/>
      <c r="Q58" s="255"/>
      <c r="R58" s="255"/>
      <c r="S58" s="255"/>
      <c r="T58" s="255"/>
      <c r="U58" s="255"/>
      <c r="V58" s="255"/>
      <c r="W58" s="255"/>
      <c r="X58" s="255"/>
      <c r="Y58" s="255"/>
      <c r="Z58" s="255"/>
    </row>
    <row r="59" spans="1:26" ht="15.75" customHeight="1">
      <c r="A59" s="185"/>
      <c r="B59" s="184"/>
      <c r="C59" s="185"/>
      <c r="D59" s="185"/>
      <c r="E59" s="185"/>
      <c r="F59" s="185"/>
      <c r="G59" s="184"/>
      <c r="H59" s="184"/>
      <c r="I59" s="184"/>
      <c r="J59" s="255"/>
      <c r="K59" s="255"/>
      <c r="L59" s="255"/>
      <c r="M59" s="255"/>
      <c r="N59" s="255"/>
      <c r="O59" s="255"/>
      <c r="P59" s="255"/>
      <c r="Q59" s="255"/>
      <c r="R59" s="255"/>
      <c r="S59" s="255"/>
      <c r="T59" s="255"/>
      <c r="U59" s="255"/>
      <c r="V59" s="255"/>
      <c r="W59" s="255"/>
      <c r="X59" s="255"/>
      <c r="Y59" s="255"/>
      <c r="Z59" s="255"/>
    </row>
    <row r="60" spans="1:26" ht="15.75" customHeight="1">
      <c r="A60" s="185"/>
      <c r="B60" s="184"/>
      <c r="C60" s="185"/>
      <c r="D60" s="185"/>
      <c r="E60" s="185"/>
      <c r="F60" s="185"/>
      <c r="G60" s="184"/>
      <c r="H60" s="184"/>
      <c r="I60" s="184"/>
      <c r="J60" s="255"/>
      <c r="K60" s="255"/>
      <c r="L60" s="255"/>
      <c r="M60" s="255"/>
      <c r="N60" s="255"/>
      <c r="O60" s="255"/>
      <c r="P60" s="255"/>
      <c r="Q60" s="255"/>
      <c r="R60" s="255"/>
      <c r="S60" s="255"/>
      <c r="T60" s="255"/>
      <c r="U60" s="255"/>
      <c r="V60" s="255"/>
      <c r="W60" s="255"/>
      <c r="X60" s="255"/>
      <c r="Y60" s="255"/>
      <c r="Z60" s="255"/>
    </row>
    <row r="61" spans="1:26" ht="15.75" customHeight="1">
      <c r="A61" s="185"/>
      <c r="B61" s="184"/>
      <c r="C61" s="184"/>
      <c r="D61" s="185"/>
      <c r="E61" s="185"/>
      <c r="F61" s="185"/>
      <c r="G61" s="185"/>
      <c r="H61" s="184"/>
      <c r="I61" s="184"/>
      <c r="J61" s="255"/>
      <c r="K61" s="255"/>
      <c r="L61" s="255"/>
      <c r="M61" s="255"/>
      <c r="N61" s="255"/>
      <c r="O61" s="255"/>
      <c r="P61" s="255"/>
      <c r="Q61" s="255"/>
      <c r="R61" s="255"/>
      <c r="S61" s="255"/>
      <c r="T61" s="255"/>
      <c r="U61" s="255"/>
      <c r="V61" s="255"/>
      <c r="W61" s="255"/>
      <c r="X61" s="255"/>
      <c r="Y61" s="255"/>
      <c r="Z61" s="255"/>
    </row>
    <row r="62" spans="1:26" ht="15.75" customHeight="1">
      <c r="A62" s="185"/>
      <c r="B62" s="184"/>
      <c r="C62" s="184"/>
      <c r="D62" s="185"/>
      <c r="E62" s="185"/>
      <c r="F62" s="184"/>
      <c r="G62" s="184"/>
      <c r="H62" s="184"/>
      <c r="I62" s="184"/>
      <c r="J62" s="255"/>
      <c r="K62" s="255"/>
      <c r="L62" s="255"/>
      <c r="M62" s="255"/>
      <c r="N62" s="255"/>
      <c r="O62" s="255"/>
      <c r="P62" s="255"/>
      <c r="Q62" s="255"/>
      <c r="R62" s="255"/>
      <c r="S62" s="255"/>
      <c r="T62" s="255"/>
      <c r="U62" s="255"/>
      <c r="V62" s="255"/>
      <c r="W62" s="255"/>
      <c r="X62" s="255"/>
      <c r="Y62" s="255"/>
      <c r="Z62" s="255"/>
    </row>
    <row r="63" spans="1:26" ht="15.75" customHeight="1">
      <c r="A63" s="185"/>
      <c r="B63" s="184"/>
      <c r="C63" s="185"/>
      <c r="D63" s="185"/>
      <c r="E63" s="185"/>
      <c r="F63" s="185"/>
      <c r="G63" s="184"/>
      <c r="H63" s="184"/>
      <c r="I63" s="184"/>
      <c r="J63" s="255"/>
      <c r="K63" s="255"/>
      <c r="L63" s="255"/>
      <c r="M63" s="255"/>
      <c r="N63" s="255"/>
      <c r="O63" s="255"/>
      <c r="P63" s="255"/>
      <c r="Q63" s="255"/>
      <c r="R63" s="255"/>
      <c r="S63" s="255"/>
      <c r="T63" s="255"/>
      <c r="U63" s="255"/>
      <c r="V63" s="255"/>
      <c r="W63" s="255"/>
      <c r="X63" s="255"/>
      <c r="Y63" s="255"/>
      <c r="Z63" s="255"/>
    </row>
    <row r="64" spans="1:26" ht="15.75" customHeight="1">
      <c r="A64" s="185"/>
      <c r="B64" s="184"/>
      <c r="C64" s="185"/>
      <c r="D64" s="185"/>
      <c r="E64" s="185"/>
      <c r="F64" s="185"/>
      <c r="G64" s="184"/>
      <c r="H64" s="184"/>
      <c r="I64" s="184"/>
      <c r="J64" s="255"/>
      <c r="K64" s="255"/>
      <c r="L64" s="255"/>
      <c r="M64" s="255"/>
      <c r="N64" s="255"/>
      <c r="O64" s="255"/>
      <c r="P64" s="255"/>
      <c r="Q64" s="255"/>
      <c r="R64" s="255"/>
      <c r="S64" s="255"/>
      <c r="T64" s="255"/>
      <c r="U64" s="255"/>
      <c r="V64" s="255"/>
      <c r="W64" s="255"/>
      <c r="X64" s="255"/>
      <c r="Y64" s="255"/>
      <c r="Z64" s="255"/>
    </row>
    <row r="65" spans="1:26" ht="15.75" customHeight="1">
      <c r="A65" s="185"/>
      <c r="B65" s="184"/>
      <c r="C65" s="185"/>
      <c r="D65" s="185"/>
      <c r="E65" s="185"/>
      <c r="F65" s="185"/>
      <c r="G65" s="184"/>
      <c r="H65" s="184"/>
      <c r="I65" s="184"/>
      <c r="J65" s="255"/>
      <c r="K65" s="255"/>
      <c r="L65" s="255"/>
      <c r="M65" s="255"/>
      <c r="N65" s="255"/>
      <c r="O65" s="255"/>
      <c r="P65" s="255"/>
      <c r="Q65" s="255"/>
      <c r="R65" s="255"/>
      <c r="S65" s="255"/>
      <c r="T65" s="255"/>
      <c r="U65" s="255"/>
      <c r="V65" s="255"/>
      <c r="W65" s="255"/>
      <c r="X65" s="255"/>
      <c r="Y65" s="255"/>
      <c r="Z65" s="255"/>
    </row>
    <row r="66" spans="1:26" ht="15.75" customHeight="1">
      <c r="A66" s="185"/>
      <c r="B66" s="184"/>
      <c r="C66" s="185"/>
      <c r="D66" s="185"/>
      <c r="E66" s="185"/>
      <c r="F66" s="185"/>
      <c r="G66" s="185"/>
      <c r="H66" s="185"/>
      <c r="I66" s="184"/>
      <c r="J66" s="255"/>
      <c r="K66" s="255"/>
      <c r="L66" s="255"/>
      <c r="M66" s="255"/>
      <c r="N66" s="255"/>
      <c r="O66" s="255"/>
      <c r="P66" s="255"/>
      <c r="Q66" s="255"/>
      <c r="R66" s="255"/>
      <c r="S66" s="255"/>
      <c r="T66" s="255"/>
      <c r="U66" s="255"/>
      <c r="V66" s="255"/>
      <c r="W66" s="255"/>
      <c r="X66" s="255"/>
      <c r="Y66" s="255"/>
      <c r="Z66" s="255"/>
    </row>
    <row r="67" spans="1:26" ht="15.75" customHeight="1">
      <c r="A67" s="184"/>
      <c r="B67" s="185"/>
      <c r="C67" s="184"/>
      <c r="D67" s="184"/>
      <c r="E67" s="184"/>
      <c r="F67" s="184"/>
      <c r="G67" s="184"/>
      <c r="H67" s="184"/>
      <c r="I67" s="184"/>
      <c r="J67" s="255"/>
      <c r="K67" s="255"/>
      <c r="L67" s="255"/>
      <c r="M67" s="255"/>
      <c r="N67" s="255"/>
      <c r="O67" s="255"/>
      <c r="P67" s="255"/>
      <c r="Q67" s="255"/>
      <c r="R67" s="255"/>
      <c r="S67" s="255"/>
      <c r="T67" s="255"/>
      <c r="U67" s="255"/>
      <c r="V67" s="255"/>
      <c r="W67" s="255"/>
      <c r="X67" s="255"/>
      <c r="Y67" s="255"/>
      <c r="Z67" s="255"/>
    </row>
    <row r="68" spans="1:26" ht="15.75" customHeight="1">
      <c r="A68" s="185"/>
      <c r="B68" s="184"/>
      <c r="C68" s="185"/>
      <c r="D68" s="185"/>
      <c r="E68" s="185"/>
      <c r="F68" s="185"/>
      <c r="G68" s="184"/>
      <c r="H68" s="184"/>
      <c r="I68" s="184"/>
      <c r="J68" s="255"/>
      <c r="K68" s="255"/>
      <c r="L68" s="255"/>
      <c r="M68" s="255"/>
      <c r="N68" s="255"/>
      <c r="O68" s="255"/>
      <c r="P68" s="255"/>
      <c r="Q68" s="255"/>
      <c r="R68" s="255"/>
      <c r="S68" s="255"/>
      <c r="T68" s="255"/>
      <c r="U68" s="255"/>
      <c r="V68" s="255"/>
      <c r="W68" s="255"/>
      <c r="X68" s="255"/>
      <c r="Y68" s="255"/>
      <c r="Z68" s="255"/>
    </row>
    <row r="69" spans="1:26" ht="15.75" customHeight="1">
      <c r="A69" s="185"/>
      <c r="B69" s="184"/>
      <c r="C69" s="185"/>
      <c r="D69" s="185"/>
      <c r="E69" s="185"/>
      <c r="F69" s="185"/>
      <c r="G69" s="184"/>
      <c r="H69" s="184"/>
      <c r="I69" s="184"/>
      <c r="J69" s="255"/>
      <c r="K69" s="255"/>
      <c r="L69" s="255"/>
      <c r="M69" s="255"/>
      <c r="N69" s="255"/>
      <c r="O69" s="255"/>
      <c r="P69" s="255"/>
      <c r="Q69" s="255"/>
      <c r="R69" s="255"/>
      <c r="S69" s="255"/>
      <c r="T69" s="255"/>
      <c r="U69" s="255"/>
      <c r="V69" s="255"/>
      <c r="W69" s="255"/>
      <c r="X69" s="255"/>
      <c r="Y69" s="255"/>
      <c r="Z69" s="255"/>
    </row>
    <row r="70" spans="1:26" ht="15.75" customHeight="1">
      <c r="A70" s="185"/>
      <c r="B70" s="184"/>
      <c r="C70" s="185"/>
      <c r="D70" s="185"/>
      <c r="E70" s="185"/>
      <c r="F70" s="185"/>
      <c r="G70" s="185"/>
      <c r="H70" s="184"/>
      <c r="I70" s="184"/>
      <c r="J70" s="255"/>
      <c r="K70" s="255"/>
      <c r="L70" s="255"/>
      <c r="M70" s="255"/>
      <c r="N70" s="255"/>
      <c r="O70" s="255"/>
      <c r="P70" s="255"/>
      <c r="Q70" s="255"/>
      <c r="R70" s="255"/>
      <c r="S70" s="255"/>
      <c r="T70" s="255"/>
      <c r="U70" s="255"/>
      <c r="V70" s="255"/>
      <c r="W70" s="255"/>
      <c r="X70" s="255"/>
      <c r="Y70" s="255"/>
      <c r="Z70" s="255"/>
    </row>
    <row r="71" spans="1:26" ht="15.75" customHeight="1">
      <c r="A71" s="185"/>
      <c r="B71" s="184"/>
      <c r="C71" s="184"/>
      <c r="D71" s="185"/>
      <c r="E71" s="185"/>
      <c r="F71" s="185"/>
      <c r="G71" s="185"/>
      <c r="H71" s="184"/>
      <c r="I71" s="184"/>
      <c r="J71" s="255"/>
      <c r="K71" s="255"/>
      <c r="L71" s="255"/>
      <c r="M71" s="255"/>
      <c r="N71" s="255"/>
      <c r="O71" s="255"/>
      <c r="P71" s="255"/>
      <c r="Q71" s="255"/>
      <c r="R71" s="255"/>
      <c r="S71" s="255"/>
      <c r="T71" s="255"/>
      <c r="U71" s="255"/>
      <c r="V71" s="255"/>
      <c r="W71" s="255"/>
      <c r="X71" s="255"/>
      <c r="Y71" s="255"/>
      <c r="Z71" s="255"/>
    </row>
    <row r="72" spans="1:26" ht="15.75" customHeight="1">
      <c r="A72" s="185"/>
      <c r="B72" s="184"/>
      <c r="C72" s="184"/>
      <c r="D72" s="185"/>
      <c r="E72" s="185"/>
      <c r="F72" s="184"/>
      <c r="G72" s="184"/>
      <c r="H72" s="184"/>
      <c r="I72" s="184"/>
      <c r="J72" s="255"/>
      <c r="K72" s="255"/>
      <c r="L72" s="255"/>
      <c r="M72" s="255"/>
      <c r="N72" s="255"/>
      <c r="O72" s="255"/>
      <c r="P72" s="255"/>
      <c r="Q72" s="255"/>
      <c r="R72" s="255"/>
      <c r="S72" s="255"/>
      <c r="T72" s="255"/>
      <c r="U72" s="255"/>
      <c r="V72" s="255"/>
      <c r="W72" s="255"/>
      <c r="X72" s="255"/>
      <c r="Y72" s="255"/>
      <c r="Z72" s="255"/>
    </row>
    <row r="73" spans="1:26" ht="15.75" customHeight="1">
      <c r="A73" s="185"/>
      <c r="B73" s="184"/>
      <c r="C73" s="185"/>
      <c r="D73" s="185"/>
      <c r="E73" s="185"/>
      <c r="F73" s="185"/>
      <c r="G73" s="184"/>
      <c r="H73" s="184"/>
      <c r="I73" s="184"/>
      <c r="J73" s="255"/>
      <c r="K73" s="255"/>
      <c r="L73" s="255"/>
      <c r="M73" s="255"/>
      <c r="N73" s="255"/>
      <c r="O73" s="255"/>
      <c r="P73" s="255"/>
      <c r="Q73" s="255"/>
      <c r="R73" s="255"/>
      <c r="S73" s="255"/>
      <c r="T73" s="255"/>
      <c r="U73" s="255"/>
      <c r="V73" s="255"/>
      <c r="W73" s="255"/>
      <c r="X73" s="255"/>
      <c r="Y73" s="255"/>
      <c r="Z73" s="255"/>
    </row>
    <row r="74" spans="1:26" ht="15.75" customHeight="1">
      <c r="A74" s="185"/>
      <c r="B74" s="184"/>
      <c r="C74" s="185"/>
      <c r="D74" s="185"/>
      <c r="E74" s="185"/>
      <c r="F74" s="185"/>
      <c r="G74" s="184"/>
      <c r="H74" s="184"/>
      <c r="I74" s="184"/>
      <c r="J74" s="255"/>
      <c r="K74" s="255"/>
      <c r="L74" s="255"/>
      <c r="M74" s="255"/>
      <c r="N74" s="255"/>
      <c r="O74" s="255"/>
      <c r="P74" s="255"/>
      <c r="Q74" s="255"/>
      <c r="R74" s="255"/>
      <c r="S74" s="255"/>
      <c r="T74" s="255"/>
      <c r="U74" s="255"/>
      <c r="V74" s="255"/>
      <c r="W74" s="255"/>
      <c r="X74" s="255"/>
      <c r="Y74" s="255"/>
      <c r="Z74" s="255"/>
    </row>
    <row r="75" spans="1:26" ht="15.75" customHeight="1">
      <c r="A75" s="185"/>
      <c r="B75" s="184"/>
      <c r="C75" s="185"/>
      <c r="D75" s="185"/>
      <c r="E75" s="185"/>
      <c r="F75" s="185"/>
      <c r="G75" s="184"/>
      <c r="H75" s="184"/>
      <c r="I75" s="184"/>
      <c r="J75" s="255"/>
      <c r="K75" s="255"/>
      <c r="L75" s="255"/>
      <c r="M75" s="255"/>
      <c r="N75" s="255"/>
      <c r="O75" s="255"/>
      <c r="P75" s="255"/>
      <c r="Q75" s="255"/>
      <c r="R75" s="255"/>
      <c r="S75" s="255"/>
      <c r="T75" s="255"/>
      <c r="U75" s="255"/>
      <c r="V75" s="255"/>
      <c r="W75" s="255"/>
      <c r="X75" s="255"/>
      <c r="Y75" s="255"/>
      <c r="Z75" s="255"/>
    </row>
    <row r="76" spans="1:26" ht="15.75" customHeight="1">
      <c r="A76" s="185"/>
      <c r="B76" s="184"/>
      <c r="C76" s="185"/>
      <c r="D76" s="185"/>
      <c r="E76" s="185"/>
      <c r="F76" s="185"/>
      <c r="G76" s="185"/>
      <c r="H76" s="185"/>
      <c r="I76" s="184"/>
      <c r="J76" s="255"/>
      <c r="K76" s="255"/>
      <c r="L76" s="255"/>
      <c r="M76" s="255"/>
      <c r="N76" s="255"/>
      <c r="O76" s="255"/>
      <c r="P76" s="255"/>
      <c r="Q76" s="255"/>
      <c r="R76" s="255"/>
      <c r="S76" s="255"/>
      <c r="T76" s="255"/>
      <c r="U76" s="255"/>
      <c r="V76" s="255"/>
      <c r="W76" s="255"/>
      <c r="X76" s="255"/>
      <c r="Y76" s="255"/>
      <c r="Z76" s="255"/>
    </row>
    <row r="77" spans="1:26" ht="15.75" customHeight="1">
      <c r="A77" s="256"/>
      <c r="B77" s="256"/>
      <c r="C77" s="256"/>
      <c r="D77" s="256"/>
      <c r="E77" s="256"/>
      <c r="F77" s="256"/>
      <c r="G77" s="256"/>
      <c r="H77" s="256"/>
      <c r="I77" s="256"/>
      <c r="J77" s="256"/>
      <c r="K77" s="256"/>
      <c r="L77" s="256"/>
      <c r="M77" s="256"/>
      <c r="N77" s="256"/>
      <c r="O77" s="256"/>
      <c r="P77" s="256"/>
      <c r="Q77" s="256"/>
      <c r="R77" s="256"/>
      <c r="S77" s="256"/>
      <c r="T77" s="256"/>
      <c r="U77" s="256"/>
      <c r="V77" s="256"/>
      <c r="W77" s="256"/>
      <c r="X77" s="256"/>
      <c r="Y77" s="256"/>
      <c r="Z77" s="256"/>
    </row>
    <row r="78" spans="1:26" ht="15.75" customHeight="1">
      <c r="A78" s="256"/>
      <c r="B78" s="256"/>
      <c r="C78" s="256"/>
      <c r="D78" s="256"/>
      <c r="E78" s="256"/>
      <c r="F78" s="256"/>
      <c r="G78" s="256"/>
      <c r="H78" s="256"/>
      <c r="I78" s="256"/>
      <c r="J78" s="256"/>
      <c r="K78" s="256"/>
      <c r="L78" s="256"/>
      <c r="M78" s="256"/>
      <c r="N78" s="256"/>
      <c r="O78" s="256"/>
      <c r="P78" s="256"/>
      <c r="Q78" s="256"/>
      <c r="R78" s="256"/>
      <c r="S78" s="256"/>
      <c r="T78" s="256"/>
      <c r="U78" s="256"/>
      <c r="V78" s="256"/>
      <c r="W78" s="256"/>
      <c r="X78" s="256"/>
      <c r="Y78" s="256"/>
      <c r="Z78" s="256"/>
    </row>
    <row r="79" spans="1:26" ht="15.75" customHeight="1">
      <c r="A79" s="256"/>
      <c r="B79" s="256"/>
      <c r="C79" s="256"/>
      <c r="D79" s="256"/>
      <c r="E79" s="256"/>
      <c r="F79" s="256"/>
      <c r="G79" s="256"/>
      <c r="H79" s="256"/>
      <c r="I79" s="256"/>
      <c r="J79" s="256"/>
      <c r="K79" s="256"/>
      <c r="L79" s="256"/>
      <c r="M79" s="256"/>
      <c r="N79" s="256"/>
      <c r="O79" s="256"/>
      <c r="P79" s="256"/>
      <c r="Q79" s="256"/>
      <c r="R79" s="256"/>
      <c r="S79" s="256"/>
      <c r="T79" s="256"/>
      <c r="U79" s="256"/>
      <c r="V79" s="256"/>
      <c r="W79" s="256"/>
      <c r="X79" s="256"/>
      <c r="Y79" s="256"/>
      <c r="Z79" s="256"/>
    </row>
    <row r="80" spans="1:26" ht="15.75" customHeight="1">
      <c r="A80" s="256"/>
      <c r="B80" s="256"/>
      <c r="C80" s="256"/>
      <c r="D80" s="256"/>
      <c r="E80" s="256"/>
      <c r="F80" s="256"/>
      <c r="G80" s="256"/>
      <c r="H80" s="256"/>
      <c r="I80" s="256"/>
      <c r="J80" s="256"/>
      <c r="K80" s="256"/>
      <c r="L80" s="256"/>
      <c r="M80" s="256"/>
      <c r="N80" s="256"/>
      <c r="O80" s="256"/>
      <c r="P80" s="256"/>
      <c r="Q80" s="256"/>
      <c r="R80" s="256"/>
      <c r="S80" s="256"/>
      <c r="T80" s="256"/>
      <c r="U80" s="256"/>
      <c r="V80" s="256"/>
      <c r="W80" s="256"/>
      <c r="X80" s="256"/>
      <c r="Y80" s="256"/>
      <c r="Z80" s="256"/>
    </row>
    <row r="81" spans="1:26" ht="15.75" customHeight="1">
      <c r="A81" s="256"/>
      <c r="B81" s="256"/>
      <c r="C81" s="256"/>
      <c r="D81" s="256"/>
      <c r="E81" s="256"/>
      <c r="F81" s="256"/>
      <c r="G81" s="256"/>
      <c r="H81" s="256"/>
      <c r="I81" s="256"/>
      <c r="J81" s="256"/>
      <c r="K81" s="256"/>
      <c r="L81" s="256"/>
      <c r="M81" s="256"/>
      <c r="N81" s="256"/>
      <c r="O81" s="256"/>
      <c r="P81" s="256"/>
      <c r="Q81" s="256"/>
      <c r="R81" s="256"/>
      <c r="S81" s="256"/>
      <c r="T81" s="256"/>
      <c r="U81" s="256"/>
      <c r="V81" s="256"/>
      <c r="W81" s="256"/>
      <c r="X81" s="256"/>
      <c r="Y81" s="256"/>
      <c r="Z81" s="256"/>
    </row>
    <row r="82" spans="1:26" ht="15.75" customHeight="1">
      <c r="A82" s="256"/>
      <c r="B82" s="256"/>
      <c r="C82" s="256"/>
      <c r="D82" s="256"/>
      <c r="E82" s="256"/>
      <c r="F82" s="256"/>
      <c r="G82" s="256"/>
      <c r="H82" s="256"/>
      <c r="I82" s="256"/>
      <c r="J82" s="256"/>
      <c r="K82" s="256"/>
      <c r="L82" s="256"/>
      <c r="M82" s="256"/>
      <c r="N82" s="256"/>
      <c r="O82" s="256"/>
      <c r="P82" s="256"/>
      <c r="Q82" s="256"/>
      <c r="R82" s="256"/>
      <c r="S82" s="256"/>
      <c r="T82" s="256"/>
      <c r="U82" s="256"/>
      <c r="V82" s="256"/>
      <c r="W82" s="256"/>
      <c r="X82" s="256"/>
      <c r="Y82" s="256"/>
      <c r="Z82" s="256"/>
    </row>
    <row r="83" spans="1:26" ht="15.75" customHeight="1">
      <c r="A83" s="256"/>
      <c r="B83" s="256"/>
      <c r="C83" s="256"/>
      <c r="D83" s="256"/>
      <c r="E83" s="256"/>
      <c r="F83" s="256"/>
      <c r="G83" s="256"/>
      <c r="H83" s="256"/>
      <c r="I83" s="256"/>
      <c r="J83" s="256"/>
      <c r="K83" s="256"/>
      <c r="L83" s="256"/>
      <c r="M83" s="256"/>
      <c r="N83" s="256"/>
      <c r="O83" s="256"/>
      <c r="P83" s="256"/>
      <c r="Q83" s="256"/>
      <c r="R83" s="256"/>
      <c r="S83" s="256"/>
      <c r="T83" s="256"/>
      <c r="U83" s="256"/>
      <c r="V83" s="256"/>
      <c r="W83" s="256"/>
      <c r="X83" s="256"/>
      <c r="Y83" s="256"/>
      <c r="Z83" s="256"/>
    </row>
    <row r="84" spans="1:26" ht="15.75" customHeight="1">
      <c r="A84" s="256"/>
      <c r="B84" s="256"/>
      <c r="C84" s="256"/>
      <c r="D84" s="256"/>
      <c r="E84" s="256"/>
      <c r="F84" s="256"/>
      <c r="G84" s="256"/>
      <c r="H84" s="256"/>
      <c r="I84" s="256"/>
      <c r="J84" s="256"/>
      <c r="K84" s="256"/>
      <c r="L84" s="256"/>
      <c r="M84" s="256"/>
      <c r="N84" s="256"/>
      <c r="O84" s="256"/>
      <c r="P84" s="256"/>
      <c r="Q84" s="256"/>
      <c r="R84" s="256"/>
      <c r="S84" s="256"/>
      <c r="T84" s="256"/>
      <c r="U84" s="256"/>
      <c r="V84" s="256"/>
      <c r="W84" s="256"/>
      <c r="X84" s="256"/>
      <c r="Y84" s="256"/>
      <c r="Z84" s="256"/>
    </row>
    <row r="85" spans="1:26" ht="15.75" customHeight="1">
      <c r="A85" s="256"/>
      <c r="B85" s="256"/>
      <c r="C85" s="256"/>
      <c r="D85" s="256"/>
      <c r="E85" s="256"/>
      <c r="F85" s="256"/>
      <c r="G85" s="256"/>
      <c r="H85" s="256"/>
      <c r="I85" s="256"/>
      <c r="J85" s="256"/>
      <c r="K85" s="256"/>
      <c r="L85" s="256"/>
      <c r="M85" s="256"/>
      <c r="N85" s="256"/>
      <c r="O85" s="256"/>
      <c r="P85" s="256"/>
      <c r="Q85" s="256"/>
      <c r="R85" s="256"/>
      <c r="S85" s="256"/>
      <c r="T85" s="256"/>
      <c r="U85" s="256"/>
      <c r="V85" s="256"/>
      <c r="W85" s="256"/>
      <c r="X85" s="256"/>
      <c r="Y85" s="256"/>
      <c r="Z85" s="256"/>
    </row>
    <row r="86" spans="1:26" ht="15.75" customHeight="1">
      <c r="A86" s="256"/>
      <c r="B86" s="256"/>
      <c r="C86" s="256"/>
      <c r="D86" s="256"/>
      <c r="E86" s="256"/>
      <c r="F86" s="256"/>
      <c r="G86" s="256"/>
      <c r="H86" s="256"/>
      <c r="I86" s="256"/>
      <c r="J86" s="256"/>
      <c r="K86" s="256"/>
      <c r="L86" s="256"/>
      <c r="M86" s="256"/>
      <c r="N86" s="256"/>
      <c r="O86" s="256"/>
      <c r="P86" s="256"/>
      <c r="Q86" s="256"/>
      <c r="R86" s="256"/>
      <c r="S86" s="256"/>
      <c r="T86" s="256"/>
      <c r="U86" s="256"/>
      <c r="V86" s="256"/>
      <c r="W86" s="256"/>
      <c r="X86" s="256"/>
      <c r="Y86" s="256"/>
      <c r="Z86" s="256"/>
    </row>
    <row r="87" spans="1:26" ht="15.75" customHeight="1">
      <c r="A87" s="256"/>
      <c r="B87" s="256"/>
      <c r="C87" s="256"/>
      <c r="D87" s="256"/>
      <c r="E87" s="256"/>
      <c r="F87" s="256"/>
      <c r="G87" s="256"/>
      <c r="H87" s="256"/>
      <c r="I87" s="256"/>
      <c r="J87" s="256"/>
      <c r="K87" s="256"/>
      <c r="L87" s="256"/>
      <c r="M87" s="256"/>
      <c r="N87" s="256"/>
      <c r="O87" s="256"/>
      <c r="P87" s="256"/>
      <c r="Q87" s="256"/>
      <c r="R87" s="256"/>
      <c r="S87" s="256"/>
      <c r="T87" s="256"/>
      <c r="U87" s="256"/>
      <c r="V87" s="256"/>
      <c r="W87" s="256"/>
      <c r="X87" s="256"/>
      <c r="Y87" s="256"/>
      <c r="Z87" s="256"/>
    </row>
    <row r="88" spans="1:26" ht="15.75" customHeight="1">
      <c r="A88" s="256"/>
      <c r="B88" s="256"/>
      <c r="C88" s="256"/>
      <c r="D88" s="256"/>
      <c r="E88" s="256"/>
      <c r="F88" s="256"/>
      <c r="G88" s="256"/>
      <c r="H88" s="256"/>
      <c r="I88" s="256"/>
      <c r="J88" s="256"/>
      <c r="K88" s="256"/>
      <c r="L88" s="256"/>
      <c r="M88" s="256"/>
      <c r="N88" s="256"/>
      <c r="O88" s="256"/>
      <c r="P88" s="256"/>
      <c r="Q88" s="256"/>
      <c r="R88" s="256"/>
      <c r="S88" s="256"/>
      <c r="T88" s="256"/>
      <c r="U88" s="256"/>
      <c r="V88" s="256"/>
      <c r="W88" s="256"/>
      <c r="X88" s="256"/>
      <c r="Y88" s="256"/>
      <c r="Z88" s="256"/>
    </row>
    <row r="89" spans="1:26" ht="15.75" customHeight="1">
      <c r="A89" s="256"/>
      <c r="B89" s="256"/>
      <c r="C89" s="256"/>
      <c r="D89" s="256"/>
      <c r="E89" s="256"/>
      <c r="F89" s="256"/>
      <c r="G89" s="256"/>
      <c r="H89" s="256"/>
      <c r="I89" s="256"/>
      <c r="J89" s="256"/>
      <c r="K89" s="256"/>
      <c r="L89" s="256"/>
      <c r="M89" s="256"/>
      <c r="N89" s="256"/>
      <c r="O89" s="256"/>
      <c r="P89" s="256"/>
      <c r="Q89" s="256"/>
      <c r="R89" s="256"/>
      <c r="S89" s="256"/>
      <c r="T89" s="256"/>
      <c r="U89" s="256"/>
      <c r="V89" s="256"/>
      <c r="W89" s="256"/>
      <c r="X89" s="256"/>
      <c r="Y89" s="256"/>
      <c r="Z89" s="256"/>
    </row>
    <row r="90" spans="1:26" ht="15.75" customHeight="1">
      <c r="A90" s="256"/>
      <c r="B90" s="256"/>
      <c r="C90" s="256"/>
      <c r="D90" s="256"/>
      <c r="E90" s="256"/>
      <c r="F90" s="256"/>
      <c r="G90" s="256"/>
      <c r="H90" s="256"/>
      <c r="I90" s="256"/>
      <c r="J90" s="256"/>
      <c r="K90" s="256"/>
      <c r="L90" s="256"/>
      <c r="M90" s="256"/>
      <c r="N90" s="256"/>
      <c r="O90" s="256"/>
      <c r="P90" s="256"/>
      <c r="Q90" s="256"/>
      <c r="R90" s="256"/>
      <c r="S90" s="256"/>
      <c r="T90" s="256"/>
      <c r="U90" s="256"/>
      <c r="V90" s="256"/>
      <c r="W90" s="256"/>
      <c r="X90" s="256"/>
      <c r="Y90" s="256"/>
      <c r="Z90" s="256"/>
    </row>
    <row r="91" spans="1:26" ht="15.75" customHeight="1">
      <c r="A91" s="256"/>
      <c r="B91" s="256"/>
      <c r="C91" s="256"/>
      <c r="D91" s="256"/>
      <c r="E91" s="256"/>
      <c r="F91" s="256"/>
      <c r="G91" s="256"/>
      <c r="H91" s="256"/>
      <c r="I91" s="256"/>
      <c r="J91" s="256"/>
      <c r="K91" s="256"/>
      <c r="L91" s="256"/>
      <c r="M91" s="256"/>
      <c r="N91" s="256"/>
      <c r="O91" s="256"/>
      <c r="P91" s="256"/>
      <c r="Q91" s="256"/>
      <c r="R91" s="256"/>
      <c r="S91" s="256"/>
      <c r="T91" s="256"/>
      <c r="U91" s="256"/>
      <c r="V91" s="256"/>
      <c r="W91" s="256"/>
      <c r="X91" s="256"/>
      <c r="Y91" s="256"/>
      <c r="Z91" s="256"/>
    </row>
    <row r="92" spans="1:26" ht="15.75" customHeight="1">
      <c r="A92" s="256"/>
      <c r="B92" s="256"/>
      <c r="C92" s="256"/>
      <c r="D92" s="256"/>
      <c r="E92" s="256"/>
      <c r="F92" s="256"/>
      <c r="G92" s="256"/>
      <c r="H92" s="256"/>
      <c r="I92" s="256"/>
      <c r="J92" s="256"/>
      <c r="K92" s="256"/>
      <c r="L92" s="256"/>
      <c r="M92" s="256"/>
      <c r="N92" s="256"/>
      <c r="O92" s="256"/>
      <c r="P92" s="256"/>
      <c r="Q92" s="256"/>
      <c r="R92" s="256"/>
      <c r="S92" s="256"/>
      <c r="T92" s="256"/>
      <c r="U92" s="256"/>
      <c r="V92" s="256"/>
      <c r="W92" s="256"/>
      <c r="X92" s="256"/>
      <c r="Y92" s="256"/>
      <c r="Z92" s="256"/>
    </row>
    <row r="93" spans="1:26" ht="15.75" customHeight="1">
      <c r="A93" s="256"/>
      <c r="B93" s="256"/>
      <c r="C93" s="256"/>
      <c r="D93" s="256"/>
      <c r="E93" s="256"/>
      <c r="F93" s="256"/>
      <c r="G93" s="256"/>
      <c r="H93" s="256"/>
      <c r="I93" s="256"/>
      <c r="J93" s="256"/>
      <c r="K93" s="256"/>
      <c r="L93" s="256"/>
      <c r="M93" s="256"/>
      <c r="N93" s="256"/>
      <c r="O93" s="256"/>
      <c r="P93" s="256"/>
      <c r="Q93" s="256"/>
      <c r="R93" s="256"/>
      <c r="S93" s="256"/>
      <c r="T93" s="256"/>
      <c r="U93" s="256"/>
      <c r="V93" s="256"/>
      <c r="W93" s="256"/>
      <c r="X93" s="256"/>
      <c r="Y93" s="256"/>
      <c r="Z93" s="256"/>
    </row>
    <row r="94" spans="1:26" ht="15.75" customHeight="1">
      <c r="A94" s="256"/>
      <c r="B94" s="256"/>
      <c r="C94" s="256"/>
      <c r="D94" s="256"/>
      <c r="E94" s="256"/>
      <c r="F94" s="256"/>
      <c r="G94" s="256"/>
      <c r="H94" s="256"/>
      <c r="I94" s="256"/>
      <c r="J94" s="256"/>
      <c r="K94" s="256"/>
      <c r="L94" s="256"/>
      <c r="M94" s="256"/>
      <c r="N94" s="256"/>
      <c r="O94" s="256"/>
      <c r="P94" s="256"/>
      <c r="Q94" s="256"/>
      <c r="R94" s="256"/>
      <c r="S94" s="256"/>
      <c r="T94" s="256"/>
      <c r="U94" s="256"/>
      <c r="V94" s="256"/>
      <c r="W94" s="256"/>
      <c r="X94" s="256"/>
      <c r="Y94" s="256"/>
      <c r="Z94" s="256"/>
    </row>
    <row r="95" spans="1:26" ht="15.75" customHeight="1">
      <c r="A95" s="256"/>
      <c r="B95" s="256"/>
      <c r="C95" s="256"/>
      <c r="D95" s="256"/>
      <c r="E95" s="256"/>
      <c r="F95" s="256"/>
      <c r="G95" s="256"/>
      <c r="H95" s="256"/>
      <c r="I95" s="256"/>
      <c r="J95" s="256"/>
      <c r="K95" s="256"/>
      <c r="L95" s="256"/>
      <c r="M95" s="256"/>
      <c r="N95" s="256"/>
      <c r="O95" s="256"/>
      <c r="P95" s="256"/>
      <c r="Q95" s="256"/>
      <c r="R95" s="256"/>
      <c r="S95" s="256"/>
      <c r="T95" s="256"/>
      <c r="U95" s="256"/>
      <c r="V95" s="256"/>
      <c r="W95" s="256"/>
      <c r="X95" s="256"/>
      <c r="Y95" s="256"/>
      <c r="Z95" s="256"/>
    </row>
    <row r="96" spans="1:26" ht="15.75" customHeight="1">
      <c r="A96" s="256"/>
      <c r="B96" s="256"/>
      <c r="C96" s="256"/>
      <c r="D96" s="256"/>
      <c r="E96" s="256"/>
      <c r="F96" s="256"/>
      <c r="G96" s="256"/>
      <c r="H96" s="256"/>
      <c r="I96" s="256"/>
      <c r="J96" s="256"/>
      <c r="K96" s="256"/>
      <c r="L96" s="256"/>
      <c r="M96" s="256"/>
      <c r="N96" s="256"/>
      <c r="O96" s="256"/>
      <c r="P96" s="256"/>
      <c r="Q96" s="256"/>
      <c r="R96" s="256"/>
      <c r="S96" s="256"/>
      <c r="T96" s="256"/>
      <c r="U96" s="256"/>
      <c r="V96" s="256"/>
      <c r="W96" s="256"/>
      <c r="X96" s="256"/>
      <c r="Y96" s="256"/>
      <c r="Z96" s="256"/>
    </row>
    <row r="97" spans="1:26" ht="15.75" customHeight="1">
      <c r="A97" s="256"/>
      <c r="B97" s="256"/>
      <c r="C97" s="256"/>
      <c r="D97" s="256"/>
      <c r="E97" s="256"/>
      <c r="F97" s="256"/>
      <c r="G97" s="256"/>
      <c r="H97" s="256"/>
      <c r="I97" s="256"/>
      <c r="J97" s="256"/>
      <c r="K97" s="256"/>
      <c r="L97" s="256"/>
      <c r="M97" s="256"/>
      <c r="N97" s="256"/>
      <c r="O97" s="256"/>
      <c r="P97" s="256"/>
      <c r="Q97" s="256"/>
      <c r="R97" s="256"/>
      <c r="S97" s="256"/>
      <c r="T97" s="256"/>
      <c r="U97" s="256"/>
      <c r="V97" s="256"/>
      <c r="W97" s="256"/>
      <c r="X97" s="256"/>
      <c r="Y97" s="256"/>
      <c r="Z97" s="256"/>
    </row>
    <row r="98" spans="1:26" ht="15.75" customHeight="1">
      <c r="A98" s="256"/>
      <c r="B98" s="256"/>
      <c r="C98" s="256"/>
      <c r="D98" s="256"/>
      <c r="E98" s="256"/>
      <c r="F98" s="256"/>
      <c r="G98" s="256"/>
      <c r="H98" s="256"/>
      <c r="I98" s="256"/>
      <c r="J98" s="256"/>
      <c r="K98" s="256"/>
      <c r="L98" s="256"/>
      <c r="M98" s="256"/>
      <c r="N98" s="256"/>
      <c r="O98" s="256"/>
      <c r="P98" s="256"/>
      <c r="Q98" s="256"/>
      <c r="R98" s="256"/>
      <c r="S98" s="256"/>
      <c r="T98" s="256"/>
      <c r="U98" s="256"/>
      <c r="V98" s="256"/>
      <c r="W98" s="256"/>
      <c r="X98" s="256"/>
      <c r="Y98" s="256"/>
      <c r="Z98" s="256"/>
    </row>
    <row r="99" spans="1:26" ht="15.75" customHeight="1">
      <c r="A99" s="256"/>
      <c r="B99" s="256"/>
      <c r="C99" s="256"/>
      <c r="D99" s="256"/>
      <c r="E99" s="256"/>
      <c r="F99" s="256"/>
      <c r="G99" s="256"/>
      <c r="H99" s="256"/>
      <c r="I99" s="256"/>
      <c r="J99" s="256"/>
      <c r="K99" s="256"/>
      <c r="L99" s="256"/>
      <c r="M99" s="256"/>
      <c r="N99" s="256"/>
      <c r="O99" s="256"/>
      <c r="P99" s="256"/>
      <c r="Q99" s="256"/>
      <c r="R99" s="256"/>
      <c r="S99" s="256"/>
      <c r="T99" s="256"/>
      <c r="U99" s="256"/>
      <c r="V99" s="256"/>
      <c r="W99" s="256"/>
      <c r="X99" s="256"/>
      <c r="Y99" s="256"/>
      <c r="Z99" s="256"/>
    </row>
    <row r="100" spans="1:26" ht="15.75" customHeight="1">
      <c r="A100" s="256"/>
      <c r="B100" s="256"/>
      <c r="C100" s="256"/>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row>
    <row r="101" spans="1:26" ht="15.75" customHeight="1">
      <c r="A101" s="256"/>
      <c r="B101" s="256"/>
      <c r="C101" s="256"/>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row>
    <row r="102" spans="1:26" ht="15.75" customHeight="1">
      <c r="A102" s="256"/>
      <c r="B102" s="256"/>
      <c r="C102" s="256"/>
      <c r="D102" s="256"/>
      <c r="E102" s="256"/>
      <c r="F102" s="256"/>
      <c r="G102" s="256"/>
      <c r="H102" s="256"/>
      <c r="I102" s="256"/>
      <c r="J102" s="256"/>
      <c r="K102" s="256"/>
      <c r="L102" s="256"/>
      <c r="M102" s="256"/>
      <c r="N102" s="256"/>
      <c r="O102" s="256"/>
      <c r="P102" s="256"/>
      <c r="Q102" s="256"/>
      <c r="R102" s="256"/>
      <c r="S102" s="256"/>
      <c r="T102" s="256"/>
      <c r="U102" s="256"/>
      <c r="V102" s="256"/>
      <c r="W102" s="256"/>
      <c r="X102" s="256"/>
      <c r="Y102" s="256"/>
      <c r="Z102" s="256"/>
    </row>
    <row r="103" spans="1:26" ht="15.75" customHeight="1">
      <c r="A103" s="256"/>
      <c r="B103" s="256"/>
      <c r="C103" s="256"/>
      <c r="D103" s="256"/>
      <c r="E103" s="256"/>
      <c r="F103" s="256"/>
      <c r="G103" s="256"/>
      <c r="H103" s="256"/>
      <c r="I103" s="256"/>
      <c r="J103" s="256"/>
      <c r="K103" s="256"/>
      <c r="L103" s="256"/>
      <c r="M103" s="256"/>
      <c r="N103" s="256"/>
      <c r="O103" s="256"/>
      <c r="P103" s="256"/>
      <c r="Q103" s="256"/>
      <c r="R103" s="256"/>
      <c r="S103" s="256"/>
      <c r="T103" s="256"/>
      <c r="U103" s="256"/>
      <c r="V103" s="256"/>
      <c r="W103" s="256"/>
      <c r="X103" s="256"/>
      <c r="Y103" s="256"/>
      <c r="Z103" s="256"/>
    </row>
    <row r="104" spans="1:26" ht="15.75" customHeight="1">
      <c r="A104" s="256"/>
      <c r="B104" s="256"/>
      <c r="C104" s="256"/>
      <c r="D104" s="256"/>
      <c r="E104" s="256"/>
      <c r="F104" s="256"/>
      <c r="G104" s="256"/>
      <c r="H104" s="256"/>
      <c r="I104" s="256"/>
      <c r="J104" s="256"/>
      <c r="K104" s="256"/>
      <c r="L104" s="256"/>
      <c r="M104" s="256"/>
      <c r="N104" s="256"/>
      <c r="O104" s="256"/>
      <c r="P104" s="256"/>
      <c r="Q104" s="256"/>
      <c r="R104" s="256"/>
      <c r="S104" s="256"/>
      <c r="T104" s="256"/>
      <c r="U104" s="256"/>
      <c r="V104" s="256"/>
      <c r="W104" s="256"/>
      <c r="X104" s="256"/>
      <c r="Y104" s="256"/>
      <c r="Z104" s="256"/>
    </row>
    <row r="105" spans="1:26" ht="15.75" customHeight="1">
      <c r="A105" s="256"/>
      <c r="B105" s="256"/>
      <c r="C105" s="256"/>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row>
    <row r="106" spans="1:26" ht="15.75" customHeight="1">
      <c r="A106" s="256"/>
      <c r="B106" s="256"/>
      <c r="C106" s="256"/>
      <c r="D106" s="256"/>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row>
    <row r="107" spans="1:26" ht="15.75" customHeight="1">
      <c r="A107" s="256"/>
      <c r="B107" s="256"/>
      <c r="C107" s="256"/>
      <c r="D107" s="256"/>
      <c r="E107" s="256"/>
      <c r="F107" s="256"/>
      <c r="G107" s="256"/>
      <c r="H107" s="256"/>
      <c r="I107" s="256"/>
      <c r="J107" s="256"/>
      <c r="K107" s="256"/>
      <c r="L107" s="256"/>
      <c r="M107" s="256"/>
      <c r="N107" s="256"/>
      <c r="O107" s="256"/>
      <c r="P107" s="256"/>
      <c r="Q107" s="256"/>
      <c r="R107" s="256"/>
      <c r="S107" s="256"/>
      <c r="T107" s="256"/>
      <c r="U107" s="256"/>
      <c r="V107" s="256"/>
      <c r="W107" s="256"/>
      <c r="X107" s="256"/>
      <c r="Y107" s="256"/>
      <c r="Z107" s="256"/>
    </row>
    <row r="108" spans="1:26" ht="15.75" customHeight="1">
      <c r="A108" s="256"/>
      <c r="B108" s="256"/>
      <c r="C108" s="256"/>
      <c r="D108" s="256"/>
      <c r="E108" s="256"/>
      <c r="F108" s="256"/>
      <c r="G108" s="256"/>
      <c r="H108" s="256"/>
      <c r="I108" s="256"/>
      <c r="J108" s="256"/>
      <c r="K108" s="256"/>
      <c r="L108" s="256"/>
      <c r="M108" s="256"/>
      <c r="N108" s="256"/>
      <c r="O108" s="256"/>
      <c r="P108" s="256"/>
      <c r="Q108" s="256"/>
      <c r="R108" s="256"/>
      <c r="S108" s="256"/>
      <c r="T108" s="256"/>
      <c r="U108" s="256"/>
      <c r="V108" s="256"/>
      <c r="W108" s="256"/>
      <c r="X108" s="256"/>
      <c r="Y108" s="256"/>
      <c r="Z108" s="256"/>
    </row>
    <row r="109" spans="1:26" ht="15.75" customHeight="1">
      <c r="A109" s="256"/>
      <c r="B109" s="256"/>
      <c r="C109" s="256"/>
      <c r="D109" s="256"/>
      <c r="E109" s="256"/>
      <c r="F109" s="256"/>
      <c r="G109" s="256"/>
      <c r="H109" s="256"/>
      <c r="I109" s="256"/>
      <c r="J109" s="256"/>
      <c r="K109" s="256"/>
      <c r="L109" s="256"/>
      <c r="M109" s="256"/>
      <c r="N109" s="256"/>
      <c r="O109" s="256"/>
      <c r="P109" s="256"/>
      <c r="Q109" s="256"/>
      <c r="R109" s="256"/>
      <c r="S109" s="256"/>
      <c r="T109" s="256"/>
      <c r="U109" s="256"/>
      <c r="V109" s="256"/>
      <c r="W109" s="256"/>
      <c r="X109" s="256"/>
      <c r="Y109" s="256"/>
      <c r="Z109" s="256"/>
    </row>
    <row r="110" spans="1:26" ht="15.75" customHeight="1">
      <c r="A110" s="256"/>
      <c r="B110" s="256"/>
      <c r="C110" s="256"/>
      <c r="D110" s="256"/>
      <c r="E110" s="256"/>
      <c r="F110" s="256"/>
      <c r="G110" s="256"/>
      <c r="H110" s="256"/>
      <c r="I110" s="256"/>
      <c r="J110" s="256"/>
      <c r="K110" s="256"/>
      <c r="L110" s="256"/>
      <c r="M110" s="256"/>
      <c r="N110" s="256"/>
      <c r="O110" s="256"/>
      <c r="P110" s="256"/>
      <c r="Q110" s="256"/>
      <c r="R110" s="256"/>
      <c r="S110" s="256"/>
      <c r="T110" s="256"/>
      <c r="U110" s="256"/>
      <c r="V110" s="256"/>
      <c r="W110" s="256"/>
      <c r="X110" s="256"/>
      <c r="Y110" s="256"/>
      <c r="Z110" s="256"/>
    </row>
    <row r="111" spans="1:26" ht="15.75" customHeight="1">
      <c r="A111" s="256"/>
      <c r="B111" s="256"/>
      <c r="C111" s="256"/>
      <c r="D111" s="256"/>
      <c r="E111" s="256"/>
      <c r="F111" s="256"/>
      <c r="G111" s="256"/>
      <c r="H111" s="256"/>
      <c r="I111" s="256"/>
      <c r="J111" s="256"/>
      <c r="K111" s="256"/>
      <c r="L111" s="256"/>
      <c r="M111" s="256"/>
      <c r="N111" s="256"/>
      <c r="O111" s="256"/>
      <c r="P111" s="256"/>
      <c r="Q111" s="256"/>
      <c r="R111" s="256"/>
      <c r="S111" s="256"/>
      <c r="T111" s="256"/>
      <c r="U111" s="256"/>
      <c r="V111" s="256"/>
      <c r="W111" s="256"/>
      <c r="X111" s="256"/>
      <c r="Y111" s="256"/>
      <c r="Z111" s="256"/>
    </row>
    <row r="112" spans="1:26" ht="15.75" customHeight="1">
      <c r="A112" s="256"/>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row>
    <row r="113" spans="1:26" ht="15.75" customHeight="1">
      <c r="A113" s="256"/>
      <c r="B113" s="256"/>
      <c r="C113" s="256"/>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row>
    <row r="114" spans="1:26" ht="15.75" customHeight="1">
      <c r="A114" s="256"/>
      <c r="B114" s="256"/>
      <c r="C114" s="256"/>
      <c r="D114" s="256"/>
      <c r="E114" s="256"/>
      <c r="F114" s="256"/>
      <c r="G114" s="256"/>
      <c r="H114" s="256"/>
      <c r="I114" s="256"/>
      <c r="J114" s="256"/>
      <c r="K114" s="256"/>
      <c r="L114" s="256"/>
      <c r="M114" s="256"/>
      <c r="N114" s="256"/>
      <c r="O114" s="256"/>
      <c r="P114" s="256"/>
      <c r="Q114" s="256"/>
      <c r="R114" s="256"/>
      <c r="S114" s="256"/>
      <c r="T114" s="256"/>
      <c r="U114" s="256"/>
      <c r="V114" s="256"/>
      <c r="W114" s="256"/>
      <c r="X114" s="256"/>
      <c r="Y114" s="256"/>
      <c r="Z114" s="256"/>
    </row>
    <row r="115" spans="1:26" ht="15.75" customHeight="1">
      <c r="A115" s="256"/>
      <c r="B115" s="256"/>
      <c r="C115" s="256"/>
      <c r="D115" s="256"/>
      <c r="E115" s="256"/>
      <c r="F115" s="256"/>
      <c r="G115" s="256"/>
      <c r="H115" s="256"/>
      <c r="I115" s="256"/>
      <c r="J115" s="256"/>
      <c r="K115" s="256"/>
      <c r="L115" s="256"/>
      <c r="M115" s="256"/>
      <c r="N115" s="256"/>
      <c r="O115" s="256"/>
      <c r="P115" s="256"/>
      <c r="Q115" s="256"/>
      <c r="R115" s="256"/>
      <c r="S115" s="256"/>
      <c r="T115" s="256"/>
      <c r="U115" s="256"/>
      <c r="V115" s="256"/>
      <c r="W115" s="256"/>
      <c r="X115" s="256"/>
      <c r="Y115" s="256"/>
      <c r="Z115" s="256"/>
    </row>
    <row r="116" spans="1:26" ht="15.75" customHeight="1">
      <c r="A116" s="256"/>
      <c r="B116" s="256"/>
      <c r="C116" s="256"/>
      <c r="D116" s="256"/>
      <c r="E116" s="256"/>
      <c r="F116" s="256"/>
      <c r="G116" s="256"/>
      <c r="H116" s="256"/>
      <c r="I116" s="256"/>
      <c r="J116" s="256"/>
      <c r="K116" s="256"/>
      <c r="L116" s="256"/>
      <c r="M116" s="256"/>
      <c r="N116" s="256"/>
      <c r="O116" s="256"/>
      <c r="P116" s="256"/>
      <c r="Q116" s="256"/>
      <c r="R116" s="256"/>
      <c r="S116" s="256"/>
      <c r="T116" s="256"/>
      <c r="U116" s="256"/>
      <c r="V116" s="256"/>
      <c r="W116" s="256"/>
      <c r="X116" s="256"/>
      <c r="Y116" s="256"/>
      <c r="Z116" s="256"/>
    </row>
    <row r="117" spans="1:26" ht="15.75" customHeight="1">
      <c r="A117" s="256"/>
      <c r="B117" s="256"/>
      <c r="C117" s="256"/>
      <c r="D117" s="256"/>
      <c r="E117" s="256"/>
      <c r="F117" s="256"/>
      <c r="G117" s="256"/>
      <c r="H117" s="256"/>
      <c r="I117" s="256"/>
      <c r="J117" s="256"/>
      <c r="K117" s="256"/>
      <c r="L117" s="256"/>
      <c r="M117" s="256"/>
      <c r="N117" s="256"/>
      <c r="O117" s="256"/>
      <c r="P117" s="256"/>
      <c r="Q117" s="256"/>
      <c r="R117" s="256"/>
      <c r="S117" s="256"/>
      <c r="T117" s="256"/>
      <c r="U117" s="256"/>
      <c r="V117" s="256"/>
      <c r="W117" s="256"/>
      <c r="X117" s="256"/>
      <c r="Y117" s="256"/>
      <c r="Z117" s="256"/>
    </row>
    <row r="118" spans="1:26" ht="15.75" customHeight="1">
      <c r="A118" s="256"/>
      <c r="B118" s="256"/>
      <c r="C118" s="256"/>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row>
    <row r="119" spans="1:26" ht="15.75" customHeight="1">
      <c r="A119" s="256"/>
      <c r="B119" s="256"/>
      <c r="C119" s="256"/>
      <c r="D119" s="256"/>
      <c r="E119" s="256"/>
      <c r="F119" s="256"/>
      <c r="G119" s="256"/>
      <c r="H119" s="256"/>
      <c r="I119" s="256"/>
      <c r="J119" s="256"/>
      <c r="K119" s="256"/>
      <c r="L119" s="256"/>
      <c r="M119" s="256"/>
      <c r="N119" s="256"/>
      <c r="O119" s="256"/>
      <c r="P119" s="256"/>
      <c r="Q119" s="256"/>
      <c r="R119" s="256"/>
      <c r="S119" s="256"/>
      <c r="T119" s="256"/>
      <c r="U119" s="256"/>
      <c r="V119" s="256"/>
      <c r="W119" s="256"/>
      <c r="X119" s="256"/>
      <c r="Y119" s="256"/>
      <c r="Z119" s="256"/>
    </row>
    <row r="120" spans="1:26" ht="15.75" customHeight="1">
      <c r="A120" s="256"/>
      <c r="B120" s="256"/>
      <c r="C120" s="256"/>
      <c r="D120" s="256"/>
      <c r="E120" s="256"/>
      <c r="F120" s="256"/>
      <c r="G120" s="256"/>
      <c r="H120" s="256"/>
      <c r="I120" s="256"/>
      <c r="J120" s="256"/>
      <c r="K120" s="256"/>
      <c r="L120" s="256"/>
      <c r="M120" s="256"/>
      <c r="N120" s="256"/>
      <c r="O120" s="256"/>
      <c r="P120" s="256"/>
      <c r="Q120" s="256"/>
      <c r="R120" s="256"/>
      <c r="S120" s="256"/>
      <c r="T120" s="256"/>
      <c r="U120" s="256"/>
      <c r="V120" s="256"/>
      <c r="W120" s="256"/>
      <c r="X120" s="256"/>
      <c r="Y120" s="256"/>
      <c r="Z120" s="256"/>
    </row>
    <row r="121" spans="1:26" ht="15.75" customHeight="1">
      <c r="A121" s="256"/>
      <c r="B121" s="256"/>
      <c r="C121" s="256"/>
      <c r="D121" s="256"/>
      <c r="E121" s="256"/>
      <c r="F121" s="256"/>
      <c r="G121" s="256"/>
      <c r="H121" s="256"/>
      <c r="I121" s="256"/>
      <c r="J121" s="256"/>
      <c r="K121" s="256"/>
      <c r="L121" s="256"/>
      <c r="M121" s="256"/>
      <c r="N121" s="256"/>
      <c r="O121" s="256"/>
      <c r="P121" s="256"/>
      <c r="Q121" s="256"/>
      <c r="R121" s="256"/>
      <c r="S121" s="256"/>
      <c r="T121" s="256"/>
      <c r="U121" s="256"/>
      <c r="V121" s="256"/>
      <c r="W121" s="256"/>
      <c r="X121" s="256"/>
      <c r="Y121" s="256"/>
      <c r="Z121" s="256"/>
    </row>
    <row r="122" spans="1:26" ht="15.75" customHeight="1">
      <c r="A122" s="256"/>
      <c r="B122" s="256"/>
      <c r="C122" s="256"/>
      <c r="D122" s="256"/>
      <c r="E122" s="256"/>
      <c r="F122" s="256"/>
      <c r="G122" s="256"/>
      <c r="H122" s="256"/>
      <c r="I122" s="256"/>
      <c r="J122" s="256"/>
      <c r="K122" s="256"/>
      <c r="L122" s="256"/>
      <c r="M122" s="256"/>
      <c r="N122" s="256"/>
      <c r="O122" s="256"/>
      <c r="P122" s="256"/>
      <c r="Q122" s="256"/>
      <c r="R122" s="256"/>
      <c r="S122" s="256"/>
      <c r="T122" s="256"/>
      <c r="U122" s="256"/>
      <c r="V122" s="256"/>
      <c r="W122" s="256"/>
      <c r="X122" s="256"/>
      <c r="Y122" s="256"/>
      <c r="Z122" s="256"/>
    </row>
    <row r="123" spans="1:26" ht="15.75" customHeight="1">
      <c r="A123" s="256"/>
      <c r="B123" s="256"/>
      <c r="C123" s="256"/>
      <c r="D123" s="256"/>
      <c r="E123" s="256"/>
      <c r="F123" s="256"/>
      <c r="G123" s="256"/>
      <c r="H123" s="256"/>
      <c r="I123" s="256"/>
      <c r="J123" s="256"/>
      <c r="K123" s="256"/>
      <c r="L123" s="256"/>
      <c r="M123" s="256"/>
      <c r="N123" s="256"/>
      <c r="O123" s="256"/>
      <c r="P123" s="256"/>
      <c r="Q123" s="256"/>
      <c r="R123" s="256"/>
      <c r="S123" s="256"/>
      <c r="T123" s="256"/>
      <c r="U123" s="256"/>
      <c r="V123" s="256"/>
      <c r="W123" s="256"/>
      <c r="X123" s="256"/>
      <c r="Y123" s="256"/>
      <c r="Z123" s="256"/>
    </row>
    <row r="124" spans="1:26" ht="15.75" customHeight="1">
      <c r="A124" s="256"/>
      <c r="B124" s="256"/>
      <c r="C124" s="256"/>
      <c r="D124" s="256"/>
      <c r="E124" s="256"/>
      <c r="F124" s="256"/>
      <c r="G124" s="256"/>
      <c r="H124" s="256"/>
      <c r="I124" s="256"/>
      <c r="J124" s="256"/>
      <c r="K124" s="256"/>
      <c r="L124" s="256"/>
      <c r="M124" s="256"/>
      <c r="N124" s="256"/>
      <c r="O124" s="256"/>
      <c r="P124" s="256"/>
      <c r="Q124" s="256"/>
      <c r="R124" s="256"/>
      <c r="S124" s="256"/>
      <c r="T124" s="256"/>
      <c r="U124" s="256"/>
      <c r="V124" s="256"/>
      <c r="W124" s="256"/>
      <c r="X124" s="256"/>
      <c r="Y124" s="256"/>
      <c r="Z124" s="256"/>
    </row>
    <row r="125" spans="1:26" ht="15.75" customHeight="1">
      <c r="A125" s="256"/>
      <c r="B125" s="256"/>
      <c r="C125" s="256"/>
      <c r="D125" s="256"/>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row>
    <row r="126" spans="1:26" ht="15.75" customHeight="1">
      <c r="A126" s="256"/>
      <c r="B126" s="256"/>
      <c r="C126" s="256"/>
      <c r="D126" s="256"/>
      <c r="E126" s="256"/>
      <c r="F126" s="256"/>
      <c r="G126" s="256"/>
      <c r="H126" s="256"/>
      <c r="I126" s="256"/>
      <c r="J126" s="256"/>
      <c r="K126" s="256"/>
      <c r="L126" s="256"/>
      <c r="M126" s="256"/>
      <c r="N126" s="256"/>
      <c r="O126" s="256"/>
      <c r="P126" s="256"/>
      <c r="Q126" s="256"/>
      <c r="R126" s="256"/>
      <c r="S126" s="256"/>
      <c r="T126" s="256"/>
      <c r="U126" s="256"/>
      <c r="V126" s="256"/>
      <c r="W126" s="256"/>
      <c r="X126" s="256"/>
      <c r="Y126" s="256"/>
      <c r="Z126" s="256"/>
    </row>
    <row r="127" spans="1:26" ht="15.75" customHeight="1">
      <c r="A127" s="256"/>
      <c r="B127" s="256"/>
      <c r="C127" s="256"/>
      <c r="D127" s="256"/>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row>
    <row r="128" spans="1:26" ht="15.75" customHeight="1">
      <c r="A128" s="256"/>
      <c r="B128" s="256"/>
      <c r="C128" s="256"/>
      <c r="D128" s="256"/>
      <c r="E128" s="256"/>
      <c r="F128" s="256"/>
      <c r="G128" s="256"/>
      <c r="H128" s="256"/>
      <c r="I128" s="256"/>
      <c r="J128" s="256"/>
      <c r="K128" s="256"/>
      <c r="L128" s="256"/>
      <c r="M128" s="256"/>
      <c r="N128" s="256"/>
      <c r="O128" s="256"/>
      <c r="P128" s="256"/>
      <c r="Q128" s="256"/>
      <c r="R128" s="256"/>
      <c r="S128" s="256"/>
      <c r="T128" s="256"/>
      <c r="U128" s="256"/>
      <c r="V128" s="256"/>
      <c r="W128" s="256"/>
      <c r="X128" s="256"/>
      <c r="Y128" s="256"/>
      <c r="Z128" s="256"/>
    </row>
    <row r="129" spans="1:26" ht="15.75" customHeight="1">
      <c r="A129" s="256"/>
      <c r="B129" s="256"/>
      <c r="C129" s="256"/>
      <c r="D129" s="256"/>
      <c r="E129" s="256"/>
      <c r="F129" s="256"/>
      <c r="G129" s="256"/>
      <c r="H129" s="256"/>
      <c r="I129" s="256"/>
      <c r="J129" s="256"/>
      <c r="K129" s="256"/>
      <c r="L129" s="256"/>
      <c r="M129" s="256"/>
      <c r="N129" s="256"/>
      <c r="O129" s="256"/>
      <c r="P129" s="256"/>
      <c r="Q129" s="256"/>
      <c r="R129" s="256"/>
      <c r="S129" s="256"/>
      <c r="T129" s="256"/>
      <c r="U129" s="256"/>
      <c r="V129" s="256"/>
      <c r="W129" s="256"/>
      <c r="X129" s="256"/>
      <c r="Y129" s="256"/>
      <c r="Z129" s="256"/>
    </row>
    <row r="130" spans="1:26" ht="15.75" customHeight="1">
      <c r="A130" s="256"/>
      <c r="B130" s="256"/>
      <c r="C130" s="256"/>
      <c r="D130" s="256"/>
      <c r="E130" s="256"/>
      <c r="F130" s="256"/>
      <c r="G130" s="256"/>
      <c r="H130" s="256"/>
      <c r="I130" s="256"/>
      <c r="J130" s="256"/>
      <c r="K130" s="256"/>
      <c r="L130" s="256"/>
      <c r="M130" s="256"/>
      <c r="N130" s="256"/>
      <c r="O130" s="256"/>
      <c r="P130" s="256"/>
      <c r="Q130" s="256"/>
      <c r="R130" s="256"/>
      <c r="S130" s="256"/>
      <c r="T130" s="256"/>
      <c r="U130" s="256"/>
      <c r="V130" s="256"/>
      <c r="W130" s="256"/>
      <c r="X130" s="256"/>
      <c r="Y130" s="256"/>
      <c r="Z130" s="256"/>
    </row>
    <row r="131" spans="1:26" ht="15.75" customHeight="1">
      <c r="A131" s="256"/>
      <c r="B131" s="256"/>
      <c r="C131" s="256"/>
      <c r="D131" s="256"/>
      <c r="E131" s="256"/>
      <c r="F131" s="256"/>
      <c r="G131" s="256"/>
      <c r="H131" s="256"/>
      <c r="I131" s="256"/>
      <c r="J131" s="256"/>
      <c r="K131" s="256"/>
      <c r="L131" s="256"/>
      <c r="M131" s="256"/>
      <c r="N131" s="256"/>
      <c r="O131" s="256"/>
      <c r="P131" s="256"/>
      <c r="Q131" s="256"/>
      <c r="R131" s="256"/>
      <c r="S131" s="256"/>
      <c r="T131" s="256"/>
      <c r="U131" s="256"/>
      <c r="V131" s="256"/>
      <c r="W131" s="256"/>
      <c r="X131" s="256"/>
      <c r="Y131" s="256"/>
      <c r="Z131" s="256"/>
    </row>
    <row r="132" spans="1:26" ht="15.75" customHeight="1">
      <c r="A132" s="256"/>
      <c r="B132" s="256"/>
      <c r="C132" s="256"/>
      <c r="D132" s="256"/>
      <c r="E132" s="256"/>
      <c r="F132" s="256"/>
      <c r="G132" s="256"/>
      <c r="H132" s="256"/>
      <c r="I132" s="256"/>
      <c r="J132" s="256"/>
      <c r="K132" s="256"/>
      <c r="L132" s="256"/>
      <c r="M132" s="256"/>
      <c r="N132" s="256"/>
      <c r="O132" s="256"/>
      <c r="P132" s="256"/>
      <c r="Q132" s="256"/>
      <c r="R132" s="256"/>
      <c r="S132" s="256"/>
      <c r="T132" s="256"/>
      <c r="U132" s="256"/>
      <c r="V132" s="256"/>
      <c r="W132" s="256"/>
      <c r="X132" s="256"/>
      <c r="Y132" s="256"/>
      <c r="Z132" s="256"/>
    </row>
    <row r="133" spans="1:26" ht="15.75" customHeight="1">
      <c r="A133" s="256"/>
      <c r="B133" s="256"/>
      <c r="C133" s="256"/>
      <c r="D133" s="256"/>
      <c r="E133" s="256"/>
      <c r="F133" s="256"/>
      <c r="G133" s="256"/>
      <c r="H133" s="256"/>
      <c r="I133" s="256"/>
      <c r="J133" s="256"/>
      <c r="K133" s="256"/>
      <c r="L133" s="256"/>
      <c r="M133" s="256"/>
      <c r="N133" s="256"/>
      <c r="O133" s="256"/>
      <c r="P133" s="256"/>
      <c r="Q133" s="256"/>
      <c r="R133" s="256"/>
      <c r="S133" s="256"/>
      <c r="T133" s="256"/>
      <c r="U133" s="256"/>
      <c r="V133" s="256"/>
      <c r="W133" s="256"/>
      <c r="X133" s="256"/>
      <c r="Y133" s="256"/>
      <c r="Z133" s="256"/>
    </row>
    <row r="134" spans="1:26" ht="15.75" customHeight="1">
      <c r="A134" s="256"/>
      <c r="B134" s="256"/>
      <c r="C134" s="256"/>
      <c r="D134" s="256"/>
      <c r="E134" s="256"/>
      <c r="F134" s="256"/>
      <c r="G134" s="256"/>
      <c r="H134" s="256"/>
      <c r="I134" s="256"/>
      <c r="J134" s="256"/>
      <c r="K134" s="256"/>
      <c r="L134" s="256"/>
      <c r="M134" s="256"/>
      <c r="N134" s="256"/>
      <c r="O134" s="256"/>
      <c r="P134" s="256"/>
      <c r="Q134" s="256"/>
      <c r="R134" s="256"/>
      <c r="S134" s="256"/>
      <c r="T134" s="256"/>
      <c r="U134" s="256"/>
      <c r="V134" s="256"/>
      <c r="W134" s="256"/>
      <c r="X134" s="256"/>
      <c r="Y134" s="256"/>
      <c r="Z134" s="256"/>
    </row>
    <row r="135" spans="1:26" ht="15.75" customHeight="1">
      <c r="A135" s="256"/>
      <c r="B135" s="256"/>
      <c r="C135" s="256"/>
      <c r="D135" s="256"/>
      <c r="E135" s="256"/>
      <c r="F135" s="256"/>
      <c r="G135" s="256"/>
      <c r="H135" s="256"/>
      <c r="I135" s="256"/>
      <c r="J135" s="256"/>
      <c r="K135" s="256"/>
      <c r="L135" s="256"/>
      <c r="M135" s="256"/>
      <c r="N135" s="256"/>
      <c r="O135" s="256"/>
      <c r="P135" s="256"/>
      <c r="Q135" s="256"/>
      <c r="R135" s="256"/>
      <c r="S135" s="256"/>
      <c r="T135" s="256"/>
      <c r="U135" s="256"/>
      <c r="V135" s="256"/>
      <c r="W135" s="256"/>
      <c r="X135" s="256"/>
      <c r="Y135" s="256"/>
      <c r="Z135" s="256"/>
    </row>
    <row r="136" spans="1:26" ht="15.75" customHeight="1">
      <c r="A136" s="256"/>
      <c r="B136" s="256"/>
      <c r="C136" s="256"/>
      <c r="D136" s="256"/>
      <c r="E136" s="256"/>
      <c r="F136" s="256"/>
      <c r="G136" s="256"/>
      <c r="H136" s="256"/>
      <c r="I136" s="256"/>
      <c r="J136" s="256"/>
      <c r="K136" s="256"/>
      <c r="L136" s="256"/>
      <c r="M136" s="256"/>
      <c r="N136" s="256"/>
      <c r="O136" s="256"/>
      <c r="P136" s="256"/>
      <c r="Q136" s="256"/>
      <c r="R136" s="256"/>
      <c r="S136" s="256"/>
      <c r="T136" s="256"/>
      <c r="U136" s="256"/>
      <c r="V136" s="256"/>
      <c r="W136" s="256"/>
      <c r="X136" s="256"/>
      <c r="Y136" s="256"/>
      <c r="Z136" s="256"/>
    </row>
    <row r="137" spans="1:26" ht="15.75" customHeight="1">
      <c r="A137" s="256"/>
      <c r="B137" s="256"/>
      <c r="C137" s="256"/>
      <c r="D137" s="256"/>
      <c r="E137" s="256"/>
      <c r="F137" s="256"/>
      <c r="G137" s="256"/>
      <c r="H137" s="256"/>
      <c r="I137" s="256"/>
      <c r="J137" s="256"/>
      <c r="K137" s="256"/>
      <c r="L137" s="256"/>
      <c r="M137" s="256"/>
      <c r="N137" s="256"/>
      <c r="O137" s="256"/>
      <c r="P137" s="256"/>
      <c r="Q137" s="256"/>
      <c r="R137" s="256"/>
      <c r="S137" s="256"/>
      <c r="T137" s="256"/>
      <c r="U137" s="256"/>
      <c r="V137" s="256"/>
      <c r="W137" s="256"/>
      <c r="X137" s="256"/>
      <c r="Y137" s="256"/>
      <c r="Z137" s="256"/>
    </row>
    <row r="138" spans="1:26" ht="15.75" customHeight="1">
      <c r="A138" s="256"/>
      <c r="B138" s="256"/>
      <c r="C138" s="256"/>
      <c r="D138" s="256"/>
      <c r="E138" s="256"/>
      <c r="F138" s="256"/>
      <c r="G138" s="256"/>
      <c r="H138" s="256"/>
      <c r="I138" s="256"/>
      <c r="J138" s="256"/>
      <c r="K138" s="256"/>
      <c r="L138" s="256"/>
      <c r="M138" s="256"/>
      <c r="N138" s="256"/>
      <c r="O138" s="256"/>
      <c r="P138" s="256"/>
      <c r="Q138" s="256"/>
      <c r="R138" s="256"/>
      <c r="S138" s="256"/>
      <c r="T138" s="256"/>
      <c r="U138" s="256"/>
      <c r="V138" s="256"/>
      <c r="W138" s="256"/>
      <c r="X138" s="256"/>
      <c r="Y138" s="256"/>
      <c r="Z138" s="256"/>
    </row>
    <row r="139" spans="1:26" ht="15.75" customHeight="1">
      <c r="A139" s="256"/>
      <c r="B139" s="256"/>
      <c r="C139" s="256"/>
      <c r="D139" s="256"/>
      <c r="E139" s="256"/>
      <c r="F139" s="256"/>
      <c r="G139" s="256"/>
      <c r="H139" s="256"/>
      <c r="I139" s="256"/>
      <c r="J139" s="256"/>
      <c r="K139" s="256"/>
      <c r="L139" s="256"/>
      <c r="M139" s="256"/>
      <c r="N139" s="256"/>
      <c r="O139" s="256"/>
      <c r="P139" s="256"/>
      <c r="Q139" s="256"/>
      <c r="R139" s="256"/>
      <c r="S139" s="256"/>
      <c r="T139" s="256"/>
      <c r="U139" s="256"/>
      <c r="V139" s="256"/>
      <c r="W139" s="256"/>
      <c r="X139" s="256"/>
      <c r="Y139" s="256"/>
      <c r="Z139" s="256"/>
    </row>
    <row r="140" spans="1:26" ht="15.75" customHeight="1">
      <c r="A140" s="256"/>
      <c r="B140" s="256"/>
      <c r="C140" s="256"/>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row>
    <row r="141" spans="1:26" ht="15.75" customHeight="1">
      <c r="A141" s="256"/>
      <c r="B141" s="256"/>
      <c r="C141" s="256"/>
      <c r="D141" s="256"/>
      <c r="E141" s="256"/>
      <c r="F141" s="256"/>
      <c r="G141" s="256"/>
      <c r="H141" s="256"/>
      <c r="I141" s="256"/>
      <c r="J141" s="256"/>
      <c r="K141" s="256"/>
      <c r="L141" s="256"/>
      <c r="M141" s="256"/>
      <c r="N141" s="256"/>
      <c r="O141" s="256"/>
      <c r="P141" s="256"/>
      <c r="Q141" s="256"/>
      <c r="R141" s="256"/>
      <c r="S141" s="256"/>
      <c r="T141" s="256"/>
      <c r="U141" s="256"/>
      <c r="V141" s="256"/>
      <c r="W141" s="256"/>
      <c r="X141" s="256"/>
      <c r="Y141" s="256"/>
      <c r="Z141" s="256"/>
    </row>
    <row r="142" spans="1:26" ht="15.75" customHeight="1">
      <c r="A142" s="256"/>
      <c r="B142" s="256"/>
      <c r="C142" s="256"/>
      <c r="D142" s="256"/>
      <c r="E142" s="256"/>
      <c r="F142" s="256"/>
      <c r="G142" s="256"/>
      <c r="H142" s="256"/>
      <c r="I142" s="256"/>
      <c r="J142" s="256"/>
      <c r="K142" s="256"/>
      <c r="L142" s="256"/>
      <c r="M142" s="256"/>
      <c r="N142" s="256"/>
      <c r="O142" s="256"/>
      <c r="P142" s="256"/>
      <c r="Q142" s="256"/>
      <c r="R142" s="256"/>
      <c r="S142" s="256"/>
      <c r="T142" s="256"/>
      <c r="U142" s="256"/>
      <c r="V142" s="256"/>
      <c r="W142" s="256"/>
      <c r="X142" s="256"/>
      <c r="Y142" s="256"/>
      <c r="Z142" s="256"/>
    </row>
    <row r="143" spans="1:26" ht="15.75" customHeight="1">
      <c r="A143" s="256"/>
      <c r="B143" s="256"/>
      <c r="C143" s="256"/>
      <c r="D143" s="256"/>
      <c r="E143" s="256"/>
      <c r="F143" s="256"/>
      <c r="G143" s="256"/>
      <c r="H143" s="256"/>
      <c r="I143" s="256"/>
      <c r="J143" s="256"/>
      <c r="K143" s="256"/>
      <c r="L143" s="256"/>
      <c r="M143" s="256"/>
      <c r="N143" s="256"/>
      <c r="O143" s="256"/>
      <c r="P143" s="256"/>
      <c r="Q143" s="256"/>
      <c r="R143" s="256"/>
      <c r="S143" s="256"/>
      <c r="T143" s="256"/>
      <c r="U143" s="256"/>
      <c r="V143" s="256"/>
      <c r="W143" s="256"/>
      <c r="X143" s="256"/>
      <c r="Y143" s="256"/>
      <c r="Z143" s="256"/>
    </row>
    <row r="144" spans="1:26" ht="15.75" customHeight="1">
      <c r="A144" s="256"/>
      <c r="B144" s="256"/>
      <c r="C144" s="256"/>
      <c r="D144" s="256"/>
      <c r="E144" s="256"/>
      <c r="F144" s="256"/>
      <c r="G144" s="256"/>
      <c r="H144" s="256"/>
      <c r="I144" s="256"/>
      <c r="J144" s="256"/>
      <c r="K144" s="256"/>
      <c r="L144" s="256"/>
      <c r="M144" s="256"/>
      <c r="N144" s="256"/>
      <c r="O144" s="256"/>
      <c r="P144" s="256"/>
      <c r="Q144" s="256"/>
      <c r="R144" s="256"/>
      <c r="S144" s="256"/>
      <c r="T144" s="256"/>
      <c r="U144" s="256"/>
      <c r="V144" s="256"/>
      <c r="W144" s="256"/>
      <c r="X144" s="256"/>
      <c r="Y144" s="256"/>
      <c r="Z144" s="256"/>
    </row>
    <row r="145" spans="1:26" ht="15.75" customHeight="1">
      <c r="A145" s="256"/>
      <c r="B145" s="256"/>
      <c r="C145" s="256"/>
      <c r="D145" s="256"/>
      <c r="E145" s="256"/>
      <c r="F145" s="256"/>
      <c r="G145" s="256"/>
      <c r="H145" s="256"/>
      <c r="I145" s="256"/>
      <c r="J145" s="256"/>
      <c r="K145" s="256"/>
      <c r="L145" s="256"/>
      <c r="M145" s="256"/>
      <c r="N145" s="256"/>
      <c r="O145" s="256"/>
      <c r="P145" s="256"/>
      <c r="Q145" s="256"/>
      <c r="R145" s="256"/>
      <c r="S145" s="256"/>
      <c r="T145" s="256"/>
      <c r="U145" s="256"/>
      <c r="V145" s="256"/>
      <c r="W145" s="256"/>
      <c r="X145" s="256"/>
      <c r="Y145" s="256"/>
      <c r="Z145" s="256"/>
    </row>
    <row r="146" spans="1:26" ht="15.75" customHeight="1">
      <c r="A146" s="256"/>
      <c r="B146" s="256"/>
      <c r="C146" s="256"/>
      <c r="D146" s="256"/>
      <c r="E146" s="256"/>
      <c r="F146" s="256"/>
      <c r="G146" s="256"/>
      <c r="H146" s="256"/>
      <c r="I146" s="256"/>
      <c r="J146" s="256"/>
      <c r="K146" s="256"/>
      <c r="L146" s="256"/>
      <c r="M146" s="256"/>
      <c r="N146" s="256"/>
      <c r="O146" s="256"/>
      <c r="P146" s="256"/>
      <c r="Q146" s="256"/>
      <c r="R146" s="256"/>
      <c r="S146" s="256"/>
      <c r="T146" s="256"/>
      <c r="U146" s="256"/>
      <c r="V146" s="256"/>
      <c r="W146" s="256"/>
      <c r="X146" s="256"/>
      <c r="Y146" s="256"/>
      <c r="Z146" s="256"/>
    </row>
    <row r="147" spans="1:26" ht="15.75" customHeight="1">
      <c r="A147" s="256"/>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row>
    <row r="148" spans="1:26" ht="15.75" customHeight="1">
      <c r="A148" s="256"/>
      <c r="B148" s="256"/>
      <c r="C148" s="256"/>
      <c r="D148" s="256"/>
      <c r="E148" s="256"/>
      <c r="F148" s="256"/>
      <c r="G148" s="256"/>
      <c r="H148" s="256"/>
      <c r="I148" s="256"/>
      <c r="J148" s="256"/>
      <c r="K148" s="256"/>
      <c r="L148" s="256"/>
      <c r="M148" s="256"/>
      <c r="N148" s="256"/>
      <c r="O148" s="256"/>
      <c r="P148" s="256"/>
      <c r="Q148" s="256"/>
      <c r="R148" s="256"/>
      <c r="S148" s="256"/>
      <c r="T148" s="256"/>
      <c r="U148" s="256"/>
      <c r="V148" s="256"/>
      <c r="W148" s="256"/>
      <c r="X148" s="256"/>
      <c r="Y148" s="256"/>
      <c r="Z148" s="256"/>
    </row>
    <row r="149" spans="1:26" ht="15.75" customHeight="1">
      <c r="A149" s="256"/>
      <c r="B149" s="256"/>
      <c r="C149" s="256"/>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row>
    <row r="150" spans="1:26" ht="15.75" customHeight="1">
      <c r="A150" s="256"/>
      <c r="B150" s="256"/>
      <c r="C150" s="256"/>
      <c r="D150" s="256"/>
      <c r="E150" s="256"/>
      <c r="F150" s="256"/>
      <c r="G150" s="256"/>
      <c r="H150" s="256"/>
      <c r="I150" s="256"/>
      <c r="J150" s="256"/>
      <c r="K150" s="256"/>
      <c r="L150" s="256"/>
      <c r="M150" s="256"/>
      <c r="N150" s="256"/>
      <c r="O150" s="256"/>
      <c r="P150" s="256"/>
      <c r="Q150" s="256"/>
      <c r="R150" s="256"/>
      <c r="S150" s="256"/>
      <c r="T150" s="256"/>
      <c r="U150" s="256"/>
      <c r="V150" s="256"/>
      <c r="W150" s="256"/>
      <c r="X150" s="256"/>
      <c r="Y150" s="256"/>
      <c r="Z150" s="256"/>
    </row>
    <row r="151" spans="1:26" ht="15.75" customHeight="1">
      <c r="A151" s="256"/>
      <c r="B151" s="256"/>
      <c r="C151" s="256"/>
      <c r="D151" s="256"/>
      <c r="E151" s="256"/>
      <c r="F151" s="256"/>
      <c r="G151" s="256"/>
      <c r="H151" s="256"/>
      <c r="I151" s="256"/>
      <c r="J151" s="256"/>
      <c r="K151" s="256"/>
      <c r="L151" s="256"/>
      <c r="M151" s="256"/>
      <c r="N151" s="256"/>
      <c r="O151" s="256"/>
      <c r="P151" s="256"/>
      <c r="Q151" s="256"/>
      <c r="R151" s="256"/>
      <c r="S151" s="256"/>
      <c r="T151" s="256"/>
      <c r="U151" s="256"/>
      <c r="V151" s="256"/>
      <c r="W151" s="256"/>
      <c r="X151" s="256"/>
      <c r="Y151" s="256"/>
      <c r="Z151" s="256"/>
    </row>
    <row r="152" spans="1:26" ht="15.75" customHeight="1">
      <c r="A152" s="256"/>
      <c r="B152" s="256"/>
      <c r="C152" s="256"/>
      <c r="D152" s="256"/>
      <c r="E152" s="256"/>
      <c r="F152" s="256"/>
      <c r="G152" s="256"/>
      <c r="H152" s="256"/>
      <c r="I152" s="256"/>
      <c r="J152" s="256"/>
      <c r="K152" s="256"/>
      <c r="L152" s="256"/>
      <c r="M152" s="256"/>
      <c r="N152" s="256"/>
      <c r="O152" s="256"/>
      <c r="P152" s="256"/>
      <c r="Q152" s="256"/>
      <c r="R152" s="256"/>
      <c r="S152" s="256"/>
      <c r="T152" s="256"/>
      <c r="U152" s="256"/>
      <c r="V152" s="256"/>
      <c r="W152" s="256"/>
      <c r="X152" s="256"/>
      <c r="Y152" s="256"/>
      <c r="Z152" s="256"/>
    </row>
    <row r="153" spans="1:26" ht="15.75" customHeight="1">
      <c r="A153" s="256"/>
      <c r="B153" s="256"/>
      <c r="C153" s="256"/>
      <c r="D153" s="256"/>
      <c r="E153" s="256"/>
      <c r="F153" s="256"/>
      <c r="G153" s="256"/>
      <c r="H153" s="256"/>
      <c r="I153" s="256"/>
      <c r="J153" s="256"/>
      <c r="K153" s="256"/>
      <c r="L153" s="256"/>
      <c r="M153" s="256"/>
      <c r="N153" s="256"/>
      <c r="O153" s="256"/>
      <c r="P153" s="256"/>
      <c r="Q153" s="256"/>
      <c r="R153" s="256"/>
      <c r="S153" s="256"/>
      <c r="T153" s="256"/>
      <c r="U153" s="256"/>
      <c r="V153" s="256"/>
      <c r="W153" s="256"/>
      <c r="X153" s="256"/>
      <c r="Y153" s="256"/>
      <c r="Z153" s="256"/>
    </row>
    <row r="154" spans="1:26" ht="15.75" customHeight="1">
      <c r="A154" s="256"/>
      <c r="B154" s="256"/>
      <c r="C154" s="256"/>
      <c r="D154" s="256"/>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row>
    <row r="155" spans="1:26" ht="15.75" customHeight="1">
      <c r="A155" s="256"/>
      <c r="B155" s="256"/>
      <c r="C155" s="256"/>
      <c r="D155" s="256"/>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row>
    <row r="156" spans="1:26" ht="15.75" customHeight="1">
      <c r="A156" s="256"/>
      <c r="B156" s="256"/>
      <c r="C156" s="256"/>
      <c r="D156" s="256"/>
      <c r="E156" s="256"/>
      <c r="F156" s="256"/>
      <c r="G156" s="256"/>
      <c r="H156" s="256"/>
      <c r="I156" s="256"/>
      <c r="J156" s="256"/>
      <c r="K156" s="256"/>
      <c r="L156" s="256"/>
      <c r="M156" s="256"/>
      <c r="N156" s="256"/>
      <c r="O156" s="256"/>
      <c r="P156" s="256"/>
      <c r="Q156" s="256"/>
      <c r="R156" s="256"/>
      <c r="S156" s="256"/>
      <c r="T156" s="256"/>
      <c r="U156" s="256"/>
      <c r="V156" s="256"/>
      <c r="W156" s="256"/>
      <c r="X156" s="256"/>
      <c r="Y156" s="256"/>
      <c r="Z156" s="256"/>
    </row>
    <row r="157" spans="1:26" ht="15.75" customHeight="1">
      <c r="A157" s="256"/>
      <c r="B157" s="256"/>
      <c r="C157" s="256"/>
      <c r="D157" s="256"/>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row>
    <row r="158" spans="1:26" ht="15.75" customHeight="1">
      <c r="A158" s="256"/>
      <c r="B158" s="256"/>
      <c r="C158" s="256"/>
      <c r="D158" s="256"/>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row>
    <row r="159" spans="1:26" ht="15.75" customHeight="1">
      <c r="A159" s="256"/>
      <c r="B159" s="256"/>
      <c r="C159" s="256"/>
      <c r="D159" s="256"/>
      <c r="E159" s="256"/>
      <c r="F159" s="256"/>
      <c r="G159" s="256"/>
      <c r="H159" s="256"/>
      <c r="I159" s="256"/>
      <c r="J159" s="256"/>
      <c r="K159" s="256"/>
      <c r="L159" s="256"/>
      <c r="M159" s="256"/>
      <c r="N159" s="256"/>
      <c r="O159" s="256"/>
      <c r="P159" s="256"/>
      <c r="Q159" s="256"/>
      <c r="R159" s="256"/>
      <c r="S159" s="256"/>
      <c r="T159" s="256"/>
      <c r="U159" s="256"/>
      <c r="V159" s="256"/>
      <c r="W159" s="256"/>
      <c r="X159" s="256"/>
      <c r="Y159" s="256"/>
      <c r="Z159" s="256"/>
    </row>
    <row r="160" spans="1:26" ht="15.75" customHeight="1">
      <c r="A160" s="256"/>
      <c r="B160" s="256"/>
      <c r="C160" s="256"/>
      <c r="D160" s="256"/>
      <c r="E160" s="256"/>
      <c r="F160" s="256"/>
      <c r="G160" s="256"/>
      <c r="H160" s="256"/>
      <c r="I160" s="256"/>
      <c r="J160" s="256"/>
      <c r="K160" s="256"/>
      <c r="L160" s="256"/>
      <c r="M160" s="256"/>
      <c r="N160" s="256"/>
      <c r="O160" s="256"/>
      <c r="P160" s="256"/>
      <c r="Q160" s="256"/>
      <c r="R160" s="256"/>
      <c r="S160" s="256"/>
      <c r="T160" s="256"/>
      <c r="U160" s="256"/>
      <c r="V160" s="256"/>
      <c r="W160" s="256"/>
      <c r="X160" s="256"/>
      <c r="Y160" s="256"/>
      <c r="Z160" s="256"/>
    </row>
    <row r="161" spans="1:26" ht="15.75" customHeight="1">
      <c r="A161" s="256"/>
      <c r="B161" s="256"/>
      <c r="C161" s="256"/>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row>
    <row r="162" spans="1:26" ht="15.75" customHeight="1">
      <c r="A162" s="256"/>
      <c r="B162" s="256"/>
      <c r="C162" s="256"/>
      <c r="D162" s="256"/>
      <c r="E162" s="256"/>
      <c r="F162" s="256"/>
      <c r="G162" s="256"/>
      <c r="H162" s="256"/>
      <c r="I162" s="256"/>
      <c r="J162" s="256"/>
      <c r="K162" s="256"/>
      <c r="L162" s="256"/>
      <c r="M162" s="256"/>
      <c r="N162" s="256"/>
      <c r="O162" s="256"/>
      <c r="P162" s="256"/>
      <c r="Q162" s="256"/>
      <c r="R162" s="256"/>
      <c r="S162" s="256"/>
      <c r="T162" s="256"/>
      <c r="U162" s="256"/>
      <c r="V162" s="256"/>
      <c r="W162" s="256"/>
      <c r="X162" s="256"/>
      <c r="Y162" s="256"/>
      <c r="Z162" s="256"/>
    </row>
    <row r="163" spans="1:26" ht="15.75" customHeight="1">
      <c r="A163" s="256"/>
      <c r="B163" s="256"/>
      <c r="C163" s="256"/>
      <c r="D163" s="256"/>
      <c r="E163" s="256"/>
      <c r="F163" s="256"/>
      <c r="G163" s="256"/>
      <c r="H163" s="256"/>
      <c r="I163" s="256"/>
      <c r="J163" s="256"/>
      <c r="K163" s="256"/>
      <c r="L163" s="256"/>
      <c r="M163" s="256"/>
      <c r="N163" s="256"/>
      <c r="O163" s="256"/>
      <c r="P163" s="256"/>
      <c r="Q163" s="256"/>
      <c r="R163" s="256"/>
      <c r="S163" s="256"/>
      <c r="T163" s="256"/>
      <c r="U163" s="256"/>
      <c r="V163" s="256"/>
      <c r="W163" s="256"/>
      <c r="X163" s="256"/>
      <c r="Y163" s="256"/>
      <c r="Z163" s="256"/>
    </row>
    <row r="164" spans="1:26" ht="15.75" customHeight="1">
      <c r="A164" s="256"/>
      <c r="B164" s="256"/>
      <c r="C164" s="256"/>
      <c r="D164" s="256"/>
      <c r="E164" s="256"/>
      <c r="F164" s="256"/>
      <c r="G164" s="256"/>
      <c r="H164" s="256"/>
      <c r="I164" s="256"/>
      <c r="J164" s="256"/>
      <c r="K164" s="256"/>
      <c r="L164" s="256"/>
      <c r="M164" s="256"/>
      <c r="N164" s="256"/>
      <c r="O164" s="256"/>
      <c r="P164" s="256"/>
      <c r="Q164" s="256"/>
      <c r="R164" s="256"/>
      <c r="S164" s="256"/>
      <c r="T164" s="256"/>
      <c r="U164" s="256"/>
      <c r="V164" s="256"/>
      <c r="W164" s="256"/>
      <c r="X164" s="256"/>
      <c r="Y164" s="256"/>
      <c r="Z164" s="256"/>
    </row>
    <row r="165" spans="1:26" ht="15.75" customHeight="1">
      <c r="A165" s="256"/>
      <c r="B165" s="256"/>
      <c r="C165" s="256"/>
      <c r="D165" s="256"/>
      <c r="E165" s="256"/>
      <c r="F165" s="256"/>
      <c r="G165" s="256"/>
      <c r="H165" s="256"/>
      <c r="I165" s="256"/>
      <c r="J165" s="256"/>
      <c r="K165" s="256"/>
      <c r="L165" s="256"/>
      <c r="M165" s="256"/>
      <c r="N165" s="256"/>
      <c r="O165" s="256"/>
      <c r="P165" s="256"/>
      <c r="Q165" s="256"/>
      <c r="R165" s="256"/>
      <c r="S165" s="256"/>
      <c r="T165" s="256"/>
      <c r="U165" s="256"/>
      <c r="V165" s="256"/>
      <c r="W165" s="256"/>
      <c r="X165" s="256"/>
      <c r="Y165" s="256"/>
      <c r="Z165" s="256"/>
    </row>
    <row r="166" spans="1:26" ht="15.75" customHeight="1">
      <c r="A166" s="256"/>
      <c r="B166" s="256"/>
      <c r="C166" s="256"/>
      <c r="D166" s="256"/>
      <c r="E166" s="256"/>
      <c r="F166" s="256"/>
      <c r="G166" s="256"/>
      <c r="H166" s="256"/>
      <c r="I166" s="256"/>
      <c r="J166" s="256"/>
      <c r="K166" s="256"/>
      <c r="L166" s="256"/>
      <c r="M166" s="256"/>
      <c r="N166" s="256"/>
      <c r="O166" s="256"/>
      <c r="P166" s="256"/>
      <c r="Q166" s="256"/>
      <c r="R166" s="256"/>
      <c r="S166" s="256"/>
      <c r="T166" s="256"/>
      <c r="U166" s="256"/>
      <c r="V166" s="256"/>
      <c r="W166" s="256"/>
      <c r="X166" s="256"/>
      <c r="Y166" s="256"/>
      <c r="Z166" s="256"/>
    </row>
    <row r="167" spans="1:26" ht="15.75" customHeight="1">
      <c r="A167" s="256"/>
      <c r="B167" s="256"/>
      <c r="C167" s="256"/>
      <c r="D167" s="256"/>
      <c r="E167" s="256"/>
      <c r="F167" s="256"/>
      <c r="G167" s="256"/>
      <c r="H167" s="256"/>
      <c r="I167" s="256"/>
      <c r="J167" s="256"/>
      <c r="K167" s="256"/>
      <c r="L167" s="256"/>
      <c r="M167" s="256"/>
      <c r="N167" s="256"/>
      <c r="O167" s="256"/>
      <c r="P167" s="256"/>
      <c r="Q167" s="256"/>
      <c r="R167" s="256"/>
      <c r="S167" s="256"/>
      <c r="T167" s="256"/>
      <c r="U167" s="256"/>
      <c r="V167" s="256"/>
      <c r="W167" s="256"/>
      <c r="X167" s="256"/>
      <c r="Y167" s="256"/>
      <c r="Z167" s="256"/>
    </row>
    <row r="168" spans="1:26" ht="15.75" customHeight="1">
      <c r="A168" s="256"/>
      <c r="B168" s="256"/>
      <c r="C168" s="256"/>
      <c r="D168" s="256"/>
      <c r="E168" s="256"/>
      <c r="F168" s="256"/>
      <c r="G168" s="256"/>
      <c r="H168" s="256"/>
      <c r="I168" s="256"/>
      <c r="J168" s="256"/>
      <c r="K168" s="256"/>
      <c r="L168" s="256"/>
      <c r="M168" s="256"/>
      <c r="N168" s="256"/>
      <c r="O168" s="256"/>
      <c r="P168" s="256"/>
      <c r="Q168" s="256"/>
      <c r="R168" s="256"/>
      <c r="S168" s="256"/>
      <c r="T168" s="256"/>
      <c r="U168" s="256"/>
      <c r="V168" s="256"/>
      <c r="W168" s="256"/>
      <c r="X168" s="256"/>
      <c r="Y168" s="256"/>
      <c r="Z168" s="256"/>
    </row>
    <row r="169" spans="1:26" ht="15.75" customHeight="1">
      <c r="A169" s="256"/>
      <c r="B169" s="256"/>
      <c r="C169" s="256"/>
      <c r="D169" s="256"/>
      <c r="E169" s="256"/>
      <c r="F169" s="256"/>
      <c r="G169" s="256"/>
      <c r="H169" s="256"/>
      <c r="I169" s="256"/>
      <c r="J169" s="256"/>
      <c r="K169" s="256"/>
      <c r="L169" s="256"/>
      <c r="M169" s="256"/>
      <c r="N169" s="256"/>
      <c r="O169" s="256"/>
      <c r="P169" s="256"/>
      <c r="Q169" s="256"/>
      <c r="R169" s="256"/>
      <c r="S169" s="256"/>
      <c r="T169" s="256"/>
      <c r="U169" s="256"/>
      <c r="V169" s="256"/>
      <c r="W169" s="256"/>
      <c r="X169" s="256"/>
      <c r="Y169" s="256"/>
      <c r="Z169" s="256"/>
    </row>
    <row r="170" spans="1:26" ht="15.75" customHeight="1">
      <c r="A170" s="256"/>
      <c r="B170" s="256"/>
      <c r="C170" s="256"/>
      <c r="D170" s="256"/>
      <c r="E170" s="256"/>
      <c r="F170" s="256"/>
      <c r="G170" s="256"/>
      <c r="H170" s="256"/>
      <c r="I170" s="256"/>
      <c r="J170" s="256"/>
      <c r="K170" s="256"/>
      <c r="L170" s="256"/>
      <c r="M170" s="256"/>
      <c r="N170" s="256"/>
      <c r="O170" s="256"/>
      <c r="P170" s="256"/>
      <c r="Q170" s="256"/>
      <c r="R170" s="256"/>
      <c r="S170" s="256"/>
      <c r="T170" s="256"/>
      <c r="U170" s="256"/>
      <c r="V170" s="256"/>
      <c r="W170" s="256"/>
      <c r="X170" s="256"/>
      <c r="Y170" s="256"/>
      <c r="Z170" s="256"/>
    </row>
    <row r="171" spans="1:26" ht="15.75" customHeight="1">
      <c r="A171" s="256"/>
      <c r="B171" s="256"/>
      <c r="C171" s="256"/>
      <c r="D171" s="256"/>
      <c r="E171" s="256"/>
      <c r="F171" s="256"/>
      <c r="G171" s="256"/>
      <c r="H171" s="256"/>
      <c r="I171" s="256"/>
      <c r="J171" s="256"/>
      <c r="K171" s="256"/>
      <c r="L171" s="256"/>
      <c r="M171" s="256"/>
      <c r="N171" s="256"/>
      <c r="O171" s="256"/>
      <c r="P171" s="256"/>
      <c r="Q171" s="256"/>
      <c r="R171" s="256"/>
      <c r="S171" s="256"/>
      <c r="T171" s="256"/>
      <c r="U171" s="256"/>
      <c r="V171" s="256"/>
      <c r="W171" s="256"/>
      <c r="X171" s="256"/>
      <c r="Y171" s="256"/>
      <c r="Z171" s="256"/>
    </row>
    <row r="172" spans="1:26" ht="15.75" customHeight="1">
      <c r="A172" s="256"/>
      <c r="B172" s="256"/>
      <c r="C172" s="256"/>
      <c r="D172" s="256"/>
      <c r="E172" s="256"/>
      <c r="F172" s="256"/>
      <c r="G172" s="256"/>
      <c r="H172" s="256"/>
      <c r="I172" s="256"/>
      <c r="J172" s="256"/>
      <c r="K172" s="256"/>
      <c r="L172" s="256"/>
      <c r="M172" s="256"/>
      <c r="N172" s="256"/>
      <c r="O172" s="256"/>
      <c r="P172" s="256"/>
      <c r="Q172" s="256"/>
      <c r="R172" s="256"/>
      <c r="S172" s="256"/>
      <c r="T172" s="256"/>
      <c r="U172" s="256"/>
      <c r="V172" s="256"/>
      <c r="W172" s="256"/>
      <c r="X172" s="256"/>
      <c r="Y172" s="256"/>
      <c r="Z172" s="256"/>
    </row>
    <row r="173" spans="1:26" ht="15.75" customHeight="1">
      <c r="A173" s="256"/>
      <c r="B173" s="256"/>
      <c r="C173" s="256"/>
      <c r="D173" s="256"/>
      <c r="E173" s="256"/>
      <c r="F173" s="256"/>
      <c r="G173" s="256"/>
      <c r="H173" s="256"/>
      <c r="I173" s="256"/>
      <c r="J173" s="256"/>
      <c r="K173" s="256"/>
      <c r="L173" s="256"/>
      <c r="M173" s="256"/>
      <c r="N173" s="256"/>
      <c r="O173" s="256"/>
      <c r="P173" s="256"/>
      <c r="Q173" s="256"/>
      <c r="R173" s="256"/>
      <c r="S173" s="256"/>
      <c r="T173" s="256"/>
      <c r="U173" s="256"/>
      <c r="V173" s="256"/>
      <c r="W173" s="256"/>
      <c r="X173" s="256"/>
      <c r="Y173" s="256"/>
      <c r="Z173" s="256"/>
    </row>
    <row r="174" spans="1:26" ht="15.75" customHeight="1">
      <c r="A174" s="256"/>
      <c r="B174" s="256"/>
      <c r="C174" s="256"/>
      <c r="D174" s="256"/>
      <c r="E174" s="256"/>
      <c r="F174" s="256"/>
      <c r="G174" s="256"/>
      <c r="H174" s="256"/>
      <c r="I174" s="256"/>
      <c r="J174" s="256"/>
      <c r="K174" s="256"/>
      <c r="L174" s="256"/>
      <c r="M174" s="256"/>
      <c r="N174" s="256"/>
      <c r="O174" s="256"/>
      <c r="P174" s="256"/>
      <c r="Q174" s="256"/>
      <c r="R174" s="256"/>
      <c r="S174" s="256"/>
      <c r="T174" s="256"/>
      <c r="U174" s="256"/>
      <c r="V174" s="256"/>
      <c r="W174" s="256"/>
      <c r="X174" s="256"/>
      <c r="Y174" s="256"/>
      <c r="Z174" s="256"/>
    </row>
    <row r="175" spans="1:26" ht="15.75" customHeight="1">
      <c r="A175" s="256"/>
      <c r="B175" s="256"/>
      <c r="C175" s="256"/>
      <c r="D175" s="256"/>
      <c r="E175" s="256"/>
      <c r="F175" s="256"/>
      <c r="G175" s="256"/>
      <c r="H175" s="256"/>
      <c r="I175" s="256"/>
      <c r="J175" s="256"/>
      <c r="K175" s="256"/>
      <c r="L175" s="256"/>
      <c r="M175" s="256"/>
      <c r="N175" s="256"/>
      <c r="O175" s="256"/>
      <c r="P175" s="256"/>
      <c r="Q175" s="256"/>
      <c r="R175" s="256"/>
      <c r="S175" s="256"/>
      <c r="T175" s="256"/>
      <c r="U175" s="256"/>
      <c r="V175" s="256"/>
      <c r="W175" s="256"/>
      <c r="X175" s="256"/>
      <c r="Y175" s="256"/>
      <c r="Z175" s="256"/>
    </row>
    <row r="176" spans="1:26" ht="15.75" customHeight="1">
      <c r="A176" s="256"/>
      <c r="B176" s="256"/>
      <c r="C176" s="256"/>
      <c r="D176" s="256"/>
      <c r="E176" s="256"/>
      <c r="F176" s="256"/>
      <c r="G176" s="256"/>
      <c r="H176" s="256"/>
      <c r="I176" s="256"/>
      <c r="J176" s="256"/>
      <c r="K176" s="256"/>
      <c r="L176" s="256"/>
      <c r="M176" s="256"/>
      <c r="N176" s="256"/>
      <c r="O176" s="256"/>
      <c r="P176" s="256"/>
      <c r="Q176" s="256"/>
      <c r="R176" s="256"/>
      <c r="S176" s="256"/>
      <c r="T176" s="256"/>
      <c r="U176" s="256"/>
      <c r="V176" s="256"/>
      <c r="W176" s="256"/>
      <c r="X176" s="256"/>
      <c r="Y176" s="256"/>
      <c r="Z176" s="256"/>
    </row>
    <row r="177" spans="1:26" ht="15.75" customHeight="1">
      <c r="A177" s="256"/>
      <c r="B177" s="256"/>
      <c r="C177" s="256"/>
      <c r="D177" s="256"/>
      <c r="E177" s="256"/>
      <c r="F177" s="256"/>
      <c r="G177" s="256"/>
      <c r="H177" s="256"/>
      <c r="I177" s="256"/>
      <c r="J177" s="256"/>
      <c r="K177" s="256"/>
      <c r="L177" s="256"/>
      <c r="M177" s="256"/>
      <c r="N177" s="256"/>
      <c r="O177" s="256"/>
      <c r="P177" s="256"/>
      <c r="Q177" s="256"/>
      <c r="R177" s="256"/>
      <c r="S177" s="256"/>
      <c r="T177" s="256"/>
      <c r="U177" s="256"/>
      <c r="V177" s="256"/>
      <c r="W177" s="256"/>
      <c r="X177" s="256"/>
      <c r="Y177" s="256"/>
      <c r="Z177" s="256"/>
    </row>
    <row r="178" spans="1:26" ht="15.75" customHeight="1">
      <c r="A178" s="256"/>
      <c r="B178" s="256"/>
      <c r="C178" s="256"/>
      <c r="D178" s="256"/>
      <c r="E178" s="256"/>
      <c r="F178" s="256"/>
      <c r="G178" s="256"/>
      <c r="H178" s="256"/>
      <c r="I178" s="256"/>
      <c r="J178" s="256"/>
      <c r="K178" s="256"/>
      <c r="L178" s="256"/>
      <c r="M178" s="256"/>
      <c r="N178" s="256"/>
      <c r="O178" s="256"/>
      <c r="P178" s="256"/>
      <c r="Q178" s="256"/>
      <c r="R178" s="256"/>
      <c r="S178" s="256"/>
      <c r="T178" s="256"/>
      <c r="U178" s="256"/>
      <c r="V178" s="256"/>
      <c r="W178" s="256"/>
      <c r="X178" s="256"/>
      <c r="Y178" s="256"/>
      <c r="Z178" s="256"/>
    </row>
    <row r="179" spans="1:26" ht="15.75" customHeight="1">
      <c r="A179" s="256"/>
      <c r="B179" s="256"/>
      <c r="C179" s="256"/>
      <c r="D179" s="256"/>
      <c r="E179" s="256"/>
      <c r="F179" s="256"/>
      <c r="G179" s="256"/>
      <c r="H179" s="256"/>
      <c r="I179" s="256"/>
      <c r="J179" s="256"/>
      <c r="K179" s="256"/>
      <c r="L179" s="256"/>
      <c r="M179" s="256"/>
      <c r="N179" s="256"/>
      <c r="O179" s="256"/>
      <c r="P179" s="256"/>
      <c r="Q179" s="256"/>
      <c r="R179" s="256"/>
      <c r="S179" s="256"/>
      <c r="T179" s="256"/>
      <c r="U179" s="256"/>
      <c r="V179" s="256"/>
      <c r="W179" s="256"/>
      <c r="X179" s="256"/>
      <c r="Y179" s="256"/>
      <c r="Z179" s="256"/>
    </row>
    <row r="180" spans="1:26" ht="15.75" customHeight="1">
      <c r="A180" s="256"/>
      <c r="B180" s="256"/>
      <c r="C180" s="256"/>
      <c r="D180" s="256"/>
      <c r="E180" s="256"/>
      <c r="F180" s="256"/>
      <c r="G180" s="256"/>
      <c r="H180" s="256"/>
      <c r="I180" s="256"/>
      <c r="J180" s="256"/>
      <c r="K180" s="256"/>
      <c r="L180" s="256"/>
      <c r="M180" s="256"/>
      <c r="N180" s="256"/>
      <c r="O180" s="256"/>
      <c r="P180" s="256"/>
      <c r="Q180" s="256"/>
      <c r="R180" s="256"/>
      <c r="S180" s="256"/>
      <c r="T180" s="256"/>
      <c r="U180" s="256"/>
      <c r="V180" s="256"/>
      <c r="W180" s="256"/>
      <c r="X180" s="256"/>
      <c r="Y180" s="256"/>
      <c r="Z180" s="256"/>
    </row>
    <row r="181" spans="1:26" ht="15.75" customHeight="1">
      <c r="A181" s="256"/>
      <c r="B181" s="256"/>
      <c r="C181" s="256"/>
      <c r="D181" s="256"/>
      <c r="E181" s="256"/>
      <c r="F181" s="256"/>
      <c r="G181" s="256"/>
      <c r="H181" s="256"/>
      <c r="I181" s="256"/>
      <c r="J181" s="256"/>
      <c r="K181" s="256"/>
      <c r="L181" s="256"/>
      <c r="M181" s="256"/>
      <c r="N181" s="256"/>
      <c r="O181" s="256"/>
      <c r="P181" s="256"/>
      <c r="Q181" s="256"/>
      <c r="R181" s="256"/>
      <c r="S181" s="256"/>
      <c r="T181" s="256"/>
      <c r="U181" s="256"/>
      <c r="V181" s="256"/>
      <c r="W181" s="256"/>
      <c r="X181" s="256"/>
      <c r="Y181" s="256"/>
      <c r="Z181" s="256"/>
    </row>
    <row r="182" spans="1:26" ht="15.75" customHeight="1">
      <c r="A182" s="256"/>
      <c r="B182" s="256"/>
      <c r="C182" s="256"/>
      <c r="D182" s="256"/>
      <c r="E182" s="256"/>
      <c r="F182" s="256"/>
      <c r="G182" s="256"/>
      <c r="H182" s="256"/>
      <c r="I182" s="256"/>
      <c r="J182" s="256"/>
      <c r="K182" s="256"/>
      <c r="L182" s="256"/>
      <c r="M182" s="256"/>
      <c r="N182" s="256"/>
      <c r="O182" s="256"/>
      <c r="P182" s="256"/>
      <c r="Q182" s="256"/>
      <c r="R182" s="256"/>
      <c r="S182" s="256"/>
      <c r="T182" s="256"/>
      <c r="U182" s="256"/>
      <c r="V182" s="256"/>
      <c r="W182" s="256"/>
      <c r="X182" s="256"/>
      <c r="Y182" s="256"/>
      <c r="Z182" s="256"/>
    </row>
    <row r="183" spans="1:26" ht="15.75" customHeight="1">
      <c r="A183" s="256"/>
      <c r="B183" s="256"/>
      <c r="C183" s="256"/>
      <c r="D183" s="256"/>
      <c r="E183" s="256"/>
      <c r="F183" s="256"/>
      <c r="G183" s="256"/>
      <c r="H183" s="256"/>
      <c r="I183" s="256"/>
      <c r="J183" s="256"/>
      <c r="K183" s="256"/>
      <c r="L183" s="256"/>
      <c r="M183" s="256"/>
      <c r="N183" s="256"/>
      <c r="O183" s="256"/>
      <c r="P183" s="256"/>
      <c r="Q183" s="256"/>
      <c r="R183" s="256"/>
      <c r="S183" s="256"/>
      <c r="T183" s="256"/>
      <c r="U183" s="256"/>
      <c r="V183" s="256"/>
      <c r="W183" s="256"/>
      <c r="X183" s="256"/>
      <c r="Y183" s="256"/>
      <c r="Z183" s="256"/>
    </row>
    <row r="184" spans="1:26" ht="15.75" customHeight="1">
      <c r="A184" s="256"/>
      <c r="B184" s="256"/>
      <c r="C184" s="256"/>
      <c r="D184" s="256"/>
      <c r="E184" s="256"/>
      <c r="F184" s="256"/>
      <c r="G184" s="256"/>
      <c r="H184" s="256"/>
      <c r="I184" s="256"/>
      <c r="J184" s="256"/>
      <c r="K184" s="256"/>
      <c r="L184" s="256"/>
      <c r="M184" s="256"/>
      <c r="N184" s="256"/>
      <c r="O184" s="256"/>
      <c r="P184" s="256"/>
      <c r="Q184" s="256"/>
      <c r="R184" s="256"/>
      <c r="S184" s="256"/>
      <c r="T184" s="256"/>
      <c r="U184" s="256"/>
      <c r="V184" s="256"/>
      <c r="W184" s="256"/>
      <c r="X184" s="256"/>
      <c r="Y184" s="256"/>
      <c r="Z184" s="256"/>
    </row>
    <row r="185" spans="1:26" ht="15.75" customHeight="1">
      <c r="A185" s="256"/>
      <c r="B185" s="256"/>
      <c r="C185" s="256"/>
      <c r="D185" s="256"/>
      <c r="E185" s="256"/>
      <c r="F185" s="256"/>
      <c r="G185" s="256"/>
      <c r="H185" s="256"/>
      <c r="I185" s="256"/>
      <c r="J185" s="256"/>
      <c r="K185" s="256"/>
      <c r="L185" s="256"/>
      <c r="M185" s="256"/>
      <c r="N185" s="256"/>
      <c r="O185" s="256"/>
      <c r="P185" s="256"/>
      <c r="Q185" s="256"/>
      <c r="R185" s="256"/>
      <c r="S185" s="256"/>
      <c r="T185" s="256"/>
      <c r="U185" s="256"/>
      <c r="V185" s="256"/>
      <c r="W185" s="256"/>
      <c r="X185" s="256"/>
      <c r="Y185" s="256"/>
      <c r="Z185" s="256"/>
    </row>
    <row r="186" spans="1:26" ht="15.75" customHeight="1">
      <c r="A186" s="256"/>
      <c r="B186" s="256"/>
      <c r="C186" s="256"/>
      <c r="D186" s="256"/>
      <c r="E186" s="256"/>
      <c r="F186" s="256"/>
      <c r="G186" s="256"/>
      <c r="H186" s="256"/>
      <c r="I186" s="256"/>
      <c r="J186" s="256"/>
      <c r="K186" s="256"/>
      <c r="L186" s="256"/>
      <c r="M186" s="256"/>
      <c r="N186" s="256"/>
      <c r="O186" s="256"/>
      <c r="P186" s="256"/>
      <c r="Q186" s="256"/>
      <c r="R186" s="256"/>
      <c r="S186" s="256"/>
      <c r="T186" s="256"/>
      <c r="U186" s="256"/>
      <c r="V186" s="256"/>
      <c r="W186" s="256"/>
      <c r="X186" s="256"/>
      <c r="Y186" s="256"/>
      <c r="Z186" s="256"/>
    </row>
    <row r="187" spans="1:26" ht="15.75" customHeight="1">
      <c r="A187" s="256"/>
      <c r="B187" s="256"/>
      <c r="C187" s="256"/>
      <c r="D187" s="256"/>
      <c r="E187" s="256"/>
      <c r="F187" s="256"/>
      <c r="G187" s="256"/>
      <c r="H187" s="256"/>
      <c r="I187" s="256"/>
      <c r="J187" s="256"/>
      <c r="K187" s="256"/>
      <c r="L187" s="256"/>
      <c r="M187" s="256"/>
      <c r="N187" s="256"/>
      <c r="O187" s="256"/>
      <c r="P187" s="256"/>
      <c r="Q187" s="256"/>
      <c r="R187" s="256"/>
      <c r="S187" s="256"/>
      <c r="T187" s="256"/>
      <c r="U187" s="256"/>
      <c r="V187" s="256"/>
      <c r="W187" s="256"/>
      <c r="X187" s="256"/>
      <c r="Y187" s="256"/>
      <c r="Z187" s="256"/>
    </row>
    <row r="188" spans="1:26" ht="15.75" customHeight="1">
      <c r="A188" s="256"/>
      <c r="B188" s="256"/>
      <c r="C188" s="256"/>
      <c r="D188" s="256"/>
      <c r="E188" s="256"/>
      <c r="F188" s="256"/>
      <c r="G188" s="256"/>
      <c r="H188" s="256"/>
      <c r="I188" s="256"/>
      <c r="J188" s="256"/>
      <c r="K188" s="256"/>
      <c r="L188" s="256"/>
      <c r="M188" s="256"/>
      <c r="N188" s="256"/>
      <c r="O188" s="256"/>
      <c r="P188" s="256"/>
      <c r="Q188" s="256"/>
      <c r="R188" s="256"/>
      <c r="S188" s="256"/>
      <c r="T188" s="256"/>
      <c r="U188" s="256"/>
      <c r="V188" s="256"/>
      <c r="W188" s="256"/>
      <c r="X188" s="256"/>
      <c r="Y188" s="256"/>
      <c r="Z188" s="256"/>
    </row>
    <row r="189" spans="1:26" ht="15.75" customHeight="1">
      <c r="A189" s="256"/>
      <c r="B189" s="256"/>
      <c r="C189" s="256"/>
      <c r="D189" s="256"/>
      <c r="E189" s="256"/>
      <c r="F189" s="256"/>
      <c r="G189" s="256"/>
      <c r="H189" s="256"/>
      <c r="I189" s="256"/>
      <c r="J189" s="256"/>
      <c r="K189" s="256"/>
      <c r="L189" s="256"/>
      <c r="M189" s="256"/>
      <c r="N189" s="256"/>
      <c r="O189" s="256"/>
      <c r="P189" s="256"/>
      <c r="Q189" s="256"/>
      <c r="R189" s="256"/>
      <c r="S189" s="256"/>
      <c r="T189" s="256"/>
      <c r="U189" s="256"/>
      <c r="V189" s="256"/>
      <c r="W189" s="256"/>
      <c r="X189" s="256"/>
      <c r="Y189" s="256"/>
      <c r="Z189" s="256"/>
    </row>
    <row r="190" spans="1:26" ht="15.75" customHeight="1">
      <c r="A190" s="256"/>
      <c r="B190" s="256"/>
      <c r="C190" s="256"/>
      <c r="D190" s="256"/>
      <c r="E190" s="256"/>
      <c r="F190" s="256"/>
      <c r="G190" s="256"/>
      <c r="H190" s="256"/>
      <c r="I190" s="256"/>
      <c r="J190" s="256"/>
      <c r="K190" s="256"/>
      <c r="L190" s="256"/>
      <c r="M190" s="256"/>
      <c r="N190" s="256"/>
      <c r="O190" s="256"/>
      <c r="P190" s="256"/>
      <c r="Q190" s="256"/>
      <c r="R190" s="256"/>
      <c r="S190" s="256"/>
      <c r="T190" s="256"/>
      <c r="U190" s="256"/>
      <c r="V190" s="256"/>
      <c r="W190" s="256"/>
      <c r="X190" s="256"/>
      <c r="Y190" s="256"/>
      <c r="Z190" s="256"/>
    </row>
    <row r="191" spans="1:26" ht="15.75" customHeight="1">
      <c r="A191" s="256"/>
      <c r="B191" s="256"/>
      <c r="C191" s="256"/>
      <c r="D191" s="256"/>
      <c r="E191" s="256"/>
      <c r="F191" s="256"/>
      <c r="G191" s="256"/>
      <c r="H191" s="256"/>
      <c r="I191" s="256"/>
      <c r="J191" s="256"/>
      <c r="K191" s="256"/>
      <c r="L191" s="256"/>
      <c r="M191" s="256"/>
      <c r="N191" s="256"/>
      <c r="O191" s="256"/>
      <c r="P191" s="256"/>
      <c r="Q191" s="256"/>
      <c r="R191" s="256"/>
      <c r="S191" s="256"/>
      <c r="T191" s="256"/>
      <c r="U191" s="256"/>
      <c r="V191" s="256"/>
      <c r="W191" s="256"/>
      <c r="X191" s="256"/>
      <c r="Y191" s="256"/>
      <c r="Z191" s="256"/>
    </row>
    <row r="192" spans="1:26" ht="15.75" customHeight="1">
      <c r="A192" s="256"/>
      <c r="B192" s="256"/>
      <c r="C192" s="256"/>
      <c r="D192" s="256"/>
      <c r="E192" s="256"/>
      <c r="F192" s="256"/>
      <c r="G192" s="256"/>
      <c r="H192" s="256"/>
      <c r="I192" s="256"/>
      <c r="J192" s="256"/>
      <c r="K192" s="256"/>
      <c r="L192" s="256"/>
      <c r="M192" s="256"/>
      <c r="N192" s="256"/>
      <c r="O192" s="256"/>
      <c r="P192" s="256"/>
      <c r="Q192" s="256"/>
      <c r="R192" s="256"/>
      <c r="S192" s="256"/>
      <c r="T192" s="256"/>
      <c r="U192" s="256"/>
      <c r="V192" s="256"/>
      <c r="W192" s="256"/>
      <c r="X192" s="256"/>
      <c r="Y192" s="256"/>
      <c r="Z192" s="256"/>
    </row>
    <row r="193" spans="1:26" ht="15.75" customHeight="1">
      <c r="A193" s="256"/>
      <c r="B193" s="256"/>
      <c r="C193" s="256"/>
      <c r="D193" s="256"/>
      <c r="E193" s="256"/>
      <c r="F193" s="256"/>
      <c r="G193" s="256"/>
      <c r="H193" s="256"/>
      <c r="I193" s="256"/>
      <c r="J193" s="256"/>
      <c r="K193" s="256"/>
      <c r="L193" s="256"/>
      <c r="M193" s="256"/>
      <c r="N193" s="256"/>
      <c r="O193" s="256"/>
      <c r="P193" s="256"/>
      <c r="Q193" s="256"/>
      <c r="R193" s="256"/>
      <c r="S193" s="256"/>
      <c r="T193" s="256"/>
      <c r="U193" s="256"/>
      <c r="V193" s="256"/>
      <c r="W193" s="256"/>
      <c r="X193" s="256"/>
      <c r="Y193" s="256"/>
      <c r="Z193" s="256"/>
    </row>
    <row r="194" spans="1:26" ht="15.75" customHeight="1">
      <c r="A194" s="256"/>
      <c r="B194" s="256"/>
      <c r="C194" s="256"/>
      <c r="D194" s="256"/>
      <c r="E194" s="256"/>
      <c r="F194" s="256"/>
      <c r="G194" s="256"/>
      <c r="H194" s="256"/>
      <c r="I194" s="256"/>
      <c r="J194" s="256"/>
      <c r="K194" s="256"/>
      <c r="L194" s="256"/>
      <c r="M194" s="256"/>
      <c r="N194" s="256"/>
      <c r="O194" s="256"/>
      <c r="P194" s="256"/>
      <c r="Q194" s="256"/>
      <c r="R194" s="256"/>
      <c r="S194" s="256"/>
      <c r="T194" s="256"/>
      <c r="U194" s="256"/>
      <c r="V194" s="256"/>
      <c r="W194" s="256"/>
      <c r="X194" s="256"/>
      <c r="Y194" s="256"/>
      <c r="Z194" s="256"/>
    </row>
    <row r="195" spans="1:26" ht="15.75" customHeight="1">
      <c r="A195" s="256"/>
      <c r="B195" s="256"/>
      <c r="C195" s="256"/>
      <c r="D195" s="256"/>
      <c r="E195" s="256"/>
      <c r="F195" s="256"/>
      <c r="G195" s="256"/>
      <c r="H195" s="256"/>
      <c r="I195" s="256"/>
      <c r="J195" s="256"/>
      <c r="K195" s="256"/>
      <c r="L195" s="256"/>
      <c r="M195" s="256"/>
      <c r="N195" s="256"/>
      <c r="O195" s="256"/>
      <c r="P195" s="256"/>
      <c r="Q195" s="256"/>
      <c r="R195" s="256"/>
      <c r="S195" s="256"/>
      <c r="T195" s="256"/>
      <c r="U195" s="256"/>
      <c r="V195" s="256"/>
      <c r="W195" s="256"/>
      <c r="X195" s="256"/>
      <c r="Y195" s="256"/>
      <c r="Z195" s="256"/>
    </row>
    <row r="196" spans="1:26" ht="15.75" customHeight="1">
      <c r="A196" s="256"/>
      <c r="B196" s="256"/>
      <c r="C196" s="256"/>
      <c r="D196" s="256"/>
      <c r="E196" s="256"/>
      <c r="F196" s="256"/>
      <c r="G196" s="256"/>
      <c r="H196" s="256"/>
      <c r="I196" s="256"/>
      <c r="J196" s="256"/>
      <c r="K196" s="256"/>
      <c r="L196" s="256"/>
      <c r="M196" s="256"/>
      <c r="N196" s="256"/>
      <c r="O196" s="256"/>
      <c r="P196" s="256"/>
      <c r="Q196" s="256"/>
      <c r="R196" s="256"/>
      <c r="S196" s="256"/>
      <c r="T196" s="256"/>
      <c r="U196" s="256"/>
      <c r="V196" s="256"/>
      <c r="W196" s="256"/>
      <c r="X196" s="256"/>
      <c r="Y196" s="256"/>
      <c r="Z196" s="256"/>
    </row>
    <row r="197" spans="1:26" ht="15.75" customHeight="1">
      <c r="A197" s="256"/>
      <c r="B197" s="256"/>
      <c r="C197" s="256"/>
      <c r="D197" s="256"/>
      <c r="E197" s="256"/>
      <c r="F197" s="256"/>
      <c r="G197" s="256"/>
      <c r="H197" s="256"/>
      <c r="I197" s="256"/>
      <c r="J197" s="256"/>
      <c r="K197" s="256"/>
      <c r="L197" s="256"/>
      <c r="M197" s="256"/>
      <c r="N197" s="256"/>
      <c r="O197" s="256"/>
      <c r="P197" s="256"/>
      <c r="Q197" s="256"/>
      <c r="R197" s="256"/>
      <c r="S197" s="256"/>
      <c r="T197" s="256"/>
      <c r="U197" s="256"/>
      <c r="V197" s="256"/>
      <c r="W197" s="256"/>
      <c r="X197" s="256"/>
      <c r="Y197" s="256"/>
      <c r="Z197" s="256"/>
    </row>
    <row r="198" spans="1:26" ht="15.75" customHeight="1">
      <c r="A198" s="256"/>
      <c r="B198" s="256"/>
      <c r="C198" s="256"/>
      <c r="D198" s="256"/>
      <c r="E198" s="256"/>
      <c r="F198" s="256"/>
      <c r="G198" s="256"/>
      <c r="H198" s="256"/>
      <c r="I198" s="256"/>
      <c r="J198" s="256"/>
      <c r="K198" s="256"/>
      <c r="L198" s="256"/>
      <c r="M198" s="256"/>
      <c r="N198" s="256"/>
      <c r="O198" s="256"/>
      <c r="P198" s="256"/>
      <c r="Q198" s="256"/>
      <c r="R198" s="256"/>
      <c r="S198" s="256"/>
      <c r="T198" s="256"/>
      <c r="U198" s="256"/>
      <c r="V198" s="256"/>
      <c r="W198" s="256"/>
      <c r="X198" s="256"/>
      <c r="Y198" s="256"/>
      <c r="Z198" s="256"/>
    </row>
    <row r="199" spans="1:26" ht="15.75" customHeight="1">
      <c r="A199" s="256"/>
      <c r="B199" s="256"/>
      <c r="C199" s="256"/>
      <c r="D199" s="256"/>
      <c r="E199" s="256"/>
      <c r="F199" s="256"/>
      <c r="G199" s="256"/>
      <c r="H199" s="256"/>
      <c r="I199" s="256"/>
      <c r="J199" s="256"/>
      <c r="K199" s="256"/>
      <c r="L199" s="256"/>
      <c r="M199" s="256"/>
      <c r="N199" s="256"/>
      <c r="O199" s="256"/>
      <c r="P199" s="256"/>
      <c r="Q199" s="256"/>
      <c r="R199" s="256"/>
      <c r="S199" s="256"/>
      <c r="T199" s="256"/>
      <c r="U199" s="256"/>
      <c r="V199" s="256"/>
      <c r="W199" s="256"/>
      <c r="X199" s="256"/>
      <c r="Y199" s="256"/>
      <c r="Z199" s="256"/>
    </row>
    <row r="200" spans="1:26" ht="15.75" customHeight="1">
      <c r="A200" s="256"/>
      <c r="B200" s="256"/>
      <c r="C200" s="256"/>
      <c r="D200" s="256"/>
      <c r="E200" s="256"/>
      <c r="F200" s="256"/>
      <c r="G200" s="256"/>
      <c r="H200" s="256"/>
      <c r="I200" s="256"/>
      <c r="J200" s="256"/>
      <c r="K200" s="256"/>
      <c r="L200" s="256"/>
      <c r="M200" s="256"/>
      <c r="N200" s="256"/>
      <c r="O200" s="256"/>
      <c r="P200" s="256"/>
      <c r="Q200" s="256"/>
      <c r="R200" s="256"/>
      <c r="S200" s="256"/>
      <c r="T200" s="256"/>
      <c r="U200" s="256"/>
      <c r="V200" s="256"/>
      <c r="W200" s="256"/>
      <c r="X200" s="256"/>
      <c r="Y200" s="256"/>
      <c r="Z200" s="256"/>
    </row>
    <row r="201" spans="1:26" ht="15.75" customHeight="1">
      <c r="A201" s="256"/>
      <c r="B201" s="256"/>
      <c r="C201" s="256"/>
      <c r="D201" s="256"/>
      <c r="E201" s="256"/>
      <c r="F201" s="256"/>
      <c r="G201" s="256"/>
      <c r="H201" s="256"/>
      <c r="I201" s="256"/>
      <c r="J201" s="256"/>
      <c r="K201" s="256"/>
      <c r="L201" s="256"/>
      <c r="M201" s="256"/>
      <c r="N201" s="256"/>
      <c r="O201" s="256"/>
      <c r="P201" s="256"/>
      <c r="Q201" s="256"/>
      <c r="R201" s="256"/>
      <c r="S201" s="256"/>
      <c r="T201" s="256"/>
      <c r="U201" s="256"/>
      <c r="V201" s="256"/>
      <c r="W201" s="256"/>
      <c r="X201" s="256"/>
      <c r="Y201" s="256"/>
      <c r="Z201" s="256"/>
    </row>
    <row r="202" spans="1:26" ht="15.75" customHeight="1">
      <c r="A202" s="256"/>
      <c r="B202" s="256"/>
      <c r="C202" s="256"/>
      <c r="D202" s="256"/>
      <c r="E202" s="256"/>
      <c r="F202" s="256"/>
      <c r="G202" s="256"/>
      <c r="H202" s="256"/>
      <c r="I202" s="256"/>
      <c r="J202" s="256"/>
      <c r="K202" s="256"/>
      <c r="L202" s="256"/>
      <c r="M202" s="256"/>
      <c r="N202" s="256"/>
      <c r="O202" s="256"/>
      <c r="P202" s="256"/>
      <c r="Q202" s="256"/>
      <c r="R202" s="256"/>
      <c r="S202" s="256"/>
      <c r="T202" s="256"/>
      <c r="U202" s="256"/>
      <c r="V202" s="256"/>
      <c r="W202" s="256"/>
      <c r="X202" s="256"/>
      <c r="Y202" s="256"/>
      <c r="Z202" s="256"/>
    </row>
    <row r="203" spans="1:26" ht="15.75" customHeight="1">
      <c r="A203" s="256"/>
      <c r="B203" s="256"/>
      <c r="C203" s="256"/>
      <c r="D203" s="256"/>
      <c r="E203" s="256"/>
      <c r="F203" s="256"/>
      <c r="G203" s="256"/>
      <c r="H203" s="256"/>
      <c r="I203" s="256"/>
      <c r="J203" s="256"/>
      <c r="K203" s="256"/>
      <c r="L203" s="256"/>
      <c r="M203" s="256"/>
      <c r="N203" s="256"/>
      <c r="O203" s="256"/>
      <c r="P203" s="256"/>
      <c r="Q203" s="256"/>
      <c r="R203" s="256"/>
      <c r="S203" s="256"/>
      <c r="T203" s="256"/>
      <c r="U203" s="256"/>
      <c r="V203" s="256"/>
      <c r="W203" s="256"/>
      <c r="X203" s="256"/>
      <c r="Y203" s="256"/>
      <c r="Z203" s="256"/>
    </row>
    <row r="204" spans="1:26" ht="15.75" customHeight="1">
      <c r="A204" s="256"/>
      <c r="B204" s="256"/>
      <c r="C204" s="256"/>
      <c r="D204" s="256"/>
      <c r="E204" s="256"/>
      <c r="F204" s="256"/>
      <c r="G204" s="256"/>
      <c r="H204" s="256"/>
      <c r="I204" s="256"/>
      <c r="J204" s="256"/>
      <c r="K204" s="256"/>
      <c r="L204" s="256"/>
      <c r="M204" s="256"/>
      <c r="N204" s="256"/>
      <c r="O204" s="256"/>
      <c r="P204" s="256"/>
      <c r="Q204" s="256"/>
      <c r="R204" s="256"/>
      <c r="S204" s="256"/>
      <c r="T204" s="256"/>
      <c r="U204" s="256"/>
      <c r="V204" s="256"/>
      <c r="W204" s="256"/>
      <c r="X204" s="256"/>
      <c r="Y204" s="256"/>
      <c r="Z204" s="256"/>
    </row>
    <row r="205" spans="1:26" ht="15.75" customHeight="1">
      <c r="A205" s="256"/>
      <c r="B205" s="256"/>
      <c r="C205" s="256"/>
      <c r="D205" s="256"/>
      <c r="E205" s="256"/>
      <c r="F205" s="256"/>
      <c r="G205" s="256"/>
      <c r="H205" s="256"/>
      <c r="I205" s="256"/>
      <c r="J205" s="256"/>
      <c r="K205" s="256"/>
      <c r="L205" s="256"/>
      <c r="M205" s="256"/>
      <c r="N205" s="256"/>
      <c r="O205" s="256"/>
      <c r="P205" s="256"/>
      <c r="Q205" s="256"/>
      <c r="R205" s="256"/>
      <c r="S205" s="256"/>
      <c r="T205" s="256"/>
      <c r="U205" s="256"/>
      <c r="V205" s="256"/>
      <c r="W205" s="256"/>
      <c r="X205" s="256"/>
      <c r="Y205" s="256"/>
      <c r="Z205" s="256"/>
    </row>
    <row r="206" spans="1:26" ht="15.75" customHeight="1">
      <c r="A206" s="256"/>
      <c r="B206" s="256"/>
      <c r="C206" s="256"/>
      <c r="D206" s="256"/>
      <c r="E206" s="256"/>
      <c r="F206" s="256"/>
      <c r="G206" s="256"/>
      <c r="H206" s="256"/>
      <c r="I206" s="256"/>
      <c r="J206" s="256"/>
      <c r="K206" s="256"/>
      <c r="L206" s="256"/>
      <c r="M206" s="256"/>
      <c r="N206" s="256"/>
      <c r="O206" s="256"/>
      <c r="P206" s="256"/>
      <c r="Q206" s="256"/>
      <c r="R206" s="256"/>
      <c r="S206" s="256"/>
      <c r="T206" s="256"/>
      <c r="U206" s="256"/>
      <c r="V206" s="256"/>
      <c r="W206" s="256"/>
      <c r="X206" s="256"/>
      <c r="Y206" s="256"/>
      <c r="Z206" s="256"/>
    </row>
    <row r="207" spans="1:26" ht="15.75" customHeight="1">
      <c r="A207" s="256"/>
      <c r="B207" s="256"/>
      <c r="C207" s="256"/>
      <c r="D207" s="256"/>
      <c r="E207" s="256"/>
      <c r="F207" s="256"/>
      <c r="G207" s="256"/>
      <c r="H207" s="256"/>
      <c r="I207" s="256"/>
      <c r="J207" s="256"/>
      <c r="K207" s="256"/>
      <c r="L207" s="256"/>
      <c r="M207" s="256"/>
      <c r="N207" s="256"/>
      <c r="O207" s="256"/>
      <c r="P207" s="256"/>
      <c r="Q207" s="256"/>
      <c r="R207" s="256"/>
      <c r="S207" s="256"/>
      <c r="T207" s="256"/>
      <c r="U207" s="256"/>
      <c r="V207" s="256"/>
      <c r="W207" s="256"/>
      <c r="X207" s="256"/>
      <c r="Y207" s="256"/>
      <c r="Z207" s="256"/>
    </row>
    <row r="208" spans="1:26" ht="15.75" customHeight="1">
      <c r="A208" s="256"/>
      <c r="B208" s="256"/>
      <c r="C208" s="256"/>
      <c r="D208" s="256"/>
      <c r="E208" s="256"/>
      <c r="F208" s="256"/>
      <c r="G208" s="256"/>
      <c r="H208" s="256"/>
      <c r="I208" s="256"/>
      <c r="J208" s="256"/>
      <c r="K208" s="256"/>
      <c r="L208" s="256"/>
      <c r="M208" s="256"/>
      <c r="N208" s="256"/>
      <c r="O208" s="256"/>
      <c r="P208" s="256"/>
      <c r="Q208" s="256"/>
      <c r="R208" s="256"/>
      <c r="S208" s="256"/>
      <c r="T208" s="256"/>
      <c r="U208" s="256"/>
      <c r="V208" s="256"/>
      <c r="W208" s="256"/>
      <c r="X208" s="256"/>
      <c r="Y208" s="256"/>
      <c r="Z208" s="256"/>
    </row>
    <row r="209" spans="1:26" ht="15.75" customHeight="1">
      <c r="A209" s="256"/>
      <c r="B209" s="256"/>
      <c r="C209" s="256"/>
      <c r="D209" s="256"/>
      <c r="E209" s="256"/>
      <c r="F209" s="256"/>
      <c r="G209" s="256"/>
      <c r="H209" s="256"/>
      <c r="I209" s="256"/>
      <c r="J209" s="256"/>
      <c r="K209" s="256"/>
      <c r="L209" s="256"/>
      <c r="M209" s="256"/>
      <c r="N209" s="256"/>
      <c r="O209" s="256"/>
      <c r="P209" s="256"/>
      <c r="Q209" s="256"/>
      <c r="R209" s="256"/>
      <c r="S209" s="256"/>
      <c r="T209" s="256"/>
      <c r="U209" s="256"/>
      <c r="V209" s="256"/>
      <c r="W209" s="256"/>
      <c r="X209" s="256"/>
      <c r="Y209" s="256"/>
      <c r="Z209" s="256"/>
    </row>
    <row r="210" spans="1:26" ht="15.75" customHeight="1">
      <c r="A210" s="256"/>
      <c r="B210" s="256"/>
      <c r="C210" s="256"/>
      <c r="D210" s="256"/>
      <c r="E210" s="256"/>
      <c r="F210" s="256"/>
      <c r="G210" s="256"/>
      <c r="H210" s="256"/>
      <c r="I210" s="256"/>
      <c r="J210" s="256"/>
      <c r="K210" s="256"/>
      <c r="L210" s="256"/>
      <c r="M210" s="256"/>
      <c r="N210" s="256"/>
      <c r="O210" s="256"/>
      <c r="P210" s="256"/>
      <c r="Q210" s="256"/>
      <c r="R210" s="256"/>
      <c r="S210" s="256"/>
      <c r="T210" s="256"/>
      <c r="U210" s="256"/>
      <c r="V210" s="256"/>
      <c r="W210" s="256"/>
      <c r="X210" s="256"/>
      <c r="Y210" s="256"/>
      <c r="Z210" s="256"/>
    </row>
    <row r="211" spans="1:26" ht="15.75" customHeight="1">
      <c r="A211" s="256"/>
      <c r="B211" s="256"/>
      <c r="C211" s="256"/>
      <c r="D211" s="256"/>
      <c r="E211" s="256"/>
      <c r="F211" s="256"/>
      <c r="G211" s="256"/>
      <c r="H211" s="256"/>
      <c r="I211" s="256"/>
      <c r="J211" s="256"/>
      <c r="K211" s="256"/>
      <c r="L211" s="256"/>
      <c r="M211" s="256"/>
      <c r="N211" s="256"/>
      <c r="O211" s="256"/>
      <c r="P211" s="256"/>
      <c r="Q211" s="256"/>
      <c r="R211" s="256"/>
      <c r="S211" s="256"/>
      <c r="T211" s="256"/>
      <c r="U211" s="256"/>
      <c r="V211" s="256"/>
      <c r="W211" s="256"/>
      <c r="X211" s="256"/>
      <c r="Y211" s="256"/>
      <c r="Z211" s="256"/>
    </row>
    <row r="212" spans="1:26" ht="15.75" customHeight="1">
      <c r="A212" s="256"/>
      <c r="B212" s="256"/>
      <c r="C212" s="256"/>
      <c r="D212" s="256"/>
      <c r="E212" s="256"/>
      <c r="F212" s="256"/>
      <c r="G212" s="256"/>
      <c r="H212" s="256"/>
      <c r="I212" s="256"/>
      <c r="J212" s="256"/>
      <c r="K212" s="256"/>
      <c r="L212" s="256"/>
      <c r="M212" s="256"/>
      <c r="N212" s="256"/>
      <c r="O212" s="256"/>
      <c r="P212" s="256"/>
      <c r="Q212" s="256"/>
      <c r="R212" s="256"/>
      <c r="S212" s="256"/>
      <c r="T212" s="256"/>
      <c r="U212" s="256"/>
      <c r="V212" s="256"/>
      <c r="W212" s="256"/>
      <c r="X212" s="256"/>
      <c r="Y212" s="256"/>
      <c r="Z212" s="256"/>
    </row>
    <row r="213" spans="1:26" ht="15.75" customHeight="1">
      <c r="A213" s="256"/>
      <c r="B213" s="256"/>
      <c r="C213" s="256"/>
      <c r="D213" s="256"/>
      <c r="E213" s="256"/>
      <c r="F213" s="256"/>
      <c r="G213" s="256"/>
      <c r="H213" s="256"/>
      <c r="I213" s="256"/>
      <c r="J213" s="256"/>
      <c r="K213" s="256"/>
      <c r="L213" s="256"/>
      <c r="M213" s="256"/>
      <c r="N213" s="256"/>
      <c r="O213" s="256"/>
      <c r="P213" s="256"/>
      <c r="Q213" s="256"/>
      <c r="R213" s="256"/>
      <c r="S213" s="256"/>
      <c r="T213" s="256"/>
      <c r="U213" s="256"/>
      <c r="V213" s="256"/>
      <c r="W213" s="256"/>
      <c r="X213" s="256"/>
      <c r="Y213" s="256"/>
      <c r="Z213" s="256"/>
    </row>
    <row r="214" spans="1:26" ht="15.75" customHeight="1">
      <c r="A214" s="256"/>
      <c r="B214" s="256"/>
      <c r="C214" s="256"/>
      <c r="D214" s="256"/>
      <c r="E214" s="256"/>
      <c r="F214" s="256"/>
      <c r="G214" s="256"/>
      <c r="H214" s="256"/>
      <c r="I214" s="256"/>
      <c r="J214" s="256"/>
      <c r="K214" s="256"/>
      <c r="L214" s="256"/>
      <c r="M214" s="256"/>
      <c r="N214" s="256"/>
      <c r="O214" s="256"/>
      <c r="P214" s="256"/>
      <c r="Q214" s="256"/>
      <c r="R214" s="256"/>
      <c r="S214" s="256"/>
      <c r="T214" s="256"/>
      <c r="U214" s="256"/>
      <c r="V214" s="256"/>
      <c r="W214" s="256"/>
      <c r="X214" s="256"/>
      <c r="Y214" s="256"/>
      <c r="Z214" s="256"/>
    </row>
    <row r="215" spans="1:26" ht="15.75" customHeight="1">
      <c r="A215" s="256"/>
      <c r="B215" s="256"/>
      <c r="C215" s="256"/>
      <c r="D215" s="256"/>
      <c r="E215" s="256"/>
      <c r="F215" s="256"/>
      <c r="G215" s="256"/>
      <c r="H215" s="256"/>
      <c r="I215" s="256"/>
      <c r="J215" s="256"/>
      <c r="K215" s="256"/>
      <c r="L215" s="256"/>
      <c r="M215" s="256"/>
      <c r="N215" s="256"/>
      <c r="O215" s="256"/>
      <c r="P215" s="256"/>
      <c r="Q215" s="256"/>
      <c r="R215" s="256"/>
      <c r="S215" s="256"/>
      <c r="T215" s="256"/>
      <c r="U215" s="256"/>
      <c r="V215" s="256"/>
      <c r="W215" s="256"/>
      <c r="X215" s="256"/>
      <c r="Y215" s="256"/>
      <c r="Z215" s="256"/>
    </row>
    <row r="216" spans="1:26" ht="15.75" customHeight="1">
      <c r="A216" s="256"/>
      <c r="B216" s="256"/>
      <c r="C216" s="256"/>
      <c r="D216" s="256"/>
      <c r="E216" s="256"/>
      <c r="F216" s="256"/>
      <c r="G216" s="256"/>
      <c r="H216" s="256"/>
      <c r="I216" s="256"/>
      <c r="J216" s="256"/>
      <c r="K216" s="256"/>
      <c r="L216" s="256"/>
      <c r="M216" s="256"/>
      <c r="N216" s="256"/>
      <c r="O216" s="256"/>
      <c r="P216" s="256"/>
      <c r="Q216" s="256"/>
      <c r="R216" s="256"/>
      <c r="S216" s="256"/>
      <c r="T216" s="256"/>
      <c r="U216" s="256"/>
      <c r="V216" s="256"/>
      <c r="W216" s="256"/>
      <c r="X216" s="256"/>
      <c r="Y216" s="256"/>
      <c r="Z216" s="256"/>
    </row>
    <row r="217" spans="1:26" ht="15.75" customHeight="1">
      <c r="A217" s="256"/>
      <c r="B217" s="256"/>
      <c r="C217" s="256"/>
      <c r="D217" s="256"/>
      <c r="E217" s="256"/>
      <c r="F217" s="256"/>
      <c r="G217" s="256"/>
      <c r="H217" s="256"/>
      <c r="I217" s="256"/>
      <c r="J217" s="256"/>
      <c r="K217" s="256"/>
      <c r="L217" s="256"/>
      <c r="M217" s="256"/>
      <c r="N217" s="256"/>
      <c r="O217" s="256"/>
      <c r="P217" s="256"/>
      <c r="Q217" s="256"/>
      <c r="R217" s="256"/>
      <c r="S217" s="256"/>
      <c r="T217" s="256"/>
      <c r="U217" s="256"/>
      <c r="V217" s="256"/>
      <c r="W217" s="256"/>
      <c r="X217" s="256"/>
      <c r="Y217" s="256"/>
      <c r="Z217" s="256"/>
    </row>
    <row r="218" spans="1:26" ht="15.75" customHeight="1">
      <c r="A218" s="256"/>
      <c r="B218" s="256"/>
      <c r="C218" s="256"/>
      <c r="D218" s="256"/>
      <c r="E218" s="256"/>
      <c r="F218" s="256"/>
      <c r="G218" s="256"/>
      <c r="H218" s="256"/>
      <c r="I218" s="256"/>
      <c r="J218" s="256"/>
      <c r="K218" s="256"/>
      <c r="L218" s="256"/>
      <c r="M218" s="256"/>
      <c r="N218" s="256"/>
      <c r="O218" s="256"/>
      <c r="P218" s="256"/>
      <c r="Q218" s="256"/>
      <c r="R218" s="256"/>
      <c r="S218" s="256"/>
      <c r="T218" s="256"/>
      <c r="U218" s="256"/>
      <c r="V218" s="256"/>
      <c r="W218" s="256"/>
      <c r="X218" s="256"/>
      <c r="Y218" s="256"/>
      <c r="Z218" s="256"/>
    </row>
    <row r="219" spans="1:26" ht="15.75" customHeight="1">
      <c r="A219" s="256"/>
      <c r="B219" s="256"/>
      <c r="C219" s="256"/>
      <c r="D219" s="256"/>
      <c r="E219" s="256"/>
      <c r="F219" s="256"/>
      <c r="G219" s="256"/>
      <c r="H219" s="256"/>
      <c r="I219" s="256"/>
      <c r="J219" s="256"/>
      <c r="K219" s="256"/>
      <c r="L219" s="256"/>
      <c r="M219" s="256"/>
      <c r="N219" s="256"/>
      <c r="O219" s="256"/>
      <c r="P219" s="256"/>
      <c r="Q219" s="256"/>
      <c r="R219" s="256"/>
      <c r="S219" s="256"/>
      <c r="T219" s="256"/>
      <c r="U219" s="256"/>
      <c r="V219" s="256"/>
      <c r="W219" s="256"/>
      <c r="X219" s="256"/>
      <c r="Y219" s="256"/>
      <c r="Z219" s="256"/>
    </row>
    <row r="220" spans="1:26" ht="15.75" customHeight="1">
      <c r="A220" s="256"/>
      <c r="B220" s="256"/>
      <c r="C220" s="256"/>
      <c r="D220" s="256"/>
      <c r="E220" s="256"/>
      <c r="F220" s="256"/>
      <c r="G220" s="256"/>
      <c r="H220" s="256"/>
      <c r="I220" s="256"/>
      <c r="J220" s="256"/>
      <c r="K220" s="256"/>
      <c r="L220" s="256"/>
      <c r="M220" s="256"/>
      <c r="N220" s="256"/>
      <c r="O220" s="256"/>
      <c r="P220" s="256"/>
      <c r="Q220" s="256"/>
      <c r="R220" s="256"/>
      <c r="S220" s="256"/>
      <c r="T220" s="256"/>
      <c r="U220" s="256"/>
      <c r="V220" s="256"/>
      <c r="W220" s="256"/>
      <c r="X220" s="256"/>
      <c r="Y220" s="256"/>
      <c r="Z220" s="256"/>
    </row>
    <row r="221" spans="1:26" ht="15.75" customHeight="1">
      <c r="A221" s="256"/>
      <c r="B221" s="256"/>
      <c r="C221" s="256"/>
      <c r="D221" s="256"/>
      <c r="E221" s="256"/>
      <c r="F221" s="256"/>
      <c r="G221" s="256"/>
      <c r="H221" s="256"/>
      <c r="I221" s="256"/>
      <c r="J221" s="256"/>
      <c r="K221" s="256"/>
      <c r="L221" s="256"/>
      <c r="M221" s="256"/>
      <c r="N221" s="256"/>
      <c r="O221" s="256"/>
      <c r="P221" s="256"/>
      <c r="Q221" s="256"/>
      <c r="R221" s="256"/>
      <c r="S221" s="256"/>
      <c r="T221" s="256"/>
      <c r="U221" s="256"/>
      <c r="V221" s="256"/>
      <c r="W221" s="256"/>
      <c r="X221" s="256"/>
      <c r="Y221" s="256"/>
      <c r="Z221" s="256"/>
    </row>
    <row r="222" spans="1:26" ht="15.75" customHeight="1">
      <c r="A222" s="256"/>
      <c r="B222" s="256"/>
      <c r="C222" s="256"/>
      <c r="D222" s="256"/>
      <c r="E222" s="256"/>
      <c r="F222" s="256"/>
      <c r="G222" s="256"/>
      <c r="H222" s="256"/>
      <c r="I222" s="256"/>
      <c r="J222" s="256"/>
      <c r="K222" s="256"/>
      <c r="L222" s="256"/>
      <c r="M222" s="256"/>
      <c r="N222" s="256"/>
      <c r="O222" s="256"/>
      <c r="P222" s="256"/>
      <c r="Q222" s="256"/>
      <c r="R222" s="256"/>
      <c r="S222" s="256"/>
      <c r="T222" s="256"/>
      <c r="U222" s="256"/>
      <c r="V222" s="256"/>
      <c r="W222" s="256"/>
      <c r="X222" s="256"/>
      <c r="Y222" s="256"/>
      <c r="Z222" s="256"/>
    </row>
    <row r="223" spans="1:26" ht="15.75" customHeight="1">
      <c r="A223" s="256"/>
      <c r="B223" s="256"/>
      <c r="C223" s="256"/>
      <c r="D223" s="256"/>
      <c r="E223" s="256"/>
      <c r="F223" s="256"/>
      <c r="G223" s="256"/>
      <c r="H223" s="256"/>
      <c r="I223" s="256"/>
      <c r="J223" s="256"/>
      <c r="K223" s="256"/>
      <c r="L223" s="256"/>
      <c r="M223" s="256"/>
      <c r="N223" s="256"/>
      <c r="O223" s="256"/>
      <c r="P223" s="256"/>
      <c r="Q223" s="256"/>
      <c r="R223" s="256"/>
      <c r="S223" s="256"/>
      <c r="T223" s="256"/>
      <c r="U223" s="256"/>
      <c r="V223" s="256"/>
      <c r="W223" s="256"/>
      <c r="X223" s="256"/>
      <c r="Y223" s="256"/>
      <c r="Z223" s="256"/>
    </row>
    <row r="224" spans="1:26" ht="15.75" customHeight="1">
      <c r="A224" s="256"/>
      <c r="B224" s="256"/>
      <c r="C224" s="256"/>
      <c r="D224" s="256"/>
      <c r="E224" s="256"/>
      <c r="F224" s="256"/>
      <c r="G224" s="256"/>
      <c r="H224" s="256"/>
      <c r="I224" s="256"/>
      <c r="J224" s="256"/>
      <c r="K224" s="256"/>
      <c r="L224" s="256"/>
      <c r="M224" s="256"/>
      <c r="N224" s="256"/>
      <c r="O224" s="256"/>
      <c r="P224" s="256"/>
      <c r="Q224" s="256"/>
      <c r="R224" s="256"/>
      <c r="S224" s="256"/>
      <c r="T224" s="256"/>
      <c r="U224" s="256"/>
      <c r="V224" s="256"/>
      <c r="W224" s="256"/>
      <c r="X224" s="256"/>
      <c r="Y224" s="256"/>
      <c r="Z224" s="256"/>
    </row>
    <row r="225" spans="1:26" ht="15.75" customHeight="1">
      <c r="A225" s="256"/>
      <c r="B225" s="256"/>
      <c r="C225" s="256"/>
      <c r="D225" s="256"/>
      <c r="E225" s="256"/>
      <c r="F225" s="256"/>
      <c r="G225" s="256"/>
      <c r="H225" s="256"/>
      <c r="I225" s="256"/>
      <c r="J225" s="256"/>
      <c r="K225" s="256"/>
      <c r="L225" s="256"/>
      <c r="M225" s="256"/>
      <c r="N225" s="256"/>
      <c r="O225" s="256"/>
      <c r="P225" s="256"/>
      <c r="Q225" s="256"/>
      <c r="R225" s="256"/>
      <c r="S225" s="256"/>
      <c r="T225" s="256"/>
      <c r="U225" s="256"/>
      <c r="V225" s="256"/>
      <c r="W225" s="256"/>
      <c r="X225" s="256"/>
      <c r="Y225" s="256"/>
      <c r="Z225" s="256"/>
    </row>
    <row r="226" spans="1:26" ht="15.75" customHeight="1">
      <c r="A226" s="256"/>
      <c r="B226" s="256"/>
      <c r="C226" s="256"/>
      <c r="D226" s="256"/>
      <c r="E226" s="256"/>
      <c r="F226" s="256"/>
      <c r="G226" s="256"/>
      <c r="H226" s="256"/>
      <c r="I226" s="256"/>
      <c r="J226" s="256"/>
      <c r="K226" s="256"/>
      <c r="L226" s="256"/>
      <c r="M226" s="256"/>
      <c r="N226" s="256"/>
      <c r="O226" s="256"/>
      <c r="P226" s="256"/>
      <c r="Q226" s="256"/>
      <c r="R226" s="256"/>
      <c r="S226" s="256"/>
      <c r="T226" s="256"/>
      <c r="U226" s="256"/>
      <c r="V226" s="256"/>
      <c r="W226" s="256"/>
      <c r="X226" s="256"/>
      <c r="Y226" s="256"/>
      <c r="Z226" s="256"/>
    </row>
    <row r="227" spans="1:26" ht="15.75" customHeight="1">
      <c r="A227" s="256"/>
      <c r="B227" s="256"/>
      <c r="C227" s="256"/>
      <c r="D227" s="256"/>
      <c r="E227" s="256"/>
      <c r="F227" s="256"/>
      <c r="G227" s="256"/>
      <c r="H227" s="256"/>
      <c r="I227" s="256"/>
      <c r="J227" s="256"/>
      <c r="K227" s="256"/>
      <c r="L227" s="256"/>
      <c r="M227" s="256"/>
      <c r="N227" s="256"/>
      <c r="O227" s="256"/>
      <c r="P227" s="256"/>
      <c r="Q227" s="256"/>
      <c r="R227" s="256"/>
      <c r="S227" s="256"/>
      <c r="T227" s="256"/>
      <c r="U227" s="256"/>
      <c r="V227" s="256"/>
      <c r="W227" s="256"/>
      <c r="X227" s="256"/>
      <c r="Y227" s="256"/>
      <c r="Z227" s="256"/>
    </row>
    <row r="228" spans="1:26" ht="15.75" customHeight="1">
      <c r="A228" s="256"/>
      <c r="B228" s="256"/>
      <c r="C228" s="256"/>
      <c r="D228" s="256"/>
      <c r="E228" s="256"/>
      <c r="F228" s="256"/>
      <c r="G228" s="256"/>
      <c r="H228" s="256"/>
      <c r="I228" s="256"/>
      <c r="J228" s="256"/>
      <c r="K228" s="256"/>
      <c r="L228" s="256"/>
      <c r="M228" s="256"/>
      <c r="N228" s="256"/>
      <c r="O228" s="256"/>
      <c r="P228" s="256"/>
      <c r="Q228" s="256"/>
      <c r="R228" s="256"/>
      <c r="S228" s="256"/>
      <c r="T228" s="256"/>
      <c r="U228" s="256"/>
      <c r="V228" s="256"/>
      <c r="W228" s="256"/>
      <c r="X228" s="256"/>
      <c r="Y228" s="256"/>
      <c r="Z228" s="256"/>
    </row>
    <row r="229" spans="1:26" ht="15.75" customHeight="1">
      <c r="A229" s="256"/>
      <c r="B229" s="256"/>
      <c r="C229" s="256"/>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row>
    <row r="230" spans="1:26" ht="15.75" customHeight="1">
      <c r="A230" s="256"/>
      <c r="B230" s="256"/>
      <c r="C230" s="256"/>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row>
    <row r="231" spans="1:26" ht="15.75" customHeight="1">
      <c r="A231" s="256"/>
      <c r="B231" s="256"/>
      <c r="C231" s="256"/>
      <c r="D231" s="256"/>
      <c r="E231" s="256"/>
      <c r="F231" s="256"/>
      <c r="G231" s="256"/>
      <c r="H231" s="256"/>
      <c r="I231" s="256"/>
      <c r="J231" s="256"/>
      <c r="K231" s="256"/>
      <c r="L231" s="256"/>
      <c r="M231" s="256"/>
      <c r="N231" s="256"/>
      <c r="O231" s="256"/>
      <c r="P231" s="256"/>
      <c r="Q231" s="256"/>
      <c r="R231" s="256"/>
      <c r="S231" s="256"/>
      <c r="T231" s="256"/>
      <c r="U231" s="256"/>
      <c r="V231" s="256"/>
      <c r="W231" s="256"/>
      <c r="X231" s="256"/>
      <c r="Y231" s="256"/>
      <c r="Z231" s="256"/>
    </row>
    <row r="232" spans="1:26" ht="15.75" customHeight="1">
      <c r="A232" s="256"/>
      <c r="B232" s="256"/>
      <c r="C232" s="256"/>
      <c r="D232" s="256"/>
      <c r="E232" s="256"/>
      <c r="F232" s="256"/>
      <c r="G232" s="256"/>
      <c r="H232" s="256"/>
      <c r="I232" s="256"/>
      <c r="J232" s="256"/>
      <c r="K232" s="256"/>
      <c r="L232" s="256"/>
      <c r="M232" s="256"/>
      <c r="N232" s="256"/>
      <c r="O232" s="256"/>
      <c r="P232" s="256"/>
      <c r="Q232" s="256"/>
      <c r="R232" s="256"/>
      <c r="S232" s="256"/>
      <c r="T232" s="256"/>
      <c r="U232" s="256"/>
      <c r="V232" s="256"/>
      <c r="W232" s="256"/>
      <c r="X232" s="256"/>
      <c r="Y232" s="256"/>
      <c r="Z232" s="256"/>
    </row>
    <row r="233" spans="1:26" ht="15.75" customHeight="1">
      <c r="A233" s="256"/>
      <c r="B233" s="256"/>
      <c r="C233" s="256"/>
      <c r="D233" s="256"/>
      <c r="E233" s="256"/>
      <c r="F233" s="256"/>
      <c r="G233" s="256"/>
      <c r="H233" s="256"/>
      <c r="I233" s="256"/>
      <c r="J233" s="256"/>
      <c r="K233" s="256"/>
      <c r="L233" s="256"/>
      <c r="M233" s="256"/>
      <c r="N233" s="256"/>
      <c r="O233" s="256"/>
      <c r="P233" s="256"/>
      <c r="Q233" s="256"/>
      <c r="R233" s="256"/>
      <c r="S233" s="256"/>
      <c r="T233" s="256"/>
      <c r="U233" s="256"/>
      <c r="V233" s="256"/>
      <c r="W233" s="256"/>
      <c r="X233" s="256"/>
      <c r="Y233" s="256"/>
      <c r="Z233" s="256"/>
    </row>
    <row r="234" spans="1:26" ht="15.75" customHeight="1">
      <c r="A234" s="256"/>
      <c r="B234" s="256"/>
      <c r="C234" s="256"/>
      <c r="D234" s="256"/>
      <c r="E234" s="256"/>
      <c r="F234" s="256"/>
      <c r="G234" s="256"/>
      <c r="H234" s="256"/>
      <c r="I234" s="256"/>
      <c r="J234" s="256"/>
      <c r="K234" s="256"/>
      <c r="L234" s="256"/>
      <c r="M234" s="256"/>
      <c r="N234" s="256"/>
      <c r="O234" s="256"/>
      <c r="P234" s="256"/>
      <c r="Q234" s="256"/>
      <c r="R234" s="256"/>
      <c r="S234" s="256"/>
      <c r="T234" s="256"/>
      <c r="U234" s="256"/>
      <c r="V234" s="256"/>
      <c r="W234" s="256"/>
      <c r="X234" s="256"/>
      <c r="Y234" s="256"/>
      <c r="Z234" s="256"/>
    </row>
    <row r="235" spans="1:26" ht="15.75" customHeight="1">
      <c r="A235" s="256"/>
      <c r="B235" s="256"/>
      <c r="C235" s="256"/>
      <c r="D235" s="256"/>
      <c r="E235" s="256"/>
      <c r="F235" s="256"/>
      <c r="G235" s="256"/>
      <c r="H235" s="256"/>
      <c r="I235" s="256"/>
      <c r="J235" s="256"/>
      <c r="K235" s="256"/>
      <c r="L235" s="256"/>
      <c r="M235" s="256"/>
      <c r="N235" s="256"/>
      <c r="O235" s="256"/>
      <c r="P235" s="256"/>
      <c r="Q235" s="256"/>
      <c r="R235" s="256"/>
      <c r="S235" s="256"/>
      <c r="T235" s="256"/>
      <c r="U235" s="256"/>
      <c r="V235" s="256"/>
      <c r="W235" s="256"/>
      <c r="X235" s="256"/>
      <c r="Y235" s="256"/>
      <c r="Z235" s="256"/>
    </row>
    <row r="236" spans="1:26" ht="15.75" customHeight="1">
      <c r="A236" s="256"/>
      <c r="B236" s="256"/>
      <c r="C236" s="256"/>
      <c r="D236" s="256"/>
      <c r="E236" s="256"/>
      <c r="F236" s="256"/>
      <c r="G236" s="256"/>
      <c r="H236" s="256"/>
      <c r="I236" s="256"/>
      <c r="J236" s="256"/>
      <c r="K236" s="256"/>
      <c r="L236" s="256"/>
      <c r="M236" s="256"/>
      <c r="N236" s="256"/>
      <c r="O236" s="256"/>
      <c r="P236" s="256"/>
      <c r="Q236" s="256"/>
      <c r="R236" s="256"/>
      <c r="S236" s="256"/>
      <c r="T236" s="256"/>
      <c r="U236" s="256"/>
      <c r="V236" s="256"/>
      <c r="W236" s="256"/>
      <c r="X236" s="256"/>
      <c r="Y236" s="256"/>
      <c r="Z236" s="256"/>
    </row>
    <row r="237" spans="1:26" ht="15.75" customHeight="1">
      <c r="A237" s="256"/>
      <c r="B237" s="256"/>
      <c r="C237" s="256"/>
      <c r="D237" s="256"/>
      <c r="E237" s="256"/>
      <c r="F237" s="256"/>
      <c r="G237" s="256"/>
      <c r="H237" s="256"/>
      <c r="I237" s="256"/>
      <c r="J237" s="256"/>
      <c r="K237" s="256"/>
      <c r="L237" s="256"/>
      <c r="M237" s="256"/>
      <c r="N237" s="256"/>
      <c r="O237" s="256"/>
      <c r="P237" s="256"/>
      <c r="Q237" s="256"/>
      <c r="R237" s="256"/>
      <c r="S237" s="256"/>
      <c r="T237" s="256"/>
      <c r="U237" s="256"/>
      <c r="V237" s="256"/>
      <c r="W237" s="256"/>
      <c r="X237" s="256"/>
      <c r="Y237" s="256"/>
      <c r="Z237" s="256"/>
    </row>
    <row r="238" spans="1:26" ht="15.75" customHeight="1">
      <c r="A238" s="256"/>
      <c r="B238" s="256"/>
      <c r="C238" s="256"/>
      <c r="D238" s="256"/>
      <c r="E238" s="256"/>
      <c r="F238" s="256"/>
      <c r="G238" s="256"/>
      <c r="H238" s="256"/>
      <c r="I238" s="256"/>
      <c r="J238" s="256"/>
      <c r="K238" s="256"/>
      <c r="L238" s="256"/>
      <c r="M238" s="256"/>
      <c r="N238" s="256"/>
      <c r="O238" s="256"/>
      <c r="P238" s="256"/>
      <c r="Q238" s="256"/>
      <c r="R238" s="256"/>
      <c r="S238" s="256"/>
      <c r="T238" s="256"/>
      <c r="U238" s="256"/>
      <c r="V238" s="256"/>
      <c r="W238" s="256"/>
      <c r="X238" s="256"/>
      <c r="Y238" s="256"/>
      <c r="Z238" s="256"/>
    </row>
    <row r="239" spans="1:26" ht="15.75" customHeight="1">
      <c r="A239" s="256"/>
      <c r="B239" s="256"/>
      <c r="C239" s="256"/>
      <c r="D239" s="256"/>
      <c r="E239" s="256"/>
      <c r="F239" s="256"/>
      <c r="G239" s="256"/>
      <c r="H239" s="256"/>
      <c r="I239" s="256"/>
      <c r="J239" s="256"/>
      <c r="K239" s="256"/>
      <c r="L239" s="256"/>
      <c r="M239" s="256"/>
      <c r="N239" s="256"/>
      <c r="O239" s="256"/>
      <c r="P239" s="256"/>
      <c r="Q239" s="256"/>
      <c r="R239" s="256"/>
      <c r="S239" s="256"/>
      <c r="T239" s="256"/>
      <c r="U239" s="256"/>
      <c r="V239" s="256"/>
      <c r="W239" s="256"/>
      <c r="X239" s="256"/>
      <c r="Y239" s="256"/>
      <c r="Z239" s="256"/>
    </row>
    <row r="240" spans="1:26" ht="15.75" customHeight="1">
      <c r="A240" s="256"/>
      <c r="B240" s="256"/>
      <c r="C240" s="256"/>
      <c r="D240" s="256"/>
      <c r="E240" s="256"/>
      <c r="F240" s="256"/>
      <c r="G240" s="256"/>
      <c r="H240" s="256"/>
      <c r="I240" s="256"/>
      <c r="J240" s="256"/>
      <c r="K240" s="256"/>
      <c r="L240" s="256"/>
      <c r="M240" s="256"/>
      <c r="N240" s="256"/>
      <c r="O240" s="256"/>
      <c r="P240" s="256"/>
      <c r="Q240" s="256"/>
      <c r="R240" s="256"/>
      <c r="S240" s="256"/>
      <c r="T240" s="256"/>
      <c r="U240" s="256"/>
      <c r="V240" s="256"/>
      <c r="W240" s="256"/>
      <c r="X240" s="256"/>
      <c r="Y240" s="256"/>
      <c r="Z240" s="256"/>
    </row>
    <row r="241" spans="1:26" ht="15.75" customHeight="1">
      <c r="A241" s="256"/>
      <c r="B241" s="256"/>
      <c r="C241" s="256"/>
      <c r="D241" s="256"/>
      <c r="E241" s="256"/>
      <c r="F241" s="256"/>
      <c r="G241" s="256"/>
      <c r="H241" s="256"/>
      <c r="I241" s="256"/>
      <c r="J241" s="256"/>
      <c r="K241" s="256"/>
      <c r="L241" s="256"/>
      <c r="M241" s="256"/>
      <c r="N241" s="256"/>
      <c r="O241" s="256"/>
      <c r="P241" s="256"/>
      <c r="Q241" s="256"/>
      <c r="R241" s="256"/>
      <c r="S241" s="256"/>
      <c r="T241" s="256"/>
      <c r="U241" s="256"/>
      <c r="V241" s="256"/>
      <c r="W241" s="256"/>
      <c r="X241" s="256"/>
      <c r="Y241" s="256"/>
      <c r="Z241" s="256"/>
    </row>
    <row r="242" spans="1:26" ht="15.75" customHeight="1">
      <c r="A242" s="256"/>
      <c r="B242" s="256"/>
      <c r="C242" s="256"/>
      <c r="D242" s="256"/>
      <c r="E242" s="256"/>
      <c r="F242" s="256"/>
      <c r="G242" s="256"/>
      <c r="H242" s="256"/>
      <c r="I242" s="256"/>
      <c r="J242" s="256"/>
      <c r="K242" s="256"/>
      <c r="L242" s="256"/>
      <c r="M242" s="256"/>
      <c r="N242" s="256"/>
      <c r="O242" s="256"/>
      <c r="P242" s="256"/>
      <c r="Q242" s="256"/>
      <c r="R242" s="256"/>
      <c r="S242" s="256"/>
      <c r="T242" s="256"/>
      <c r="U242" s="256"/>
      <c r="V242" s="256"/>
      <c r="W242" s="256"/>
      <c r="X242" s="256"/>
      <c r="Y242" s="256"/>
      <c r="Z242" s="256"/>
    </row>
    <row r="243" spans="1:26" ht="15.75" customHeight="1">
      <c r="A243" s="256"/>
      <c r="B243" s="256"/>
      <c r="C243" s="256"/>
      <c r="D243" s="256"/>
      <c r="E243" s="256"/>
      <c r="F243" s="256"/>
      <c r="G243" s="256"/>
      <c r="H243" s="256"/>
      <c r="I243" s="256"/>
      <c r="J243" s="256"/>
      <c r="K243" s="256"/>
      <c r="L243" s="256"/>
      <c r="M243" s="256"/>
      <c r="N243" s="256"/>
      <c r="O243" s="256"/>
      <c r="P243" s="256"/>
      <c r="Q243" s="256"/>
      <c r="R243" s="256"/>
      <c r="S243" s="256"/>
      <c r="T243" s="256"/>
      <c r="U243" s="256"/>
      <c r="V243" s="256"/>
      <c r="W243" s="256"/>
      <c r="X243" s="256"/>
      <c r="Y243" s="256"/>
      <c r="Z243" s="256"/>
    </row>
    <row r="244" spans="1:26" ht="15.75" customHeight="1">
      <c r="A244" s="256"/>
      <c r="B244" s="256"/>
      <c r="C244" s="256"/>
      <c r="D244" s="256"/>
      <c r="E244" s="256"/>
      <c r="F244" s="256"/>
      <c r="G244" s="256"/>
      <c r="H244" s="256"/>
      <c r="I244" s="256"/>
      <c r="J244" s="256"/>
      <c r="K244" s="256"/>
      <c r="L244" s="256"/>
      <c r="M244" s="256"/>
      <c r="N244" s="256"/>
      <c r="O244" s="256"/>
      <c r="P244" s="256"/>
      <c r="Q244" s="256"/>
      <c r="R244" s="256"/>
      <c r="S244" s="256"/>
      <c r="T244" s="256"/>
      <c r="U244" s="256"/>
      <c r="V244" s="256"/>
      <c r="W244" s="256"/>
      <c r="X244" s="256"/>
      <c r="Y244" s="256"/>
      <c r="Z244" s="256"/>
    </row>
    <row r="245" spans="1:26" ht="15.75" customHeight="1">
      <c r="A245" s="256"/>
      <c r="B245" s="256"/>
      <c r="C245" s="256"/>
      <c r="D245" s="256"/>
      <c r="E245" s="256"/>
      <c r="F245" s="256"/>
      <c r="G245" s="256"/>
      <c r="H245" s="256"/>
      <c r="I245" s="256"/>
      <c r="J245" s="256"/>
      <c r="K245" s="256"/>
      <c r="L245" s="256"/>
      <c r="M245" s="256"/>
      <c r="N245" s="256"/>
      <c r="O245" s="256"/>
      <c r="P245" s="256"/>
      <c r="Q245" s="256"/>
      <c r="R245" s="256"/>
      <c r="S245" s="256"/>
      <c r="T245" s="256"/>
      <c r="U245" s="256"/>
      <c r="V245" s="256"/>
      <c r="W245" s="256"/>
      <c r="X245" s="256"/>
      <c r="Y245" s="256"/>
      <c r="Z245" s="256"/>
    </row>
    <row r="246" spans="1:26" ht="15.75" customHeight="1">
      <c r="A246" s="256"/>
      <c r="B246" s="256"/>
      <c r="C246" s="256"/>
      <c r="D246" s="256"/>
      <c r="E246" s="256"/>
      <c r="F246" s="256"/>
      <c r="G246" s="256"/>
      <c r="H246" s="256"/>
      <c r="I246" s="256"/>
      <c r="J246" s="256"/>
      <c r="K246" s="256"/>
      <c r="L246" s="256"/>
      <c r="M246" s="256"/>
      <c r="N246" s="256"/>
      <c r="O246" s="256"/>
      <c r="P246" s="256"/>
      <c r="Q246" s="256"/>
      <c r="R246" s="256"/>
      <c r="S246" s="256"/>
      <c r="T246" s="256"/>
      <c r="U246" s="256"/>
      <c r="V246" s="256"/>
      <c r="W246" s="256"/>
      <c r="X246" s="256"/>
      <c r="Y246" s="256"/>
      <c r="Z246" s="256"/>
    </row>
    <row r="247" spans="1:26" ht="15.75" customHeight="1">
      <c r="A247" s="256"/>
      <c r="B247" s="256"/>
      <c r="C247" s="256"/>
      <c r="D247" s="256"/>
      <c r="E247" s="256"/>
      <c r="F247" s="256"/>
      <c r="G247" s="256"/>
      <c r="H247" s="256"/>
      <c r="I247" s="256"/>
      <c r="J247" s="256"/>
      <c r="K247" s="256"/>
      <c r="L247" s="256"/>
      <c r="M247" s="256"/>
      <c r="N247" s="256"/>
      <c r="O247" s="256"/>
      <c r="P247" s="256"/>
      <c r="Q247" s="256"/>
      <c r="R247" s="256"/>
      <c r="S247" s="256"/>
      <c r="T247" s="256"/>
      <c r="U247" s="256"/>
      <c r="V247" s="256"/>
      <c r="W247" s="256"/>
      <c r="X247" s="256"/>
      <c r="Y247" s="256"/>
      <c r="Z247" s="256"/>
    </row>
    <row r="248" spans="1:26" ht="15.75" customHeight="1">
      <c r="A248" s="256"/>
      <c r="B248" s="256"/>
      <c r="C248" s="256"/>
      <c r="D248" s="256"/>
      <c r="E248" s="256"/>
      <c r="F248" s="256"/>
      <c r="G248" s="256"/>
      <c r="H248" s="256"/>
      <c r="I248" s="256"/>
      <c r="J248" s="256"/>
      <c r="K248" s="256"/>
      <c r="L248" s="256"/>
      <c r="M248" s="256"/>
      <c r="N248" s="256"/>
      <c r="O248" s="256"/>
      <c r="P248" s="256"/>
      <c r="Q248" s="256"/>
      <c r="R248" s="256"/>
      <c r="S248" s="256"/>
      <c r="T248" s="256"/>
      <c r="U248" s="256"/>
      <c r="V248" s="256"/>
      <c r="W248" s="256"/>
      <c r="X248" s="256"/>
      <c r="Y248" s="256"/>
      <c r="Z248" s="256"/>
    </row>
    <row r="249" spans="1:26" ht="15.75" customHeight="1">
      <c r="A249" s="256"/>
      <c r="B249" s="256"/>
      <c r="C249" s="256"/>
      <c r="D249" s="256"/>
      <c r="E249" s="256"/>
      <c r="F249" s="256"/>
      <c r="G249" s="256"/>
      <c r="H249" s="256"/>
      <c r="I249" s="256"/>
      <c r="J249" s="256"/>
      <c r="K249" s="256"/>
      <c r="L249" s="256"/>
      <c r="M249" s="256"/>
      <c r="N249" s="256"/>
      <c r="O249" s="256"/>
      <c r="P249" s="256"/>
      <c r="Q249" s="256"/>
      <c r="R249" s="256"/>
      <c r="S249" s="256"/>
      <c r="T249" s="256"/>
      <c r="U249" s="256"/>
      <c r="V249" s="256"/>
      <c r="W249" s="256"/>
      <c r="X249" s="256"/>
      <c r="Y249" s="256"/>
      <c r="Z249" s="256"/>
    </row>
    <row r="250" spans="1:26" ht="15.75" customHeight="1">
      <c r="A250" s="256"/>
      <c r="B250" s="256"/>
      <c r="C250" s="256"/>
      <c r="D250" s="256"/>
      <c r="E250" s="256"/>
      <c r="F250" s="256"/>
      <c r="G250" s="256"/>
      <c r="H250" s="256"/>
      <c r="I250" s="256"/>
      <c r="J250" s="256"/>
      <c r="K250" s="256"/>
      <c r="L250" s="256"/>
      <c r="M250" s="256"/>
      <c r="N250" s="256"/>
      <c r="O250" s="256"/>
      <c r="P250" s="256"/>
      <c r="Q250" s="256"/>
      <c r="R250" s="256"/>
      <c r="S250" s="256"/>
      <c r="T250" s="256"/>
      <c r="U250" s="256"/>
      <c r="V250" s="256"/>
      <c r="W250" s="256"/>
      <c r="X250" s="256"/>
      <c r="Y250" s="256"/>
      <c r="Z250" s="256"/>
    </row>
    <row r="251" spans="1:26" ht="15.75" customHeight="1">
      <c r="A251" s="256"/>
      <c r="B251" s="256"/>
      <c r="C251" s="256"/>
      <c r="D251" s="256"/>
      <c r="E251" s="256"/>
      <c r="F251" s="256"/>
      <c r="G251" s="256"/>
      <c r="H251" s="256"/>
      <c r="I251" s="256"/>
      <c r="J251" s="256"/>
      <c r="K251" s="256"/>
      <c r="L251" s="256"/>
      <c r="M251" s="256"/>
      <c r="N251" s="256"/>
      <c r="O251" s="256"/>
      <c r="P251" s="256"/>
      <c r="Q251" s="256"/>
      <c r="R251" s="256"/>
      <c r="S251" s="256"/>
      <c r="T251" s="256"/>
      <c r="U251" s="256"/>
      <c r="V251" s="256"/>
      <c r="W251" s="256"/>
      <c r="X251" s="256"/>
      <c r="Y251" s="256"/>
      <c r="Z251" s="256"/>
    </row>
    <row r="252" spans="1:26" ht="15.75" customHeight="1">
      <c r="A252" s="256"/>
      <c r="B252" s="256"/>
      <c r="C252" s="256"/>
      <c r="D252" s="256"/>
      <c r="E252" s="256"/>
      <c r="F252" s="256"/>
      <c r="G252" s="256"/>
      <c r="H252" s="256"/>
      <c r="I252" s="256"/>
      <c r="J252" s="256"/>
      <c r="K252" s="256"/>
      <c r="L252" s="256"/>
      <c r="M252" s="256"/>
      <c r="N252" s="256"/>
      <c r="O252" s="256"/>
      <c r="P252" s="256"/>
      <c r="Q252" s="256"/>
      <c r="R252" s="256"/>
      <c r="S252" s="256"/>
      <c r="T252" s="256"/>
      <c r="U252" s="256"/>
      <c r="V252" s="256"/>
      <c r="W252" s="256"/>
      <c r="X252" s="256"/>
      <c r="Y252" s="256"/>
      <c r="Z252" s="256"/>
    </row>
    <row r="253" spans="1:26" ht="15.75" customHeight="1">
      <c r="A253" s="256"/>
      <c r="B253" s="256"/>
      <c r="C253" s="256"/>
      <c r="D253" s="256"/>
      <c r="E253" s="256"/>
      <c r="F253" s="256"/>
      <c r="G253" s="256"/>
      <c r="H253" s="256"/>
      <c r="I253" s="256"/>
      <c r="J253" s="256"/>
      <c r="K253" s="256"/>
      <c r="L253" s="256"/>
      <c r="M253" s="256"/>
      <c r="N253" s="256"/>
      <c r="O253" s="256"/>
      <c r="P253" s="256"/>
      <c r="Q253" s="256"/>
      <c r="R253" s="256"/>
      <c r="S253" s="256"/>
      <c r="T253" s="256"/>
      <c r="U253" s="256"/>
      <c r="V253" s="256"/>
      <c r="W253" s="256"/>
      <c r="X253" s="256"/>
      <c r="Y253" s="256"/>
      <c r="Z253" s="256"/>
    </row>
    <row r="254" spans="1:26" ht="15.75" customHeight="1">
      <c r="A254" s="256"/>
      <c r="B254" s="256"/>
      <c r="C254" s="256"/>
      <c r="D254" s="256"/>
      <c r="E254" s="256"/>
      <c r="F254" s="256"/>
      <c r="G254" s="256"/>
      <c r="H254" s="256"/>
      <c r="I254" s="256"/>
      <c r="J254" s="256"/>
      <c r="K254" s="256"/>
      <c r="L254" s="256"/>
      <c r="M254" s="256"/>
      <c r="N254" s="256"/>
      <c r="O254" s="256"/>
      <c r="P254" s="256"/>
      <c r="Q254" s="256"/>
      <c r="R254" s="256"/>
      <c r="S254" s="256"/>
      <c r="T254" s="256"/>
      <c r="U254" s="256"/>
      <c r="V254" s="256"/>
      <c r="W254" s="256"/>
      <c r="X254" s="256"/>
      <c r="Y254" s="256"/>
      <c r="Z254" s="256"/>
    </row>
    <row r="255" spans="1:26" ht="15.75" customHeight="1">
      <c r="A255" s="256"/>
      <c r="B255" s="256"/>
      <c r="C255" s="256"/>
      <c r="D255" s="256"/>
      <c r="E255" s="256"/>
      <c r="F255" s="256"/>
      <c r="G255" s="256"/>
      <c r="H255" s="256"/>
      <c r="I255" s="256"/>
      <c r="J255" s="256"/>
      <c r="K255" s="256"/>
      <c r="L255" s="256"/>
      <c r="M255" s="256"/>
      <c r="N255" s="256"/>
      <c r="O255" s="256"/>
      <c r="P255" s="256"/>
      <c r="Q255" s="256"/>
      <c r="R255" s="256"/>
      <c r="S255" s="256"/>
      <c r="T255" s="256"/>
      <c r="U255" s="256"/>
      <c r="V255" s="256"/>
      <c r="W255" s="256"/>
      <c r="X255" s="256"/>
      <c r="Y255" s="256"/>
      <c r="Z255" s="256"/>
    </row>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9C324"/>
    <outlinePr summaryBelow="0" summaryRight="0"/>
  </sheetPr>
  <dimension ref="A1:I1000"/>
  <sheetViews>
    <sheetView workbookViewId="0">
      <pane ySplit="2" topLeftCell="A3" activePane="bottomLeft" state="frozen"/>
      <selection pane="bottomLeft" activeCell="B4" sqref="B4"/>
    </sheetView>
  </sheetViews>
  <sheetFormatPr defaultColWidth="14.42578125" defaultRowHeight="15" customHeight="1"/>
  <cols>
    <col min="1" max="1" width="29" customWidth="1"/>
    <col min="2" max="2" width="14.42578125" customWidth="1"/>
    <col min="3" max="3" width="39.7109375" customWidth="1"/>
    <col min="4" max="4" width="30.140625" customWidth="1"/>
    <col min="5" max="5" width="50.28515625" customWidth="1"/>
    <col min="6" max="6" width="24" customWidth="1"/>
    <col min="7" max="7" width="27.5703125" customWidth="1"/>
    <col min="8" max="8" width="11" customWidth="1"/>
    <col min="9" max="9" width="22.28515625" customWidth="1"/>
  </cols>
  <sheetData>
    <row r="1" spans="1:9" ht="15.75" customHeight="1">
      <c r="A1" s="228" t="str">
        <f>SUBSTITUTE(SUBSTITUTE(SUBSTITUTE('2. CONTENUS-EN-trad-GOOGLE'!A1,"sustainable IT profit","sustainable IT benefit"),"charges","load"),"environmental impact","environmental footprint")</f>
        <v>FAMILY</v>
      </c>
      <c r="B1" s="228" t="str">
        <f>SUBSTITUTE(SUBSTITUTE(SUBSTITUTE('2. CONTENUS-EN-trad-GOOGLE'!B1,"sustainable IT profit","sustainable IT benefit"),"charges","load"),"environmental impact","environmental footprint")</f>
        <v>Contents</v>
      </c>
      <c r="C1" s="228" t="str">
        <f>SUBSTITUTE(SUBSTITUTE(SUBSTITUTE('2. CONTENUS-EN-trad-GOOGLE'!C1,"sustainable IT profit","sustainable IT benefit"),"charges","load"),"environmental impact","environmental footprint")</f>
        <v>All elements of a digital service available to the end user</v>
      </c>
      <c r="D1" s="176"/>
      <c r="E1" s="176"/>
      <c r="F1" s="176"/>
      <c r="G1" s="176"/>
      <c r="H1" s="176"/>
      <c r="I1" s="176"/>
    </row>
    <row r="2" spans="1:9" ht="15.75" customHeight="1">
      <c r="A2" s="178" t="s">
        <v>5696</v>
      </c>
      <c r="B2" s="179" t="s">
        <v>5697</v>
      </c>
      <c r="C2" s="180" t="s">
        <v>5698</v>
      </c>
      <c r="D2" s="181" t="s">
        <v>5699</v>
      </c>
      <c r="E2" s="181" t="s">
        <v>5700</v>
      </c>
      <c r="F2" s="181" t="s">
        <v>5701</v>
      </c>
      <c r="G2" s="181" t="s">
        <v>5283</v>
      </c>
      <c r="H2" s="181" t="s">
        <v>5284</v>
      </c>
      <c r="I2" s="181" t="s">
        <v>5702</v>
      </c>
    </row>
    <row r="3" spans="1:9" ht="15.75" customHeight="1">
      <c r="A3" s="185" t="str">
        <f>SUBSTITUTE(SUBSTITUTE(SUBSTITUTE('2. CONTENUS-EN-trad-GOOGLE'!A3,"sustainable IT profit","sustainable IT benefit"),"charges","load"),"environmental impact","environmental footprint")</f>
        <v/>
      </c>
      <c r="B3" s="185" t="str">
        <f>SUBSTITUTE(SUBSTITUTE(SUBSTITUTE('2. CONTENUS-EN-trad-GOOGLE'!B3,"sustainable IT profit","sustainable IT benefit"),"charges","load"),"environmental impact","environmental footprint")</f>
        <v>Apply an editorial approach for content</v>
      </c>
      <c r="C3" s="185" t="str">
        <f>SUBSTITUTE(SUBSTITUTE(SUBSTITUTE('2. CONTENUS-EN-trad-GOOGLE'!C3,"sustainable IT profit","sustainable IT benefit"),"charges","load"),"environmental impact","environmental footprint")</f>
        <v/>
      </c>
      <c r="D3" s="185" t="str">
        <f>SUBSTITUTE(SUBSTITUTE(SUBSTITUTE('2. CONTENUS-EN-trad-GOOGLE'!D3,"sustainable IT profit","sustainable IT benefit"),"charges","load"),"environmental impact","environmental footprint")</f>
        <v/>
      </c>
      <c r="E3" s="185" t="str">
        <f>SUBSTITUTE(SUBSTITUTE(SUBSTITUTE('2. CONTENUS-EN-trad-GOOGLE'!E3,"sustainable IT profit","sustainable IT benefit"),"charges","load"),"environmental impact","environmental footprint")</f>
        <v/>
      </c>
      <c r="F3" s="185" t="str">
        <f>SUBSTITUTE(SUBSTITUTE(SUBSTITUTE('2. CONTENUS-EN-trad-GOOGLE'!F3,"sustainable IT profit","sustainable IT benefit"),"charges","load"),"environmental impact","environmental footprint")</f>
        <v/>
      </c>
      <c r="G3" s="185" t="str">
        <f>SUBSTITUTE(SUBSTITUTE(SUBSTITUTE('2. CONTENUS-EN-trad-GOOGLE'!G3,"sustainable IT profit","sustainable IT benefit"),"charges","load"),"environmental impact","environmental footprint")</f>
        <v/>
      </c>
      <c r="H3" s="185" t="str">
        <f>SUBSTITUTE(SUBSTITUTE(SUBSTITUTE('2. CONTENUS-EN-trad-GOOGLE'!H3,"sustainable IT profit","sustainable IT benefit"),"charges","load"),"environmental impact","environmental footprint")</f>
        <v/>
      </c>
      <c r="I3" s="185" t="str">
        <f>SUBSTITUTE(SUBSTITUTE(SUBSTITUTE('2. CONTENUS-EN-trad-GOOGLE'!I3,"sustainable IT profit","sustainable IT benefit"),"charges","load"),"environmental impact","environmental footprint")</f>
        <v/>
      </c>
    </row>
    <row r="4" spans="1:9" ht="15.75" customHeight="1">
      <c r="A4" s="185" t="str">
        <f>SUBSTITUTE(SUBSTITUTE(SUBSTITUTE('2. CONTENUS-EN-trad-GOOGLE'!A4,"sustainable IT profit","sustainable IT benefit"),"charges","load"),"environmental impact","environmental footprint")</f>
        <v>Provider</v>
      </c>
      <c r="B4" s="185" t="str">
        <f>SUBSTITUTE(SUBSTITUTE(SUBSTITUTE('2. CONTENUS-EN-trad-GOOGLE'!B4,"sustainable IT profit","sustainable IT benefit"),"charges","load"),"environmental impact","environmental footprint")</f>
        <v/>
      </c>
      <c r="C4" s="185" t="str">
        <f>SUBSTITUTE(SUBSTITUTE(SUBSTITUTE('2. CONTENUS-EN-trad-GOOGLE'!C4,"sustainable IT profit","sustainable IT benefit"),"charges","load"),"environmental impact","environmental footprint")</f>
        <v>Apply an editorial approach for the content
(Check the service provider's commitments)</v>
      </c>
      <c r="D4" s="185" t="str">
        <f>SUBSTITUTE(SUBSTITUTE(SUBSTITUTE('2. CONTENUS-EN-trad-GOOGLE'!D4,"sustainable IT profit","sustainable IT benefit"),"charges","load"),"environmental impact","environmental footprint")</f>
        <v>Do the providers selected for the production of content have a Sustainable IT, CSR, accessibility (training, inclusion, ethics) commitment?</v>
      </c>
      <c r="E4" s="185" t="str">
        <f>SUBSTITUTE(SUBSTITUTE(SUBSTITUTE('2. CONTENUS-EN-trad-GOOGLE'!E4,"sustainable IT profit","sustainable IT benefit"),"charges","load"),"environmental impact","environmental footprint")</f>
        <v>Many elements are produced externally, it would be damaging to break a Sustainable IT dynamic by choosing service providers whose Sustainable IT is not a driving force.</v>
      </c>
      <c r="F4" s="185" t="str">
        <f>SUBSTITUTE(SUBSTITUTE(SUBSTITUTE('2. CONTENUS-EN-trad-GOOGLE'!F4,"sustainable IT profit","sustainable IT benefit"),"charges","load"),"environmental impact","environmental footprint")</f>
        <v>Are Supplier's Sustainable IT Indicators Part of the Supplier Selection Process?</v>
      </c>
      <c r="G4" s="185" t="str">
        <f>SUBSTITUTE(SUBSTITUTE(SUBSTITUTE('2. CONTENUS-EN-trad-GOOGLE'!G4,"sustainable IT profit","sustainable IT benefit"),"charges","load"),"environmental impact","environmental footprint")</f>
        <v/>
      </c>
      <c r="H4" s="185" t="str">
        <f>SUBSTITUTE(SUBSTITUTE(SUBSTITUTE('2. CONTENUS-EN-trad-GOOGLE'!H4,"sustainable IT profit","sustainable IT benefit"),"charges","load"),"environmental impact","environmental footprint")</f>
        <v/>
      </c>
      <c r="I4" s="185" t="str">
        <f>SUBSTITUTE(SUBSTITUTE(SUBSTITUTE('2. CONTENUS-EN-trad-GOOGLE'!I4,"sustainable IT profit","sustainable IT benefit"),"charges","load"),"environmental impact","environmental footprint")</f>
        <v>Accessibility: providers, multi-year accessibility plan</v>
      </c>
    </row>
    <row r="5" spans="1:9" ht="15.75" customHeight="1">
      <c r="A5" s="185" t="str">
        <f>SUBSTITUTE(SUBSTITUTE(SUBSTITUTE('2. CONTENUS-EN-trad-GOOGLE'!A5,"sustainable IT profit","sustainable IT benefit"),"charges","load"),"environmental impact","environmental footprint")</f>
        <v>Editorial responsibility</v>
      </c>
      <c r="B5" s="185" t="str">
        <f>SUBSTITUTE(SUBSTITUTE(SUBSTITUTE('2. CONTENUS-EN-trad-GOOGLE'!B5,"sustainable IT profit","sustainable IT benefit"),"charges","load"),"environmental impact","environmental footprint")</f>
        <v/>
      </c>
      <c r="C5" s="185" t="str">
        <f>SUBSTITUTE(SUBSTITUTE(SUBSTITUTE('2. CONTENUS-EN-trad-GOOGLE'!C5,"sustainable IT profit","sustainable IT benefit"),"charges","load"),"environmental impact","environmental footprint")</f>
        <v>Apply an editorial approach for content
(Apply an editorial approach)</v>
      </c>
      <c r="D5" s="185" t="str">
        <f>SUBSTITUTE(SUBSTITUTE(SUBSTITUTE('2. CONTENUS-EN-trad-GOOGLE'!D5,"sustainable IT profit","sustainable IT benefit"),"charges","load"),"environmental impact","environmental footprint")</f>
        <v>Have all the sources used been verified?</v>
      </c>
      <c r="E5" s="185" t="str">
        <f>SUBSTITUTE(SUBSTITUTE(SUBSTITUTE('2. CONTENUS-EN-trad-GOOGLE'!E5,"sustainable IT profit","sustainable IT benefit"),"charges","load"),"environmental impact","environmental footprint")</f>
        <v>The information transmitted can be controversial and will require time and the use of technical resources with an environmental footprint, so that users can verify or use it without being abused.</v>
      </c>
      <c r="F5" s="185" t="str">
        <f>SUBSTITUTE(SUBSTITUTE(SUBSTITUTE('2. CONTENUS-EN-trad-GOOGLE'!F5,"sustainable IT profit","sustainable IT benefit"),"charges","load"),"environmental impact","environmental footprint")</f>
        <v>Do you have a formal validation and proof of the validity of the exposed third-party content?</v>
      </c>
      <c r="G5" s="185" t="str">
        <f>SUBSTITUTE(SUBSTITUTE(SUBSTITUTE('2. CONTENUS-EN-trad-GOOGLE'!G5,"sustainable IT profit","sustainable IT benefit"),"charges","load"),"environmental impact","environmental footprint")</f>
        <v/>
      </c>
      <c r="H5" s="185" t="str">
        <f>SUBSTITUTE(SUBSTITUTE(SUBSTITUTE('2. CONTENUS-EN-trad-GOOGLE'!H5,"sustainable IT profit","sustainable IT benefit"),"charges","load"),"environmental impact","environmental footprint")</f>
        <v/>
      </c>
      <c r="I5" s="185" t="str">
        <f>SUBSTITUTE(SUBSTITUTE(SUBSTITUTE('2. CONTENUS-EN-trad-GOOGLE'!I5,"sustainable IT profit","sustainable IT benefit"),"charges","load"),"environmental impact","environmental footprint")</f>
        <v/>
      </c>
    </row>
    <row r="6" spans="1:9" ht="15.75" customHeight="1">
      <c r="A6" s="185" t="str">
        <f>SUBSTITUTE(SUBSTITUTE(SUBSTITUTE('2. CONTENUS-EN-trad-GOOGLE'!A6,"sustainable IT profit","sustainable IT benefit"),"charges","load"),"environmental impact","environmental footprint")</f>
        <v>Editorial responsibility</v>
      </c>
      <c r="B6" s="185" t="str">
        <f>SUBSTITUTE(SUBSTITUTE(SUBSTITUTE('2. CONTENUS-EN-trad-GOOGLE'!B6,"sustainable IT profit","sustainable IT benefit"),"charges","load"),"environmental impact","environmental footprint")</f>
        <v/>
      </c>
      <c r="C6" s="185" t="str">
        <f>SUBSTITUTE(SUBSTITUTE(SUBSTITUTE('2. CONTENUS-EN-trad-GOOGLE'!C6,"sustainable IT profit","sustainable IT benefit"),"charges","load"),"environmental impact","environmental footprint")</f>
        <v>Apply an editorial approach for content
(Apply an editorial approach)</v>
      </c>
      <c r="D6" s="185" t="str">
        <f>SUBSTITUTE(SUBSTITUTE(SUBSTITUTE('2. CONTENUS-EN-trad-GOOGLE'!D6,"sustainable IT profit","sustainable IT benefit"),"charges","load"),"environmental impact","environmental footprint")</f>
        <v>Are the facts and opinions clearly identifiable?</v>
      </c>
      <c r="E6" s="185" t="str">
        <f>SUBSTITUTE(SUBSTITUTE(SUBSTITUTE('2. CONTENUS-EN-trad-GOOGLE'!E6,"sustainable IT profit","sustainable IT benefit"),"charges","load"),"environmental impact","environmental footprint")</f>
        <v>When the information provided is not deemed reliable by users, it can lead to additional research to confirm assertions and spurious browsing. On the other hand, the credibility of the service can be called into question and dismiss users. Users have the right to have reliable information. Service publishers have a duty to respect their users by transmitting verified information.</v>
      </c>
      <c r="F6" s="185" t="str">
        <f>SUBSTITUTE(SUBSTITUTE(SUBSTITUTE('2. CONTENUS-EN-trad-GOOGLE'!F6,"sustainable IT profit","sustainable IT benefit"),"charges","load"),"environmental impact","environmental footprint")</f>
        <v>How do you visually differentiate between facts and opinions?</v>
      </c>
      <c r="G6" s="185" t="str">
        <f>SUBSTITUTE(SUBSTITUTE(SUBSTITUTE('2. CONTENUS-EN-trad-GOOGLE'!G6,"sustainable IT profit","sustainable IT benefit"),"charges","load"),"environmental impact","environmental footprint")</f>
        <v/>
      </c>
      <c r="H6" s="185" t="str">
        <f>SUBSTITUTE(SUBSTITUTE(SUBSTITUTE('2. CONTENUS-EN-trad-GOOGLE'!H6,"sustainable IT profit","sustainable IT benefit"),"charges","load"),"environmental impact","environmental footprint")</f>
        <v/>
      </c>
      <c r="I6" s="185" t="str">
        <f>SUBSTITUTE(SUBSTITUTE(SUBSTITUTE('2. CONTENUS-EN-trad-GOOGLE'!I6,"sustainable IT profit","sustainable IT benefit"),"charges","load"),"environmental impact","environmental footprint")</f>
        <v/>
      </c>
    </row>
    <row r="7" spans="1:9" ht="15.75" customHeight="1">
      <c r="A7" s="185" t="str">
        <f>SUBSTITUTE(SUBSTITUTE(SUBSTITUTE('2. CONTENUS-EN-trad-GOOGLE'!A7,"sustainable IT profit","sustainable IT benefit"),"charges","load"),"environmental impact","environmental footprint")</f>
        <v>pictures</v>
      </c>
      <c r="B7" s="185" t="str">
        <f>SUBSTITUTE(SUBSTITUTE(SUBSTITUTE('2. CONTENUS-EN-trad-GOOGLE'!B7,"sustainable IT profit","sustainable IT benefit"),"charges","load"),"environmental impact","environmental footprint")</f>
        <v/>
      </c>
      <c r="C7" s="185" t="str">
        <f>SUBSTITUTE(SUBSTITUTE(SUBSTITUTE('2. CONTENUS-EN-trad-GOOGLE'!C7,"sustainable IT profit","sustainable IT benefit"),"charges","load"),"environmental impact","environmental footprint")</f>
        <v>Apply an editorial approach for the content
(Check the authorization to use the media (Images, quotes, videos, ...)
Cite the sources
Avoid plagiarism (See available tools))</v>
      </c>
      <c r="D7" s="185" t="str">
        <f>SUBSTITUTE(SUBSTITUTE(SUBSTITUTE('2. CONTENUS-EN-trad-GOOGLE'!D7,"sustainable IT profit","sustainable IT benefit"),"charges","load"),"environmental impact","environmental footprint")</f>
        <v>What are the rights to use the images, videos, illustrations and texts on my site?</v>
      </c>
      <c r="E7" s="185" t="str">
        <f>SUBSTITUTE(SUBSTITUTE(SUBSTITUTE('2. CONTENUS-EN-trad-GOOGLE'!E7,"sustainable IT profit","sustainable IT benefit"),"charges","load"),"environmental impact","environmental footprint")</f>
        <v>The use of external resources and materials is common in digital services. It is important to respect intellectual property and give creators the visibility linked to their original creations in order to respect digital ethics.</v>
      </c>
      <c r="F7" s="185" t="str">
        <f>SUBSTITUTE(SUBSTITUTE(SUBSTITUTE('2. CONTENUS-EN-trad-GOOGLE'!F7,"sustainable IT profit","sustainable IT benefit"),"charges","load"),"environmental impact","environmental footprint")</f>
        <v>Do you have a comprehensive and up-to-date list of credits?</v>
      </c>
      <c r="G7" s="185" t="str">
        <f>SUBSTITUTE(SUBSTITUTE(SUBSTITUTE('2. CONTENUS-EN-trad-GOOGLE'!G7,"sustainable IT profit","sustainable IT benefit"),"charges","load"),"environmental impact","environmental footprint")</f>
        <v>Do the current conditions available for images and videos take into account optimization constraints, so as not to distort the original work but to limit the Sustainable IT impacts?</v>
      </c>
      <c r="H7" s="185" t="str">
        <f>SUBSTITUTE(SUBSTITUTE(SUBSTITUTE('2. CONTENUS-EN-trad-GOOGLE'!H7,"sustainable IT profit","sustainable IT benefit"),"charges","load"),"environmental impact","environmental footprint")</f>
        <v/>
      </c>
      <c r="I7" s="185" t="str">
        <f>SUBSTITUTE(SUBSTITUTE(SUBSTITUTE('2. CONTENUS-EN-trad-GOOGLE'!I7,"sustainable IT profit","sustainable IT benefit"),"charges","load"),"environmental impact","environmental footprint")</f>
        <v/>
      </c>
    </row>
    <row r="8" spans="1:9" ht="15.75" customHeight="1">
      <c r="A8" s="185" t="str">
        <f>SUBSTITUTE(SUBSTITUTE(SUBSTITUTE('2. CONTENUS-EN-trad-GOOGLE'!A8,"sustainable IT profit","sustainable IT benefit"),"charges","load"),"environmental impact","environmental footprint")</f>
        <v/>
      </c>
      <c r="B8" s="185" t="str">
        <f>SUBSTITUTE(SUBSTITUTE(SUBSTITUTE('2. CONTENUS-EN-trad-GOOGLE'!B8,"sustainable IT profit","sustainable IT benefit"),"charges","load"),"environmental impact","environmental footprint")</f>
        <v/>
      </c>
      <c r="C8" s="185" t="str">
        <f>SUBSTITUTE(SUBSTITUTE(SUBSTITUTE('2. CONTENUS-EN-trad-GOOGLE'!C8,"sustainable IT profit","sustainable IT benefit"),"charges","load"),"environmental impact","environmental footprint")</f>
        <v>Apply an editorial approach for the content
(Keep the nature of the tags for the structuring of the text and not for the presentation)</v>
      </c>
      <c r="D8" s="185" t="str">
        <f>SUBSTITUTE(SUBSTITUTE(SUBSTITUTE('2. CONTENUS-EN-trad-GOOGLE'!D8,"sustainable IT profit","sustainable IT benefit"),"charges","load"),"environmental impact","environmental footprint")</f>
        <v>Do text formatting tags meet the need for prioritization of information, not presentation enhancements?</v>
      </c>
      <c r="E8" s="185" t="str">
        <f>SUBSTITUTE(SUBSTITUTE(SUBSTITUTE('2. CONTENUS-EN-trad-GOOGLE'!E8,"sustainable IT profit","sustainable IT benefit"),"charges","load"),"environmental impact","environmental footprint")</f>
        <v>Automatons and accessibility assistants use tags to find their way around and structure the restitution. The use of tags that do not correspond to the structure of the content, for example for text formatting, makes the use of these wizards more difficult for a good understanding of the content.</v>
      </c>
      <c r="F8" s="185" t="str">
        <f>SUBSTITUTE(SUBSTITUTE(SUBSTITUTE('2. CONTENUS-EN-trad-GOOGLE'!F8,"sustainable IT profit","sustainable IT benefit"),"charges","load"),"environmental impact","environmental footprint")</f>
        <v>Aren't you using H tags to highlight text?</v>
      </c>
      <c r="G8" s="185" t="str">
        <f>SUBSTITUTE(SUBSTITUTE(SUBSTITUTE('2. CONTENUS-EN-trad-GOOGLE'!G8,"sustainable IT profit","sustainable IT benefit"),"charges","load"),"environmental impact","environmental footprint")</f>
        <v/>
      </c>
      <c r="H8" s="185" t="str">
        <f>SUBSTITUTE(SUBSTITUTE(SUBSTITUTE('2. CONTENUS-EN-trad-GOOGLE'!H8,"sustainable IT profit","sustainable IT benefit"),"charges","load"),"environmental impact","environmental footprint")</f>
        <v/>
      </c>
      <c r="I8" s="185" t="str">
        <f>SUBSTITUTE(SUBSTITUTE(SUBSTITUTE('2. CONTENUS-EN-trad-GOOGLE'!I8,"sustainable IT profit","sustainable IT benefit"),"charges","load"),"environmental impact","environmental footprint")</f>
        <v>RGAA Criterion 8.9</v>
      </c>
    </row>
    <row r="9" spans="1:9" ht="15.75" customHeight="1">
      <c r="A9" s="185" t="str">
        <f>SUBSTITUTE(SUBSTITUTE(SUBSTITUTE('2. CONTENUS-EN-trad-GOOGLE'!A9,"sustainable IT profit","sustainable IT benefit"),"charges","load"),"environmental impact","environmental footprint")</f>
        <v/>
      </c>
      <c r="B9" s="185" t="str">
        <f>SUBSTITUTE(SUBSTITUTE(SUBSTITUTE('2. CONTENUS-EN-trad-GOOGLE'!B9,"sustainable IT profit","sustainable IT benefit"),"charges","load"),"environmental impact","environmental footprint")</f>
        <v>Reduce the footprint of static content</v>
      </c>
      <c r="C9" s="185" t="str">
        <f>SUBSTITUTE(SUBSTITUTE(SUBSTITUTE('2. CONTENUS-EN-trad-GOOGLE'!C9,"sustainable IT profit","sustainable IT benefit"),"charges","load"),"environmental impact","environmental footprint")</f>
        <v/>
      </c>
      <c r="D9" s="185" t="str">
        <f>SUBSTITUTE(SUBSTITUTE(SUBSTITUTE('2. CONTENUS-EN-trad-GOOGLE'!D9,"sustainable IT profit","sustainable IT benefit"),"charges","load"),"environmental impact","environmental footprint")</f>
        <v/>
      </c>
      <c r="E9" s="185" t="str">
        <f>SUBSTITUTE(SUBSTITUTE(SUBSTITUTE('2. CONTENUS-EN-trad-GOOGLE'!E9,"sustainable IT profit","sustainable IT benefit"),"charges","load"),"environmental impact","environmental footprint")</f>
        <v/>
      </c>
      <c r="F9" s="185" t="str">
        <f>SUBSTITUTE(SUBSTITUTE(SUBSTITUTE('2. CONTENUS-EN-trad-GOOGLE'!F9,"sustainable IT profit","sustainable IT benefit"),"charges","load"),"environmental impact","environmental footprint")</f>
        <v/>
      </c>
      <c r="G9" s="185" t="str">
        <f>SUBSTITUTE(SUBSTITUTE(SUBSTITUTE('2. CONTENUS-EN-trad-GOOGLE'!G9,"sustainable IT profit","sustainable IT benefit"),"charges","load"),"environmental impact","environmental footprint")</f>
        <v/>
      </c>
      <c r="H9" s="185" t="str">
        <f>SUBSTITUTE(SUBSTITUTE(SUBSTITUTE('2. CONTENUS-EN-trad-GOOGLE'!H9,"sustainable IT profit","sustainable IT benefit"),"charges","load"),"environmental impact","environmental footprint")</f>
        <v/>
      </c>
      <c r="I9" s="185" t="str">
        <f>SUBSTITUTE(SUBSTITUTE(SUBSTITUTE('2. CONTENUS-EN-trad-GOOGLE'!I9,"sustainable IT profit","sustainable IT benefit"),"charges","load"),"environmental impact","environmental footprint")</f>
        <v/>
      </c>
    </row>
    <row r="10" spans="1:9" ht="15.75" customHeight="1">
      <c r="A10" s="185" t="str">
        <f>SUBSTITUTE(SUBSTITUTE(SUBSTITUTE('2. CONTENUS-EN-trad-GOOGLE'!A10,"sustainable IT profit","sustainable IT benefit"),"charges","load"),"environmental impact","environmental footprint")</f>
        <v>pictures</v>
      </c>
      <c r="B10" s="185" t="str">
        <f>SUBSTITUTE(SUBSTITUTE(SUBSTITUTE('2. CONTENUS-EN-trad-GOOGLE'!B10,"sustainable IT profit","sustainable IT benefit"),"charges","load"),"environmental impact","environmental footprint")</f>
        <v/>
      </c>
      <c r="C10" s="185" t="str">
        <f>SUBSTITUTE(SUBSTITUTE(SUBSTITUTE('2. CONTENUS-EN-trad-GOOGLE'!C10,"sustainable IT profit","sustainable IT benefit"),"charges","load"),"environmental impact","environmental footprint")</f>
        <v>Reduce the footprint of static content
(Limit the size of images
Adapt the definition of images to use cases)</v>
      </c>
      <c r="D10" s="185" t="str">
        <f>SUBSTITUTE(SUBSTITUTE(SUBSTITUTE('2. CONTENUS-EN-trad-GOOGLE'!D10,"sustainable IT profit","sustainable IT benefit"),"charges","load"),"environmental impact","environmental footprint")</f>
        <v>Have the images been compressed upstream in a format suitable for viewing?</v>
      </c>
      <c r="E10" s="185" t="str">
        <f>SUBSTITUTE(SUBSTITUTE(SUBSTITUTE('2. CONTENUS-EN-trad-GOOGLE'!E10,"sustainable IT profit","sustainable IT benefit"),"charges","load"),"environmental impact","environmental footprint")</f>
        <v>The transmission of compressed data is essential to reduce the impact of exchanges, however compression algorithms consume technical processing resources and intermediate storage. When compressions are made on each swap request, the benefit of the compression may disappear or even increase the impact.</v>
      </c>
      <c r="F10" s="185" t="str">
        <f>SUBSTITUTE(SUBSTITUTE(SUBSTITUTE('2. CONTENUS-EN-trad-GOOGLE'!F10,"sustainable IT profit","sustainable IT benefit"),"charges","load"),"environmental impact","environmental footprint")</f>
        <v>Does each image use a standard web format and offer an alternative for certain optimized formats that would not be available in all environments?</v>
      </c>
      <c r="G10" s="185" t="str">
        <f>SUBSTITUTE(SUBSTITUTE(SUBSTITUTE('2. CONTENUS-EN-trad-GOOGLE'!G10,"sustainable IT profit","sustainable IT benefit"),"charges","load"),"environmental impact","environmental footprint")</f>
        <v>Does each image use a degree of compression suitable for rendering the image on the digital service?</v>
      </c>
      <c r="H10" s="185" t="str">
        <f>SUBSTITUTE(SUBSTITUTE(SUBSTITUTE('2. CONTENUS-EN-trad-GOOGLE'!H10,"sustainable IT profit","sustainable IT benefit"),"charges","load"),"environmental impact","environmental footprint")</f>
        <v>...</v>
      </c>
      <c r="I10" s="185" t="str">
        <f>SUBSTITUTE(SUBSTITUTE(SUBSTITUTE('2. CONTENUS-EN-trad-GOOGLE'!I10,"sustainable IT profit","sustainable IT benefit"),"charges","load"),"environmental impact","environmental footprint")</f>
        <v>RGAA / standard or certificate (14062?)</v>
      </c>
    </row>
    <row r="11" spans="1:9" ht="15.75" customHeight="1">
      <c r="A11" s="185" t="str">
        <f>SUBSTITUTE(SUBSTITUTE(SUBSTITUTE('2. CONTENUS-EN-trad-GOOGLE'!A11,"sustainable IT profit","sustainable IT benefit"),"charges","load"),"environmental impact","environmental footprint")</f>
        <v>pictures</v>
      </c>
      <c r="B11" s="185" t="str">
        <f>SUBSTITUTE(SUBSTITUTE(SUBSTITUTE('2. CONTENUS-EN-trad-GOOGLE'!B11,"sustainable IT profit","sustainable IT benefit"),"charges","load"),"environmental impact","environmental footprint")</f>
        <v/>
      </c>
      <c r="C11" s="185" t="str">
        <f>SUBSTITUTE(SUBSTITUTE(SUBSTITUTE('2. CONTENUS-EN-trad-GOOGLE'!C11,"sustainable IT profit","sustainable IT benefit"),"charges","load"),"environmental impact","environmental footprint")</f>
        <v>Reduce the footprint of static content
(Limit the number of images)</v>
      </c>
      <c r="D11" s="185" t="str">
        <f>SUBSTITUTE(SUBSTITUTE(SUBSTITUTE('2. CONTENUS-EN-trad-GOOGLE'!D11,"sustainable IT profit","sustainable IT benefit"),"charges","load"),"environmental impact","environmental footprint")</f>
        <v>What images are really meaningful and useful for understanding the service (examples: logo, images, links, contractual images, etc.)?</v>
      </c>
      <c r="E11" s="185" t="str">
        <f>SUBSTITUTE(SUBSTITUTE(SUBSTITUTE('2. CONTENUS-EN-trad-GOOGLE'!E11,"sustainable IT profit","sustainable IT benefit"),"charges","load"),"environmental impact","environmental footprint")</f>
        <v>The weight, and therefore its impact, of an image is incomparable with text. Each time the choice to use an image is made, it must be justified. An image may be necessary or even contractual (image of a product on an online sales service) or only serve to fill in space in the content. Reducing the number of images decreases the impact of using the service.</v>
      </c>
      <c r="F11" s="185" t="str">
        <f>SUBSTITUTE(SUBSTITUTE(SUBSTITUTE('2. CONTENUS-EN-trad-GOOGLE'!F11,"sustainable IT profit","sustainable IT benefit"),"charges","load"),"environmental impact","environmental footprint")</f>
        <v>Have you evaluated each image in relation to its contribution to the understanding of the service?</v>
      </c>
      <c r="G11" s="185" t="str">
        <f>SUBSTITUTE(SUBSTITUTE(SUBSTITUTE('2. CONTENUS-EN-trad-GOOGLE'!G11,"sustainable IT profit","sustainable IT benefit"),"charges","load"),"environmental impact","environmental footprint")</f>
        <v/>
      </c>
      <c r="H11" s="185" t="str">
        <f>SUBSTITUTE(SUBSTITUTE(SUBSTITUTE('2. CONTENUS-EN-trad-GOOGLE'!H11,"sustainable IT profit","sustainable IT benefit"),"charges","load"),"environmental impact","environmental footprint")</f>
        <v/>
      </c>
      <c r="I11" s="185" t="str">
        <f>SUBSTITUTE(SUBSTITUTE(SUBSTITUTE('2. CONTENUS-EN-trad-GOOGLE'!I11,"sustainable IT profit","sustainable IT benefit"),"charges","load"),"environmental impact","environmental footprint")</f>
        <v/>
      </c>
    </row>
    <row r="12" spans="1:9" ht="15.75" customHeight="1">
      <c r="A12" s="185" t="str">
        <f>SUBSTITUTE(SUBSTITUTE(SUBSTITUTE('2. CONTENUS-EN-trad-GOOGLE'!A12,"sustainable IT profit","sustainable IT benefit"),"charges","load"),"environmental impact","environmental footprint")</f>
        <v>pictures</v>
      </c>
      <c r="B12" s="185" t="str">
        <f>SUBSTITUTE(SUBSTITUTE(SUBSTITUTE('2. CONTENUS-EN-trad-GOOGLE'!B12,"sustainable IT profit","sustainable IT benefit"),"charges","load"),"environmental impact","environmental footprint")</f>
        <v/>
      </c>
      <c r="C12" s="185" t="str">
        <f>SUBSTITUTE(SUBSTITUTE(SUBSTITUTE('2. CONTENUS-EN-trad-GOOGLE'!C12,"sustainable IT profit","sustainable IT benefit"),"charges","load"),"environmental impact","environmental footprint")</f>
        <v/>
      </c>
      <c r="D12" s="185" t="str">
        <f>SUBSTITUTE(SUBSTITUTE(SUBSTITUTE('2. CONTENUS-EN-trad-GOOGLE'!D12,"sustainable IT profit","sustainable IT benefit"),"charges","load"),"environmental impact","environmental footprint")</f>
        <v>What images can we do without (not useful for understanding the service)?</v>
      </c>
      <c r="E12" s="185" t="str">
        <f>SUBSTITUTE(SUBSTITUTE(SUBSTITUTE('2. CONTENUS-EN-trad-GOOGLE'!E12,"sustainable IT profit","sustainable IT benefit"),"charges","load"),"environmental impact","environmental footprint")</f>
        <v>The weight and therefore its impact of an image is incomparable with text. Each time the choice to use an image is made, it must be justified. An image may be necessary or even contractual (image of a product on an online sales service) or only serve to fill in space in the content. Reducing the number of images decreases the impact of using the service.</v>
      </c>
      <c r="F12" s="185" t="str">
        <f>SUBSTITUTE(SUBSTITUTE(SUBSTITUTE('2. CONTENUS-EN-trad-GOOGLE'!F12,"sustainable IT profit","sustainable IT benefit"),"charges","load"),"environmental impact","environmental footprint")</f>
        <v>Are non-valuable images deleted?</v>
      </c>
      <c r="G12" s="185" t="str">
        <f>SUBSTITUTE(SUBSTITUTE(SUBSTITUTE('2. CONTENUS-EN-trad-GOOGLE'!G12,"sustainable IT profit","sustainable IT benefit"),"charges","load"),"environmental impact","environmental footprint")</f>
        <v/>
      </c>
      <c r="H12" s="185" t="str">
        <f>SUBSTITUTE(SUBSTITUTE(SUBSTITUTE('2. CONTENUS-EN-trad-GOOGLE'!H12,"sustainable IT profit","sustainable IT benefit"),"charges","load"),"environmental impact","environmental footprint")</f>
        <v/>
      </c>
      <c r="I12" s="185" t="str">
        <f>SUBSTITUTE(SUBSTITUTE(SUBSTITUTE('2. CONTENUS-EN-trad-GOOGLE'!I12,"sustainable IT profit","sustainable IT benefit"),"charges","load"),"environmental impact","environmental footprint")</f>
        <v/>
      </c>
    </row>
    <row r="13" spans="1:9" ht="15.75" customHeight="1">
      <c r="A13" s="185" t="str">
        <f>SUBSTITUTE(SUBSTITUTE(SUBSTITUTE('2. CONTENUS-EN-trad-GOOGLE'!A13,"sustainable IT profit","sustainable IT benefit"),"charges","load"),"environmental impact","environmental footprint")</f>
        <v>Text</v>
      </c>
      <c r="B13" s="185" t="str">
        <f>SUBSTITUTE(SUBSTITUTE(SUBSTITUTE('2. CONTENUS-EN-trad-GOOGLE'!B13,"sustainable IT profit","sustainable IT benefit"),"charges","load"),"environmental impact","environmental footprint")</f>
        <v/>
      </c>
      <c r="C13" s="185" t="str">
        <f>SUBSTITUTE(SUBSTITUTE(SUBSTITUTE('2. CONTENUS-EN-trad-GOOGLE'!C13,"sustainable IT profit","sustainable IT benefit"),"charges","load"),"environmental impact","environmental footprint")</f>
        <v/>
      </c>
      <c r="D13" s="185" t="str">
        <f>SUBSTITUTE(SUBSTITUTE(SUBSTITUTE('2. CONTENUS-EN-trad-GOOGLE'!D13,"sustainable IT profit","sustainable IT benefit"),"charges","load"),"environmental impact","environmental footprint")</f>
        <v>Can text replace certain types of images (icons, picto ...)</v>
      </c>
      <c r="E13" s="185" t="str">
        <f>SUBSTITUTE(SUBSTITUTE(SUBSTITUTE('2. CONTENUS-EN-trad-GOOGLE'!E13,"sustainable IT profit","sustainable IT benefit"),"charges","load"),"environmental impact","environmental footprint")</f>
        <v>The weight and therefore its impact of an image is incomparable with text. Whenever the choice of using an image is made, it should not be possible to replace it with plain text. Reducing the number of images decreases the impact of using the service.</v>
      </c>
      <c r="F13" s="185" t="str">
        <f>SUBSTITUTE(SUBSTITUTE(SUBSTITUTE('2. CONTENUS-EN-trad-GOOGLE'!F13,"sustainable IT profit","sustainable IT benefit"),"charges","load"),"environmental impact","environmental footprint")</f>
        <v>How many images contain only text?</v>
      </c>
      <c r="G13" s="185" t="str">
        <f>SUBSTITUTE(SUBSTITUTE(SUBSTITUTE('2. CONTENUS-EN-trad-GOOGLE'!G13,"sustainable IT profit","sustainable IT benefit"),"charges","load"),"environmental impact","environmental footprint")</f>
        <v/>
      </c>
      <c r="H13" s="185" t="str">
        <f>SUBSTITUTE(SUBSTITUTE(SUBSTITUTE('2. CONTENUS-EN-trad-GOOGLE'!H13,"sustainable IT profit","sustainable IT benefit"),"charges","load"),"environmental impact","environmental footprint")</f>
        <v/>
      </c>
      <c r="I13" s="185" t="str">
        <f>SUBSTITUTE(SUBSTITUTE(SUBSTITUTE('2. CONTENUS-EN-trad-GOOGLE'!I13,"sustainable IT profit","sustainable IT benefit"),"charges","load"),"environmental impact","environmental footprint")</f>
        <v>Pidila-336</v>
      </c>
    </row>
    <row r="14" spans="1:9" ht="15.75" customHeight="1">
      <c r="A14" s="185" t="str">
        <f>SUBSTITUTE(SUBSTITUTE(SUBSTITUTE('2. CONTENUS-EN-trad-GOOGLE'!A14,"sustainable IT profit","sustainable IT benefit"),"charges","load"),"environmental impact","environmental footprint")</f>
        <v>pictures</v>
      </c>
      <c r="B14" s="185" t="str">
        <f>SUBSTITUTE(SUBSTITUTE(SUBSTITUTE('2. CONTENUS-EN-trad-GOOGLE'!B14,"sustainable IT profit","sustainable IT benefit"),"charges","load"),"environmental impact","environmental footprint")</f>
        <v/>
      </c>
      <c r="C14" s="185" t="str">
        <f>SUBSTITUTE(SUBSTITUTE(SUBSTITUTE('2. CONTENUS-EN-trad-GOOGLE'!C14,"sustainable IT profit","sustainable IT benefit"),"charges","load"),"environmental impact","environmental footprint")</f>
        <v>Reduce the footprint of static content
(Offer an alternative to images for accessibility)</v>
      </c>
      <c r="D14" s="185" t="str">
        <f>SUBSTITUTE(SUBSTITUTE(SUBSTITUTE('2. CONTENUS-EN-trad-GOOGLE'!D14,"sustainable IT profit","sustainable IT benefit"),"charges","load"),"environmental impact","environmental footprint")</f>
        <v>Is an alternative to images always available?</v>
      </c>
      <c r="E14" s="185" t="str">
        <f>SUBSTITUTE(SUBSTITUTE(SUBSTITUTE('2. CONTENUS-EN-trad-GOOGLE'!E14,"sustainable IT profit","sustainable IT benefit"),"charges","load"),"environmental impact","environmental footprint")</f>
        <v>Accessibility assistants must be able to use a description of the information carried by the image in order to allow a good understanding of the service without the vision of the image.</v>
      </c>
      <c r="F14" s="185" t="str">
        <f>SUBSTITUTE(SUBSTITUTE(SUBSTITUTE('2. CONTENUS-EN-trad-GOOGLE'!F14,"sustainable IT profit","sustainable IT benefit"),"charges","load"),"environmental impact","environmental footprint")</f>
        <v>Does each image have alt text?</v>
      </c>
      <c r="G14" s="185" t="str">
        <f>SUBSTITUTE(SUBSTITUTE(SUBSTITUTE('2. CONTENUS-EN-trad-GOOGLE'!G14,"sustainable IT profit","sustainable IT benefit"),"charges","load"),"environmental impact","environmental footprint")</f>
        <v>Have you tested the service with an accessibility assistant (screen reader)?</v>
      </c>
      <c r="H14" s="185" t="str">
        <f>SUBSTITUTE(SUBSTITUTE(SUBSTITUTE('2. CONTENUS-EN-trad-GOOGLE'!H14,"sustainable IT profit","sustainable IT benefit"),"charges","load"),"environmental impact","environmental footprint")</f>
        <v/>
      </c>
      <c r="I14" s="185" t="str">
        <f>SUBSTITUTE(SUBSTITUTE(SUBSTITUTE('2. CONTENUS-EN-trad-GOOGLE'!I14,"sustainable IT profit","sustainable IT benefit"),"charges","load"),"environmental impact","environmental footprint")</f>
        <v>CF RGAA 4 criteria 1.1 to 1.9</v>
      </c>
    </row>
    <row r="15" spans="1:9" ht="15.75" customHeight="1">
      <c r="A15" s="185" t="str">
        <f>SUBSTITUTE(SUBSTITUTE(SUBSTITUTE('2. CONTENUS-EN-trad-GOOGLE'!A15,"sustainable IT profit","sustainable IT benefit"),"charges","load"),"environmental impact","environmental footprint")</f>
        <v>Animated content</v>
      </c>
      <c r="B15" s="185" t="str">
        <f>SUBSTITUTE(SUBSTITUTE(SUBSTITUTE('2. CONTENUS-EN-trad-GOOGLE'!B15,"sustainable IT profit","sustainable IT benefit"),"charges","load"),"environmental impact","environmental footprint")</f>
        <v/>
      </c>
      <c r="C15" s="185" t="str">
        <f>SUBSTITUTE(SUBSTITUTE(SUBSTITUTE('2. CONTENUS-EN-trad-GOOGLE'!C15,"sustainable IT profit","sustainable IT benefit"),"charges","load"),"environmental impact","environmental footprint")</f>
        <v>Reduce the footprint of static content
(Limit information overlays)</v>
      </c>
      <c r="D15" s="185" t="str">
        <f>SUBSTITUTE(SUBSTITUTE(SUBSTITUTE('2. CONTENUS-EN-trad-GOOGLE'!D15,"sustainable IT profit","sustainable IT benefit"),"charges","load"),"environmental impact","environmental footprint")</f>
        <v>Is the information overlay removed?</v>
      </c>
      <c r="E15" s="185" t="str">
        <f>SUBSTITUTE(SUBSTITUTE(SUBSTITUTE('2. CONTENUS-EN-trad-GOOGLE'!E15,"sustainable IT profit","sustainable IT benefit"),"charges","load"),"environmental impact","environmental footprint")</f>
        <v>The proliferation of superimposed information makes the service more difficult to understand and use by audiences less familiar with the technology or those for whom the technology cannot be easily perceived.</v>
      </c>
      <c r="F15" s="185" t="str">
        <f>SUBSTITUTE(SUBSTITUTE(SUBSTITUTE('2. CONTENUS-EN-trad-GOOGLE'!F15,"sustainable IT profit","sustainable IT benefit"),"charges","load"),"environmental impact","environmental footprint")</f>
        <v>Are pop-ups useful and essential for understanding the service or message?</v>
      </c>
      <c r="G15" s="185" t="str">
        <f>SUBSTITUTE(SUBSTITUTE(SUBSTITUTE('2. CONTENUS-EN-trad-GOOGLE'!G15,"sustainable IT profit","sustainable IT benefit"),"charges","load"),"environmental impact","environmental footprint")</f>
        <v/>
      </c>
      <c r="H15" s="185" t="str">
        <f>SUBSTITUTE(SUBSTITUTE(SUBSTITUTE('2. CONTENUS-EN-trad-GOOGLE'!H15,"sustainable IT profit","sustainable IT benefit"),"charges","load"),"environmental impact","environmental footprint")</f>
        <v/>
      </c>
      <c r="I15" s="185" t="str">
        <f>SUBSTITUTE(SUBSTITUTE(SUBSTITUTE('2. CONTENUS-EN-trad-GOOGLE'!I15,"sustainable IT profit","sustainable IT benefit"),"charges","load"),"environmental impact","environmental footprint")</f>
        <v/>
      </c>
    </row>
    <row r="16" spans="1:9" ht="15.75" customHeight="1">
      <c r="A16" s="185" t="str">
        <f>SUBSTITUTE(SUBSTITUTE(SUBSTITUTE('2. CONTENUS-EN-trad-GOOGLE'!A16,"sustainable IT profit","sustainable IT benefit"),"charges","load"),"environmental impact","environmental footprint")</f>
        <v>Text</v>
      </c>
      <c r="B16" s="185" t="str">
        <f>SUBSTITUTE(SUBSTITUTE(SUBSTITUTE('2. CONTENUS-EN-trad-GOOGLE'!B16,"sustainable IT profit","sustainable IT benefit"),"charges","load"),"environmental impact","environmental footprint")</f>
        <v/>
      </c>
      <c r="C16" s="185" t="str">
        <f>SUBSTITUTE(SUBSTITUTE(SUBSTITUTE('2. CONTENUS-EN-trad-GOOGLE'!C16,"sustainable IT profit","sustainable IT benefit"),"charges","load"),"environmental impact","environmental footprint")</f>
        <v>Reduce the footprint of static content
(Limit the number of languages
Avoid "multi Bytes" languages)</v>
      </c>
      <c r="D16" s="185" t="str">
        <f>SUBSTITUTE(SUBSTITUTE(SUBSTITUTE('2. CONTENUS-EN-trad-GOOGLE'!D16,"sustainable IT profit","sustainable IT benefit"),"charges","load"),"environmental impact","environmental footprint")</f>
        <v>Has the impact of internationalization (multi-languages, etc.) been assessed?</v>
      </c>
      <c r="E16" s="185" t="str">
        <f>SUBSTITUTE(SUBSTITUTE(SUBSTITUTE('2. CONTENUS-EN-trad-GOOGLE'!E16,"sustainable IT profit","sustainable IT benefit"),"charges","load"),"environmental impact","environmental footprint")</f>
        <v>Multi-language management adds a substantial volume of messages translated into the different languages. Some languages ​​require multi-byte character encodings that consume more memory space.</v>
      </c>
      <c r="F16" s="185" t="str">
        <f>SUBSTITUTE(SUBSTITUTE(SUBSTITUTE('2. CONTENUS-EN-trad-GOOGLE'!F16,"sustainable IT profit","sustainable IT benefit"),"charges","load"),"environmental impact","environmental footprint")</f>
        <v>How many languages ​​do you use?</v>
      </c>
      <c r="G16" s="185" t="str">
        <f>SUBSTITUTE(SUBSTITUTE(SUBSTITUTE('2. CONTENUS-EN-trad-GOOGLE'!G16,"sustainable IT profit","sustainable IT benefit"),"charges","load"),"environmental impact","environmental footprint")</f>
        <v>Are they all useful to the expected / actual audience?</v>
      </c>
      <c r="H16" s="185" t="str">
        <f>SUBSTITUTE(SUBSTITUTE(SUBSTITUTE('2. CONTENUS-EN-trad-GOOGLE'!H16,"sustainable IT profit","sustainable IT benefit"),"charges","load"),"environmental impact","environmental footprint")</f>
        <v>How many are multi-byte languages?</v>
      </c>
      <c r="I16" s="185" t="str">
        <f>SUBSTITUTE(SUBSTITUTE(SUBSTITUTE('2. CONTENUS-EN-trad-GOOGLE'!I16,"sustainable IT profit","sustainable IT benefit"),"charges","load"),"environmental impact","environmental footprint")</f>
        <v/>
      </c>
    </row>
    <row r="17" spans="1:9" ht="15.75" customHeight="1">
      <c r="A17" s="185" t="str">
        <f>SUBSTITUTE(SUBSTITUTE(SUBSTITUTE('2. CONTENUS-EN-trad-GOOGLE'!A17,"sustainable IT profit","sustainable IT benefit"),"charges","load"),"environmental impact","environmental footprint")</f>
        <v>Text</v>
      </c>
      <c r="B17" s="185" t="str">
        <f>SUBSTITUTE(SUBSTITUTE(SUBSTITUTE('2. CONTENUS-EN-trad-GOOGLE'!B17,"sustainable IT profit","sustainable IT benefit"),"charges","load"),"environmental impact","environmental footprint")</f>
        <v/>
      </c>
      <c r="C17" s="185" t="str">
        <f>SUBSTITUTE(SUBSTITUTE(SUBSTITUTE('2. CONTENUS-EN-trad-GOOGLE'!C17,"sustainable IT profit","sustainable IT benefit"),"charges","load"),"environmental impact","environmental footprint")</f>
        <v>Reduce the footprint of static content
(Limit the number of fonts)</v>
      </c>
      <c r="D17" s="185" t="str">
        <f>SUBSTITUTE(SUBSTITUTE(SUBSTITUTE('2. CONTENUS-EN-trad-GOOGLE'!D17,"sustainable IT profit","sustainable IT benefit"),"charges","load"),"environmental impact","environmental footprint")</f>
        <v>Is there a limit on the number of different fonts?</v>
      </c>
      <c r="E17" s="185" t="str">
        <f>SUBSTITUTE(SUBSTITUTE(SUBSTITUTE('2. CONTENUS-EN-trad-GOOGLE'!E17,"sustainable IT profit","sustainable IT benefit"),"charges","load"),"environmental impact","environmental footprint")</f>
        <v>Each font is encoded in a file presenting all the associated symbols, which represents a large volume of data exchanged and manipulated.</v>
      </c>
      <c r="F17" s="185" t="str">
        <f>SUBSTITUTE(SUBSTITUTE(SUBSTITUTE('2. CONTENUS-EN-trad-GOOGLE'!F17,"sustainable IT profit","sustainable IT benefit"),"charges","load"),"environmental impact","environmental footprint")</f>
        <v>How many different fonts are used?</v>
      </c>
      <c r="G17" s="185" t="str">
        <f>SUBSTITUTE(SUBSTITUTE(SUBSTITUTE('2. CONTENUS-EN-trad-GOOGLE'!G17,"sustainable IT profit","sustainable IT benefit"),"charges","load"),"environmental impact","environmental footprint")</f>
        <v>Is a subset used to limit the volume with an optimized format?</v>
      </c>
      <c r="H17" s="185" t="str">
        <f>SUBSTITUTE(SUBSTITUTE(SUBSTITUTE('2. CONTENUS-EN-trad-GOOGLE'!H17,"sustainable IT profit","sustainable IT benefit"),"charges","load"),"environmental impact","environmental footprint")</f>
        <v/>
      </c>
      <c r="I17" s="185" t="str">
        <f>SUBSTITUTE(SUBSTITUTE(SUBSTITUTE('2. CONTENUS-EN-trad-GOOGLE'!I17,"sustainable IT profit","sustainable IT benefit"),"charges","load"),"environmental impact","environmental footprint")</f>
        <v/>
      </c>
    </row>
    <row r="18" spans="1:9" ht="15.75" customHeight="1">
      <c r="A18" s="185" t="str">
        <f>SUBSTITUTE(SUBSTITUTE(SUBSTITUTE('2. CONTENUS-EN-trad-GOOGLE'!A18,"sustainable IT profit","sustainable IT benefit"),"charges","load"),"environmental impact","environmental footprint")</f>
        <v>Text</v>
      </c>
      <c r="B18" s="185" t="str">
        <f>SUBSTITUTE(SUBSTITUTE(SUBSTITUTE('2. CONTENUS-EN-trad-GOOGLE'!B18,"sustainable IT profit","sustainable IT benefit"),"charges","load"),"environmental impact","environmental footprint")</f>
        <v/>
      </c>
      <c r="C18" s="185" t="str">
        <f>SUBSTITUTE(SUBSTITUTE(SUBSTITUTE('2. CONTENUS-EN-trad-GOOGLE'!C18,"sustainable IT profit","sustainable IT benefit"),"charges","load"),"environmental impact","environmental footprint")</f>
        <v>Reduce the footprint of static content
(Use standard fonts)</v>
      </c>
      <c r="D18" s="185" t="str">
        <f>SUBSTITUTE(SUBSTITUTE(SUBSTITUTE('2. CONTENUS-EN-trad-GOOGLE'!D18,"sustainable IT profit","sustainable IT benefit"),"charges","load"),"environmental impact","environmental footprint")</f>
        <v>Do you prefer system fonts?</v>
      </c>
      <c r="E18" s="185" t="str">
        <f>SUBSTITUTE(SUBSTITUTE(SUBSTITUTE('2. CONTENUS-EN-trad-GOOGLE'!E18,"sustainable IT profit","sustainable IT benefit"),"charges","load"),"environmental impact","environmental footprint")</f>
        <v>System fonts are embedded in the presentation tools and are not conveyed. The flows are therefore reduced when they are used.</v>
      </c>
      <c r="F18" s="185" t="str">
        <f>SUBSTITUTE(SUBSTITUTE(SUBSTITUTE('2. CONTENUS-EN-trad-GOOGLE'!F18,"sustainable IT profit","sustainable IT benefit"),"charges","load"),"environmental impact","environmental footprint")</f>
        <v>What are the system fonts vs webfonts?</v>
      </c>
      <c r="G18" s="185" t="str">
        <f>SUBSTITUTE(SUBSTITUTE(SUBSTITUTE('2. CONTENUS-EN-trad-GOOGLE'!G18,"sustainable IT profit","sustainable IT benefit"),"charges","load"),"environmental impact","environmental footprint")</f>
        <v/>
      </c>
      <c r="H18" s="185" t="str">
        <f>SUBSTITUTE(SUBSTITUTE(SUBSTITUTE('2. CONTENUS-EN-trad-GOOGLE'!H18,"sustainable IT profit","sustainable IT benefit"),"charges","load"),"environmental impact","environmental footprint")</f>
        <v/>
      </c>
      <c r="I18" s="185" t="str">
        <f>SUBSTITUTE(SUBSTITUTE(SUBSTITUTE('2. CONTENUS-EN-trad-GOOGLE'!I18,"sustainable IT profit","sustainable IT benefit"),"charges","load"),"environmental impact","environmental footprint")</f>
        <v>Opquast 17 / GreenIt 29</v>
      </c>
    </row>
    <row r="19" spans="1:9" ht="15.75" customHeight="1">
      <c r="A19" s="185" t="str">
        <f>SUBSTITUTE(SUBSTITUTE(SUBSTITUTE('2. CONTENUS-EN-trad-GOOGLE'!A19,"sustainable IT profit","sustainable IT benefit"),"charges","load"),"environmental impact","environmental footprint")</f>
        <v>Forms</v>
      </c>
      <c r="B19" s="185" t="str">
        <f>SUBSTITUTE(SUBSTITUTE(SUBSTITUTE('2. CONTENUS-EN-trad-GOOGLE'!B19,"sustainable IT profit","sustainable IT benefit"),"charges","load"),"environmental impact","environmental footprint")</f>
        <v/>
      </c>
      <c r="C19" s="185" t="str">
        <f>SUBSTITUTE(SUBSTITUTE(SUBSTITUTE('2. CONTENUS-EN-trad-GOOGLE'!C19,"sustainable IT profit","sustainable IT benefit"),"charges","load"),"environmental impact","environmental footprint")</f>
        <v>Reduce the footprint of static content
(Reduce input forms)</v>
      </c>
      <c r="D19" s="185" t="str">
        <f>SUBSTITUTE(SUBSTITUTE(SUBSTITUTE('2. CONTENUS-EN-trad-GOOGLE'!D19,"sustainable IT profit","sustainable IT benefit"),"charges","load"),"environmental impact","environmental footprint")</f>
        <v>Is the formatting of the form minimal (so as not to overload the code for unhelpful styles)?</v>
      </c>
      <c r="E19" s="185" t="str">
        <f>SUBSTITUTE(SUBSTITUTE(SUBSTITUTE('2. CONTENUS-EN-trad-GOOGLE'!E19,"sustainable IT profit","sustainable IT benefit"),"charges","load"),"environmental impact","environmental footprint")</f>
        <v>Formatting tags generate an additional volume of data exchanged and manipulated, reducing these elements allows processing and exchanges to be optimized</v>
      </c>
      <c r="F19" s="185" t="str">
        <f>SUBSTITUTE(SUBSTITUTE(SUBSTITUTE('2. CONTENUS-EN-trad-GOOGLE'!F19,"sustainable IT profit","sustainable IT benefit"),"charges","load"),"environmental impact","environmental footprint")</f>
        <v>How many input fields are available on the forms?</v>
      </c>
      <c r="G19" s="185" t="str">
        <f>SUBSTITUTE(SUBSTITUTE(SUBSTITUTE('2. CONTENUS-EN-trad-GOOGLE'!G19,"sustainable IT profit","sustainable IT benefit"),"charges","load"),"environmental impact","environmental footprint")</f>
        <v>Is the sequence of the input zones validated with the keyboard keys?</v>
      </c>
      <c r="H19" s="185" t="str">
        <f>SUBSTITUTE(SUBSTITUTE(SUBSTITUTE('2. CONTENUS-EN-trad-GOOGLE'!H19,"sustainable IT profit","sustainable IT benefit"),"charges","load"),"environmental impact","environmental footprint")</f>
        <v/>
      </c>
      <c r="I19" s="185" t="str">
        <f>SUBSTITUTE(SUBSTITUTE(SUBSTITUTE('2. CONTENUS-EN-trad-GOOGLE'!I19,"sustainable IT profit","sustainable IT benefit"),"charges","load"),"environmental impact","environmental footprint")</f>
        <v/>
      </c>
    </row>
    <row r="20" spans="1:9" ht="15.75" customHeight="1">
      <c r="A20" s="185" t="str">
        <f>SUBSTITUTE(SUBSTITUTE(SUBSTITUTE('2. CONTENUS-EN-trad-GOOGLE'!A20,"sustainable IT profit","sustainable IT benefit"),"charges","load"),"environmental impact","environmental footprint")</f>
        <v>Forms</v>
      </c>
      <c r="B20" s="185" t="str">
        <f>SUBSTITUTE(SUBSTITUTE(SUBSTITUTE('2. CONTENUS-EN-trad-GOOGLE'!B20,"sustainable IT profit","sustainable IT benefit"),"charges","load"),"environmental impact","environmental footprint")</f>
        <v/>
      </c>
      <c r="C20" s="185" t="str">
        <f>SUBSTITUTE(SUBSTITUTE(SUBSTITUTE('2. CONTENUS-EN-trad-GOOGLE'!C20,"sustainable IT profit","sustainable IT benefit"),"charges","load"),"environmental impact","environmental footprint")</f>
        <v/>
      </c>
      <c r="D20" s="185" t="str">
        <f>SUBSTITUTE(SUBSTITUTE(SUBSTITUTE('2. CONTENUS-EN-trad-GOOGLE'!D20,"sustainable IT profit","sustainable IT benefit"),"charges","load"),"environmental impact","environmental footprint")</f>
        <v>Does the form allow the user to disable dynamic functions (ex: auto completion)</v>
      </c>
      <c r="E20" s="185" t="str">
        <f>SUBSTITUTE(SUBSTITUTE(SUBSTITUTE('2. CONTENUS-EN-trad-GOOGLE'!E20,"sustainable IT profit","sustainable IT benefit"),"charges","load"),"environmental impact","environmental footprint")</f>
        <v>Certain functions when activated will use computation resources and network exchanges, this is the case of auto-completion systems which can be useful for certain audiences whose written expression is not very fluid but which are superfluous for more independent users.</v>
      </c>
      <c r="F20" s="185" t="str">
        <f>SUBSTITUTE(SUBSTITUTE(SUBSTITUTE('2. CONTENUS-EN-trad-GOOGLE'!F20,"sustainable IT profit","sustainable IT benefit"),"charges","load"),"environmental impact","environmental footprint")</f>
        <v>Do the entries in the form not require unnecessary exchanges?</v>
      </c>
      <c r="G20" s="185" t="str">
        <f>SUBSTITUTE(SUBSTITUTE(SUBSTITUTE('2. CONTENUS-EN-trad-GOOGLE'!G20,"sustainable IT profit","sustainable IT benefit"),"charges","load"),"environmental impact","environmental footprint")</f>
        <v/>
      </c>
      <c r="H20" s="185" t="str">
        <f>SUBSTITUTE(SUBSTITUTE(SUBSTITUTE('2. CONTENUS-EN-trad-GOOGLE'!H20,"sustainable IT profit","sustainable IT benefit"),"charges","load"),"environmental impact","environmental footprint")</f>
        <v/>
      </c>
      <c r="I20" s="185" t="str">
        <f>SUBSTITUTE(SUBSTITUTE(SUBSTITUTE('2. CONTENUS-EN-trad-GOOGLE'!I20,"sustainable IT profit","sustainable IT benefit"),"charges","load"),"environmental impact","environmental footprint")</f>
        <v/>
      </c>
    </row>
    <row r="21" spans="1:9" ht="15.75" customHeight="1">
      <c r="A21" s="185" t="str">
        <f>SUBSTITUTE(SUBSTITUTE(SUBSTITUTE('2. CONTENUS-EN-trad-GOOGLE'!A21,"sustainable IT profit","sustainable IT benefit"),"charges","load"),"environmental impact","environmental footprint")</f>
        <v>Forms</v>
      </c>
      <c r="B21" s="185" t="str">
        <f>SUBSTITUTE(SUBSTITUTE(SUBSTITUTE('2. CONTENUS-EN-trad-GOOGLE'!B21,"sustainable IT profit","sustainable IT benefit"),"charges","load"),"environmental impact","environmental footprint")</f>
        <v/>
      </c>
      <c r="C21" s="185" t="str">
        <f>SUBSTITUTE(SUBSTITUTE(SUBSTITUTE('2. CONTENUS-EN-trad-GOOGLE'!C21,"sustainable IT profit","sustainable IT benefit"),"charges","load"),"environmental impact","environmental footprint")</f>
        <v/>
      </c>
      <c r="D21" s="185" t="str">
        <f>SUBSTITUTE(SUBSTITUTE(SUBSTITUTE('2. CONTENUS-EN-trad-GOOGLE'!D21,"sustainable IT profit","sustainable IT benefit"),"charges","load"),"environmental impact","environmental footprint")</f>
        <v>Are the forms useful (example: not creating an account for the purchase of a product / service - e-commerce)?</v>
      </c>
      <c r="E21" s="185" t="str">
        <f>SUBSTITUTE(SUBSTITUTE(SUBSTITUTE('2. CONTENUS-EN-trad-GOOGLE'!E21,"sustainable IT profit","sustainable IT benefit"),"charges","load"),"environmental impact","environmental footprint")</f>
        <v>The input forms, in addition to technical management and their impacts (processing, network exchanges) require interactions on the part of the user which may prove to be restrictive for certain audiences.</v>
      </c>
      <c r="F21" s="185" t="str">
        <f>SUBSTITUTE(SUBSTITUTE(SUBSTITUTE('2. CONTENUS-EN-trad-GOOGLE'!F21,"sustainable IT profit","sustainable IT benefit"),"charges","load"),"environmental impact","environmental footprint")</f>
        <v>Have you checked that all the data collected is relevant to the user action?</v>
      </c>
      <c r="G21" s="185" t="str">
        <f>SUBSTITUTE(SUBSTITUTE(SUBSTITUTE('2. CONTENUS-EN-trad-GOOGLE'!G21,"sustainable IT profit","sustainable IT benefit"),"charges","load"),"environmental impact","environmental footprint")</f>
        <v/>
      </c>
      <c r="H21" s="185" t="str">
        <f>SUBSTITUTE(SUBSTITUTE(SUBSTITUTE('2. CONTENUS-EN-trad-GOOGLE'!H21,"sustainable IT profit","sustainable IT benefit"),"charges","load"),"environmental impact","environmental footprint")</f>
        <v/>
      </c>
      <c r="I21" s="185" t="str">
        <f>SUBSTITUTE(SUBSTITUTE(SUBSTITUTE('2. CONTENUS-EN-trad-GOOGLE'!I21,"sustainable IT profit","sustainable IT benefit"),"charges","load"),"environmental impact","environmental footprint")</f>
        <v/>
      </c>
    </row>
    <row r="22" spans="1:9" ht="15.75" customHeight="1">
      <c r="A22" s="185" t="str">
        <f>SUBSTITUTE(SUBSTITUTE(SUBSTITUTE('2. CONTENUS-EN-trad-GOOGLE'!A22,"sustainable IT profit","sustainable IT benefit"),"charges","load"),"environmental impact","environmental footprint")</f>
        <v>Forms</v>
      </c>
      <c r="B22" s="185" t="str">
        <f>SUBSTITUTE(SUBSTITUTE(SUBSTITUTE('2. CONTENUS-EN-trad-GOOGLE'!B22,"sustainable IT profit","sustainable IT benefit"),"charges","load"),"environmental impact","environmental footprint")</f>
        <v/>
      </c>
      <c r="C22" s="185" t="str">
        <f>SUBSTITUTE(SUBSTITUTE(SUBSTITUTE('2. CONTENUS-EN-trad-GOOGLE'!C22,"sustainable IT profit","sustainable IT benefit"),"charges","load"),"environmental impact","environmental footprint")</f>
        <v/>
      </c>
      <c r="D22" s="185" t="str">
        <f>SUBSTITUTE(SUBSTITUTE(SUBSTITUTE('2. CONTENUS-EN-trad-GOOGLE'!D22,"sustainable IT profit","sustainable IT benefit"),"charges","load"),"environmental impact","environmental footprint")</f>
        <v>Are the blocking of robots and unsolicited access treated by inexpensive solutions (captcha vs "addition", ....)?</v>
      </c>
      <c r="E22" s="185" t="str">
        <f>SUBSTITUTE(SUBSTITUTE(SUBSTITUTE('2. CONTENUS-EN-trad-GOOGLE'!E22,"sustainable IT profit","sustainable IT benefit"),"charges","load"),"environmental impact","environmental footprint")</f>
        <v>The protection with respect to the PLCs can implement techniques which generate a significant exchange load (multiple images for example). Other techniques are lighter from this point of view for blocking "non-human" accesses.</v>
      </c>
      <c r="F22" s="185" t="str">
        <f>SUBSTITUTE(SUBSTITUTE(SUBSTITUTE('2. CONTENUS-EN-trad-GOOGLE'!F22,"sustainable IT profit","sustainable IT benefit"),"charges","load"),"environmental impact","environmental footprint")</f>
        <v>What validation solution are you using?</v>
      </c>
      <c r="G22" s="185" t="str">
        <f>SUBSTITUTE(SUBSTITUTE(SUBSTITUTE('2. CONTENUS-EN-trad-GOOGLE'!G22,"sustainable IT profit","sustainable IT benefit"),"charges","load"),"environmental impact","environmental footprint")</f>
        <v/>
      </c>
      <c r="H22" s="185" t="str">
        <f>SUBSTITUTE(SUBSTITUTE(SUBSTITUTE('2. CONTENUS-EN-trad-GOOGLE'!H22,"sustainable IT profit","sustainable IT benefit"),"charges","load"),"environmental impact","environmental footprint")</f>
        <v/>
      </c>
      <c r="I22" s="185" t="str">
        <f>SUBSTITUTE(SUBSTITUTE(SUBSTITUTE('2. CONTENUS-EN-trad-GOOGLE'!I22,"sustainable IT profit","sustainable IT benefit"),"charges","load"),"environmental impact","environmental footprint")</f>
        <v>RGAA 1.5 criterion</v>
      </c>
    </row>
    <row r="23" spans="1:9" ht="15.75" customHeight="1">
      <c r="A23" s="185" t="str">
        <f>SUBSTITUTE(SUBSTITUTE(SUBSTITUTE('2. CONTENUS-EN-trad-GOOGLE'!A23,"sustainable IT profit","sustainable IT benefit"),"charges","load"),"environmental impact","environmental footprint")</f>
        <v>Forms</v>
      </c>
      <c r="B23" s="185" t="str">
        <f>SUBSTITUTE(SUBSTITUTE(SUBSTITUTE('2. CONTENUS-EN-trad-GOOGLE'!B23,"sustainable IT profit","sustainable IT benefit"),"charges","load"),"environmental impact","environmental footprint")</f>
        <v/>
      </c>
      <c r="C23" s="185" t="str">
        <f>SUBSTITUTE(SUBSTITUTE(SUBSTITUTE('2. CONTENUS-EN-trad-GOOGLE'!C23,"sustainable IT profit","sustainable IT benefit"),"charges","load"),"environmental impact","environmental footprint")</f>
        <v>Reduce the footprint of static content
(Limit pre-selection lists)</v>
      </c>
      <c r="D23" s="185" t="str">
        <f>SUBSTITUTE(SUBSTITUTE(SUBSTITUTE('2. CONTENUS-EN-trad-GOOGLE'!D23,"sustainable IT profit","sustainable IT benefit"),"charges","load"),"environmental impact","environmental footprint")</f>
        <v>When picklists are available, are they limited to values ​​relevant to the service user?</v>
      </c>
      <c r="E23" s="185" t="str">
        <f>SUBSTITUTE(SUBSTITUTE(SUBSTITUTE('2. CONTENUS-EN-trad-GOOGLE'!E23,"sustainable IT profit","sustainable IT benefit"),"charges","load"),"environmental impact","environmental footprint")</f>
        <v>When entering data from lists, the volume of the lists can provide entries that are of no interest and generate totally unnecessary volume, for example a list of countries from Afghanistan to Zimbabwe for a Franco-French service for which the country is not a critical datum, for example choices: France, Europe, Other would suffice</v>
      </c>
      <c r="F23" s="185" t="str">
        <f>SUBSTITUTE(SUBSTITUTE(SUBSTITUTE('2. CONTENUS-EN-trad-GOOGLE'!F23,"sustainable IT profit","sustainable IT benefit"),"charges","load"),"environmental impact","environmental footprint")</f>
        <v>Do you have in the lists (countries for example) unnecessary elements (AUSTRALIA for example for a Franco-French service)?</v>
      </c>
      <c r="G23" s="185" t="str">
        <f>SUBSTITUTE(SUBSTITUTE(SUBSTITUTE('2. CONTENUS-EN-trad-GOOGLE'!G23,"sustainable IT profit","sustainable IT benefit"),"charges","load"),"environmental impact","environmental footprint")</f>
        <v/>
      </c>
      <c r="H23" s="185" t="str">
        <f>SUBSTITUTE(SUBSTITUTE(SUBSTITUTE('2. CONTENUS-EN-trad-GOOGLE'!H23,"sustainable IT profit","sustainable IT benefit"),"charges","load"),"environmental impact","environmental footprint")</f>
        <v/>
      </c>
      <c r="I23" s="185" t="str">
        <f>SUBSTITUTE(SUBSTITUTE(SUBSTITUTE('2. CONTENUS-EN-trad-GOOGLE'!I23,"sustainable IT profit","sustainable IT benefit"),"charges","load"),"environmental impact","environmental footprint")</f>
        <v/>
      </c>
    </row>
    <row r="24" spans="1:9" ht="15.75" customHeight="1">
      <c r="A24" s="185" t="str">
        <f>SUBSTITUTE(SUBSTITUTE(SUBSTITUTE('2. CONTENUS-EN-trad-GOOGLE'!A24,"sustainable IT profit","sustainable IT benefit"),"charges","load"),"environmental impact","environmental footprint")</f>
        <v/>
      </c>
      <c r="B24" s="185" t="str">
        <f>SUBSTITUTE(SUBSTITUTE(SUBSTITUTE('2. CONTENUS-EN-trad-GOOGLE'!B24,"sustainable IT profit","sustainable IT benefit"),"charges","load"),"environmental impact","environmental footprint")</f>
        <v>Avoid active content, keep dynamic content under user control</v>
      </c>
      <c r="C24" s="185" t="str">
        <f>SUBSTITUTE(SUBSTITUTE(SUBSTITUTE('2. CONTENUS-EN-trad-GOOGLE'!C24,"sustainable IT profit","sustainable IT benefit"),"charges","load"),"environmental impact","environmental footprint")</f>
        <v/>
      </c>
      <c r="D24" s="185" t="str">
        <f>SUBSTITUTE(SUBSTITUTE(SUBSTITUTE('2. CONTENUS-EN-trad-GOOGLE'!D24,"sustainable IT profit","sustainable IT benefit"),"charges","load"),"environmental impact","environmental footprint")</f>
        <v/>
      </c>
      <c r="E24" s="185" t="str">
        <f>SUBSTITUTE(SUBSTITUTE(SUBSTITUTE('2. CONTENUS-EN-trad-GOOGLE'!E24,"sustainable IT profit","sustainable IT benefit"),"charges","load"),"environmental impact","environmental footprint")</f>
        <v/>
      </c>
      <c r="F24" s="185" t="str">
        <f>SUBSTITUTE(SUBSTITUTE(SUBSTITUTE('2. CONTENUS-EN-trad-GOOGLE'!F24,"sustainable IT profit","sustainable IT benefit"),"charges","load"),"environmental impact","environmental footprint")</f>
        <v/>
      </c>
      <c r="G24" s="185" t="str">
        <f>SUBSTITUTE(SUBSTITUTE(SUBSTITUTE('2. CONTENUS-EN-trad-GOOGLE'!G24,"sustainable IT profit","sustainable IT benefit"),"charges","load"),"environmental impact","environmental footprint")</f>
        <v/>
      </c>
      <c r="H24" s="185" t="str">
        <f>SUBSTITUTE(SUBSTITUTE(SUBSTITUTE('2. CONTENUS-EN-trad-GOOGLE'!H24,"sustainable IT profit","sustainable IT benefit"),"charges","load"),"environmental impact","environmental footprint")</f>
        <v/>
      </c>
      <c r="I24" s="185" t="str">
        <f>SUBSTITUTE(SUBSTITUTE(SUBSTITUTE('2. CONTENUS-EN-trad-GOOGLE'!I24,"sustainable IT profit","sustainable IT benefit"),"charges","load"),"environmental impact","environmental footprint")</f>
        <v/>
      </c>
    </row>
    <row r="25" spans="1:9" ht="15.75" customHeight="1">
      <c r="A25" s="185" t="str">
        <f>SUBSTITUTE(SUBSTITUTE(SUBSTITUTE('2. CONTENUS-EN-trad-GOOGLE'!A25,"sustainable IT profit","sustainable IT benefit"),"charges","load"),"environmental impact","environmental footprint")</f>
        <v>Animated content</v>
      </c>
      <c r="B25" s="185" t="str">
        <f>SUBSTITUTE(SUBSTITUTE(SUBSTITUTE('2. CONTENUS-EN-trad-GOOGLE'!B25,"sustainable IT profit","sustainable IT benefit"),"charges","load"),"environmental impact","environmental footprint")</f>
        <v/>
      </c>
      <c r="C25" s="185" t="str">
        <f>SUBSTITUTE(SUBSTITUTE(SUBSTITUTE('2. CONTENUS-EN-trad-GOOGLE'!C25,"sustainable IT profit","sustainable IT benefit"),"charges","load"),"environmental impact","environmental footprint")</f>
        <v>Avoid active content, keep dynamic content under user control
(Limit animations)</v>
      </c>
      <c r="D25" s="185" t="str">
        <f>SUBSTITUTE(SUBSTITUTE(SUBSTITUTE('2. CONTENUS-EN-trad-GOOGLE'!D25,"sustainable IT profit","sustainable IT benefit"),"charges","load"),"environmental impact","environmental footprint")</f>
        <v>Have you limited the animations?</v>
      </c>
      <c r="E25" s="185" t="str">
        <f>SUBSTITUTE(SUBSTITUTE(SUBSTITUTE('2. CONTENUS-EN-trad-GOOGLE'!E25,"sustainable IT profit","sustainable IT benefit"),"charges","load"),"environmental impact","environmental footprint")</f>
        <v>The processing of animations consumes technical resources and distracts the attention of users, moreover animations are generally dependent on the technical characteristics of the terminals and generate incompatibilities which artificially lead to the renewal of the equipment.</v>
      </c>
      <c r="F25" s="185" t="str">
        <f>SUBSTITUTE(SUBSTITUTE(SUBSTITUTE('2. CONTENUS-EN-trad-GOOGLE'!F25,"sustainable IT profit","sustainable IT benefit"),"charges","load"),"environmental impact","environmental footprint")</f>
        <v>Do you use carousels? are they useful for understanding the service?</v>
      </c>
      <c r="G25" s="185" t="str">
        <f>SUBSTITUTE(SUBSTITUTE(SUBSTITUTE('2. CONTENUS-EN-trad-GOOGLE'!G25,"sustainable IT profit","sustainable IT benefit"),"charges","load"),"environmental impact","environmental footprint")</f>
        <v/>
      </c>
      <c r="H25" s="185" t="str">
        <f>SUBSTITUTE(SUBSTITUTE(SUBSTITUTE('2. CONTENUS-EN-trad-GOOGLE'!H25,"sustainable IT profit","sustainable IT benefit"),"charges","load"),"environmental impact","environmental footprint")</f>
        <v/>
      </c>
      <c r="I25" s="185" t="str">
        <f>SUBSTITUTE(SUBSTITUTE(SUBSTITUTE('2. CONTENUS-EN-trad-GOOGLE'!I25,"sustainable IT profit","sustainable IT benefit"),"charges","load"),"environmental impact","environmental footprint")</f>
        <v/>
      </c>
    </row>
    <row r="26" spans="1:9" ht="15.75" customHeight="1">
      <c r="A26" s="185" t="str">
        <f>SUBSTITUTE(SUBSTITUTE(SUBSTITUTE('2. CONTENUS-EN-trad-GOOGLE'!A26,"sustainable IT profit","sustainable IT benefit"),"charges","load"),"environmental impact","environmental footprint")</f>
        <v>Animated content</v>
      </c>
      <c r="B26" s="185" t="str">
        <f>SUBSTITUTE(SUBSTITUTE(SUBSTITUTE('2. CONTENUS-EN-trad-GOOGLE'!B26,"sustainable IT profit","sustainable IT benefit"),"charges","load"),"environmental impact","environmental footprint")</f>
        <v/>
      </c>
      <c r="C26" s="185" t="str">
        <f>SUBSTITUTE(SUBSTITUTE(SUBSTITUTE('2. CONTENUS-EN-trad-GOOGLE'!C26,"sustainable IT profit","sustainable IT benefit"),"charges","load"),"environmental impact","environmental footprint")</f>
        <v/>
      </c>
      <c r="D26" s="185" t="str">
        <f>SUBSTITUTE(SUBSTITUTE(SUBSTITUTE('2. CONTENUS-EN-trad-GOOGLE'!D26,"sustainable IT profit","sustainable IT benefit"),"charges","load"),"environmental impact","environmental footprint")</f>
        <v>Is the use of Flash removed, replaced by another effect?</v>
      </c>
      <c r="E26" s="185" t="str">
        <f>SUBSTITUTE(SUBSTITUTE(SUBSTITUTE('2. CONTENUS-EN-trad-GOOGLE'!E26,"sustainable IT profit","sustainable IT benefit"),"charges","load"),"environmental impact","environmental footprint")</f>
        <v>Flash technologies (end of life) use a lot of technical resources on the user terminal and require frequent version monitoring and updates, with strong "backward compatibility" limits leading to anticipated peripheral obsolescence.</v>
      </c>
      <c r="F26" s="185" t="str">
        <f>SUBSTITUTE(SUBSTITUTE(SUBSTITUTE('2. CONTENUS-EN-trad-GOOGLE'!F26,"sustainable IT profit","sustainable IT benefit"),"charges","load"),"environmental impact","environmental footprint")</f>
        <v>Have you removed the use of flash in the service?</v>
      </c>
      <c r="G26" s="185" t="str">
        <f>SUBSTITUTE(SUBSTITUTE(SUBSTITUTE('2. CONTENUS-EN-trad-GOOGLE'!G26,"sustainable IT profit","sustainable IT benefit"),"charges","load"),"environmental impact","environmental footprint")</f>
        <v/>
      </c>
      <c r="H26" s="185" t="str">
        <f>SUBSTITUTE(SUBSTITUTE(SUBSTITUTE('2. CONTENUS-EN-trad-GOOGLE'!H26,"sustainable IT profit","sustainable IT benefit"),"charges","load"),"environmental impact","environmental footprint")</f>
        <v/>
      </c>
      <c r="I26" s="185" t="str">
        <f>SUBSTITUTE(SUBSTITUTE(SUBSTITUTE('2. CONTENUS-EN-trad-GOOGLE'!I26,"sustainable IT profit","sustainable IT benefit"),"charges","load"),"environmental impact","environmental footprint")</f>
        <v>Opquast 14 / GreenIT 115</v>
      </c>
    </row>
    <row r="27" spans="1:9" ht="15.75" customHeight="1">
      <c r="A27" s="185" t="str">
        <f>SUBSTITUTE(SUBSTITUTE(SUBSTITUTE('2. CONTENUS-EN-trad-GOOGLE'!A27,"sustainable IT profit","sustainable IT benefit"),"charges","load"),"environmental impact","environmental footprint")</f>
        <v>Animated content</v>
      </c>
      <c r="B27" s="185" t="str">
        <f>SUBSTITUTE(SUBSTITUTE(SUBSTITUTE('2. CONTENUS-EN-trad-GOOGLE'!B27,"sustainable IT profit","sustainable IT benefit"),"charges","load"),"environmental impact","environmental footprint")</f>
        <v/>
      </c>
      <c r="C27" s="185" t="str">
        <f>SUBSTITUTE(SUBSTITUTE(SUBSTITUTE('2. CONTENUS-EN-trad-GOOGLE'!C27,"sustainable IT profit","sustainable IT benefit"),"charges","load"),"environmental impact","environmental footprint")</f>
        <v>Avoid active content, keep dynamic content under user control
(Block streaming)</v>
      </c>
      <c r="D27" s="185" t="str">
        <f>SUBSTITUTE(SUBSTITUTE(SUBSTITUTE('2. CONTENUS-EN-trad-GOOGLE'!D27,"sustainable IT profit","sustainable IT benefit"),"charges","load"),"environmental impact","environmental footprint")</f>
        <v>Are active content triggered only on user action?</v>
      </c>
      <c r="E27" s="185" t="str">
        <f>SUBSTITUTE(SUBSTITUTE(SUBSTITUTE('2. CONTENUS-EN-trad-GOOGLE'!E27,"sustainable IT profit","sustainable IT benefit"),"charges","load"),"environmental impact","environmental footprint")</f>
        <v>Active content uses technical resources to function. The activity of these components should be started at the request of the user to avoid consuming energy unnecessarily.</v>
      </c>
      <c r="F27" s="185" t="str">
        <f>SUBSTITUTE(SUBSTITUTE(SUBSTITUTE('2. CONTENUS-EN-trad-GOOGLE'!F27,"sustainable IT profit","sustainable IT benefit"),"charges","load"),"environmental impact","environmental footprint")</f>
        <v>If, for example, a carousel is present in the service, can it be activated only on user action (no autoplay)?</v>
      </c>
      <c r="G27" s="185" t="str">
        <f>SUBSTITUTE(SUBSTITUTE(SUBSTITUTE('2. CONTENUS-EN-trad-GOOGLE'!G27,"sustainable IT profit","sustainable IT benefit"),"charges","load"),"environmental impact","environmental footprint")</f>
        <v/>
      </c>
      <c r="H27" s="185" t="str">
        <f>SUBSTITUTE(SUBSTITUTE(SUBSTITUTE('2. CONTENUS-EN-trad-GOOGLE'!H27,"sustainable IT profit","sustainable IT benefit"),"charges","load"),"environmental impact","environmental footprint")</f>
        <v/>
      </c>
      <c r="I27" s="185" t="str">
        <f>SUBSTITUTE(SUBSTITUTE(SUBSTITUTE('2. CONTENUS-EN-trad-GOOGLE'!I27,"sustainable IT profit","sustainable IT benefit"),"charges","load"),"environmental impact","environmental footprint")</f>
        <v>RGAA Criterion 13.8
Cf opquast 121 Animations, sounds and flashes can be paused.</v>
      </c>
    </row>
    <row r="28" spans="1:9" ht="15.75" customHeight="1">
      <c r="A28" s="185" t="str">
        <f>SUBSTITUTE(SUBSTITUTE(SUBSTITUTE('2. CONTENUS-EN-trad-GOOGLE'!A28,"sustainable IT profit","sustainable IT benefit"),"charges","load"),"environmental impact","environmental footprint")</f>
        <v>Animated content</v>
      </c>
      <c r="B28" s="185" t="str">
        <f>SUBSTITUTE(SUBSTITUTE(SUBSTITUTE('2. CONTENUS-EN-trad-GOOGLE'!B28,"sustainable IT profit","sustainable IT benefit"),"charges","load"),"environmental impact","environmental footprint")</f>
        <v/>
      </c>
      <c r="C28" s="185" t="str">
        <f>SUBSTITUTE(SUBSTITUTE(SUBSTITUTE('2. CONTENUS-EN-trad-GOOGLE'!C28,"sustainable IT profit","sustainable IT benefit"),"charges","load"),"environmental impact","environmental footprint")</f>
        <v/>
      </c>
      <c r="D28" s="185" t="str">
        <f>SUBSTITUTE(SUBSTITUTE(SUBSTITUTE('2. CONTENUS-EN-trad-GOOGLE'!D28,"sustainable IT profit","sustainable IT benefit"),"charges","load"),"environmental impact","environmental footprint")</f>
        <v>Is the animated content on the visible part of the screen (no animation triggered under the active part of the screen)</v>
      </c>
      <c r="E28" s="185" t="str">
        <f>SUBSTITUTE(SUBSTITUTE(SUBSTITUTE('2. CONTENUS-EN-trad-GOOGLE'!E28,"sustainable IT profit","sustainable IT benefit"),"charges","load"),"environmental impact","environmental footprint")</f>
        <v>The presentation of a service is seldom contained on the screen surface and scrolling or pagination is necessary. The animations requested by the user can be outside the visible area. In order to reduce the consumption of unnecessary resources, all animations not directly visible must be stopped.</v>
      </c>
      <c r="F28" s="185" t="str">
        <f>SUBSTITUTE(SUBSTITUTE(SUBSTITUTE('2. CONTENUS-EN-trad-GOOGLE'!F28,"sustainable IT profit","sustainable IT benefit"),"charges","load"),"environmental impact","environmental footprint")</f>
        <v>How do you block broadcasts for content outside the visible area?</v>
      </c>
      <c r="G28" s="185" t="str">
        <f>SUBSTITUTE(SUBSTITUTE(SUBSTITUTE('2. CONTENUS-EN-trad-GOOGLE'!G28,"sustainable IT profit","sustainable IT benefit"),"charges","load"),"environmental impact","environmental footprint")</f>
        <v/>
      </c>
      <c r="H28" s="185" t="str">
        <f>SUBSTITUTE(SUBSTITUTE(SUBSTITUTE('2. CONTENUS-EN-trad-GOOGLE'!H28,"sustainable IT profit","sustainable IT benefit"),"charges","load"),"environmental impact","environmental footprint")</f>
        <v/>
      </c>
      <c r="I28" s="185" t="str">
        <f>SUBSTITUTE(SUBSTITUTE(SUBSTITUTE('2. CONTENUS-EN-trad-GOOGLE'!I28,"sustainable IT profit","sustainable IT benefit"),"charges","load"),"environmental impact","environmental footprint")</f>
        <v>RGAA Criterion 4.10
CF opquast 119 the videos are triggered by the user
CF opquast 120 the sounds are triggered by the user
CF Opquast 122 The running of the animations does not block navigation or access to content.</v>
      </c>
    </row>
    <row r="29" spans="1:9" ht="15.75" customHeight="1">
      <c r="A29" s="185" t="str">
        <f>SUBSTITUTE(SUBSTITUTE(SUBSTITUTE('2. CONTENUS-EN-trad-GOOGLE'!A29,"sustainable IT profit","sustainable IT benefit"),"charges","load"),"environmental impact","environmental footprint")</f>
        <v>Animated content</v>
      </c>
      <c r="B29" s="185" t="str">
        <f>SUBSTITUTE(SUBSTITUTE(SUBSTITUTE('2. CONTENUS-EN-trad-GOOGLE'!B29,"sustainable IT profit","sustainable IT benefit"),"charges","load"),"environmental impact","environmental footprint")</f>
        <v/>
      </c>
      <c r="C29" s="185" t="str">
        <f>SUBSTITUTE(SUBSTITUTE(SUBSTITUTE('2. CONTENUS-EN-trad-GOOGLE'!C29,"sustainable IT profit","sustainable IT benefit"),"charges","load"),"environmental impact","environmental footprint")</f>
        <v>Avoid active content, keep dynamic content under user control
(Reduce animated content)</v>
      </c>
      <c r="D29" s="185" t="str">
        <f>SUBSTITUTE(SUBSTITUTE(SUBSTITUTE('2. CONTENUS-EN-trad-GOOGLE'!D29,"sustainable IT profit","sustainable IT benefit"),"charges","load"),"environmental impact","environmental footprint")</f>
        <v>Is the duration of animated content that has been validated as necessary optimized?</v>
      </c>
      <c r="E29" s="185" t="str">
        <f>SUBSTITUTE(SUBSTITUTE(SUBSTITUTE('2. CONTENUS-EN-trad-GOOGLE'!E29,"sustainable IT profit","sustainable IT benefit"),"charges","load"),"environmental impact","environmental footprint")</f>
        <v>The total duration of the animations uses resources. The fact of reducing the duration and not having them play in a loop allows, when the animations are essential, to reduce the impact of consumption.</v>
      </c>
      <c r="F29" s="185" t="str">
        <f>SUBSTITUTE(SUBSTITUTE(SUBSTITUTE('2. CONTENUS-EN-trad-GOOGLE'!F29,"sustainable IT profit","sustainable IT benefit"),"charges","load"),"environmental impact","environmental footprint")</f>
        <v>What duration is associated with each animated content?</v>
      </c>
      <c r="G29" s="185" t="str">
        <f>SUBSTITUTE(SUBSTITUTE(SUBSTITUTE('2. CONTENUS-EN-trad-GOOGLE'!G29,"sustainable IT profit","sustainable IT benefit"),"charges","load"),"environmental impact","environmental footprint")</f>
        <v>Have you deactivated the replay in loop?</v>
      </c>
      <c r="H29" s="185" t="str">
        <f>SUBSTITUTE(SUBSTITUTE(SUBSTITUTE('2. CONTENUS-EN-trad-GOOGLE'!H29,"sustainable IT profit","sustainable IT benefit"),"charges","load"),"environmental impact","environmental footprint")</f>
        <v/>
      </c>
      <c r="I29" s="185" t="str">
        <f>SUBSTITUTE(SUBSTITUTE(SUBSTITUTE('2. CONTENUS-EN-trad-GOOGLE'!I29,"sustainable IT profit","sustainable IT benefit"),"charges","load"),"environmental impact","environmental footprint")</f>
        <v/>
      </c>
    </row>
    <row r="30" spans="1:9" ht="15.75" customHeight="1">
      <c r="A30" s="185" t="str">
        <f>SUBSTITUTE(SUBSTITUTE(SUBSTITUTE('2. CONTENUS-EN-trad-GOOGLE'!A30,"sustainable IT profit","sustainable IT benefit"),"charges","load"),"environmental impact","environmental footprint")</f>
        <v>Videos</v>
      </c>
      <c r="B30" s="185" t="str">
        <f>SUBSTITUTE(SUBSTITUTE(SUBSTITUTE('2. CONTENUS-EN-trad-GOOGLE'!B30,"sustainable IT profit","sustainable IT benefit"),"charges","load"),"environmental impact","environmental footprint")</f>
        <v/>
      </c>
      <c r="C30" s="185" t="str">
        <f>SUBSTITUTE(SUBSTITUTE(SUBSTITUTE('2. CONTENUS-EN-trad-GOOGLE'!C30,"sustainable IT profit","sustainable IT benefit"),"charges","load"),"environmental impact","environmental footprint")</f>
        <v>Avoid active content, keep dynamic content under user control
(Limit video to cases essential for understanding)</v>
      </c>
      <c r="D30" s="185" t="str">
        <f>SUBSTITUTE(SUBSTITUTE(SUBSTITUTE('2. CONTENUS-EN-trad-GOOGLE'!D30,"sustainable IT profit","sustainable IT benefit"),"charges","load"),"environmental impact","environmental footprint")</f>
        <v>What videos are really meaningful and useful for understanding the service (examples: logo, images, links, contractual images, etc.)?</v>
      </c>
      <c r="E30" s="185" t="str">
        <f>SUBSTITUTE(SUBSTITUTE(SUBSTITUTE('2. CONTENUS-EN-trad-GOOGLE'!E30,"sustainable IT profit","sustainable IT benefit"),"charges","load"),"environmental impact","environmental footprint")</f>
        <v>Video streams are one of the elements that consumes the most processing resources and exchange volume in digital service uses. Videos should be limited to cases where they add significant value. Video is not accessible to certain audiences and should therefore be limited.</v>
      </c>
      <c r="F30" s="185" t="str">
        <f>SUBSTITUTE(SUBSTITUTE(SUBSTITUTE('2. CONTENUS-EN-trad-GOOGLE'!F30,"sustainable IT profit","sustainable IT benefit"),"charges","load"),"environmental impact","environmental footprint")</f>
        <v>How many videos does the service have?</v>
      </c>
      <c r="G30" s="185" t="str">
        <f>SUBSTITUTE(SUBSTITUTE(SUBSTITUTE('2. CONTENUS-EN-trad-GOOGLE'!G30,"sustainable IT profit","sustainable IT benefit"),"charges","load"),"environmental impact","environmental footprint")</f>
        <v>What cumulative duration does all the videos represent?</v>
      </c>
      <c r="H30" s="185" t="str">
        <f>SUBSTITUTE(SUBSTITUTE(SUBSTITUTE('2. CONTENUS-EN-trad-GOOGLE'!H30,"sustainable IT profit","sustainable IT benefit"),"charges","load"),"environmental impact","environmental footprint")</f>
        <v/>
      </c>
      <c r="I30" s="185" t="str">
        <f>SUBSTITUTE(SUBSTITUTE(SUBSTITUTE('2. CONTENUS-EN-trad-GOOGLE'!I30,"sustainable IT profit","sustainable IT benefit"),"charges","load"),"environmental impact","environmental footprint")</f>
        <v/>
      </c>
    </row>
    <row r="31" spans="1:9" ht="15.75" customHeight="1">
      <c r="A31" s="185" t="str">
        <f>SUBSTITUTE(SUBSTITUTE(SUBSTITUTE('2. CONTENUS-EN-trad-GOOGLE'!A31,"sustainable IT profit","sustainable IT benefit"),"charges","load"),"environmental impact","environmental footprint")</f>
        <v>Videos</v>
      </c>
      <c r="B31" s="185" t="str">
        <f>SUBSTITUTE(SUBSTITUTE(SUBSTITUTE('2. CONTENUS-EN-trad-GOOGLE'!B31,"sustainable IT profit","sustainable IT benefit"),"charges","load"),"environmental impact","environmental footprint")</f>
        <v/>
      </c>
      <c r="C31" s="185" t="str">
        <f>SUBSTITUTE(SUBSTITUTE(SUBSTITUTE('2. CONTENUS-EN-trad-GOOGLE'!C31,"sustainable IT profit","sustainable IT benefit"),"charges","load"),"environmental impact","environmental footprint")</f>
        <v/>
      </c>
      <c r="D31" s="185" t="str">
        <f>SUBSTITUTE(SUBSTITUTE(SUBSTITUTE('2. CONTENUS-EN-trad-GOOGLE'!D31,"sustainable IT profit","sustainable IT benefit"),"charges","load"),"environmental impact","environmental footprint")</f>
        <v>What videos can we do without (not useful for understanding the service)?</v>
      </c>
      <c r="E31" s="185" t="str">
        <f>SUBSTITUTE(SUBSTITUTE(SUBSTITUTE('2. CONTENUS-EN-trad-GOOGLE'!E31,"sustainable IT profit","sustainable IT benefit"),"charges","load"),"environmental impact","environmental footprint")</f>
        <v>In digital service uses, video streams are one of the elements that consume the most processing resources and exchange volume. Videos should be limited to cases where they add significant value. Video is not accessible to certain audiences and should therefore be limited. On the other hand, it can also allow a simpler perception of a service.</v>
      </c>
      <c r="F31" s="185" t="str">
        <f>SUBSTITUTE(SUBSTITUTE(SUBSTITUTE('2. CONTENUS-EN-trad-GOOGLE'!F31,"sustainable IT profit","sustainable IT benefit"),"charges","load"),"environmental impact","environmental footprint")</f>
        <v>Have you validated that the video provides value for the service?</v>
      </c>
      <c r="G31" s="185" t="str">
        <f>SUBSTITUTE(SUBSTITUTE(SUBSTITUTE('2. CONTENUS-EN-trad-GOOGLE'!G31,"sustainable IT profit","sustainable IT benefit"),"charges","load"),"environmental impact","environmental footprint")</f>
        <v/>
      </c>
      <c r="H31" s="185" t="str">
        <f>SUBSTITUTE(SUBSTITUTE(SUBSTITUTE('2. CONTENUS-EN-trad-GOOGLE'!H31,"sustainable IT profit","sustainable IT benefit"),"charges","load"),"environmental impact","environmental footprint")</f>
        <v/>
      </c>
      <c r="I31" s="185" t="str">
        <f>SUBSTITUTE(SUBSTITUTE(SUBSTITUTE('2. CONTENUS-EN-trad-GOOGLE'!I31,"sustainable IT profit","sustainable IT benefit"),"charges","load"),"environmental impact","environmental footprint")</f>
        <v/>
      </c>
    </row>
    <row r="32" spans="1:9" ht="15.75" customHeight="1">
      <c r="A32" s="185" t="str">
        <f>SUBSTITUTE(SUBSTITUTE(SUBSTITUTE('2. CONTENUS-EN-trad-GOOGLE'!A32,"sustainable IT profit","sustainable IT benefit"),"charges","load"),"environmental impact","environmental footprint")</f>
        <v>Videos</v>
      </c>
      <c r="B32" s="185" t="str">
        <f>SUBSTITUTE(SUBSTITUTE(SUBSTITUTE('2. CONTENUS-EN-trad-GOOGLE'!B32,"sustainable IT profit","sustainable IT benefit"),"charges","load"),"environmental impact","environmental footprint")</f>
        <v/>
      </c>
      <c r="C32" s="185" t="str">
        <f>SUBSTITUTE(SUBSTITUTE(SUBSTITUTE('2. CONTENUS-EN-trad-GOOGLE'!C32,"sustainable IT profit","sustainable IT benefit"),"charges","load"),"environmental impact","environmental footprint")</f>
        <v>Avoid active content, keep dynamic content under user control
(Replace video with other alternatives)</v>
      </c>
      <c r="D32" s="185" t="str">
        <f>SUBSTITUTE(SUBSTITUTE(SUBSTITUTE('2. CONTENUS-EN-trad-GOOGLE'!D32,"sustainable IT profit","sustainable IT benefit"),"charges","load"),"environmental impact","environmental footprint")</f>
        <v>Can the information carried by the video be replaced by an alternative (computer graphics ...)</v>
      </c>
      <c r="E32" s="185" t="str">
        <f>SUBSTITUTE(SUBSTITUTE(SUBSTITUTE('2. CONTENUS-EN-trad-GOOGLE'!E32,"sustainable IT profit","sustainable IT benefit"),"charges","load"),"environmental impact","environmental footprint")</f>
        <v>The information provided by video can often be transposed so as to be offered in static form, which consumes much less resources.</v>
      </c>
      <c r="F32" s="185" t="str">
        <f>SUBSTITUTE(SUBSTITUTE(SUBSTITUTE('2. CONTENUS-EN-trad-GOOGLE'!F32,"sustainable IT profit","sustainable IT benefit"),"charges","load"),"environmental impact","environmental footprint")</f>
        <v>How many videos have you transformed, for example into infographic which reduces the Sustainable IT impact?</v>
      </c>
      <c r="G32" s="185" t="str">
        <f>SUBSTITUTE(SUBSTITUTE(SUBSTITUTE('2. CONTENUS-EN-trad-GOOGLE'!G32,"sustainable IT profit","sustainable IT benefit"),"charges","load"),"environmental impact","environmental footprint")</f>
        <v>Has the video solution or alternatives been evaluated from an IT Sustainable perspective?</v>
      </c>
      <c r="H32" s="185" t="str">
        <f>SUBSTITUTE(SUBSTITUTE(SUBSTITUTE('2. CONTENUS-EN-trad-GOOGLE'!H32,"sustainable IT profit","sustainable IT benefit"),"charges","load"),"environmental impact","environmental footprint")</f>
        <v/>
      </c>
      <c r="I32" s="185" t="str">
        <f>SUBSTITUTE(SUBSTITUTE(SUBSTITUTE('2. CONTENUS-EN-trad-GOOGLE'!I32,"sustainable IT profit","sustainable IT benefit"),"charges","load"),"environmental impact","environmental footprint")</f>
        <v/>
      </c>
    </row>
    <row r="33" spans="1:9" ht="15.75" customHeight="1">
      <c r="A33" s="185" t="str">
        <f>SUBSTITUTE(SUBSTITUTE(SUBSTITUTE('2. CONTENUS-EN-trad-GOOGLE'!A33,"sustainable IT profit","sustainable IT benefit"),"charges","load"),"environmental impact","environmental footprint")</f>
        <v>Videos</v>
      </c>
      <c r="B33" s="185" t="str">
        <f>SUBSTITUTE(SUBSTITUTE(SUBSTITUTE('2. CONTENUS-EN-trad-GOOGLE'!B33,"sustainable IT profit","sustainable IT benefit"),"charges","load"),"environmental impact","environmental footprint")</f>
        <v/>
      </c>
      <c r="C33" s="185" t="str">
        <f>SUBSTITUTE(SUBSTITUTE(SUBSTITUTE('2. CONTENUS-EN-trad-GOOGLE'!C33,"sustainable IT profit","sustainable IT benefit"),"charges","load"),"environmental impact","environmental footprint")</f>
        <v/>
      </c>
      <c r="D33" s="185" t="str">
        <f>SUBSTITUTE(SUBSTITUTE(SUBSTITUTE('2. CONTENUS-EN-trad-GOOGLE'!D33,"sustainable IT profit","sustainable IT benefit"),"charges","load"),"environmental impact","environmental footprint")</f>
        <v>Have the alternatives to streaming (vs local video) been evaluated?</v>
      </c>
      <c r="E33" s="185" t="str">
        <f>SUBSTITUTE(SUBSTITUTE(SUBSTITUTE('2. CONTENUS-EN-trad-GOOGLE'!E33,"sustainable IT profit","sustainable IT benefit"),"charges","load"),"environmental impact","environmental footprint")</f>
        <v>The total distance traveled by video streams generates an environmental footprint at each stage. Solutions to reduce the length of this path are beneficial.</v>
      </c>
      <c r="F33" s="185" t="str">
        <f>SUBSTITUTE(SUBSTITUTE(SUBSTITUTE('2. CONTENUS-EN-trad-GOOGLE'!F33,"sustainable IT profit","sustainable IT benefit"),"charges","load"),"environmental impact","environmental footprint")</f>
        <v>Are all video load ratings between streaming and local hosting available and used?</v>
      </c>
      <c r="G33" s="185" t="str">
        <f>SUBSTITUTE(SUBSTITUTE(SUBSTITUTE('2. CONTENUS-EN-trad-GOOGLE'!G33,"sustainable IT profit","sustainable IT benefit"),"charges","load"),"environmental impact","environmental footprint")</f>
        <v/>
      </c>
      <c r="H33" s="185" t="str">
        <f>SUBSTITUTE(SUBSTITUTE(SUBSTITUTE('2. CONTENUS-EN-trad-GOOGLE'!H33,"sustainable IT profit","sustainable IT benefit"),"charges","load"),"environmental impact","environmental footprint")</f>
        <v/>
      </c>
      <c r="I33" s="185" t="str">
        <f>SUBSTITUTE(SUBSTITUTE(SUBSTITUTE('2. CONTENUS-EN-trad-GOOGLE'!I33,"sustainable IT profit","sustainable IT benefit"),"charges","load"),"environmental impact","environmental footprint")</f>
        <v/>
      </c>
    </row>
    <row r="34" spans="1:9" ht="15.75" customHeight="1">
      <c r="A34" s="185" t="str">
        <f>SUBSTITUTE(SUBSTITUTE(SUBSTITUTE('2. CONTENUS-EN-trad-GOOGLE'!A34,"sustainable IT profit","sustainable IT benefit"),"charges","load"),"environmental impact","environmental footprint")</f>
        <v>Videos</v>
      </c>
      <c r="B34" s="185" t="str">
        <f>SUBSTITUTE(SUBSTITUTE(SUBSTITUTE('2. CONTENUS-EN-trad-GOOGLE'!B34,"sustainable IT profit","sustainable IT benefit"),"charges","load"),"environmental impact","environmental footprint")</f>
        <v/>
      </c>
      <c r="C34" s="185" t="str">
        <f>SUBSTITUTE(SUBSTITUTE(SUBSTITUTE('2. CONTENUS-EN-trad-GOOGLE'!C34,"sustainable IT profit","sustainable IT benefit"),"charges","load"),"environmental impact","environmental footprint")</f>
        <v>Avoid active content, keep dynamic content under user control
(Limit video and audio streams)</v>
      </c>
      <c r="D34" s="185" t="str">
        <f>SUBSTITUTE(SUBSTITUTE(SUBSTITUTE('2. CONTENUS-EN-trad-GOOGLE'!D34,"sustainable IT profit","sustainable IT benefit"),"charges","load"),"environmental impact","environmental footprint")</f>
        <v>Is the duration of videos that have been validated as necessary optimized?</v>
      </c>
      <c r="E34" s="185" t="str">
        <f>SUBSTITUTE(SUBSTITUTE(SUBSTITUTE('2. CONTENUS-EN-trad-GOOGLE'!E34,"sustainable IT profit","sustainable IT benefit"),"charges","load"),"environmental impact","environmental footprint")</f>
        <v>The impact of video streams is linked to the duration of the video, the quality of the images and sound, and the number of broadcasts. Reducing the duration is one of the easily manageable levers to reduce the impact.</v>
      </c>
      <c r="F34" s="185" t="str">
        <f>SUBSTITUTE(SUBSTITUTE(SUBSTITUTE('2. CONTENUS-EN-trad-GOOGLE'!F34,"sustainable IT profit","sustainable IT benefit"),"charges","load"),"environmental impact","environmental footprint")</f>
        <v>Do you have a post-production phase on the videos to reduce the duration with efficient editing?</v>
      </c>
      <c r="G34" s="185" t="str">
        <f>SUBSTITUTE(SUBSTITUTE(SUBSTITUTE('2. CONTENUS-EN-trad-GOOGLE'!G34,"sustainable IT profit","sustainable IT benefit"),"charges","load"),"environmental impact","environmental footprint")</f>
        <v/>
      </c>
      <c r="H34" s="185" t="str">
        <f>SUBSTITUTE(SUBSTITUTE(SUBSTITUTE('2. CONTENUS-EN-trad-GOOGLE'!H34,"sustainable IT profit","sustainable IT benefit"),"charges","load"),"environmental impact","environmental footprint")</f>
        <v/>
      </c>
      <c r="I34" s="185" t="str">
        <f>SUBSTITUTE(SUBSTITUTE(SUBSTITUTE('2. CONTENUS-EN-trad-GOOGLE'!I34,"sustainable IT profit","sustainable IT benefit"),"charges","load"),"environmental impact","environmental footprint")</f>
        <v/>
      </c>
    </row>
    <row r="35" spans="1:9" ht="15.75" customHeight="1">
      <c r="A35" s="185" t="str">
        <f>SUBSTITUTE(SUBSTITUTE(SUBSTITUTE('2. CONTENUS-EN-trad-GOOGLE'!A35,"sustainable IT profit","sustainable IT benefit"),"charges","load"),"environmental impact","environmental footprint")</f>
        <v>Videos</v>
      </c>
      <c r="B35" s="185" t="str">
        <f>SUBSTITUTE(SUBSTITUTE(SUBSTITUTE('2. CONTENUS-EN-trad-GOOGLE'!B35,"sustainable IT profit","sustainable IT benefit"),"charges","load"),"environmental impact","environmental footprint")</f>
        <v/>
      </c>
      <c r="C35" s="185" t="str">
        <f>SUBSTITUTE(SUBSTITUTE(SUBSTITUTE('2. CONTENUS-EN-trad-GOOGLE'!C35,"sustainable IT profit","sustainable IT benefit"),"charges","load"),"environmental impact","environmental footprint")</f>
        <v/>
      </c>
      <c r="D35" s="185" t="str">
        <f>SUBSTITUTE(SUBSTITUTE(SUBSTITUTE('2. CONTENUS-EN-trad-GOOGLE'!D35,"sustainable IT profit","sustainable IT benefit"),"charges","load"),"environmental impact","environmental footprint")</f>
        <v>Is broadcasting live sessions useful?</v>
      </c>
      <c r="E35" s="185" t="str">
        <f>SUBSTITUTE(SUBSTITUTE(SUBSTITUTE('2. CONTENUS-EN-trad-GOOGLE'!E35,"sustainable IT profit","sustainable IT benefit"),"charges","load"),"environmental impact","environmental footprint")</f>
        <v>The number of streams broadcast multiplies by as much the environmental footprint of the video.</v>
      </c>
      <c r="F35" s="185" t="str">
        <f>SUBSTITUTE(SUBSTITUTE(SUBSTITUTE('2. CONTENUS-EN-trad-GOOGLE'!F35,"sustainable IT profit","sustainable IT benefit"),"charges","load"),"environmental impact","environmental footprint")</f>
        <v>Is the number of participants on the live sessions limited?</v>
      </c>
      <c r="G35" s="185" t="str">
        <f>SUBSTITUTE(SUBSTITUTE(SUBSTITUTE('2. CONTENUS-EN-trad-GOOGLE'!G35,"sustainable IT profit","sustainable IT benefit"),"charges","load"),"environmental impact","environmental footprint")</f>
        <v/>
      </c>
      <c r="H35" s="185" t="str">
        <f>SUBSTITUTE(SUBSTITUTE(SUBSTITUTE('2. CONTENUS-EN-trad-GOOGLE'!H35,"sustainable IT profit","sustainable IT benefit"),"charges","load"),"environmental impact","environmental footprint")</f>
        <v/>
      </c>
      <c r="I35" s="185" t="str">
        <f>SUBSTITUTE(SUBSTITUTE(SUBSTITUTE('2. CONTENUS-EN-trad-GOOGLE'!I35,"sustainable IT profit","sustainable IT benefit"),"charges","load"),"environmental impact","environmental footprint")</f>
        <v>CF opquast 116 and 117 and 118</v>
      </c>
    </row>
    <row r="36" spans="1:9" ht="15.75" customHeight="1">
      <c r="A36" s="185" t="str">
        <f>SUBSTITUTE(SUBSTITUTE(SUBSTITUTE('2. CONTENUS-EN-trad-GOOGLE'!A36,"sustainable IT profit","sustainable IT benefit"),"charges","load"),"environmental impact","environmental footprint")</f>
        <v>Sounds</v>
      </c>
      <c r="B36" s="185" t="str">
        <f>SUBSTITUTE(SUBSTITUTE(SUBSTITUTE('2. CONTENUS-EN-trad-GOOGLE'!B36,"sustainable IT profit","sustainable IT benefit"),"charges","load"),"environmental impact","environmental footprint")</f>
        <v/>
      </c>
      <c r="C36" s="185" t="str">
        <f>SUBSTITUTE(SUBSTITUTE(SUBSTITUTE('2. CONTENUS-EN-trad-GOOGLE'!C36,"sustainable IT profit","sustainable IT benefit"),"charges","load"),"environmental impact","environmental footprint")</f>
        <v/>
      </c>
      <c r="D36" s="185" t="str">
        <f>SUBSTITUTE(SUBSTITUTE(SUBSTITUTE('2. CONTENUS-EN-trad-GOOGLE'!D36,"sustainable IT profit","sustainable IT benefit"),"charges","load"),"environmental impact","environmental footprint")</f>
        <v>Can the sound of the video be rendered as text?</v>
      </c>
      <c r="E36" s="185" t="str">
        <f>SUBSTITUTE(SUBSTITUTE(SUBSTITUTE('2. CONTENUS-EN-trad-GOOGLE'!E36,"sustainable IT profit","sustainable IT benefit"),"charges","load"),"environmental impact","environmental footprint")</f>
        <v>Access to sound is difficult or impossible for some audiences. The provision of a text in support or replacement of the sound is essential.</v>
      </c>
      <c r="F36" s="185" t="str">
        <f>SUBSTITUTE(SUBSTITUTE(SUBSTITUTE('2. CONTENUS-EN-trad-GOOGLE'!F36,"sustainable IT profit","sustainable IT benefit"),"charges","load"),"environmental impact","environmental footprint")</f>
        <v>Do you have a subtitle track for each video?</v>
      </c>
      <c r="G36" s="185" t="str">
        <f>SUBSTITUTE(SUBSTITUTE(SUBSTITUTE('2. CONTENUS-EN-trad-GOOGLE'!G36,"sustainable IT profit","sustainable IT benefit"),"charges","load"),"environmental impact","environmental footprint")</f>
        <v/>
      </c>
      <c r="H36" s="185" t="str">
        <f>SUBSTITUTE(SUBSTITUTE(SUBSTITUTE('2. CONTENUS-EN-trad-GOOGLE'!H36,"sustainable IT profit","sustainable IT benefit"),"charges","load"),"environmental impact","environmental footprint")</f>
        <v/>
      </c>
      <c r="I36" s="185" t="str">
        <f>SUBSTITUTE(SUBSTITUTE(SUBSTITUTE('2. CONTENUS-EN-trad-GOOGLE'!I36,"sustainable IT profit","sustainable IT benefit"),"charges","load"),"environmental impact","environmental footprint")</f>
        <v/>
      </c>
    </row>
    <row r="37" spans="1:9" ht="15.75" customHeight="1">
      <c r="A37" s="185" t="str">
        <f>SUBSTITUTE(SUBSTITUTE(SUBSTITUTE('2. CONTENUS-EN-trad-GOOGLE'!A37,"sustainable IT profit","sustainable IT benefit"),"charges","load"),"environmental impact","environmental footprint")</f>
        <v>Sounds / videos</v>
      </c>
      <c r="B37" s="185" t="str">
        <f>SUBSTITUTE(SUBSTITUTE(SUBSTITUTE('2. CONTENUS-EN-trad-GOOGLE'!B37,"sustainable IT profit","sustainable IT benefit"),"charges","load"),"environmental impact","environmental footprint")</f>
        <v/>
      </c>
      <c r="C37" s="185" t="str">
        <f>SUBSTITUTE(SUBSTITUTE(SUBSTITUTE('2. CONTENUS-EN-trad-GOOGLE'!C37,"sustainable IT profit","sustainable IT benefit"),"charges","load"),"environmental impact","environmental footprint")</f>
        <v/>
      </c>
      <c r="D37" s="185" t="str">
        <f>SUBSTITUTE(SUBSTITUTE(SUBSTITUTE('2. CONTENUS-EN-trad-GOOGLE'!D37,"sustainable IT profit","sustainable IT benefit"),"charges","load"),"environmental impact","environmental footprint")</f>
        <v>Are the CODECS of the sounds compressed to the maximum?</v>
      </c>
      <c r="E37" s="185" t="str">
        <f>SUBSTITUTE(SUBSTITUTE(SUBSTITUTE('2. CONTENUS-EN-trad-GOOGLE'!E37,"sustainable IT profit","sustainable IT benefit"),"charges","load"),"environmental impact","environmental footprint")</f>
        <v>The data volume used by the sound quality can be reduced with precision, lower sound quality. The audio compression mechanisms (CODEC) will reduce the volume of data exchanged but require more CPU resources to decode and reproduce the sounds on the user device.</v>
      </c>
      <c r="F37" s="185" t="str">
        <f>SUBSTITUTE(SUBSTITUTE(SUBSTITUTE('2. CONTENUS-EN-trad-GOOGLE'!F37,"sustainable IT profit","sustainable IT benefit"),"charges","load"),"environmental impact","environmental footprint")</f>
        <v>Is the sound quality reduced and tested for understanding?</v>
      </c>
      <c r="G37" s="185" t="str">
        <f>SUBSTITUTE(SUBSTITUTE(SUBSTITUTE('2. CONTENUS-EN-trad-GOOGLE'!G37,"sustainable IT profit","sustainable IT benefit"),"charges","load"),"environmental impact","environmental footprint")</f>
        <v/>
      </c>
      <c r="H37" s="185" t="str">
        <f>SUBSTITUTE(SUBSTITUTE(SUBSTITUTE('2. CONTENUS-EN-trad-GOOGLE'!H37,"sustainable IT profit","sustainable IT benefit"),"charges","load"),"environmental impact","environmental footprint")</f>
        <v/>
      </c>
      <c r="I37" s="185" t="str">
        <f>SUBSTITUTE(SUBSTITUTE(SUBSTITUTE('2. CONTENUS-EN-trad-GOOGLE'!I37,"sustainable IT profit","sustainable IT benefit"),"charges","load"),"environmental impact","environmental footprint")</f>
        <v/>
      </c>
    </row>
    <row r="38" spans="1:9" ht="15.75" customHeight="1">
      <c r="A38" s="185" t="str">
        <f>SUBSTITUTE(SUBSTITUTE(SUBSTITUTE('2. CONTENUS-EN-trad-GOOGLE'!A38,"sustainable IT profit","sustainable IT benefit"),"charges","load"),"environmental impact","environmental footprint")</f>
        <v/>
      </c>
      <c r="B38" s="185" t="str">
        <f>SUBSTITUTE(SUBSTITUTE(SUBSTITUTE('2. CONTENUS-EN-trad-GOOGLE'!B38,"sustainable IT profit","sustainable IT benefit"),"charges","load"),"environmental impact","environmental footprint")</f>
        <v>Facilitate the perception of content by the user</v>
      </c>
      <c r="C38" s="185" t="str">
        <f>SUBSTITUTE(SUBSTITUTE(SUBSTITUTE('2. CONTENUS-EN-trad-GOOGLE'!C38,"sustainable IT profit","sustainable IT benefit"),"charges","load"),"environmental impact","environmental footprint")</f>
        <v/>
      </c>
      <c r="D38" s="185" t="str">
        <f>SUBSTITUTE(SUBSTITUTE(SUBSTITUTE('2. CONTENUS-EN-trad-GOOGLE'!D38,"sustainable IT profit","sustainable IT benefit"),"charges","load"),"environmental impact","environmental footprint")</f>
        <v/>
      </c>
      <c r="E38" s="185" t="str">
        <f>SUBSTITUTE(SUBSTITUTE(SUBSTITUTE('2. CONTENUS-EN-trad-GOOGLE'!E38,"sustainable IT profit","sustainable IT benefit"),"charges","load"),"environmental impact","environmental footprint")</f>
        <v/>
      </c>
      <c r="F38" s="185" t="str">
        <f>SUBSTITUTE(SUBSTITUTE(SUBSTITUTE('2. CONTENUS-EN-trad-GOOGLE'!F38,"sustainable IT profit","sustainable IT benefit"),"charges","load"),"environmental impact","environmental footprint")</f>
        <v/>
      </c>
      <c r="G38" s="185" t="str">
        <f>SUBSTITUTE(SUBSTITUTE(SUBSTITUTE('2. CONTENUS-EN-trad-GOOGLE'!G38,"sustainable IT profit","sustainable IT benefit"),"charges","load"),"environmental impact","environmental footprint")</f>
        <v/>
      </c>
      <c r="H38" s="185" t="str">
        <f>SUBSTITUTE(SUBSTITUTE(SUBSTITUTE('2. CONTENUS-EN-trad-GOOGLE'!H38,"sustainable IT profit","sustainable IT benefit"),"charges","load"),"environmental impact","environmental footprint")</f>
        <v/>
      </c>
      <c r="I38" s="185" t="str">
        <f>SUBSTITUTE(SUBSTITUTE(SUBSTITUTE('2. CONTENUS-EN-trad-GOOGLE'!I38,"sustainable IT profit","sustainable IT benefit"),"charges","load"),"environmental impact","environmental footprint")</f>
        <v/>
      </c>
    </row>
    <row r="39" spans="1:9" ht="15.75" customHeight="1">
      <c r="A39" s="185" t="str">
        <f>SUBSTITUTE(SUBSTITUTE(SUBSTITUTE('2. CONTENUS-EN-trad-GOOGLE'!A39,"sustainable IT profit","sustainable IT benefit"),"charges","load"),"environmental impact","environmental footprint")</f>
        <v>Videos</v>
      </c>
      <c r="B39" s="185" t="str">
        <f>SUBSTITUTE(SUBSTITUTE(SUBSTITUTE('2. CONTENUS-EN-trad-GOOGLE'!B39,"sustainable IT profit","sustainable IT benefit"),"charges","load"),"environmental impact","environmental footprint")</f>
        <v/>
      </c>
      <c r="C39" s="185" t="str">
        <f>SUBSTITUTE(SUBSTITUTE(SUBSTITUTE('2. CONTENUS-EN-trad-GOOGLE'!C39,"sustainable IT profit","sustainable IT benefit"),"charges","load"),"environmental impact","environmental footprint")</f>
        <v>Facilitate the perception of content by the user
(Determine the lifespan of the medium)</v>
      </c>
      <c r="D39" s="185" t="str">
        <f>SUBSTITUTE(SUBSTITUTE(SUBSTITUTE('2. CONTENUS-EN-trad-GOOGLE'!D39,"sustainable IT profit","sustainable IT benefit"),"charges","load"),"environmental impact","environmental footprint")</f>
        <v>Does every video content have an associated lifespan?</v>
      </c>
      <c r="E39" s="185" t="str">
        <f>SUBSTITUTE(SUBSTITUTE(SUBSTITUTE('2. CONTENUS-EN-trad-GOOGLE'!E39,"sustainable IT profit","sustainable IT benefit"),"charges","load"),"environmental impact","environmental footprint")</f>
        <v>Videos can be news stories that are of little interest outside of the time they were produced. Usually this information is available during creation and should be used to delete the video after a specified time. This frees up storage space and prevents users from viewing outdated documents.</v>
      </c>
      <c r="F39" s="185" t="str">
        <f>SUBSTITUTE(SUBSTITUTE(SUBSTITUTE('2. CONTENUS-EN-trad-GOOGLE'!F39,"sustainable IT profit","sustainable IT benefit"),"charges","load"),"environmental impact","environmental footprint")</f>
        <v>Has a video lifecycle strategy been defined?</v>
      </c>
      <c r="G39" s="185" t="str">
        <f>SUBSTITUTE(SUBSTITUTE(SUBSTITUTE('2. CONTENUS-EN-trad-GOOGLE'!G39,"sustainable IT profit","sustainable IT benefit"),"charges","load"),"environmental impact","environmental footprint")</f>
        <v/>
      </c>
      <c r="H39" s="185" t="str">
        <f>SUBSTITUTE(SUBSTITUTE(SUBSTITUTE('2. CONTENUS-EN-trad-GOOGLE'!H39,"sustainable IT profit","sustainable IT benefit"),"charges","load"),"environmental impact","environmental footprint")</f>
        <v/>
      </c>
      <c r="I39" s="185" t="str">
        <f>SUBSTITUTE(SUBSTITUTE(SUBSTITUTE('2. CONTENUS-EN-trad-GOOGLE'!I39,"sustainable IT profit","sustainable IT benefit"),"charges","load"),"environmental impact","environmental footprint")</f>
        <v>CF RGAA 4 criteria 4.1 to 4.13</v>
      </c>
    </row>
    <row r="40" spans="1:9" ht="15.75" customHeight="1">
      <c r="A40" s="185" t="str">
        <f>SUBSTITUTE(SUBSTITUTE(SUBSTITUTE('2. CONTENUS-EN-trad-GOOGLE'!A40,"sustainable IT profit","sustainable IT benefit"),"charges","load"),"environmental impact","environmental footprint")</f>
        <v>Text</v>
      </c>
      <c r="B40" s="185" t="str">
        <f>SUBSTITUTE(SUBSTITUTE(SUBSTITUTE('2. CONTENUS-EN-trad-GOOGLE'!B40,"sustainable IT profit","sustainable IT benefit"),"charges","load"),"environmental impact","environmental footprint")</f>
        <v/>
      </c>
      <c r="C40" s="185" t="str">
        <f>SUBSTITUTE(SUBSTITUTE(SUBSTITUTE('2. CONTENUS-EN-trad-GOOGLE'!C40,"sustainable IT profit","sustainable IT benefit"),"charges","load"),"environmental impact","environmental footprint")</f>
        <v>Facilitate the perception of content by the user
(Highlight "new")</v>
      </c>
      <c r="D40" s="185" t="str">
        <f>SUBSTITUTE(SUBSTITUTE(SUBSTITUTE('2. CONTENUS-EN-trad-GOOGLE'!D40,"sustainable IT profit","sustainable IT benefit"),"charges","load"),"environmental impact","environmental footprint")</f>
        <v>Have we defined the proportion of feed type content (hot news type content, etc.) and stock (cold content, long tail in SEO)?</v>
      </c>
      <c r="E40" s="185" t="str">
        <f>SUBSTITUTE(SUBSTITUTE(SUBSTITUTE('2. CONTENUS-EN-trad-GOOGLE'!E40,"sustainable IT profit","sustainable IT benefit"),"charges","load"),"environmental impact","environmental footprint")</f>
        <v>The content related to an event or a news is not very interesting after a certain time. All this information must be used so that outdated information is deleted or if necessary reworked to reduce its size, and finally be made available to users on archive links to clearly express that this content is old. Keeping old content can be useful to keep acquired SEO referencing.</v>
      </c>
      <c r="F40" s="185" t="str">
        <f>SUBSTITUTE(SUBSTITUTE(SUBSTITUTE('2. CONTENUS-EN-trad-GOOGLE'!F40,"sustainable IT profit","sustainable IT benefit"),"charges","load"),"environmental impact","environmental footprint")</f>
        <v>How is recent content promoted?</v>
      </c>
      <c r="G40" s="185" t="str">
        <f>SUBSTITUTE(SUBSTITUTE(SUBSTITUTE('2. CONTENUS-EN-trad-GOOGLE'!G40,"sustainable IT profit","sustainable IT benefit"),"charges","load"),"environmental impact","environmental footprint")</f>
        <v>Is the volume of cold contents reduced and monitored regularly?</v>
      </c>
      <c r="H40" s="185" t="str">
        <f>SUBSTITUTE(SUBSTITUTE(SUBSTITUTE('2. CONTENUS-EN-trad-GOOGLE'!H40,"sustainable IT profit","sustainable IT benefit"),"charges","load"),"environmental impact","environmental footprint")</f>
        <v>Does all content have an expiration date?</v>
      </c>
      <c r="I40" s="185" t="str">
        <f>SUBSTITUTE(SUBSTITUTE(SUBSTITUTE('2. CONTENUS-EN-trad-GOOGLE'!I40,"sustainable IT profit","sustainable IT benefit"),"charges","load"),"environmental impact","environmental footprint")</f>
        <v>CF Opquast 1 and 6</v>
      </c>
    </row>
    <row r="41" spans="1:9" ht="15.75" customHeight="1">
      <c r="A41" s="185" t="str">
        <f>SUBSTITUTE(SUBSTITUTE(SUBSTITUTE('2. CONTENUS-EN-trad-GOOGLE'!A41,"sustainable IT profit","sustainable IT benefit"),"charges","load"),"environmental impact","environmental footprint")</f>
        <v>Text</v>
      </c>
      <c r="B41" s="185" t="str">
        <f>SUBSTITUTE(SUBSTITUTE(SUBSTITUTE('2. CONTENUS-EN-trad-GOOGLE'!B41,"sustainable IT profit","sustainable IT benefit"),"charges","load"),"environmental impact","environmental footprint")</f>
        <v/>
      </c>
      <c r="C41" s="185" t="str">
        <f>SUBSTITUTE(SUBSTITUTE(SUBSTITUTE('2. CONTENUS-EN-trad-GOOGLE'!C41,"sustainable IT profit","sustainable IT benefit"),"charges","load"),"environmental impact","environmental footprint")</f>
        <v>Facilitate the perception of content by the user
(Avoid content duplication)</v>
      </c>
      <c r="D41" s="185" t="str">
        <f>SUBSTITUTE(SUBSTITUTE(SUBSTITUTE('2. CONTENUS-EN-trad-GOOGLE'!D41,"sustainable IT profit","sustainable IT benefit"),"charges","load"),"environmental impact","environmental footprint")</f>
        <v>Is the content unique across the service?</v>
      </c>
      <c r="E41" s="185" t="str">
        <f>SUBSTITUTE(SUBSTITUTE(SUBSTITUTE('2. CONTENUS-EN-trad-GOOGLE'!E41,"sustainable IT profit","sustainable IT benefit"),"charges","load"),"environmental impact","environmental footprint")</f>
        <v>Besides the additional storage space and confusion for the user that duplicating content causes, from an SEO point of view, these duplications are inefficient.</v>
      </c>
      <c r="F41" s="185" t="str">
        <f>SUBSTITUTE(SUBSTITUTE(SUBSTITUTE('2. CONTENUS-EN-trad-GOOGLE'!F41,"sustainable IT profit","sustainable IT benefit"),"charges","load"),"environmental impact","environmental footprint")</f>
        <v>Do you have duplicate content tracking?</v>
      </c>
      <c r="G41" s="185" t="str">
        <f>SUBSTITUTE(SUBSTITUTE(SUBSTITUTE('2. CONTENUS-EN-trad-GOOGLE'!G41,"sustainable IT profit","sustainable IT benefit"),"charges","load"),"environmental impact","environmental footprint")</f>
        <v/>
      </c>
      <c r="H41" s="185" t="str">
        <f>SUBSTITUTE(SUBSTITUTE(SUBSTITUTE('2. CONTENUS-EN-trad-GOOGLE'!H41,"sustainable IT profit","sustainable IT benefit"),"charges","load"),"environmental impact","environmental footprint")</f>
        <v/>
      </c>
      <c r="I41" s="185" t="str">
        <f>SUBSTITUTE(SUBSTITUTE(SUBSTITUTE('2. CONTENUS-EN-trad-GOOGLE'!I41,"sustainable IT profit","sustainable IT benefit"),"charges","load"),"environmental impact","environmental footprint")</f>
        <v/>
      </c>
    </row>
    <row r="42" spans="1:9" ht="15.75" customHeight="1">
      <c r="A42" s="185" t="str">
        <f>SUBSTITUTE(SUBSTITUTE(SUBSTITUTE('2. CONTENUS-EN-trad-GOOGLE'!A42,"sustainable IT profit","sustainable IT benefit"),"charges","load"),"environmental impact","environmental footprint")</f>
        <v>Forms</v>
      </c>
      <c r="B42" s="185" t="str">
        <f>SUBSTITUTE(SUBSTITUTE(SUBSTITUTE('2. CONTENUS-EN-trad-GOOGLE'!B42,"sustainable IT profit","sustainable IT benefit"),"charges","load"),"environmental impact","environmental footprint")</f>
        <v/>
      </c>
      <c r="C42" s="185" t="str">
        <f>SUBSTITUTE(SUBSTITUTE(SUBSTITUTE('2. CONTENUS-EN-trad-GOOGLE'!C42,"sustainable IT profit","sustainable IT benefit"),"charges","load"),"environmental impact","environmental footprint")</f>
        <v>Facilitate the perception of content by the user
(Limit notifications)</v>
      </c>
      <c r="D42" s="185" t="str">
        <f>SUBSTITUTE(SUBSTITUTE(SUBSTITUTE('2. CONTENUS-EN-trad-GOOGLE'!D42,"sustainable IT profit","sustainable IT benefit"),"charges","load"),"environmental impact","environmental footprint")</f>
        <v>Are user notifications necessary and can be deactivated by the user?</v>
      </c>
      <c r="E42" s="185" t="str">
        <f>SUBSTITUTE(SUBSTITUTE(SUBSTITUTE('2. CONTENUS-EN-trad-GOOGLE'!E42,"sustainable IT profit","sustainable IT benefit"),"charges","load"),"environmental impact","environmental footprint")</f>
        <v>The notification methods can use resource-consuming technologies and certain practices aim to multiply them which increases the environmental footprint of the service. Minimizing notifications, using lightweight mechanisms, and allowing the user to turn off notifications is helpful in reducing power consumption as well as distracting users' attention.</v>
      </c>
      <c r="F42" s="185" t="str">
        <f>SUBSTITUTE(SUBSTITUTE(SUBSTITUTE('2. CONTENUS-EN-trad-GOOGLE'!F42,"sustainable IT profit","sustainable IT benefit"),"charges","load"),"environmental impact","environmental footprint")</f>
        <v>What are the user notification methods? Does the user have the choice of notification mechanisms, their frequency to avoid receiving everything by default?</v>
      </c>
      <c r="G42" s="185" t="str">
        <f>SUBSTITUTE(SUBSTITUTE(SUBSTITUTE('2. CONTENUS-EN-trad-GOOGLE'!G42,"sustainable IT profit","sustainable IT benefit"),"charges","load"),"environmental impact","environmental footprint")</f>
        <v>Is subscribing to an RSS feed offered as an alternative to spontaneous push notifications?</v>
      </c>
      <c r="H42" s="185" t="str">
        <f>SUBSTITUTE(SUBSTITUTE(SUBSTITUTE('2. CONTENUS-EN-trad-GOOGLE'!H42,"sustainable IT profit","sustainable IT benefit"),"charges","load"),"environmental impact","environmental footprint")</f>
        <v/>
      </c>
      <c r="I42" s="185" t="str">
        <f>SUBSTITUTE(SUBSTITUTE(SUBSTITUTE('2. CONTENUS-EN-trad-GOOGLE'!I42,"sustainable IT profit","sustainable IT benefit"),"charges","load"),"environmental impact","environmental footprint")</f>
        <v/>
      </c>
    </row>
    <row r="43" spans="1:9" ht="15.75" customHeight="1">
      <c r="A43" s="185" t="str">
        <f>SUBSTITUTE(SUBSTITUTE(SUBSTITUTE('2. CONTENUS-EN-trad-GOOGLE'!A43,"sustainable IT profit","sustainable IT benefit"),"charges","load"),"environmental impact","environmental footprint")</f>
        <v>Forms</v>
      </c>
      <c r="B43" s="185" t="str">
        <f>SUBSTITUTE(SUBSTITUTE(SUBSTITUTE('2. CONTENUS-EN-trad-GOOGLE'!B43,"sustainable IT profit","sustainable IT benefit"),"charges","load"),"environmental impact","environmental footprint")</f>
        <v/>
      </c>
      <c r="C43" s="185" t="str">
        <f>SUBSTITUTE(SUBSTITUTE(SUBSTITUTE('2. CONTENUS-EN-trad-GOOGLE'!C43,"sustainable IT profit","sustainable IT benefit"),"charges","load"),"environmental impact","environmental footprint")</f>
        <v>Facilitate the perception of content by the user
(Deal with errors locally)</v>
      </c>
      <c r="D43" s="185" t="str">
        <f>SUBSTITUTE(SUBSTITUTE(SUBSTITUTE('2. CONTENUS-EN-trad-GOOGLE'!D43,"sustainable IT profit","sustainable IT benefit"),"charges","load"),"environmental impact","environmental footprint")</f>
        <v>Is the validity of the data checked before submitting the form?</v>
      </c>
      <c r="E43" s="185" t="str">
        <f>SUBSTITUTE(SUBSTITUTE(SUBSTITUTE('2. CONTENUS-EN-trad-GOOGLE'!E43,"sustainable IT profit","sustainable IT benefit"),"charges","load"),"environmental impact","environmental footprint")</f>
        <v>Data entry in forms is a source of errors. If the data is only checked after submission of the form, the number of exchanges will increase. Controlling the format of the data expected before sending to the server reduces data transfers and unnecessary processing.</v>
      </c>
      <c r="F43" s="185" t="str">
        <f>SUBSTITUTE(SUBSTITUTE(SUBSTITUTE('2. CONTENUS-EN-trad-GOOGLE'!F43,"sustainable IT profit","sustainable IT benefit"),"charges","load"),"environmental impact","environmental footprint")</f>
        <v>Do you have a range of values, a format associated with each entry area?</v>
      </c>
      <c r="G43" s="185" t="str">
        <f>SUBSTITUTE(SUBSTITUTE(SUBSTITUTE('2. CONTENUS-EN-trad-GOOGLE'!G43,"sustainable IT profit","sustainable IT benefit"),"charges","load"),"environmental impact","environmental footprint")</f>
        <v>Are the data expected in each field clearly expressed and checked as soon as possible after their entry by the user?</v>
      </c>
      <c r="H43" s="185" t="str">
        <f>SUBSTITUTE(SUBSTITUTE(SUBSTITUTE('2. CONTENUS-EN-trad-GOOGLE'!H43,"sustainable IT profit","sustainable IT benefit"),"charges","load"),"environmental impact","environmental footprint")</f>
        <v/>
      </c>
      <c r="I43" s="185" t="str">
        <f>SUBSTITUTE(SUBSTITUTE(SUBSTITUTE('2. CONTENUS-EN-trad-GOOGLE'!I43,"sustainable IT profit","sustainable IT benefit"),"charges","load"),"environmental impact","environmental footprint")</f>
        <v/>
      </c>
    </row>
    <row r="44" spans="1:9" ht="15.75" customHeight="1">
      <c r="A44" s="185" t="str">
        <f>SUBSTITUTE(SUBSTITUTE(SUBSTITUTE('2. CONTENUS-EN-trad-GOOGLE'!A44,"sustainable IT profit","sustainable IT benefit"),"charges","load"),"environmental impact","environmental footprint")</f>
        <v/>
      </c>
      <c r="B44" s="185" t="str">
        <f>SUBSTITUTE(SUBSTITUTE(SUBSTITUTE('2. CONTENUS-EN-trad-GOOGLE'!B44,"sustainable IT profit","sustainable IT benefit"),"charges","load"),"environmental impact","environmental footprint")</f>
        <v/>
      </c>
      <c r="C44" s="185" t="str">
        <f>SUBSTITUTE(SUBSTITUTE(SUBSTITUTE('2. CONTENUS-EN-trad-GOOGLE'!C44,"sustainable IT profit","sustainable IT benefit"),"charges","load"),"environmental impact","environmental footprint")</f>
        <v>Facilitate the perception of the contents by the user
(Limit the interactions of the rollover type
Limit the contents to "drawer")</v>
      </c>
      <c r="D44" s="185" t="str">
        <f>SUBSTITUTE(SUBSTITUTE(SUBSTITUTE('2. CONTENUS-EN-trad-GOOGLE'!D44,"sustainable IT profit","sustainable IT benefit"),"charges","load"),"environmental impact","environmental footprint")</f>
        <v>Is the presentation of information accessible without generating a cascade of dynamic presentation areas?</v>
      </c>
      <c r="E44" s="185" t="str">
        <f>SUBSTITUTE(SUBSTITUTE(SUBSTITUTE('2. CONTENUS-EN-trad-GOOGLE'!E44,"sustainable IT profit","sustainable IT benefit"),"charges","load"),"environmental impact","environmental footprint")</f>
        <v>The dynamism of the displays can be perceived as a criterion of modernity, but this generates permanent calculations and processing which are a source of consumption, and the user's attention can be disturbed by spontaneous actions that he does not have. sets off.</v>
      </c>
      <c r="F44" s="185" t="str">
        <f>SUBSTITUTE(SUBSTITUTE(SUBSTITUTE('2. CONTENUS-EN-trad-GOOGLE'!F44,"sustainable IT profit","sustainable IT benefit"),"charges","load"),"environmental impact","environmental footprint")</f>
        <v>Is each information visible without superimposition or untimely recalculation?</v>
      </c>
      <c r="G44" s="185" t="str">
        <f>SUBSTITUTE(SUBSTITUTE(SUBSTITUTE('2. CONTENUS-EN-trad-GOOGLE'!G44,"sustainable IT profit","sustainable IT benefit"),"charges","load"),"environmental impact","environmental footprint")</f>
        <v/>
      </c>
      <c r="H44" s="185" t="str">
        <f>SUBSTITUTE(SUBSTITUTE(SUBSTITUTE('2. CONTENUS-EN-trad-GOOGLE'!H44,"sustainable IT profit","sustainable IT benefit"),"charges","load"),"environmental impact","environmental footprint")</f>
        <v/>
      </c>
      <c r="I44" s="185" t="str">
        <f>SUBSTITUTE(SUBSTITUTE(SUBSTITUTE('2. CONTENUS-EN-trad-GOOGLE'!I44,"sustainable IT profit","sustainable IT benefit"),"charges","load"),"environmental impact","environmental footprint")</f>
        <v/>
      </c>
    </row>
    <row r="45" spans="1:9" ht="15.75" customHeight="1">
      <c r="A45" s="185" t="str">
        <f>SUBSTITUTE(SUBSTITUTE(SUBSTITUTE('2. CONTENUS-EN-trad-GOOGLE'!A45,"sustainable IT profit","sustainable IT benefit"),"charges","load"),"environmental impact","environmental footprint")</f>
        <v/>
      </c>
      <c r="B45" s="185" t="str">
        <f>SUBSTITUTE(SUBSTITUTE(SUBSTITUTE('2. CONTENUS-EN-trad-GOOGLE'!B45,"sustainable IT profit","sustainable IT benefit"),"charges","load"),"environmental impact","environmental footprint")</f>
        <v/>
      </c>
      <c r="C45" s="185" t="str">
        <f>SUBSTITUTE(SUBSTITUTE(SUBSTITUTE('2. CONTENUS-EN-trad-GOOGLE'!C45,"sustainable IT profit","sustainable IT benefit"),"charges","load"),"environmental impact","environmental footprint")</f>
        <v>Facilitate the perception of the contents by the user
(Name all the interactive components in a comprehensible way to explain the resulting action)</v>
      </c>
      <c r="D45" s="185" t="str">
        <f>SUBSTITUTE(SUBSTITUTE(SUBSTITUTE('2. CONTENUS-EN-trad-GOOGLE'!D45,"sustainable IT profit","sustainable IT benefit"),"charges","load"),"environmental impact","environmental footprint")</f>
        <v>Does each active element have a name allowing to understand the action which will be carried out by its use?</v>
      </c>
      <c r="E45" s="185" t="str">
        <f>SUBSTITUTE(SUBSTITUTE(SUBSTITUTE('2. CONTENUS-EN-trad-GOOGLE'!E45,"sustainable IT profit","sustainable IT benefit"),"charges","load"),"environmental impact","environmental footprint")</f>
        <v>The dynamism of interfaces may not be understood by certain audiences or certain accessibility assistants. It is essential that each active element can be described so that the user understands the mode of operation.</v>
      </c>
      <c r="F45" s="185" t="str">
        <f>SUBSTITUTE(SUBSTITUTE(SUBSTITUTE('2. CONTENUS-EN-trad-GOOGLE'!F45,"sustainable IT profit","sustainable IT benefit"),"charges","load"),"environmental impact","environmental footprint")</f>
        <v>Have you validated that each item is well supported by an accessibility reader (screen reader)?</v>
      </c>
      <c r="G45" s="185" t="str">
        <f>SUBSTITUTE(SUBSTITUTE(SUBSTITUTE('2. CONTENUS-EN-trad-GOOGLE'!G45,"sustainable IT profit","sustainable IT benefit"),"charges","load"),"environmental impact","environmental footprint")</f>
        <v>Do you always use the same terms for the same actions, always specifying the context?</v>
      </c>
      <c r="H45" s="185" t="str">
        <f>SUBSTITUTE(SUBSTITUTE(SUBSTITUTE('2. CONTENUS-EN-trad-GOOGLE'!H45,"sustainable IT profit","sustainable IT benefit"),"charges","load"),"environmental impact","environmental footprint")</f>
        <v>Is each action always located in the course?</v>
      </c>
      <c r="I45" s="185" t="str">
        <f>SUBSTITUTE(SUBSTITUTE(SUBSTITUTE('2. CONTENUS-EN-trad-GOOGLE'!I45,"sustainable IT profit","sustainable IT benefit"),"charges","load"),"environmental impact","environmental footprint")</f>
        <v>RGAA 6.1 11.9 criteria</v>
      </c>
    </row>
    <row r="46" spans="1:9" ht="15.75" customHeight="1">
      <c r="A46" s="185" t="str">
        <f>SUBSTITUTE(SUBSTITUTE(SUBSTITUTE('2. CONTENUS-EN-trad-GOOGLE'!A46,"sustainable IT profit","sustainable IT benefit"),"charges","load"),"environmental impact","environmental footprint")</f>
        <v/>
      </c>
      <c r="B46" s="185" t="str">
        <f>SUBSTITUTE(SUBSTITUTE(SUBSTITUTE('2. CONTENUS-EN-trad-GOOGLE'!B46,"sustainable IT profit","sustainable IT benefit"),"charges","load"),"environmental impact","environmental footprint")</f>
        <v>Ensure the link between content and uses</v>
      </c>
      <c r="C46" s="185" t="str">
        <f>SUBSTITUTE(SUBSTITUTE(SUBSTITUTE('2. CONTENUS-EN-trad-GOOGLE'!C46,"sustainable IT profit","sustainable IT benefit"),"charges","load"),"environmental impact","environmental footprint")</f>
        <v/>
      </c>
      <c r="D46" s="185" t="str">
        <f>SUBSTITUTE(SUBSTITUTE(SUBSTITUTE('2. CONTENUS-EN-trad-GOOGLE'!D46,"sustainable IT profit","sustainable IT benefit"),"charges","load"),"environmental impact","environmental footprint")</f>
        <v/>
      </c>
      <c r="E46" s="185" t="str">
        <f>SUBSTITUTE(SUBSTITUTE(SUBSTITUTE('2. CONTENUS-EN-trad-GOOGLE'!E46,"sustainable IT profit","sustainable IT benefit"),"charges","load"),"environmental impact","environmental footprint")</f>
        <v/>
      </c>
      <c r="F46" s="185" t="str">
        <f>SUBSTITUTE(SUBSTITUTE(SUBSTITUTE('2. CONTENUS-EN-trad-GOOGLE'!F46,"sustainable IT profit","sustainable IT benefit"),"charges","load"),"environmental impact","environmental footprint")</f>
        <v/>
      </c>
      <c r="G46" s="185" t="str">
        <f>SUBSTITUTE(SUBSTITUTE(SUBSTITUTE('2. CONTENUS-EN-trad-GOOGLE'!G46,"sustainable IT profit","sustainable IT benefit"),"charges","load"),"environmental impact","environmental footprint")</f>
        <v/>
      </c>
      <c r="H46" s="185" t="str">
        <f>SUBSTITUTE(SUBSTITUTE(SUBSTITUTE('2. CONTENUS-EN-trad-GOOGLE'!H46,"sustainable IT profit","sustainable IT benefit"),"charges","load"),"environmental impact","environmental footprint")</f>
        <v/>
      </c>
      <c r="I46" s="185" t="str">
        <f>SUBSTITUTE(SUBSTITUTE(SUBSTITUTE('2. CONTENUS-EN-trad-GOOGLE'!I46,"sustainable IT profit","sustainable IT benefit"),"charges","load"),"environmental impact","environmental footprint")</f>
        <v/>
      </c>
    </row>
    <row r="47" spans="1:9" ht="15.75" customHeight="1">
      <c r="A47" s="185" t="str">
        <f>SUBSTITUTE(SUBSTITUTE(SUBSTITUTE('2. CONTENUS-EN-trad-GOOGLE'!A47,"sustainable IT profit","sustainable IT benefit"),"charges","load"),"environmental impact","environmental footprint")</f>
        <v/>
      </c>
      <c r="B47" s="185" t="str">
        <f>SUBSTITUTE(SUBSTITUTE(SUBSTITUTE('2. CONTENUS-EN-trad-GOOGLE'!B47,"sustainable IT profit","sustainable IT benefit"),"charges","load"),"environmental impact","environmental footprint")</f>
        <v/>
      </c>
      <c r="C47" s="185" t="str">
        <f>SUBSTITUTE(SUBSTITUTE(SUBSTITUTE('2. CONTENUS-EN-trad-GOOGLE'!C47,"sustainable IT profit","sustainable IT benefit"),"charges","load"),"environmental impact","environmental footprint")</f>
        <v>Ensure the link between content and uses
(Arbitrate between SEO requirements and sobriety)</v>
      </c>
      <c r="D47" s="185" t="str">
        <f>SUBSTITUTE(SUBSTITUTE(SUBSTITUTE('2. CONTENUS-EN-trad-GOOGLE'!D47,"sustainable IT profit","sustainable IT benefit"),"charges","load"),"environmental impact","environmental footprint")</f>
        <v>Is SEO tracking information tracked and streamlined so as not to collect unnecessary items?</v>
      </c>
      <c r="E47" s="185" t="str">
        <f>SUBSTITUTE(SUBSTITUTE(SUBSTITUTE('2. CONTENUS-EN-trad-GOOGLE'!E47,"sustainable IT profit","sustainable IT benefit"),"charges","load"),"environmental impact","environmental footprint")</f>
        <v>Monitoring user activity in the service can generate the collection of a large volume of information that will be exchanged with SEO engines. These collections are useful when they make it possible to provide information more effectively to users and facilitate their journey, they are parasitic and wasted when not in use.</v>
      </c>
      <c r="F47" s="185" t="str">
        <f>SUBSTITUTE(SUBSTITUTE(SUBSTITUTE('2. CONTENUS-EN-trad-GOOGLE'!F47,"sustainable IT profit","sustainable IT benefit"),"charges","load"),"environmental impact","environmental footprint")</f>
        <v>Have you validated that each SEO tracking information is used correctly?</v>
      </c>
      <c r="G47" s="185" t="str">
        <f>SUBSTITUTE(SUBSTITUTE(SUBSTITUTE('2. CONTENUS-EN-trad-GOOGLE'!G47,"sustainable IT profit","sustainable IT benefit"),"charges","load"),"environmental impact","environmental footprint")</f>
        <v/>
      </c>
      <c r="H47" s="185" t="str">
        <f>SUBSTITUTE(SUBSTITUTE(SUBSTITUTE('2. CONTENUS-EN-trad-GOOGLE'!H47,"sustainable IT profit","sustainable IT benefit"),"charges","load"),"environmental impact","environmental footprint")</f>
        <v/>
      </c>
      <c r="I47" s="185" t="str">
        <f>SUBSTITUTE(SUBSTITUTE(SUBSTITUTE('2. CONTENUS-EN-trad-GOOGLE'!I47,"sustainable IT profit","sustainable IT benefit"),"charges","load"),"environmental impact","environmental footprint")</f>
        <v/>
      </c>
    </row>
    <row r="48" spans="1:9" ht="15.75" customHeight="1">
      <c r="A48" s="185" t="str">
        <f>SUBSTITUTE(SUBSTITUTE(SUBSTITUTE('2. CONTENUS-EN-trad-GOOGLE'!A48,"sustainable IT profit","sustainable IT benefit"),"charges","load"),"environmental impact","environmental footprint")</f>
        <v>hyperlinks</v>
      </c>
      <c r="B48" s="185" t="str">
        <f>SUBSTITUTE(SUBSTITUTE(SUBSTITUTE('2. CONTENUS-EN-trad-GOOGLE'!B48,"sustainable IT profit","sustainable IT benefit"),"charges","load"),"environmental impact","environmental footprint")</f>
        <v/>
      </c>
      <c r="C48" s="185" t="str">
        <f>SUBSTITUTE(SUBSTITUTE(SUBSTITUTE('2. CONTENUS-EN-trad-GOOGLE'!C48,"sustainable IT profit","sustainable IT benefit"),"charges","load"),"environmental impact","environmental footprint")</f>
        <v>Ensure the link between content and uses
(Validate the target of the links)</v>
      </c>
      <c r="D48" s="185" t="str">
        <f>SUBSTITUTE(SUBSTITUTE(SUBSTITUTE('2. CONTENUS-EN-trad-GOOGLE'!D48,"sustainable IT profit","sustainable IT benefit"),"charges","load"),"environmental impact","environmental footprint")</f>
        <v>Are all links and link images useful?</v>
      </c>
      <c r="E48" s="185" t="str">
        <f>SUBSTITUTE(SUBSTITUTE(SUBSTITUTE('2. CONTENUS-EN-trad-GOOGLE'!E48,"sustainable IT profit","sustainable IT benefit"),"charges","load"),"environmental impact","environmental footprint")</f>
        <v>Content uses external references rather than duplicating information. The referral to these external sources implements technical mechanisms and consumes resources which must have a value.</v>
      </c>
      <c r="F48" s="185" t="str">
        <f>SUBSTITUTE(SUBSTITUTE(SUBSTITUTE('2. CONTENUS-EN-trad-GOOGLE'!F48,"sustainable IT profit","sustainable IT benefit"),"charges","load"),"environmental impact","environmental footprint")</f>
        <v>How do you present to the user whether this is an internal or external link?</v>
      </c>
      <c r="G48" s="185" t="str">
        <f>SUBSTITUTE(SUBSTITUTE(SUBSTITUTE('2. CONTENUS-EN-trad-GOOGLE'!G48,"sustainable IT profit","sustainable IT benefit"),"charges","load"),"environmental impact","environmental footprint")</f>
        <v/>
      </c>
      <c r="H48" s="185" t="str">
        <f>SUBSTITUTE(SUBSTITUTE(SUBSTITUTE('2. CONTENUS-EN-trad-GOOGLE'!H48,"sustainable IT profit","sustainable IT benefit"),"charges","load"),"environmental impact","environmental footprint")</f>
        <v/>
      </c>
      <c r="I48" s="185" t="str">
        <f>SUBSTITUTE(SUBSTITUTE(SUBSTITUTE('2. CONTENUS-EN-trad-GOOGLE'!I48,"sustainable IT profit","sustainable IT benefit"),"charges","load"),"environmental impact","environmental footprint")</f>
        <v/>
      </c>
    </row>
    <row r="49" spans="1:9" ht="15.75" customHeight="1">
      <c r="A49" s="185" t="str">
        <f>SUBSTITUTE(SUBSTITUTE(SUBSTITUTE('2. CONTENUS-EN-trad-GOOGLE'!A49,"sustainable IT profit","sustainable IT benefit"),"charges","load"),"environmental impact","environmental footprint")</f>
        <v>hyperlinks</v>
      </c>
      <c r="B49" s="185" t="str">
        <f>SUBSTITUTE(SUBSTITUTE(SUBSTITUTE('2. CONTENUS-EN-trad-GOOGLE'!B49,"sustainable IT profit","sustainable IT benefit"),"charges","load"),"environmental impact","environmental footprint")</f>
        <v/>
      </c>
      <c r="C49" s="185" t="str">
        <f>SUBSTITUTE(SUBSTITUTE(SUBSTITUTE('2. CONTENUS-EN-trad-GOOGLE'!C49,"sustainable IT profit","sustainable IT benefit"),"charges","load"),"environmental impact","environmental footprint")</f>
        <v>Ensure the link between content and uses
(Validate each link)</v>
      </c>
      <c r="D49" s="185" t="str">
        <f>SUBSTITUTE(SUBSTITUTE(SUBSTITUTE('2. CONTENUS-EN-trad-GOOGLE'!D49,"sustainable IT profit","sustainable IT benefit"),"charges","load"),"environmental impact","environmental footprint")</f>
        <v>Have we checked that the destination urls are valid?</v>
      </c>
      <c r="E49" s="185" t="str">
        <f>SUBSTITUTE(SUBSTITUTE(SUBSTITUTE('2. CONTENUS-EN-trad-GOOGLE'!E49,"sustainable IT profit","sustainable IT benefit"),"charges","load"),"environmental impact","environmental footprint")</f>
        <v>Content uses external references rather than duplicating information. Each link is likely to be activated and will generate a network request, so it must be valid. Otherwise, the user may not understand the source of the error and generate multiple unsuccessful attempts with the use of technical resources without any results.</v>
      </c>
      <c r="F49" s="185" t="str">
        <f>SUBSTITUTE(SUBSTITUTE(SUBSTITUTE('2. CONTENUS-EN-trad-GOOGLE'!F49,"sustainable IT profit","sustainable IT benefit"),"charges","load"),"environmental impact","environmental footprint")</f>
        <v>How often do you check the links?</v>
      </c>
      <c r="G49" s="185" t="str">
        <f>SUBSTITUTE(SUBSTITUTE(SUBSTITUTE('2. CONTENUS-EN-trad-GOOGLE'!G49,"sustainable IT profit","sustainable IT benefit"),"charges","load"),"environmental impact","environmental footprint")</f>
        <v/>
      </c>
      <c r="H49" s="185" t="str">
        <f>SUBSTITUTE(SUBSTITUTE(SUBSTITUTE('2. CONTENUS-EN-trad-GOOGLE'!H49,"sustainable IT profit","sustainable IT benefit"),"charges","load"),"environmental impact","environmental footprint")</f>
        <v/>
      </c>
      <c r="I49" s="185" t="str">
        <f>SUBSTITUTE(SUBSTITUTE(SUBSTITUTE('2. CONTENUS-EN-trad-GOOGLE'!I49,"sustainable IT profit","sustainable IT benefit"),"charges","load"),"environmental impact","environmental footprint")</f>
        <v/>
      </c>
    </row>
    <row r="50" spans="1:9" ht="15.75" customHeight="1">
      <c r="A50" s="185" t="str">
        <f>SUBSTITUTE(SUBSTITUTE(SUBSTITUTE('2. CONTENUS-EN-trad-GOOGLE'!A50,"sustainable IT profit","sustainable IT benefit"),"charges","load"),"environmental impact","environmental footprint")</f>
        <v/>
      </c>
      <c r="B50" s="185" t="str">
        <f>SUBSTITUTE(SUBSTITUTE(SUBSTITUTE('2. CONTENUS-EN-trad-GOOGLE'!B50,"sustainable IT profit","sustainable IT benefit"),"charges","load"),"environmental impact","environmental footprint")</f>
        <v/>
      </c>
      <c r="C50" s="185" t="str">
        <f>SUBSTITUTE(SUBSTITUTE(SUBSTITUTE('2. CONTENUS-EN-trad-GOOGLE'!C50,"sustainable IT profit","sustainable IT benefit"),"charges","load"),"environmental impact","environmental footprint")</f>
        <v>Ensure the link between content and uses
(Simplify the reading of texts with concise sentences and paragraphs
Fight against illiteracy)</v>
      </c>
      <c r="D50" s="185" t="str">
        <f>SUBSTITUTE(SUBSTITUTE(SUBSTITUTE('2. CONTENUS-EN-trad-GOOGLE'!D50,"sustainable IT profit","sustainable IT benefit"),"charges","load"),"environmental impact","environmental footprint")</f>
        <v>Are the texts made available to users adapted to target audiences far from reading electronic content (illectronism)?</v>
      </c>
      <c r="E50" s="185" t="str">
        <f>SUBSTITUTE(SUBSTITUTE(SUBSTITUTE('2. CONTENUS-EN-trad-GOOGLE'!E50,"sustainable IT profit","sustainable IT benefit"),"charges","load"),"environmental impact","environmental footprint")</f>
        <v>Understanding texts on a digital medium can be difficult for audiences far from these technologies or with limited visual or literary comfort. Illectronism must be taken into account in the editorial choices of services to include as many people as possible.</v>
      </c>
      <c r="F50" s="185" t="str">
        <f>SUBSTITUTE(SUBSTITUTE(SUBSTITUTE('2. CONTENUS-EN-trad-GOOGLE'!F50,"sustainable IT profit","sustainable IT benefit"),"charges","load"),"environmental impact","environmental footprint")</f>
        <v>How many words per paragraph are displayed on each page?</v>
      </c>
      <c r="G50" s="185" t="str">
        <f>SUBSTITUTE(SUBSTITUTE(SUBSTITUTE('2. CONTENUS-EN-trad-GOOGLE'!G50,"sustainable IT profit","sustainable IT benefit"),"charges","load"),"environmental impact","environmental footprint")</f>
        <v>Is the vocabulary used reduced? How many words, how many letters per word?</v>
      </c>
      <c r="H50" s="185" t="str">
        <f>SUBSTITUTE(SUBSTITUTE(SUBSTITUTE('2. CONTENUS-EN-trad-GOOGLE'!H50,"sustainable IT profit","sustainable IT benefit"),"charges","load"),"environmental impact","environmental footprint")</f>
        <v/>
      </c>
      <c r="I50" s="185" t="str">
        <f>SUBSTITUTE(SUBSTITUTE(SUBSTITUTE('2. CONTENUS-EN-trad-GOOGLE'!I50,"sustainable IT profit","sustainable IT benefit"),"charges","load"),"environmental impact","environmental footprint")</f>
        <v/>
      </c>
    </row>
    <row r="51" spans="1:9" ht="15.75" customHeight="1">
      <c r="A51" s="185" t="str">
        <f>SUBSTITUTE(SUBSTITUTE(SUBSTITUTE('2. CONTENUS-EN-trad-GOOGLE'!A51,"sustainable IT profit","sustainable IT benefit"),"charges","load"),"environmental impact","environmental footprint")</f>
        <v>Forms</v>
      </c>
      <c r="B51" s="185" t="str">
        <f>SUBSTITUTE(SUBSTITUTE(SUBSTITUTE('2. CONTENUS-EN-trad-GOOGLE'!B51,"sustainable IT profit","sustainable IT benefit"),"charges","load"),"environmental impact","environmental footprint")</f>
        <v/>
      </c>
      <c r="C51" s="185" t="str">
        <f>SUBSTITUTE(SUBSTITUTE(SUBSTITUTE('2. CONTENUS-EN-trad-GOOGLE'!C51,"sustainable IT profit","sustainable IT benefit"),"charges","load"),"environmental impact","environmental footprint")</f>
        <v>Ensure the link between content and uses
(Collect only useful data)</v>
      </c>
      <c r="D51" s="185" t="str">
        <f>SUBSTITUTE(SUBSTITUTE(SUBSTITUTE('2. CONTENUS-EN-trad-GOOGLE'!D51,"sustainable IT profit","sustainable IT benefit"),"charges","load"),"environmental impact","environmental footprint")</f>
        <v>Has the number of fields been reduced to a minimum (example: are non-compulsory fields necessary?)</v>
      </c>
      <c r="E51" s="185" t="str">
        <f>SUBSTITUTE(SUBSTITUTE(SUBSTITUTE('2. CONTENUS-EN-trad-GOOGLE'!E51,"sustainable IT profit","sustainable IT benefit"),"charges","load"),"environmental impact","environmental footprint")</f>
        <v>Input forms are an opportunity to collect data from the user. When this data is not essential, it still generates exchange, storage and backup impacts. The regulations govern personal and medical data. All data provided by a user should be treated with the same parsimony and respect.</v>
      </c>
      <c r="F51" s="185" t="str">
        <f>SUBSTITUTE(SUBSTITUTE(SUBSTITUTE('2. CONTENUS-EN-trad-GOOGLE'!F51,"sustainable IT profit","sustainable IT benefit"),"charges","load"),"environmental impact","environmental footprint")</f>
        <v>Do you collect optional data that is not processed?</v>
      </c>
      <c r="G51" s="185" t="str">
        <f>SUBSTITUTE(SUBSTITUTE(SUBSTITUTE('2. CONTENUS-EN-trad-GOOGLE'!G51,"sustainable IT profit","sustainable IT benefit"),"charges","load"),"environmental impact","environmental footprint")</f>
        <v/>
      </c>
      <c r="H51" s="185" t="str">
        <f>SUBSTITUTE(SUBSTITUTE(SUBSTITUTE('2. CONTENUS-EN-trad-GOOGLE'!H51,"sustainable IT profit","sustainable IT benefit"),"charges","load"),"environmental impact","environmental footprint")</f>
        <v/>
      </c>
      <c r="I51" s="185" t="str">
        <f>SUBSTITUTE(SUBSTITUTE(SUBSTITUTE('2. CONTENUS-EN-trad-GOOGLE'!I51,"sustainable IT profit","sustainable IT benefit"),"charges","load"),"environmental impact","environmental footprint")</f>
        <v/>
      </c>
    </row>
    <row r="52" spans="1:9" ht="15.75" customHeight="1">
      <c r="A52" s="185" t="str">
        <f>SUBSTITUTE(SUBSTITUTE(SUBSTITUTE('2. CONTENUS-EN-trad-GOOGLE'!A52,"sustainable IT profit","sustainable IT benefit"),"charges","load"),"environmental impact","environmental footprint")</f>
        <v>Forms</v>
      </c>
      <c r="B52" s="185" t="str">
        <f>SUBSTITUTE(SUBSTITUTE(SUBSTITUTE('2. CONTENUS-EN-trad-GOOGLE'!B52,"sustainable IT profit","sustainable IT benefit"),"charges","load"),"environmental impact","environmental footprint")</f>
        <v/>
      </c>
      <c r="C52" s="185" t="str">
        <f>SUBSTITUTE(SUBSTITUTE(SUBSTITUTE('2. CONTENUS-EN-trad-GOOGLE'!C52,"sustainable IT profit","sustainable IT benefit"),"charges","load"),"environmental impact","environmental footprint")</f>
        <v>Ensure the link between content and uses
(Comply with the GDPR)</v>
      </c>
      <c r="D52" s="185" t="str">
        <f>SUBSTITUTE(SUBSTITUTE(SUBSTITUTE('2. CONTENUS-EN-trad-GOOGLE'!D52,"sustainable IT profit","sustainable IT benefit"),"charges","load"),"environmental impact","environmental footprint")</f>
        <v>Is the user data collected and exposed clearly identified as personal and / or sensitive data when this is the case?</v>
      </c>
      <c r="E52" s="185" t="str">
        <f>SUBSTITUTE(SUBSTITUTE(SUBSTITUTE('2. CONTENUS-EN-trad-GOOGLE'!E52,"sustainable IT profit","sustainable IT benefit"),"charges","load"),"environmental impact","environmental footprint")</f>
        <v>The notion of personal data is the subject of a legal definition, which is not always known by users and therefore the rules associated with the protection of personal data can be ignored. To ensure that the user has the right level of information, it is important that personal data and even more so sensitive data is clearly identified as such.</v>
      </c>
      <c r="F52" s="185" t="str">
        <f>SUBSTITUTE(SUBSTITUTE(SUBSTITUTE('2. CONTENUS-EN-trad-GOOGLE'!F52,"sustainable IT profit","sustainable IT benefit"),"charges","load"),"environmental impact","environmental footprint")</f>
        <v>How much personal data covered by the GDPR do you collect?</v>
      </c>
      <c r="G52" s="185" t="str">
        <f>SUBSTITUTE(SUBSTITUTE(SUBSTITUTE('2. CONTENUS-EN-trad-GOOGLE'!G52,"sustainable IT profit","sustainable IT benefit"),"charges","load"),"environmental impact","environmental footprint")</f>
        <v>How much is sensitive data?</v>
      </c>
      <c r="H52" s="185" t="str">
        <f>SUBSTITUTE(SUBSTITUTE(SUBSTITUTE('2. CONTENUS-EN-trad-GOOGLE'!H52,"sustainable IT profit","sustainable IT benefit"),"charges","load"),"environmental impact","environmental footprint")</f>
        <v/>
      </c>
      <c r="I52" s="185" t="str">
        <f>SUBSTITUTE(SUBSTITUTE(SUBSTITUTE('2. CONTENUS-EN-trad-GOOGLE'!I52,"sustainable IT profit","sustainable IT benefit"),"charges","load"),"environmental impact","environmental footprint")</f>
        <v>GDPR</v>
      </c>
    </row>
    <row r="53" spans="1:9" ht="15.75" customHeight="1">
      <c r="A53" s="185" t="str">
        <f>SUBSTITUTE(SUBSTITUTE(SUBSTITUTE('2. CONTENUS-EN-trad-GOOGLE'!A53,"sustainable IT profit","sustainable IT benefit"),"charges","load"),"environmental impact","environmental footprint")</f>
        <v>Disseminated content</v>
      </c>
      <c r="B53" s="185" t="str">
        <f>SUBSTITUTE(SUBSTITUTE(SUBSTITUTE('2. CONTENUS-EN-trad-GOOGLE'!B53,"sustainable IT profit","sustainable IT benefit"),"charges","load"),"environmental impact","environmental footprint")</f>
        <v/>
      </c>
      <c r="C53" s="185" t="str">
        <f>SUBSTITUTE(SUBSTITUTE(SUBSTITUTE('2. CONTENUS-EN-trad-GOOGLE'!C53,"sustainable IT profit","sustainable IT benefit"),"charges","load"),"environmental impact","environmental footprint")</f>
        <v>Ensure the link between content and uses
(Limit mass broadcasts
Limit the size of mass broadcasts)</v>
      </c>
      <c r="D53" s="185" t="str">
        <f>SUBSTITUTE(SUBSTITUTE(SUBSTITUTE('2. CONTENUS-EN-trad-GOOGLE'!D53,"sustainable IT profit","sustainable IT benefit"),"charges","load"),"environmental impact","environmental footprint")</f>
        <v>Can the user personalize the frequency and scope of the content broadcast?</v>
      </c>
      <c r="E53" s="185" t="str">
        <f>SUBSTITUTE(SUBSTITUTE(SUBSTITUTE('2. CONTENUS-EN-trad-GOOGLE'!E53,"sustainable IT profit","sustainable IT benefit"),"charges","load"),"environmental impact","environmental footprint")</f>
        <v>Digital services may need to keep in touch with their users, most often through automatic communications (eg newsletter). These mass broadcasts generate environmental costs for the creation of this content, for its distribution, consultation or storage (voluntary or not) by the user. The communication volume must be adjustable by the user, as well as the perimeter of the content to correspond to his expectations only. The regulations already require explicit acceptance (opt-in) to receive this type of communication</v>
      </c>
      <c r="F53" s="185" t="str">
        <f>SUBSTITUTE(SUBSTITUTE(SUBSTITUTE('2. CONTENUS-EN-trad-GOOGLE'!F53,"sustainable IT profit","sustainable IT benefit"),"charges","load"),"environmental impact","environmental footprint")</f>
        <v>How often do you broadcast content?</v>
      </c>
      <c r="G53" s="185" t="str">
        <f>SUBSTITUTE(SUBSTITUTE(SUBSTITUTE('2. CONTENUS-EN-trad-GOOGLE'!G53,"sustainable IT profit","sustainable IT benefit"),"charges","load"),"environmental impact","environmental footprint")</f>
        <v>What is the total monthly volume of all your broadcasts?</v>
      </c>
      <c r="H53" s="185" t="str">
        <f>SUBSTITUTE(SUBSTITUTE(SUBSTITUTE('2. CONTENUS-EN-trad-GOOGLE'!H53,"sustainable IT profit","sustainable IT benefit"),"charges","load"),"environmental impact","environmental footprint")</f>
        <v>Is the Optin GDPR systematic?</v>
      </c>
      <c r="I53" s="185" t="str">
        <f>SUBSTITUTE(SUBSTITUTE(SUBSTITUTE('2. CONTENUS-EN-trad-GOOGLE'!I53,"sustainable IT profit","sustainable IT benefit"),"charges","load"),"environmental impact","environmental footprint")</f>
        <v>CF Opquast 170: Unsubscribing from a newsletter does not require confirmation by email.</v>
      </c>
    </row>
    <row r="54" spans="1:9" ht="15.75" customHeight="1">
      <c r="A54" s="185" t="str">
        <f>SUBSTITUTE(SUBSTITUTE(SUBSTITUTE('2. CONTENUS-EN-trad-GOOGLE'!A54,"sustainable IT profit","sustainable IT benefit"),"charges","load"),"environmental impact","environmental footprint")</f>
        <v>Downloads</v>
      </c>
      <c r="B54" s="185" t="str">
        <f>SUBSTITUTE(SUBSTITUTE(SUBSTITUTE('2. CONTENUS-EN-trad-GOOGLE'!B54,"sustainable IT profit","sustainable IT benefit"),"charges","load"),"environmental impact","environmental footprint")</f>
        <v/>
      </c>
      <c r="C54" s="185" t="str">
        <f>SUBSTITUTE(SUBSTITUTE(SUBSTITUTE('2. CONTENUS-EN-trad-GOOGLE'!C54,"sustainable IT profit","sustainable IT benefit"),"charges","load"),"environmental impact","environmental footprint")</f>
        <v>Ensure the link between content and uses
(Limit the size of documents to download)</v>
      </c>
      <c r="D54" s="185" t="str">
        <f>SUBSTITUTE(SUBSTITUTE(SUBSTITUTE('2. CONTENUS-EN-trad-GOOGLE'!D54,"sustainable IT profit","sustainable IT benefit"),"charges","load"),"environmental impact","environmental footprint")</f>
        <v>Are the documents to download compressed, optimized and accessible?</v>
      </c>
      <c r="E54" s="185" t="str">
        <f>SUBSTITUTE(SUBSTITUTE(SUBSTITUTE('2. CONTENUS-EN-trad-GOOGLE'!E54,"sustainable IT profit","sustainable IT benefit"),"charges","load"),"environmental impact","environmental footprint")</f>
        <v>The documents available to the user in the service must be compressed to reduce the impacts linked to the transfers of this data.</v>
      </c>
      <c r="F54" s="185" t="str">
        <f>SUBSTITUTE(SUBSTITUTE(SUBSTITUTE('2. CONTENUS-EN-trad-GOOGLE'!F54,"sustainable IT profit","sustainable IT benefit"),"charges","load"),"environmental impact","environmental footprint")</f>
        <v>Are all your documents compressed?</v>
      </c>
      <c r="G54" s="185" t="str">
        <f>SUBSTITUTE(SUBSTITUTE(SUBSTITUTE('2. CONTENUS-EN-trad-GOOGLE'!G54,"sustainable IT profit","sustainable IT benefit"),"charges","load"),"environmental impact","environmental footprint")</f>
        <v>Are the sizes and formats of the files known to the user before their download operation?</v>
      </c>
      <c r="H54" s="185" t="str">
        <f>SUBSTITUTE(SUBSTITUTE(SUBSTITUTE('2. CONTENUS-EN-trad-GOOGLE'!H54,"sustainable IT profit","sustainable IT benefit"),"charges","load"),"environmental impact","environmental footprint")</f>
        <v/>
      </c>
      <c r="I54" s="185" t="str">
        <f>SUBSTITUTE(SUBSTITUTE(SUBSTITUTE('2. CONTENUS-EN-trad-GOOGLE'!I54,"sustainable IT profit","sustainable IT benefit"),"charges","load"),"environmental impact","environmental footprint")</f>
        <v>PIDILA-443 / Opquast 108-109 / CF 115 good ecodesign practices (BP n ° 108 and 109)</v>
      </c>
    </row>
    <row r="55" spans="1:9" ht="15.75" customHeight="1">
      <c r="A55" s="185" t="str">
        <f>SUBSTITUTE(SUBSTITUTE(SUBSTITUTE('2. CONTENUS-EN-trad-GOOGLE'!A55,"sustainable IT profit","sustainable IT benefit"),"charges","load"),"environmental impact","environmental footprint")</f>
        <v>Downloads</v>
      </c>
      <c r="B55" s="185" t="str">
        <f>SUBSTITUTE(SUBSTITUTE(SUBSTITUTE('2. CONTENUS-EN-trad-GOOGLE'!B55,"sustainable IT profit","sustainable IT benefit"),"charges","load"),"environmental impact","environmental footprint")</f>
        <v/>
      </c>
      <c r="C55" s="185" t="str">
        <f>SUBSTITUTE(SUBSTITUTE(SUBSTITUTE('2. CONTENUS-EN-trad-GOOGLE'!C55,"sustainable IT profit","sustainable IT benefit"),"charges","load"),"environmental impact","environmental footprint")</f>
        <v/>
      </c>
      <c r="D55" s="185" t="str">
        <f>SUBSTITUTE(SUBSTITUTE(SUBSTITUTE('2. CONTENUS-EN-trad-GOOGLE'!D55,"sustainable IT profit","sustainable IT benefit"),"charges","load"),"environmental impact","environmental footprint")</f>
        <v>In the case of a long PDF document, is it possible to download it chapter by chapter?</v>
      </c>
      <c r="E55" s="185" t="str">
        <f>SUBSTITUTE(SUBSTITUTE(SUBSTITUTE('2. CONTENUS-EN-trad-GOOGLE'!E55,"sustainable IT profit","sustainable IT benefit"),"charges","load"),"environmental impact","environmental footprint")</f>
        <v>Large documents are rarely read completely by users, or at least all at once. In order to reduce both the volumes of data exchanged and the volume of storage on the user device, a long document must be able to be segmented to be loaded into smaller segments that the user will look for if he feels the need to do so.</v>
      </c>
      <c r="F55" s="185" t="str">
        <f>SUBSTITUTE(SUBSTITUTE(SUBSTITUTE('2. CONTENUS-EN-trad-GOOGLE'!F55,"sustainable IT profit","sustainable IT benefit"),"charges","load"),"environmental impact","environmental footprint")</f>
        <v>Beyond what volume, do you offer segmented loading?</v>
      </c>
      <c r="G55" s="185" t="str">
        <f>SUBSTITUTE(SUBSTITUTE(SUBSTITUTE('2. CONTENUS-EN-trad-GOOGLE'!G55,"sustainable IT profit","sustainable IT benefit"),"charges","load"),"environmental impact","environmental footprint")</f>
        <v>Is a file to download essential and the best solution for the user, compared to an online version?</v>
      </c>
      <c r="H55" s="185" t="str">
        <f>SUBSTITUTE(SUBSTITUTE(SUBSTITUTE('2. CONTENUS-EN-trad-GOOGLE'!H55,"sustainable IT profit","sustainable IT benefit"),"charges","load"),"environmental impact","environmental footprint")</f>
        <v>Is a preview function, or a view in the browser available?</v>
      </c>
      <c r="I55" s="185" t="str">
        <f>SUBSTITUTE(SUBSTITUTE(SUBSTITUTE('2. CONTENUS-EN-trad-GOOGLE'!I55,"sustainable IT profit","sustainable IT benefit"),"charges","load"),"environmental impact","environmental footprint")</f>
        <v>Opquast 108-109 / CF 115 good ecodesign practices (BP n ° 107 and 108)</v>
      </c>
    </row>
    <row r="56" spans="1:9" ht="15.75" customHeight="1">
      <c r="A56" s="185" t="str">
        <f>SUBSTITUTE(SUBSTITUTE(SUBSTITUTE('2. CONTENUS-EN-trad-GOOGLE'!A56,"sustainable IT profit","sustainable IT benefit"),"charges","load"),"environmental impact","environmental footprint")</f>
        <v/>
      </c>
      <c r="B56" s="185" t="str">
        <f>SUBSTITUTE(SUBSTITUTE(SUBSTITUTE('2. CONTENUS-EN-trad-GOOGLE'!B56,"sustainable IT profit","sustainable IT benefit"),"charges","load"),"environmental impact","environmental footprint")</f>
        <v/>
      </c>
      <c r="C56" s="185" t="str">
        <f>SUBSTITUTE(SUBSTITUTE(SUBSTITUTE('2. CONTENUS-EN-trad-GOOGLE'!C56,"sustainable IT profit","sustainable IT benefit"),"charges","load"),"environmental impact","environmental footprint")</f>
        <v/>
      </c>
      <c r="D56" s="185" t="str">
        <f>SUBSTITUTE(SUBSTITUTE(SUBSTITUTE('2. CONTENUS-EN-trad-GOOGLE'!D56,"sustainable IT profit","sustainable IT benefit"),"charges","load"),"environmental impact","environmental footprint")</f>
        <v/>
      </c>
      <c r="E56" s="185" t="str">
        <f>SUBSTITUTE(SUBSTITUTE(SUBSTITUTE('2. CONTENUS-EN-trad-GOOGLE'!E56,"sustainable IT profit","sustainable IT benefit"),"charges","load"),"environmental impact","environmental footprint")</f>
        <v/>
      </c>
      <c r="F56" s="185" t="str">
        <f>SUBSTITUTE(SUBSTITUTE(SUBSTITUTE('2. CONTENUS-EN-trad-GOOGLE'!F56,"sustainable IT profit","sustainable IT benefit"),"charges","load"),"environmental impact","environmental footprint")</f>
        <v/>
      </c>
      <c r="G56" s="185" t="str">
        <f>SUBSTITUTE(SUBSTITUTE(SUBSTITUTE('2. CONTENUS-EN-trad-GOOGLE'!G56,"sustainable IT profit","sustainable IT benefit"),"charges","load"),"environmental impact","environmental footprint")</f>
        <v/>
      </c>
      <c r="H56" s="185" t="str">
        <f>SUBSTITUTE(SUBSTITUTE(SUBSTITUTE('2. CONTENUS-EN-trad-GOOGLE'!H56,"sustainable IT profit","sustainable IT benefit"),"charges","load"),"environmental impact","environmental footprint")</f>
        <v/>
      </c>
      <c r="I56" s="185" t="str">
        <f>SUBSTITUTE(SUBSTITUTE(SUBSTITUTE('2. CONTENUS-EN-trad-GOOGLE'!I56,"sustainable IT profit","sustainable IT benefit"),"charges","load"),"environmental impact","environmental footprint")</f>
        <v/>
      </c>
    </row>
    <row r="57" spans="1:9" ht="15.75" customHeight="1">
      <c r="A57" s="185" t="str">
        <f>SUBSTITUTE(SUBSTITUTE(SUBSTITUTE('2. CONTENUS-EN-trad-GOOGLE'!A57,"sustainable IT profit","sustainable IT benefit"),"charges","load"),"environmental impact","environmental footprint")</f>
        <v/>
      </c>
      <c r="B57" s="185" t="str">
        <f>SUBSTITUTE(SUBSTITUTE(SUBSTITUTE('2. CONTENUS-EN-trad-GOOGLE'!B57,"sustainable IT profit","sustainable IT benefit"),"charges","load"),"environmental impact","environmental footprint")</f>
        <v/>
      </c>
      <c r="C57" s="185" t="str">
        <f>SUBSTITUTE(SUBSTITUTE(SUBSTITUTE('2. CONTENUS-EN-trad-GOOGLE'!C57,"sustainable IT profit","sustainable IT benefit"),"charges","load"),"environmental impact","environmental footprint")</f>
        <v/>
      </c>
      <c r="D57" s="185" t="str">
        <f>SUBSTITUTE(SUBSTITUTE(SUBSTITUTE('2. CONTENUS-EN-trad-GOOGLE'!D57,"sustainable IT profit","sustainable IT benefit"),"charges","load"),"environmental impact","environmental footprint")</f>
        <v/>
      </c>
      <c r="E57" s="185" t="str">
        <f>SUBSTITUTE(SUBSTITUTE(SUBSTITUTE('2. CONTENUS-EN-trad-GOOGLE'!E57,"sustainable IT profit","sustainable IT benefit"),"charges","load"),"environmental impact","environmental footprint")</f>
        <v/>
      </c>
      <c r="F57" s="185" t="str">
        <f>SUBSTITUTE(SUBSTITUTE(SUBSTITUTE('2. CONTENUS-EN-trad-GOOGLE'!F57,"sustainable IT profit","sustainable IT benefit"),"charges","load"),"environmental impact","environmental footprint")</f>
        <v/>
      </c>
      <c r="G57" s="185" t="str">
        <f>SUBSTITUTE(SUBSTITUTE(SUBSTITUTE('2. CONTENUS-EN-trad-GOOGLE'!G57,"sustainable IT profit","sustainable IT benefit"),"charges","load"),"environmental impact","environmental footprint")</f>
        <v/>
      </c>
      <c r="H57" s="185" t="str">
        <f>SUBSTITUTE(SUBSTITUTE(SUBSTITUTE('2. CONTENUS-EN-trad-GOOGLE'!H57,"sustainable IT profit","sustainable IT benefit"),"charges","load"),"environmental impact","environmental footprint")</f>
        <v/>
      </c>
      <c r="I57" s="185" t="str">
        <f>SUBSTITUTE(SUBSTITUTE(SUBSTITUTE('2. CONTENUS-EN-trad-GOOGLE'!I57,"sustainable IT profit","sustainable IT benefit"),"charges","load"),"environmental impact","environmental footprint")</f>
        <v/>
      </c>
    </row>
    <row r="58" spans="1:9" ht="15.75" customHeight="1">
      <c r="A58" s="185" t="str">
        <f>SUBSTITUTE(SUBSTITUTE(SUBSTITUTE('2. CONTENUS-EN-trad-GOOGLE'!A58,"sustainable IT profit","sustainable IT benefit"),"charges","load"),"environmental impact","environmental footprint")</f>
        <v/>
      </c>
      <c r="B58" s="185" t="str">
        <f>SUBSTITUTE(SUBSTITUTE(SUBSTITUTE('2. CONTENUS-EN-trad-GOOGLE'!B58,"sustainable IT profit","sustainable IT benefit"),"charges","load"),"environmental impact","environmental footprint")</f>
        <v/>
      </c>
      <c r="C58" s="185" t="str">
        <f>SUBSTITUTE(SUBSTITUTE(SUBSTITUTE('2. CONTENUS-EN-trad-GOOGLE'!C58,"sustainable IT profit","sustainable IT benefit"),"charges","load"),"environmental impact","environmental footprint")</f>
        <v/>
      </c>
      <c r="D58" s="185" t="str">
        <f>SUBSTITUTE(SUBSTITUTE(SUBSTITUTE('2. CONTENUS-EN-trad-GOOGLE'!D58,"sustainable IT profit","sustainable IT benefit"),"charges","load"),"environmental impact","environmental footprint")</f>
        <v/>
      </c>
      <c r="E58" s="185" t="str">
        <f>SUBSTITUTE(SUBSTITUTE(SUBSTITUTE('2. CONTENUS-EN-trad-GOOGLE'!E58,"sustainable IT profit","sustainable IT benefit"),"charges","load"),"environmental impact","environmental footprint")</f>
        <v/>
      </c>
      <c r="F58" s="185" t="str">
        <f>SUBSTITUTE(SUBSTITUTE(SUBSTITUTE('2. CONTENUS-EN-trad-GOOGLE'!F58,"sustainable IT profit","sustainable IT benefit"),"charges","load"),"environmental impact","environmental footprint")</f>
        <v/>
      </c>
      <c r="G58" s="185" t="str">
        <f>SUBSTITUTE(SUBSTITUTE(SUBSTITUTE('2. CONTENUS-EN-trad-GOOGLE'!G58,"sustainable IT profit","sustainable IT benefit"),"charges","load"),"environmental impact","environmental footprint")</f>
        <v/>
      </c>
      <c r="H58" s="185" t="str">
        <f>SUBSTITUTE(SUBSTITUTE(SUBSTITUTE('2. CONTENUS-EN-trad-GOOGLE'!H58,"sustainable IT profit","sustainable IT benefit"),"charges","load"),"environmental impact","environmental footprint")</f>
        <v/>
      </c>
      <c r="I58" s="185" t="str">
        <f>SUBSTITUTE(SUBSTITUTE(SUBSTITUTE('2. CONTENUS-EN-trad-GOOGLE'!I58,"sustainable IT profit","sustainable IT benefit"),"charges","load"),"environmental impact","environmental footprint")</f>
        <v/>
      </c>
    </row>
    <row r="59" spans="1:9" ht="15.75" customHeight="1">
      <c r="A59" s="185" t="str">
        <f>SUBSTITUTE(SUBSTITUTE(SUBSTITUTE('2. CONTENUS-EN-trad-GOOGLE'!A59,"sustainable IT profit","sustainable IT benefit"),"charges","load"),"environmental impact","environmental footprint")</f>
        <v/>
      </c>
      <c r="B59" s="185" t="str">
        <f>SUBSTITUTE(SUBSTITUTE(SUBSTITUTE('2. CONTENUS-EN-trad-GOOGLE'!B59,"sustainable IT profit","sustainable IT benefit"),"charges","load"),"environmental impact","environmental footprint")</f>
        <v/>
      </c>
      <c r="C59" s="185" t="str">
        <f>SUBSTITUTE(SUBSTITUTE(SUBSTITUTE('2. CONTENUS-EN-trad-GOOGLE'!C59,"sustainable IT profit","sustainable IT benefit"),"charges","load"),"environmental impact","environmental footprint")</f>
        <v/>
      </c>
      <c r="D59" s="185" t="str">
        <f>SUBSTITUTE(SUBSTITUTE(SUBSTITUTE('2. CONTENUS-EN-trad-GOOGLE'!D59,"sustainable IT profit","sustainable IT benefit"),"charges","load"),"environmental impact","environmental footprint")</f>
        <v/>
      </c>
      <c r="E59" s="185" t="str">
        <f>SUBSTITUTE(SUBSTITUTE(SUBSTITUTE('2. CONTENUS-EN-trad-GOOGLE'!E59,"sustainable IT profit","sustainable IT benefit"),"charges","load"),"environmental impact","environmental footprint")</f>
        <v/>
      </c>
      <c r="F59" s="185" t="str">
        <f>SUBSTITUTE(SUBSTITUTE(SUBSTITUTE('2. CONTENUS-EN-trad-GOOGLE'!F59,"sustainable IT profit","sustainable IT benefit"),"charges","load"),"environmental impact","environmental footprint")</f>
        <v/>
      </c>
      <c r="G59" s="185" t="str">
        <f>SUBSTITUTE(SUBSTITUTE(SUBSTITUTE('2. CONTENUS-EN-trad-GOOGLE'!G59,"sustainable IT profit","sustainable IT benefit"),"charges","load"),"environmental impact","environmental footprint")</f>
        <v/>
      </c>
      <c r="H59" s="185" t="str">
        <f>SUBSTITUTE(SUBSTITUTE(SUBSTITUTE('2. CONTENUS-EN-trad-GOOGLE'!H59,"sustainable IT profit","sustainable IT benefit"),"charges","load"),"environmental impact","environmental footprint")</f>
        <v/>
      </c>
      <c r="I59" s="185" t="str">
        <f>SUBSTITUTE(SUBSTITUTE(SUBSTITUTE('2. CONTENUS-EN-trad-GOOGLE'!I59,"sustainable IT profit","sustainable IT benefit"),"charges","load"),"environmental impact","environmental footprint")</f>
        <v/>
      </c>
    </row>
    <row r="60" spans="1:9" ht="15.75" customHeight="1">
      <c r="A60" s="185" t="str">
        <f>SUBSTITUTE(SUBSTITUTE(SUBSTITUTE('2. CONTENUS-EN-trad-GOOGLE'!A60,"sustainable IT profit","sustainable IT benefit"),"charges","load"),"environmental impact","environmental footprint")</f>
        <v/>
      </c>
      <c r="B60" s="185" t="str">
        <f>SUBSTITUTE(SUBSTITUTE(SUBSTITUTE('2. CONTENUS-EN-trad-GOOGLE'!B60,"sustainable IT profit","sustainable IT benefit"),"charges","load"),"environmental impact","environmental footprint")</f>
        <v/>
      </c>
      <c r="C60" s="185" t="str">
        <f>SUBSTITUTE(SUBSTITUTE(SUBSTITUTE('2. CONTENUS-EN-trad-GOOGLE'!C60,"sustainable IT profit","sustainable IT benefit"),"charges","load"),"environmental impact","environmental footprint")</f>
        <v/>
      </c>
      <c r="D60" s="185" t="str">
        <f>SUBSTITUTE(SUBSTITUTE(SUBSTITUTE('2. CONTENUS-EN-trad-GOOGLE'!D60,"sustainable IT profit","sustainable IT benefit"),"charges","load"),"environmental impact","environmental footprint")</f>
        <v/>
      </c>
      <c r="E60" s="185" t="str">
        <f>SUBSTITUTE(SUBSTITUTE(SUBSTITUTE('2. CONTENUS-EN-trad-GOOGLE'!E60,"sustainable IT profit","sustainable IT benefit"),"charges","load"),"environmental impact","environmental footprint")</f>
        <v/>
      </c>
      <c r="F60" s="185" t="str">
        <f>SUBSTITUTE(SUBSTITUTE(SUBSTITUTE('2. CONTENUS-EN-trad-GOOGLE'!F60,"sustainable IT profit","sustainable IT benefit"),"charges","load"),"environmental impact","environmental footprint")</f>
        <v/>
      </c>
      <c r="G60" s="185" t="str">
        <f>SUBSTITUTE(SUBSTITUTE(SUBSTITUTE('2. CONTENUS-EN-trad-GOOGLE'!G60,"sustainable IT profit","sustainable IT benefit"),"charges","load"),"environmental impact","environmental footprint")</f>
        <v/>
      </c>
      <c r="H60" s="185" t="str">
        <f>SUBSTITUTE(SUBSTITUTE(SUBSTITUTE('2. CONTENUS-EN-trad-GOOGLE'!H60,"sustainable IT profit","sustainable IT benefit"),"charges","load"),"environmental impact","environmental footprint")</f>
        <v/>
      </c>
      <c r="I60" s="185" t="str">
        <f>SUBSTITUTE(SUBSTITUTE(SUBSTITUTE('2. CONTENUS-EN-trad-GOOGLE'!I60,"sustainable IT profit","sustainable IT benefit"),"charges","load"),"environmental impact","environmental footprint")</f>
        <v/>
      </c>
    </row>
    <row r="61" spans="1:9" ht="15.75" customHeight="1">
      <c r="A61" s="185" t="str">
        <f>SUBSTITUTE(SUBSTITUTE(SUBSTITUTE('2. CONTENUS-EN-trad-GOOGLE'!A61,"sustainable IT profit","sustainable IT benefit"),"charges","load"),"environmental impact","environmental footprint")</f>
        <v/>
      </c>
      <c r="B61" s="185" t="str">
        <f>SUBSTITUTE(SUBSTITUTE(SUBSTITUTE('2. CONTENUS-EN-trad-GOOGLE'!B61,"sustainable IT profit","sustainable IT benefit"),"charges","load"),"environmental impact","environmental footprint")</f>
        <v/>
      </c>
      <c r="C61" s="185" t="str">
        <f>SUBSTITUTE(SUBSTITUTE(SUBSTITUTE('2. CONTENUS-EN-trad-GOOGLE'!C61,"sustainable IT profit","sustainable IT benefit"),"charges","load"),"environmental impact","environmental footprint")</f>
        <v/>
      </c>
      <c r="D61" s="185" t="str">
        <f>SUBSTITUTE(SUBSTITUTE(SUBSTITUTE('2. CONTENUS-EN-trad-GOOGLE'!D61,"sustainable IT profit","sustainable IT benefit"),"charges","load"),"environmental impact","environmental footprint")</f>
        <v/>
      </c>
      <c r="E61" s="185" t="str">
        <f>SUBSTITUTE(SUBSTITUTE(SUBSTITUTE('2. CONTENUS-EN-trad-GOOGLE'!E61,"sustainable IT profit","sustainable IT benefit"),"charges","load"),"environmental impact","environmental footprint")</f>
        <v/>
      </c>
      <c r="F61" s="185" t="str">
        <f>SUBSTITUTE(SUBSTITUTE(SUBSTITUTE('2. CONTENUS-EN-trad-GOOGLE'!F61,"sustainable IT profit","sustainable IT benefit"),"charges","load"),"environmental impact","environmental footprint")</f>
        <v/>
      </c>
      <c r="G61" s="185" t="str">
        <f>SUBSTITUTE(SUBSTITUTE(SUBSTITUTE('2. CONTENUS-EN-trad-GOOGLE'!G61,"sustainable IT profit","sustainable IT benefit"),"charges","load"),"environmental impact","environmental footprint")</f>
        <v/>
      </c>
      <c r="H61" s="185" t="str">
        <f>SUBSTITUTE(SUBSTITUTE(SUBSTITUTE('2. CONTENUS-EN-trad-GOOGLE'!H61,"sustainable IT profit","sustainable IT benefit"),"charges","load"),"environmental impact","environmental footprint")</f>
        <v/>
      </c>
      <c r="I61" s="185" t="str">
        <f>SUBSTITUTE(SUBSTITUTE(SUBSTITUTE('2. CONTENUS-EN-trad-GOOGLE'!I61,"sustainable IT profit","sustainable IT benefit"),"charges","load"),"environmental impact","environmental footprint")</f>
        <v/>
      </c>
    </row>
    <row r="62" spans="1:9" ht="15.75" customHeight="1">
      <c r="A62" s="185" t="str">
        <f>SUBSTITUTE(SUBSTITUTE(SUBSTITUTE('2. CONTENUS-EN-trad-GOOGLE'!A62,"sustainable IT profit","sustainable IT benefit"),"charges","load"),"environmental impact","environmental footprint")</f>
        <v/>
      </c>
      <c r="B62" s="185" t="str">
        <f>SUBSTITUTE(SUBSTITUTE(SUBSTITUTE('2. CONTENUS-EN-trad-GOOGLE'!B62,"sustainable IT profit","sustainable IT benefit"),"charges","load"),"environmental impact","environmental footprint")</f>
        <v/>
      </c>
      <c r="C62" s="185" t="str">
        <f>SUBSTITUTE(SUBSTITUTE(SUBSTITUTE('2. CONTENUS-EN-trad-GOOGLE'!C62,"sustainable IT profit","sustainable IT benefit"),"charges","load"),"environmental impact","environmental footprint")</f>
        <v/>
      </c>
      <c r="D62" s="185" t="str">
        <f>SUBSTITUTE(SUBSTITUTE(SUBSTITUTE('2. CONTENUS-EN-trad-GOOGLE'!D62,"sustainable IT profit","sustainable IT benefit"),"charges","load"),"environmental impact","environmental footprint")</f>
        <v/>
      </c>
      <c r="E62" s="185" t="str">
        <f>SUBSTITUTE(SUBSTITUTE(SUBSTITUTE('2. CONTENUS-EN-trad-GOOGLE'!E62,"sustainable IT profit","sustainable IT benefit"),"charges","load"),"environmental impact","environmental footprint")</f>
        <v/>
      </c>
      <c r="F62" s="185" t="str">
        <f>SUBSTITUTE(SUBSTITUTE(SUBSTITUTE('2. CONTENUS-EN-trad-GOOGLE'!F62,"sustainable IT profit","sustainable IT benefit"),"charges","load"),"environmental impact","environmental footprint")</f>
        <v/>
      </c>
      <c r="G62" s="185" t="str">
        <f>SUBSTITUTE(SUBSTITUTE(SUBSTITUTE('2. CONTENUS-EN-trad-GOOGLE'!G62,"sustainable IT profit","sustainable IT benefit"),"charges","load"),"environmental impact","environmental footprint")</f>
        <v/>
      </c>
      <c r="H62" s="185" t="str">
        <f>SUBSTITUTE(SUBSTITUTE(SUBSTITUTE('2. CONTENUS-EN-trad-GOOGLE'!H62,"sustainable IT profit","sustainable IT benefit"),"charges","load"),"environmental impact","environmental footprint")</f>
        <v/>
      </c>
      <c r="I62" s="185" t="str">
        <f>SUBSTITUTE(SUBSTITUTE(SUBSTITUTE('2. CONTENUS-EN-trad-GOOGLE'!I62,"sustainable IT profit","sustainable IT benefit"),"charges","load"),"environmental impact","environmental footprint")</f>
        <v/>
      </c>
    </row>
    <row r="63" spans="1:9" ht="15.75" customHeight="1">
      <c r="A63" s="185" t="str">
        <f>SUBSTITUTE(SUBSTITUTE(SUBSTITUTE('2. CONTENUS-EN-trad-GOOGLE'!A63,"sustainable IT profit","sustainable IT benefit"),"charges","load"),"environmental impact","environmental footprint")</f>
        <v/>
      </c>
      <c r="B63" s="185" t="str">
        <f>SUBSTITUTE(SUBSTITUTE(SUBSTITUTE('2. CONTENUS-EN-trad-GOOGLE'!B63,"sustainable IT profit","sustainable IT benefit"),"charges","load"),"environmental impact","environmental footprint")</f>
        <v/>
      </c>
      <c r="C63" s="185" t="str">
        <f>SUBSTITUTE(SUBSTITUTE(SUBSTITUTE('2. CONTENUS-EN-trad-GOOGLE'!C63,"sustainable IT profit","sustainable IT benefit"),"charges","load"),"environmental impact","environmental footprint")</f>
        <v/>
      </c>
      <c r="D63" s="185" t="str">
        <f>SUBSTITUTE(SUBSTITUTE(SUBSTITUTE('2. CONTENUS-EN-trad-GOOGLE'!D63,"sustainable IT profit","sustainable IT benefit"),"charges","load"),"environmental impact","environmental footprint")</f>
        <v/>
      </c>
      <c r="E63" s="185" t="str">
        <f>SUBSTITUTE(SUBSTITUTE(SUBSTITUTE('2. CONTENUS-EN-trad-GOOGLE'!E63,"sustainable IT profit","sustainable IT benefit"),"charges","load"),"environmental impact","environmental footprint")</f>
        <v/>
      </c>
      <c r="F63" s="185" t="str">
        <f>SUBSTITUTE(SUBSTITUTE(SUBSTITUTE('2. CONTENUS-EN-trad-GOOGLE'!F63,"sustainable IT profit","sustainable IT benefit"),"charges","load"),"environmental impact","environmental footprint")</f>
        <v/>
      </c>
      <c r="G63" s="185" t="str">
        <f>SUBSTITUTE(SUBSTITUTE(SUBSTITUTE('2. CONTENUS-EN-trad-GOOGLE'!G63,"sustainable IT profit","sustainable IT benefit"),"charges","load"),"environmental impact","environmental footprint")</f>
        <v/>
      </c>
      <c r="H63" s="185" t="str">
        <f>SUBSTITUTE(SUBSTITUTE(SUBSTITUTE('2. CONTENUS-EN-trad-GOOGLE'!H63,"sustainable IT profit","sustainable IT benefit"),"charges","load"),"environmental impact","environmental footprint")</f>
        <v/>
      </c>
      <c r="I63" s="185" t="str">
        <f>SUBSTITUTE(SUBSTITUTE(SUBSTITUTE('2. CONTENUS-EN-trad-GOOGLE'!I63,"sustainable IT profit","sustainable IT benefit"),"charges","load"),"environmental impact","environmental footprint")</f>
        <v/>
      </c>
    </row>
    <row r="64" spans="1:9" ht="15.75" customHeight="1">
      <c r="A64" s="185" t="str">
        <f>SUBSTITUTE(SUBSTITUTE(SUBSTITUTE('2. CONTENUS-EN-trad-GOOGLE'!A64,"sustainable IT profit","sustainable IT benefit"),"charges","load"),"environmental impact","environmental footprint")</f>
        <v/>
      </c>
      <c r="B64" s="185" t="str">
        <f>SUBSTITUTE(SUBSTITUTE(SUBSTITUTE('2. CONTENUS-EN-trad-GOOGLE'!B64,"sustainable IT profit","sustainable IT benefit"),"charges","load"),"environmental impact","environmental footprint")</f>
        <v/>
      </c>
      <c r="C64" s="185" t="str">
        <f>SUBSTITUTE(SUBSTITUTE(SUBSTITUTE('2. CONTENUS-EN-trad-GOOGLE'!C64,"sustainable IT profit","sustainable IT benefit"),"charges","load"),"environmental impact","environmental footprint")</f>
        <v/>
      </c>
      <c r="D64" s="185" t="str">
        <f>SUBSTITUTE(SUBSTITUTE(SUBSTITUTE('2. CONTENUS-EN-trad-GOOGLE'!D64,"sustainable IT profit","sustainable IT benefit"),"charges","load"),"environmental impact","environmental footprint")</f>
        <v/>
      </c>
      <c r="E64" s="185" t="str">
        <f>SUBSTITUTE(SUBSTITUTE(SUBSTITUTE('2. CONTENUS-EN-trad-GOOGLE'!E64,"sustainable IT profit","sustainable IT benefit"),"charges","load"),"environmental impact","environmental footprint")</f>
        <v/>
      </c>
      <c r="F64" s="185" t="str">
        <f>SUBSTITUTE(SUBSTITUTE(SUBSTITUTE('2. CONTENUS-EN-trad-GOOGLE'!F64,"sustainable IT profit","sustainable IT benefit"),"charges","load"),"environmental impact","environmental footprint")</f>
        <v/>
      </c>
      <c r="G64" s="185" t="str">
        <f>SUBSTITUTE(SUBSTITUTE(SUBSTITUTE('2. CONTENUS-EN-trad-GOOGLE'!G64,"sustainable IT profit","sustainable IT benefit"),"charges","load"),"environmental impact","environmental footprint")</f>
        <v/>
      </c>
      <c r="H64" s="185" t="str">
        <f>SUBSTITUTE(SUBSTITUTE(SUBSTITUTE('2. CONTENUS-EN-trad-GOOGLE'!H64,"sustainable IT profit","sustainable IT benefit"),"charges","load"),"environmental impact","environmental footprint")</f>
        <v/>
      </c>
      <c r="I64" s="185" t="str">
        <f>SUBSTITUTE(SUBSTITUTE(SUBSTITUTE('2. CONTENUS-EN-trad-GOOGLE'!I64,"sustainable IT profit","sustainable IT benefit"),"charges","load"),"environmental impact","environmental footprint")</f>
        <v/>
      </c>
    </row>
    <row r="65" spans="1:9" ht="15.75" customHeight="1">
      <c r="A65" s="185" t="str">
        <f>SUBSTITUTE(SUBSTITUTE(SUBSTITUTE('2. CONTENUS-EN-trad-GOOGLE'!A65,"sustainable IT profit","sustainable IT benefit"),"charges","load"),"environmental impact","environmental footprint")</f>
        <v/>
      </c>
      <c r="B65" s="185" t="str">
        <f>SUBSTITUTE(SUBSTITUTE(SUBSTITUTE('2. CONTENUS-EN-trad-GOOGLE'!B65,"sustainable IT profit","sustainable IT benefit"),"charges","load"),"environmental impact","environmental footprint")</f>
        <v/>
      </c>
      <c r="C65" s="185" t="str">
        <f>SUBSTITUTE(SUBSTITUTE(SUBSTITUTE('2. CONTENUS-EN-trad-GOOGLE'!C65,"sustainable IT profit","sustainable IT benefit"),"charges","load"),"environmental impact","environmental footprint")</f>
        <v/>
      </c>
      <c r="D65" s="185" t="str">
        <f>SUBSTITUTE(SUBSTITUTE(SUBSTITUTE('2. CONTENUS-EN-trad-GOOGLE'!D65,"sustainable IT profit","sustainable IT benefit"),"charges","load"),"environmental impact","environmental footprint")</f>
        <v/>
      </c>
      <c r="E65" s="185" t="str">
        <f>SUBSTITUTE(SUBSTITUTE(SUBSTITUTE('2. CONTENUS-EN-trad-GOOGLE'!E65,"sustainable IT profit","sustainable IT benefit"),"charges","load"),"environmental impact","environmental footprint")</f>
        <v/>
      </c>
      <c r="F65" s="185" t="str">
        <f>SUBSTITUTE(SUBSTITUTE(SUBSTITUTE('2. CONTENUS-EN-trad-GOOGLE'!F65,"sustainable IT profit","sustainable IT benefit"),"charges","load"),"environmental impact","environmental footprint")</f>
        <v/>
      </c>
      <c r="G65" s="185" t="str">
        <f>SUBSTITUTE(SUBSTITUTE(SUBSTITUTE('2. CONTENUS-EN-trad-GOOGLE'!G65,"sustainable IT profit","sustainable IT benefit"),"charges","load"),"environmental impact","environmental footprint")</f>
        <v/>
      </c>
      <c r="H65" s="185" t="str">
        <f>SUBSTITUTE(SUBSTITUTE(SUBSTITUTE('2. CONTENUS-EN-trad-GOOGLE'!H65,"sustainable IT profit","sustainable IT benefit"),"charges","load"),"environmental impact","environmental footprint")</f>
        <v/>
      </c>
      <c r="I65" s="185" t="str">
        <f>SUBSTITUTE(SUBSTITUTE(SUBSTITUTE('2. CONTENUS-EN-trad-GOOGLE'!I65,"sustainable IT profit","sustainable IT benefit"),"charges","load"),"environmental impact","environmental footprint")</f>
        <v/>
      </c>
    </row>
    <row r="66" spans="1:9" ht="15.75" customHeight="1">
      <c r="A66" s="185" t="str">
        <f>SUBSTITUTE(SUBSTITUTE(SUBSTITUTE('2. CONTENUS-EN-trad-GOOGLE'!A66,"sustainable IT profit","sustainable IT benefit"),"charges","load"),"environmental impact","environmental footprint")</f>
        <v/>
      </c>
      <c r="B66" s="185" t="str">
        <f>SUBSTITUTE(SUBSTITUTE(SUBSTITUTE('2. CONTENUS-EN-trad-GOOGLE'!B66,"sustainable IT profit","sustainable IT benefit"),"charges","load"),"environmental impact","environmental footprint")</f>
        <v/>
      </c>
      <c r="C66" s="185" t="str">
        <f>SUBSTITUTE(SUBSTITUTE(SUBSTITUTE('2. CONTENUS-EN-trad-GOOGLE'!C66,"sustainable IT profit","sustainable IT benefit"),"charges","load"),"environmental impact","environmental footprint")</f>
        <v/>
      </c>
      <c r="D66" s="185" t="str">
        <f>SUBSTITUTE(SUBSTITUTE(SUBSTITUTE('2. CONTENUS-EN-trad-GOOGLE'!D66,"sustainable IT profit","sustainable IT benefit"),"charges","load"),"environmental impact","environmental footprint")</f>
        <v/>
      </c>
      <c r="E66" s="185" t="str">
        <f>SUBSTITUTE(SUBSTITUTE(SUBSTITUTE('2. CONTENUS-EN-trad-GOOGLE'!E66,"sustainable IT profit","sustainable IT benefit"),"charges","load"),"environmental impact","environmental footprint")</f>
        <v/>
      </c>
      <c r="F66" s="185" t="str">
        <f>SUBSTITUTE(SUBSTITUTE(SUBSTITUTE('2. CONTENUS-EN-trad-GOOGLE'!F66,"sustainable IT profit","sustainable IT benefit"),"charges","load"),"environmental impact","environmental footprint")</f>
        <v/>
      </c>
      <c r="G66" s="185" t="str">
        <f>SUBSTITUTE(SUBSTITUTE(SUBSTITUTE('2. CONTENUS-EN-trad-GOOGLE'!G66,"sustainable IT profit","sustainable IT benefit"),"charges","load"),"environmental impact","environmental footprint")</f>
        <v/>
      </c>
      <c r="H66" s="185" t="str">
        <f>SUBSTITUTE(SUBSTITUTE(SUBSTITUTE('2. CONTENUS-EN-trad-GOOGLE'!H66,"sustainable IT profit","sustainable IT benefit"),"charges","load"),"environmental impact","environmental footprint")</f>
        <v/>
      </c>
      <c r="I66" s="185" t="str">
        <f>SUBSTITUTE(SUBSTITUTE(SUBSTITUTE('2. CONTENUS-EN-trad-GOOGLE'!I66,"sustainable IT profit","sustainable IT benefit"),"charges","load"),"environmental impact","environmental footprint")</f>
        <v/>
      </c>
    </row>
    <row r="67" spans="1:9" ht="15.75" customHeight="1">
      <c r="A67" s="185" t="str">
        <f>SUBSTITUTE(SUBSTITUTE(SUBSTITUTE('2. CONTENUS-EN-trad-GOOGLE'!A67,"sustainable IT profit","sustainable IT benefit"),"charges","load"),"environmental impact","environmental footprint")</f>
        <v/>
      </c>
      <c r="B67" s="185" t="str">
        <f>SUBSTITUTE(SUBSTITUTE(SUBSTITUTE('2. CONTENUS-EN-trad-GOOGLE'!B67,"sustainable IT profit","sustainable IT benefit"),"charges","load"),"environmental impact","environmental footprint")</f>
        <v/>
      </c>
      <c r="C67" s="185" t="str">
        <f>SUBSTITUTE(SUBSTITUTE(SUBSTITUTE('2. CONTENUS-EN-trad-GOOGLE'!C67,"sustainable IT profit","sustainable IT benefit"),"charges","load"),"environmental impact","environmental footprint")</f>
        <v/>
      </c>
      <c r="D67" s="185" t="str">
        <f>SUBSTITUTE(SUBSTITUTE(SUBSTITUTE('2. CONTENUS-EN-trad-GOOGLE'!D67,"sustainable IT profit","sustainable IT benefit"),"charges","load"),"environmental impact","environmental footprint")</f>
        <v/>
      </c>
      <c r="E67" s="185" t="str">
        <f>SUBSTITUTE(SUBSTITUTE(SUBSTITUTE('2. CONTENUS-EN-trad-GOOGLE'!E67,"sustainable IT profit","sustainable IT benefit"),"charges","load"),"environmental impact","environmental footprint")</f>
        <v/>
      </c>
      <c r="F67" s="185" t="str">
        <f>SUBSTITUTE(SUBSTITUTE(SUBSTITUTE('2. CONTENUS-EN-trad-GOOGLE'!F67,"sustainable IT profit","sustainable IT benefit"),"charges","load"),"environmental impact","environmental footprint")</f>
        <v/>
      </c>
      <c r="G67" s="185" t="str">
        <f>SUBSTITUTE(SUBSTITUTE(SUBSTITUTE('2. CONTENUS-EN-trad-GOOGLE'!G67,"sustainable IT profit","sustainable IT benefit"),"charges","load"),"environmental impact","environmental footprint")</f>
        <v/>
      </c>
      <c r="H67" s="185" t="str">
        <f>SUBSTITUTE(SUBSTITUTE(SUBSTITUTE('2. CONTENUS-EN-trad-GOOGLE'!H67,"sustainable IT profit","sustainable IT benefit"),"charges","load"),"environmental impact","environmental footprint")</f>
        <v/>
      </c>
      <c r="I67" s="185" t="str">
        <f>SUBSTITUTE(SUBSTITUTE(SUBSTITUTE('2. CONTENUS-EN-trad-GOOGLE'!I67,"sustainable IT profit","sustainable IT benefit"),"charges","load"),"environmental impact","environmental footprint")</f>
        <v/>
      </c>
    </row>
    <row r="68" spans="1:9" ht="15.75" customHeight="1">
      <c r="A68" s="185" t="str">
        <f>SUBSTITUTE(SUBSTITUTE(SUBSTITUTE('2. CONTENUS-EN-trad-GOOGLE'!A68,"sustainable IT profit","sustainable IT benefit"),"charges","load"),"environmental impact","environmental footprint")</f>
        <v/>
      </c>
      <c r="B68" s="185" t="str">
        <f>SUBSTITUTE(SUBSTITUTE(SUBSTITUTE('2. CONTENUS-EN-trad-GOOGLE'!B68,"sustainable IT profit","sustainable IT benefit"),"charges","load"),"environmental impact","environmental footprint")</f>
        <v/>
      </c>
      <c r="C68" s="185" t="str">
        <f>SUBSTITUTE(SUBSTITUTE(SUBSTITUTE('2. CONTENUS-EN-trad-GOOGLE'!C68,"sustainable IT profit","sustainable IT benefit"),"charges","load"),"environmental impact","environmental footprint")</f>
        <v/>
      </c>
      <c r="D68" s="185" t="str">
        <f>SUBSTITUTE(SUBSTITUTE(SUBSTITUTE('2. CONTENUS-EN-trad-GOOGLE'!D68,"sustainable IT profit","sustainable IT benefit"),"charges","load"),"environmental impact","environmental footprint")</f>
        <v/>
      </c>
      <c r="E68" s="185" t="str">
        <f>SUBSTITUTE(SUBSTITUTE(SUBSTITUTE('2. CONTENUS-EN-trad-GOOGLE'!E68,"sustainable IT profit","sustainable IT benefit"),"charges","load"),"environmental impact","environmental footprint")</f>
        <v/>
      </c>
      <c r="F68" s="185" t="str">
        <f>SUBSTITUTE(SUBSTITUTE(SUBSTITUTE('2. CONTENUS-EN-trad-GOOGLE'!F68,"sustainable IT profit","sustainable IT benefit"),"charges","load"),"environmental impact","environmental footprint")</f>
        <v/>
      </c>
      <c r="G68" s="185" t="str">
        <f>SUBSTITUTE(SUBSTITUTE(SUBSTITUTE('2. CONTENUS-EN-trad-GOOGLE'!G68,"sustainable IT profit","sustainable IT benefit"),"charges","load"),"environmental impact","environmental footprint")</f>
        <v/>
      </c>
      <c r="H68" s="185" t="str">
        <f>SUBSTITUTE(SUBSTITUTE(SUBSTITUTE('2. CONTENUS-EN-trad-GOOGLE'!H68,"sustainable IT profit","sustainable IT benefit"),"charges","load"),"environmental impact","environmental footprint")</f>
        <v/>
      </c>
      <c r="I68" s="185" t="str">
        <f>SUBSTITUTE(SUBSTITUTE(SUBSTITUTE('2. CONTENUS-EN-trad-GOOGLE'!I68,"sustainable IT profit","sustainable IT benefit"),"charges","load"),"environmental impact","environmental footprint")</f>
        <v/>
      </c>
    </row>
    <row r="69" spans="1:9" ht="15.75" customHeight="1">
      <c r="A69" s="185" t="str">
        <f>SUBSTITUTE(SUBSTITUTE(SUBSTITUTE('2. CONTENUS-EN-trad-GOOGLE'!A69,"sustainable IT profit","sustainable IT benefit"),"charges","load"),"environmental impact","environmental footprint")</f>
        <v/>
      </c>
      <c r="B69" s="185" t="str">
        <f>SUBSTITUTE(SUBSTITUTE(SUBSTITUTE('2. CONTENUS-EN-trad-GOOGLE'!B69,"sustainable IT profit","sustainable IT benefit"),"charges","load"),"environmental impact","environmental footprint")</f>
        <v/>
      </c>
      <c r="C69" s="185" t="str">
        <f>SUBSTITUTE(SUBSTITUTE(SUBSTITUTE('2. CONTENUS-EN-trad-GOOGLE'!C69,"sustainable IT profit","sustainable IT benefit"),"charges","load"),"environmental impact","environmental footprint")</f>
        <v/>
      </c>
      <c r="D69" s="185" t="str">
        <f>SUBSTITUTE(SUBSTITUTE(SUBSTITUTE('2. CONTENUS-EN-trad-GOOGLE'!D69,"sustainable IT profit","sustainable IT benefit"),"charges","load"),"environmental impact","environmental footprint")</f>
        <v/>
      </c>
      <c r="E69" s="185" t="str">
        <f>SUBSTITUTE(SUBSTITUTE(SUBSTITUTE('2. CONTENUS-EN-trad-GOOGLE'!E69,"sustainable IT profit","sustainable IT benefit"),"charges","load"),"environmental impact","environmental footprint")</f>
        <v/>
      </c>
      <c r="F69" s="185" t="str">
        <f>SUBSTITUTE(SUBSTITUTE(SUBSTITUTE('2. CONTENUS-EN-trad-GOOGLE'!F69,"sustainable IT profit","sustainable IT benefit"),"charges","load"),"environmental impact","environmental footprint")</f>
        <v/>
      </c>
      <c r="G69" s="185" t="str">
        <f>SUBSTITUTE(SUBSTITUTE(SUBSTITUTE('2. CONTENUS-EN-trad-GOOGLE'!G69,"sustainable IT profit","sustainable IT benefit"),"charges","load"),"environmental impact","environmental footprint")</f>
        <v/>
      </c>
      <c r="H69" s="185" t="str">
        <f>SUBSTITUTE(SUBSTITUTE(SUBSTITUTE('2. CONTENUS-EN-trad-GOOGLE'!H69,"sustainable IT profit","sustainable IT benefit"),"charges","load"),"environmental impact","environmental footprint")</f>
        <v/>
      </c>
      <c r="I69" s="185" t="str">
        <f>SUBSTITUTE(SUBSTITUTE(SUBSTITUTE('2. CONTENUS-EN-trad-GOOGLE'!I69,"sustainable IT profit","sustainable IT benefit"),"charges","load"),"environmental impact","environmental footprint")</f>
        <v/>
      </c>
    </row>
    <row r="70" spans="1:9" ht="15.75" customHeight="1">
      <c r="A70" s="185" t="str">
        <f>SUBSTITUTE(SUBSTITUTE(SUBSTITUTE('2. CONTENUS-EN-trad-GOOGLE'!A70,"sustainable IT profit","sustainable IT benefit"),"charges","load"),"environmental impact","environmental footprint")</f>
        <v/>
      </c>
      <c r="B70" s="185" t="str">
        <f>SUBSTITUTE(SUBSTITUTE(SUBSTITUTE('2. CONTENUS-EN-trad-GOOGLE'!B70,"sustainable IT profit","sustainable IT benefit"),"charges","load"),"environmental impact","environmental footprint")</f>
        <v/>
      </c>
      <c r="C70" s="185" t="str">
        <f>SUBSTITUTE(SUBSTITUTE(SUBSTITUTE('2. CONTENUS-EN-trad-GOOGLE'!C70,"sustainable IT profit","sustainable IT benefit"),"charges","load"),"environmental impact","environmental footprint")</f>
        <v/>
      </c>
      <c r="D70" s="185" t="str">
        <f>SUBSTITUTE(SUBSTITUTE(SUBSTITUTE('2. CONTENUS-EN-trad-GOOGLE'!D70,"sustainable IT profit","sustainable IT benefit"),"charges","load"),"environmental impact","environmental footprint")</f>
        <v/>
      </c>
      <c r="E70" s="185" t="str">
        <f>SUBSTITUTE(SUBSTITUTE(SUBSTITUTE('2. CONTENUS-EN-trad-GOOGLE'!E70,"sustainable IT profit","sustainable IT benefit"),"charges","load"),"environmental impact","environmental footprint")</f>
        <v/>
      </c>
      <c r="F70" s="185" t="str">
        <f>SUBSTITUTE(SUBSTITUTE(SUBSTITUTE('2. CONTENUS-EN-trad-GOOGLE'!F70,"sustainable IT profit","sustainable IT benefit"),"charges","load"),"environmental impact","environmental footprint")</f>
        <v/>
      </c>
      <c r="G70" s="185" t="str">
        <f>SUBSTITUTE(SUBSTITUTE(SUBSTITUTE('2. CONTENUS-EN-trad-GOOGLE'!G70,"sustainable IT profit","sustainable IT benefit"),"charges","load"),"environmental impact","environmental footprint")</f>
        <v/>
      </c>
      <c r="H70" s="185" t="str">
        <f>SUBSTITUTE(SUBSTITUTE(SUBSTITUTE('2. CONTENUS-EN-trad-GOOGLE'!H70,"sustainable IT profit","sustainable IT benefit"),"charges","load"),"environmental impact","environmental footprint")</f>
        <v/>
      </c>
      <c r="I70" s="185" t="str">
        <f>SUBSTITUTE(SUBSTITUTE(SUBSTITUTE('2. CONTENUS-EN-trad-GOOGLE'!I70,"sustainable IT profit","sustainable IT benefit"),"charges","load"),"environmental impact","environmental footprint")</f>
        <v/>
      </c>
    </row>
    <row r="71" spans="1:9" ht="15.75" customHeight="1">
      <c r="A71" s="185" t="str">
        <f>SUBSTITUTE(SUBSTITUTE(SUBSTITUTE('2. CONTENUS-EN-trad-GOOGLE'!A71,"sustainable IT profit","sustainable IT benefit"),"charges","load"),"environmental impact","environmental footprint")</f>
        <v/>
      </c>
      <c r="B71" s="185" t="str">
        <f>SUBSTITUTE(SUBSTITUTE(SUBSTITUTE('2. CONTENUS-EN-trad-GOOGLE'!B71,"sustainable IT profit","sustainable IT benefit"),"charges","load"),"environmental impact","environmental footprint")</f>
        <v/>
      </c>
      <c r="C71" s="185" t="str">
        <f>SUBSTITUTE(SUBSTITUTE(SUBSTITUTE('2. CONTENUS-EN-trad-GOOGLE'!C71,"sustainable IT profit","sustainable IT benefit"),"charges","load"),"environmental impact","environmental footprint")</f>
        <v/>
      </c>
      <c r="D71" s="185" t="str">
        <f>SUBSTITUTE(SUBSTITUTE(SUBSTITUTE('2. CONTENUS-EN-trad-GOOGLE'!D71,"sustainable IT profit","sustainable IT benefit"),"charges","load"),"environmental impact","environmental footprint")</f>
        <v/>
      </c>
      <c r="E71" s="185" t="str">
        <f>SUBSTITUTE(SUBSTITUTE(SUBSTITUTE('2. CONTENUS-EN-trad-GOOGLE'!E71,"sustainable IT profit","sustainable IT benefit"),"charges","load"),"environmental impact","environmental footprint")</f>
        <v/>
      </c>
      <c r="F71" s="185" t="str">
        <f>SUBSTITUTE(SUBSTITUTE(SUBSTITUTE('2. CONTENUS-EN-trad-GOOGLE'!F71,"sustainable IT profit","sustainable IT benefit"),"charges","load"),"environmental impact","environmental footprint")</f>
        <v/>
      </c>
      <c r="G71" s="185" t="str">
        <f>SUBSTITUTE(SUBSTITUTE(SUBSTITUTE('2. CONTENUS-EN-trad-GOOGLE'!G71,"sustainable IT profit","sustainable IT benefit"),"charges","load"),"environmental impact","environmental footprint")</f>
        <v/>
      </c>
      <c r="H71" s="185" t="str">
        <f>SUBSTITUTE(SUBSTITUTE(SUBSTITUTE('2. CONTENUS-EN-trad-GOOGLE'!H71,"sustainable IT profit","sustainable IT benefit"),"charges","load"),"environmental impact","environmental footprint")</f>
        <v/>
      </c>
      <c r="I71" s="185" t="str">
        <f>SUBSTITUTE(SUBSTITUTE(SUBSTITUTE('2. CONTENUS-EN-trad-GOOGLE'!I71,"sustainable IT profit","sustainable IT benefit"),"charges","load"),"environmental impact","environmental footprint")</f>
        <v/>
      </c>
    </row>
    <row r="72" spans="1:9" ht="15.75" customHeight="1">
      <c r="A72" s="185" t="str">
        <f>SUBSTITUTE(SUBSTITUTE(SUBSTITUTE('2. CONTENUS-EN-trad-GOOGLE'!A72,"sustainable IT profit","sustainable IT benefit"),"charges","load"),"environmental impact","environmental footprint")</f>
        <v/>
      </c>
      <c r="B72" s="185" t="str">
        <f>SUBSTITUTE(SUBSTITUTE(SUBSTITUTE('2. CONTENUS-EN-trad-GOOGLE'!B72,"sustainable IT profit","sustainable IT benefit"),"charges","load"),"environmental impact","environmental footprint")</f>
        <v/>
      </c>
      <c r="C72" s="185" t="str">
        <f>SUBSTITUTE(SUBSTITUTE(SUBSTITUTE('2. CONTENUS-EN-trad-GOOGLE'!C72,"sustainable IT profit","sustainable IT benefit"),"charges","load"),"environmental impact","environmental footprint")</f>
        <v/>
      </c>
      <c r="D72" s="185" t="str">
        <f>SUBSTITUTE(SUBSTITUTE(SUBSTITUTE('2. CONTENUS-EN-trad-GOOGLE'!D72,"sustainable IT profit","sustainable IT benefit"),"charges","load"),"environmental impact","environmental footprint")</f>
        <v/>
      </c>
      <c r="E72" s="185" t="str">
        <f>SUBSTITUTE(SUBSTITUTE(SUBSTITUTE('2. CONTENUS-EN-trad-GOOGLE'!E72,"sustainable IT profit","sustainable IT benefit"),"charges","load"),"environmental impact","environmental footprint")</f>
        <v/>
      </c>
      <c r="F72" s="185" t="str">
        <f>SUBSTITUTE(SUBSTITUTE(SUBSTITUTE('2. CONTENUS-EN-trad-GOOGLE'!F72,"sustainable IT profit","sustainable IT benefit"),"charges","load"),"environmental impact","environmental footprint")</f>
        <v/>
      </c>
      <c r="G72" s="185" t="str">
        <f>SUBSTITUTE(SUBSTITUTE(SUBSTITUTE('2. CONTENUS-EN-trad-GOOGLE'!G72,"sustainable IT profit","sustainable IT benefit"),"charges","load"),"environmental impact","environmental footprint")</f>
        <v/>
      </c>
      <c r="H72" s="185" t="str">
        <f>SUBSTITUTE(SUBSTITUTE(SUBSTITUTE('2. CONTENUS-EN-trad-GOOGLE'!H72,"sustainable IT profit","sustainable IT benefit"),"charges","load"),"environmental impact","environmental footprint")</f>
        <v/>
      </c>
      <c r="I72" s="185" t="str">
        <f>SUBSTITUTE(SUBSTITUTE(SUBSTITUTE('2. CONTENUS-EN-trad-GOOGLE'!I72,"sustainable IT profit","sustainable IT benefit"),"charges","load"),"environmental impact","environmental footprint")</f>
        <v/>
      </c>
    </row>
    <row r="73" spans="1:9" ht="15.75" customHeight="1">
      <c r="A73" s="185" t="str">
        <f>SUBSTITUTE(SUBSTITUTE(SUBSTITUTE('2. CONTENUS-EN-trad-GOOGLE'!A73,"sustainable IT profit","sustainable IT benefit"),"charges","load"),"environmental impact","environmental footprint")</f>
        <v/>
      </c>
      <c r="B73" s="185" t="str">
        <f>SUBSTITUTE(SUBSTITUTE(SUBSTITUTE('2. CONTENUS-EN-trad-GOOGLE'!B73,"sustainable IT profit","sustainable IT benefit"),"charges","load"),"environmental impact","environmental footprint")</f>
        <v/>
      </c>
      <c r="C73" s="185" t="str">
        <f>SUBSTITUTE(SUBSTITUTE(SUBSTITUTE('2. CONTENUS-EN-trad-GOOGLE'!C73,"sustainable IT profit","sustainable IT benefit"),"charges","load"),"environmental impact","environmental footprint")</f>
        <v/>
      </c>
      <c r="D73" s="185" t="str">
        <f>SUBSTITUTE(SUBSTITUTE(SUBSTITUTE('2. CONTENUS-EN-trad-GOOGLE'!D73,"sustainable IT profit","sustainable IT benefit"),"charges","load"),"environmental impact","environmental footprint")</f>
        <v/>
      </c>
      <c r="E73" s="185" t="str">
        <f>SUBSTITUTE(SUBSTITUTE(SUBSTITUTE('2. CONTENUS-EN-trad-GOOGLE'!E73,"sustainable IT profit","sustainable IT benefit"),"charges","load"),"environmental impact","environmental footprint")</f>
        <v/>
      </c>
      <c r="F73" s="185" t="str">
        <f>SUBSTITUTE(SUBSTITUTE(SUBSTITUTE('2. CONTENUS-EN-trad-GOOGLE'!F73,"sustainable IT profit","sustainable IT benefit"),"charges","load"),"environmental impact","environmental footprint")</f>
        <v/>
      </c>
      <c r="G73" s="185" t="str">
        <f>SUBSTITUTE(SUBSTITUTE(SUBSTITUTE('2. CONTENUS-EN-trad-GOOGLE'!G73,"sustainable IT profit","sustainable IT benefit"),"charges","load"),"environmental impact","environmental footprint")</f>
        <v/>
      </c>
      <c r="H73" s="185" t="str">
        <f>SUBSTITUTE(SUBSTITUTE(SUBSTITUTE('2. CONTENUS-EN-trad-GOOGLE'!H73,"sustainable IT profit","sustainable IT benefit"),"charges","load"),"environmental impact","environmental footprint")</f>
        <v/>
      </c>
      <c r="I73" s="185" t="str">
        <f>SUBSTITUTE(SUBSTITUTE(SUBSTITUTE('2. CONTENUS-EN-trad-GOOGLE'!I73,"sustainable IT profit","sustainable IT benefit"),"charges","load"),"environmental impact","environmental footprint")</f>
        <v/>
      </c>
    </row>
    <row r="74" spans="1:9" ht="15.75" customHeight="1">
      <c r="A74" s="185" t="str">
        <f>SUBSTITUTE(SUBSTITUTE(SUBSTITUTE('2. CONTENUS-EN-trad-GOOGLE'!A74,"sustainable IT profit","sustainable IT benefit"),"charges","load"),"environmental impact","environmental footprint")</f>
        <v/>
      </c>
      <c r="B74" s="185" t="str">
        <f>SUBSTITUTE(SUBSTITUTE(SUBSTITUTE('2. CONTENUS-EN-trad-GOOGLE'!B74,"sustainable IT profit","sustainable IT benefit"),"charges","load"),"environmental impact","environmental footprint")</f>
        <v/>
      </c>
      <c r="C74" s="185" t="str">
        <f>SUBSTITUTE(SUBSTITUTE(SUBSTITUTE('2. CONTENUS-EN-trad-GOOGLE'!C74,"sustainable IT profit","sustainable IT benefit"),"charges","load"),"environmental impact","environmental footprint")</f>
        <v/>
      </c>
      <c r="D74" s="185" t="str">
        <f>SUBSTITUTE(SUBSTITUTE(SUBSTITUTE('2. CONTENUS-EN-trad-GOOGLE'!D74,"sustainable IT profit","sustainable IT benefit"),"charges","load"),"environmental impact","environmental footprint")</f>
        <v/>
      </c>
      <c r="E74" s="185" t="str">
        <f>SUBSTITUTE(SUBSTITUTE(SUBSTITUTE('2. CONTENUS-EN-trad-GOOGLE'!E74,"sustainable IT profit","sustainable IT benefit"),"charges","load"),"environmental impact","environmental footprint")</f>
        <v/>
      </c>
      <c r="F74" s="185" t="str">
        <f>SUBSTITUTE(SUBSTITUTE(SUBSTITUTE('2. CONTENUS-EN-trad-GOOGLE'!F74,"sustainable IT profit","sustainable IT benefit"),"charges","load"),"environmental impact","environmental footprint")</f>
        <v/>
      </c>
      <c r="G74" s="185" t="str">
        <f>SUBSTITUTE(SUBSTITUTE(SUBSTITUTE('2. CONTENUS-EN-trad-GOOGLE'!G74,"sustainable IT profit","sustainable IT benefit"),"charges","load"),"environmental impact","environmental footprint")</f>
        <v/>
      </c>
      <c r="H74" s="185" t="str">
        <f>SUBSTITUTE(SUBSTITUTE(SUBSTITUTE('2. CONTENUS-EN-trad-GOOGLE'!H74,"sustainable IT profit","sustainable IT benefit"),"charges","load"),"environmental impact","environmental footprint")</f>
        <v/>
      </c>
      <c r="I74" s="185" t="str">
        <f>SUBSTITUTE(SUBSTITUTE(SUBSTITUTE('2. CONTENUS-EN-trad-GOOGLE'!I74,"sustainable IT profit","sustainable IT benefit"),"charges","load"),"environmental impact","environmental footprint")</f>
        <v/>
      </c>
    </row>
    <row r="75" spans="1:9" ht="15.75" customHeight="1">
      <c r="A75" s="185" t="str">
        <f>SUBSTITUTE(SUBSTITUTE(SUBSTITUTE('2. CONTENUS-EN-trad-GOOGLE'!A75,"sustainable IT profit","sustainable IT benefit"),"charges","load"),"environmental impact","environmental footprint")</f>
        <v/>
      </c>
      <c r="B75" s="185" t="str">
        <f>SUBSTITUTE(SUBSTITUTE(SUBSTITUTE('2. CONTENUS-EN-trad-GOOGLE'!B75,"sustainable IT profit","sustainable IT benefit"),"charges","load"),"environmental impact","environmental footprint")</f>
        <v/>
      </c>
      <c r="C75" s="185" t="str">
        <f>SUBSTITUTE(SUBSTITUTE(SUBSTITUTE('2. CONTENUS-EN-trad-GOOGLE'!C75,"sustainable IT profit","sustainable IT benefit"),"charges","load"),"environmental impact","environmental footprint")</f>
        <v/>
      </c>
      <c r="D75" s="185" t="str">
        <f>SUBSTITUTE(SUBSTITUTE(SUBSTITUTE('2. CONTENUS-EN-trad-GOOGLE'!D75,"sustainable IT profit","sustainable IT benefit"),"charges","load"),"environmental impact","environmental footprint")</f>
        <v/>
      </c>
      <c r="E75" s="185" t="str">
        <f>SUBSTITUTE(SUBSTITUTE(SUBSTITUTE('2. CONTENUS-EN-trad-GOOGLE'!E75,"sustainable IT profit","sustainable IT benefit"),"charges","load"),"environmental impact","environmental footprint")</f>
        <v/>
      </c>
      <c r="F75" s="185" t="str">
        <f>SUBSTITUTE(SUBSTITUTE(SUBSTITUTE('2. CONTENUS-EN-trad-GOOGLE'!F75,"sustainable IT profit","sustainable IT benefit"),"charges","load"),"environmental impact","environmental footprint")</f>
        <v/>
      </c>
      <c r="G75" s="185" t="str">
        <f>SUBSTITUTE(SUBSTITUTE(SUBSTITUTE('2. CONTENUS-EN-trad-GOOGLE'!G75,"sustainable IT profit","sustainable IT benefit"),"charges","load"),"environmental impact","environmental footprint")</f>
        <v/>
      </c>
      <c r="H75" s="185" t="str">
        <f>SUBSTITUTE(SUBSTITUTE(SUBSTITUTE('2. CONTENUS-EN-trad-GOOGLE'!H75,"sustainable IT profit","sustainable IT benefit"),"charges","load"),"environmental impact","environmental footprint")</f>
        <v/>
      </c>
      <c r="I75" s="185" t="str">
        <f>SUBSTITUTE(SUBSTITUTE(SUBSTITUTE('2. CONTENUS-EN-trad-GOOGLE'!I75,"sustainable IT profit","sustainable IT benefit"),"charges","load"),"environmental impact","environmental footprint")</f>
        <v/>
      </c>
    </row>
    <row r="76" spans="1:9" ht="15.75" customHeight="1">
      <c r="A76" s="185" t="str">
        <f>SUBSTITUTE(SUBSTITUTE(SUBSTITUTE('2. CONTENUS-EN-trad-GOOGLE'!A76,"sustainable IT profit","sustainable IT benefit"),"charges","load"),"environmental impact","environmental footprint")</f>
        <v/>
      </c>
      <c r="B76" s="185" t="str">
        <f>SUBSTITUTE(SUBSTITUTE(SUBSTITUTE('2. CONTENUS-EN-trad-GOOGLE'!B76,"sustainable IT profit","sustainable IT benefit"),"charges","load"),"environmental impact","environmental footprint")</f>
        <v/>
      </c>
      <c r="C76" s="185" t="str">
        <f>SUBSTITUTE(SUBSTITUTE(SUBSTITUTE('2. CONTENUS-EN-trad-GOOGLE'!C76,"sustainable IT profit","sustainable IT benefit"),"charges","load"),"environmental impact","environmental footprint")</f>
        <v/>
      </c>
      <c r="D76" s="185" t="str">
        <f>SUBSTITUTE(SUBSTITUTE(SUBSTITUTE('2. CONTENUS-EN-trad-GOOGLE'!D76,"sustainable IT profit","sustainable IT benefit"),"charges","load"),"environmental impact","environmental footprint")</f>
        <v/>
      </c>
      <c r="E76" s="185" t="str">
        <f>SUBSTITUTE(SUBSTITUTE(SUBSTITUTE('2. CONTENUS-EN-trad-GOOGLE'!E76,"sustainable IT profit","sustainable IT benefit"),"charges","load"),"environmental impact","environmental footprint")</f>
        <v/>
      </c>
      <c r="F76" s="185" t="str">
        <f>SUBSTITUTE(SUBSTITUTE(SUBSTITUTE('2. CONTENUS-EN-trad-GOOGLE'!F76,"sustainable IT profit","sustainable IT benefit"),"charges","load"),"environmental impact","environmental footprint")</f>
        <v/>
      </c>
      <c r="G76" s="185" t="str">
        <f>SUBSTITUTE(SUBSTITUTE(SUBSTITUTE('2. CONTENUS-EN-trad-GOOGLE'!G76,"sustainable IT profit","sustainable IT benefit"),"charges","load"),"environmental impact","environmental footprint")</f>
        <v/>
      </c>
      <c r="H76" s="185" t="str">
        <f>SUBSTITUTE(SUBSTITUTE(SUBSTITUTE('2. CONTENUS-EN-trad-GOOGLE'!H76,"sustainable IT profit","sustainable IT benefit"),"charges","load"),"environmental impact","environmental footprint")</f>
        <v/>
      </c>
      <c r="I76" s="185" t="str">
        <f>SUBSTITUTE(SUBSTITUTE(SUBSTITUTE('2. CONTENUS-EN-trad-GOOGLE'!I76,"sustainable IT profit","sustainable IT benefit"),"charges","load"),"environmental impact","environmental footprint")</f>
        <v/>
      </c>
    </row>
    <row r="77" spans="1:9" ht="15.75" customHeight="1">
      <c r="A77" s="185" t="str">
        <f>SUBSTITUTE(SUBSTITUTE(SUBSTITUTE('2. CONTENUS-EN-trad-GOOGLE'!A77,"sustainable IT profit","sustainable IT benefit"),"charges","load"),"environmental impact","environmental footprint")</f>
        <v/>
      </c>
      <c r="B77" s="185" t="str">
        <f>SUBSTITUTE(SUBSTITUTE(SUBSTITUTE('2. CONTENUS-EN-trad-GOOGLE'!B77,"sustainable IT profit","sustainable IT benefit"),"charges","load"),"environmental impact","environmental footprint")</f>
        <v/>
      </c>
      <c r="C77" s="185" t="str">
        <f>SUBSTITUTE(SUBSTITUTE(SUBSTITUTE('2. CONTENUS-EN-trad-GOOGLE'!C77,"sustainable IT profit","sustainable IT benefit"),"charges","load"),"environmental impact","environmental footprint")</f>
        <v/>
      </c>
      <c r="D77" s="185" t="str">
        <f>SUBSTITUTE(SUBSTITUTE(SUBSTITUTE('2. CONTENUS-EN-trad-GOOGLE'!D77,"sustainable IT profit","sustainable IT benefit"),"charges","load"),"environmental impact","environmental footprint")</f>
        <v/>
      </c>
      <c r="E77" s="185" t="str">
        <f>SUBSTITUTE(SUBSTITUTE(SUBSTITUTE('2. CONTENUS-EN-trad-GOOGLE'!E77,"sustainable IT profit","sustainable IT benefit"),"charges","load"),"environmental impact","environmental footprint")</f>
        <v/>
      </c>
      <c r="F77" s="185" t="str">
        <f>SUBSTITUTE(SUBSTITUTE(SUBSTITUTE('2. CONTENUS-EN-trad-GOOGLE'!F77,"sustainable IT profit","sustainable IT benefit"),"charges","load"),"environmental impact","environmental footprint")</f>
        <v/>
      </c>
      <c r="G77" s="185" t="str">
        <f>SUBSTITUTE(SUBSTITUTE(SUBSTITUTE('2. CONTENUS-EN-trad-GOOGLE'!G77,"sustainable IT profit","sustainable IT benefit"),"charges","load"),"environmental impact","environmental footprint")</f>
        <v/>
      </c>
      <c r="H77" s="185" t="str">
        <f>SUBSTITUTE(SUBSTITUTE(SUBSTITUTE('2. CONTENUS-EN-trad-GOOGLE'!H77,"sustainable IT profit","sustainable IT benefit"),"charges","load"),"environmental impact","environmental footprint")</f>
        <v/>
      </c>
      <c r="I77" s="185" t="str">
        <f>SUBSTITUTE(SUBSTITUTE(SUBSTITUTE('2. CONTENUS-EN-trad-GOOGLE'!I77,"sustainable IT profit","sustainable IT benefit"),"charges","load"),"environmental impact","environmental footprint")</f>
        <v/>
      </c>
    </row>
    <row r="78" spans="1:9" ht="15.75" customHeight="1">
      <c r="A78" s="185" t="str">
        <f>SUBSTITUTE(SUBSTITUTE(SUBSTITUTE('2. CONTENUS-EN-trad-GOOGLE'!A78,"sustainable IT profit","sustainable IT benefit"),"charges","load"),"environmental impact","environmental footprint")</f>
        <v/>
      </c>
      <c r="B78" s="185" t="str">
        <f>SUBSTITUTE(SUBSTITUTE(SUBSTITUTE('2. CONTENUS-EN-trad-GOOGLE'!B78,"sustainable IT profit","sustainable IT benefit"),"charges","load"),"environmental impact","environmental footprint")</f>
        <v/>
      </c>
      <c r="C78" s="185" t="str">
        <f>SUBSTITUTE(SUBSTITUTE(SUBSTITUTE('2. CONTENUS-EN-trad-GOOGLE'!C78,"sustainable IT profit","sustainable IT benefit"),"charges","load"),"environmental impact","environmental footprint")</f>
        <v/>
      </c>
      <c r="D78" s="185" t="str">
        <f>SUBSTITUTE(SUBSTITUTE(SUBSTITUTE('2. CONTENUS-EN-trad-GOOGLE'!D78,"sustainable IT profit","sustainable IT benefit"),"charges","load"),"environmental impact","environmental footprint")</f>
        <v/>
      </c>
      <c r="E78" s="185" t="str">
        <f>SUBSTITUTE(SUBSTITUTE(SUBSTITUTE('2. CONTENUS-EN-trad-GOOGLE'!E78,"sustainable IT profit","sustainable IT benefit"),"charges","load"),"environmental impact","environmental footprint")</f>
        <v/>
      </c>
      <c r="F78" s="185" t="str">
        <f>SUBSTITUTE(SUBSTITUTE(SUBSTITUTE('2. CONTENUS-EN-trad-GOOGLE'!F78,"sustainable IT profit","sustainable IT benefit"),"charges","load"),"environmental impact","environmental footprint")</f>
        <v/>
      </c>
      <c r="G78" s="185" t="str">
        <f>SUBSTITUTE(SUBSTITUTE(SUBSTITUTE('2. CONTENUS-EN-trad-GOOGLE'!G78,"sustainable IT profit","sustainable IT benefit"),"charges","load"),"environmental impact","environmental footprint")</f>
        <v/>
      </c>
      <c r="H78" s="185" t="str">
        <f>SUBSTITUTE(SUBSTITUTE(SUBSTITUTE('2. CONTENUS-EN-trad-GOOGLE'!H78,"sustainable IT profit","sustainable IT benefit"),"charges","load"),"environmental impact","environmental footprint")</f>
        <v/>
      </c>
      <c r="I78" s="185" t="str">
        <f>SUBSTITUTE(SUBSTITUTE(SUBSTITUTE('2. CONTENUS-EN-trad-GOOGLE'!I78,"sustainable IT profit","sustainable IT benefit"),"charges","load"),"environmental impact","environmental footprint")</f>
        <v/>
      </c>
    </row>
    <row r="79" spans="1:9" ht="15.75" customHeight="1">
      <c r="A79" s="185" t="str">
        <f>SUBSTITUTE(SUBSTITUTE(SUBSTITUTE('2. CONTENUS-EN-trad-GOOGLE'!A79,"sustainable IT profit","sustainable IT benefit"),"charges","load"),"environmental impact","environmental footprint")</f>
        <v/>
      </c>
      <c r="B79" s="185" t="str">
        <f>SUBSTITUTE(SUBSTITUTE(SUBSTITUTE('2. CONTENUS-EN-trad-GOOGLE'!B79,"sustainable IT profit","sustainable IT benefit"),"charges","load"),"environmental impact","environmental footprint")</f>
        <v/>
      </c>
      <c r="C79" s="185" t="str">
        <f>SUBSTITUTE(SUBSTITUTE(SUBSTITUTE('2. CONTENUS-EN-trad-GOOGLE'!C79,"sustainable IT profit","sustainable IT benefit"),"charges","load"),"environmental impact","environmental footprint")</f>
        <v/>
      </c>
      <c r="D79" s="185" t="str">
        <f>SUBSTITUTE(SUBSTITUTE(SUBSTITUTE('2. CONTENUS-EN-trad-GOOGLE'!D79,"sustainable IT profit","sustainable IT benefit"),"charges","load"),"environmental impact","environmental footprint")</f>
        <v/>
      </c>
      <c r="E79" s="185" t="str">
        <f>SUBSTITUTE(SUBSTITUTE(SUBSTITUTE('2. CONTENUS-EN-trad-GOOGLE'!E79,"sustainable IT profit","sustainable IT benefit"),"charges","load"),"environmental impact","environmental footprint")</f>
        <v/>
      </c>
      <c r="F79" s="185" t="str">
        <f>SUBSTITUTE(SUBSTITUTE(SUBSTITUTE('2. CONTENUS-EN-trad-GOOGLE'!F79,"sustainable IT profit","sustainable IT benefit"),"charges","load"),"environmental impact","environmental footprint")</f>
        <v/>
      </c>
      <c r="G79" s="185" t="str">
        <f>SUBSTITUTE(SUBSTITUTE(SUBSTITUTE('2. CONTENUS-EN-trad-GOOGLE'!G79,"sustainable IT profit","sustainable IT benefit"),"charges","load"),"environmental impact","environmental footprint")</f>
        <v/>
      </c>
      <c r="H79" s="185" t="str">
        <f>SUBSTITUTE(SUBSTITUTE(SUBSTITUTE('2. CONTENUS-EN-trad-GOOGLE'!H79,"sustainable IT profit","sustainable IT benefit"),"charges","load"),"environmental impact","environmental footprint")</f>
        <v/>
      </c>
      <c r="I79" s="185" t="str">
        <f>SUBSTITUTE(SUBSTITUTE(SUBSTITUTE('2. CONTENUS-EN-trad-GOOGLE'!I79,"sustainable IT profit","sustainable IT benefit"),"charges","load"),"environmental impact","environmental footprint")</f>
        <v/>
      </c>
    </row>
    <row r="80" spans="1:9" ht="15.75" customHeight="1">
      <c r="A80" s="185" t="str">
        <f>SUBSTITUTE(SUBSTITUTE(SUBSTITUTE('2. CONTENUS-EN-trad-GOOGLE'!A80,"sustainable IT profit","sustainable IT benefit"),"charges","load"),"environmental impact","environmental footprint")</f>
        <v/>
      </c>
      <c r="B80" s="185" t="str">
        <f>SUBSTITUTE(SUBSTITUTE(SUBSTITUTE('2. CONTENUS-EN-trad-GOOGLE'!B80,"sustainable IT profit","sustainable IT benefit"),"charges","load"),"environmental impact","environmental footprint")</f>
        <v/>
      </c>
      <c r="C80" s="185" t="str">
        <f>SUBSTITUTE(SUBSTITUTE(SUBSTITUTE('2. CONTENUS-EN-trad-GOOGLE'!C80,"sustainable IT profit","sustainable IT benefit"),"charges","load"),"environmental impact","environmental footprint")</f>
        <v/>
      </c>
      <c r="D80" s="185" t="str">
        <f>SUBSTITUTE(SUBSTITUTE(SUBSTITUTE('2. CONTENUS-EN-trad-GOOGLE'!D80,"sustainable IT profit","sustainable IT benefit"),"charges","load"),"environmental impact","environmental footprint")</f>
        <v/>
      </c>
      <c r="E80" s="185" t="str">
        <f>SUBSTITUTE(SUBSTITUTE(SUBSTITUTE('2. CONTENUS-EN-trad-GOOGLE'!E80,"sustainable IT profit","sustainable IT benefit"),"charges","load"),"environmental impact","environmental footprint")</f>
        <v/>
      </c>
      <c r="F80" s="185" t="str">
        <f>SUBSTITUTE(SUBSTITUTE(SUBSTITUTE('2. CONTENUS-EN-trad-GOOGLE'!F80,"sustainable IT profit","sustainable IT benefit"),"charges","load"),"environmental impact","environmental footprint")</f>
        <v/>
      </c>
      <c r="G80" s="185" t="str">
        <f>SUBSTITUTE(SUBSTITUTE(SUBSTITUTE('2. CONTENUS-EN-trad-GOOGLE'!G80,"sustainable IT profit","sustainable IT benefit"),"charges","load"),"environmental impact","environmental footprint")</f>
        <v/>
      </c>
      <c r="H80" s="185" t="str">
        <f>SUBSTITUTE(SUBSTITUTE(SUBSTITUTE('2. CONTENUS-EN-trad-GOOGLE'!H80,"sustainable IT profit","sustainable IT benefit"),"charges","load"),"environmental impact","environmental footprint")</f>
        <v/>
      </c>
      <c r="I80" s="185" t="str">
        <f>SUBSTITUTE(SUBSTITUTE(SUBSTITUTE('2. CONTENUS-EN-trad-GOOGLE'!I80,"sustainable IT profit","sustainable IT benefit"),"charges","load"),"environmental impact","environmental footprint")</f>
        <v/>
      </c>
    </row>
    <row r="81" spans="1:9" ht="15.75" customHeight="1">
      <c r="A81" s="185" t="str">
        <f>SUBSTITUTE(SUBSTITUTE(SUBSTITUTE('2. CONTENUS-EN-trad-GOOGLE'!A81,"sustainable IT profit","sustainable IT benefit"),"charges","load"),"environmental impact","environmental footprint")</f>
        <v/>
      </c>
      <c r="B81" s="185" t="str">
        <f>SUBSTITUTE(SUBSTITUTE(SUBSTITUTE('2. CONTENUS-EN-trad-GOOGLE'!B81,"sustainable IT profit","sustainable IT benefit"),"charges","load"),"environmental impact","environmental footprint")</f>
        <v/>
      </c>
      <c r="C81" s="185" t="str">
        <f>SUBSTITUTE(SUBSTITUTE(SUBSTITUTE('2. CONTENUS-EN-trad-GOOGLE'!C81,"sustainable IT profit","sustainable IT benefit"),"charges","load"),"environmental impact","environmental footprint")</f>
        <v/>
      </c>
      <c r="D81" s="185" t="str">
        <f>SUBSTITUTE(SUBSTITUTE(SUBSTITUTE('2. CONTENUS-EN-trad-GOOGLE'!D81,"sustainable IT profit","sustainable IT benefit"),"charges","load"),"environmental impact","environmental footprint")</f>
        <v/>
      </c>
      <c r="E81" s="185" t="str">
        <f>SUBSTITUTE(SUBSTITUTE(SUBSTITUTE('2. CONTENUS-EN-trad-GOOGLE'!E81,"sustainable IT profit","sustainable IT benefit"),"charges","load"),"environmental impact","environmental footprint")</f>
        <v/>
      </c>
      <c r="F81" s="185" t="str">
        <f>SUBSTITUTE(SUBSTITUTE(SUBSTITUTE('2. CONTENUS-EN-trad-GOOGLE'!F81,"sustainable IT profit","sustainable IT benefit"),"charges","load"),"environmental impact","environmental footprint")</f>
        <v/>
      </c>
      <c r="G81" s="185" t="str">
        <f>SUBSTITUTE(SUBSTITUTE(SUBSTITUTE('2. CONTENUS-EN-trad-GOOGLE'!G81,"sustainable IT profit","sustainable IT benefit"),"charges","load"),"environmental impact","environmental footprint")</f>
        <v/>
      </c>
      <c r="H81" s="185" t="str">
        <f>SUBSTITUTE(SUBSTITUTE(SUBSTITUTE('2. CONTENUS-EN-trad-GOOGLE'!H81,"sustainable IT profit","sustainable IT benefit"),"charges","load"),"environmental impact","environmental footprint")</f>
        <v/>
      </c>
      <c r="I81" s="185" t="str">
        <f>SUBSTITUTE(SUBSTITUTE(SUBSTITUTE('2. CONTENUS-EN-trad-GOOGLE'!I81,"sustainable IT profit","sustainable IT benefit"),"charges","load"),"environmental impact","environmental footprint")</f>
        <v/>
      </c>
    </row>
    <row r="82" spans="1:9" ht="15.75" customHeight="1">
      <c r="A82" s="185" t="str">
        <f>SUBSTITUTE(SUBSTITUTE(SUBSTITUTE('2. CONTENUS-EN-trad-GOOGLE'!A82,"sustainable IT profit","sustainable IT benefit"),"charges","load"),"environmental impact","environmental footprint")</f>
        <v/>
      </c>
      <c r="B82" s="185" t="str">
        <f>SUBSTITUTE(SUBSTITUTE(SUBSTITUTE('2. CONTENUS-EN-trad-GOOGLE'!B82,"sustainable IT profit","sustainable IT benefit"),"charges","load"),"environmental impact","environmental footprint")</f>
        <v/>
      </c>
      <c r="C82" s="185" t="str">
        <f>SUBSTITUTE(SUBSTITUTE(SUBSTITUTE('2. CONTENUS-EN-trad-GOOGLE'!C82,"sustainable IT profit","sustainable IT benefit"),"charges","load"),"environmental impact","environmental footprint")</f>
        <v/>
      </c>
      <c r="D82" s="185" t="str">
        <f>SUBSTITUTE(SUBSTITUTE(SUBSTITUTE('2. CONTENUS-EN-trad-GOOGLE'!D82,"sustainable IT profit","sustainable IT benefit"),"charges","load"),"environmental impact","environmental footprint")</f>
        <v/>
      </c>
      <c r="E82" s="185" t="str">
        <f>SUBSTITUTE(SUBSTITUTE(SUBSTITUTE('2. CONTENUS-EN-trad-GOOGLE'!E82,"sustainable IT profit","sustainable IT benefit"),"charges","load"),"environmental impact","environmental footprint")</f>
        <v/>
      </c>
      <c r="F82" s="185" t="str">
        <f>SUBSTITUTE(SUBSTITUTE(SUBSTITUTE('2. CONTENUS-EN-trad-GOOGLE'!F82,"sustainable IT profit","sustainable IT benefit"),"charges","load"),"environmental impact","environmental footprint")</f>
        <v/>
      </c>
      <c r="G82" s="185" t="str">
        <f>SUBSTITUTE(SUBSTITUTE(SUBSTITUTE('2. CONTENUS-EN-trad-GOOGLE'!G82,"sustainable IT profit","sustainable IT benefit"),"charges","load"),"environmental impact","environmental footprint")</f>
        <v/>
      </c>
      <c r="H82" s="185" t="str">
        <f>SUBSTITUTE(SUBSTITUTE(SUBSTITUTE('2. CONTENUS-EN-trad-GOOGLE'!H82,"sustainable IT profit","sustainable IT benefit"),"charges","load"),"environmental impact","environmental footprint")</f>
        <v/>
      </c>
      <c r="I82" s="185" t="str">
        <f>SUBSTITUTE(SUBSTITUTE(SUBSTITUTE('2. CONTENUS-EN-trad-GOOGLE'!I82,"sustainable IT profit","sustainable IT benefit"),"charges","load"),"environmental impact","environmental footprint")</f>
        <v/>
      </c>
    </row>
    <row r="83" spans="1:9" ht="15.75" customHeight="1">
      <c r="A83" s="185" t="str">
        <f>SUBSTITUTE(SUBSTITUTE(SUBSTITUTE('2. CONTENUS-EN-trad-GOOGLE'!A83,"sustainable IT profit","sustainable IT benefit"),"charges","load"),"environmental impact","environmental footprint")</f>
        <v/>
      </c>
      <c r="B83" s="185" t="str">
        <f>SUBSTITUTE(SUBSTITUTE(SUBSTITUTE('2. CONTENUS-EN-trad-GOOGLE'!B83,"sustainable IT profit","sustainable IT benefit"),"charges","load"),"environmental impact","environmental footprint")</f>
        <v/>
      </c>
      <c r="C83" s="185" t="str">
        <f>SUBSTITUTE(SUBSTITUTE(SUBSTITUTE('2. CONTENUS-EN-trad-GOOGLE'!C83,"sustainable IT profit","sustainable IT benefit"),"charges","load"),"environmental impact","environmental footprint")</f>
        <v/>
      </c>
      <c r="D83" s="185" t="str">
        <f>SUBSTITUTE(SUBSTITUTE(SUBSTITUTE('2. CONTENUS-EN-trad-GOOGLE'!D83,"sustainable IT profit","sustainable IT benefit"),"charges","load"),"environmental impact","environmental footprint")</f>
        <v/>
      </c>
      <c r="E83" s="185" t="str">
        <f>SUBSTITUTE(SUBSTITUTE(SUBSTITUTE('2. CONTENUS-EN-trad-GOOGLE'!E83,"sustainable IT profit","sustainable IT benefit"),"charges","load"),"environmental impact","environmental footprint")</f>
        <v/>
      </c>
      <c r="F83" s="185" t="str">
        <f>SUBSTITUTE(SUBSTITUTE(SUBSTITUTE('2. CONTENUS-EN-trad-GOOGLE'!F83,"sustainable IT profit","sustainable IT benefit"),"charges","load"),"environmental impact","environmental footprint")</f>
        <v/>
      </c>
      <c r="G83" s="185" t="str">
        <f>SUBSTITUTE(SUBSTITUTE(SUBSTITUTE('2. CONTENUS-EN-trad-GOOGLE'!G83,"sustainable IT profit","sustainable IT benefit"),"charges","load"),"environmental impact","environmental footprint")</f>
        <v/>
      </c>
      <c r="H83" s="185" t="str">
        <f>SUBSTITUTE(SUBSTITUTE(SUBSTITUTE('2. CONTENUS-EN-trad-GOOGLE'!H83,"sustainable IT profit","sustainable IT benefit"),"charges","load"),"environmental impact","environmental footprint")</f>
        <v/>
      </c>
      <c r="I83" s="185" t="str">
        <f>SUBSTITUTE(SUBSTITUTE(SUBSTITUTE('2. CONTENUS-EN-trad-GOOGLE'!I83,"sustainable IT profit","sustainable IT benefit"),"charges","load"),"environmental impact","environmental footprint")</f>
        <v/>
      </c>
    </row>
    <row r="84" spans="1:9" ht="15.75" customHeight="1">
      <c r="A84" s="185" t="str">
        <f>SUBSTITUTE(SUBSTITUTE(SUBSTITUTE('2. CONTENUS-EN-trad-GOOGLE'!A84,"sustainable IT profit","sustainable IT benefit"),"charges","load"),"environmental impact","environmental footprint")</f>
        <v/>
      </c>
      <c r="B84" s="185" t="str">
        <f>SUBSTITUTE(SUBSTITUTE(SUBSTITUTE('2. CONTENUS-EN-trad-GOOGLE'!B84,"sustainable IT profit","sustainable IT benefit"),"charges","load"),"environmental impact","environmental footprint")</f>
        <v/>
      </c>
      <c r="C84" s="185" t="str">
        <f>SUBSTITUTE(SUBSTITUTE(SUBSTITUTE('2. CONTENUS-EN-trad-GOOGLE'!C84,"sustainable IT profit","sustainable IT benefit"),"charges","load"),"environmental impact","environmental footprint")</f>
        <v/>
      </c>
      <c r="D84" s="185" t="str">
        <f>SUBSTITUTE(SUBSTITUTE(SUBSTITUTE('2. CONTENUS-EN-trad-GOOGLE'!D84,"sustainable IT profit","sustainable IT benefit"),"charges","load"),"environmental impact","environmental footprint")</f>
        <v/>
      </c>
      <c r="E84" s="185" t="str">
        <f>SUBSTITUTE(SUBSTITUTE(SUBSTITUTE('2. CONTENUS-EN-trad-GOOGLE'!E84,"sustainable IT profit","sustainable IT benefit"),"charges","load"),"environmental impact","environmental footprint")</f>
        <v/>
      </c>
      <c r="F84" s="185" t="str">
        <f>SUBSTITUTE(SUBSTITUTE(SUBSTITUTE('2. CONTENUS-EN-trad-GOOGLE'!F84,"sustainable IT profit","sustainable IT benefit"),"charges","load"),"environmental impact","environmental footprint")</f>
        <v/>
      </c>
      <c r="G84" s="185" t="str">
        <f>SUBSTITUTE(SUBSTITUTE(SUBSTITUTE('2. CONTENUS-EN-trad-GOOGLE'!G84,"sustainable IT profit","sustainable IT benefit"),"charges","load"),"environmental impact","environmental footprint")</f>
        <v/>
      </c>
      <c r="H84" s="185" t="str">
        <f>SUBSTITUTE(SUBSTITUTE(SUBSTITUTE('2. CONTENUS-EN-trad-GOOGLE'!H84,"sustainable IT profit","sustainable IT benefit"),"charges","load"),"environmental impact","environmental footprint")</f>
        <v/>
      </c>
      <c r="I84" s="185" t="str">
        <f>SUBSTITUTE(SUBSTITUTE(SUBSTITUTE('2. CONTENUS-EN-trad-GOOGLE'!I84,"sustainable IT profit","sustainable IT benefit"),"charges","load"),"environmental impact","environmental footprint")</f>
        <v/>
      </c>
    </row>
    <row r="85" spans="1:9" ht="15.75" customHeight="1">
      <c r="A85" s="185" t="str">
        <f>SUBSTITUTE(SUBSTITUTE(SUBSTITUTE('2. CONTENUS-EN-trad-GOOGLE'!A85,"sustainable IT profit","sustainable IT benefit"),"charges","load"),"environmental impact","environmental footprint")</f>
        <v/>
      </c>
      <c r="B85" s="185" t="str">
        <f>SUBSTITUTE(SUBSTITUTE(SUBSTITUTE('2. CONTENUS-EN-trad-GOOGLE'!B85,"sustainable IT profit","sustainable IT benefit"),"charges","load"),"environmental impact","environmental footprint")</f>
        <v/>
      </c>
      <c r="C85" s="185" t="str">
        <f>SUBSTITUTE(SUBSTITUTE(SUBSTITUTE('2. CONTENUS-EN-trad-GOOGLE'!C85,"sustainable IT profit","sustainable IT benefit"),"charges","load"),"environmental impact","environmental footprint")</f>
        <v/>
      </c>
      <c r="D85" s="185" t="str">
        <f>SUBSTITUTE(SUBSTITUTE(SUBSTITUTE('2. CONTENUS-EN-trad-GOOGLE'!D85,"sustainable IT profit","sustainable IT benefit"),"charges","load"),"environmental impact","environmental footprint")</f>
        <v/>
      </c>
      <c r="E85" s="185" t="str">
        <f>SUBSTITUTE(SUBSTITUTE(SUBSTITUTE('2. CONTENUS-EN-trad-GOOGLE'!E85,"sustainable IT profit","sustainable IT benefit"),"charges","load"),"environmental impact","environmental footprint")</f>
        <v/>
      </c>
      <c r="F85" s="185" t="str">
        <f>SUBSTITUTE(SUBSTITUTE(SUBSTITUTE('2. CONTENUS-EN-trad-GOOGLE'!F85,"sustainable IT profit","sustainable IT benefit"),"charges","load"),"environmental impact","environmental footprint")</f>
        <v/>
      </c>
      <c r="G85" s="185" t="str">
        <f>SUBSTITUTE(SUBSTITUTE(SUBSTITUTE('2. CONTENUS-EN-trad-GOOGLE'!G85,"sustainable IT profit","sustainable IT benefit"),"charges","load"),"environmental impact","environmental footprint")</f>
        <v/>
      </c>
      <c r="H85" s="185" t="str">
        <f>SUBSTITUTE(SUBSTITUTE(SUBSTITUTE('2. CONTENUS-EN-trad-GOOGLE'!H85,"sustainable IT profit","sustainable IT benefit"),"charges","load"),"environmental impact","environmental footprint")</f>
        <v/>
      </c>
      <c r="I85" s="185" t="str">
        <f>SUBSTITUTE(SUBSTITUTE(SUBSTITUTE('2. CONTENUS-EN-trad-GOOGLE'!I85,"sustainable IT profit","sustainable IT benefit"),"charges","load"),"environmental impact","environmental footprint")</f>
        <v/>
      </c>
    </row>
    <row r="86" spans="1:9" ht="15.75" customHeight="1">
      <c r="A86" s="185" t="str">
        <f>SUBSTITUTE(SUBSTITUTE(SUBSTITUTE('2. CONTENUS-EN-trad-GOOGLE'!A86,"sustainable IT profit","sustainable IT benefit"),"charges","load"),"environmental impact","environmental footprint")</f>
        <v/>
      </c>
      <c r="B86" s="185" t="str">
        <f>SUBSTITUTE(SUBSTITUTE(SUBSTITUTE('2. CONTENUS-EN-trad-GOOGLE'!B86,"sustainable IT profit","sustainable IT benefit"),"charges","load"),"environmental impact","environmental footprint")</f>
        <v/>
      </c>
      <c r="C86" s="185" t="str">
        <f>SUBSTITUTE(SUBSTITUTE(SUBSTITUTE('2. CONTENUS-EN-trad-GOOGLE'!C86,"sustainable IT profit","sustainable IT benefit"),"charges","load"),"environmental impact","environmental footprint")</f>
        <v/>
      </c>
      <c r="D86" s="185" t="str">
        <f>SUBSTITUTE(SUBSTITUTE(SUBSTITUTE('2. CONTENUS-EN-trad-GOOGLE'!D86,"sustainable IT profit","sustainable IT benefit"),"charges","load"),"environmental impact","environmental footprint")</f>
        <v/>
      </c>
      <c r="E86" s="185" t="str">
        <f>SUBSTITUTE(SUBSTITUTE(SUBSTITUTE('2. CONTENUS-EN-trad-GOOGLE'!E86,"sustainable IT profit","sustainable IT benefit"),"charges","load"),"environmental impact","environmental footprint")</f>
        <v/>
      </c>
      <c r="F86" s="185" t="str">
        <f>SUBSTITUTE(SUBSTITUTE(SUBSTITUTE('2. CONTENUS-EN-trad-GOOGLE'!F86,"sustainable IT profit","sustainable IT benefit"),"charges","load"),"environmental impact","environmental footprint")</f>
        <v/>
      </c>
      <c r="G86" s="185" t="str">
        <f>SUBSTITUTE(SUBSTITUTE(SUBSTITUTE('2. CONTENUS-EN-trad-GOOGLE'!G86,"sustainable IT profit","sustainable IT benefit"),"charges","load"),"environmental impact","environmental footprint")</f>
        <v/>
      </c>
      <c r="H86" s="185" t="str">
        <f>SUBSTITUTE(SUBSTITUTE(SUBSTITUTE('2. CONTENUS-EN-trad-GOOGLE'!H86,"sustainable IT profit","sustainable IT benefit"),"charges","load"),"environmental impact","environmental footprint")</f>
        <v/>
      </c>
      <c r="I86" s="185" t="str">
        <f>SUBSTITUTE(SUBSTITUTE(SUBSTITUTE('2. CONTENUS-EN-trad-GOOGLE'!I86,"sustainable IT profit","sustainable IT benefit"),"charges","load"),"environmental impact","environmental footprint")</f>
        <v/>
      </c>
    </row>
    <row r="87" spans="1:9" ht="15.75" customHeight="1">
      <c r="A87" s="256"/>
      <c r="B87" s="256"/>
      <c r="C87" s="256"/>
      <c r="D87" s="256"/>
      <c r="E87" s="256"/>
      <c r="F87" s="256"/>
      <c r="G87" s="256"/>
      <c r="H87" s="256"/>
      <c r="I87" s="256"/>
    </row>
    <row r="88" spans="1:9" ht="15.75" customHeight="1">
      <c r="A88" s="256"/>
      <c r="B88" s="256"/>
      <c r="C88" s="256"/>
      <c r="D88" s="256"/>
      <c r="E88" s="256"/>
      <c r="F88" s="256"/>
      <c r="G88" s="256"/>
      <c r="H88" s="256"/>
      <c r="I88" s="256"/>
    </row>
    <row r="89" spans="1:9" ht="15.75" customHeight="1">
      <c r="A89" s="256"/>
      <c r="B89" s="256"/>
      <c r="C89" s="256"/>
      <c r="D89" s="256"/>
      <c r="E89" s="256"/>
      <c r="F89" s="256"/>
      <c r="G89" s="256"/>
      <c r="H89" s="256"/>
      <c r="I89" s="256"/>
    </row>
    <row r="90" spans="1:9" ht="15.75" customHeight="1">
      <c r="A90" s="256"/>
      <c r="B90" s="256"/>
      <c r="C90" s="256"/>
      <c r="D90" s="256"/>
      <c r="E90" s="256"/>
      <c r="F90" s="256"/>
      <c r="G90" s="256"/>
      <c r="H90" s="256"/>
      <c r="I90" s="256"/>
    </row>
    <row r="91" spans="1:9" ht="15.75" customHeight="1">
      <c r="A91" s="256"/>
      <c r="B91" s="256"/>
      <c r="C91" s="256"/>
      <c r="D91" s="256"/>
      <c r="E91" s="256"/>
      <c r="F91" s="256"/>
      <c r="G91" s="256"/>
      <c r="H91" s="256"/>
      <c r="I91" s="256"/>
    </row>
    <row r="92" spans="1:9" ht="15.75" customHeight="1">
      <c r="A92" s="256"/>
      <c r="B92" s="256"/>
      <c r="C92" s="256"/>
      <c r="D92" s="256"/>
      <c r="E92" s="256"/>
      <c r="F92" s="256"/>
      <c r="G92" s="256"/>
      <c r="H92" s="256"/>
      <c r="I92" s="256"/>
    </row>
    <row r="93" spans="1:9" ht="15.75" customHeight="1">
      <c r="A93" s="256"/>
      <c r="B93" s="256"/>
      <c r="C93" s="256"/>
      <c r="D93" s="256"/>
      <c r="E93" s="256"/>
      <c r="F93" s="256"/>
      <c r="G93" s="256"/>
      <c r="H93" s="256"/>
      <c r="I93" s="256"/>
    </row>
    <row r="94" spans="1:9" ht="15.75" customHeight="1">
      <c r="A94" s="256"/>
      <c r="B94" s="256"/>
      <c r="C94" s="256"/>
      <c r="D94" s="256"/>
      <c r="E94" s="256"/>
      <c r="F94" s="256"/>
      <c r="G94" s="256"/>
      <c r="H94" s="256"/>
      <c r="I94" s="256"/>
    </row>
    <row r="95" spans="1:9" ht="15.75" customHeight="1">
      <c r="A95" s="256"/>
      <c r="B95" s="256"/>
      <c r="C95" s="256"/>
      <c r="D95" s="256"/>
      <c r="E95" s="256"/>
      <c r="F95" s="256"/>
      <c r="G95" s="256"/>
      <c r="H95" s="256"/>
      <c r="I95" s="256"/>
    </row>
    <row r="96" spans="1:9" ht="15.75" customHeight="1">
      <c r="A96" s="256"/>
      <c r="B96" s="256"/>
      <c r="C96" s="256"/>
      <c r="D96" s="256"/>
      <c r="E96" s="256"/>
      <c r="F96" s="256"/>
      <c r="G96" s="256"/>
      <c r="H96" s="256"/>
      <c r="I96" s="256"/>
    </row>
    <row r="97" spans="1:9" ht="15.75" customHeight="1">
      <c r="A97" s="256"/>
      <c r="B97" s="256"/>
      <c r="C97" s="256"/>
      <c r="D97" s="256"/>
      <c r="E97" s="256"/>
      <c r="F97" s="256"/>
      <c r="G97" s="256"/>
      <c r="H97" s="256"/>
      <c r="I97" s="256"/>
    </row>
    <row r="98" spans="1:9" ht="15.75" customHeight="1">
      <c r="A98" s="256"/>
      <c r="B98" s="256"/>
      <c r="C98" s="256"/>
      <c r="D98" s="256"/>
      <c r="E98" s="256"/>
      <c r="F98" s="256"/>
      <c r="G98" s="256"/>
      <c r="H98" s="256"/>
      <c r="I98" s="256"/>
    </row>
    <row r="99" spans="1:9" ht="15.75" customHeight="1">
      <c r="A99" s="256"/>
      <c r="B99" s="256"/>
      <c r="C99" s="256"/>
      <c r="D99" s="256"/>
      <c r="E99" s="256"/>
      <c r="F99" s="256"/>
      <c r="G99" s="256"/>
      <c r="H99" s="256"/>
      <c r="I99" s="256"/>
    </row>
    <row r="100" spans="1:9" ht="15.75" customHeight="1">
      <c r="A100" s="256"/>
      <c r="B100" s="256"/>
      <c r="C100" s="256"/>
      <c r="D100" s="256"/>
      <c r="E100" s="256"/>
      <c r="F100" s="256"/>
      <c r="G100" s="256"/>
      <c r="H100" s="256"/>
      <c r="I100" s="256"/>
    </row>
    <row r="101" spans="1:9" ht="15.75" customHeight="1">
      <c r="A101" s="256"/>
      <c r="B101" s="256"/>
      <c r="C101" s="256"/>
      <c r="D101" s="256"/>
      <c r="E101" s="256"/>
      <c r="F101" s="256"/>
      <c r="G101" s="256"/>
      <c r="H101" s="256"/>
      <c r="I101" s="256"/>
    </row>
    <row r="102" spans="1:9" ht="15.75" customHeight="1">
      <c r="A102" s="256"/>
      <c r="B102" s="256"/>
      <c r="C102" s="256"/>
      <c r="D102" s="256"/>
      <c r="E102" s="256"/>
      <c r="F102" s="256"/>
      <c r="G102" s="256"/>
      <c r="H102" s="256"/>
      <c r="I102" s="256"/>
    </row>
    <row r="103" spans="1:9" ht="15.75" customHeight="1">
      <c r="A103" s="256"/>
      <c r="B103" s="256"/>
      <c r="C103" s="256"/>
      <c r="D103" s="256"/>
      <c r="E103" s="256"/>
      <c r="F103" s="256"/>
      <c r="G103" s="256"/>
      <c r="H103" s="256"/>
      <c r="I103" s="256"/>
    </row>
    <row r="104" spans="1:9" ht="15.75" customHeight="1">
      <c r="A104" s="256"/>
      <c r="B104" s="256"/>
      <c r="C104" s="256"/>
      <c r="D104" s="256"/>
      <c r="E104" s="256"/>
      <c r="F104" s="256"/>
      <c r="G104" s="256"/>
      <c r="H104" s="256"/>
      <c r="I104" s="256"/>
    </row>
    <row r="105" spans="1:9" ht="15.75" customHeight="1">
      <c r="A105" s="256"/>
      <c r="B105" s="256"/>
      <c r="C105" s="256"/>
      <c r="D105" s="256"/>
      <c r="E105" s="256"/>
      <c r="F105" s="256"/>
      <c r="G105" s="256"/>
      <c r="H105" s="256"/>
      <c r="I105" s="256"/>
    </row>
    <row r="106" spans="1:9" ht="15.75" customHeight="1">
      <c r="A106" s="256"/>
      <c r="B106" s="256"/>
      <c r="C106" s="256"/>
      <c r="D106" s="256"/>
      <c r="E106" s="256"/>
      <c r="F106" s="256"/>
      <c r="G106" s="256"/>
      <c r="H106" s="256"/>
      <c r="I106" s="256"/>
    </row>
    <row r="107" spans="1:9" ht="15.75" customHeight="1">
      <c r="A107" s="256"/>
      <c r="B107" s="256"/>
      <c r="C107" s="256"/>
      <c r="D107" s="256"/>
      <c r="E107" s="256"/>
      <c r="F107" s="256"/>
      <c r="G107" s="256"/>
      <c r="H107" s="256"/>
      <c r="I107" s="256"/>
    </row>
    <row r="108" spans="1:9" ht="15.75" customHeight="1">
      <c r="A108" s="256"/>
      <c r="B108" s="256"/>
      <c r="C108" s="256"/>
      <c r="D108" s="256"/>
      <c r="E108" s="256"/>
      <c r="F108" s="256"/>
      <c r="G108" s="256"/>
      <c r="H108" s="256"/>
      <c r="I108" s="256"/>
    </row>
    <row r="109" spans="1:9" ht="15.75" customHeight="1">
      <c r="A109" s="256"/>
      <c r="B109" s="256"/>
      <c r="C109" s="256"/>
      <c r="D109" s="256"/>
      <c r="E109" s="256"/>
      <c r="F109" s="256"/>
      <c r="G109" s="256"/>
      <c r="H109" s="256"/>
      <c r="I109" s="256"/>
    </row>
    <row r="110" spans="1:9" ht="15.75" customHeight="1">
      <c r="A110" s="256"/>
      <c r="B110" s="256"/>
      <c r="C110" s="256"/>
      <c r="D110" s="256"/>
      <c r="E110" s="256"/>
      <c r="F110" s="256"/>
      <c r="G110" s="256"/>
      <c r="H110" s="256"/>
      <c r="I110" s="256"/>
    </row>
    <row r="111" spans="1:9" ht="15.75" customHeight="1">
      <c r="A111" s="256"/>
      <c r="B111" s="256"/>
      <c r="C111" s="256"/>
      <c r="D111" s="256"/>
      <c r="E111" s="256"/>
      <c r="F111" s="256"/>
      <c r="G111" s="256"/>
      <c r="H111" s="256"/>
      <c r="I111" s="256"/>
    </row>
    <row r="112" spans="1:9" ht="15.75" customHeight="1">
      <c r="A112" s="256"/>
      <c r="B112" s="256"/>
      <c r="C112" s="256"/>
      <c r="D112" s="256"/>
      <c r="E112" s="256"/>
      <c r="F112" s="256"/>
      <c r="G112" s="256"/>
      <c r="H112" s="256"/>
      <c r="I112" s="256"/>
    </row>
    <row r="113" spans="1:9" ht="15.75" customHeight="1">
      <c r="A113" s="256"/>
      <c r="B113" s="256"/>
      <c r="C113" s="256"/>
      <c r="D113" s="256"/>
      <c r="E113" s="256"/>
      <c r="F113" s="256"/>
      <c r="G113" s="256"/>
      <c r="H113" s="256"/>
      <c r="I113" s="256"/>
    </row>
    <row r="114" spans="1:9" ht="15.75" customHeight="1">
      <c r="A114" s="256"/>
      <c r="B114" s="256"/>
      <c r="C114" s="256"/>
      <c r="D114" s="256"/>
      <c r="E114" s="256"/>
      <c r="F114" s="256"/>
      <c r="G114" s="256"/>
      <c r="H114" s="256"/>
      <c r="I114" s="256"/>
    </row>
    <row r="115" spans="1:9" ht="15.75" customHeight="1">
      <c r="A115" s="256"/>
      <c r="B115" s="256"/>
      <c r="C115" s="256"/>
      <c r="D115" s="256"/>
      <c r="E115" s="256"/>
      <c r="F115" s="256"/>
      <c r="G115" s="256"/>
      <c r="H115" s="256"/>
      <c r="I115" s="256"/>
    </row>
    <row r="116" spans="1:9" ht="15.75" customHeight="1">
      <c r="A116" s="256"/>
      <c r="B116" s="256"/>
      <c r="C116" s="256"/>
      <c r="D116" s="256"/>
      <c r="E116" s="256"/>
      <c r="F116" s="256"/>
      <c r="G116" s="256"/>
      <c r="H116" s="256"/>
      <c r="I116" s="256"/>
    </row>
    <row r="117" spans="1:9" ht="15.75" customHeight="1">
      <c r="A117" s="256"/>
      <c r="B117" s="256"/>
      <c r="C117" s="256"/>
      <c r="D117" s="256"/>
      <c r="E117" s="256"/>
      <c r="F117" s="256"/>
      <c r="G117" s="256"/>
      <c r="H117" s="256"/>
      <c r="I117" s="256"/>
    </row>
    <row r="118" spans="1:9" ht="15.75" customHeight="1">
      <c r="A118" s="256"/>
      <c r="B118" s="256"/>
      <c r="C118" s="256"/>
      <c r="D118" s="256"/>
      <c r="E118" s="256"/>
      <c r="F118" s="256"/>
      <c r="G118" s="256"/>
      <c r="H118" s="256"/>
      <c r="I118" s="256"/>
    </row>
    <row r="119" spans="1:9" ht="15.75" customHeight="1">
      <c r="A119" s="256"/>
      <c r="B119" s="256"/>
      <c r="C119" s="256"/>
      <c r="D119" s="256"/>
      <c r="E119" s="256"/>
      <c r="F119" s="256"/>
      <c r="G119" s="256"/>
      <c r="H119" s="256"/>
      <c r="I119" s="256"/>
    </row>
    <row r="120" spans="1:9" ht="15.75" customHeight="1">
      <c r="A120" s="256"/>
      <c r="B120" s="256"/>
      <c r="C120" s="256"/>
      <c r="D120" s="256"/>
      <c r="E120" s="256"/>
      <c r="F120" s="256"/>
      <c r="G120" s="256"/>
      <c r="H120" s="256"/>
      <c r="I120" s="256"/>
    </row>
    <row r="121" spans="1:9" ht="15.75" customHeight="1">
      <c r="A121" s="256"/>
      <c r="B121" s="256"/>
      <c r="C121" s="256"/>
      <c r="D121" s="256"/>
      <c r="E121" s="256"/>
      <c r="F121" s="256"/>
      <c r="G121" s="256"/>
      <c r="H121" s="256"/>
      <c r="I121" s="256"/>
    </row>
    <row r="122" spans="1:9" ht="15.75" customHeight="1">
      <c r="A122" s="256"/>
      <c r="B122" s="256"/>
      <c r="C122" s="256"/>
      <c r="D122" s="256"/>
      <c r="E122" s="256"/>
      <c r="F122" s="256"/>
      <c r="G122" s="256"/>
      <c r="H122" s="256"/>
      <c r="I122" s="256"/>
    </row>
    <row r="123" spans="1:9" ht="15.75" customHeight="1">
      <c r="A123" s="256"/>
      <c r="B123" s="256"/>
      <c r="C123" s="256"/>
      <c r="D123" s="256"/>
      <c r="E123" s="256"/>
      <c r="F123" s="256"/>
      <c r="G123" s="256"/>
      <c r="H123" s="256"/>
      <c r="I123" s="256"/>
    </row>
    <row r="124" spans="1:9" ht="15.75" customHeight="1">
      <c r="A124" s="256"/>
      <c r="B124" s="256"/>
      <c r="C124" s="256"/>
      <c r="D124" s="256"/>
      <c r="E124" s="256"/>
      <c r="F124" s="256"/>
      <c r="G124" s="256"/>
      <c r="H124" s="256"/>
      <c r="I124" s="256"/>
    </row>
    <row r="125" spans="1:9" ht="15.75" customHeight="1">
      <c r="A125" s="256"/>
      <c r="B125" s="256"/>
      <c r="C125" s="256"/>
      <c r="D125" s="256"/>
      <c r="E125" s="256"/>
      <c r="F125" s="256"/>
      <c r="G125" s="256"/>
      <c r="H125" s="256"/>
      <c r="I125" s="256"/>
    </row>
    <row r="126" spans="1:9" ht="15.75" customHeight="1">
      <c r="A126" s="256"/>
      <c r="B126" s="256"/>
      <c r="C126" s="256"/>
      <c r="D126" s="256"/>
      <c r="E126" s="256"/>
      <c r="F126" s="256"/>
      <c r="G126" s="256"/>
      <c r="H126" s="256"/>
      <c r="I126" s="256"/>
    </row>
    <row r="127" spans="1:9" ht="15.75" customHeight="1">
      <c r="A127" s="256"/>
      <c r="B127" s="256"/>
      <c r="C127" s="256"/>
      <c r="D127" s="256"/>
      <c r="E127" s="256"/>
      <c r="F127" s="256"/>
      <c r="G127" s="256"/>
      <c r="H127" s="256"/>
      <c r="I127" s="256"/>
    </row>
    <row r="128" spans="1:9" ht="15.75" customHeight="1">
      <c r="A128" s="256"/>
      <c r="B128" s="256"/>
      <c r="C128" s="256"/>
      <c r="D128" s="256"/>
      <c r="E128" s="256"/>
      <c r="F128" s="256"/>
      <c r="G128" s="256"/>
      <c r="H128" s="256"/>
      <c r="I128" s="256"/>
    </row>
    <row r="129" spans="1:9" ht="15.75" customHeight="1">
      <c r="A129" s="256"/>
      <c r="B129" s="256"/>
      <c r="C129" s="256"/>
      <c r="D129" s="256"/>
      <c r="E129" s="256"/>
      <c r="F129" s="256"/>
      <c r="G129" s="256"/>
      <c r="H129" s="256"/>
      <c r="I129" s="256"/>
    </row>
    <row r="130" spans="1:9" ht="15.75" customHeight="1">
      <c r="A130" s="256"/>
      <c r="B130" s="256"/>
      <c r="C130" s="256"/>
      <c r="D130" s="256"/>
      <c r="E130" s="256"/>
      <c r="F130" s="256"/>
      <c r="G130" s="256"/>
      <c r="H130" s="256"/>
      <c r="I130" s="256"/>
    </row>
    <row r="131" spans="1:9" ht="15.75" customHeight="1">
      <c r="A131" s="256"/>
      <c r="B131" s="256"/>
      <c r="C131" s="256"/>
      <c r="D131" s="256"/>
      <c r="E131" s="256"/>
      <c r="F131" s="256"/>
      <c r="G131" s="256"/>
      <c r="H131" s="256"/>
      <c r="I131" s="256"/>
    </row>
    <row r="132" spans="1:9" ht="15.75" customHeight="1">
      <c r="A132" s="256"/>
      <c r="B132" s="256"/>
      <c r="C132" s="256"/>
      <c r="D132" s="256"/>
      <c r="E132" s="256"/>
      <c r="F132" s="256"/>
      <c r="G132" s="256"/>
      <c r="H132" s="256"/>
      <c r="I132" s="256"/>
    </row>
    <row r="133" spans="1:9" ht="15.75" customHeight="1">
      <c r="A133" s="256"/>
      <c r="B133" s="256"/>
      <c r="C133" s="256"/>
      <c r="D133" s="256"/>
      <c r="E133" s="256"/>
      <c r="F133" s="256"/>
      <c r="G133" s="256"/>
      <c r="H133" s="256"/>
      <c r="I133" s="256"/>
    </row>
    <row r="134" spans="1:9" ht="15.75" customHeight="1">
      <c r="A134" s="256"/>
      <c r="B134" s="256"/>
      <c r="C134" s="256"/>
      <c r="D134" s="256"/>
      <c r="E134" s="256"/>
      <c r="F134" s="256"/>
      <c r="G134" s="256"/>
      <c r="H134" s="256"/>
      <c r="I134" s="256"/>
    </row>
    <row r="135" spans="1:9" ht="15.75" customHeight="1">
      <c r="A135" s="256"/>
      <c r="B135" s="256"/>
      <c r="C135" s="256"/>
      <c r="D135" s="256"/>
      <c r="E135" s="256"/>
      <c r="F135" s="256"/>
      <c r="G135" s="256"/>
      <c r="H135" s="256"/>
      <c r="I135" s="256"/>
    </row>
    <row r="136" spans="1:9" ht="15.75" customHeight="1">
      <c r="A136" s="256"/>
      <c r="B136" s="256"/>
      <c r="C136" s="256"/>
      <c r="D136" s="256"/>
      <c r="E136" s="256"/>
      <c r="F136" s="256"/>
      <c r="G136" s="256"/>
      <c r="H136" s="256"/>
      <c r="I136" s="256"/>
    </row>
    <row r="137" spans="1:9" ht="15.75" customHeight="1">
      <c r="A137" s="256"/>
      <c r="B137" s="256"/>
      <c r="C137" s="256"/>
      <c r="D137" s="256"/>
      <c r="E137" s="256"/>
      <c r="F137" s="256"/>
      <c r="G137" s="256"/>
      <c r="H137" s="256"/>
      <c r="I137" s="256"/>
    </row>
    <row r="138" spans="1:9" ht="15.75" customHeight="1">
      <c r="A138" s="256"/>
      <c r="B138" s="256"/>
      <c r="C138" s="256"/>
      <c r="D138" s="256"/>
      <c r="E138" s="256"/>
      <c r="F138" s="256"/>
      <c r="G138" s="256"/>
      <c r="H138" s="256"/>
      <c r="I138" s="256"/>
    </row>
    <row r="139" spans="1:9" ht="15.75" customHeight="1">
      <c r="A139" s="256"/>
      <c r="B139" s="256"/>
      <c r="C139" s="256"/>
      <c r="D139" s="256"/>
      <c r="E139" s="256"/>
      <c r="F139" s="256"/>
      <c r="G139" s="256"/>
      <c r="H139" s="256"/>
      <c r="I139" s="256"/>
    </row>
    <row r="140" spans="1:9" ht="15.75" customHeight="1">
      <c r="A140" s="256"/>
      <c r="B140" s="256"/>
      <c r="C140" s="256"/>
      <c r="D140" s="256"/>
      <c r="E140" s="256"/>
      <c r="F140" s="256"/>
      <c r="G140" s="256"/>
      <c r="H140" s="256"/>
      <c r="I140" s="256"/>
    </row>
    <row r="141" spans="1:9" ht="15.75" customHeight="1">
      <c r="A141" s="256"/>
      <c r="B141" s="256"/>
      <c r="C141" s="256"/>
      <c r="D141" s="256"/>
      <c r="E141" s="256"/>
      <c r="F141" s="256"/>
      <c r="G141" s="256"/>
      <c r="H141" s="256"/>
      <c r="I141" s="256"/>
    </row>
    <row r="142" spans="1:9" ht="15.75" customHeight="1">
      <c r="A142" s="256"/>
      <c r="B142" s="256"/>
      <c r="C142" s="256"/>
      <c r="D142" s="256"/>
      <c r="E142" s="256"/>
      <c r="F142" s="256"/>
      <c r="G142" s="256"/>
      <c r="H142" s="256"/>
      <c r="I142" s="256"/>
    </row>
    <row r="143" spans="1:9" ht="15.75" customHeight="1">
      <c r="A143" s="256"/>
      <c r="B143" s="256"/>
      <c r="C143" s="256"/>
      <c r="D143" s="256"/>
      <c r="E143" s="256"/>
      <c r="F143" s="256"/>
      <c r="G143" s="256"/>
      <c r="H143" s="256"/>
      <c r="I143" s="256"/>
    </row>
    <row r="144" spans="1:9" ht="15.75" customHeight="1">
      <c r="A144" s="256"/>
      <c r="B144" s="256"/>
      <c r="C144" s="256"/>
      <c r="D144" s="256"/>
      <c r="E144" s="256"/>
      <c r="F144" s="256"/>
      <c r="G144" s="256"/>
      <c r="H144" s="256"/>
      <c r="I144" s="256"/>
    </row>
    <row r="145" spans="1:9" ht="15.75" customHeight="1">
      <c r="A145" s="256"/>
      <c r="B145" s="256"/>
      <c r="C145" s="256"/>
      <c r="D145" s="256"/>
      <c r="E145" s="256"/>
      <c r="F145" s="256"/>
      <c r="G145" s="256"/>
      <c r="H145" s="256"/>
      <c r="I145" s="256"/>
    </row>
    <row r="146" spans="1:9" ht="15.75" customHeight="1">
      <c r="A146" s="256"/>
      <c r="B146" s="256"/>
      <c r="C146" s="256"/>
      <c r="D146" s="256"/>
      <c r="E146" s="256"/>
      <c r="F146" s="256"/>
      <c r="G146" s="256"/>
      <c r="H146" s="256"/>
      <c r="I146" s="256"/>
    </row>
    <row r="147" spans="1:9" ht="15.75" customHeight="1">
      <c r="A147" s="256"/>
      <c r="B147" s="256"/>
      <c r="C147" s="256"/>
      <c r="D147" s="256"/>
      <c r="E147" s="256"/>
      <c r="F147" s="256"/>
      <c r="G147" s="256"/>
      <c r="H147" s="256"/>
      <c r="I147" s="256"/>
    </row>
    <row r="148" spans="1:9" ht="15.75" customHeight="1">
      <c r="A148" s="256"/>
      <c r="B148" s="256"/>
      <c r="C148" s="256"/>
      <c r="D148" s="256"/>
      <c r="E148" s="256"/>
      <c r="F148" s="256"/>
      <c r="G148" s="256"/>
      <c r="H148" s="256"/>
      <c r="I148" s="256"/>
    </row>
    <row r="149" spans="1:9" ht="15.75" customHeight="1">
      <c r="A149" s="256"/>
      <c r="B149" s="256"/>
      <c r="C149" s="256"/>
      <c r="D149" s="256"/>
      <c r="E149" s="256"/>
      <c r="F149" s="256"/>
      <c r="G149" s="256"/>
      <c r="H149" s="256"/>
      <c r="I149" s="256"/>
    </row>
    <row r="150" spans="1:9" ht="15.75" customHeight="1">
      <c r="A150" s="256"/>
      <c r="B150" s="256"/>
      <c r="C150" s="256"/>
      <c r="D150" s="256"/>
      <c r="E150" s="256"/>
      <c r="F150" s="256"/>
      <c r="G150" s="256"/>
      <c r="H150" s="256"/>
      <c r="I150" s="256"/>
    </row>
    <row r="151" spans="1:9" ht="15.75" customHeight="1">
      <c r="A151" s="256"/>
      <c r="B151" s="256"/>
      <c r="C151" s="256"/>
      <c r="D151" s="256"/>
      <c r="E151" s="256"/>
      <c r="F151" s="256"/>
      <c r="G151" s="256"/>
      <c r="H151" s="256"/>
      <c r="I151" s="256"/>
    </row>
    <row r="152" spans="1:9" ht="15.75" customHeight="1">
      <c r="A152" s="256"/>
      <c r="B152" s="256"/>
      <c r="C152" s="256"/>
      <c r="D152" s="256"/>
      <c r="E152" s="256"/>
      <c r="F152" s="256"/>
      <c r="G152" s="256"/>
      <c r="H152" s="256"/>
      <c r="I152" s="256"/>
    </row>
    <row r="153" spans="1:9" ht="15.75" customHeight="1">
      <c r="A153" s="256"/>
      <c r="B153" s="256"/>
      <c r="C153" s="256"/>
      <c r="D153" s="256"/>
      <c r="E153" s="256"/>
      <c r="F153" s="256"/>
      <c r="G153" s="256"/>
      <c r="H153" s="256"/>
      <c r="I153" s="256"/>
    </row>
    <row r="154" spans="1:9" ht="15.75" customHeight="1">
      <c r="A154" s="256"/>
      <c r="B154" s="256"/>
      <c r="C154" s="256"/>
      <c r="D154" s="256"/>
      <c r="E154" s="256"/>
      <c r="F154" s="256"/>
      <c r="G154" s="256"/>
      <c r="H154" s="256"/>
      <c r="I154" s="256"/>
    </row>
    <row r="155" spans="1:9" ht="15.75" customHeight="1">
      <c r="A155" s="256"/>
      <c r="B155" s="256"/>
      <c r="C155" s="256"/>
      <c r="D155" s="256"/>
      <c r="E155" s="256"/>
      <c r="F155" s="256"/>
      <c r="G155" s="256"/>
      <c r="H155" s="256"/>
      <c r="I155" s="256"/>
    </row>
    <row r="156" spans="1:9" ht="15.75" customHeight="1">
      <c r="A156" s="256"/>
      <c r="B156" s="256"/>
      <c r="C156" s="256"/>
      <c r="D156" s="256"/>
      <c r="E156" s="256"/>
      <c r="F156" s="256"/>
      <c r="G156" s="256"/>
      <c r="H156" s="256"/>
      <c r="I156" s="256"/>
    </row>
    <row r="157" spans="1:9" ht="15.75" customHeight="1">
      <c r="A157" s="256"/>
      <c r="B157" s="256"/>
      <c r="C157" s="256"/>
      <c r="D157" s="256"/>
      <c r="E157" s="256"/>
      <c r="F157" s="256"/>
      <c r="G157" s="256"/>
      <c r="H157" s="256"/>
      <c r="I157" s="256"/>
    </row>
    <row r="158" spans="1:9" ht="15.75" customHeight="1">
      <c r="A158" s="256"/>
      <c r="B158" s="256"/>
      <c r="C158" s="256"/>
      <c r="D158" s="256"/>
      <c r="E158" s="256"/>
      <c r="F158" s="256"/>
      <c r="G158" s="256"/>
      <c r="H158" s="256"/>
      <c r="I158" s="256"/>
    </row>
    <row r="159" spans="1:9" ht="15.75" customHeight="1">
      <c r="A159" s="256"/>
      <c r="B159" s="256"/>
      <c r="C159" s="256"/>
      <c r="D159" s="256"/>
      <c r="E159" s="256"/>
      <c r="F159" s="256"/>
      <c r="G159" s="256"/>
      <c r="H159" s="256"/>
      <c r="I159" s="256"/>
    </row>
    <row r="160" spans="1:9" ht="15.75" customHeight="1">
      <c r="A160" s="256"/>
      <c r="B160" s="256"/>
      <c r="C160" s="256"/>
      <c r="D160" s="256"/>
      <c r="E160" s="256"/>
      <c r="F160" s="256"/>
      <c r="G160" s="256"/>
      <c r="H160" s="256"/>
      <c r="I160" s="256"/>
    </row>
    <row r="161" spans="1:9" ht="15.75" customHeight="1">
      <c r="A161" s="256"/>
      <c r="B161" s="256"/>
      <c r="C161" s="256"/>
      <c r="D161" s="256"/>
      <c r="E161" s="256"/>
      <c r="F161" s="256"/>
      <c r="G161" s="256"/>
      <c r="H161" s="256"/>
      <c r="I161" s="256"/>
    </row>
    <row r="162" spans="1:9" ht="15.75" customHeight="1">
      <c r="A162" s="256"/>
      <c r="B162" s="256"/>
      <c r="C162" s="256"/>
      <c r="D162" s="256"/>
      <c r="E162" s="256"/>
      <c r="F162" s="256"/>
      <c r="G162" s="256"/>
      <c r="H162" s="256"/>
      <c r="I162" s="256"/>
    </row>
    <row r="163" spans="1:9" ht="15.75" customHeight="1">
      <c r="A163" s="256"/>
      <c r="B163" s="256"/>
      <c r="C163" s="256"/>
      <c r="D163" s="256"/>
      <c r="E163" s="256"/>
      <c r="F163" s="256"/>
      <c r="G163" s="256"/>
      <c r="H163" s="256"/>
      <c r="I163" s="256"/>
    </row>
    <row r="164" spans="1:9" ht="15.75" customHeight="1">
      <c r="A164" s="256"/>
      <c r="B164" s="256"/>
      <c r="C164" s="256"/>
      <c r="D164" s="256"/>
      <c r="E164" s="256"/>
      <c r="F164" s="256"/>
      <c r="G164" s="256"/>
      <c r="H164" s="256"/>
      <c r="I164" s="256"/>
    </row>
    <row r="165" spans="1:9" ht="15.75" customHeight="1">
      <c r="A165" s="256"/>
      <c r="B165" s="256"/>
      <c r="C165" s="256"/>
      <c r="D165" s="256"/>
      <c r="E165" s="256"/>
      <c r="F165" s="256"/>
      <c r="G165" s="256"/>
      <c r="H165" s="256"/>
      <c r="I165" s="256"/>
    </row>
    <row r="166" spans="1:9" ht="15.75" customHeight="1">
      <c r="A166" s="256"/>
      <c r="B166" s="256"/>
      <c r="C166" s="256"/>
      <c r="D166" s="256"/>
      <c r="E166" s="256"/>
      <c r="F166" s="256"/>
      <c r="G166" s="256"/>
      <c r="H166" s="256"/>
      <c r="I166" s="256"/>
    </row>
    <row r="167" spans="1:9" ht="15.75" customHeight="1">
      <c r="A167" s="256"/>
      <c r="B167" s="256"/>
      <c r="C167" s="256"/>
      <c r="D167" s="256"/>
      <c r="E167" s="256"/>
      <c r="F167" s="256"/>
      <c r="G167" s="256"/>
      <c r="H167" s="256"/>
      <c r="I167" s="256"/>
    </row>
    <row r="168" spans="1:9" ht="15.75" customHeight="1">
      <c r="A168" s="256"/>
      <c r="B168" s="256"/>
      <c r="C168" s="256"/>
      <c r="D168" s="256"/>
      <c r="E168" s="256"/>
      <c r="F168" s="256"/>
      <c r="G168" s="256"/>
      <c r="H168" s="256"/>
      <c r="I168" s="256"/>
    </row>
    <row r="169" spans="1:9" ht="15.75" customHeight="1">
      <c r="A169" s="256"/>
      <c r="B169" s="256"/>
      <c r="C169" s="256"/>
      <c r="D169" s="256"/>
      <c r="E169" s="256"/>
      <c r="F169" s="256"/>
      <c r="G169" s="256"/>
      <c r="H169" s="256"/>
      <c r="I169" s="256"/>
    </row>
    <row r="170" spans="1:9" ht="15.75" customHeight="1">
      <c r="A170" s="256"/>
      <c r="B170" s="256"/>
      <c r="C170" s="256"/>
      <c r="D170" s="256"/>
      <c r="E170" s="256"/>
      <c r="F170" s="256"/>
      <c r="G170" s="256"/>
      <c r="H170" s="256"/>
      <c r="I170" s="256"/>
    </row>
    <row r="171" spans="1:9" ht="15.75" customHeight="1">
      <c r="A171" s="256"/>
      <c r="B171" s="256"/>
      <c r="C171" s="256"/>
      <c r="D171" s="256"/>
      <c r="E171" s="256"/>
      <c r="F171" s="256"/>
      <c r="G171" s="256"/>
      <c r="H171" s="256"/>
      <c r="I171" s="256"/>
    </row>
    <row r="172" spans="1:9" ht="15.75" customHeight="1">
      <c r="A172" s="256"/>
      <c r="B172" s="256"/>
      <c r="C172" s="256"/>
      <c r="D172" s="256"/>
      <c r="E172" s="256"/>
      <c r="F172" s="256"/>
      <c r="G172" s="256"/>
      <c r="H172" s="256"/>
      <c r="I172" s="256"/>
    </row>
    <row r="173" spans="1:9" ht="15.75" customHeight="1">
      <c r="A173" s="256"/>
      <c r="B173" s="256"/>
      <c r="C173" s="256"/>
      <c r="D173" s="256"/>
      <c r="E173" s="256"/>
      <c r="F173" s="256"/>
      <c r="G173" s="256"/>
      <c r="H173" s="256"/>
      <c r="I173" s="256"/>
    </row>
    <row r="174" spans="1:9" ht="15.75" customHeight="1">
      <c r="A174" s="256"/>
      <c r="B174" s="256"/>
      <c r="C174" s="256"/>
      <c r="D174" s="256"/>
      <c r="E174" s="256"/>
      <c r="F174" s="256"/>
      <c r="G174" s="256"/>
      <c r="H174" s="256"/>
      <c r="I174" s="256"/>
    </row>
    <row r="175" spans="1:9" ht="15.75" customHeight="1">
      <c r="A175" s="256"/>
      <c r="B175" s="256"/>
      <c r="C175" s="256"/>
      <c r="D175" s="256"/>
      <c r="E175" s="256"/>
      <c r="F175" s="256"/>
      <c r="G175" s="256"/>
      <c r="H175" s="256"/>
      <c r="I175" s="256"/>
    </row>
    <row r="176" spans="1:9" ht="15.75" customHeight="1">
      <c r="A176" s="256"/>
      <c r="B176" s="256"/>
      <c r="C176" s="256"/>
      <c r="D176" s="256"/>
      <c r="E176" s="256"/>
      <c r="F176" s="256"/>
      <c r="G176" s="256"/>
      <c r="H176" s="256"/>
      <c r="I176" s="256"/>
    </row>
    <row r="177" spans="1:9" ht="15.75" customHeight="1">
      <c r="A177" s="256"/>
      <c r="B177" s="256"/>
      <c r="C177" s="256"/>
      <c r="D177" s="256"/>
      <c r="E177" s="256"/>
      <c r="F177" s="256"/>
      <c r="G177" s="256"/>
      <c r="H177" s="256"/>
      <c r="I177" s="256"/>
    </row>
    <row r="178" spans="1:9" ht="15.75" customHeight="1">
      <c r="A178" s="256"/>
      <c r="B178" s="256"/>
      <c r="C178" s="256"/>
      <c r="D178" s="256"/>
      <c r="E178" s="256"/>
      <c r="F178" s="256"/>
      <c r="G178" s="256"/>
      <c r="H178" s="256"/>
      <c r="I178" s="256"/>
    </row>
    <row r="179" spans="1:9" ht="15.75" customHeight="1">
      <c r="A179" s="256"/>
      <c r="B179" s="256"/>
      <c r="C179" s="256"/>
      <c r="D179" s="256"/>
      <c r="E179" s="256"/>
      <c r="F179" s="256"/>
      <c r="G179" s="256"/>
      <c r="H179" s="256"/>
      <c r="I179" s="256"/>
    </row>
    <row r="180" spans="1:9" ht="15.75" customHeight="1">
      <c r="A180" s="256"/>
      <c r="B180" s="256"/>
      <c r="C180" s="256"/>
      <c r="D180" s="256"/>
      <c r="E180" s="256"/>
      <c r="F180" s="256"/>
      <c r="G180" s="256"/>
      <c r="H180" s="256"/>
      <c r="I180" s="256"/>
    </row>
    <row r="181" spans="1:9" ht="15.75" customHeight="1">
      <c r="A181" s="256"/>
      <c r="B181" s="256"/>
      <c r="C181" s="256"/>
      <c r="D181" s="256"/>
      <c r="E181" s="256"/>
      <c r="F181" s="256"/>
      <c r="G181" s="256"/>
      <c r="H181" s="256"/>
      <c r="I181" s="256"/>
    </row>
    <row r="182" spans="1:9" ht="15.75" customHeight="1">
      <c r="A182" s="256"/>
      <c r="B182" s="256"/>
      <c r="C182" s="256"/>
      <c r="D182" s="256"/>
      <c r="E182" s="256"/>
      <c r="F182" s="256"/>
      <c r="G182" s="256"/>
      <c r="H182" s="256"/>
      <c r="I182" s="256"/>
    </row>
    <row r="183" spans="1:9" ht="15.75" customHeight="1">
      <c r="A183" s="256"/>
      <c r="B183" s="256"/>
      <c r="C183" s="256"/>
      <c r="D183" s="256"/>
      <c r="E183" s="256"/>
      <c r="F183" s="256"/>
      <c r="G183" s="256"/>
      <c r="H183" s="256"/>
      <c r="I183" s="256"/>
    </row>
    <row r="184" spans="1:9" ht="15.75" customHeight="1">
      <c r="A184" s="256"/>
      <c r="B184" s="256"/>
      <c r="C184" s="256"/>
      <c r="D184" s="256"/>
      <c r="E184" s="256"/>
      <c r="F184" s="256"/>
      <c r="G184" s="256"/>
      <c r="H184" s="256"/>
      <c r="I184" s="256"/>
    </row>
    <row r="185" spans="1:9" ht="15.75" customHeight="1">
      <c r="A185" s="256"/>
      <c r="B185" s="256"/>
      <c r="C185" s="256"/>
      <c r="D185" s="256"/>
      <c r="E185" s="256"/>
      <c r="F185" s="256"/>
      <c r="G185" s="256"/>
      <c r="H185" s="256"/>
      <c r="I185" s="256"/>
    </row>
    <row r="186" spans="1:9" ht="15.75" customHeight="1">
      <c r="A186" s="256"/>
      <c r="B186" s="256"/>
      <c r="C186" s="256"/>
      <c r="D186" s="256"/>
      <c r="E186" s="256"/>
      <c r="F186" s="256"/>
      <c r="G186" s="256"/>
      <c r="H186" s="256"/>
      <c r="I186" s="256"/>
    </row>
    <row r="187" spans="1:9" ht="15.75" customHeight="1">
      <c r="A187" s="256"/>
      <c r="B187" s="256"/>
      <c r="C187" s="256"/>
      <c r="D187" s="256"/>
      <c r="E187" s="256"/>
      <c r="F187" s="256"/>
      <c r="G187" s="256"/>
      <c r="H187" s="256"/>
      <c r="I187" s="256"/>
    </row>
    <row r="188" spans="1:9" ht="15.75" customHeight="1">
      <c r="A188" s="256"/>
      <c r="B188" s="256"/>
      <c r="C188" s="256"/>
      <c r="D188" s="256"/>
      <c r="E188" s="256"/>
      <c r="F188" s="256"/>
      <c r="G188" s="256"/>
      <c r="H188" s="256"/>
      <c r="I188" s="256"/>
    </row>
    <row r="189" spans="1:9" ht="15.75" customHeight="1">
      <c r="A189" s="256"/>
      <c r="B189" s="256"/>
      <c r="C189" s="256"/>
      <c r="D189" s="256"/>
      <c r="E189" s="256"/>
      <c r="F189" s="256"/>
      <c r="G189" s="256"/>
      <c r="H189" s="256"/>
      <c r="I189" s="256"/>
    </row>
    <row r="190" spans="1:9" ht="15.75" customHeight="1">
      <c r="A190" s="256"/>
      <c r="B190" s="256"/>
      <c r="C190" s="256"/>
      <c r="D190" s="256"/>
      <c r="E190" s="256"/>
      <c r="F190" s="256"/>
      <c r="G190" s="256"/>
      <c r="H190" s="256"/>
      <c r="I190" s="256"/>
    </row>
    <row r="191" spans="1:9" ht="15.75" customHeight="1">
      <c r="A191" s="256"/>
      <c r="B191" s="256"/>
      <c r="C191" s="256"/>
      <c r="D191" s="256"/>
      <c r="E191" s="256"/>
      <c r="F191" s="256"/>
      <c r="G191" s="256"/>
      <c r="H191" s="256"/>
      <c r="I191" s="256"/>
    </row>
    <row r="192" spans="1:9" ht="15.75" customHeight="1">
      <c r="A192" s="256"/>
      <c r="B192" s="256"/>
      <c r="C192" s="256"/>
      <c r="D192" s="256"/>
      <c r="E192" s="256"/>
      <c r="F192" s="256"/>
      <c r="G192" s="256"/>
      <c r="H192" s="256"/>
      <c r="I192" s="256"/>
    </row>
    <row r="193" spans="1:9" ht="15.75" customHeight="1">
      <c r="A193" s="256"/>
      <c r="B193" s="256"/>
      <c r="C193" s="256"/>
      <c r="D193" s="256"/>
      <c r="E193" s="256"/>
      <c r="F193" s="256"/>
      <c r="G193" s="256"/>
      <c r="H193" s="256"/>
      <c r="I193" s="256"/>
    </row>
    <row r="194" spans="1:9" ht="15.75" customHeight="1">
      <c r="A194" s="256"/>
      <c r="B194" s="256"/>
      <c r="C194" s="256"/>
      <c r="D194" s="256"/>
      <c r="E194" s="256"/>
      <c r="F194" s="256"/>
      <c r="G194" s="256"/>
      <c r="H194" s="256"/>
      <c r="I194" s="256"/>
    </row>
    <row r="195" spans="1:9" ht="15.75" customHeight="1">
      <c r="A195" s="256"/>
      <c r="B195" s="256"/>
      <c r="C195" s="256"/>
      <c r="D195" s="256"/>
      <c r="E195" s="256"/>
      <c r="F195" s="256"/>
      <c r="G195" s="256"/>
      <c r="H195" s="256"/>
      <c r="I195" s="256"/>
    </row>
    <row r="196" spans="1:9" ht="15.75" customHeight="1">
      <c r="A196" s="256"/>
      <c r="B196" s="256"/>
      <c r="C196" s="256"/>
      <c r="D196" s="256"/>
      <c r="E196" s="256"/>
      <c r="F196" s="256"/>
      <c r="G196" s="256"/>
      <c r="H196" s="256"/>
      <c r="I196" s="256"/>
    </row>
    <row r="197" spans="1:9" ht="15.75" customHeight="1">
      <c r="A197" s="256"/>
      <c r="B197" s="256"/>
      <c r="C197" s="256"/>
      <c r="D197" s="256"/>
      <c r="E197" s="256"/>
      <c r="F197" s="256"/>
      <c r="G197" s="256"/>
      <c r="H197" s="256"/>
      <c r="I197" s="256"/>
    </row>
    <row r="198" spans="1:9" ht="15.75" customHeight="1">
      <c r="A198" s="256"/>
      <c r="B198" s="256"/>
      <c r="C198" s="256"/>
      <c r="D198" s="256"/>
      <c r="E198" s="256"/>
      <c r="F198" s="256"/>
      <c r="G198" s="256"/>
      <c r="H198" s="256"/>
      <c r="I198" s="256"/>
    </row>
    <row r="199" spans="1:9" ht="15.75" customHeight="1">
      <c r="A199" s="256"/>
      <c r="B199" s="256"/>
      <c r="C199" s="256"/>
      <c r="D199" s="256"/>
      <c r="E199" s="256"/>
      <c r="F199" s="256"/>
      <c r="G199" s="256"/>
      <c r="H199" s="256"/>
      <c r="I199" s="256"/>
    </row>
    <row r="200" spans="1:9" ht="15.75" customHeight="1">
      <c r="A200" s="256"/>
      <c r="B200" s="256"/>
      <c r="C200" s="256"/>
      <c r="D200" s="256"/>
      <c r="E200" s="256"/>
      <c r="F200" s="256"/>
      <c r="G200" s="256"/>
      <c r="H200" s="256"/>
      <c r="I200" s="256"/>
    </row>
    <row r="201" spans="1:9" ht="15.75" customHeight="1">
      <c r="A201" s="256"/>
      <c r="B201" s="256"/>
      <c r="C201" s="256"/>
      <c r="D201" s="256"/>
      <c r="E201" s="256"/>
      <c r="F201" s="256"/>
      <c r="G201" s="256"/>
      <c r="H201" s="256"/>
      <c r="I201" s="256"/>
    </row>
    <row r="202" spans="1:9" ht="15.75" customHeight="1">
      <c r="A202" s="256"/>
      <c r="B202" s="256"/>
      <c r="C202" s="256"/>
      <c r="D202" s="256"/>
      <c r="E202" s="256"/>
      <c r="F202" s="256"/>
      <c r="G202" s="256"/>
      <c r="H202" s="256"/>
      <c r="I202" s="256"/>
    </row>
    <row r="203" spans="1:9" ht="15.75" customHeight="1">
      <c r="A203" s="256"/>
      <c r="B203" s="256"/>
      <c r="C203" s="256"/>
      <c r="D203" s="256"/>
      <c r="E203" s="256"/>
      <c r="F203" s="256"/>
      <c r="G203" s="256"/>
      <c r="H203" s="256"/>
      <c r="I203" s="256"/>
    </row>
    <row r="204" spans="1:9" ht="15.75" customHeight="1">
      <c r="A204" s="256"/>
      <c r="B204" s="256"/>
      <c r="C204" s="256"/>
      <c r="D204" s="256"/>
      <c r="E204" s="256"/>
      <c r="F204" s="256"/>
      <c r="G204" s="256"/>
      <c r="H204" s="256"/>
      <c r="I204" s="256"/>
    </row>
    <row r="205" spans="1:9" ht="15.75" customHeight="1">
      <c r="A205" s="256"/>
      <c r="B205" s="256"/>
      <c r="C205" s="256"/>
      <c r="D205" s="256"/>
      <c r="E205" s="256"/>
      <c r="F205" s="256"/>
      <c r="G205" s="256"/>
      <c r="H205" s="256"/>
      <c r="I205" s="256"/>
    </row>
    <row r="206" spans="1:9" ht="15.75" customHeight="1">
      <c r="A206" s="256"/>
      <c r="B206" s="256"/>
      <c r="C206" s="256"/>
      <c r="D206" s="256"/>
      <c r="E206" s="256"/>
      <c r="F206" s="256"/>
      <c r="G206" s="256"/>
      <c r="H206" s="256"/>
      <c r="I206" s="256"/>
    </row>
    <row r="207" spans="1:9" ht="15.75" customHeight="1">
      <c r="A207" s="256"/>
      <c r="B207" s="256"/>
      <c r="C207" s="256"/>
      <c r="D207" s="256"/>
      <c r="E207" s="256"/>
      <c r="F207" s="256"/>
      <c r="G207" s="256"/>
      <c r="H207" s="256"/>
      <c r="I207" s="256"/>
    </row>
    <row r="208" spans="1:9" ht="15.75" customHeight="1">
      <c r="A208" s="256"/>
      <c r="B208" s="256"/>
      <c r="C208" s="256"/>
      <c r="D208" s="256"/>
      <c r="E208" s="256"/>
      <c r="F208" s="256"/>
      <c r="G208" s="256"/>
      <c r="H208" s="256"/>
      <c r="I208" s="256"/>
    </row>
    <row r="209" spans="1:9" ht="15.75" customHeight="1">
      <c r="A209" s="256"/>
      <c r="B209" s="256"/>
      <c r="C209" s="256"/>
      <c r="D209" s="256"/>
      <c r="E209" s="256"/>
      <c r="F209" s="256"/>
      <c r="G209" s="256"/>
      <c r="H209" s="256"/>
      <c r="I209" s="256"/>
    </row>
    <row r="210" spans="1:9" ht="15.75" customHeight="1">
      <c r="A210" s="256"/>
      <c r="B210" s="256"/>
      <c r="C210" s="256"/>
      <c r="D210" s="256"/>
      <c r="E210" s="256"/>
      <c r="F210" s="256"/>
      <c r="G210" s="256"/>
      <c r="H210" s="256"/>
      <c r="I210" s="256"/>
    </row>
    <row r="211" spans="1:9" ht="15.75" customHeight="1">
      <c r="A211" s="256"/>
      <c r="B211" s="256"/>
      <c r="C211" s="256"/>
      <c r="D211" s="256"/>
      <c r="E211" s="256"/>
      <c r="F211" s="256"/>
      <c r="G211" s="256"/>
      <c r="H211" s="256"/>
      <c r="I211" s="256"/>
    </row>
    <row r="212" spans="1:9" ht="15.75" customHeight="1">
      <c r="A212" s="256"/>
      <c r="B212" s="256"/>
      <c r="C212" s="256"/>
      <c r="D212" s="256"/>
      <c r="E212" s="256"/>
      <c r="F212" s="256"/>
      <c r="G212" s="256"/>
      <c r="H212" s="256"/>
      <c r="I212" s="256"/>
    </row>
    <row r="213" spans="1:9" ht="15.75" customHeight="1">
      <c r="A213" s="256"/>
      <c r="B213" s="256"/>
      <c r="C213" s="256"/>
      <c r="D213" s="256"/>
      <c r="E213" s="256"/>
      <c r="F213" s="256"/>
      <c r="G213" s="256"/>
      <c r="H213" s="256"/>
      <c r="I213" s="256"/>
    </row>
    <row r="214" spans="1:9" ht="15.75" customHeight="1">
      <c r="A214" s="256"/>
      <c r="B214" s="256"/>
      <c r="C214" s="256"/>
      <c r="D214" s="256"/>
      <c r="E214" s="256"/>
      <c r="F214" s="256"/>
      <c r="G214" s="256"/>
      <c r="H214" s="256"/>
      <c r="I214" s="256"/>
    </row>
    <row r="215" spans="1:9" ht="15.75" customHeight="1">
      <c r="A215" s="256"/>
      <c r="B215" s="256"/>
      <c r="C215" s="256"/>
      <c r="D215" s="256"/>
      <c r="E215" s="256"/>
      <c r="F215" s="256"/>
      <c r="G215" s="256"/>
      <c r="H215" s="256"/>
      <c r="I215" s="256"/>
    </row>
    <row r="216" spans="1:9" ht="15.75" customHeight="1">
      <c r="A216" s="256"/>
      <c r="B216" s="256"/>
      <c r="C216" s="256"/>
      <c r="D216" s="256"/>
      <c r="E216" s="256"/>
      <c r="F216" s="256"/>
      <c r="G216" s="256"/>
      <c r="H216" s="256"/>
      <c r="I216" s="256"/>
    </row>
    <row r="217" spans="1:9" ht="15.75" customHeight="1">
      <c r="A217" s="256"/>
      <c r="B217" s="256"/>
      <c r="C217" s="256"/>
      <c r="D217" s="256"/>
      <c r="E217" s="256"/>
      <c r="F217" s="256"/>
      <c r="G217" s="256"/>
      <c r="H217" s="256"/>
      <c r="I217" s="256"/>
    </row>
    <row r="218" spans="1:9" ht="15.75" customHeight="1">
      <c r="A218" s="256"/>
      <c r="B218" s="256"/>
      <c r="C218" s="256"/>
      <c r="D218" s="256"/>
      <c r="E218" s="256"/>
      <c r="F218" s="256"/>
      <c r="G218" s="256"/>
      <c r="H218" s="256"/>
      <c r="I218" s="256"/>
    </row>
    <row r="219" spans="1:9" ht="15.75" customHeight="1">
      <c r="A219" s="256"/>
      <c r="B219" s="256"/>
      <c r="C219" s="256"/>
      <c r="D219" s="256"/>
      <c r="E219" s="256"/>
      <c r="F219" s="256"/>
      <c r="G219" s="256"/>
      <c r="H219" s="256"/>
      <c r="I219" s="256"/>
    </row>
    <row r="220" spans="1:9" ht="15.75" customHeight="1">
      <c r="A220" s="256"/>
      <c r="B220" s="256"/>
      <c r="C220" s="256"/>
      <c r="D220" s="256"/>
      <c r="E220" s="256"/>
      <c r="F220" s="256"/>
      <c r="G220" s="256"/>
      <c r="H220" s="256"/>
      <c r="I220" s="256"/>
    </row>
    <row r="221" spans="1:9" ht="15.75" customHeight="1">
      <c r="A221" s="256"/>
      <c r="B221" s="256"/>
      <c r="C221" s="256"/>
      <c r="D221" s="256"/>
      <c r="E221" s="256"/>
      <c r="F221" s="256"/>
      <c r="G221" s="256"/>
      <c r="H221" s="256"/>
      <c r="I221" s="256"/>
    </row>
    <row r="222" spans="1:9" ht="15.75" customHeight="1">
      <c r="A222" s="256"/>
      <c r="B222" s="256"/>
      <c r="C222" s="256"/>
      <c r="D222" s="256"/>
      <c r="E222" s="256"/>
      <c r="F222" s="256"/>
      <c r="G222" s="256"/>
      <c r="H222" s="256"/>
      <c r="I222" s="256"/>
    </row>
    <row r="223" spans="1:9" ht="15.75" customHeight="1">
      <c r="A223" s="256"/>
      <c r="B223" s="256"/>
      <c r="C223" s="256"/>
      <c r="D223" s="256"/>
      <c r="E223" s="256"/>
      <c r="F223" s="256"/>
      <c r="G223" s="256"/>
      <c r="H223" s="256"/>
      <c r="I223" s="256"/>
    </row>
    <row r="224" spans="1:9" ht="15.75" customHeight="1">
      <c r="A224" s="256"/>
      <c r="B224" s="256"/>
      <c r="C224" s="256"/>
      <c r="D224" s="256"/>
      <c r="E224" s="256"/>
      <c r="F224" s="256"/>
      <c r="G224" s="256"/>
      <c r="H224" s="256"/>
      <c r="I224" s="256"/>
    </row>
    <row r="225" spans="1:9" ht="15.75" customHeight="1">
      <c r="A225" s="256"/>
      <c r="B225" s="256"/>
      <c r="C225" s="256"/>
      <c r="D225" s="256"/>
      <c r="E225" s="256"/>
      <c r="F225" s="256"/>
      <c r="G225" s="256"/>
      <c r="H225" s="256"/>
      <c r="I225" s="256"/>
    </row>
    <row r="226" spans="1:9" ht="15.75" customHeight="1">
      <c r="A226" s="256"/>
      <c r="B226" s="256"/>
      <c r="C226" s="256"/>
      <c r="D226" s="256"/>
      <c r="E226" s="256"/>
      <c r="F226" s="256"/>
      <c r="G226" s="256"/>
      <c r="H226" s="256"/>
      <c r="I226" s="256"/>
    </row>
    <row r="227" spans="1:9" ht="15.75" customHeight="1">
      <c r="A227" s="256"/>
      <c r="B227" s="256"/>
      <c r="C227" s="256"/>
      <c r="D227" s="256"/>
      <c r="E227" s="256"/>
      <c r="F227" s="256"/>
      <c r="G227" s="256"/>
      <c r="H227" s="256"/>
      <c r="I227" s="256"/>
    </row>
    <row r="228" spans="1:9" ht="15.75" customHeight="1">
      <c r="A228" s="256"/>
      <c r="B228" s="256"/>
      <c r="C228" s="256"/>
      <c r="D228" s="256"/>
      <c r="E228" s="256"/>
      <c r="F228" s="256"/>
      <c r="G228" s="256"/>
      <c r="H228" s="256"/>
      <c r="I228" s="256"/>
    </row>
    <row r="229" spans="1:9" ht="15.75" customHeight="1">
      <c r="A229" s="256"/>
      <c r="B229" s="256"/>
      <c r="C229" s="256"/>
      <c r="D229" s="256"/>
      <c r="E229" s="256"/>
      <c r="F229" s="256"/>
      <c r="G229" s="256"/>
      <c r="H229" s="256"/>
      <c r="I229" s="256"/>
    </row>
    <row r="230" spans="1:9" ht="15.75" customHeight="1">
      <c r="A230" s="256"/>
      <c r="B230" s="256"/>
      <c r="C230" s="256"/>
      <c r="D230" s="256"/>
      <c r="E230" s="256"/>
      <c r="F230" s="256"/>
      <c r="G230" s="256"/>
      <c r="H230" s="256"/>
      <c r="I230" s="256"/>
    </row>
    <row r="231" spans="1:9" ht="15.75" customHeight="1">
      <c r="A231" s="256"/>
      <c r="B231" s="256"/>
      <c r="C231" s="256"/>
      <c r="D231" s="256"/>
      <c r="E231" s="256"/>
      <c r="F231" s="256"/>
      <c r="G231" s="256"/>
      <c r="H231" s="256"/>
      <c r="I231" s="256"/>
    </row>
    <row r="232" spans="1:9" ht="15.75" customHeight="1">
      <c r="A232" s="256"/>
      <c r="B232" s="256"/>
      <c r="C232" s="256"/>
      <c r="D232" s="256"/>
      <c r="E232" s="256"/>
      <c r="F232" s="256"/>
      <c r="G232" s="256"/>
      <c r="H232" s="256"/>
      <c r="I232" s="256"/>
    </row>
    <row r="233" spans="1:9" ht="15.75" customHeight="1">
      <c r="A233" s="256"/>
      <c r="B233" s="256"/>
      <c r="C233" s="256"/>
      <c r="D233" s="256"/>
      <c r="E233" s="256"/>
      <c r="F233" s="256"/>
      <c r="G233" s="256"/>
      <c r="H233" s="256"/>
      <c r="I233" s="256"/>
    </row>
    <row r="234" spans="1:9" ht="15.75" customHeight="1">
      <c r="A234" s="256"/>
      <c r="B234" s="256"/>
      <c r="C234" s="256"/>
      <c r="D234" s="256"/>
      <c r="E234" s="256"/>
      <c r="F234" s="256"/>
      <c r="G234" s="256"/>
      <c r="H234" s="256"/>
      <c r="I234" s="256"/>
    </row>
    <row r="235" spans="1:9" ht="15.75" customHeight="1">
      <c r="A235" s="256"/>
      <c r="B235" s="256"/>
      <c r="C235" s="256"/>
      <c r="D235" s="256"/>
      <c r="E235" s="256"/>
      <c r="F235" s="256"/>
      <c r="G235" s="256"/>
      <c r="H235" s="256"/>
      <c r="I235" s="256"/>
    </row>
    <row r="236" spans="1:9" ht="15.75" customHeight="1">
      <c r="A236" s="256"/>
      <c r="B236" s="256"/>
      <c r="C236" s="256"/>
      <c r="D236" s="256"/>
      <c r="E236" s="256"/>
      <c r="F236" s="256"/>
      <c r="G236" s="256"/>
      <c r="H236" s="256"/>
      <c r="I236" s="256"/>
    </row>
    <row r="237" spans="1:9" ht="15.75" customHeight="1">
      <c r="A237" s="256"/>
      <c r="B237" s="256"/>
      <c r="C237" s="256"/>
      <c r="D237" s="256"/>
      <c r="E237" s="256"/>
      <c r="F237" s="256"/>
      <c r="G237" s="256"/>
      <c r="H237" s="256"/>
      <c r="I237" s="256"/>
    </row>
    <row r="238" spans="1:9" ht="15.75" customHeight="1">
      <c r="A238" s="256"/>
      <c r="B238" s="256"/>
      <c r="C238" s="256"/>
      <c r="D238" s="256"/>
      <c r="E238" s="256"/>
      <c r="F238" s="256"/>
      <c r="G238" s="256"/>
      <c r="H238" s="256"/>
      <c r="I238" s="256"/>
    </row>
    <row r="239" spans="1:9" ht="15.75" customHeight="1">
      <c r="A239" s="256"/>
      <c r="B239" s="256"/>
      <c r="C239" s="256"/>
      <c r="D239" s="256"/>
      <c r="E239" s="256"/>
      <c r="F239" s="256"/>
      <c r="G239" s="256"/>
      <c r="H239" s="256"/>
      <c r="I239" s="256"/>
    </row>
    <row r="240" spans="1:9" ht="15.75" customHeight="1">
      <c r="A240" s="256"/>
      <c r="B240" s="256"/>
      <c r="C240" s="256"/>
      <c r="D240" s="256"/>
      <c r="E240" s="256"/>
      <c r="F240" s="256"/>
      <c r="G240" s="256"/>
      <c r="H240" s="256"/>
      <c r="I240" s="256"/>
    </row>
    <row r="241" spans="1:9" ht="15.75" customHeight="1">
      <c r="A241" s="256"/>
      <c r="B241" s="256"/>
      <c r="C241" s="256"/>
      <c r="D241" s="256"/>
      <c r="E241" s="256"/>
      <c r="F241" s="256"/>
      <c r="G241" s="256"/>
      <c r="H241" s="256"/>
      <c r="I241" s="256"/>
    </row>
    <row r="242" spans="1:9" ht="15.75" customHeight="1">
      <c r="A242" s="256"/>
      <c r="B242" s="256"/>
      <c r="C242" s="256"/>
      <c r="D242" s="256"/>
      <c r="E242" s="256"/>
      <c r="F242" s="256"/>
      <c r="G242" s="256"/>
      <c r="H242" s="256"/>
      <c r="I242" s="256"/>
    </row>
    <row r="243" spans="1:9" ht="15.75" customHeight="1">
      <c r="A243" s="256"/>
      <c r="B243" s="256"/>
      <c r="C243" s="256"/>
      <c r="D243" s="256"/>
      <c r="E243" s="256"/>
      <c r="F243" s="256"/>
      <c r="G243" s="256"/>
      <c r="H243" s="256"/>
      <c r="I243" s="256"/>
    </row>
    <row r="244" spans="1:9" ht="15.75" customHeight="1">
      <c r="A244" s="256"/>
      <c r="B244" s="256"/>
      <c r="C244" s="256"/>
      <c r="D244" s="256"/>
      <c r="E244" s="256"/>
      <c r="F244" s="256"/>
      <c r="G244" s="256"/>
      <c r="H244" s="256"/>
      <c r="I244" s="256"/>
    </row>
    <row r="245" spans="1:9" ht="15.75" customHeight="1">
      <c r="A245" s="256"/>
      <c r="B245" s="256"/>
      <c r="C245" s="256"/>
      <c r="D245" s="256"/>
      <c r="E245" s="256"/>
      <c r="F245" s="256"/>
      <c r="G245" s="256"/>
      <c r="H245" s="256"/>
      <c r="I245" s="256"/>
    </row>
    <row r="246" spans="1:9" ht="15.75" customHeight="1">
      <c r="A246" s="256"/>
      <c r="B246" s="256"/>
      <c r="C246" s="256"/>
      <c r="D246" s="256"/>
      <c r="E246" s="256"/>
      <c r="F246" s="256"/>
      <c r="G246" s="256"/>
      <c r="H246" s="256"/>
      <c r="I246" s="256"/>
    </row>
    <row r="247" spans="1:9" ht="15.75" customHeight="1">
      <c r="A247" s="256"/>
      <c r="B247" s="256"/>
      <c r="C247" s="256"/>
      <c r="D247" s="256"/>
      <c r="E247" s="256"/>
      <c r="F247" s="256"/>
      <c r="G247" s="256"/>
      <c r="H247" s="256"/>
      <c r="I247" s="256"/>
    </row>
    <row r="248" spans="1:9" ht="15.75" customHeight="1">
      <c r="A248" s="256"/>
      <c r="B248" s="256"/>
      <c r="C248" s="256"/>
      <c r="D248" s="256"/>
      <c r="E248" s="256"/>
      <c r="F248" s="256"/>
      <c r="G248" s="256"/>
      <c r="H248" s="256"/>
      <c r="I248" s="256"/>
    </row>
    <row r="249" spans="1:9" ht="15.75" customHeight="1">
      <c r="A249" s="256"/>
      <c r="B249" s="256"/>
      <c r="C249" s="256"/>
      <c r="D249" s="256"/>
      <c r="E249" s="256"/>
      <c r="F249" s="256"/>
      <c r="G249" s="256"/>
      <c r="H249" s="256"/>
      <c r="I249" s="256"/>
    </row>
    <row r="250" spans="1:9" ht="15.75" customHeight="1">
      <c r="A250" s="256"/>
      <c r="B250" s="256"/>
      <c r="C250" s="256"/>
      <c r="D250" s="256"/>
      <c r="E250" s="256"/>
      <c r="F250" s="256"/>
      <c r="G250" s="256"/>
      <c r="H250" s="256"/>
      <c r="I250" s="256"/>
    </row>
    <row r="251" spans="1:9" ht="15.75" customHeight="1">
      <c r="A251" s="256"/>
      <c r="B251" s="256"/>
      <c r="C251" s="256"/>
      <c r="D251" s="256"/>
      <c r="E251" s="256"/>
      <c r="F251" s="256"/>
      <c r="G251" s="256"/>
      <c r="H251" s="256"/>
      <c r="I251" s="256"/>
    </row>
    <row r="252" spans="1:9" ht="15.75" customHeight="1">
      <c r="A252" s="256"/>
      <c r="B252" s="256"/>
      <c r="C252" s="256"/>
      <c r="D252" s="256"/>
      <c r="E252" s="256"/>
      <c r="F252" s="256"/>
      <c r="G252" s="256"/>
      <c r="H252" s="256"/>
      <c r="I252" s="256"/>
    </row>
    <row r="253" spans="1:9" ht="15.75" customHeight="1">
      <c r="A253" s="256"/>
      <c r="B253" s="256"/>
      <c r="C253" s="256"/>
      <c r="D253" s="256"/>
      <c r="E253" s="256"/>
      <c r="F253" s="256"/>
      <c r="G253" s="256"/>
      <c r="H253" s="256"/>
      <c r="I253" s="256"/>
    </row>
    <row r="254" spans="1:9" ht="15.75" customHeight="1">
      <c r="A254" s="256"/>
      <c r="B254" s="256"/>
      <c r="C254" s="256"/>
      <c r="D254" s="256"/>
      <c r="E254" s="256"/>
      <c r="F254" s="256"/>
      <c r="G254" s="256"/>
      <c r="H254" s="256"/>
      <c r="I254" s="256"/>
    </row>
    <row r="255" spans="1:9" ht="15.75" customHeight="1">
      <c r="A255" s="256"/>
      <c r="B255" s="256"/>
      <c r="C255" s="256"/>
      <c r="D255" s="256"/>
      <c r="E255" s="256"/>
      <c r="F255" s="256"/>
      <c r="G255" s="256"/>
      <c r="H255" s="256"/>
      <c r="I255" s="256"/>
    </row>
    <row r="256" spans="1:9" ht="15.75" customHeight="1">
      <c r="A256" s="256"/>
      <c r="B256" s="256"/>
      <c r="C256" s="256"/>
      <c r="D256" s="256"/>
      <c r="E256" s="256"/>
      <c r="F256" s="256"/>
      <c r="G256" s="256"/>
      <c r="H256" s="256"/>
      <c r="I256" s="256"/>
    </row>
    <row r="257" spans="1:9" ht="15.75" customHeight="1">
      <c r="A257" s="256"/>
      <c r="B257" s="256"/>
      <c r="C257" s="256"/>
      <c r="D257" s="256"/>
      <c r="E257" s="256"/>
      <c r="F257" s="256"/>
      <c r="G257" s="256"/>
      <c r="H257" s="256"/>
      <c r="I257" s="256"/>
    </row>
    <row r="258" spans="1:9" ht="15.75" customHeight="1">
      <c r="A258" s="256"/>
      <c r="B258" s="256"/>
      <c r="C258" s="256"/>
      <c r="D258" s="256"/>
      <c r="E258" s="256"/>
      <c r="F258" s="256"/>
      <c r="G258" s="256"/>
      <c r="H258" s="256"/>
      <c r="I258" s="256"/>
    </row>
    <row r="259" spans="1:9" ht="15.75" customHeight="1">
      <c r="A259" s="256"/>
      <c r="B259" s="256"/>
      <c r="C259" s="256"/>
      <c r="D259" s="256"/>
      <c r="E259" s="256"/>
      <c r="F259" s="256"/>
      <c r="G259" s="256"/>
      <c r="H259" s="256"/>
      <c r="I259" s="256"/>
    </row>
    <row r="260" spans="1:9" ht="15.75" customHeight="1">
      <c r="A260" s="256"/>
      <c r="B260" s="256"/>
      <c r="C260" s="256"/>
      <c r="D260" s="256"/>
      <c r="E260" s="256"/>
      <c r="F260" s="256"/>
      <c r="G260" s="256"/>
      <c r="H260" s="256"/>
      <c r="I260" s="256"/>
    </row>
    <row r="261" spans="1:9" ht="15.75" customHeight="1">
      <c r="A261" s="256"/>
      <c r="B261" s="256"/>
      <c r="C261" s="256"/>
      <c r="D261" s="256"/>
      <c r="E261" s="256"/>
      <c r="F261" s="256"/>
      <c r="G261" s="256"/>
      <c r="H261" s="256"/>
      <c r="I261" s="256"/>
    </row>
    <row r="262" spans="1:9" ht="15.75" customHeight="1">
      <c r="A262" s="256"/>
      <c r="B262" s="256"/>
      <c r="C262" s="256"/>
      <c r="D262" s="256"/>
      <c r="E262" s="256"/>
      <c r="F262" s="256"/>
      <c r="G262" s="256"/>
      <c r="H262" s="256"/>
      <c r="I262" s="256"/>
    </row>
    <row r="263" spans="1:9" ht="15.75" customHeight="1">
      <c r="A263" s="256"/>
      <c r="B263" s="256"/>
      <c r="C263" s="256"/>
      <c r="D263" s="256"/>
      <c r="E263" s="256"/>
      <c r="F263" s="256"/>
      <c r="G263" s="256"/>
      <c r="H263" s="256"/>
      <c r="I263" s="256"/>
    </row>
    <row r="264" spans="1:9" ht="15.75" customHeight="1">
      <c r="A264" s="256"/>
      <c r="B264" s="256"/>
      <c r="C264" s="256"/>
      <c r="D264" s="256"/>
      <c r="E264" s="256"/>
      <c r="F264" s="256"/>
      <c r="G264" s="256"/>
      <c r="H264" s="256"/>
      <c r="I264" s="256"/>
    </row>
    <row r="265" spans="1:9" ht="15.75" customHeight="1">
      <c r="A265" s="256"/>
      <c r="B265" s="256"/>
      <c r="C265" s="256"/>
      <c r="D265" s="256"/>
      <c r="E265" s="256"/>
      <c r="F265" s="256"/>
      <c r="G265" s="256"/>
      <c r="H265" s="256"/>
      <c r="I265" s="256"/>
    </row>
    <row r="266" spans="1:9" ht="15.75" customHeight="1">
      <c r="A266" s="256"/>
      <c r="B266" s="256"/>
      <c r="C266" s="256"/>
      <c r="D266" s="256"/>
      <c r="E266" s="256"/>
      <c r="F266" s="256"/>
      <c r="G266" s="256"/>
      <c r="H266" s="256"/>
      <c r="I266" s="256"/>
    </row>
    <row r="267" spans="1:9" ht="15.75" customHeight="1">
      <c r="A267" s="256"/>
      <c r="B267" s="256"/>
      <c r="C267" s="256"/>
      <c r="D267" s="256"/>
      <c r="E267" s="256"/>
      <c r="F267" s="256"/>
      <c r="G267" s="256"/>
      <c r="H267" s="256"/>
      <c r="I267" s="256"/>
    </row>
    <row r="268" spans="1:9" ht="15.75" customHeight="1">
      <c r="A268" s="256"/>
      <c r="B268" s="256"/>
      <c r="C268" s="256"/>
      <c r="D268" s="256"/>
      <c r="E268" s="256"/>
      <c r="F268" s="256"/>
      <c r="G268" s="256"/>
      <c r="H268" s="256"/>
      <c r="I268" s="256"/>
    </row>
    <row r="269" spans="1:9" ht="15.75" customHeight="1">
      <c r="A269" s="256"/>
      <c r="B269" s="256"/>
      <c r="C269" s="256"/>
      <c r="D269" s="256"/>
      <c r="E269" s="256"/>
      <c r="F269" s="256"/>
      <c r="G269" s="256"/>
      <c r="H269" s="256"/>
      <c r="I269" s="256"/>
    </row>
    <row r="270" spans="1:9" ht="15.75" customHeight="1">
      <c r="A270" s="256"/>
      <c r="B270" s="256"/>
      <c r="C270" s="256"/>
      <c r="D270" s="256"/>
      <c r="E270" s="256"/>
      <c r="F270" s="256"/>
      <c r="G270" s="256"/>
      <c r="H270" s="256"/>
      <c r="I270" s="256"/>
    </row>
    <row r="271" spans="1:9" ht="15.75" customHeight="1">
      <c r="A271" s="256"/>
      <c r="B271" s="256"/>
      <c r="C271" s="256"/>
      <c r="D271" s="256"/>
      <c r="E271" s="256"/>
      <c r="F271" s="256"/>
      <c r="G271" s="256"/>
      <c r="H271" s="256"/>
      <c r="I271" s="256"/>
    </row>
    <row r="272" spans="1:9" ht="15.75" customHeight="1">
      <c r="A272" s="256"/>
      <c r="B272" s="256"/>
      <c r="C272" s="256"/>
      <c r="D272" s="256"/>
      <c r="E272" s="256"/>
      <c r="F272" s="256"/>
      <c r="G272" s="256"/>
      <c r="H272" s="256"/>
      <c r="I272" s="256"/>
    </row>
    <row r="273" spans="1:9" ht="15.75" customHeight="1">
      <c r="A273" s="256"/>
      <c r="B273" s="256"/>
      <c r="C273" s="256"/>
      <c r="D273" s="256"/>
      <c r="E273" s="256"/>
      <c r="F273" s="256"/>
      <c r="G273" s="256"/>
      <c r="H273" s="256"/>
      <c r="I273" s="256"/>
    </row>
    <row r="274" spans="1:9" ht="15.75" customHeight="1">
      <c r="A274" s="256"/>
      <c r="B274" s="256"/>
      <c r="C274" s="256"/>
      <c r="D274" s="256"/>
      <c r="E274" s="256"/>
      <c r="F274" s="256"/>
      <c r="G274" s="256"/>
      <c r="H274" s="256"/>
      <c r="I274" s="256"/>
    </row>
    <row r="275" spans="1:9" ht="15.75" customHeight="1">
      <c r="A275" s="256"/>
      <c r="B275" s="256"/>
      <c r="C275" s="256"/>
      <c r="D275" s="256"/>
      <c r="E275" s="256"/>
      <c r="F275" s="256"/>
      <c r="G275" s="256"/>
      <c r="H275" s="256"/>
      <c r="I275" s="256"/>
    </row>
    <row r="276" spans="1:9" ht="15.75" customHeight="1">
      <c r="A276" s="256"/>
      <c r="B276" s="256"/>
      <c r="C276" s="256"/>
      <c r="D276" s="256"/>
      <c r="E276" s="256"/>
      <c r="F276" s="256"/>
      <c r="G276" s="256"/>
      <c r="H276" s="256"/>
      <c r="I276" s="256"/>
    </row>
    <row r="277" spans="1:9" ht="15.75" customHeight="1">
      <c r="A277" s="256"/>
      <c r="B277" s="256"/>
      <c r="C277" s="256"/>
      <c r="D277" s="256"/>
      <c r="E277" s="256"/>
      <c r="F277" s="256"/>
      <c r="G277" s="256"/>
      <c r="H277" s="256"/>
      <c r="I277" s="256"/>
    </row>
    <row r="278" spans="1:9" ht="15.75" customHeight="1">
      <c r="A278" s="256"/>
      <c r="B278" s="256"/>
      <c r="C278" s="256"/>
      <c r="D278" s="256"/>
      <c r="E278" s="256"/>
      <c r="F278" s="256"/>
      <c r="G278" s="256"/>
      <c r="H278" s="256"/>
      <c r="I278" s="256"/>
    </row>
    <row r="279" spans="1:9" ht="15.75" customHeight="1">
      <c r="A279" s="256"/>
      <c r="B279" s="256"/>
      <c r="C279" s="256"/>
      <c r="D279" s="256"/>
      <c r="E279" s="256"/>
      <c r="F279" s="256"/>
      <c r="G279" s="256"/>
      <c r="H279" s="256"/>
      <c r="I279" s="256"/>
    </row>
    <row r="280" spans="1:9" ht="15.75" customHeight="1">
      <c r="A280" s="256"/>
      <c r="B280" s="256"/>
      <c r="C280" s="256"/>
      <c r="D280" s="256"/>
      <c r="E280" s="256"/>
      <c r="F280" s="256"/>
      <c r="G280" s="256"/>
      <c r="H280" s="256"/>
      <c r="I280" s="256"/>
    </row>
    <row r="281" spans="1:9" ht="15.75" customHeight="1">
      <c r="A281" s="256"/>
      <c r="B281" s="256"/>
      <c r="C281" s="256"/>
      <c r="D281" s="256"/>
      <c r="E281" s="256"/>
      <c r="F281" s="256"/>
      <c r="G281" s="256"/>
      <c r="H281" s="256"/>
      <c r="I281" s="256"/>
    </row>
    <row r="282" spans="1:9" ht="15.75" customHeight="1">
      <c r="A282" s="256"/>
      <c r="B282" s="256"/>
      <c r="C282" s="256"/>
      <c r="D282" s="256"/>
      <c r="E282" s="256"/>
      <c r="F282" s="256"/>
      <c r="G282" s="256"/>
      <c r="H282" s="256"/>
      <c r="I282" s="256"/>
    </row>
    <row r="283" spans="1:9" ht="15.75" customHeight="1">
      <c r="A283" s="256"/>
      <c r="B283" s="256"/>
      <c r="C283" s="256"/>
      <c r="D283" s="256"/>
      <c r="E283" s="256"/>
      <c r="F283" s="256"/>
      <c r="G283" s="256"/>
      <c r="H283" s="256"/>
      <c r="I283" s="256"/>
    </row>
    <row r="284" spans="1:9" ht="15.75" customHeight="1">
      <c r="A284" s="256"/>
      <c r="B284" s="256"/>
      <c r="C284" s="256"/>
      <c r="D284" s="256"/>
      <c r="E284" s="256"/>
      <c r="F284" s="256"/>
      <c r="G284" s="256"/>
      <c r="H284" s="256"/>
      <c r="I284" s="256"/>
    </row>
    <row r="285" spans="1:9" ht="15.75" customHeight="1">
      <c r="A285" s="256"/>
      <c r="B285" s="256"/>
      <c r="C285" s="256"/>
      <c r="D285" s="256"/>
      <c r="E285" s="256"/>
      <c r="F285" s="256"/>
      <c r="G285" s="256"/>
      <c r="H285" s="256"/>
      <c r="I285" s="256"/>
    </row>
    <row r="286" spans="1:9" ht="15.75" customHeight="1">
      <c r="A286" s="256"/>
      <c r="B286" s="256"/>
      <c r="C286" s="256"/>
      <c r="D286" s="256"/>
      <c r="E286" s="256"/>
      <c r="F286" s="256"/>
      <c r="G286" s="256"/>
      <c r="H286" s="256"/>
      <c r="I286" s="256"/>
    </row>
    <row r="287" spans="1:9" ht="15.75" customHeight="1"/>
    <row r="288" spans="1:9"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9C324"/>
    <outlinePr summaryBelow="0" summaryRight="0"/>
  </sheetPr>
  <dimension ref="A1:U1000"/>
  <sheetViews>
    <sheetView workbookViewId="0">
      <pane ySplit="2" topLeftCell="A3" activePane="bottomLeft" state="frozen"/>
      <selection pane="bottomLeft" activeCell="B4" sqref="B4"/>
    </sheetView>
  </sheetViews>
  <sheetFormatPr defaultColWidth="14.42578125" defaultRowHeight="15" customHeight="1"/>
  <cols>
    <col min="1" max="1" width="8" customWidth="1"/>
    <col min="2" max="4" width="8.28515625" customWidth="1"/>
    <col min="5" max="5" width="11.42578125" customWidth="1"/>
    <col min="6" max="6" width="29" customWidth="1"/>
    <col min="8" max="8" width="39.7109375" customWidth="1"/>
    <col min="9" max="9" width="30.140625" customWidth="1"/>
    <col min="10" max="10" width="50.28515625" customWidth="1"/>
    <col min="11" max="11" width="24" customWidth="1"/>
    <col min="12" max="12" width="27.5703125" customWidth="1"/>
    <col min="13" max="13" width="11" customWidth="1"/>
    <col min="14" max="14" width="22.28515625" customWidth="1"/>
    <col min="15" max="15" width="22.140625" customWidth="1"/>
    <col min="17" max="17" width="16.85546875" customWidth="1"/>
    <col min="18" max="18" width="22.140625" customWidth="1"/>
  </cols>
  <sheetData>
    <row r="1" spans="1:21" ht="15.75" customHeight="1">
      <c r="A1" s="174" t="s">
        <v>5691</v>
      </c>
      <c r="B1" s="174" t="s">
        <v>5691</v>
      </c>
      <c r="C1" s="174" t="s">
        <v>5691</v>
      </c>
      <c r="D1" s="174" t="s">
        <v>5691</v>
      </c>
      <c r="E1" s="174">
        <f>'0. CONTENUS-WiP'!F1</f>
        <v>0</v>
      </c>
      <c r="F1" s="228" t="s">
        <v>5692</v>
      </c>
      <c r="G1" s="228" t="s">
        <v>8510</v>
      </c>
      <c r="H1" s="228" t="s">
        <v>8511</v>
      </c>
      <c r="I1" s="176"/>
      <c r="J1" s="176"/>
      <c r="K1" s="176"/>
      <c r="L1" s="176"/>
      <c r="M1" s="176"/>
      <c r="N1" s="176"/>
      <c r="O1" s="176"/>
      <c r="P1" s="176"/>
      <c r="Q1" s="176"/>
      <c r="R1" s="176"/>
      <c r="S1" s="176"/>
      <c r="T1" s="176"/>
      <c r="U1" s="176"/>
    </row>
    <row r="2" spans="1:21" ht="15.75" customHeight="1">
      <c r="A2" s="177" t="s">
        <v>5695</v>
      </c>
      <c r="B2" s="177" t="s">
        <v>5273</v>
      </c>
      <c r="C2" s="177" t="s">
        <v>5274</v>
      </c>
      <c r="D2" s="177" t="s">
        <v>5275</v>
      </c>
      <c r="E2" s="177" t="str">
        <f>IF(ISBLANK('0. SPECIFICATIONS-WiP'!F2),"",SUBSTITUTE('0. SPECIFICATIONS-WiP'!F2,"NR","IT Soutenable"))</f>
        <v>Niveau A,B,C
Planet/ People/ prosperity
ex A/B/A</v>
      </c>
      <c r="F2" s="178" t="s">
        <v>5696</v>
      </c>
      <c r="G2" s="179" t="s">
        <v>5697</v>
      </c>
      <c r="H2" s="180" t="s">
        <v>5698</v>
      </c>
      <c r="I2" s="181" t="s">
        <v>5699</v>
      </c>
      <c r="J2" s="181" t="s">
        <v>5700</v>
      </c>
      <c r="K2" s="181" t="s">
        <v>5701</v>
      </c>
      <c r="L2" s="181" t="s">
        <v>5283</v>
      </c>
      <c r="M2" s="181" t="s">
        <v>5284</v>
      </c>
      <c r="N2" s="181" t="s">
        <v>5702</v>
      </c>
      <c r="O2" s="180" t="s">
        <v>5703</v>
      </c>
      <c r="P2" s="178" t="s">
        <v>5704</v>
      </c>
      <c r="Q2" s="182" t="s">
        <v>5705</v>
      </c>
      <c r="R2" s="180" t="s">
        <v>5706</v>
      </c>
      <c r="S2" s="180" t="s">
        <v>5707</v>
      </c>
      <c r="T2" s="180" t="s">
        <v>5291</v>
      </c>
      <c r="U2" s="180" t="s">
        <v>5292</v>
      </c>
    </row>
    <row r="3" spans="1:21" ht="15.75" customHeight="1">
      <c r="A3" s="183">
        <f>'0. CONTENUS-WiP'!A3</f>
        <v>1</v>
      </c>
      <c r="B3" s="183">
        <f>'0. CONTENUS-WiP'!C3</f>
        <v>0</v>
      </c>
      <c r="C3" s="183">
        <f>'0. CONTENUS-WiP'!D3</f>
        <v>0</v>
      </c>
      <c r="D3" s="183">
        <f>'0. CONTENUS-WiP'!E3</f>
        <v>0</v>
      </c>
      <c r="E3" s="183" t="str">
        <f>'0. CONTENUS-WiP'!F3</f>
        <v>0A/1A/0A</v>
      </c>
      <c r="F3" s="185" t="s">
        <v>5691</v>
      </c>
      <c r="G3" s="185" t="s">
        <v>8513</v>
      </c>
      <c r="H3" s="185" t="s">
        <v>5691</v>
      </c>
      <c r="I3" s="185" t="s">
        <v>5691</v>
      </c>
      <c r="J3" s="185" t="s">
        <v>5691</v>
      </c>
      <c r="K3" s="185" t="s">
        <v>5691</v>
      </c>
      <c r="L3" s="185" t="s">
        <v>5691</v>
      </c>
      <c r="M3" s="185" t="s">
        <v>5691</v>
      </c>
      <c r="N3" s="185" t="s">
        <v>5691</v>
      </c>
      <c r="O3" s="183">
        <f>'0. CONTENUS-WiP'!P3</f>
        <v>0</v>
      </c>
      <c r="P3" s="183">
        <f>'0. CONTENUS-WiP'!Q3</f>
        <v>0</v>
      </c>
      <c r="Q3" s="183">
        <f>'0. CONTENUS-WiP'!R3</f>
        <v>0</v>
      </c>
      <c r="R3" s="183">
        <f>'0. CONTENUS-WiP'!S3</f>
        <v>0</v>
      </c>
      <c r="S3" s="183">
        <f>'0. CONTENUS-WiP'!T3</f>
        <v>0</v>
      </c>
      <c r="T3" s="183" t="str">
        <f>'0. CONTENUS-WiP'!U3</f>
        <v>ODD#12</v>
      </c>
      <c r="U3" s="183">
        <f>'0. CONTENUS-WiP'!V3</f>
        <v>0</v>
      </c>
    </row>
    <row r="4" spans="1:21" ht="15.75" customHeight="1">
      <c r="A4" s="183">
        <f>'0. CONTENUS-WiP'!A4</f>
        <v>1</v>
      </c>
      <c r="B4" s="183" t="str">
        <f>'0. CONTENUS-WiP'!C4</f>
        <v>B</v>
      </c>
      <c r="C4" s="183" t="str">
        <f>'0. CONTENUS-WiP'!D4</f>
        <v>C</v>
      </c>
      <c r="D4" s="183" t="str">
        <f>'0. CONTENUS-WiP'!E4</f>
        <v>B</v>
      </c>
      <c r="E4" s="183" t="str">
        <f>'0. CONTENUS-WiP'!F4</f>
        <v>B/C/B</v>
      </c>
      <c r="F4" s="185" t="s">
        <v>8514</v>
      </c>
      <c r="G4" s="185" t="s">
        <v>5691</v>
      </c>
      <c r="H4" s="185" t="s">
        <v>8515</v>
      </c>
      <c r="I4" s="185" t="s">
        <v>8516</v>
      </c>
      <c r="J4" s="185" t="s">
        <v>8517</v>
      </c>
      <c r="K4" s="185" t="s">
        <v>8518</v>
      </c>
      <c r="L4" s="185" t="s">
        <v>5691</v>
      </c>
      <c r="M4" s="185" t="s">
        <v>5691</v>
      </c>
      <c r="N4" s="185" t="s">
        <v>8519</v>
      </c>
      <c r="O4" s="183">
        <f>'0. CONTENUS-WiP'!P4</f>
        <v>0</v>
      </c>
      <c r="P4" s="183" t="str">
        <f>'0. CONTENUS-WiP'!Q4</f>
        <v>Spécifications</v>
      </c>
      <c r="Q4" s="183" t="str">
        <f>'0. CONTENUS-WiP'!R4</f>
        <v>RECO</v>
      </c>
      <c r="R4" s="183" t="str">
        <f>'0. CONTENUS-WiP'!S4</f>
        <v>**</v>
      </c>
      <c r="S4" s="183">
        <f>'0. CONTENUS-WiP'!T4</f>
        <v>0</v>
      </c>
      <c r="T4" s="183">
        <f>'0. CONTENUS-WiP'!U4</f>
        <v>0</v>
      </c>
      <c r="U4" s="183">
        <f>'0. CONTENUS-WiP'!V4</f>
        <v>0</v>
      </c>
    </row>
    <row r="5" spans="1:21" ht="15.75" customHeight="1">
      <c r="A5" s="183">
        <f>'0. CONTENUS-WiP'!A5</f>
        <v>1</v>
      </c>
      <c r="B5" s="183" t="str">
        <f>'0. CONTENUS-WiP'!C5</f>
        <v>C</v>
      </c>
      <c r="C5" s="183" t="str">
        <f>'0. CONTENUS-WiP'!D5</f>
        <v>A</v>
      </c>
      <c r="D5" s="183" t="str">
        <f>'0. CONTENUS-WiP'!E5</f>
        <v>B</v>
      </c>
      <c r="E5" s="183" t="str">
        <f>'0. CONTENUS-WiP'!F5</f>
        <v>C/A/B</v>
      </c>
      <c r="F5" s="185" t="s">
        <v>8520</v>
      </c>
      <c r="G5" s="185" t="s">
        <v>5691</v>
      </c>
      <c r="H5" s="185" t="s">
        <v>8521</v>
      </c>
      <c r="I5" s="185" t="s">
        <v>8522</v>
      </c>
      <c r="J5" s="185" t="s">
        <v>8523</v>
      </c>
      <c r="K5" s="185" t="s">
        <v>8524</v>
      </c>
      <c r="L5" s="185" t="s">
        <v>5691</v>
      </c>
      <c r="M5" s="185" t="s">
        <v>5691</v>
      </c>
      <c r="N5" s="185" t="s">
        <v>5691</v>
      </c>
      <c r="O5" s="183">
        <f>'0. CONTENUS-WiP'!P5</f>
        <v>0</v>
      </c>
      <c r="P5" s="183" t="str">
        <f>'0. CONTENUS-WiP'!Q5</f>
        <v>Contenus</v>
      </c>
      <c r="Q5" s="183" t="str">
        <f>'0. CONTENUS-WiP'!R5</f>
        <v>CONSEIL</v>
      </c>
      <c r="R5" s="183" t="str">
        <f>'0. CONTENUS-WiP'!S5</f>
        <v>N/A</v>
      </c>
      <c r="S5" s="183">
        <f>'0. CONTENUS-WiP'!T5</f>
        <v>0</v>
      </c>
      <c r="T5" s="183">
        <f>'0. CONTENUS-WiP'!U5</f>
        <v>0</v>
      </c>
      <c r="U5" s="183">
        <f>'0. CONTENUS-WiP'!V5</f>
        <v>0</v>
      </c>
    </row>
    <row r="6" spans="1:21" ht="15.75" customHeight="1">
      <c r="A6" s="183">
        <f>'0. CONTENUS-WiP'!A6</f>
        <v>1</v>
      </c>
      <c r="B6" s="183" t="str">
        <f>'0. CONTENUS-WiP'!C6</f>
        <v>C</v>
      </c>
      <c r="C6" s="183" t="str">
        <f>'0. CONTENUS-WiP'!D6</f>
        <v>B</v>
      </c>
      <c r="D6" s="183" t="str">
        <f>'0. CONTENUS-WiP'!E6</f>
        <v>B</v>
      </c>
      <c r="E6" s="183" t="str">
        <f>'0. CONTENUS-WiP'!F6</f>
        <v>C/B/B</v>
      </c>
      <c r="F6" s="185" t="s">
        <v>8520</v>
      </c>
      <c r="G6" s="185" t="s">
        <v>5691</v>
      </c>
      <c r="H6" s="185" t="s">
        <v>8521</v>
      </c>
      <c r="I6" s="185" t="s">
        <v>8525</v>
      </c>
      <c r="J6" s="185" t="s">
        <v>8526</v>
      </c>
      <c r="K6" s="185" t="s">
        <v>8791</v>
      </c>
      <c r="L6" s="185" t="s">
        <v>5691</v>
      </c>
      <c r="M6" s="185" t="s">
        <v>5691</v>
      </c>
      <c r="N6" s="185" t="s">
        <v>5691</v>
      </c>
      <c r="O6" s="183">
        <f>'0. CONTENUS-WiP'!P6</f>
        <v>0</v>
      </c>
      <c r="P6" s="183" t="str">
        <f>'0. CONTENUS-WiP'!Q6</f>
        <v>Contenus</v>
      </c>
      <c r="Q6" s="183" t="str">
        <f>'0. CONTENUS-WiP'!R6</f>
        <v>CONSEIL</v>
      </c>
      <c r="R6" s="183" t="str">
        <f>'0. CONTENUS-WiP'!S6</f>
        <v>N/A</v>
      </c>
      <c r="S6" s="183">
        <f>'0. CONTENUS-WiP'!T6</f>
        <v>0</v>
      </c>
      <c r="T6" s="183">
        <f>'0. CONTENUS-WiP'!U6</f>
        <v>0</v>
      </c>
      <c r="U6" s="183">
        <f>'0. CONTENUS-WiP'!V6</f>
        <v>0</v>
      </c>
    </row>
    <row r="7" spans="1:21" ht="15.75" customHeight="1">
      <c r="A7" s="183">
        <f>'0. CONTENUS-WiP'!A7</f>
        <v>1</v>
      </c>
      <c r="B7" s="183" t="str">
        <f>'0. CONTENUS-WiP'!C7</f>
        <v>C</v>
      </c>
      <c r="C7" s="183" t="str">
        <f>'0. CONTENUS-WiP'!D7</f>
        <v>B</v>
      </c>
      <c r="D7" s="183" t="str">
        <f>'0. CONTENUS-WiP'!E7</f>
        <v>B</v>
      </c>
      <c r="E7" s="183" t="str">
        <f>'0. CONTENUS-WiP'!F7</f>
        <v>C/B/B</v>
      </c>
      <c r="F7" s="185" t="s">
        <v>8792</v>
      </c>
      <c r="G7" s="185" t="s">
        <v>5691</v>
      </c>
      <c r="H7" s="185" t="s">
        <v>8529</v>
      </c>
      <c r="I7" s="185" t="s">
        <v>8793</v>
      </c>
      <c r="J7" s="185" t="s">
        <v>8531</v>
      </c>
      <c r="K7" s="185" t="s">
        <v>8532</v>
      </c>
      <c r="L7" s="185" t="s">
        <v>8794</v>
      </c>
      <c r="M7" s="185" t="s">
        <v>5691</v>
      </c>
      <c r="N7" s="185" t="s">
        <v>5691</v>
      </c>
      <c r="O7" s="183">
        <f>'0. CONTENUS-WiP'!P7</f>
        <v>0</v>
      </c>
      <c r="P7" s="183" t="str">
        <f>'0. CONTENUS-WiP'!Q7</f>
        <v>Contenus</v>
      </c>
      <c r="Q7" s="183" t="str">
        <f>'0. CONTENUS-WiP'!R7</f>
        <v>RECO</v>
      </c>
      <c r="R7" s="183" t="str">
        <f>'0. CONTENUS-WiP'!S7</f>
        <v>*</v>
      </c>
      <c r="S7" s="183">
        <f>'0. CONTENUS-WiP'!T7</f>
        <v>0</v>
      </c>
      <c r="T7" s="183">
        <f>'0. CONTENUS-WiP'!U7</f>
        <v>0</v>
      </c>
      <c r="U7" s="183">
        <f>'0. CONTENUS-WiP'!V7</f>
        <v>0</v>
      </c>
    </row>
    <row r="8" spans="1:21" ht="15.75" customHeight="1">
      <c r="A8" s="183">
        <f>'0. CONTENUS-WiP'!A8</f>
        <v>1</v>
      </c>
      <c r="B8" s="183" t="str">
        <f>'0. CONTENUS-WiP'!C8</f>
        <v>B</v>
      </c>
      <c r="C8" s="183" t="str">
        <f>'0. CONTENUS-WiP'!D8</f>
        <v>B</v>
      </c>
      <c r="D8" s="183" t="str">
        <f>'0. CONTENUS-WiP'!E8</f>
        <v>C</v>
      </c>
      <c r="E8" s="183" t="str">
        <f>'0. CONTENUS-WiP'!F8</f>
        <v>B/B/C</v>
      </c>
      <c r="F8" s="185" t="s">
        <v>5691</v>
      </c>
      <c r="G8" s="185" t="s">
        <v>5691</v>
      </c>
      <c r="H8" s="185" t="s">
        <v>8795</v>
      </c>
      <c r="I8" s="185" t="s">
        <v>8537</v>
      </c>
      <c r="J8" s="185" t="s">
        <v>8796</v>
      </c>
      <c r="K8" s="185" t="s">
        <v>8539</v>
      </c>
      <c r="L8" s="185" t="s">
        <v>5691</v>
      </c>
      <c r="M8" s="185" t="s">
        <v>5691</v>
      </c>
      <c r="N8" s="185" t="s">
        <v>8540</v>
      </c>
      <c r="O8" s="183">
        <f>'0. CONTENUS-WiP'!P8</f>
        <v>0</v>
      </c>
      <c r="P8" s="183" t="str">
        <f>'0. CONTENUS-WiP'!Q8</f>
        <v>UX/UI</v>
      </c>
      <c r="Q8" s="183" t="str">
        <f>'0. CONTENUS-WiP'!R8</f>
        <v>RECO</v>
      </c>
      <c r="R8" s="183" t="str">
        <f>'0. CONTENUS-WiP'!S8</f>
        <v>*</v>
      </c>
      <c r="S8" s="183">
        <f>'0. CONTENUS-WiP'!T8</f>
        <v>0</v>
      </c>
      <c r="T8" s="183">
        <f>'0. CONTENUS-WiP'!U8</f>
        <v>0</v>
      </c>
      <c r="U8" s="183" t="str">
        <f>'0. CONTENUS-WiP'!V8</f>
        <v>INCONTOURNABLE</v>
      </c>
    </row>
    <row r="9" spans="1:21" ht="15.75" customHeight="1">
      <c r="A9" s="183">
        <f>'0. CONTENUS-WiP'!A9</f>
        <v>2</v>
      </c>
      <c r="B9" s="183">
        <f>'0. CONTENUS-WiP'!C9</f>
        <v>0</v>
      </c>
      <c r="C9" s="183">
        <f>'0. CONTENUS-WiP'!D9</f>
        <v>0</v>
      </c>
      <c r="D9" s="183">
        <f>'0. CONTENUS-WiP'!E9</f>
        <v>0</v>
      </c>
      <c r="E9" s="183" t="str">
        <f>'0. CONTENUS-WiP'!F9</f>
        <v>3A/1A/0A</v>
      </c>
      <c r="F9" s="185" t="s">
        <v>5691</v>
      </c>
      <c r="G9" s="185" t="s">
        <v>8544</v>
      </c>
      <c r="H9" s="185" t="s">
        <v>5691</v>
      </c>
      <c r="I9" s="185" t="s">
        <v>5691</v>
      </c>
      <c r="J9" s="185" t="s">
        <v>5691</v>
      </c>
      <c r="K9" s="185" t="s">
        <v>5691</v>
      </c>
      <c r="L9" s="185" t="s">
        <v>5691</v>
      </c>
      <c r="M9" s="185" t="s">
        <v>5691</v>
      </c>
      <c r="N9" s="185" t="s">
        <v>5691</v>
      </c>
      <c r="O9" s="183">
        <f>'0. CONTENUS-WiP'!P9</f>
        <v>0</v>
      </c>
      <c r="P9" s="183">
        <f>'0. CONTENUS-WiP'!Q9</f>
        <v>0</v>
      </c>
      <c r="Q9" s="183">
        <f>'0. CONTENUS-WiP'!R9</f>
        <v>0</v>
      </c>
      <c r="R9" s="183">
        <f>'0. CONTENUS-WiP'!S9</f>
        <v>0</v>
      </c>
      <c r="S9" s="183">
        <f>'0. CONTENUS-WiP'!T9</f>
        <v>0</v>
      </c>
      <c r="T9" s="183" t="str">
        <f>'0. CONTENUS-WiP'!U9</f>
        <v>ODD#12 ; ODD#13</v>
      </c>
      <c r="U9" s="183">
        <f>'0. CONTENUS-WiP'!V9</f>
        <v>0</v>
      </c>
    </row>
    <row r="10" spans="1:21" ht="15.75" customHeight="1">
      <c r="A10" s="183">
        <f>'0. CONTENUS-WiP'!A10</f>
        <v>2</v>
      </c>
      <c r="B10" s="183" t="str">
        <f>'0. CONTENUS-WiP'!C10</f>
        <v>A</v>
      </c>
      <c r="C10" s="183" t="str">
        <f>'0. CONTENUS-WiP'!D10</f>
        <v>B</v>
      </c>
      <c r="D10" s="183" t="str">
        <f>'0. CONTENUS-WiP'!E10</f>
        <v>B</v>
      </c>
      <c r="E10" s="183" t="str">
        <f>'0. CONTENUS-WiP'!F10</f>
        <v>A/B/B</v>
      </c>
      <c r="F10" s="185" t="s">
        <v>8792</v>
      </c>
      <c r="G10" s="185" t="s">
        <v>5691</v>
      </c>
      <c r="H10" s="185" t="s">
        <v>8545</v>
      </c>
      <c r="I10" s="185" t="s">
        <v>8546</v>
      </c>
      <c r="J10" s="185" t="s">
        <v>8797</v>
      </c>
      <c r="K10" s="185" t="s">
        <v>8548</v>
      </c>
      <c r="L10" s="185" t="s">
        <v>8549</v>
      </c>
      <c r="M10" s="185" t="s">
        <v>8210</v>
      </c>
      <c r="N10" s="185" t="s">
        <v>8550</v>
      </c>
      <c r="O10" s="183">
        <f>'0. CONTENUS-WiP'!P10</f>
        <v>0</v>
      </c>
      <c r="P10" s="183" t="str">
        <f>'0. CONTENUS-WiP'!Q10</f>
        <v>Contenus</v>
      </c>
      <c r="Q10" s="183" t="str">
        <f>'0. CONTENUS-WiP'!R10</f>
        <v>RECO</v>
      </c>
      <c r="R10" s="183" t="str">
        <f>'0. CONTENUS-WiP'!S10</f>
        <v>*</v>
      </c>
      <c r="S10" s="183">
        <f>'0. CONTENUS-WiP'!T10</f>
        <v>0</v>
      </c>
      <c r="T10" s="183">
        <f>'0. CONTENUS-WiP'!U10</f>
        <v>0</v>
      </c>
      <c r="U10" s="183" t="str">
        <f>'0. CONTENUS-WiP'!V10</f>
        <v>INCONTOURNABLE</v>
      </c>
    </row>
    <row r="11" spans="1:21" ht="15.75" customHeight="1">
      <c r="A11" s="183">
        <f>'0. CONTENUS-WiP'!A11</f>
        <v>2</v>
      </c>
      <c r="B11" s="183" t="str">
        <f>'0. CONTENUS-WiP'!C11</f>
        <v>A</v>
      </c>
      <c r="C11" s="183" t="str">
        <f>'0. CONTENUS-WiP'!D11</f>
        <v>B</v>
      </c>
      <c r="D11" s="183" t="str">
        <f>'0. CONTENUS-WiP'!E11</f>
        <v>B</v>
      </c>
      <c r="E11" s="183" t="str">
        <f>'0. CONTENUS-WiP'!F11</f>
        <v>A/B/B</v>
      </c>
      <c r="F11" s="185" t="s">
        <v>8792</v>
      </c>
      <c r="G11" s="185" t="s">
        <v>5691</v>
      </c>
      <c r="H11" s="185" t="s">
        <v>8551</v>
      </c>
      <c r="I11" s="185" t="s">
        <v>8552</v>
      </c>
      <c r="J11" s="185" t="s">
        <v>8798</v>
      </c>
      <c r="K11" s="185" t="s">
        <v>8554</v>
      </c>
      <c r="L11" s="185" t="s">
        <v>5691</v>
      </c>
      <c r="M11" s="185" t="s">
        <v>5691</v>
      </c>
      <c r="N11" s="185" t="s">
        <v>5691</v>
      </c>
      <c r="O11" s="183">
        <f>'0. CONTENUS-WiP'!P11</f>
        <v>0</v>
      </c>
      <c r="P11" s="183" t="str">
        <f>'0. CONTENUS-WiP'!Q11</f>
        <v>Contenus</v>
      </c>
      <c r="Q11" s="183" t="str">
        <f>'0. CONTENUS-WiP'!R11</f>
        <v>RECO</v>
      </c>
      <c r="R11" s="183" t="str">
        <f>'0. CONTENUS-WiP'!S11</f>
        <v>*</v>
      </c>
      <c r="S11" s="183">
        <f>'0. CONTENUS-WiP'!T11</f>
        <v>0</v>
      </c>
      <c r="T11" s="183">
        <f>'0. CONTENUS-WiP'!U11</f>
        <v>0</v>
      </c>
      <c r="U11" s="183">
        <f>'0. CONTENUS-WiP'!V11</f>
        <v>0</v>
      </c>
    </row>
    <row r="12" spans="1:21" ht="15.75" customHeight="1">
      <c r="A12" s="183">
        <f>'0. CONTENUS-WiP'!A12</f>
        <v>2</v>
      </c>
      <c r="B12" s="183" t="str">
        <f>'0. CONTENUS-WiP'!C12</f>
        <v>B</v>
      </c>
      <c r="C12" s="183" t="str">
        <f>'0. CONTENUS-WiP'!D12</f>
        <v>B</v>
      </c>
      <c r="D12" s="183" t="str">
        <f>'0. CONTENUS-WiP'!E12</f>
        <v>B</v>
      </c>
      <c r="E12" s="183" t="str">
        <f>'0. CONTENUS-WiP'!F12</f>
        <v>B/B/B</v>
      </c>
      <c r="F12" s="185" t="s">
        <v>8792</v>
      </c>
      <c r="G12" s="185" t="s">
        <v>5691</v>
      </c>
      <c r="H12" s="185" t="s">
        <v>5691</v>
      </c>
      <c r="I12" s="185" t="s">
        <v>8799</v>
      </c>
      <c r="J12" s="185" t="s">
        <v>8800</v>
      </c>
      <c r="K12" s="185" t="s">
        <v>8557</v>
      </c>
      <c r="L12" s="185" t="s">
        <v>5691</v>
      </c>
      <c r="M12" s="185" t="s">
        <v>5691</v>
      </c>
      <c r="N12" s="185" t="s">
        <v>5691</v>
      </c>
      <c r="O12" s="183">
        <f>'0. CONTENUS-WiP'!P12</f>
        <v>0</v>
      </c>
      <c r="P12" s="183" t="str">
        <f>'0. CONTENUS-WiP'!Q12</f>
        <v>Contenus</v>
      </c>
      <c r="Q12" s="183" t="str">
        <f>'0. CONTENUS-WiP'!R12</f>
        <v>RECO</v>
      </c>
      <c r="R12" s="183" t="str">
        <f>'0. CONTENUS-WiP'!S12</f>
        <v>*</v>
      </c>
      <c r="S12" s="183">
        <f>'0. CONTENUS-WiP'!T12</f>
        <v>0</v>
      </c>
      <c r="T12" s="183">
        <f>'0. CONTENUS-WiP'!U12</f>
        <v>0</v>
      </c>
      <c r="U12" s="183">
        <f>'0. CONTENUS-WiP'!V12</f>
        <v>0</v>
      </c>
    </row>
    <row r="13" spans="1:21" ht="15.75" customHeight="1">
      <c r="A13" s="183">
        <f>'0. CONTENUS-WiP'!A13</f>
        <v>2</v>
      </c>
      <c r="B13" s="183" t="str">
        <f>'0. CONTENUS-WiP'!C13</f>
        <v>A</v>
      </c>
      <c r="C13" s="183" t="str">
        <f>'0. CONTENUS-WiP'!D13</f>
        <v>B</v>
      </c>
      <c r="D13" s="183" t="str">
        <f>'0. CONTENUS-WiP'!E13</f>
        <v>B</v>
      </c>
      <c r="E13" s="183" t="str">
        <f>'0. CONTENUS-WiP'!F13</f>
        <v>A/B/B</v>
      </c>
      <c r="F13" s="185" t="s">
        <v>8559</v>
      </c>
      <c r="G13" s="185" t="s">
        <v>5691</v>
      </c>
      <c r="H13" s="185" t="s">
        <v>5691</v>
      </c>
      <c r="I13" s="185" t="s">
        <v>8560</v>
      </c>
      <c r="J13" s="185" t="s">
        <v>8801</v>
      </c>
      <c r="K13" s="185" t="s">
        <v>8562</v>
      </c>
      <c r="L13" s="185" t="s">
        <v>5691</v>
      </c>
      <c r="M13" s="185" t="s">
        <v>5691</v>
      </c>
      <c r="N13" s="185" t="s">
        <v>8230</v>
      </c>
      <c r="O13" s="183">
        <f>'0. CONTENUS-WiP'!P13</f>
        <v>0</v>
      </c>
      <c r="P13" s="183" t="str">
        <f>'0. CONTENUS-WiP'!Q13</f>
        <v>Contenus</v>
      </c>
      <c r="Q13" s="183" t="str">
        <f>'0. CONTENUS-WiP'!R13</f>
        <v>RECO</v>
      </c>
      <c r="R13" s="183" t="str">
        <f>'0. CONTENUS-WiP'!S13</f>
        <v>*</v>
      </c>
      <c r="S13" s="183">
        <f>'0. CONTENUS-WiP'!T13</f>
        <v>0</v>
      </c>
      <c r="T13" s="183">
        <f>'0. CONTENUS-WiP'!U13</f>
        <v>0</v>
      </c>
      <c r="U13" s="183">
        <f>'0. CONTENUS-WiP'!V13</f>
        <v>0</v>
      </c>
    </row>
    <row r="14" spans="1:21" ht="15.75" customHeight="1">
      <c r="A14" s="183">
        <f>'0. CONTENUS-WiP'!A14</f>
        <v>2</v>
      </c>
      <c r="B14" s="183" t="str">
        <f>'0. CONTENUS-WiP'!C14</f>
        <v>B</v>
      </c>
      <c r="C14" s="183" t="str">
        <f>'0. CONTENUS-WiP'!D14</f>
        <v>A</v>
      </c>
      <c r="D14" s="183" t="str">
        <f>'0. CONTENUS-WiP'!E14</f>
        <v>B</v>
      </c>
      <c r="E14" s="183" t="str">
        <f>'0. CONTENUS-WiP'!F14</f>
        <v>B/A/B</v>
      </c>
      <c r="F14" s="185" t="s">
        <v>8792</v>
      </c>
      <c r="G14" s="185" t="s">
        <v>5691</v>
      </c>
      <c r="H14" s="185" t="s">
        <v>8563</v>
      </c>
      <c r="I14" s="185" t="s">
        <v>8564</v>
      </c>
      <c r="J14" s="185" t="s">
        <v>8802</v>
      </c>
      <c r="K14" s="185" t="s">
        <v>8566</v>
      </c>
      <c r="L14" s="185" t="s">
        <v>8567</v>
      </c>
      <c r="M14" s="185" t="s">
        <v>5691</v>
      </c>
      <c r="N14" s="185" t="s">
        <v>8568</v>
      </c>
      <c r="O14" s="183">
        <f>'0. CONTENUS-WiP'!P14</f>
        <v>0</v>
      </c>
      <c r="P14" s="183" t="str">
        <f>'0. CONTENUS-WiP'!Q14</f>
        <v>UX/UI</v>
      </c>
      <c r="Q14" s="183" t="str">
        <f>'0. CONTENUS-WiP'!R14</f>
        <v>RECO</v>
      </c>
      <c r="R14" s="183" t="str">
        <f>'0. CONTENUS-WiP'!S14</f>
        <v>*</v>
      </c>
      <c r="S14" s="183">
        <f>'0. CONTENUS-WiP'!T14</f>
        <v>0</v>
      </c>
      <c r="T14" s="183">
        <f>'0. CONTENUS-WiP'!U14</f>
        <v>0</v>
      </c>
      <c r="U14" s="183">
        <f>'0. CONTENUS-WiP'!V14</f>
        <v>0</v>
      </c>
    </row>
    <row r="15" spans="1:21" ht="15.75" customHeight="1">
      <c r="A15" s="183">
        <f>'0. CONTENUS-WiP'!A15</f>
        <v>2</v>
      </c>
      <c r="B15" s="183" t="str">
        <f>'0. CONTENUS-WiP'!C15</f>
        <v>B</v>
      </c>
      <c r="C15" s="183" t="str">
        <f>'0. CONTENUS-WiP'!D15</f>
        <v>B</v>
      </c>
      <c r="D15" s="183" t="str">
        <f>'0. CONTENUS-WiP'!E15</f>
        <v>C</v>
      </c>
      <c r="E15" s="183" t="str">
        <f>'0. CONTENUS-WiP'!F15</f>
        <v>B/B/C</v>
      </c>
      <c r="F15" s="185" t="s">
        <v>8570</v>
      </c>
      <c r="G15" s="185" t="s">
        <v>5691</v>
      </c>
      <c r="H15" s="185" t="s">
        <v>8571</v>
      </c>
      <c r="I15" s="185" t="s">
        <v>8572</v>
      </c>
      <c r="J15" s="185" t="s">
        <v>8573</v>
      </c>
      <c r="K15" s="185" t="s">
        <v>8574</v>
      </c>
      <c r="L15" s="185" t="s">
        <v>5691</v>
      </c>
      <c r="M15" s="185" t="s">
        <v>5691</v>
      </c>
      <c r="N15" s="185" t="s">
        <v>5691</v>
      </c>
      <c r="O15" s="183">
        <f>'0. CONTENUS-WiP'!P15</f>
        <v>0</v>
      </c>
      <c r="P15" s="183" t="str">
        <f>'0. CONTENUS-WiP'!Q15</f>
        <v>UX/UI</v>
      </c>
      <c r="Q15" s="183" t="str">
        <f>'0. CONTENUS-WiP'!R15</f>
        <v>CONSEIL</v>
      </c>
      <c r="R15" s="183" t="str">
        <f>'0. CONTENUS-WiP'!S15</f>
        <v>N/A</v>
      </c>
      <c r="S15" s="183">
        <f>'0. CONTENUS-WiP'!T15</f>
        <v>0</v>
      </c>
      <c r="T15" s="183">
        <f>'0. CONTENUS-WiP'!U15</f>
        <v>0</v>
      </c>
      <c r="U15" s="183">
        <f>'0. CONTENUS-WiP'!V15</f>
        <v>0</v>
      </c>
    </row>
    <row r="16" spans="1:21" ht="15.75" customHeight="1">
      <c r="A16" s="183">
        <f>'0. CONTENUS-WiP'!A16</f>
        <v>2</v>
      </c>
      <c r="B16" s="183" t="str">
        <f>'0. CONTENUS-WiP'!C16</f>
        <v>C</v>
      </c>
      <c r="C16" s="183" t="str">
        <f>'0. CONTENUS-WiP'!D16</f>
        <v>C</v>
      </c>
      <c r="D16" s="183" t="str">
        <f>'0. CONTENUS-WiP'!E16</f>
        <v>B</v>
      </c>
      <c r="E16" s="183" t="str">
        <f>'0. CONTENUS-WiP'!F16</f>
        <v>C/C/B</v>
      </c>
      <c r="F16" s="185" t="s">
        <v>8559</v>
      </c>
      <c r="G16" s="185" t="s">
        <v>5691</v>
      </c>
      <c r="H16" s="185" t="s">
        <v>8576</v>
      </c>
      <c r="I16" s="185" t="s">
        <v>8803</v>
      </c>
      <c r="J16" s="185" t="s">
        <v>8804</v>
      </c>
      <c r="K16" s="185" t="s">
        <v>8579</v>
      </c>
      <c r="L16" s="185" t="s">
        <v>8580</v>
      </c>
      <c r="M16" s="185" t="s">
        <v>8581</v>
      </c>
      <c r="N16" s="185" t="s">
        <v>5691</v>
      </c>
      <c r="O16" s="183">
        <f>'0. CONTENUS-WiP'!P16</f>
        <v>0</v>
      </c>
      <c r="P16" s="183" t="str">
        <f>'0. CONTENUS-WiP'!Q16</f>
        <v>UX/UI</v>
      </c>
      <c r="Q16" s="183" t="str">
        <f>'0. CONTENUS-WiP'!R16</f>
        <v>RECO</v>
      </c>
      <c r="R16" s="183" t="str">
        <f>'0. CONTENUS-WiP'!S16</f>
        <v>*</v>
      </c>
      <c r="S16" s="183">
        <f>'0. CONTENUS-WiP'!T16</f>
        <v>0</v>
      </c>
      <c r="T16" s="183">
        <f>'0. CONTENUS-WiP'!U16</f>
        <v>0</v>
      </c>
      <c r="U16" s="183">
        <f>'0. CONTENUS-WiP'!V16</f>
        <v>0</v>
      </c>
    </row>
    <row r="17" spans="1:21" ht="15.75" customHeight="1">
      <c r="A17" s="183">
        <f>'0. CONTENUS-WiP'!A17</f>
        <v>2</v>
      </c>
      <c r="B17" s="183" t="str">
        <f>'0. CONTENUS-WiP'!C17</f>
        <v>B</v>
      </c>
      <c r="C17" s="183" t="str">
        <f>'0. CONTENUS-WiP'!D17</f>
        <v>C</v>
      </c>
      <c r="D17" s="183" t="str">
        <f>'0. CONTENUS-WiP'!E17</f>
        <v>B</v>
      </c>
      <c r="E17" s="183" t="str">
        <f>'0. CONTENUS-WiP'!F17</f>
        <v>B/C/B</v>
      </c>
      <c r="F17" s="185" t="s">
        <v>8559</v>
      </c>
      <c r="G17" s="185" t="s">
        <v>5691</v>
      </c>
      <c r="H17" s="185" t="s">
        <v>8582</v>
      </c>
      <c r="I17" s="185" t="s">
        <v>8805</v>
      </c>
      <c r="J17" s="185" t="s">
        <v>8584</v>
      </c>
      <c r="K17" s="185" t="s">
        <v>8585</v>
      </c>
      <c r="L17" s="185" t="s">
        <v>8586</v>
      </c>
      <c r="M17" s="185" t="s">
        <v>5691</v>
      </c>
      <c r="N17" s="185" t="s">
        <v>5691</v>
      </c>
      <c r="O17" s="183">
        <f>'0. CONTENUS-WiP'!P17</f>
        <v>0</v>
      </c>
      <c r="P17" s="183" t="str">
        <f>'0. CONTENUS-WiP'!Q17</f>
        <v>UX/UI</v>
      </c>
      <c r="Q17" s="183" t="str">
        <f>'0. CONTENUS-WiP'!R17</f>
        <v>RECO</v>
      </c>
      <c r="R17" s="183" t="str">
        <f>'0. CONTENUS-WiP'!S17</f>
        <v>*</v>
      </c>
      <c r="S17" s="183">
        <f>'0. CONTENUS-WiP'!T17</f>
        <v>0</v>
      </c>
      <c r="T17" s="183">
        <f>'0. CONTENUS-WiP'!U17</f>
        <v>0</v>
      </c>
      <c r="U17" s="183">
        <f>'0. CONTENUS-WiP'!V17</f>
        <v>0</v>
      </c>
    </row>
    <row r="18" spans="1:21" ht="15.75" customHeight="1">
      <c r="A18" s="183">
        <f>'0. CONTENUS-WiP'!A18</f>
        <v>2</v>
      </c>
      <c r="B18" s="183" t="str">
        <f>'0. CONTENUS-WiP'!C18</f>
        <v>B</v>
      </c>
      <c r="C18" s="183" t="str">
        <f>'0. CONTENUS-WiP'!D18</f>
        <v>C</v>
      </c>
      <c r="D18" s="183" t="str">
        <f>'0. CONTENUS-WiP'!E18</f>
        <v>B</v>
      </c>
      <c r="E18" s="183" t="str">
        <f>'0. CONTENUS-WiP'!F18</f>
        <v>B/C/B</v>
      </c>
      <c r="F18" s="185" t="s">
        <v>8559</v>
      </c>
      <c r="G18" s="185" t="s">
        <v>5691</v>
      </c>
      <c r="H18" s="185" t="s">
        <v>8588</v>
      </c>
      <c r="I18" s="185" t="s">
        <v>8589</v>
      </c>
      <c r="J18" s="185" t="s">
        <v>8590</v>
      </c>
      <c r="K18" s="185" t="s">
        <v>8591</v>
      </c>
      <c r="L18" s="185" t="s">
        <v>5691</v>
      </c>
      <c r="M18" s="185" t="s">
        <v>5691</v>
      </c>
      <c r="N18" s="185" t="s">
        <v>8266</v>
      </c>
      <c r="O18" s="183">
        <f>'0. CONTENUS-WiP'!P18</f>
        <v>0</v>
      </c>
      <c r="P18" s="183" t="str">
        <f>'0. CONTENUS-WiP'!Q18</f>
        <v>UX/UI</v>
      </c>
      <c r="Q18" s="183" t="str">
        <f>'0. CONTENUS-WiP'!R18</f>
        <v>RECO</v>
      </c>
      <c r="R18" s="183" t="str">
        <f>'0. CONTENUS-WiP'!S18</f>
        <v>*</v>
      </c>
      <c r="S18" s="183">
        <f>'0. CONTENUS-WiP'!T18</f>
        <v>0</v>
      </c>
      <c r="T18" s="183">
        <f>'0. CONTENUS-WiP'!U18</f>
        <v>0</v>
      </c>
      <c r="U18" s="183">
        <f>'0. CONTENUS-WiP'!V18</f>
        <v>0</v>
      </c>
    </row>
    <row r="19" spans="1:21" ht="15.75" customHeight="1">
      <c r="A19" s="183">
        <f>'0. CONTENUS-WiP'!A19</f>
        <v>2</v>
      </c>
      <c r="B19" s="183" t="str">
        <f>'0. CONTENUS-WiP'!C19</f>
        <v>B</v>
      </c>
      <c r="C19" s="183" t="str">
        <f>'0. CONTENUS-WiP'!D19</f>
        <v>B</v>
      </c>
      <c r="D19" s="183" t="str">
        <f>'0. CONTENUS-WiP'!E19</f>
        <v>B</v>
      </c>
      <c r="E19" s="183" t="str">
        <f>'0. CONTENUS-WiP'!F19</f>
        <v>B/B/B</v>
      </c>
      <c r="F19" s="185" t="s">
        <v>8592</v>
      </c>
      <c r="G19" s="185" t="s">
        <v>5691</v>
      </c>
      <c r="H19" s="185" t="s">
        <v>8593</v>
      </c>
      <c r="I19" s="185" t="s">
        <v>8806</v>
      </c>
      <c r="J19" s="185" t="s">
        <v>8807</v>
      </c>
      <c r="K19" s="185" t="s">
        <v>8596</v>
      </c>
      <c r="L19" s="185" t="s">
        <v>8597</v>
      </c>
      <c r="M19" s="185" t="s">
        <v>5691</v>
      </c>
      <c r="N19" s="185" t="s">
        <v>5691</v>
      </c>
      <c r="O19" s="183">
        <f>'0. CONTENUS-WiP'!P19</f>
        <v>0</v>
      </c>
      <c r="P19" s="183" t="str">
        <f>'0. CONTENUS-WiP'!Q19</f>
        <v>Développement</v>
      </c>
      <c r="Q19" s="183" t="str">
        <f>'0. CONTENUS-WiP'!R19</f>
        <v>CONSEIL</v>
      </c>
      <c r="R19" s="183" t="str">
        <f>'0. CONTENUS-WiP'!S19</f>
        <v>N/A</v>
      </c>
      <c r="S19" s="183">
        <f>'0. CONTENUS-WiP'!T19</f>
        <v>0</v>
      </c>
      <c r="T19" s="183">
        <f>'0. CONTENUS-WiP'!U19</f>
        <v>0</v>
      </c>
      <c r="U19" s="183">
        <f>'0. CONTENUS-WiP'!V19</f>
        <v>0</v>
      </c>
    </row>
    <row r="20" spans="1:21" ht="15.75" customHeight="1">
      <c r="A20" s="183">
        <f>'0. CONTENUS-WiP'!A20</f>
        <v>2</v>
      </c>
      <c r="B20" s="183" t="str">
        <f>'0. CONTENUS-WiP'!C20</f>
        <v>B</v>
      </c>
      <c r="C20" s="183" t="str">
        <f>'0. CONTENUS-WiP'!D20</f>
        <v>B</v>
      </c>
      <c r="D20" s="183" t="str">
        <f>'0. CONTENUS-WiP'!E20</f>
        <v>B</v>
      </c>
      <c r="E20" s="183" t="str">
        <f>'0. CONTENUS-WiP'!F20</f>
        <v>B/B/B</v>
      </c>
      <c r="F20" s="185" t="s">
        <v>8592</v>
      </c>
      <c r="G20" s="185" t="s">
        <v>5691</v>
      </c>
      <c r="H20" s="185" t="s">
        <v>5691</v>
      </c>
      <c r="I20" s="185" t="s">
        <v>8808</v>
      </c>
      <c r="J20" s="185" t="s">
        <v>8809</v>
      </c>
      <c r="K20" s="185" t="s">
        <v>8810</v>
      </c>
      <c r="L20" s="185" t="s">
        <v>5691</v>
      </c>
      <c r="M20" s="185" t="s">
        <v>5691</v>
      </c>
      <c r="N20" s="185" t="s">
        <v>5691</v>
      </c>
      <c r="O20" s="183">
        <f>'0. CONTENUS-WiP'!P20</f>
        <v>0</v>
      </c>
      <c r="P20" s="183" t="str">
        <f>'0. CONTENUS-WiP'!Q20</f>
        <v>UX/UI</v>
      </c>
      <c r="Q20" s="183" t="str">
        <f>'0. CONTENUS-WiP'!R20</f>
        <v>RECO</v>
      </c>
      <c r="R20" s="183" t="str">
        <f>'0. CONTENUS-WiP'!S20</f>
        <v>**</v>
      </c>
      <c r="S20" s="183">
        <f>'0. CONTENUS-WiP'!T20</f>
        <v>0</v>
      </c>
      <c r="T20" s="183">
        <f>'0. CONTENUS-WiP'!U20</f>
        <v>0</v>
      </c>
      <c r="U20" s="183">
        <f>'0. CONTENUS-WiP'!V20</f>
        <v>0</v>
      </c>
    </row>
    <row r="21" spans="1:21" ht="15.75" customHeight="1">
      <c r="A21" s="183">
        <f>'0. CONTENUS-WiP'!A21</f>
        <v>2</v>
      </c>
      <c r="B21" s="183" t="str">
        <f>'0. CONTENUS-WiP'!C21</f>
        <v>C</v>
      </c>
      <c r="C21" s="183" t="str">
        <f>'0. CONTENUS-WiP'!D21</f>
        <v>B</v>
      </c>
      <c r="D21" s="183" t="str">
        <f>'0. CONTENUS-WiP'!E21</f>
        <v>B</v>
      </c>
      <c r="E21" s="183" t="str">
        <f>'0. CONTENUS-WiP'!F21</f>
        <v>C/B/B</v>
      </c>
      <c r="F21" s="185" t="s">
        <v>8592</v>
      </c>
      <c r="G21" s="185" t="s">
        <v>5691</v>
      </c>
      <c r="H21" s="185" t="s">
        <v>5691</v>
      </c>
      <c r="I21" s="185" t="s">
        <v>8602</v>
      </c>
      <c r="J21" s="185" t="s">
        <v>8811</v>
      </c>
      <c r="K21" s="185" t="s">
        <v>8812</v>
      </c>
      <c r="L21" s="185" t="s">
        <v>5691</v>
      </c>
      <c r="M21" s="185" t="s">
        <v>5691</v>
      </c>
      <c r="N21" s="185" t="s">
        <v>5691</v>
      </c>
      <c r="O21" s="183">
        <f>'0. CONTENUS-WiP'!P21</f>
        <v>0</v>
      </c>
      <c r="P21" s="183" t="str">
        <f>'0. CONTENUS-WiP'!Q21</f>
        <v>Spécifications</v>
      </c>
      <c r="Q21" s="183" t="str">
        <f>'0. CONTENUS-WiP'!R21</f>
        <v>RECO</v>
      </c>
      <c r="R21" s="183" t="str">
        <f>'0. CONTENUS-WiP'!S21</f>
        <v>*</v>
      </c>
      <c r="S21" s="183">
        <f>'0. CONTENUS-WiP'!T21</f>
        <v>0</v>
      </c>
      <c r="T21" s="183">
        <f>'0. CONTENUS-WiP'!U21</f>
        <v>0</v>
      </c>
      <c r="U21" s="183">
        <f>'0. CONTENUS-WiP'!V21</f>
        <v>0</v>
      </c>
    </row>
    <row r="22" spans="1:21" ht="15.75" customHeight="1">
      <c r="A22" s="183">
        <f>'0. CONTENUS-WiP'!A22</f>
        <v>2</v>
      </c>
      <c r="B22" s="183" t="str">
        <f>'0. CONTENUS-WiP'!C22</f>
        <v>C</v>
      </c>
      <c r="C22" s="183" t="str">
        <f>'0. CONTENUS-WiP'!D22</f>
        <v>B</v>
      </c>
      <c r="D22" s="183" t="str">
        <f>'0. CONTENUS-WiP'!E22</f>
        <v>B</v>
      </c>
      <c r="E22" s="183" t="str">
        <f>'0. CONTENUS-WiP'!F22</f>
        <v>C/B/B</v>
      </c>
      <c r="F22" s="185" t="s">
        <v>8592</v>
      </c>
      <c r="G22" s="185" t="s">
        <v>5691</v>
      </c>
      <c r="H22" s="185" t="s">
        <v>5691</v>
      </c>
      <c r="I22" s="185" t="s">
        <v>8813</v>
      </c>
      <c r="J22" s="185" t="s">
        <v>8606</v>
      </c>
      <c r="K22" s="185" t="s">
        <v>8607</v>
      </c>
      <c r="L22" s="185" t="s">
        <v>5691</v>
      </c>
      <c r="M22" s="185" t="s">
        <v>5691</v>
      </c>
      <c r="N22" s="185" t="s">
        <v>8608</v>
      </c>
      <c r="O22" s="183">
        <f>'0. CONTENUS-WiP'!P22</f>
        <v>0</v>
      </c>
      <c r="P22" s="183" t="str">
        <f>'0. CONTENUS-WiP'!Q22</f>
        <v>Spécifications</v>
      </c>
      <c r="Q22" s="183" t="str">
        <f>'0. CONTENUS-WiP'!R22</f>
        <v>CONSEIL</v>
      </c>
      <c r="R22" s="183" t="str">
        <f>'0. CONTENUS-WiP'!S22</f>
        <v>N/A</v>
      </c>
      <c r="S22" s="183">
        <f>'0. CONTENUS-WiP'!T22</f>
        <v>0</v>
      </c>
      <c r="T22" s="183">
        <f>'0. CONTENUS-WiP'!U22</f>
        <v>0</v>
      </c>
      <c r="U22" s="183">
        <f>'0. CONTENUS-WiP'!V22</f>
        <v>0</v>
      </c>
    </row>
    <row r="23" spans="1:21" ht="15.75" customHeight="1">
      <c r="A23" s="183">
        <f>'0. CONTENUS-WiP'!A23</f>
        <v>2</v>
      </c>
      <c r="B23" s="183" t="str">
        <f>'0. CONTENUS-WiP'!C23</f>
        <v>C</v>
      </c>
      <c r="C23" s="183" t="str">
        <f>'0. CONTENUS-WiP'!D23</f>
        <v>B</v>
      </c>
      <c r="D23" s="183" t="str">
        <f>'0. CONTENUS-WiP'!E23</f>
        <v>B</v>
      </c>
      <c r="E23" s="183" t="str">
        <f>'0. CONTENUS-WiP'!F23</f>
        <v>C/B/B</v>
      </c>
      <c r="F23" s="185" t="s">
        <v>8592</v>
      </c>
      <c r="G23" s="185" t="s">
        <v>5691</v>
      </c>
      <c r="H23" s="185" t="s">
        <v>8609</v>
      </c>
      <c r="I23" s="185" t="s">
        <v>8814</v>
      </c>
      <c r="J23" s="185" t="s">
        <v>8815</v>
      </c>
      <c r="K23" s="185" t="s">
        <v>8816</v>
      </c>
      <c r="L23" s="185" t="s">
        <v>5691</v>
      </c>
      <c r="M23" s="185" t="s">
        <v>5691</v>
      </c>
      <c r="N23" s="185" t="s">
        <v>5691</v>
      </c>
      <c r="O23" s="183">
        <f>'0. CONTENUS-WiP'!P23</f>
        <v>0</v>
      </c>
      <c r="P23" s="183" t="str">
        <f>'0. CONTENUS-WiP'!Q23</f>
        <v>Spécifications</v>
      </c>
      <c r="Q23" s="183" t="str">
        <f>'0. CONTENUS-WiP'!R23</f>
        <v>RECO</v>
      </c>
      <c r="R23" s="183" t="str">
        <f>'0. CONTENUS-WiP'!S23</f>
        <v>**</v>
      </c>
      <c r="S23" s="183">
        <f>'0. CONTENUS-WiP'!T23</f>
        <v>0</v>
      </c>
      <c r="T23" s="183">
        <f>'0. CONTENUS-WiP'!U23</f>
        <v>0</v>
      </c>
      <c r="U23" s="183">
        <f>'0. CONTENUS-WiP'!V23</f>
        <v>0</v>
      </c>
    </row>
    <row r="24" spans="1:21" ht="15.75" customHeight="1">
      <c r="A24" s="183">
        <f>'0. CONTENUS-WiP'!A24</f>
        <v>3</v>
      </c>
      <c r="B24" s="183">
        <f>'0. CONTENUS-WiP'!C24</f>
        <v>0</v>
      </c>
      <c r="C24" s="183">
        <f>'0. CONTENUS-WiP'!D24</f>
        <v>0</v>
      </c>
      <c r="D24" s="183">
        <f>'0. CONTENUS-WiP'!E24</f>
        <v>0</v>
      </c>
      <c r="E24" s="183" t="str">
        <f>'0. CONTENUS-WiP'!F24</f>
        <v>8A/3A/0A</v>
      </c>
      <c r="F24" s="185" t="s">
        <v>5691</v>
      </c>
      <c r="G24" s="185" t="s">
        <v>8616</v>
      </c>
      <c r="H24" s="185" t="s">
        <v>5691</v>
      </c>
      <c r="I24" s="185" t="s">
        <v>5691</v>
      </c>
      <c r="J24" s="185" t="s">
        <v>5691</v>
      </c>
      <c r="K24" s="185" t="s">
        <v>5691</v>
      </c>
      <c r="L24" s="185" t="s">
        <v>5691</v>
      </c>
      <c r="M24" s="185" t="s">
        <v>5691</v>
      </c>
      <c r="N24" s="185" t="s">
        <v>5691</v>
      </c>
      <c r="O24" s="183">
        <f>'0. CONTENUS-WiP'!P24</f>
        <v>0</v>
      </c>
      <c r="P24" s="183">
        <f>'0. CONTENUS-WiP'!Q24</f>
        <v>0</v>
      </c>
      <c r="Q24" s="183">
        <f>'0. CONTENUS-WiP'!R24</f>
        <v>0</v>
      </c>
      <c r="R24" s="183">
        <f>'0. CONTENUS-WiP'!S24</f>
        <v>0</v>
      </c>
      <c r="S24" s="183">
        <f>'0. CONTENUS-WiP'!T24</f>
        <v>0</v>
      </c>
      <c r="T24" s="183" t="str">
        <f>'0. CONTENUS-WiP'!U24</f>
        <v>ODD#12 ; ODD#13</v>
      </c>
      <c r="U24" s="183">
        <f>'0. CONTENUS-WiP'!V24</f>
        <v>0</v>
      </c>
    </row>
    <row r="25" spans="1:21" ht="15.75" customHeight="1">
      <c r="A25" s="183">
        <f>'0. CONTENUS-WiP'!A25</f>
        <v>3</v>
      </c>
      <c r="B25" s="183" t="str">
        <f>'0. CONTENUS-WiP'!C25</f>
        <v>A</v>
      </c>
      <c r="C25" s="183" t="str">
        <f>'0. CONTENUS-WiP'!D25</f>
        <v>B</v>
      </c>
      <c r="D25" s="183" t="str">
        <f>'0. CONTENUS-WiP'!E25</f>
        <v>B</v>
      </c>
      <c r="E25" s="183" t="str">
        <f>'0. CONTENUS-WiP'!F25</f>
        <v>A/B/B</v>
      </c>
      <c r="F25" s="185" t="s">
        <v>8570</v>
      </c>
      <c r="G25" s="185" t="s">
        <v>5691</v>
      </c>
      <c r="H25" s="185" t="s">
        <v>8617</v>
      </c>
      <c r="I25" s="185" t="s">
        <v>8618</v>
      </c>
      <c r="J25" s="185" t="s">
        <v>8817</v>
      </c>
      <c r="K25" s="185" t="s">
        <v>8818</v>
      </c>
      <c r="L25" s="185" t="s">
        <v>5691</v>
      </c>
      <c r="M25" s="185" t="s">
        <v>5691</v>
      </c>
      <c r="N25" s="185" t="s">
        <v>5691</v>
      </c>
      <c r="O25" s="183">
        <f>'0. CONTENUS-WiP'!P25</f>
        <v>0</v>
      </c>
      <c r="P25" s="183" t="str">
        <f>'0. CONTENUS-WiP'!Q25</f>
        <v>UX/UI</v>
      </c>
      <c r="Q25" s="183" t="str">
        <f>'0. CONTENUS-WiP'!R25</f>
        <v>CONSEIL</v>
      </c>
      <c r="R25" s="183" t="str">
        <f>'0. CONTENUS-WiP'!S25</f>
        <v>N/A</v>
      </c>
      <c r="S25" s="183">
        <f>'0. CONTENUS-WiP'!T25</f>
        <v>0</v>
      </c>
      <c r="T25" s="183">
        <f>'0. CONTENUS-WiP'!U25</f>
        <v>0</v>
      </c>
      <c r="U25" s="183">
        <f>'0. CONTENUS-WiP'!V25</f>
        <v>0</v>
      </c>
    </row>
    <row r="26" spans="1:21" ht="15.75" customHeight="1">
      <c r="A26" s="183">
        <f>'0. CONTENUS-WiP'!A26</f>
        <v>3</v>
      </c>
      <c r="B26" s="183" t="str">
        <f>'0. CONTENUS-WiP'!C26</f>
        <v>A</v>
      </c>
      <c r="C26" s="183" t="str">
        <f>'0. CONTENUS-WiP'!D26</f>
        <v>C</v>
      </c>
      <c r="D26" s="183" t="str">
        <f>'0. CONTENUS-WiP'!E26</f>
        <v>B</v>
      </c>
      <c r="E26" s="183" t="str">
        <f>'0. CONTENUS-WiP'!F26</f>
        <v>A/C/B</v>
      </c>
      <c r="F26" s="185" t="s">
        <v>8570</v>
      </c>
      <c r="G26" s="185" t="s">
        <v>5691</v>
      </c>
      <c r="H26" s="185" t="s">
        <v>5691</v>
      </c>
      <c r="I26" s="185" t="s">
        <v>8621</v>
      </c>
      <c r="J26" s="185" t="s">
        <v>8622</v>
      </c>
      <c r="K26" s="185" t="s">
        <v>8623</v>
      </c>
      <c r="L26" s="185" t="s">
        <v>5691</v>
      </c>
      <c r="M26" s="185" t="s">
        <v>5691</v>
      </c>
      <c r="N26" s="185" t="s">
        <v>8307</v>
      </c>
      <c r="O26" s="183">
        <f>'0. CONTENUS-WiP'!P26</f>
        <v>0</v>
      </c>
      <c r="P26" s="183" t="str">
        <f>'0. CONTENUS-WiP'!Q26</f>
        <v>Développement</v>
      </c>
      <c r="Q26" s="183" t="str">
        <f>'0. CONTENUS-WiP'!R26</f>
        <v>RECO</v>
      </c>
      <c r="R26" s="183" t="str">
        <f>'0. CONTENUS-WiP'!S26</f>
        <v>**</v>
      </c>
      <c r="S26" s="183">
        <f>'0. CONTENUS-WiP'!T26</f>
        <v>0</v>
      </c>
      <c r="T26" s="183">
        <f>'0. CONTENUS-WiP'!U26</f>
        <v>0</v>
      </c>
      <c r="U26" s="183">
        <f>'0. CONTENUS-WiP'!V26</f>
        <v>0</v>
      </c>
    </row>
    <row r="27" spans="1:21" ht="15.75" customHeight="1">
      <c r="A27" s="183">
        <f>'0. CONTENUS-WiP'!A27</f>
        <v>3</v>
      </c>
      <c r="B27" s="183" t="str">
        <f>'0. CONTENUS-WiP'!C27</f>
        <v>A</v>
      </c>
      <c r="C27" s="183" t="str">
        <f>'0. CONTENUS-WiP'!D27</f>
        <v>A</v>
      </c>
      <c r="D27" s="183" t="str">
        <f>'0. CONTENUS-WiP'!E27</f>
        <v>B</v>
      </c>
      <c r="E27" s="183" t="str">
        <f>'0. CONTENUS-WiP'!F27</f>
        <v>A/A/B</v>
      </c>
      <c r="F27" s="185" t="s">
        <v>8570</v>
      </c>
      <c r="G27" s="185" t="s">
        <v>5691</v>
      </c>
      <c r="H27" s="185" t="s">
        <v>8627</v>
      </c>
      <c r="I27" s="185" t="s">
        <v>8628</v>
      </c>
      <c r="J27" s="185" t="s">
        <v>8819</v>
      </c>
      <c r="K27" s="185" t="s">
        <v>8630</v>
      </c>
      <c r="L27" s="185" t="s">
        <v>5691</v>
      </c>
      <c r="M27" s="185" t="s">
        <v>5691</v>
      </c>
      <c r="N27" s="185" t="s">
        <v>8631</v>
      </c>
      <c r="O27" s="183">
        <f>'0. CONTENUS-WiP'!P27</f>
        <v>0</v>
      </c>
      <c r="P27" s="183" t="str">
        <f>'0. CONTENUS-WiP'!Q27</f>
        <v>UX/UI</v>
      </c>
      <c r="Q27" s="183" t="str">
        <f>'0. CONTENUS-WiP'!R27</f>
        <v>RECO</v>
      </c>
      <c r="R27" s="183" t="str">
        <f>'0. CONTENUS-WiP'!S27</f>
        <v>**</v>
      </c>
      <c r="S27" s="183">
        <f>'0. CONTENUS-WiP'!T27</f>
        <v>0</v>
      </c>
      <c r="T27" s="183">
        <f>'0. CONTENUS-WiP'!U27</f>
        <v>0</v>
      </c>
      <c r="U27" s="183">
        <f>'0. CONTENUS-WiP'!V27</f>
        <v>0</v>
      </c>
    </row>
    <row r="28" spans="1:21" ht="15.75" customHeight="1">
      <c r="A28" s="183">
        <f>'0. CONTENUS-WiP'!A28</f>
        <v>3</v>
      </c>
      <c r="B28" s="183" t="str">
        <f>'0. CONTENUS-WiP'!C28</f>
        <v>B</v>
      </c>
      <c r="C28" s="183" t="str">
        <f>'0. CONTENUS-WiP'!D28</f>
        <v>A</v>
      </c>
      <c r="D28" s="183" t="str">
        <f>'0. CONTENUS-WiP'!E28</f>
        <v>B</v>
      </c>
      <c r="E28" s="183" t="str">
        <f>'0. CONTENUS-WiP'!F28</f>
        <v>B/A/B</v>
      </c>
      <c r="F28" s="185" t="s">
        <v>8570</v>
      </c>
      <c r="G28" s="185" t="s">
        <v>5691</v>
      </c>
      <c r="H28" s="185" t="s">
        <v>5691</v>
      </c>
      <c r="I28" s="185" t="s">
        <v>8635</v>
      </c>
      <c r="J28" s="185" t="s">
        <v>8820</v>
      </c>
      <c r="K28" s="185" t="s">
        <v>8637</v>
      </c>
      <c r="L28" s="185" t="s">
        <v>5691</v>
      </c>
      <c r="M28" s="185" t="s">
        <v>5691</v>
      </c>
      <c r="N28" s="185" t="s">
        <v>8638</v>
      </c>
      <c r="O28" s="183">
        <f>'0. CONTENUS-WiP'!P28</f>
        <v>0</v>
      </c>
      <c r="P28" s="183" t="str">
        <f>'0. CONTENUS-WiP'!Q28</f>
        <v>UX/UI</v>
      </c>
      <c r="Q28" s="183" t="str">
        <f>'0. CONTENUS-WiP'!R28</f>
        <v>RECO</v>
      </c>
      <c r="R28" s="183" t="str">
        <f>'0. CONTENUS-WiP'!S28</f>
        <v>**</v>
      </c>
      <c r="S28" s="183">
        <f>'0. CONTENUS-WiP'!T28</f>
        <v>0</v>
      </c>
      <c r="T28" s="183">
        <f>'0. CONTENUS-WiP'!U28</f>
        <v>0</v>
      </c>
      <c r="U28" s="183">
        <f>'0. CONTENUS-WiP'!V28</f>
        <v>0</v>
      </c>
    </row>
    <row r="29" spans="1:21" ht="15.75" customHeight="1">
      <c r="A29" s="183">
        <f>'0. CONTENUS-WiP'!A29</f>
        <v>3</v>
      </c>
      <c r="B29" s="183" t="str">
        <f>'0. CONTENUS-WiP'!C29</f>
        <v>B</v>
      </c>
      <c r="C29" s="183" t="str">
        <f>'0. CONTENUS-WiP'!D29</f>
        <v>B</v>
      </c>
      <c r="D29" s="183" t="str">
        <f>'0. CONTENUS-WiP'!E29</f>
        <v>B</v>
      </c>
      <c r="E29" s="183" t="str">
        <f>'0. CONTENUS-WiP'!F29</f>
        <v>B/B/B</v>
      </c>
      <c r="F29" s="185" t="s">
        <v>8570</v>
      </c>
      <c r="G29" s="185" t="s">
        <v>5691</v>
      </c>
      <c r="H29" s="185" t="s">
        <v>8639</v>
      </c>
      <c r="I29" s="185" t="s">
        <v>8640</v>
      </c>
      <c r="J29" s="185" t="s">
        <v>8641</v>
      </c>
      <c r="K29" s="185" t="s">
        <v>8642</v>
      </c>
      <c r="L29" s="185" t="s">
        <v>8643</v>
      </c>
      <c r="M29" s="185" t="s">
        <v>5691</v>
      </c>
      <c r="N29" s="185" t="s">
        <v>5691</v>
      </c>
      <c r="O29" s="183">
        <f>'0. CONTENUS-WiP'!P29</f>
        <v>0</v>
      </c>
      <c r="P29" s="183" t="str">
        <f>'0. CONTENUS-WiP'!Q29</f>
        <v>Contenus</v>
      </c>
      <c r="Q29" s="183" t="str">
        <f>'0. CONTENUS-WiP'!R29</f>
        <v>CONSEIL</v>
      </c>
      <c r="R29" s="183" t="str">
        <f>'0. CONTENUS-WiP'!S29</f>
        <v>N/A</v>
      </c>
      <c r="S29" s="183">
        <f>'0. CONTENUS-WiP'!T29</f>
        <v>0</v>
      </c>
      <c r="T29" s="183">
        <f>'0. CONTENUS-WiP'!U29</f>
        <v>0</v>
      </c>
      <c r="U29" s="183">
        <f>'0. CONTENUS-WiP'!V29</f>
        <v>0</v>
      </c>
    </row>
    <row r="30" spans="1:21" ht="15.75" customHeight="1">
      <c r="A30" s="183">
        <f>'0. CONTENUS-WiP'!A30</f>
        <v>3</v>
      </c>
      <c r="B30" s="183" t="str">
        <f>'0. CONTENUS-WiP'!C30</f>
        <v>A</v>
      </c>
      <c r="C30" s="183" t="str">
        <f>'0. CONTENUS-WiP'!D30</f>
        <v>B</v>
      </c>
      <c r="D30" s="183" t="str">
        <f>'0. CONTENUS-WiP'!E30</f>
        <v>B</v>
      </c>
      <c r="E30" s="183" t="str">
        <f>'0. CONTENUS-WiP'!F30</f>
        <v>A/B/B</v>
      </c>
      <c r="F30" s="185" t="s">
        <v>8644</v>
      </c>
      <c r="G30" s="185" t="s">
        <v>5691</v>
      </c>
      <c r="H30" s="185" t="s">
        <v>8645</v>
      </c>
      <c r="I30" s="185" t="s">
        <v>8821</v>
      </c>
      <c r="J30" s="185" t="s">
        <v>8647</v>
      </c>
      <c r="K30" s="185" t="s">
        <v>8648</v>
      </c>
      <c r="L30" s="185" t="s">
        <v>8649</v>
      </c>
      <c r="M30" s="185" t="s">
        <v>5691</v>
      </c>
      <c r="N30" s="185" t="s">
        <v>5691</v>
      </c>
      <c r="O30" s="183">
        <f>'0. CONTENUS-WiP'!P30</f>
        <v>0</v>
      </c>
      <c r="P30" s="183" t="str">
        <f>'0. CONTENUS-WiP'!Q30</f>
        <v>Contenus</v>
      </c>
      <c r="Q30" s="183" t="str">
        <f>'0. CONTENUS-WiP'!R30</f>
        <v>CONSEIL</v>
      </c>
      <c r="R30" s="183" t="str">
        <f>'0. CONTENUS-WiP'!S30</f>
        <v>N/A</v>
      </c>
      <c r="S30" s="183">
        <f>'0. CONTENUS-WiP'!T30</f>
        <v>0</v>
      </c>
      <c r="T30" s="183">
        <f>'0. CONTENUS-WiP'!U30</f>
        <v>0</v>
      </c>
      <c r="U30" s="183">
        <f>'0. CONTENUS-WiP'!V30</f>
        <v>0</v>
      </c>
    </row>
    <row r="31" spans="1:21" ht="15.75" customHeight="1">
      <c r="A31" s="183">
        <f>'0. CONTENUS-WiP'!A31</f>
        <v>3</v>
      </c>
      <c r="B31" s="183" t="str">
        <f>'0. CONTENUS-WiP'!C31</f>
        <v>A</v>
      </c>
      <c r="C31" s="183" t="str">
        <f>'0. CONTENUS-WiP'!D31</f>
        <v>B</v>
      </c>
      <c r="D31" s="183" t="str">
        <f>'0. CONTENUS-WiP'!E31</f>
        <v>B</v>
      </c>
      <c r="E31" s="183" t="str">
        <f>'0. CONTENUS-WiP'!F31</f>
        <v>A/B/B</v>
      </c>
      <c r="F31" s="185" t="s">
        <v>8644</v>
      </c>
      <c r="G31" s="185" t="s">
        <v>5691</v>
      </c>
      <c r="H31" s="185" t="s">
        <v>5691</v>
      </c>
      <c r="I31" s="185" t="s">
        <v>8822</v>
      </c>
      <c r="J31" s="185" t="s">
        <v>8651</v>
      </c>
      <c r="K31" s="185" t="s">
        <v>8652</v>
      </c>
      <c r="L31" s="185" t="s">
        <v>5691</v>
      </c>
      <c r="M31" s="185" t="s">
        <v>5691</v>
      </c>
      <c r="N31" s="185" t="s">
        <v>5691</v>
      </c>
      <c r="O31" s="183">
        <f>'0. CONTENUS-WiP'!P31</f>
        <v>0</v>
      </c>
      <c r="P31" s="183" t="str">
        <f>'0. CONTENUS-WiP'!Q31</f>
        <v>Contenus</v>
      </c>
      <c r="Q31" s="183" t="str">
        <f>'0. CONTENUS-WiP'!R31</f>
        <v>RECO</v>
      </c>
      <c r="R31" s="183" t="str">
        <f>'0. CONTENUS-WiP'!S31</f>
        <v>*</v>
      </c>
      <c r="S31" s="183">
        <f>'0. CONTENUS-WiP'!T31</f>
        <v>0</v>
      </c>
      <c r="T31" s="183">
        <f>'0. CONTENUS-WiP'!U31</f>
        <v>0</v>
      </c>
      <c r="U31" s="183">
        <f>'0. CONTENUS-WiP'!V31</f>
        <v>0</v>
      </c>
    </row>
    <row r="32" spans="1:21" ht="15.75" customHeight="1">
      <c r="A32" s="183">
        <f>'0. CONTENUS-WiP'!A32</f>
        <v>3</v>
      </c>
      <c r="B32" s="183" t="str">
        <f>'0. CONTENUS-WiP'!C32</f>
        <v>A</v>
      </c>
      <c r="C32" s="183" t="str">
        <f>'0. CONTENUS-WiP'!D32</f>
        <v>B</v>
      </c>
      <c r="D32" s="183" t="str">
        <f>'0. CONTENUS-WiP'!E32</f>
        <v>B</v>
      </c>
      <c r="E32" s="183" t="str">
        <f>'0. CONTENUS-WiP'!F32</f>
        <v>A/B/B</v>
      </c>
      <c r="F32" s="185" t="s">
        <v>8644</v>
      </c>
      <c r="G32" s="185" t="s">
        <v>5691</v>
      </c>
      <c r="H32" s="185" t="s">
        <v>8655</v>
      </c>
      <c r="I32" s="185" t="s">
        <v>8823</v>
      </c>
      <c r="J32" s="185" t="s">
        <v>8824</v>
      </c>
      <c r="K32" s="185" t="s">
        <v>8658</v>
      </c>
      <c r="L32" s="185" t="s">
        <v>8659</v>
      </c>
      <c r="M32" s="185" t="s">
        <v>5691</v>
      </c>
      <c r="N32" s="185" t="s">
        <v>5691</v>
      </c>
      <c r="O32" s="183">
        <f>'0. CONTENUS-WiP'!P32</f>
        <v>0</v>
      </c>
      <c r="P32" s="183" t="str">
        <f>'0. CONTENUS-WiP'!Q32</f>
        <v>Contenus</v>
      </c>
      <c r="Q32" s="183" t="str">
        <f>'0. CONTENUS-WiP'!R32</f>
        <v>RECO</v>
      </c>
      <c r="R32" s="183" t="str">
        <f>'0. CONTENUS-WiP'!S32</f>
        <v>*</v>
      </c>
      <c r="S32" s="183">
        <f>'0. CONTENUS-WiP'!T32</f>
        <v>0</v>
      </c>
      <c r="T32" s="183">
        <f>'0. CONTENUS-WiP'!U32</f>
        <v>0</v>
      </c>
      <c r="U32" s="183" t="str">
        <f>'0. CONTENUS-WiP'!V32</f>
        <v>INCONTOURNABLE</v>
      </c>
    </row>
    <row r="33" spans="1:21" ht="15.75" customHeight="1">
      <c r="A33" s="183">
        <f>'0. CONTENUS-WiP'!A33</f>
        <v>3</v>
      </c>
      <c r="B33" s="183" t="str">
        <f>'0. CONTENUS-WiP'!C33</f>
        <v>B</v>
      </c>
      <c r="C33" s="183" t="str">
        <f>'0. CONTENUS-WiP'!D33</f>
        <v>C</v>
      </c>
      <c r="D33" s="183" t="str">
        <f>'0. CONTENUS-WiP'!E33</f>
        <v>B</v>
      </c>
      <c r="E33" s="183" t="str">
        <f>'0. CONTENUS-WiP'!F33</f>
        <v>B/C/B</v>
      </c>
      <c r="F33" s="185" t="s">
        <v>8644</v>
      </c>
      <c r="G33" s="185" t="s">
        <v>5691</v>
      </c>
      <c r="H33" s="185" t="s">
        <v>5691</v>
      </c>
      <c r="I33" s="185" t="s">
        <v>8661</v>
      </c>
      <c r="J33" s="185" t="s">
        <v>8662</v>
      </c>
      <c r="K33" s="185" t="s">
        <v>8663</v>
      </c>
      <c r="L33" s="185" t="s">
        <v>5691</v>
      </c>
      <c r="M33" s="185" t="s">
        <v>5691</v>
      </c>
      <c r="N33" s="185" t="s">
        <v>5691</v>
      </c>
      <c r="O33" s="183">
        <f>'0. CONTENUS-WiP'!P33</f>
        <v>0</v>
      </c>
      <c r="P33" s="183" t="str">
        <f>'0. CONTENUS-WiP'!Q33</f>
        <v>UX/UI</v>
      </c>
      <c r="Q33" s="183" t="str">
        <f>'0. CONTENUS-WiP'!R33</f>
        <v>CONSEIL</v>
      </c>
      <c r="R33" s="183" t="str">
        <f>'0. CONTENUS-WiP'!S33</f>
        <v>N/A</v>
      </c>
      <c r="S33" s="183">
        <f>'0. CONTENUS-WiP'!T33</f>
        <v>0</v>
      </c>
      <c r="T33" s="183">
        <f>'0. CONTENUS-WiP'!U33</f>
        <v>0</v>
      </c>
      <c r="U33" s="183">
        <f>'0. CONTENUS-WiP'!V33</f>
        <v>0</v>
      </c>
    </row>
    <row r="34" spans="1:21" ht="15.75" customHeight="1">
      <c r="A34" s="183">
        <f>'0. CONTENUS-WiP'!A34</f>
        <v>3</v>
      </c>
      <c r="B34" s="183" t="str">
        <f>'0. CONTENUS-WiP'!C34</f>
        <v>A</v>
      </c>
      <c r="C34" s="183" t="str">
        <f>'0. CONTENUS-WiP'!D34</f>
        <v>B</v>
      </c>
      <c r="D34" s="183" t="str">
        <f>'0. CONTENUS-WiP'!E34</f>
        <v>B</v>
      </c>
      <c r="E34" s="183" t="str">
        <f>'0. CONTENUS-WiP'!F34</f>
        <v>A/B/B</v>
      </c>
      <c r="F34" s="185" t="s">
        <v>8644</v>
      </c>
      <c r="G34" s="185" t="s">
        <v>5691</v>
      </c>
      <c r="H34" s="185" t="s">
        <v>8664</v>
      </c>
      <c r="I34" s="185" t="s">
        <v>8826</v>
      </c>
      <c r="J34" s="185" t="s">
        <v>8666</v>
      </c>
      <c r="K34" s="185" t="s">
        <v>8667</v>
      </c>
      <c r="L34" s="185" t="s">
        <v>5691</v>
      </c>
      <c r="M34" s="185" t="s">
        <v>5691</v>
      </c>
      <c r="N34" s="185" t="s">
        <v>5691</v>
      </c>
      <c r="O34" s="246" t="str">
        <f>'0. CONTENUS-WiP'!P34</f>
        <v xml:space="preserve">guides : theshiftproject.org et ecoprod.com </v>
      </c>
      <c r="P34" s="183" t="str">
        <f>'0. CONTENUS-WiP'!Q34</f>
        <v>Contenus</v>
      </c>
      <c r="Q34" s="183" t="str">
        <f>'0. CONTENUS-WiP'!R34</f>
        <v>RECO</v>
      </c>
      <c r="R34" s="183" t="str">
        <f>'0. CONTENUS-WiP'!S34</f>
        <v>*</v>
      </c>
      <c r="S34" s="183">
        <f>'0. CONTENUS-WiP'!T34</f>
        <v>0</v>
      </c>
      <c r="T34" s="183">
        <f>'0. CONTENUS-WiP'!U34</f>
        <v>0</v>
      </c>
      <c r="U34" s="183">
        <f>'0. CONTENUS-WiP'!V34</f>
        <v>0</v>
      </c>
    </row>
    <row r="35" spans="1:21" ht="15.75" customHeight="1">
      <c r="A35" s="183">
        <f>'0. CONTENUS-WiP'!A35</f>
        <v>3</v>
      </c>
      <c r="B35" s="183" t="str">
        <f>'0. CONTENUS-WiP'!C35</f>
        <v>A</v>
      </c>
      <c r="C35" s="183" t="str">
        <f>'0. CONTENUS-WiP'!D35</f>
        <v>B</v>
      </c>
      <c r="D35" s="183" t="str">
        <f>'0. CONTENUS-WiP'!E35</f>
        <v>B</v>
      </c>
      <c r="E35" s="183" t="str">
        <f>'0. CONTENUS-WiP'!F35</f>
        <v>A/B/B</v>
      </c>
      <c r="F35" s="185" t="s">
        <v>8644</v>
      </c>
      <c r="G35" s="185" t="s">
        <v>5691</v>
      </c>
      <c r="H35" s="185" t="s">
        <v>5691</v>
      </c>
      <c r="I35" s="185" t="s">
        <v>8670</v>
      </c>
      <c r="J35" s="185" t="s">
        <v>8840</v>
      </c>
      <c r="K35" s="185" t="s">
        <v>8672</v>
      </c>
      <c r="L35" s="185" t="s">
        <v>5691</v>
      </c>
      <c r="M35" s="185" t="s">
        <v>5691</v>
      </c>
      <c r="N35" s="185" t="s">
        <v>8673</v>
      </c>
      <c r="O35" s="183">
        <f>'0. CONTENUS-WiP'!P35</f>
        <v>0</v>
      </c>
      <c r="P35" s="183" t="str">
        <f>'0. CONTENUS-WiP'!Q35</f>
        <v>UX/UI</v>
      </c>
      <c r="Q35" s="183" t="str">
        <f>'0. CONTENUS-WiP'!R35</f>
        <v>CONSEIL</v>
      </c>
      <c r="R35" s="183" t="str">
        <f>'0. CONTENUS-WiP'!S35</f>
        <v>N/A</v>
      </c>
      <c r="S35" s="183">
        <f>'0. CONTENUS-WiP'!T35</f>
        <v>0</v>
      </c>
      <c r="T35" s="183">
        <f>'0. CONTENUS-WiP'!U35</f>
        <v>0</v>
      </c>
      <c r="U35" s="183">
        <f>'0. CONTENUS-WiP'!V35</f>
        <v>0</v>
      </c>
    </row>
    <row r="36" spans="1:21" ht="15.75" customHeight="1">
      <c r="A36" s="183">
        <f>'0. CONTENUS-WiP'!A36</f>
        <v>3</v>
      </c>
      <c r="B36" s="183" t="str">
        <f>'0. CONTENUS-WiP'!C36</f>
        <v>C</v>
      </c>
      <c r="C36" s="183" t="str">
        <f>'0. CONTENUS-WiP'!D36</f>
        <v>A</v>
      </c>
      <c r="D36" s="183" t="str">
        <f>'0. CONTENUS-WiP'!E36</f>
        <v>B</v>
      </c>
      <c r="E36" s="183" t="str">
        <f>'0. CONTENUS-WiP'!F36</f>
        <v>C/A/B</v>
      </c>
      <c r="F36" s="185" t="s">
        <v>8674</v>
      </c>
      <c r="G36" s="185" t="s">
        <v>5691</v>
      </c>
      <c r="H36" s="185" t="s">
        <v>5691</v>
      </c>
      <c r="I36" s="185" t="s">
        <v>8675</v>
      </c>
      <c r="J36" s="185" t="s">
        <v>8828</v>
      </c>
      <c r="K36" s="185" t="s">
        <v>8677</v>
      </c>
      <c r="L36" s="185" t="s">
        <v>5691</v>
      </c>
      <c r="M36" s="185" t="s">
        <v>5691</v>
      </c>
      <c r="N36" s="185" t="s">
        <v>5691</v>
      </c>
      <c r="O36" s="183">
        <f>'0. CONTENUS-WiP'!P36</f>
        <v>0</v>
      </c>
      <c r="P36" s="183" t="str">
        <f>'0. CONTENUS-WiP'!Q36</f>
        <v>Contenus</v>
      </c>
      <c r="Q36" s="183" t="str">
        <f>'0. CONTENUS-WiP'!R36</f>
        <v>RECO</v>
      </c>
      <c r="R36" s="183" t="str">
        <f>'0. CONTENUS-WiP'!S36</f>
        <v>**</v>
      </c>
      <c r="S36" s="183">
        <f>'0. CONTENUS-WiP'!T36</f>
        <v>0</v>
      </c>
      <c r="T36" s="183">
        <f>'0. CONTENUS-WiP'!U36</f>
        <v>0</v>
      </c>
      <c r="U36" s="183">
        <f>'0. CONTENUS-WiP'!V36</f>
        <v>0</v>
      </c>
    </row>
    <row r="37" spans="1:21" ht="15.75" customHeight="1">
      <c r="A37" s="183">
        <f>'0. CONTENUS-WiP'!A37</f>
        <v>3</v>
      </c>
      <c r="B37" s="183" t="str">
        <f>'0. CONTENUS-WiP'!C37</f>
        <v>B</v>
      </c>
      <c r="C37" s="183" t="str">
        <f>'0. CONTENUS-WiP'!D37</f>
        <v>B</v>
      </c>
      <c r="D37" s="183" t="str">
        <f>'0. CONTENUS-WiP'!E37</f>
        <v>B</v>
      </c>
      <c r="E37" s="183" t="str">
        <f>'0. CONTENUS-WiP'!F37</f>
        <v>B/B/B</v>
      </c>
      <c r="F37" s="185" t="s">
        <v>8829</v>
      </c>
      <c r="G37" s="185" t="s">
        <v>5691</v>
      </c>
      <c r="H37" s="185" t="s">
        <v>5691</v>
      </c>
      <c r="I37" s="185" t="s">
        <v>8679</v>
      </c>
      <c r="J37" s="185" t="s">
        <v>8830</v>
      </c>
      <c r="K37" s="185" t="s">
        <v>8831</v>
      </c>
      <c r="L37" s="185" t="s">
        <v>5691</v>
      </c>
      <c r="M37" s="185" t="s">
        <v>5691</v>
      </c>
      <c r="N37" s="185" t="s">
        <v>5691</v>
      </c>
      <c r="O37" s="183">
        <f>'0. CONTENUS-WiP'!P37</f>
        <v>0</v>
      </c>
      <c r="P37" s="183" t="str">
        <f>'0. CONTENUS-WiP'!Q37</f>
        <v>Contenus</v>
      </c>
      <c r="Q37" s="183" t="str">
        <f>'0. CONTENUS-WiP'!R37</f>
        <v>CONSEIL</v>
      </c>
      <c r="R37" s="183" t="str">
        <f>'0. CONTENUS-WiP'!S37</f>
        <v>N/A</v>
      </c>
      <c r="S37" s="183">
        <f>'0. CONTENUS-WiP'!T37</f>
        <v>0</v>
      </c>
      <c r="T37" s="183">
        <f>'0. CONTENUS-WiP'!U37</f>
        <v>0</v>
      </c>
      <c r="U37" s="183">
        <f>'0. CONTENUS-WiP'!V37</f>
        <v>0</v>
      </c>
    </row>
    <row r="38" spans="1:21" ht="15.75" customHeight="1">
      <c r="A38" s="183">
        <f>'0. CONTENUS-WiP'!A38</f>
        <v>4</v>
      </c>
      <c r="B38" s="183">
        <f>'0. CONTENUS-WiP'!C38</f>
        <v>0</v>
      </c>
      <c r="C38" s="183">
        <f>'0. CONTENUS-WiP'!D38</f>
        <v>0</v>
      </c>
      <c r="D38" s="183">
        <f>'0. CONTENUS-WiP'!E38</f>
        <v>0</v>
      </c>
      <c r="E38" s="183" t="str">
        <f>'0. CONTENUS-WiP'!F38</f>
        <v>2A/3A/0A</v>
      </c>
      <c r="F38" s="185" t="s">
        <v>5691</v>
      </c>
      <c r="G38" s="185" t="s">
        <v>8683</v>
      </c>
      <c r="H38" s="185" t="s">
        <v>5691</v>
      </c>
      <c r="I38" s="185" t="s">
        <v>5691</v>
      </c>
      <c r="J38" s="185" t="s">
        <v>5691</v>
      </c>
      <c r="K38" s="185" t="s">
        <v>5691</v>
      </c>
      <c r="L38" s="185" t="s">
        <v>5691</v>
      </c>
      <c r="M38" s="185" t="s">
        <v>5691</v>
      </c>
      <c r="N38" s="185" t="s">
        <v>5691</v>
      </c>
      <c r="O38" s="183">
        <f>'0. CONTENUS-WiP'!P38</f>
        <v>0</v>
      </c>
      <c r="P38" s="183">
        <f>'0. CONTENUS-WiP'!Q38</f>
        <v>0</v>
      </c>
      <c r="Q38" s="183">
        <f>'0. CONTENUS-WiP'!R38</f>
        <v>0</v>
      </c>
      <c r="R38" s="183">
        <f>'0. CONTENUS-WiP'!S38</f>
        <v>0</v>
      </c>
      <c r="S38" s="183">
        <f>'0. CONTENUS-WiP'!T38</f>
        <v>0</v>
      </c>
      <c r="T38" s="183" t="str">
        <f>'0. CONTENUS-WiP'!U38</f>
        <v>ODD#10 ; ODD#12</v>
      </c>
      <c r="U38" s="183">
        <f>'0. CONTENUS-WiP'!V38</f>
        <v>0</v>
      </c>
    </row>
    <row r="39" spans="1:21" ht="15.75" customHeight="1">
      <c r="A39" s="183">
        <f>'0. CONTENUS-WiP'!A39</f>
        <v>4</v>
      </c>
      <c r="B39" s="183" t="str">
        <f>'0. CONTENUS-WiP'!C39</f>
        <v>A</v>
      </c>
      <c r="C39" s="183" t="str">
        <f>'0. CONTENUS-WiP'!D39</f>
        <v>C</v>
      </c>
      <c r="D39" s="183" t="str">
        <f>'0. CONTENUS-WiP'!E39</f>
        <v>B</v>
      </c>
      <c r="E39" s="183" t="str">
        <f>'0. CONTENUS-WiP'!F39</f>
        <v>A/C/B</v>
      </c>
      <c r="F39" s="185" t="s">
        <v>8644</v>
      </c>
      <c r="G39" s="185" t="s">
        <v>5691</v>
      </c>
      <c r="H39" s="185" t="s">
        <v>8684</v>
      </c>
      <c r="I39" s="185" t="s">
        <v>8685</v>
      </c>
      <c r="J39" s="185" t="s">
        <v>8686</v>
      </c>
      <c r="K39" s="185" t="s">
        <v>8687</v>
      </c>
      <c r="L39" s="185" t="s">
        <v>5691</v>
      </c>
      <c r="M39" s="185" t="s">
        <v>5691</v>
      </c>
      <c r="N39" s="185" t="s">
        <v>8688</v>
      </c>
      <c r="O39" s="246" t="str">
        <f>'0. CONTENUS-WiP'!P39</f>
        <v>pour mesurer : carbonclap.ecoprod.com</v>
      </c>
      <c r="P39" s="183" t="str">
        <f>'0. CONTENUS-WiP'!Q39</f>
        <v>Cycle de vie</v>
      </c>
      <c r="Q39" s="183" t="str">
        <f>'0. CONTENUS-WiP'!R39</f>
        <v>CONSEIL</v>
      </c>
      <c r="R39" s="183" t="str">
        <f>'0. CONTENUS-WiP'!S39</f>
        <v>N/A</v>
      </c>
      <c r="S39" s="183">
        <f>'0. CONTENUS-WiP'!T39</f>
        <v>0</v>
      </c>
      <c r="T39" s="183">
        <f>'0. CONTENUS-WiP'!U39</f>
        <v>0</v>
      </c>
      <c r="U39" s="183">
        <f>'0. CONTENUS-WiP'!V39</f>
        <v>0</v>
      </c>
    </row>
    <row r="40" spans="1:21" ht="15.75" customHeight="1">
      <c r="A40" s="183">
        <f>'0. CONTENUS-WiP'!A40</f>
        <v>4</v>
      </c>
      <c r="B40" s="183" t="str">
        <f>'0. CONTENUS-WiP'!C40</f>
        <v>B</v>
      </c>
      <c r="C40" s="183" t="str">
        <f>'0. CONTENUS-WiP'!D40</f>
        <v>B</v>
      </c>
      <c r="D40" s="183" t="str">
        <f>'0. CONTENUS-WiP'!E40</f>
        <v>B</v>
      </c>
      <c r="E40" s="183" t="str">
        <f>'0. CONTENUS-WiP'!F40</f>
        <v>B/B/B</v>
      </c>
      <c r="F40" s="185" t="s">
        <v>8559</v>
      </c>
      <c r="G40" s="185" t="s">
        <v>5691</v>
      </c>
      <c r="H40" s="185" t="s">
        <v>8689</v>
      </c>
      <c r="I40" s="185" t="s">
        <v>8690</v>
      </c>
      <c r="J40" s="185" t="s">
        <v>8691</v>
      </c>
      <c r="K40" s="185" t="s">
        <v>8692</v>
      </c>
      <c r="L40" s="185" t="s">
        <v>8693</v>
      </c>
      <c r="M40" s="185" t="s">
        <v>8694</v>
      </c>
      <c r="N40" s="185" t="s">
        <v>8695</v>
      </c>
      <c r="O40" s="183">
        <f>'0. CONTENUS-WiP'!P40</f>
        <v>0</v>
      </c>
      <c r="P40" s="183" t="str">
        <f>'0. CONTENUS-WiP'!Q40</f>
        <v>Contenus</v>
      </c>
      <c r="Q40" s="183" t="str">
        <f>'0. CONTENUS-WiP'!R40</f>
        <v>CONSEIL</v>
      </c>
      <c r="R40" s="183" t="str">
        <f>'0. CONTENUS-WiP'!S40</f>
        <v>N/A</v>
      </c>
      <c r="S40" s="183">
        <f>'0. CONTENUS-WiP'!T40</f>
        <v>0</v>
      </c>
      <c r="T40" s="183">
        <f>'0. CONTENUS-WiP'!U40</f>
        <v>0</v>
      </c>
      <c r="U40" s="183">
        <f>'0. CONTENUS-WiP'!V40</f>
        <v>0</v>
      </c>
    </row>
    <row r="41" spans="1:21" ht="15.75" customHeight="1">
      <c r="A41" s="183">
        <f>'0. CONTENUS-WiP'!A41</f>
        <v>4</v>
      </c>
      <c r="B41" s="183" t="str">
        <f>'0. CONTENUS-WiP'!C41</f>
        <v>B</v>
      </c>
      <c r="C41" s="183" t="str">
        <f>'0. CONTENUS-WiP'!D41</f>
        <v>C</v>
      </c>
      <c r="D41" s="183" t="str">
        <f>'0. CONTENUS-WiP'!E41</f>
        <v>B</v>
      </c>
      <c r="E41" s="183" t="str">
        <f>'0. CONTENUS-WiP'!F41</f>
        <v>B/C/B</v>
      </c>
      <c r="F41" s="185" t="s">
        <v>8559</v>
      </c>
      <c r="G41" s="185" t="s">
        <v>5691</v>
      </c>
      <c r="H41" s="185" t="s">
        <v>8696</v>
      </c>
      <c r="I41" s="185" t="s">
        <v>8697</v>
      </c>
      <c r="J41" s="185" t="s">
        <v>8698</v>
      </c>
      <c r="K41" s="185" t="s">
        <v>8699</v>
      </c>
      <c r="L41" s="185" t="s">
        <v>5691</v>
      </c>
      <c r="M41" s="185" t="s">
        <v>5691</v>
      </c>
      <c r="N41" s="185" t="s">
        <v>5691</v>
      </c>
      <c r="O41" s="183">
        <f>'0. CONTENUS-WiP'!P41</f>
        <v>0</v>
      </c>
      <c r="P41" s="183" t="str">
        <f>'0. CONTENUS-WiP'!Q41</f>
        <v>Contenus</v>
      </c>
      <c r="Q41" s="183" t="str">
        <f>'0. CONTENUS-WiP'!R41</f>
        <v>RECO</v>
      </c>
      <c r="R41" s="183" t="str">
        <f>'0. CONTENUS-WiP'!S41</f>
        <v>*</v>
      </c>
      <c r="S41" s="183">
        <f>'0. CONTENUS-WiP'!T41</f>
        <v>0</v>
      </c>
      <c r="T41" s="183">
        <f>'0. CONTENUS-WiP'!U41</f>
        <v>0</v>
      </c>
      <c r="U41" s="183">
        <f>'0. CONTENUS-WiP'!V41</f>
        <v>0</v>
      </c>
    </row>
    <row r="42" spans="1:21" ht="15.75" customHeight="1">
      <c r="A42" s="183">
        <f>'0. CONTENUS-WiP'!A42</f>
        <v>4</v>
      </c>
      <c r="B42" s="183" t="str">
        <f>'0. CONTENUS-WiP'!C42</f>
        <v>A</v>
      </c>
      <c r="C42" s="183" t="str">
        <f>'0. CONTENUS-WiP'!D42</f>
        <v>B</v>
      </c>
      <c r="D42" s="183" t="str">
        <f>'0. CONTENUS-WiP'!E42</f>
        <v>B</v>
      </c>
      <c r="E42" s="183" t="str">
        <f>'0. CONTENUS-WiP'!F42</f>
        <v>A/B/B</v>
      </c>
      <c r="F42" s="185" t="s">
        <v>8592</v>
      </c>
      <c r="G42" s="185" t="s">
        <v>5691</v>
      </c>
      <c r="H42" s="185" t="s">
        <v>8702</v>
      </c>
      <c r="I42" s="185" t="s">
        <v>8832</v>
      </c>
      <c r="J42" s="185" t="s">
        <v>8704</v>
      </c>
      <c r="K42" s="185" t="s">
        <v>8705</v>
      </c>
      <c r="L42" s="185" t="s">
        <v>8706</v>
      </c>
      <c r="M42" s="185" t="s">
        <v>5691</v>
      </c>
      <c r="N42" s="185" t="s">
        <v>5691</v>
      </c>
      <c r="O42" s="183">
        <f>'0. CONTENUS-WiP'!P42</f>
        <v>0</v>
      </c>
      <c r="P42" s="183" t="str">
        <f>'0. CONTENUS-WiP'!Q42</f>
        <v>UX/UI</v>
      </c>
      <c r="Q42" s="183" t="str">
        <f>'0. CONTENUS-WiP'!R42</f>
        <v>RECO</v>
      </c>
      <c r="R42" s="183" t="str">
        <f>'0. CONTENUS-WiP'!S42</f>
        <v>**</v>
      </c>
      <c r="S42" s="183">
        <f>'0. CONTENUS-WiP'!T42</f>
        <v>0</v>
      </c>
      <c r="T42" s="183">
        <f>'0. CONTENUS-WiP'!U42</f>
        <v>0</v>
      </c>
      <c r="U42" s="183">
        <f>'0. CONTENUS-WiP'!V42</f>
        <v>0</v>
      </c>
    </row>
    <row r="43" spans="1:21" ht="15.75" customHeight="1">
      <c r="A43" s="183">
        <f>'0. CONTENUS-WiP'!A43</f>
        <v>4</v>
      </c>
      <c r="B43" s="183" t="str">
        <f>'0. CONTENUS-WiP'!C43</f>
        <v>B</v>
      </c>
      <c r="C43" s="183" t="str">
        <f>'0. CONTENUS-WiP'!D43</f>
        <v>A</v>
      </c>
      <c r="D43" s="183" t="str">
        <f>'0. CONTENUS-WiP'!E43</f>
        <v>B</v>
      </c>
      <c r="E43" s="183" t="str">
        <f>'0. CONTENUS-WiP'!F43</f>
        <v>B/A/B</v>
      </c>
      <c r="F43" s="185" t="s">
        <v>8592</v>
      </c>
      <c r="G43" s="185" t="s">
        <v>5691</v>
      </c>
      <c r="H43" s="185" t="s">
        <v>8710</v>
      </c>
      <c r="I43" s="185" t="s">
        <v>8711</v>
      </c>
      <c r="J43" s="185" t="s">
        <v>8712</v>
      </c>
      <c r="K43" s="185" t="s">
        <v>8713</v>
      </c>
      <c r="L43" s="185" t="s">
        <v>8714</v>
      </c>
      <c r="M43" s="185" t="s">
        <v>5691</v>
      </c>
      <c r="N43" s="185" t="s">
        <v>5691</v>
      </c>
      <c r="O43" s="183">
        <f>'0. CONTENUS-WiP'!P43</f>
        <v>0</v>
      </c>
      <c r="P43" s="183" t="str">
        <f>'0. CONTENUS-WiP'!Q43</f>
        <v>Développement</v>
      </c>
      <c r="Q43" s="183" t="str">
        <f>'0. CONTENUS-WiP'!R43</f>
        <v>RECO</v>
      </c>
      <c r="R43" s="183" t="str">
        <f>'0. CONTENUS-WiP'!S43</f>
        <v>*</v>
      </c>
      <c r="S43" s="183">
        <f>'0. CONTENUS-WiP'!T43</f>
        <v>0</v>
      </c>
      <c r="T43" s="183">
        <f>'0. CONTENUS-WiP'!U43</f>
        <v>0</v>
      </c>
      <c r="U43" s="183">
        <f>'0. CONTENUS-WiP'!V43</f>
        <v>0</v>
      </c>
    </row>
    <row r="44" spans="1:21" ht="15.75" customHeight="1">
      <c r="A44" s="183">
        <f>'0. CONTENUS-WiP'!A44</f>
        <v>4</v>
      </c>
      <c r="B44" s="183" t="str">
        <f>'0. CONTENUS-WiP'!C44</f>
        <v>B</v>
      </c>
      <c r="C44" s="183" t="str">
        <f>'0. CONTENUS-WiP'!D44</f>
        <v>A</v>
      </c>
      <c r="D44" s="183" t="str">
        <f>'0. CONTENUS-WiP'!E44</f>
        <v>B</v>
      </c>
      <c r="E44" s="183" t="str">
        <f>'0. CONTENUS-WiP'!F44</f>
        <v>B/A/B</v>
      </c>
      <c r="F44" s="185" t="s">
        <v>5691</v>
      </c>
      <c r="G44" s="185" t="s">
        <v>5691</v>
      </c>
      <c r="H44" s="185" t="s">
        <v>8717</v>
      </c>
      <c r="I44" s="185" t="s">
        <v>8718</v>
      </c>
      <c r="J44" s="185" t="s">
        <v>8833</v>
      </c>
      <c r="K44" s="185" t="s">
        <v>8720</v>
      </c>
      <c r="L44" s="185" t="s">
        <v>5691</v>
      </c>
      <c r="M44" s="185" t="s">
        <v>5691</v>
      </c>
      <c r="N44" s="185" t="s">
        <v>5691</v>
      </c>
      <c r="O44" s="183">
        <f>'0. CONTENUS-WiP'!P44</f>
        <v>0</v>
      </c>
      <c r="P44" s="183" t="str">
        <f>'0. CONTENUS-WiP'!Q44</f>
        <v>UX/UI</v>
      </c>
      <c r="Q44" s="183" t="str">
        <f>'0. CONTENUS-WiP'!R44</f>
        <v>CONSEIL</v>
      </c>
      <c r="R44" s="183" t="str">
        <f>'0. CONTENUS-WiP'!S44</f>
        <v>N/A</v>
      </c>
      <c r="S44" s="183">
        <f>'0. CONTENUS-WiP'!T44</f>
        <v>0</v>
      </c>
      <c r="T44" s="183">
        <f>'0. CONTENUS-WiP'!U44</f>
        <v>0</v>
      </c>
      <c r="U44" s="183">
        <f>'0. CONTENUS-WiP'!V44</f>
        <v>0</v>
      </c>
    </row>
    <row r="45" spans="1:21" ht="15.75" customHeight="1">
      <c r="A45" s="183">
        <f>'0. CONTENUS-WiP'!A45</f>
        <v>4</v>
      </c>
      <c r="B45" s="183" t="str">
        <f>'0. CONTENUS-WiP'!C45</f>
        <v>B</v>
      </c>
      <c r="C45" s="183" t="str">
        <f>'0. CONTENUS-WiP'!D45</f>
        <v>A</v>
      </c>
      <c r="D45" s="183" t="str">
        <f>'0. CONTENUS-WiP'!E45</f>
        <v>B</v>
      </c>
      <c r="E45" s="183" t="str">
        <f>'0. CONTENUS-WiP'!F45</f>
        <v>B/A/B</v>
      </c>
      <c r="F45" s="185" t="s">
        <v>5691</v>
      </c>
      <c r="G45" s="185" t="s">
        <v>5691</v>
      </c>
      <c r="H45" s="185" t="s">
        <v>8721</v>
      </c>
      <c r="I45" s="185" t="s">
        <v>8722</v>
      </c>
      <c r="J45" s="185" t="s">
        <v>8834</v>
      </c>
      <c r="K45" s="185" t="s">
        <v>8724</v>
      </c>
      <c r="L45" s="185" t="s">
        <v>8725</v>
      </c>
      <c r="M45" s="185" t="s">
        <v>8726</v>
      </c>
      <c r="N45" s="185" t="s">
        <v>8727</v>
      </c>
      <c r="O45" s="183">
        <f>'0. CONTENUS-WiP'!P45</f>
        <v>0</v>
      </c>
      <c r="P45" s="183" t="str">
        <f>'0. CONTENUS-WiP'!Q45</f>
        <v>UX/UI</v>
      </c>
      <c r="Q45" s="183" t="str">
        <f>'0. CONTENUS-WiP'!R45</f>
        <v>RECO</v>
      </c>
      <c r="R45" s="183" t="str">
        <f>'0. CONTENUS-WiP'!S45</f>
        <v>*</v>
      </c>
      <c r="S45" s="183">
        <f>'0. CONTENUS-WiP'!T45</f>
        <v>0</v>
      </c>
      <c r="T45" s="183">
        <f>'0. CONTENUS-WiP'!U45</f>
        <v>0</v>
      </c>
      <c r="U45" s="183">
        <f>'0. CONTENUS-WiP'!V45</f>
        <v>0</v>
      </c>
    </row>
    <row r="46" spans="1:21" ht="15.75" customHeight="1">
      <c r="A46" s="183">
        <f>'0. CONTENUS-WiP'!A46</f>
        <v>5</v>
      </c>
      <c r="B46" s="183">
        <f>'0. CONTENUS-WiP'!C46</f>
        <v>0</v>
      </c>
      <c r="C46" s="183">
        <f>'0. CONTENUS-WiP'!D46</f>
        <v>0</v>
      </c>
      <c r="D46" s="183">
        <f>'0. CONTENUS-WiP'!E46</f>
        <v>0</v>
      </c>
      <c r="E46" s="183" t="str">
        <f>'0. CONTENUS-WiP'!F46</f>
        <v>1A/2A/3A</v>
      </c>
      <c r="F46" s="185" t="s">
        <v>5691</v>
      </c>
      <c r="G46" s="185" t="s">
        <v>8730</v>
      </c>
      <c r="H46" s="185" t="s">
        <v>5691</v>
      </c>
      <c r="I46" s="185" t="s">
        <v>5691</v>
      </c>
      <c r="J46" s="185" t="s">
        <v>5691</v>
      </c>
      <c r="K46" s="185" t="s">
        <v>5691</v>
      </c>
      <c r="L46" s="185" t="s">
        <v>5691</v>
      </c>
      <c r="M46" s="185" t="s">
        <v>5691</v>
      </c>
      <c r="N46" s="185" t="s">
        <v>5691</v>
      </c>
      <c r="O46" s="183">
        <f>'0. CONTENUS-WiP'!P46</f>
        <v>0</v>
      </c>
      <c r="P46" s="183">
        <f>'0. CONTENUS-WiP'!Q46</f>
        <v>0</v>
      </c>
      <c r="Q46" s="183">
        <f>'0. CONTENUS-WiP'!R46</f>
        <v>0</v>
      </c>
      <c r="R46" s="183">
        <f>'0. CONTENUS-WiP'!S46</f>
        <v>0</v>
      </c>
      <c r="S46" s="183">
        <f>'0. CONTENUS-WiP'!T46</f>
        <v>0</v>
      </c>
      <c r="T46" s="183" t="str">
        <f>'0. CONTENUS-WiP'!U46</f>
        <v>ODD#10 ; ODD#12</v>
      </c>
      <c r="U46" s="183">
        <f>'0. CONTENUS-WiP'!V46</f>
        <v>0</v>
      </c>
    </row>
    <row r="47" spans="1:21" ht="15.75" customHeight="1">
      <c r="A47" s="183">
        <f>'0. CONTENUS-WiP'!A47</f>
        <v>5</v>
      </c>
      <c r="B47" s="183" t="str">
        <f>'0. CONTENUS-WiP'!C47</f>
        <v>B</v>
      </c>
      <c r="C47" s="183" t="str">
        <f>'0. CONTENUS-WiP'!D47</f>
        <v>B</v>
      </c>
      <c r="D47" s="183" t="str">
        <f>'0. CONTENUS-WiP'!E47</f>
        <v>A</v>
      </c>
      <c r="E47" s="183" t="str">
        <f>'0. CONTENUS-WiP'!F47</f>
        <v>B/B/A</v>
      </c>
      <c r="F47" s="185" t="s">
        <v>5691</v>
      </c>
      <c r="G47" s="185" t="s">
        <v>5691</v>
      </c>
      <c r="H47" s="185" t="s">
        <v>8731</v>
      </c>
      <c r="I47" s="185" t="s">
        <v>8835</v>
      </c>
      <c r="J47" s="185" t="s">
        <v>8836</v>
      </c>
      <c r="K47" s="185" t="s">
        <v>8734</v>
      </c>
      <c r="L47" s="185" t="s">
        <v>5691</v>
      </c>
      <c r="M47" s="185" t="s">
        <v>5691</v>
      </c>
      <c r="N47" s="185" t="s">
        <v>5691</v>
      </c>
      <c r="O47" s="183">
        <f>'0. CONTENUS-WiP'!P47</f>
        <v>0</v>
      </c>
      <c r="P47" s="183" t="str">
        <f>'0. CONTENUS-WiP'!Q47</f>
        <v>Spécifications</v>
      </c>
      <c r="Q47" s="183" t="str">
        <f>'0. CONTENUS-WiP'!R47</f>
        <v>CONSEIL</v>
      </c>
      <c r="R47" s="183" t="str">
        <f>'0. CONTENUS-WiP'!S47</f>
        <v>N/A</v>
      </c>
      <c r="S47" s="183">
        <f>'0. CONTENUS-WiP'!T47</f>
        <v>0</v>
      </c>
      <c r="T47" s="183">
        <f>'0. CONTENUS-WiP'!U47</f>
        <v>0</v>
      </c>
      <c r="U47" s="183">
        <f>'0. CONTENUS-WiP'!V47</f>
        <v>0</v>
      </c>
    </row>
    <row r="48" spans="1:21" ht="15.75" customHeight="1">
      <c r="A48" s="183">
        <f>'0. CONTENUS-WiP'!A48</f>
        <v>5</v>
      </c>
      <c r="B48" s="183" t="str">
        <f>'0. CONTENUS-WiP'!C48</f>
        <v>B</v>
      </c>
      <c r="C48" s="183" t="str">
        <f>'0. CONTENUS-WiP'!D48</f>
        <v>B</v>
      </c>
      <c r="D48" s="183" t="str">
        <f>'0. CONTENUS-WiP'!E48</f>
        <v>B</v>
      </c>
      <c r="E48" s="183" t="str">
        <f>'0. CONTENUS-WiP'!F48</f>
        <v>B/B/B</v>
      </c>
      <c r="F48" s="185" t="s">
        <v>8837</v>
      </c>
      <c r="G48" s="185" t="s">
        <v>5691</v>
      </c>
      <c r="H48" s="185" t="s">
        <v>8736</v>
      </c>
      <c r="I48" s="185" t="s">
        <v>8737</v>
      </c>
      <c r="J48" s="185" t="s">
        <v>8738</v>
      </c>
      <c r="K48" s="185" t="s">
        <v>8739</v>
      </c>
      <c r="L48" s="185" t="s">
        <v>5691</v>
      </c>
      <c r="M48" s="185" t="s">
        <v>5691</v>
      </c>
      <c r="N48" s="185" t="s">
        <v>5691</v>
      </c>
      <c r="O48" s="183">
        <f>'0. CONTENUS-WiP'!P48</f>
        <v>0</v>
      </c>
      <c r="P48" s="183" t="str">
        <f>'0. CONTENUS-WiP'!Q48</f>
        <v>Contenus</v>
      </c>
      <c r="Q48" s="183" t="str">
        <f>'0. CONTENUS-WiP'!R48</f>
        <v>RECO</v>
      </c>
      <c r="R48" s="183" t="str">
        <f>'0. CONTENUS-WiP'!S48</f>
        <v>*</v>
      </c>
      <c r="S48" s="183">
        <f>'0. CONTENUS-WiP'!T48</f>
        <v>0</v>
      </c>
      <c r="T48" s="183">
        <f>'0. CONTENUS-WiP'!U48</f>
        <v>0</v>
      </c>
      <c r="U48" s="183">
        <f>'0. CONTENUS-WiP'!V48</f>
        <v>0</v>
      </c>
    </row>
    <row r="49" spans="1:21" ht="15.75" customHeight="1">
      <c r="A49" s="183">
        <f>'0. CONTENUS-WiP'!A49</f>
        <v>5</v>
      </c>
      <c r="B49" s="183" t="str">
        <f>'0. CONTENUS-WiP'!C49</f>
        <v>B</v>
      </c>
      <c r="C49" s="183" t="str">
        <f>'0. CONTENUS-WiP'!D49</f>
        <v>B</v>
      </c>
      <c r="D49" s="183" t="str">
        <f>'0. CONTENUS-WiP'!E49</f>
        <v>B</v>
      </c>
      <c r="E49" s="183" t="str">
        <f>'0. CONTENUS-WiP'!F49</f>
        <v>B/B/B</v>
      </c>
      <c r="F49" s="185" t="s">
        <v>8837</v>
      </c>
      <c r="G49" s="185" t="s">
        <v>5691</v>
      </c>
      <c r="H49" s="185" t="s">
        <v>8743</v>
      </c>
      <c r="I49" s="185" t="s">
        <v>8744</v>
      </c>
      <c r="J49" s="185" t="s">
        <v>8745</v>
      </c>
      <c r="K49" s="185" t="s">
        <v>8746</v>
      </c>
      <c r="L49" s="185" t="s">
        <v>5691</v>
      </c>
      <c r="M49" s="185" t="s">
        <v>5691</v>
      </c>
      <c r="N49" s="185" t="s">
        <v>5691</v>
      </c>
      <c r="O49" s="183">
        <f>'0. CONTENUS-WiP'!P49</f>
        <v>0</v>
      </c>
      <c r="P49" s="183" t="str">
        <f>'0. CONTENUS-WiP'!Q49</f>
        <v>UX/UI</v>
      </c>
      <c r="Q49" s="183" t="str">
        <f>'0. CONTENUS-WiP'!R49</f>
        <v>RECO</v>
      </c>
      <c r="R49" s="183" t="str">
        <f>'0. CONTENUS-WiP'!S49</f>
        <v>*</v>
      </c>
      <c r="S49" s="183">
        <f>'0. CONTENUS-WiP'!T49</f>
        <v>0</v>
      </c>
      <c r="T49" s="183">
        <f>'0. CONTENUS-WiP'!U49</f>
        <v>0</v>
      </c>
      <c r="U49" s="183">
        <f>'0. CONTENUS-WiP'!V49</f>
        <v>0</v>
      </c>
    </row>
    <row r="50" spans="1:21" ht="15.75" customHeight="1">
      <c r="A50" s="183">
        <f>'0. CONTENUS-WiP'!A50</f>
        <v>5</v>
      </c>
      <c r="B50" s="183" t="str">
        <f>'0. CONTENUS-WiP'!C50</f>
        <v>B</v>
      </c>
      <c r="C50" s="183" t="str">
        <f>'0. CONTENUS-WiP'!D50</f>
        <v>A</v>
      </c>
      <c r="D50" s="183" t="str">
        <f>'0. CONTENUS-WiP'!E50</f>
        <v>A</v>
      </c>
      <c r="E50" s="183" t="str">
        <f>'0. CONTENUS-WiP'!F50</f>
        <v>B/A/A</v>
      </c>
      <c r="F50" s="185" t="s">
        <v>5691</v>
      </c>
      <c r="G50" s="185" t="s">
        <v>5691</v>
      </c>
      <c r="H50" s="185" t="s">
        <v>8747</v>
      </c>
      <c r="I50" s="185" t="s">
        <v>8748</v>
      </c>
      <c r="J50" s="185" t="s">
        <v>8749</v>
      </c>
      <c r="K50" s="185" t="s">
        <v>8750</v>
      </c>
      <c r="L50" s="185" t="s">
        <v>8751</v>
      </c>
      <c r="M50" s="185" t="s">
        <v>5691</v>
      </c>
      <c r="N50" s="185" t="s">
        <v>5691</v>
      </c>
      <c r="O50" s="183">
        <f>'0. CONTENUS-WiP'!P50</f>
        <v>0</v>
      </c>
      <c r="P50" s="183" t="str">
        <f>'0. CONTENUS-WiP'!Q50</f>
        <v>Contenus</v>
      </c>
      <c r="Q50" s="183" t="str">
        <f>'0. CONTENUS-WiP'!R50</f>
        <v>CONSEIL</v>
      </c>
      <c r="R50" s="183" t="str">
        <f>'0. CONTENUS-WiP'!S50</f>
        <v>N/A</v>
      </c>
      <c r="S50" s="183">
        <f>'0. CONTENUS-WiP'!T50</f>
        <v>0</v>
      </c>
      <c r="T50" s="183">
        <f>'0. CONTENUS-WiP'!U50</f>
        <v>0</v>
      </c>
      <c r="U50" s="183">
        <f>'0. CONTENUS-WiP'!V50</f>
        <v>0</v>
      </c>
    </row>
    <row r="51" spans="1:21" ht="15.75" customHeight="1">
      <c r="A51" s="183">
        <f>'0. CONTENUS-WiP'!A51</f>
        <v>5</v>
      </c>
      <c r="B51" s="183" t="str">
        <f>'0. CONTENUS-WiP'!C51</f>
        <v>B</v>
      </c>
      <c r="C51" s="183" t="str">
        <f>'0. CONTENUS-WiP'!D51</f>
        <v>B</v>
      </c>
      <c r="D51" s="183" t="str">
        <f>'0. CONTENUS-WiP'!E51</f>
        <v>B</v>
      </c>
      <c r="E51" s="183" t="str">
        <f>'0. CONTENUS-WiP'!F51</f>
        <v>B/B/B</v>
      </c>
      <c r="F51" s="185" t="s">
        <v>8592</v>
      </c>
      <c r="G51" s="185" t="s">
        <v>5691</v>
      </c>
      <c r="H51" s="185" t="s">
        <v>8752</v>
      </c>
      <c r="I51" s="185" t="s">
        <v>8753</v>
      </c>
      <c r="J51" s="185" t="s">
        <v>8754</v>
      </c>
      <c r="K51" s="185" t="s">
        <v>8755</v>
      </c>
      <c r="L51" s="185" t="s">
        <v>5691</v>
      </c>
      <c r="M51" s="185" t="s">
        <v>5691</v>
      </c>
      <c r="N51" s="185" t="s">
        <v>5691</v>
      </c>
      <c r="O51" s="183">
        <f>'0. CONTENUS-WiP'!P51</f>
        <v>0</v>
      </c>
      <c r="P51" s="183" t="str">
        <f>'0. CONTENUS-WiP'!Q51</f>
        <v>Spécifications</v>
      </c>
      <c r="Q51" s="183" t="str">
        <f>'0. CONTENUS-WiP'!R51</f>
        <v>CONSEIL</v>
      </c>
      <c r="R51" s="183" t="str">
        <f>'0. CONTENUS-WiP'!S51</f>
        <v>N/A</v>
      </c>
      <c r="S51" s="183">
        <f>'0. CONTENUS-WiP'!T51</f>
        <v>0</v>
      </c>
      <c r="T51" s="183">
        <f>'0. CONTENUS-WiP'!U51</f>
        <v>0</v>
      </c>
      <c r="U51" s="183">
        <f>'0. CONTENUS-WiP'!V51</f>
        <v>0</v>
      </c>
    </row>
    <row r="52" spans="1:21" ht="15.75" customHeight="1">
      <c r="A52" s="183">
        <f>'0. CONTENUS-WiP'!A52</f>
        <v>5</v>
      </c>
      <c r="B52" s="183" t="str">
        <f>'0. CONTENUS-WiP'!C52</f>
        <v>C</v>
      </c>
      <c r="C52" s="183" t="str">
        <f>'0. CONTENUS-WiP'!D52</f>
        <v>A</v>
      </c>
      <c r="D52" s="183" t="str">
        <f>'0. CONTENUS-WiP'!E52</f>
        <v>B</v>
      </c>
      <c r="E52" s="183" t="str">
        <f>'0. CONTENUS-WiP'!F52</f>
        <v>C/A/B</v>
      </c>
      <c r="F52" s="185" t="s">
        <v>8592</v>
      </c>
      <c r="G52" s="185" t="s">
        <v>5691</v>
      </c>
      <c r="H52" s="185" t="s">
        <v>8756</v>
      </c>
      <c r="I52" s="185" t="s">
        <v>8757</v>
      </c>
      <c r="J52" s="185" t="s">
        <v>8838</v>
      </c>
      <c r="K52" s="185" t="s">
        <v>8759</v>
      </c>
      <c r="L52" s="185" t="s">
        <v>8760</v>
      </c>
      <c r="M52" s="185" t="s">
        <v>5691</v>
      </c>
      <c r="N52" s="185" t="s">
        <v>8761</v>
      </c>
      <c r="O52" s="183">
        <f>'0. CONTENUS-WiP'!P52</f>
        <v>0</v>
      </c>
      <c r="P52" s="183" t="str">
        <f>'0. CONTENUS-WiP'!Q52</f>
        <v>Spécifications</v>
      </c>
      <c r="Q52" s="183" t="str">
        <f>'0. CONTENUS-WiP'!R52</f>
        <v>RECO</v>
      </c>
      <c r="R52" s="183" t="str">
        <f>'0. CONTENUS-WiP'!S52</f>
        <v>*</v>
      </c>
      <c r="S52" s="183">
        <f>'0. CONTENUS-WiP'!T52</f>
        <v>0</v>
      </c>
      <c r="T52" s="183">
        <f>'0. CONTENUS-WiP'!U52</f>
        <v>0</v>
      </c>
      <c r="U52" s="183">
        <f>'0. CONTENUS-WiP'!V52</f>
        <v>0</v>
      </c>
    </row>
    <row r="53" spans="1:21" ht="15.75" customHeight="1">
      <c r="A53" s="183">
        <f>'0. CONTENUS-WiP'!A53</f>
        <v>5</v>
      </c>
      <c r="B53" s="183" t="str">
        <f>'0. CONTENUS-WiP'!C53</f>
        <v>B</v>
      </c>
      <c r="C53" s="183" t="str">
        <f>'0. CONTENUS-WiP'!D53</f>
        <v>B</v>
      </c>
      <c r="D53" s="183" t="str">
        <f>'0. CONTENUS-WiP'!E53</f>
        <v>B</v>
      </c>
      <c r="E53" s="183" t="str">
        <f>'0. CONTENUS-WiP'!F53</f>
        <v>B/B/B</v>
      </c>
      <c r="F53" s="185" t="s">
        <v>8839</v>
      </c>
      <c r="G53" s="185" t="s">
        <v>5691</v>
      </c>
      <c r="H53" s="185" t="s">
        <v>8766</v>
      </c>
      <c r="I53" s="185" t="s">
        <v>8767</v>
      </c>
      <c r="J53" s="185" t="s">
        <v>8768</v>
      </c>
      <c r="K53" s="185" t="s">
        <v>8769</v>
      </c>
      <c r="L53" s="185" t="s">
        <v>8770</v>
      </c>
      <c r="M53" s="185" t="s">
        <v>8771</v>
      </c>
      <c r="N53" s="185" t="s">
        <v>8772</v>
      </c>
      <c r="O53" s="183">
        <f>'0. CONTENUS-WiP'!P53</f>
        <v>0</v>
      </c>
      <c r="P53" s="183" t="str">
        <f>'0. CONTENUS-WiP'!Q53</f>
        <v>Spécifications</v>
      </c>
      <c r="Q53" s="183" t="str">
        <f>'0. CONTENUS-WiP'!R53</f>
        <v>RECO</v>
      </c>
      <c r="R53" s="183" t="str">
        <f>'0. CONTENUS-WiP'!S53</f>
        <v>**</v>
      </c>
      <c r="S53" s="183">
        <f>'0. CONTENUS-WiP'!T53</f>
        <v>0</v>
      </c>
      <c r="T53" s="183">
        <f>'0. CONTENUS-WiP'!U53</f>
        <v>0</v>
      </c>
      <c r="U53" s="183">
        <f>'0. CONTENUS-WiP'!V53</f>
        <v>0</v>
      </c>
    </row>
    <row r="54" spans="1:21" ht="15.75" customHeight="1">
      <c r="A54" s="183">
        <f>'0. CONTENUS-WiP'!A54</f>
        <v>5</v>
      </c>
      <c r="B54" s="183" t="str">
        <f>'0. CONTENUS-WiP'!C54</f>
        <v>A</v>
      </c>
      <c r="C54" s="183" t="str">
        <f>'0. CONTENUS-WiP'!D54</f>
        <v>C</v>
      </c>
      <c r="D54" s="183" t="str">
        <f>'0. CONTENUS-WiP'!E54</f>
        <v>A</v>
      </c>
      <c r="E54" s="183" t="str">
        <f>'0. CONTENUS-WiP'!F54</f>
        <v>A/C/A</v>
      </c>
      <c r="F54" s="185" t="s">
        <v>8774</v>
      </c>
      <c r="G54" s="185" t="s">
        <v>5691</v>
      </c>
      <c r="H54" s="185" t="s">
        <v>8775</v>
      </c>
      <c r="I54" s="185" t="s">
        <v>8776</v>
      </c>
      <c r="J54" s="185" t="s">
        <v>8777</v>
      </c>
      <c r="K54" s="185" t="s">
        <v>8778</v>
      </c>
      <c r="L54" s="185" t="s">
        <v>8779</v>
      </c>
      <c r="M54" s="185" t="s">
        <v>5691</v>
      </c>
      <c r="N54" s="185" t="s">
        <v>8780</v>
      </c>
      <c r="O54" s="183">
        <f>'0. CONTENUS-WiP'!P54</f>
        <v>0</v>
      </c>
      <c r="P54" s="183" t="str">
        <f>'0. CONTENUS-WiP'!Q54</f>
        <v>Contenus</v>
      </c>
      <c r="Q54" s="183" t="str">
        <f>'0. CONTENUS-WiP'!R54</f>
        <v>RECO</v>
      </c>
      <c r="R54" s="183" t="str">
        <f>'0. CONTENUS-WiP'!S54</f>
        <v>*</v>
      </c>
      <c r="S54" s="183">
        <f>'0. CONTENUS-WiP'!T54</f>
        <v>0</v>
      </c>
      <c r="T54" s="183">
        <f>'0. CONTENUS-WiP'!U54</f>
        <v>0</v>
      </c>
      <c r="U54" s="183" t="str">
        <f>'0. CONTENUS-WiP'!V54</f>
        <v>INCONTOURNABLE</v>
      </c>
    </row>
    <row r="55" spans="1:21" ht="15.75" customHeight="1">
      <c r="A55" s="183">
        <f>'0. CONTENUS-WiP'!A55</f>
        <v>5</v>
      </c>
      <c r="B55" s="183" t="str">
        <f>'0. CONTENUS-WiP'!C55</f>
        <v>B</v>
      </c>
      <c r="C55" s="183" t="str">
        <f>'0. CONTENUS-WiP'!D55</f>
        <v>C</v>
      </c>
      <c r="D55" s="183" t="str">
        <f>'0. CONTENUS-WiP'!E55</f>
        <v>B</v>
      </c>
      <c r="E55" s="183" t="str">
        <f>'0. CONTENUS-WiP'!F55</f>
        <v>B/C/B</v>
      </c>
      <c r="F55" s="185" t="s">
        <v>8774</v>
      </c>
      <c r="G55" s="185" t="s">
        <v>5691</v>
      </c>
      <c r="H55" s="185" t="s">
        <v>5691</v>
      </c>
      <c r="I55" s="185" t="s">
        <v>8784</v>
      </c>
      <c r="J55" s="185" t="s">
        <v>8785</v>
      </c>
      <c r="K55" s="185" t="s">
        <v>8786</v>
      </c>
      <c r="L55" s="185" t="s">
        <v>8787</v>
      </c>
      <c r="M55" s="185" t="s">
        <v>8788</v>
      </c>
      <c r="N55" s="185" t="s">
        <v>8789</v>
      </c>
      <c r="O55" s="183">
        <f>'0. CONTENUS-WiP'!P55</f>
        <v>0</v>
      </c>
      <c r="P55" s="183" t="str">
        <f>'0. CONTENUS-WiP'!Q55</f>
        <v>Contenus</v>
      </c>
      <c r="Q55" s="183" t="str">
        <f>'0. CONTENUS-WiP'!R55</f>
        <v>CONSEIL</v>
      </c>
      <c r="R55" s="183" t="str">
        <f>'0. CONTENUS-WiP'!S55</f>
        <v>N/A</v>
      </c>
      <c r="S55" s="183">
        <f>'0. CONTENUS-WiP'!T55</f>
        <v>0</v>
      </c>
      <c r="T55" s="183">
        <f>'0. CONTENUS-WiP'!U55</f>
        <v>0</v>
      </c>
      <c r="U55" s="183">
        <f>'0. CONTENUS-WiP'!V55</f>
        <v>0</v>
      </c>
    </row>
    <row r="56" spans="1:21" ht="15.75" customHeight="1"/>
    <row r="57" spans="1:21" ht="15.75" customHeight="1"/>
    <row r="58" spans="1:21" ht="15.75" customHeight="1"/>
    <row r="59" spans="1:21" ht="15.75" customHeight="1"/>
    <row r="60" spans="1:21" ht="15.75" customHeight="1"/>
    <row r="61" spans="1:21" ht="15.75" customHeight="1"/>
    <row r="62" spans="1:21" ht="15.75" customHeight="1"/>
    <row r="63" spans="1:21" ht="15.75" customHeight="1"/>
    <row r="64" spans="1:21"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F9C324"/>
    <outlinePr summaryBelow="0" summaryRight="0"/>
  </sheetPr>
  <dimension ref="A1:U1000"/>
  <sheetViews>
    <sheetView workbookViewId="0">
      <pane ySplit="2" topLeftCell="A3" activePane="bottomLeft" state="frozen"/>
      <selection pane="bottomLeft" activeCell="B4" sqref="B4"/>
    </sheetView>
  </sheetViews>
  <sheetFormatPr defaultColWidth="14.42578125" defaultRowHeight="15" customHeight="1"/>
  <cols>
    <col min="1" max="1" width="8" customWidth="1"/>
    <col min="2" max="4" width="8.28515625" customWidth="1"/>
    <col min="5" max="5" width="11.42578125" customWidth="1"/>
    <col min="6" max="6" width="29" customWidth="1"/>
    <col min="8" max="8" width="39.7109375" customWidth="1"/>
    <col min="9" max="9" width="30.140625" customWidth="1"/>
    <col min="10" max="10" width="50.28515625" customWidth="1"/>
    <col min="11" max="11" width="24" customWidth="1"/>
    <col min="12" max="12" width="27.5703125" customWidth="1"/>
    <col min="13" max="13" width="11" customWidth="1"/>
    <col min="14" max="14" width="22.28515625" customWidth="1"/>
    <col min="15" max="15" width="22.140625" customWidth="1"/>
    <col min="17" max="17" width="16.85546875" customWidth="1"/>
    <col min="18" max="18" width="22.140625" customWidth="1"/>
  </cols>
  <sheetData>
    <row r="1" spans="1:21" ht="15.75" customHeight="1">
      <c r="A1" s="174" t="s">
        <v>5691</v>
      </c>
      <c r="B1" s="174" t="s">
        <v>5691</v>
      </c>
      <c r="C1" s="174" t="s">
        <v>5691</v>
      </c>
      <c r="D1" s="174" t="s">
        <v>5691</v>
      </c>
      <c r="E1" s="174"/>
      <c r="F1" s="228" t="s">
        <v>5692</v>
      </c>
      <c r="G1" s="228" t="s">
        <v>8510</v>
      </c>
      <c r="H1" s="228" t="s">
        <v>8511</v>
      </c>
      <c r="I1" s="176"/>
      <c r="J1" s="176"/>
      <c r="K1" s="176"/>
      <c r="L1" s="176"/>
      <c r="M1" s="176"/>
      <c r="N1" s="176"/>
      <c r="O1" s="176"/>
      <c r="P1" s="176"/>
      <c r="Q1" s="176"/>
      <c r="R1" s="176"/>
      <c r="S1" s="176"/>
      <c r="T1" s="176"/>
      <c r="U1" s="176"/>
    </row>
    <row r="2" spans="1:21" ht="15.75" customHeight="1">
      <c r="A2" s="177" t="s">
        <v>5695</v>
      </c>
      <c r="B2" s="177" t="s">
        <v>5273</v>
      </c>
      <c r="C2" s="177" t="s">
        <v>5274</v>
      </c>
      <c r="D2" s="177" t="s">
        <v>5275</v>
      </c>
      <c r="E2" s="177" t="s">
        <v>5276</v>
      </c>
      <c r="F2" s="178" t="s">
        <v>5696</v>
      </c>
      <c r="G2" s="179" t="s">
        <v>5697</v>
      </c>
      <c r="H2" s="180" t="s">
        <v>5698</v>
      </c>
      <c r="I2" s="181" t="s">
        <v>5699</v>
      </c>
      <c r="J2" s="181" t="s">
        <v>5700</v>
      </c>
      <c r="K2" s="181" t="s">
        <v>5701</v>
      </c>
      <c r="L2" s="181" t="s">
        <v>5283</v>
      </c>
      <c r="M2" s="181" t="s">
        <v>5284</v>
      </c>
      <c r="N2" s="181" t="s">
        <v>5702</v>
      </c>
      <c r="O2" s="180" t="s">
        <v>5703</v>
      </c>
      <c r="P2" s="178" t="s">
        <v>5704</v>
      </c>
      <c r="Q2" s="182" t="s">
        <v>5705</v>
      </c>
      <c r="R2" s="180" t="s">
        <v>5706</v>
      </c>
      <c r="S2" s="180" t="s">
        <v>5707</v>
      </c>
      <c r="T2" s="180" t="s">
        <v>5291</v>
      </c>
      <c r="U2" s="180" t="s">
        <v>5292</v>
      </c>
    </row>
    <row r="3" spans="1:21" ht="15.75" customHeight="1">
      <c r="A3" s="183">
        <v>1</v>
      </c>
      <c r="B3" s="183"/>
      <c r="C3" s="183"/>
      <c r="D3" s="183"/>
      <c r="E3" s="183" t="s">
        <v>8512</v>
      </c>
      <c r="F3" s="185" t="s">
        <v>5691</v>
      </c>
      <c r="G3" s="185" t="s">
        <v>8513</v>
      </c>
      <c r="H3" s="185" t="s">
        <v>5691</v>
      </c>
      <c r="I3" s="185" t="s">
        <v>5691</v>
      </c>
      <c r="J3" s="185" t="s">
        <v>5691</v>
      </c>
      <c r="K3" s="185" t="s">
        <v>5691</v>
      </c>
      <c r="L3" s="185" t="s">
        <v>5691</v>
      </c>
      <c r="M3" s="185" t="s">
        <v>5691</v>
      </c>
      <c r="N3" s="185" t="s">
        <v>5691</v>
      </c>
      <c r="O3" s="183"/>
      <c r="P3" s="183"/>
      <c r="Q3" s="183"/>
      <c r="R3" s="183"/>
      <c r="S3" s="183"/>
      <c r="T3" s="183" t="s">
        <v>1086</v>
      </c>
      <c r="U3" s="183"/>
    </row>
    <row r="4" spans="1:21" ht="15.75" customHeight="1">
      <c r="A4" s="183">
        <v>1</v>
      </c>
      <c r="B4" s="183" t="s">
        <v>5307</v>
      </c>
      <c r="C4" s="183" t="s">
        <v>5374</v>
      </c>
      <c r="D4" s="183" t="s">
        <v>5307</v>
      </c>
      <c r="E4" s="183" t="s">
        <v>5850</v>
      </c>
      <c r="F4" s="185" t="s">
        <v>8514</v>
      </c>
      <c r="G4" s="185" t="s">
        <v>5691</v>
      </c>
      <c r="H4" s="185" t="s">
        <v>8515</v>
      </c>
      <c r="I4" s="185" t="s">
        <v>8516</v>
      </c>
      <c r="J4" s="185" t="s">
        <v>8517</v>
      </c>
      <c r="K4" s="185" t="s">
        <v>8518</v>
      </c>
      <c r="L4" s="185" t="s">
        <v>5691</v>
      </c>
      <c r="M4" s="185" t="s">
        <v>5691</v>
      </c>
      <c r="N4" s="185" t="s">
        <v>8519</v>
      </c>
      <c r="O4" s="183"/>
      <c r="P4" s="183" t="s">
        <v>26</v>
      </c>
      <c r="Q4" s="183" t="s">
        <v>5313</v>
      </c>
      <c r="R4" s="183" t="s">
        <v>5378</v>
      </c>
      <c r="S4" s="183"/>
      <c r="T4" s="183"/>
      <c r="U4" s="183"/>
    </row>
    <row r="5" spans="1:21" ht="15.75" customHeight="1">
      <c r="A5" s="183">
        <v>1</v>
      </c>
      <c r="B5" s="183" t="s">
        <v>5374</v>
      </c>
      <c r="C5" s="183" t="s">
        <v>5306</v>
      </c>
      <c r="D5" s="183" t="s">
        <v>5307</v>
      </c>
      <c r="E5" s="183" t="s">
        <v>6932</v>
      </c>
      <c r="F5" s="185" t="s">
        <v>8520</v>
      </c>
      <c r="G5" s="185" t="s">
        <v>5691</v>
      </c>
      <c r="H5" s="185" t="s">
        <v>8521</v>
      </c>
      <c r="I5" s="185" t="s">
        <v>8522</v>
      </c>
      <c r="J5" s="185" t="s">
        <v>8523</v>
      </c>
      <c r="K5" s="185" t="s">
        <v>8524</v>
      </c>
      <c r="L5" s="185" t="s">
        <v>5691</v>
      </c>
      <c r="M5" s="185" t="s">
        <v>5691</v>
      </c>
      <c r="N5" s="185" t="s">
        <v>5691</v>
      </c>
      <c r="O5" s="183"/>
      <c r="P5" s="183" t="s">
        <v>28</v>
      </c>
      <c r="Q5" s="183" t="s">
        <v>5339</v>
      </c>
      <c r="R5" s="183" t="s">
        <v>42</v>
      </c>
      <c r="S5" s="183"/>
      <c r="T5" s="183"/>
      <c r="U5" s="183"/>
    </row>
    <row r="6" spans="1:21" ht="15.75" customHeight="1">
      <c r="A6" s="183">
        <v>1</v>
      </c>
      <c r="B6" s="183" t="s">
        <v>5374</v>
      </c>
      <c r="C6" s="183" t="s">
        <v>5307</v>
      </c>
      <c r="D6" s="183" t="s">
        <v>5307</v>
      </c>
      <c r="E6" s="183" t="s">
        <v>6935</v>
      </c>
      <c r="F6" s="185" t="s">
        <v>8520</v>
      </c>
      <c r="G6" s="185" t="s">
        <v>5691</v>
      </c>
      <c r="H6" s="185" t="s">
        <v>8521</v>
      </c>
      <c r="I6" s="185" t="s">
        <v>8525</v>
      </c>
      <c r="J6" s="185" t="s">
        <v>8526</v>
      </c>
      <c r="K6" s="185" t="s">
        <v>8791</v>
      </c>
      <c r="L6" s="185" t="s">
        <v>5691</v>
      </c>
      <c r="M6" s="185" t="s">
        <v>5691</v>
      </c>
      <c r="N6" s="185" t="s">
        <v>5691</v>
      </c>
      <c r="O6" s="183"/>
      <c r="P6" s="183" t="s">
        <v>28</v>
      </c>
      <c r="Q6" s="183" t="s">
        <v>5339</v>
      </c>
      <c r="R6" s="183" t="s">
        <v>42</v>
      </c>
      <c r="S6" s="183"/>
      <c r="T6" s="183"/>
      <c r="U6" s="183"/>
    </row>
    <row r="7" spans="1:21" ht="15.75" customHeight="1">
      <c r="A7" s="183">
        <v>1</v>
      </c>
      <c r="B7" s="183" t="s">
        <v>5374</v>
      </c>
      <c r="C7" s="183" t="s">
        <v>5307</v>
      </c>
      <c r="D7" s="183" t="s">
        <v>5307</v>
      </c>
      <c r="E7" s="183" t="s">
        <v>6935</v>
      </c>
      <c r="F7" s="185" t="s">
        <v>8792</v>
      </c>
      <c r="G7" s="185" t="s">
        <v>5691</v>
      </c>
      <c r="H7" s="185" t="s">
        <v>8529</v>
      </c>
      <c r="I7" s="185" t="s">
        <v>8793</v>
      </c>
      <c r="J7" s="185" t="s">
        <v>8531</v>
      </c>
      <c r="K7" s="185" t="s">
        <v>8532</v>
      </c>
      <c r="L7" s="185" t="s">
        <v>8794</v>
      </c>
      <c r="M7" s="185" t="s">
        <v>5691</v>
      </c>
      <c r="N7" s="185" t="s">
        <v>5691</v>
      </c>
      <c r="O7" s="183"/>
      <c r="P7" s="183" t="s">
        <v>28</v>
      </c>
      <c r="Q7" s="183" t="s">
        <v>5313</v>
      </c>
      <c r="R7" s="183" t="s">
        <v>5314</v>
      </c>
      <c r="S7" s="183"/>
      <c r="T7" s="183"/>
      <c r="U7" s="183"/>
    </row>
    <row r="8" spans="1:21" ht="15.75" customHeight="1">
      <c r="A8" s="183">
        <v>1</v>
      </c>
      <c r="B8" s="183" t="s">
        <v>5307</v>
      </c>
      <c r="C8" s="183" t="s">
        <v>5307</v>
      </c>
      <c r="D8" s="183" t="s">
        <v>5374</v>
      </c>
      <c r="E8" s="183" t="s">
        <v>8146</v>
      </c>
      <c r="F8" s="185" t="s">
        <v>5691</v>
      </c>
      <c r="G8" s="185" t="s">
        <v>5691</v>
      </c>
      <c r="H8" s="185" t="s">
        <v>8795</v>
      </c>
      <c r="I8" s="185" t="s">
        <v>8537</v>
      </c>
      <c r="J8" s="185" t="s">
        <v>8796</v>
      </c>
      <c r="K8" s="185" t="s">
        <v>8539</v>
      </c>
      <c r="L8" s="185" t="s">
        <v>5691</v>
      </c>
      <c r="M8" s="185" t="s">
        <v>5691</v>
      </c>
      <c r="N8" s="185" t="s">
        <v>8540</v>
      </c>
      <c r="O8" s="183"/>
      <c r="P8" s="183" t="s">
        <v>6260</v>
      </c>
      <c r="Q8" s="183" t="s">
        <v>5313</v>
      </c>
      <c r="R8" s="183" t="s">
        <v>5314</v>
      </c>
      <c r="S8" s="183"/>
      <c r="T8" s="183"/>
      <c r="U8" s="183" t="s">
        <v>5360</v>
      </c>
    </row>
    <row r="9" spans="1:21" ht="15.75" customHeight="1">
      <c r="A9" s="183">
        <v>2</v>
      </c>
      <c r="B9" s="183"/>
      <c r="C9" s="183"/>
      <c r="D9" s="183"/>
      <c r="E9" s="183" t="s">
        <v>8144</v>
      </c>
      <c r="F9" s="185" t="s">
        <v>5691</v>
      </c>
      <c r="G9" s="185" t="s">
        <v>8544</v>
      </c>
      <c r="H9" s="185" t="s">
        <v>5691</v>
      </c>
      <c r="I9" s="185" t="s">
        <v>5691</v>
      </c>
      <c r="J9" s="185" t="s">
        <v>5691</v>
      </c>
      <c r="K9" s="185" t="s">
        <v>5691</v>
      </c>
      <c r="L9" s="185" t="s">
        <v>5691</v>
      </c>
      <c r="M9" s="185" t="s">
        <v>5691</v>
      </c>
      <c r="N9" s="185" t="s">
        <v>5691</v>
      </c>
      <c r="O9" s="183"/>
      <c r="P9" s="183"/>
      <c r="Q9" s="183"/>
      <c r="R9" s="183"/>
      <c r="S9" s="183"/>
      <c r="T9" s="183" t="s">
        <v>7291</v>
      </c>
      <c r="U9" s="183"/>
    </row>
    <row r="10" spans="1:21" ht="15.75" customHeight="1">
      <c r="A10" s="183">
        <v>2</v>
      </c>
      <c r="B10" s="183" t="s">
        <v>5306</v>
      </c>
      <c r="C10" s="183" t="s">
        <v>5307</v>
      </c>
      <c r="D10" s="183" t="s">
        <v>5307</v>
      </c>
      <c r="E10" s="183" t="s">
        <v>5821</v>
      </c>
      <c r="F10" s="185" t="s">
        <v>8792</v>
      </c>
      <c r="G10" s="185" t="s">
        <v>5691</v>
      </c>
      <c r="H10" s="185" t="s">
        <v>8545</v>
      </c>
      <c r="I10" s="185" t="s">
        <v>8546</v>
      </c>
      <c r="J10" s="185" t="s">
        <v>8797</v>
      </c>
      <c r="K10" s="185" t="s">
        <v>8548</v>
      </c>
      <c r="L10" s="185" t="s">
        <v>8549</v>
      </c>
      <c r="M10" s="185" t="s">
        <v>8210</v>
      </c>
      <c r="N10" s="185" t="s">
        <v>8550</v>
      </c>
      <c r="O10" s="183"/>
      <c r="P10" s="183" t="s">
        <v>28</v>
      </c>
      <c r="Q10" s="183" t="s">
        <v>5313</v>
      </c>
      <c r="R10" s="183" t="s">
        <v>5314</v>
      </c>
      <c r="S10" s="183"/>
      <c r="T10" s="183"/>
      <c r="U10" s="183" t="s">
        <v>5360</v>
      </c>
    </row>
    <row r="11" spans="1:21" ht="15.75" customHeight="1">
      <c r="A11" s="183">
        <v>2</v>
      </c>
      <c r="B11" s="183" t="s">
        <v>5306</v>
      </c>
      <c r="C11" s="183" t="s">
        <v>5307</v>
      </c>
      <c r="D11" s="183" t="s">
        <v>5307</v>
      </c>
      <c r="E11" s="183" t="s">
        <v>5821</v>
      </c>
      <c r="F11" s="185" t="s">
        <v>8792</v>
      </c>
      <c r="G11" s="185" t="s">
        <v>5691</v>
      </c>
      <c r="H11" s="185" t="s">
        <v>8551</v>
      </c>
      <c r="I11" s="185" t="s">
        <v>8552</v>
      </c>
      <c r="J11" s="185" t="s">
        <v>8798</v>
      </c>
      <c r="K11" s="185" t="s">
        <v>8554</v>
      </c>
      <c r="L11" s="185" t="s">
        <v>5691</v>
      </c>
      <c r="M11" s="185" t="s">
        <v>5691</v>
      </c>
      <c r="N11" s="185" t="s">
        <v>5691</v>
      </c>
      <c r="O11" s="183"/>
      <c r="P11" s="183" t="s">
        <v>28</v>
      </c>
      <c r="Q11" s="183" t="s">
        <v>5313</v>
      </c>
      <c r="R11" s="183" t="s">
        <v>5314</v>
      </c>
      <c r="S11" s="183"/>
      <c r="T11" s="183"/>
      <c r="U11" s="183"/>
    </row>
    <row r="12" spans="1:21" ht="15.75" customHeight="1">
      <c r="A12" s="183">
        <v>2</v>
      </c>
      <c r="B12" s="183" t="s">
        <v>5307</v>
      </c>
      <c r="C12" s="183" t="s">
        <v>5307</v>
      </c>
      <c r="D12" s="183" t="s">
        <v>5307</v>
      </c>
      <c r="E12" s="183" t="s">
        <v>5788</v>
      </c>
      <c r="F12" s="185" t="s">
        <v>8792</v>
      </c>
      <c r="G12" s="185" t="s">
        <v>5691</v>
      </c>
      <c r="H12" s="185" t="s">
        <v>5691</v>
      </c>
      <c r="I12" s="185" t="s">
        <v>8799</v>
      </c>
      <c r="J12" s="185" t="s">
        <v>8800</v>
      </c>
      <c r="K12" s="185" t="s">
        <v>8557</v>
      </c>
      <c r="L12" s="185" t="s">
        <v>5691</v>
      </c>
      <c r="M12" s="185" t="s">
        <v>5691</v>
      </c>
      <c r="N12" s="185" t="s">
        <v>5691</v>
      </c>
      <c r="O12" s="183"/>
      <c r="P12" s="183" t="s">
        <v>28</v>
      </c>
      <c r="Q12" s="183" t="s">
        <v>5313</v>
      </c>
      <c r="R12" s="183" t="s">
        <v>5314</v>
      </c>
      <c r="S12" s="183"/>
      <c r="T12" s="183"/>
      <c r="U12" s="183"/>
    </row>
    <row r="13" spans="1:21" ht="15.75" customHeight="1">
      <c r="A13" s="183">
        <v>2</v>
      </c>
      <c r="B13" s="183" t="s">
        <v>5306</v>
      </c>
      <c r="C13" s="183" t="s">
        <v>5307</v>
      </c>
      <c r="D13" s="183" t="s">
        <v>5307</v>
      </c>
      <c r="E13" s="183" t="s">
        <v>5821</v>
      </c>
      <c r="F13" s="185" t="s">
        <v>8559</v>
      </c>
      <c r="G13" s="185" t="s">
        <v>5691</v>
      </c>
      <c r="H13" s="185" t="s">
        <v>5691</v>
      </c>
      <c r="I13" s="185" t="s">
        <v>8560</v>
      </c>
      <c r="J13" s="185" t="s">
        <v>8801</v>
      </c>
      <c r="K13" s="185" t="s">
        <v>8562</v>
      </c>
      <c r="L13" s="185" t="s">
        <v>5691</v>
      </c>
      <c r="M13" s="185" t="s">
        <v>5691</v>
      </c>
      <c r="N13" s="185" t="s">
        <v>8230</v>
      </c>
      <c r="O13" s="183"/>
      <c r="P13" s="183" t="s">
        <v>28</v>
      </c>
      <c r="Q13" s="183" t="s">
        <v>5313</v>
      </c>
      <c r="R13" s="183" t="s">
        <v>5314</v>
      </c>
      <c r="S13" s="183"/>
      <c r="T13" s="183"/>
      <c r="U13" s="183"/>
    </row>
    <row r="14" spans="1:21" ht="15.75" customHeight="1">
      <c r="A14" s="183">
        <v>2</v>
      </c>
      <c r="B14" s="183" t="s">
        <v>5307</v>
      </c>
      <c r="C14" s="183" t="s">
        <v>5306</v>
      </c>
      <c r="D14" s="183" t="s">
        <v>5307</v>
      </c>
      <c r="E14" s="183" t="s">
        <v>5785</v>
      </c>
      <c r="F14" s="185" t="s">
        <v>8792</v>
      </c>
      <c r="G14" s="185" t="s">
        <v>5691</v>
      </c>
      <c r="H14" s="185" t="s">
        <v>8563</v>
      </c>
      <c r="I14" s="185" t="s">
        <v>8564</v>
      </c>
      <c r="J14" s="185" t="s">
        <v>8802</v>
      </c>
      <c r="K14" s="185" t="s">
        <v>8566</v>
      </c>
      <c r="L14" s="185" t="s">
        <v>8567</v>
      </c>
      <c r="M14" s="185" t="s">
        <v>5691</v>
      </c>
      <c r="N14" s="185" t="s">
        <v>8568</v>
      </c>
      <c r="O14" s="183"/>
      <c r="P14" s="183" t="s">
        <v>6260</v>
      </c>
      <c r="Q14" s="183" t="s">
        <v>5313</v>
      </c>
      <c r="R14" s="183" t="s">
        <v>5314</v>
      </c>
      <c r="S14" s="183"/>
      <c r="T14" s="183"/>
      <c r="U14" s="183"/>
    </row>
    <row r="15" spans="1:21" ht="15.75" customHeight="1">
      <c r="A15" s="183">
        <v>2</v>
      </c>
      <c r="B15" s="183" t="s">
        <v>5307</v>
      </c>
      <c r="C15" s="183" t="s">
        <v>5307</v>
      </c>
      <c r="D15" s="183" t="s">
        <v>5374</v>
      </c>
      <c r="E15" s="183" t="s">
        <v>8146</v>
      </c>
      <c r="F15" s="185" t="s">
        <v>8570</v>
      </c>
      <c r="G15" s="185" t="s">
        <v>5691</v>
      </c>
      <c r="H15" s="185" t="s">
        <v>8571</v>
      </c>
      <c r="I15" s="185" t="s">
        <v>8572</v>
      </c>
      <c r="J15" s="185" t="s">
        <v>8573</v>
      </c>
      <c r="K15" s="185" t="s">
        <v>8574</v>
      </c>
      <c r="L15" s="185" t="s">
        <v>5691</v>
      </c>
      <c r="M15" s="185" t="s">
        <v>5691</v>
      </c>
      <c r="N15" s="185" t="s">
        <v>5691</v>
      </c>
      <c r="O15" s="183"/>
      <c r="P15" s="183" t="s">
        <v>6260</v>
      </c>
      <c r="Q15" s="183" t="s">
        <v>5339</v>
      </c>
      <c r="R15" s="183" t="s">
        <v>42</v>
      </c>
      <c r="S15" s="183"/>
      <c r="T15" s="183"/>
      <c r="U15" s="183"/>
    </row>
    <row r="16" spans="1:21" ht="15.75" customHeight="1">
      <c r="A16" s="183">
        <v>2</v>
      </c>
      <c r="B16" s="183" t="s">
        <v>5374</v>
      </c>
      <c r="C16" s="183" t="s">
        <v>5374</v>
      </c>
      <c r="D16" s="183" t="s">
        <v>5307</v>
      </c>
      <c r="E16" s="183" t="s">
        <v>5985</v>
      </c>
      <c r="F16" s="185" t="s">
        <v>8559</v>
      </c>
      <c r="G16" s="185" t="s">
        <v>5691</v>
      </c>
      <c r="H16" s="185" t="s">
        <v>8576</v>
      </c>
      <c r="I16" s="185" t="s">
        <v>8803</v>
      </c>
      <c r="J16" s="185" t="s">
        <v>8804</v>
      </c>
      <c r="K16" s="185" t="s">
        <v>8579</v>
      </c>
      <c r="L16" s="185" t="s">
        <v>8580</v>
      </c>
      <c r="M16" s="185" t="s">
        <v>8581</v>
      </c>
      <c r="N16" s="185" t="s">
        <v>5691</v>
      </c>
      <c r="O16" s="183"/>
      <c r="P16" s="183" t="s">
        <v>6260</v>
      </c>
      <c r="Q16" s="183" t="s">
        <v>5313</v>
      </c>
      <c r="R16" s="183" t="s">
        <v>5314</v>
      </c>
      <c r="S16" s="183"/>
      <c r="T16" s="183"/>
      <c r="U16" s="183"/>
    </row>
    <row r="17" spans="1:21" ht="15.75" customHeight="1">
      <c r="A17" s="183">
        <v>2</v>
      </c>
      <c r="B17" s="183" t="s">
        <v>5307</v>
      </c>
      <c r="C17" s="183" t="s">
        <v>5374</v>
      </c>
      <c r="D17" s="183" t="s">
        <v>5307</v>
      </c>
      <c r="E17" s="183" t="s">
        <v>5850</v>
      </c>
      <c r="F17" s="185" t="s">
        <v>8559</v>
      </c>
      <c r="G17" s="185" t="s">
        <v>5691</v>
      </c>
      <c r="H17" s="185" t="s">
        <v>8582</v>
      </c>
      <c r="I17" s="185" t="s">
        <v>8805</v>
      </c>
      <c r="J17" s="185" t="s">
        <v>8584</v>
      </c>
      <c r="K17" s="185" t="s">
        <v>8585</v>
      </c>
      <c r="L17" s="185" t="s">
        <v>8586</v>
      </c>
      <c r="M17" s="185" t="s">
        <v>5691</v>
      </c>
      <c r="N17" s="185" t="s">
        <v>5691</v>
      </c>
      <c r="O17" s="183"/>
      <c r="P17" s="183" t="s">
        <v>6260</v>
      </c>
      <c r="Q17" s="183" t="s">
        <v>5313</v>
      </c>
      <c r="R17" s="183" t="s">
        <v>5314</v>
      </c>
      <c r="S17" s="183"/>
      <c r="T17" s="183"/>
      <c r="U17" s="183"/>
    </row>
    <row r="18" spans="1:21" ht="15.75" customHeight="1">
      <c r="A18" s="183">
        <v>2</v>
      </c>
      <c r="B18" s="183" t="s">
        <v>5307</v>
      </c>
      <c r="C18" s="183" t="s">
        <v>5374</v>
      </c>
      <c r="D18" s="183" t="s">
        <v>5307</v>
      </c>
      <c r="E18" s="183" t="s">
        <v>5850</v>
      </c>
      <c r="F18" s="185" t="s">
        <v>8559</v>
      </c>
      <c r="G18" s="185" t="s">
        <v>5691</v>
      </c>
      <c r="H18" s="185" t="s">
        <v>8588</v>
      </c>
      <c r="I18" s="185" t="s">
        <v>8589</v>
      </c>
      <c r="J18" s="185" t="s">
        <v>8590</v>
      </c>
      <c r="K18" s="185" t="s">
        <v>8591</v>
      </c>
      <c r="L18" s="185" t="s">
        <v>5691</v>
      </c>
      <c r="M18" s="185" t="s">
        <v>5691</v>
      </c>
      <c r="N18" s="185" t="s">
        <v>8266</v>
      </c>
      <c r="O18" s="183"/>
      <c r="P18" s="183" t="s">
        <v>6260</v>
      </c>
      <c r="Q18" s="183" t="s">
        <v>5313</v>
      </c>
      <c r="R18" s="183" t="s">
        <v>5314</v>
      </c>
      <c r="S18" s="183"/>
      <c r="T18" s="183"/>
      <c r="U18" s="183"/>
    </row>
    <row r="19" spans="1:21" ht="15.75" customHeight="1">
      <c r="A19" s="183">
        <v>2</v>
      </c>
      <c r="B19" s="183" t="s">
        <v>5307</v>
      </c>
      <c r="C19" s="183" t="s">
        <v>5307</v>
      </c>
      <c r="D19" s="183" t="s">
        <v>5307</v>
      </c>
      <c r="E19" s="183" t="s">
        <v>5788</v>
      </c>
      <c r="F19" s="185" t="s">
        <v>8592</v>
      </c>
      <c r="G19" s="185" t="s">
        <v>5691</v>
      </c>
      <c r="H19" s="185" t="s">
        <v>8593</v>
      </c>
      <c r="I19" s="185" t="s">
        <v>8806</v>
      </c>
      <c r="J19" s="185" t="s">
        <v>8807</v>
      </c>
      <c r="K19" s="185" t="s">
        <v>8596</v>
      </c>
      <c r="L19" s="185" t="s">
        <v>8597</v>
      </c>
      <c r="M19" s="185" t="s">
        <v>5691</v>
      </c>
      <c r="N19" s="185" t="s">
        <v>5691</v>
      </c>
      <c r="O19" s="183"/>
      <c r="P19" s="183" t="s">
        <v>6284</v>
      </c>
      <c r="Q19" s="183" t="s">
        <v>5339</v>
      </c>
      <c r="R19" s="183" t="s">
        <v>42</v>
      </c>
      <c r="S19" s="183"/>
      <c r="T19" s="183"/>
      <c r="U19" s="183"/>
    </row>
    <row r="20" spans="1:21" ht="15.75" customHeight="1">
      <c r="A20" s="183">
        <v>2</v>
      </c>
      <c r="B20" s="183" t="s">
        <v>5307</v>
      </c>
      <c r="C20" s="183" t="s">
        <v>5307</v>
      </c>
      <c r="D20" s="183" t="s">
        <v>5307</v>
      </c>
      <c r="E20" s="183" t="s">
        <v>5788</v>
      </c>
      <c r="F20" s="185" t="s">
        <v>8592</v>
      </c>
      <c r="G20" s="185" t="s">
        <v>5691</v>
      </c>
      <c r="H20" s="185" t="s">
        <v>5691</v>
      </c>
      <c r="I20" s="185" t="s">
        <v>8808</v>
      </c>
      <c r="J20" s="185" t="s">
        <v>8809</v>
      </c>
      <c r="K20" s="185" t="s">
        <v>8810</v>
      </c>
      <c r="L20" s="185" t="s">
        <v>5691</v>
      </c>
      <c r="M20" s="185" t="s">
        <v>5691</v>
      </c>
      <c r="N20" s="185" t="s">
        <v>5691</v>
      </c>
      <c r="O20" s="183"/>
      <c r="P20" s="183" t="s">
        <v>6260</v>
      </c>
      <c r="Q20" s="183" t="s">
        <v>5313</v>
      </c>
      <c r="R20" s="183" t="s">
        <v>5378</v>
      </c>
      <c r="S20" s="183"/>
      <c r="T20" s="183"/>
      <c r="U20" s="183"/>
    </row>
    <row r="21" spans="1:21" ht="15.75" customHeight="1">
      <c r="A21" s="183">
        <v>2</v>
      </c>
      <c r="B21" s="183" t="s">
        <v>5374</v>
      </c>
      <c r="C21" s="183" t="s">
        <v>5307</v>
      </c>
      <c r="D21" s="183" t="s">
        <v>5307</v>
      </c>
      <c r="E21" s="183" t="s">
        <v>6935</v>
      </c>
      <c r="F21" s="185" t="s">
        <v>8592</v>
      </c>
      <c r="G21" s="185" t="s">
        <v>5691</v>
      </c>
      <c r="H21" s="185" t="s">
        <v>5691</v>
      </c>
      <c r="I21" s="185" t="s">
        <v>8602</v>
      </c>
      <c r="J21" s="185" t="s">
        <v>8811</v>
      </c>
      <c r="K21" s="185" t="s">
        <v>8812</v>
      </c>
      <c r="L21" s="185" t="s">
        <v>5691</v>
      </c>
      <c r="M21" s="185" t="s">
        <v>5691</v>
      </c>
      <c r="N21" s="185" t="s">
        <v>5691</v>
      </c>
      <c r="O21" s="183"/>
      <c r="P21" s="183" t="s">
        <v>26</v>
      </c>
      <c r="Q21" s="183" t="s">
        <v>5313</v>
      </c>
      <c r="R21" s="183" t="s">
        <v>5314</v>
      </c>
      <c r="S21" s="183"/>
      <c r="T21" s="183"/>
      <c r="U21" s="183"/>
    </row>
    <row r="22" spans="1:21" ht="15.75" customHeight="1">
      <c r="A22" s="183">
        <v>2</v>
      </c>
      <c r="B22" s="183" t="s">
        <v>5374</v>
      </c>
      <c r="C22" s="183" t="s">
        <v>5307</v>
      </c>
      <c r="D22" s="183" t="s">
        <v>5307</v>
      </c>
      <c r="E22" s="183" t="s">
        <v>6935</v>
      </c>
      <c r="F22" s="185" t="s">
        <v>8592</v>
      </c>
      <c r="G22" s="185" t="s">
        <v>5691</v>
      </c>
      <c r="H22" s="185" t="s">
        <v>5691</v>
      </c>
      <c r="I22" s="185" t="s">
        <v>8813</v>
      </c>
      <c r="J22" s="185" t="s">
        <v>8606</v>
      </c>
      <c r="K22" s="185" t="s">
        <v>8607</v>
      </c>
      <c r="L22" s="185" t="s">
        <v>5691</v>
      </c>
      <c r="M22" s="185" t="s">
        <v>5691</v>
      </c>
      <c r="N22" s="185" t="s">
        <v>8608</v>
      </c>
      <c r="O22" s="183"/>
      <c r="P22" s="183" t="s">
        <v>26</v>
      </c>
      <c r="Q22" s="183" t="s">
        <v>5339</v>
      </c>
      <c r="R22" s="183" t="s">
        <v>42</v>
      </c>
      <c r="S22" s="183"/>
      <c r="T22" s="183"/>
      <c r="U22" s="183"/>
    </row>
    <row r="23" spans="1:21" ht="15.75" customHeight="1">
      <c r="A23" s="183">
        <v>2</v>
      </c>
      <c r="B23" s="183" t="s">
        <v>5374</v>
      </c>
      <c r="C23" s="183" t="s">
        <v>5307</v>
      </c>
      <c r="D23" s="183" t="s">
        <v>5307</v>
      </c>
      <c r="E23" s="183" t="s">
        <v>6935</v>
      </c>
      <c r="F23" s="185" t="s">
        <v>8592</v>
      </c>
      <c r="G23" s="185" t="s">
        <v>5691</v>
      </c>
      <c r="H23" s="185" t="s">
        <v>8609</v>
      </c>
      <c r="I23" s="185" t="s">
        <v>8814</v>
      </c>
      <c r="J23" s="185" t="s">
        <v>8815</v>
      </c>
      <c r="K23" s="185" t="s">
        <v>8816</v>
      </c>
      <c r="L23" s="185" t="s">
        <v>5691</v>
      </c>
      <c r="M23" s="185" t="s">
        <v>5691</v>
      </c>
      <c r="N23" s="185" t="s">
        <v>5691</v>
      </c>
      <c r="O23" s="183"/>
      <c r="P23" s="183" t="s">
        <v>26</v>
      </c>
      <c r="Q23" s="183" t="s">
        <v>5313</v>
      </c>
      <c r="R23" s="183" t="s">
        <v>5378</v>
      </c>
      <c r="S23" s="183"/>
      <c r="T23" s="183"/>
      <c r="U23" s="183"/>
    </row>
    <row r="24" spans="1:21" ht="15.75" customHeight="1">
      <c r="A24" s="183">
        <v>3</v>
      </c>
      <c r="B24" s="183"/>
      <c r="C24" s="183"/>
      <c r="D24" s="183"/>
      <c r="E24" s="183" t="s">
        <v>8615</v>
      </c>
      <c r="F24" s="185" t="s">
        <v>5691</v>
      </c>
      <c r="G24" s="185" t="s">
        <v>8616</v>
      </c>
      <c r="H24" s="185" t="s">
        <v>5691</v>
      </c>
      <c r="I24" s="185" t="s">
        <v>5691</v>
      </c>
      <c r="J24" s="185" t="s">
        <v>5691</v>
      </c>
      <c r="K24" s="185" t="s">
        <v>5691</v>
      </c>
      <c r="L24" s="185" t="s">
        <v>5691</v>
      </c>
      <c r="M24" s="185" t="s">
        <v>5691</v>
      </c>
      <c r="N24" s="185" t="s">
        <v>5691</v>
      </c>
      <c r="O24" s="183"/>
      <c r="P24" s="183"/>
      <c r="Q24" s="183"/>
      <c r="R24" s="183"/>
      <c r="S24" s="183"/>
      <c r="T24" s="183" t="s">
        <v>7291</v>
      </c>
      <c r="U24" s="183"/>
    </row>
    <row r="25" spans="1:21" ht="15.75" customHeight="1">
      <c r="A25" s="183">
        <v>3</v>
      </c>
      <c r="B25" s="183" t="s">
        <v>5306</v>
      </c>
      <c r="C25" s="183" t="s">
        <v>5307</v>
      </c>
      <c r="D25" s="183" t="s">
        <v>5307</v>
      </c>
      <c r="E25" s="183" t="s">
        <v>5821</v>
      </c>
      <c r="F25" s="185" t="s">
        <v>8570</v>
      </c>
      <c r="G25" s="185" t="s">
        <v>5691</v>
      </c>
      <c r="H25" s="185" t="s">
        <v>8617</v>
      </c>
      <c r="I25" s="185" t="s">
        <v>8618</v>
      </c>
      <c r="J25" s="185" t="s">
        <v>8817</v>
      </c>
      <c r="K25" s="185" t="s">
        <v>8818</v>
      </c>
      <c r="L25" s="185" t="s">
        <v>5691</v>
      </c>
      <c r="M25" s="185" t="s">
        <v>5691</v>
      </c>
      <c r="N25" s="185" t="s">
        <v>5691</v>
      </c>
      <c r="O25" s="183"/>
      <c r="P25" s="183" t="s">
        <v>6260</v>
      </c>
      <c r="Q25" s="183" t="s">
        <v>5339</v>
      </c>
      <c r="R25" s="183" t="s">
        <v>42</v>
      </c>
      <c r="S25" s="183"/>
      <c r="T25" s="183"/>
      <c r="U25" s="183"/>
    </row>
    <row r="26" spans="1:21" ht="15.75" customHeight="1">
      <c r="A26" s="183">
        <v>3</v>
      </c>
      <c r="B26" s="183" t="s">
        <v>5306</v>
      </c>
      <c r="C26" s="183" t="s">
        <v>5374</v>
      </c>
      <c r="D26" s="183" t="s">
        <v>5307</v>
      </c>
      <c r="E26" s="183" t="s">
        <v>5920</v>
      </c>
      <c r="F26" s="185" t="s">
        <v>8570</v>
      </c>
      <c r="G26" s="185" t="s">
        <v>5691</v>
      </c>
      <c r="H26" s="185" t="s">
        <v>5691</v>
      </c>
      <c r="I26" s="185" t="s">
        <v>8621</v>
      </c>
      <c r="J26" s="185" t="s">
        <v>8622</v>
      </c>
      <c r="K26" s="185" t="s">
        <v>8623</v>
      </c>
      <c r="L26" s="185" t="s">
        <v>5691</v>
      </c>
      <c r="M26" s="185" t="s">
        <v>5691</v>
      </c>
      <c r="N26" s="185" t="s">
        <v>8307</v>
      </c>
      <c r="O26" s="183"/>
      <c r="P26" s="183" t="s">
        <v>6284</v>
      </c>
      <c r="Q26" s="183" t="s">
        <v>5313</v>
      </c>
      <c r="R26" s="183" t="s">
        <v>5378</v>
      </c>
      <c r="S26" s="183"/>
      <c r="T26" s="183"/>
      <c r="U26" s="183"/>
    </row>
    <row r="27" spans="1:21" ht="15.75" customHeight="1">
      <c r="A27" s="183">
        <v>3</v>
      </c>
      <c r="B27" s="183" t="s">
        <v>5306</v>
      </c>
      <c r="C27" s="183" t="s">
        <v>5306</v>
      </c>
      <c r="D27" s="183" t="s">
        <v>5307</v>
      </c>
      <c r="E27" s="183" t="s">
        <v>5770</v>
      </c>
      <c r="F27" s="185" t="s">
        <v>8570</v>
      </c>
      <c r="G27" s="185" t="s">
        <v>5691</v>
      </c>
      <c r="H27" s="185" t="s">
        <v>8627</v>
      </c>
      <c r="I27" s="185" t="s">
        <v>8628</v>
      </c>
      <c r="J27" s="185" t="s">
        <v>8819</v>
      </c>
      <c r="K27" s="185" t="s">
        <v>8630</v>
      </c>
      <c r="L27" s="185" t="s">
        <v>5691</v>
      </c>
      <c r="M27" s="185" t="s">
        <v>5691</v>
      </c>
      <c r="N27" s="185" t="s">
        <v>8631</v>
      </c>
      <c r="O27" s="183"/>
      <c r="P27" s="183" t="s">
        <v>6260</v>
      </c>
      <c r="Q27" s="183" t="s">
        <v>5313</v>
      </c>
      <c r="R27" s="183" t="s">
        <v>5378</v>
      </c>
      <c r="S27" s="183"/>
      <c r="T27" s="183"/>
      <c r="U27" s="183"/>
    </row>
    <row r="28" spans="1:21" ht="15.75" customHeight="1">
      <c r="A28" s="183">
        <v>3</v>
      </c>
      <c r="B28" s="183" t="s">
        <v>5307</v>
      </c>
      <c r="C28" s="183" t="s">
        <v>5306</v>
      </c>
      <c r="D28" s="183" t="s">
        <v>5307</v>
      </c>
      <c r="E28" s="183" t="s">
        <v>5785</v>
      </c>
      <c r="F28" s="185" t="s">
        <v>8570</v>
      </c>
      <c r="G28" s="185" t="s">
        <v>5691</v>
      </c>
      <c r="H28" s="185" t="s">
        <v>5691</v>
      </c>
      <c r="I28" s="185" t="s">
        <v>8635</v>
      </c>
      <c r="J28" s="185" t="s">
        <v>8820</v>
      </c>
      <c r="K28" s="185" t="s">
        <v>8637</v>
      </c>
      <c r="L28" s="185" t="s">
        <v>5691</v>
      </c>
      <c r="M28" s="185" t="s">
        <v>5691</v>
      </c>
      <c r="N28" s="185" t="s">
        <v>8638</v>
      </c>
      <c r="O28" s="183"/>
      <c r="P28" s="183" t="s">
        <v>6260</v>
      </c>
      <c r="Q28" s="183" t="s">
        <v>5313</v>
      </c>
      <c r="R28" s="183" t="s">
        <v>5378</v>
      </c>
      <c r="S28" s="183"/>
      <c r="T28" s="183"/>
      <c r="U28" s="183"/>
    </row>
    <row r="29" spans="1:21" ht="15.75" customHeight="1">
      <c r="A29" s="183">
        <v>3</v>
      </c>
      <c r="B29" s="183" t="s">
        <v>5307</v>
      </c>
      <c r="C29" s="183" t="s">
        <v>5307</v>
      </c>
      <c r="D29" s="183" t="s">
        <v>5307</v>
      </c>
      <c r="E29" s="183" t="s">
        <v>5788</v>
      </c>
      <c r="F29" s="185" t="s">
        <v>8570</v>
      </c>
      <c r="G29" s="185" t="s">
        <v>5691</v>
      </c>
      <c r="H29" s="185" t="s">
        <v>8639</v>
      </c>
      <c r="I29" s="185" t="s">
        <v>8640</v>
      </c>
      <c r="J29" s="185" t="s">
        <v>8641</v>
      </c>
      <c r="K29" s="185" t="s">
        <v>8642</v>
      </c>
      <c r="L29" s="185" t="s">
        <v>8643</v>
      </c>
      <c r="M29" s="185" t="s">
        <v>5691</v>
      </c>
      <c r="N29" s="185" t="s">
        <v>5691</v>
      </c>
      <c r="O29" s="183"/>
      <c r="P29" s="183" t="s">
        <v>28</v>
      </c>
      <c r="Q29" s="183" t="s">
        <v>5339</v>
      </c>
      <c r="R29" s="183" t="s">
        <v>42</v>
      </c>
      <c r="S29" s="183"/>
      <c r="T29" s="183"/>
      <c r="U29" s="183"/>
    </row>
    <row r="30" spans="1:21" ht="15.75" customHeight="1">
      <c r="A30" s="183">
        <v>3</v>
      </c>
      <c r="B30" s="183" t="s">
        <v>5306</v>
      </c>
      <c r="C30" s="183" t="s">
        <v>5307</v>
      </c>
      <c r="D30" s="183" t="s">
        <v>5307</v>
      </c>
      <c r="E30" s="183" t="s">
        <v>5821</v>
      </c>
      <c r="F30" s="185" t="s">
        <v>8644</v>
      </c>
      <c r="G30" s="185" t="s">
        <v>5691</v>
      </c>
      <c r="H30" s="185" t="s">
        <v>8645</v>
      </c>
      <c r="I30" s="185" t="s">
        <v>8821</v>
      </c>
      <c r="J30" s="185" t="s">
        <v>8647</v>
      </c>
      <c r="K30" s="185" t="s">
        <v>8648</v>
      </c>
      <c r="L30" s="185" t="s">
        <v>8649</v>
      </c>
      <c r="M30" s="185" t="s">
        <v>5691</v>
      </c>
      <c r="N30" s="185" t="s">
        <v>5691</v>
      </c>
      <c r="O30" s="183"/>
      <c r="P30" s="183" t="s">
        <v>28</v>
      </c>
      <c r="Q30" s="183" t="s">
        <v>5339</v>
      </c>
      <c r="R30" s="183" t="s">
        <v>42</v>
      </c>
      <c r="S30" s="183"/>
      <c r="T30" s="183"/>
      <c r="U30" s="183"/>
    </row>
    <row r="31" spans="1:21" ht="15.75" customHeight="1">
      <c r="A31" s="183">
        <v>3</v>
      </c>
      <c r="B31" s="183" t="s">
        <v>5306</v>
      </c>
      <c r="C31" s="183" t="s">
        <v>5307</v>
      </c>
      <c r="D31" s="183" t="s">
        <v>5307</v>
      </c>
      <c r="E31" s="183" t="s">
        <v>5821</v>
      </c>
      <c r="F31" s="185" t="s">
        <v>8644</v>
      </c>
      <c r="G31" s="185" t="s">
        <v>5691</v>
      </c>
      <c r="H31" s="185" t="s">
        <v>5691</v>
      </c>
      <c r="I31" s="185" t="s">
        <v>8822</v>
      </c>
      <c r="J31" s="185" t="s">
        <v>8651</v>
      </c>
      <c r="K31" s="185" t="s">
        <v>8652</v>
      </c>
      <c r="L31" s="185" t="s">
        <v>5691</v>
      </c>
      <c r="M31" s="185" t="s">
        <v>5691</v>
      </c>
      <c r="N31" s="185" t="s">
        <v>5691</v>
      </c>
      <c r="O31" s="183"/>
      <c r="P31" s="183" t="s">
        <v>28</v>
      </c>
      <c r="Q31" s="183" t="s">
        <v>5313</v>
      </c>
      <c r="R31" s="183" t="s">
        <v>5314</v>
      </c>
      <c r="S31" s="183"/>
      <c r="T31" s="183"/>
      <c r="U31" s="183"/>
    </row>
    <row r="32" spans="1:21" ht="15.75" customHeight="1">
      <c r="A32" s="183">
        <v>3</v>
      </c>
      <c r="B32" s="183" t="s">
        <v>5306</v>
      </c>
      <c r="C32" s="183" t="s">
        <v>5307</v>
      </c>
      <c r="D32" s="183" t="s">
        <v>5307</v>
      </c>
      <c r="E32" s="183" t="s">
        <v>5821</v>
      </c>
      <c r="F32" s="185" t="s">
        <v>8644</v>
      </c>
      <c r="G32" s="185" t="s">
        <v>5691</v>
      </c>
      <c r="H32" s="185" t="s">
        <v>8655</v>
      </c>
      <c r="I32" s="185" t="s">
        <v>8823</v>
      </c>
      <c r="J32" s="185" t="s">
        <v>8824</v>
      </c>
      <c r="K32" s="185" t="s">
        <v>8658</v>
      </c>
      <c r="L32" s="185" t="s">
        <v>8659</v>
      </c>
      <c r="M32" s="185" t="s">
        <v>5691</v>
      </c>
      <c r="N32" s="185" t="s">
        <v>5691</v>
      </c>
      <c r="O32" s="183"/>
      <c r="P32" s="183" t="s">
        <v>28</v>
      </c>
      <c r="Q32" s="183" t="s">
        <v>5313</v>
      </c>
      <c r="R32" s="183" t="s">
        <v>5314</v>
      </c>
      <c r="S32" s="183"/>
      <c r="T32" s="183"/>
      <c r="U32" s="183" t="s">
        <v>5360</v>
      </c>
    </row>
    <row r="33" spans="1:21" ht="15.75" customHeight="1">
      <c r="A33" s="183">
        <v>3</v>
      </c>
      <c r="B33" s="183" t="s">
        <v>5307</v>
      </c>
      <c r="C33" s="183" t="s">
        <v>5374</v>
      </c>
      <c r="D33" s="183" t="s">
        <v>5307</v>
      </c>
      <c r="E33" s="183" t="s">
        <v>5850</v>
      </c>
      <c r="F33" s="185" t="s">
        <v>8644</v>
      </c>
      <c r="G33" s="185" t="s">
        <v>5691</v>
      </c>
      <c r="H33" s="185" t="s">
        <v>5691</v>
      </c>
      <c r="I33" s="185" t="s">
        <v>8661</v>
      </c>
      <c r="J33" s="185" t="s">
        <v>8662</v>
      </c>
      <c r="K33" s="185" t="s">
        <v>8663</v>
      </c>
      <c r="L33" s="185" t="s">
        <v>5691</v>
      </c>
      <c r="M33" s="185" t="s">
        <v>5691</v>
      </c>
      <c r="N33" s="185" t="s">
        <v>5691</v>
      </c>
      <c r="O33" s="183"/>
      <c r="P33" s="183" t="s">
        <v>6260</v>
      </c>
      <c r="Q33" s="183" t="s">
        <v>5339</v>
      </c>
      <c r="R33" s="183" t="s">
        <v>42</v>
      </c>
      <c r="S33" s="183"/>
      <c r="T33" s="183"/>
      <c r="U33" s="183"/>
    </row>
    <row r="34" spans="1:21" ht="15.75" customHeight="1">
      <c r="A34" s="183">
        <v>3</v>
      </c>
      <c r="B34" s="183" t="s">
        <v>5306</v>
      </c>
      <c r="C34" s="183" t="s">
        <v>5307</v>
      </c>
      <c r="D34" s="183" t="s">
        <v>5307</v>
      </c>
      <c r="E34" s="183" t="s">
        <v>5821</v>
      </c>
      <c r="F34" s="185" t="s">
        <v>8644</v>
      </c>
      <c r="G34" s="185" t="s">
        <v>5691</v>
      </c>
      <c r="H34" s="185" t="s">
        <v>8664</v>
      </c>
      <c r="I34" s="185" t="s">
        <v>8826</v>
      </c>
      <c r="J34" s="185" t="s">
        <v>8666</v>
      </c>
      <c r="K34" s="185" t="s">
        <v>8667</v>
      </c>
      <c r="L34" s="185" t="s">
        <v>5691</v>
      </c>
      <c r="M34" s="185" t="s">
        <v>5691</v>
      </c>
      <c r="N34" s="185" t="s">
        <v>5691</v>
      </c>
      <c r="O34" s="183" t="s">
        <v>8668</v>
      </c>
      <c r="P34" s="183" t="s">
        <v>28</v>
      </c>
      <c r="Q34" s="183" t="s">
        <v>5313</v>
      </c>
      <c r="R34" s="183" t="s">
        <v>5314</v>
      </c>
      <c r="S34" s="183"/>
      <c r="T34" s="183"/>
      <c r="U34" s="183"/>
    </row>
    <row r="35" spans="1:21" ht="15.75" customHeight="1">
      <c r="A35" s="183">
        <v>3</v>
      </c>
      <c r="B35" s="183" t="s">
        <v>5306</v>
      </c>
      <c r="C35" s="183" t="s">
        <v>5307</v>
      </c>
      <c r="D35" s="183" t="s">
        <v>5307</v>
      </c>
      <c r="E35" s="183" t="s">
        <v>5821</v>
      </c>
      <c r="F35" s="185" t="s">
        <v>8644</v>
      </c>
      <c r="G35" s="185" t="s">
        <v>5691</v>
      </c>
      <c r="H35" s="185" t="s">
        <v>5691</v>
      </c>
      <c r="I35" s="185" t="s">
        <v>8670</v>
      </c>
      <c r="J35" s="185" t="s">
        <v>8840</v>
      </c>
      <c r="K35" s="185" t="s">
        <v>8672</v>
      </c>
      <c r="L35" s="185" t="s">
        <v>5691</v>
      </c>
      <c r="M35" s="185" t="s">
        <v>5691</v>
      </c>
      <c r="N35" s="185" t="s">
        <v>8673</v>
      </c>
      <c r="O35" s="183"/>
      <c r="P35" s="183" t="s">
        <v>6260</v>
      </c>
      <c r="Q35" s="183" t="s">
        <v>5339</v>
      </c>
      <c r="R35" s="183" t="s">
        <v>42</v>
      </c>
      <c r="S35" s="183"/>
      <c r="T35" s="183"/>
      <c r="U35" s="183"/>
    </row>
    <row r="36" spans="1:21" ht="15.75" customHeight="1">
      <c r="A36" s="183">
        <v>3</v>
      </c>
      <c r="B36" s="183" t="s">
        <v>5374</v>
      </c>
      <c r="C36" s="183" t="s">
        <v>5306</v>
      </c>
      <c r="D36" s="183" t="s">
        <v>5307</v>
      </c>
      <c r="E36" s="183" t="s">
        <v>6932</v>
      </c>
      <c r="F36" s="185" t="s">
        <v>8674</v>
      </c>
      <c r="G36" s="185" t="s">
        <v>5691</v>
      </c>
      <c r="H36" s="185" t="s">
        <v>5691</v>
      </c>
      <c r="I36" s="185" t="s">
        <v>8675</v>
      </c>
      <c r="J36" s="185" t="s">
        <v>8828</v>
      </c>
      <c r="K36" s="185" t="s">
        <v>8677</v>
      </c>
      <c r="L36" s="185" t="s">
        <v>5691</v>
      </c>
      <c r="M36" s="185" t="s">
        <v>5691</v>
      </c>
      <c r="N36" s="185" t="s">
        <v>5691</v>
      </c>
      <c r="O36" s="183"/>
      <c r="P36" s="183" t="s">
        <v>28</v>
      </c>
      <c r="Q36" s="183" t="s">
        <v>5313</v>
      </c>
      <c r="R36" s="183" t="s">
        <v>5378</v>
      </c>
      <c r="S36" s="183"/>
      <c r="T36" s="183"/>
      <c r="U36" s="183"/>
    </row>
    <row r="37" spans="1:21" ht="15.75" customHeight="1">
      <c r="A37" s="183">
        <v>3</v>
      </c>
      <c r="B37" s="183" t="s">
        <v>5307</v>
      </c>
      <c r="C37" s="183" t="s">
        <v>5307</v>
      </c>
      <c r="D37" s="183" t="s">
        <v>5307</v>
      </c>
      <c r="E37" s="183" t="s">
        <v>5788</v>
      </c>
      <c r="F37" s="185" t="s">
        <v>8829</v>
      </c>
      <c r="G37" s="185" t="s">
        <v>5691</v>
      </c>
      <c r="H37" s="185" t="s">
        <v>5691</v>
      </c>
      <c r="I37" s="185" t="s">
        <v>8679</v>
      </c>
      <c r="J37" s="185" t="s">
        <v>8830</v>
      </c>
      <c r="K37" s="185" t="s">
        <v>8831</v>
      </c>
      <c r="L37" s="185" t="s">
        <v>5691</v>
      </c>
      <c r="M37" s="185" t="s">
        <v>5691</v>
      </c>
      <c r="N37" s="185" t="s">
        <v>5691</v>
      </c>
      <c r="O37" s="183"/>
      <c r="P37" s="183" t="s">
        <v>28</v>
      </c>
      <c r="Q37" s="183" t="s">
        <v>5339</v>
      </c>
      <c r="R37" s="183" t="s">
        <v>42</v>
      </c>
      <c r="S37" s="183"/>
      <c r="T37" s="183"/>
      <c r="U37" s="183"/>
    </row>
    <row r="38" spans="1:21" ht="15.75" customHeight="1">
      <c r="A38" s="183">
        <v>4</v>
      </c>
      <c r="B38" s="183"/>
      <c r="C38" s="183"/>
      <c r="D38" s="183"/>
      <c r="E38" s="183" t="s">
        <v>8682</v>
      </c>
      <c r="F38" s="185" t="s">
        <v>5691</v>
      </c>
      <c r="G38" s="185" t="s">
        <v>8683</v>
      </c>
      <c r="H38" s="185" t="s">
        <v>5691</v>
      </c>
      <c r="I38" s="185" t="s">
        <v>5691</v>
      </c>
      <c r="J38" s="185" t="s">
        <v>5691</v>
      </c>
      <c r="K38" s="185" t="s">
        <v>5691</v>
      </c>
      <c r="L38" s="185" t="s">
        <v>5691</v>
      </c>
      <c r="M38" s="185" t="s">
        <v>5691</v>
      </c>
      <c r="N38" s="185" t="s">
        <v>5691</v>
      </c>
      <c r="O38" s="183"/>
      <c r="P38" s="183"/>
      <c r="Q38" s="183"/>
      <c r="R38" s="183"/>
      <c r="S38" s="183"/>
      <c r="T38" s="183" t="s">
        <v>7414</v>
      </c>
      <c r="U38" s="183"/>
    </row>
    <row r="39" spans="1:21" ht="15.75" customHeight="1">
      <c r="A39" s="183">
        <v>4</v>
      </c>
      <c r="B39" s="183" t="s">
        <v>5306</v>
      </c>
      <c r="C39" s="183" t="s">
        <v>5374</v>
      </c>
      <c r="D39" s="183" t="s">
        <v>5307</v>
      </c>
      <c r="E39" s="183" t="s">
        <v>5920</v>
      </c>
      <c r="F39" s="185" t="s">
        <v>8644</v>
      </c>
      <c r="G39" s="185" t="s">
        <v>5691</v>
      </c>
      <c r="H39" s="185" t="s">
        <v>8684</v>
      </c>
      <c r="I39" s="185" t="s">
        <v>8685</v>
      </c>
      <c r="J39" s="185" t="s">
        <v>8686</v>
      </c>
      <c r="K39" s="185" t="s">
        <v>8687</v>
      </c>
      <c r="L39" s="185" t="s">
        <v>5691</v>
      </c>
      <c r="M39" s="185" t="s">
        <v>5691</v>
      </c>
      <c r="N39" s="185" t="s">
        <v>8688</v>
      </c>
      <c r="O39" s="183" t="s">
        <v>8384</v>
      </c>
      <c r="P39" s="183" t="s">
        <v>35</v>
      </c>
      <c r="Q39" s="183" t="s">
        <v>5339</v>
      </c>
      <c r="R39" s="183" t="s">
        <v>42</v>
      </c>
      <c r="S39" s="183"/>
      <c r="T39" s="183"/>
      <c r="U39" s="183"/>
    </row>
    <row r="40" spans="1:21" ht="15.75" customHeight="1">
      <c r="A40" s="183">
        <v>4</v>
      </c>
      <c r="B40" s="183" t="s">
        <v>5307</v>
      </c>
      <c r="C40" s="183" t="s">
        <v>5307</v>
      </c>
      <c r="D40" s="183" t="s">
        <v>5307</v>
      </c>
      <c r="E40" s="183" t="s">
        <v>5788</v>
      </c>
      <c r="F40" s="185" t="s">
        <v>8559</v>
      </c>
      <c r="G40" s="185" t="s">
        <v>5691</v>
      </c>
      <c r="H40" s="185" t="s">
        <v>8689</v>
      </c>
      <c r="I40" s="185" t="s">
        <v>8690</v>
      </c>
      <c r="J40" s="185" t="s">
        <v>8691</v>
      </c>
      <c r="K40" s="185" t="s">
        <v>8692</v>
      </c>
      <c r="L40" s="185" t="s">
        <v>8693</v>
      </c>
      <c r="M40" s="185" t="s">
        <v>8694</v>
      </c>
      <c r="N40" s="185" t="s">
        <v>8695</v>
      </c>
      <c r="O40" s="183"/>
      <c r="P40" s="183" t="s">
        <v>28</v>
      </c>
      <c r="Q40" s="183" t="s">
        <v>5339</v>
      </c>
      <c r="R40" s="183" t="s">
        <v>42</v>
      </c>
      <c r="S40" s="183"/>
      <c r="T40" s="183"/>
      <c r="U40" s="183"/>
    </row>
    <row r="41" spans="1:21" ht="15.75" customHeight="1">
      <c r="A41" s="183">
        <v>4</v>
      </c>
      <c r="B41" s="183" t="s">
        <v>5307</v>
      </c>
      <c r="C41" s="183" t="s">
        <v>5374</v>
      </c>
      <c r="D41" s="183" t="s">
        <v>5307</v>
      </c>
      <c r="E41" s="183" t="s">
        <v>5850</v>
      </c>
      <c r="F41" s="185" t="s">
        <v>8559</v>
      </c>
      <c r="G41" s="185" t="s">
        <v>5691</v>
      </c>
      <c r="H41" s="185" t="s">
        <v>8696</v>
      </c>
      <c r="I41" s="185" t="s">
        <v>8697</v>
      </c>
      <c r="J41" s="185" t="s">
        <v>8698</v>
      </c>
      <c r="K41" s="185" t="s">
        <v>8699</v>
      </c>
      <c r="L41" s="185" t="s">
        <v>5691</v>
      </c>
      <c r="M41" s="185" t="s">
        <v>5691</v>
      </c>
      <c r="N41" s="185" t="s">
        <v>5691</v>
      </c>
      <c r="O41" s="183"/>
      <c r="P41" s="183" t="s">
        <v>28</v>
      </c>
      <c r="Q41" s="183" t="s">
        <v>5313</v>
      </c>
      <c r="R41" s="183" t="s">
        <v>5314</v>
      </c>
      <c r="S41" s="183"/>
      <c r="T41" s="183"/>
      <c r="U41" s="183"/>
    </row>
    <row r="42" spans="1:21" ht="15.75" customHeight="1">
      <c r="A42" s="183">
        <v>4</v>
      </c>
      <c r="B42" s="183" t="s">
        <v>5306</v>
      </c>
      <c r="C42" s="183" t="s">
        <v>5307</v>
      </c>
      <c r="D42" s="183" t="s">
        <v>5307</v>
      </c>
      <c r="E42" s="183" t="s">
        <v>5821</v>
      </c>
      <c r="F42" s="185" t="s">
        <v>8592</v>
      </c>
      <c r="G42" s="185" t="s">
        <v>5691</v>
      </c>
      <c r="H42" s="185" t="s">
        <v>8702</v>
      </c>
      <c r="I42" s="185" t="s">
        <v>8832</v>
      </c>
      <c r="J42" s="185" t="s">
        <v>8704</v>
      </c>
      <c r="K42" s="185" t="s">
        <v>8705</v>
      </c>
      <c r="L42" s="185" t="s">
        <v>8706</v>
      </c>
      <c r="M42" s="185" t="s">
        <v>5691</v>
      </c>
      <c r="N42" s="185" t="s">
        <v>5691</v>
      </c>
      <c r="O42" s="183"/>
      <c r="P42" s="183" t="s">
        <v>6260</v>
      </c>
      <c r="Q42" s="183" t="s">
        <v>5313</v>
      </c>
      <c r="R42" s="183" t="s">
        <v>5378</v>
      </c>
      <c r="S42" s="183"/>
      <c r="T42" s="183"/>
      <c r="U42" s="183"/>
    </row>
    <row r="43" spans="1:21" ht="15.75" customHeight="1">
      <c r="A43" s="183">
        <v>4</v>
      </c>
      <c r="B43" s="183" t="s">
        <v>5307</v>
      </c>
      <c r="C43" s="183" t="s">
        <v>5306</v>
      </c>
      <c r="D43" s="183" t="s">
        <v>5307</v>
      </c>
      <c r="E43" s="183" t="s">
        <v>5785</v>
      </c>
      <c r="F43" s="185" t="s">
        <v>8592</v>
      </c>
      <c r="G43" s="185" t="s">
        <v>5691</v>
      </c>
      <c r="H43" s="185" t="s">
        <v>8710</v>
      </c>
      <c r="I43" s="185" t="s">
        <v>8711</v>
      </c>
      <c r="J43" s="185" t="s">
        <v>8712</v>
      </c>
      <c r="K43" s="185" t="s">
        <v>8713</v>
      </c>
      <c r="L43" s="185" t="s">
        <v>8714</v>
      </c>
      <c r="M43" s="185" t="s">
        <v>5691</v>
      </c>
      <c r="N43" s="185" t="s">
        <v>5691</v>
      </c>
      <c r="O43" s="183"/>
      <c r="P43" s="183" t="s">
        <v>6284</v>
      </c>
      <c r="Q43" s="183" t="s">
        <v>5313</v>
      </c>
      <c r="R43" s="183" t="s">
        <v>5314</v>
      </c>
      <c r="S43" s="183"/>
      <c r="T43" s="183"/>
      <c r="U43" s="183"/>
    </row>
    <row r="44" spans="1:21" ht="15.75" customHeight="1">
      <c r="A44" s="183">
        <v>4</v>
      </c>
      <c r="B44" s="183" t="s">
        <v>5307</v>
      </c>
      <c r="C44" s="183" t="s">
        <v>5306</v>
      </c>
      <c r="D44" s="183" t="s">
        <v>5307</v>
      </c>
      <c r="E44" s="183" t="s">
        <v>5785</v>
      </c>
      <c r="F44" s="185" t="s">
        <v>5691</v>
      </c>
      <c r="G44" s="185" t="s">
        <v>5691</v>
      </c>
      <c r="H44" s="185" t="s">
        <v>8717</v>
      </c>
      <c r="I44" s="185" t="s">
        <v>8718</v>
      </c>
      <c r="J44" s="185" t="s">
        <v>8833</v>
      </c>
      <c r="K44" s="185" t="s">
        <v>8720</v>
      </c>
      <c r="L44" s="185" t="s">
        <v>5691</v>
      </c>
      <c r="M44" s="185" t="s">
        <v>5691</v>
      </c>
      <c r="N44" s="185" t="s">
        <v>5691</v>
      </c>
      <c r="O44" s="183"/>
      <c r="P44" s="183" t="s">
        <v>6260</v>
      </c>
      <c r="Q44" s="183" t="s">
        <v>5339</v>
      </c>
      <c r="R44" s="183" t="s">
        <v>42</v>
      </c>
      <c r="S44" s="183"/>
      <c r="T44" s="183"/>
      <c r="U44" s="183"/>
    </row>
    <row r="45" spans="1:21" ht="15.75" customHeight="1">
      <c r="A45" s="183">
        <v>4</v>
      </c>
      <c r="B45" s="183" t="s">
        <v>5307</v>
      </c>
      <c r="C45" s="183" t="s">
        <v>5306</v>
      </c>
      <c r="D45" s="183" t="s">
        <v>5307</v>
      </c>
      <c r="E45" s="183" t="s">
        <v>5785</v>
      </c>
      <c r="F45" s="185" t="s">
        <v>5691</v>
      </c>
      <c r="G45" s="185" t="s">
        <v>5691</v>
      </c>
      <c r="H45" s="185" t="s">
        <v>8721</v>
      </c>
      <c r="I45" s="185" t="s">
        <v>8722</v>
      </c>
      <c r="J45" s="185" t="s">
        <v>8834</v>
      </c>
      <c r="K45" s="185" t="s">
        <v>8724</v>
      </c>
      <c r="L45" s="185" t="s">
        <v>8725</v>
      </c>
      <c r="M45" s="185" t="s">
        <v>8726</v>
      </c>
      <c r="N45" s="185" t="s">
        <v>8727</v>
      </c>
      <c r="O45" s="183"/>
      <c r="P45" s="183" t="s">
        <v>6260</v>
      </c>
      <c r="Q45" s="183" t="s">
        <v>5313</v>
      </c>
      <c r="R45" s="183" t="s">
        <v>5314</v>
      </c>
      <c r="S45" s="183"/>
      <c r="T45" s="183"/>
      <c r="U45" s="183"/>
    </row>
    <row r="46" spans="1:21" ht="15.75" customHeight="1">
      <c r="A46" s="183">
        <v>5</v>
      </c>
      <c r="B46" s="183"/>
      <c r="C46" s="183"/>
      <c r="D46" s="183"/>
      <c r="E46" s="183" t="s">
        <v>6940</v>
      </c>
      <c r="F46" s="185" t="s">
        <v>5691</v>
      </c>
      <c r="G46" s="185" t="s">
        <v>8730</v>
      </c>
      <c r="H46" s="185" t="s">
        <v>5691</v>
      </c>
      <c r="I46" s="185" t="s">
        <v>5691</v>
      </c>
      <c r="J46" s="185" t="s">
        <v>5691</v>
      </c>
      <c r="K46" s="185" t="s">
        <v>5691</v>
      </c>
      <c r="L46" s="185" t="s">
        <v>5691</v>
      </c>
      <c r="M46" s="185" t="s">
        <v>5691</v>
      </c>
      <c r="N46" s="185" t="s">
        <v>5691</v>
      </c>
      <c r="O46" s="183"/>
      <c r="P46" s="183"/>
      <c r="Q46" s="183"/>
      <c r="R46" s="183"/>
      <c r="S46" s="183"/>
      <c r="T46" s="183" t="s">
        <v>7414</v>
      </c>
      <c r="U46" s="183"/>
    </row>
    <row r="47" spans="1:21" ht="15.75" customHeight="1">
      <c r="A47" s="183">
        <v>5</v>
      </c>
      <c r="B47" s="183" t="s">
        <v>5307</v>
      </c>
      <c r="C47" s="183" t="s">
        <v>5307</v>
      </c>
      <c r="D47" s="183" t="s">
        <v>5306</v>
      </c>
      <c r="E47" s="183" t="s">
        <v>5796</v>
      </c>
      <c r="F47" s="185" t="s">
        <v>5691</v>
      </c>
      <c r="G47" s="185" t="s">
        <v>5691</v>
      </c>
      <c r="H47" s="185" t="s">
        <v>8731</v>
      </c>
      <c r="I47" s="185" t="s">
        <v>8835</v>
      </c>
      <c r="J47" s="185" t="s">
        <v>8836</v>
      </c>
      <c r="K47" s="185" t="s">
        <v>8734</v>
      </c>
      <c r="L47" s="185" t="s">
        <v>5691</v>
      </c>
      <c r="M47" s="185" t="s">
        <v>5691</v>
      </c>
      <c r="N47" s="185" t="s">
        <v>5691</v>
      </c>
      <c r="O47" s="183"/>
      <c r="P47" s="183" t="s">
        <v>26</v>
      </c>
      <c r="Q47" s="183" t="s">
        <v>5339</v>
      </c>
      <c r="R47" s="183" t="s">
        <v>42</v>
      </c>
      <c r="S47" s="183"/>
      <c r="T47" s="183"/>
      <c r="U47" s="183"/>
    </row>
    <row r="48" spans="1:21" ht="15.75" customHeight="1">
      <c r="A48" s="183">
        <v>5</v>
      </c>
      <c r="B48" s="183" t="s">
        <v>5307</v>
      </c>
      <c r="C48" s="183" t="s">
        <v>5307</v>
      </c>
      <c r="D48" s="183" t="s">
        <v>5307</v>
      </c>
      <c r="E48" s="183" t="s">
        <v>5788</v>
      </c>
      <c r="F48" s="185" t="s">
        <v>8837</v>
      </c>
      <c r="G48" s="185" t="s">
        <v>5691</v>
      </c>
      <c r="H48" s="185" t="s">
        <v>8736</v>
      </c>
      <c r="I48" s="185" t="s">
        <v>8737</v>
      </c>
      <c r="J48" s="185" t="s">
        <v>8738</v>
      </c>
      <c r="K48" s="185" t="s">
        <v>8739</v>
      </c>
      <c r="L48" s="185" t="s">
        <v>5691</v>
      </c>
      <c r="M48" s="185" t="s">
        <v>5691</v>
      </c>
      <c r="N48" s="185" t="s">
        <v>5691</v>
      </c>
      <c r="O48" s="183"/>
      <c r="P48" s="183" t="s">
        <v>28</v>
      </c>
      <c r="Q48" s="183" t="s">
        <v>5313</v>
      </c>
      <c r="R48" s="183" t="s">
        <v>5314</v>
      </c>
      <c r="S48" s="183"/>
      <c r="T48" s="183"/>
      <c r="U48" s="183"/>
    </row>
    <row r="49" spans="1:21" ht="15.75" customHeight="1">
      <c r="A49" s="183">
        <v>5</v>
      </c>
      <c r="B49" s="183" t="s">
        <v>5307</v>
      </c>
      <c r="C49" s="183" t="s">
        <v>5307</v>
      </c>
      <c r="D49" s="183" t="s">
        <v>5307</v>
      </c>
      <c r="E49" s="183" t="s">
        <v>5788</v>
      </c>
      <c r="F49" s="185" t="s">
        <v>8837</v>
      </c>
      <c r="G49" s="185" t="s">
        <v>5691</v>
      </c>
      <c r="H49" s="185" t="s">
        <v>8743</v>
      </c>
      <c r="I49" s="185" t="s">
        <v>8744</v>
      </c>
      <c r="J49" s="185" t="s">
        <v>8745</v>
      </c>
      <c r="K49" s="185" t="s">
        <v>8746</v>
      </c>
      <c r="L49" s="185" t="s">
        <v>5691</v>
      </c>
      <c r="M49" s="185" t="s">
        <v>5691</v>
      </c>
      <c r="N49" s="185" t="s">
        <v>5691</v>
      </c>
      <c r="O49" s="183"/>
      <c r="P49" s="183" t="s">
        <v>6260</v>
      </c>
      <c r="Q49" s="183" t="s">
        <v>5313</v>
      </c>
      <c r="R49" s="183" t="s">
        <v>5314</v>
      </c>
      <c r="S49" s="183"/>
      <c r="T49" s="183"/>
      <c r="U49" s="183"/>
    </row>
    <row r="50" spans="1:21" ht="15.75" customHeight="1">
      <c r="A50" s="183">
        <v>5</v>
      </c>
      <c r="B50" s="183" t="s">
        <v>5307</v>
      </c>
      <c r="C50" s="183" t="s">
        <v>5306</v>
      </c>
      <c r="D50" s="183" t="s">
        <v>5306</v>
      </c>
      <c r="E50" s="183" t="s">
        <v>5962</v>
      </c>
      <c r="F50" s="185" t="s">
        <v>5691</v>
      </c>
      <c r="G50" s="185" t="s">
        <v>5691</v>
      </c>
      <c r="H50" s="185" t="s">
        <v>8747</v>
      </c>
      <c r="I50" s="185" t="s">
        <v>8748</v>
      </c>
      <c r="J50" s="185" t="s">
        <v>8749</v>
      </c>
      <c r="K50" s="185" t="s">
        <v>8750</v>
      </c>
      <c r="L50" s="185" t="s">
        <v>8751</v>
      </c>
      <c r="M50" s="185" t="s">
        <v>5691</v>
      </c>
      <c r="N50" s="185" t="s">
        <v>5691</v>
      </c>
      <c r="O50" s="183"/>
      <c r="P50" s="183" t="s">
        <v>28</v>
      </c>
      <c r="Q50" s="183" t="s">
        <v>5339</v>
      </c>
      <c r="R50" s="183" t="s">
        <v>42</v>
      </c>
      <c r="S50" s="183"/>
      <c r="T50" s="183"/>
      <c r="U50" s="183"/>
    </row>
    <row r="51" spans="1:21" ht="15.75" customHeight="1">
      <c r="A51" s="183">
        <v>5</v>
      </c>
      <c r="B51" s="183" t="s">
        <v>5307</v>
      </c>
      <c r="C51" s="183" t="s">
        <v>5307</v>
      </c>
      <c r="D51" s="183" t="s">
        <v>5307</v>
      </c>
      <c r="E51" s="183" t="s">
        <v>5788</v>
      </c>
      <c r="F51" s="185" t="s">
        <v>8592</v>
      </c>
      <c r="G51" s="185" t="s">
        <v>5691</v>
      </c>
      <c r="H51" s="185" t="s">
        <v>8752</v>
      </c>
      <c r="I51" s="185" t="s">
        <v>8753</v>
      </c>
      <c r="J51" s="185" t="s">
        <v>8754</v>
      </c>
      <c r="K51" s="185" t="s">
        <v>8755</v>
      </c>
      <c r="L51" s="185" t="s">
        <v>5691</v>
      </c>
      <c r="M51" s="185" t="s">
        <v>5691</v>
      </c>
      <c r="N51" s="185" t="s">
        <v>5691</v>
      </c>
      <c r="O51" s="183"/>
      <c r="P51" s="183" t="s">
        <v>26</v>
      </c>
      <c r="Q51" s="183" t="s">
        <v>5339</v>
      </c>
      <c r="R51" s="183" t="s">
        <v>42</v>
      </c>
      <c r="S51" s="183"/>
      <c r="T51" s="183"/>
      <c r="U51" s="183"/>
    </row>
    <row r="52" spans="1:21" ht="15.75" customHeight="1">
      <c r="A52" s="183">
        <v>5</v>
      </c>
      <c r="B52" s="183" t="s">
        <v>5374</v>
      </c>
      <c r="C52" s="183" t="s">
        <v>5306</v>
      </c>
      <c r="D52" s="183" t="s">
        <v>5307</v>
      </c>
      <c r="E52" s="183" t="s">
        <v>6932</v>
      </c>
      <c r="F52" s="185" t="s">
        <v>8592</v>
      </c>
      <c r="G52" s="185" t="s">
        <v>5691</v>
      </c>
      <c r="H52" s="185" t="s">
        <v>8756</v>
      </c>
      <c r="I52" s="185" t="s">
        <v>8757</v>
      </c>
      <c r="J52" s="185" t="s">
        <v>8838</v>
      </c>
      <c r="K52" s="185" t="s">
        <v>8759</v>
      </c>
      <c r="L52" s="185" t="s">
        <v>8760</v>
      </c>
      <c r="M52" s="185" t="s">
        <v>5691</v>
      </c>
      <c r="N52" s="185" t="s">
        <v>8761</v>
      </c>
      <c r="O52" s="183"/>
      <c r="P52" s="183" t="s">
        <v>26</v>
      </c>
      <c r="Q52" s="183" t="s">
        <v>5313</v>
      </c>
      <c r="R52" s="183" t="s">
        <v>5314</v>
      </c>
      <c r="S52" s="183"/>
      <c r="T52" s="183"/>
      <c r="U52" s="183"/>
    </row>
    <row r="53" spans="1:21" ht="15.75" customHeight="1">
      <c r="A53" s="183">
        <v>5</v>
      </c>
      <c r="B53" s="183" t="s">
        <v>5307</v>
      </c>
      <c r="C53" s="183" t="s">
        <v>5307</v>
      </c>
      <c r="D53" s="183" t="s">
        <v>5307</v>
      </c>
      <c r="E53" s="183" t="s">
        <v>5788</v>
      </c>
      <c r="F53" s="185" t="s">
        <v>8839</v>
      </c>
      <c r="G53" s="185" t="s">
        <v>5691</v>
      </c>
      <c r="H53" s="185" t="s">
        <v>8766</v>
      </c>
      <c r="I53" s="185" t="s">
        <v>8767</v>
      </c>
      <c r="J53" s="185" t="s">
        <v>8768</v>
      </c>
      <c r="K53" s="185" t="s">
        <v>8769</v>
      </c>
      <c r="L53" s="185" t="s">
        <v>8770</v>
      </c>
      <c r="M53" s="185" t="s">
        <v>8771</v>
      </c>
      <c r="N53" s="185" t="s">
        <v>8772</v>
      </c>
      <c r="O53" s="183"/>
      <c r="P53" s="183" t="s">
        <v>26</v>
      </c>
      <c r="Q53" s="183" t="s">
        <v>5313</v>
      </c>
      <c r="R53" s="183" t="s">
        <v>5378</v>
      </c>
      <c r="S53" s="183"/>
      <c r="T53" s="183"/>
      <c r="U53" s="183"/>
    </row>
    <row r="54" spans="1:21" ht="15.75" customHeight="1">
      <c r="A54" s="183">
        <v>5</v>
      </c>
      <c r="B54" s="183" t="s">
        <v>5306</v>
      </c>
      <c r="C54" s="183" t="s">
        <v>5374</v>
      </c>
      <c r="D54" s="183" t="s">
        <v>5306</v>
      </c>
      <c r="E54" s="183" t="s">
        <v>6941</v>
      </c>
      <c r="F54" s="185" t="s">
        <v>8774</v>
      </c>
      <c r="G54" s="185" t="s">
        <v>5691</v>
      </c>
      <c r="H54" s="185" t="s">
        <v>8775</v>
      </c>
      <c r="I54" s="185" t="s">
        <v>8776</v>
      </c>
      <c r="J54" s="185" t="s">
        <v>8777</v>
      </c>
      <c r="K54" s="185" t="s">
        <v>8778</v>
      </c>
      <c r="L54" s="185" t="s">
        <v>8779</v>
      </c>
      <c r="M54" s="185" t="s">
        <v>5691</v>
      </c>
      <c r="N54" s="185" t="s">
        <v>8780</v>
      </c>
      <c r="O54" s="183"/>
      <c r="P54" s="183" t="s">
        <v>28</v>
      </c>
      <c r="Q54" s="183" t="s">
        <v>5313</v>
      </c>
      <c r="R54" s="183" t="s">
        <v>5314</v>
      </c>
      <c r="S54" s="183"/>
      <c r="T54" s="183"/>
      <c r="U54" s="183" t="s">
        <v>5360</v>
      </c>
    </row>
    <row r="55" spans="1:21" ht="15.75" customHeight="1">
      <c r="A55" s="183">
        <v>5</v>
      </c>
      <c r="B55" s="183" t="s">
        <v>5307</v>
      </c>
      <c r="C55" s="183" t="s">
        <v>5374</v>
      </c>
      <c r="D55" s="183" t="s">
        <v>5307</v>
      </c>
      <c r="E55" s="183" t="s">
        <v>5850</v>
      </c>
      <c r="F55" s="185" t="s">
        <v>8774</v>
      </c>
      <c r="G55" s="185" t="s">
        <v>5691</v>
      </c>
      <c r="H55" s="185" t="s">
        <v>5691</v>
      </c>
      <c r="I55" s="185" t="s">
        <v>8784</v>
      </c>
      <c r="J55" s="185" t="s">
        <v>8785</v>
      </c>
      <c r="K55" s="185" t="s">
        <v>8786</v>
      </c>
      <c r="L55" s="185" t="s">
        <v>8787</v>
      </c>
      <c r="M55" s="185" t="s">
        <v>8788</v>
      </c>
      <c r="N55" s="185" t="s">
        <v>8789</v>
      </c>
      <c r="O55" s="183"/>
      <c r="P55" s="183" t="s">
        <v>28</v>
      </c>
      <c r="Q55" s="183" t="s">
        <v>5339</v>
      </c>
      <c r="R55" s="183" t="s">
        <v>42</v>
      </c>
      <c r="S55" s="183"/>
      <c r="T55" s="183"/>
      <c r="U55" s="183"/>
    </row>
    <row r="56" spans="1:21" ht="15.75" customHeight="1"/>
    <row r="57" spans="1:21" ht="15.75" customHeight="1"/>
    <row r="58" spans="1:21" ht="15.75" customHeight="1"/>
    <row r="59" spans="1:21" ht="15.75" customHeight="1"/>
    <row r="60" spans="1:21" ht="15.75" customHeight="1"/>
    <row r="61" spans="1:21" ht="15.75" customHeight="1"/>
    <row r="62" spans="1:21" ht="15.75" customHeight="1"/>
    <row r="63" spans="1:21" ht="15.75" customHeight="1"/>
    <row r="64" spans="1:21"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00FF"/>
    <outlinePr summaryBelow="0" summaryRight="0"/>
  </sheetPr>
  <dimension ref="A1:AI1000"/>
  <sheetViews>
    <sheetView workbookViewId="0">
      <selection activeCell="I1" sqref="I1"/>
    </sheetView>
  </sheetViews>
  <sheetFormatPr defaultColWidth="14.42578125" defaultRowHeight="15" customHeight="1"/>
  <cols>
    <col min="1" max="1" width="8" customWidth="1"/>
    <col min="2" max="5" width="7.7109375" customWidth="1"/>
    <col min="6" max="6" width="10.85546875" customWidth="1"/>
    <col min="8" max="10" width="29" customWidth="1"/>
    <col min="11" max="12" width="29.140625" customWidth="1"/>
    <col min="18" max="18" width="12" customWidth="1"/>
    <col min="19" max="19" width="17.28515625" customWidth="1"/>
    <col min="20" max="20" width="22.140625" customWidth="1"/>
    <col min="21" max="21" width="20.85546875" customWidth="1"/>
    <col min="22" max="22" width="18.85546875" customWidth="1"/>
  </cols>
  <sheetData>
    <row r="1" spans="1:35" ht="77.25" customHeight="1">
      <c r="A1" s="146"/>
      <c r="B1" s="146"/>
      <c r="C1" s="146"/>
      <c r="D1" s="146"/>
      <c r="E1" s="146"/>
      <c r="F1" s="146"/>
      <c r="G1" s="147" t="s">
        <v>5270</v>
      </c>
      <c r="H1" s="147" t="s">
        <v>8841</v>
      </c>
      <c r="I1" s="147" t="s">
        <v>8842</v>
      </c>
      <c r="J1" s="146"/>
      <c r="K1" s="146"/>
      <c r="L1" s="146"/>
      <c r="M1" s="146"/>
      <c r="N1" s="146"/>
      <c r="O1" s="146"/>
      <c r="P1" s="146"/>
      <c r="Q1" s="146"/>
      <c r="R1" s="146"/>
      <c r="S1" s="146"/>
      <c r="T1" s="146"/>
      <c r="U1" s="148"/>
      <c r="V1" s="149"/>
      <c r="W1" s="150"/>
      <c r="X1" s="150"/>
      <c r="Y1" s="150"/>
      <c r="Z1" s="150"/>
      <c r="AA1" s="150"/>
      <c r="AB1" s="150"/>
      <c r="AC1" s="150"/>
      <c r="AD1" s="150"/>
      <c r="AE1" s="150"/>
      <c r="AF1" s="150"/>
      <c r="AG1" s="257"/>
      <c r="AH1" s="257"/>
      <c r="AI1" s="257"/>
    </row>
    <row r="2" spans="1:35" ht="15.75" customHeight="1">
      <c r="A2" s="151" t="s">
        <v>412</v>
      </c>
      <c r="B2" s="151" t="s">
        <v>5272</v>
      </c>
      <c r="C2" s="151" t="s">
        <v>5273</v>
      </c>
      <c r="D2" s="151" t="s">
        <v>5274</v>
      </c>
      <c r="E2" s="151" t="s">
        <v>5275</v>
      </c>
      <c r="F2" s="151" t="s">
        <v>5276</v>
      </c>
      <c r="G2" s="151" t="s">
        <v>5277</v>
      </c>
      <c r="H2" s="151" t="s">
        <v>5278</v>
      </c>
      <c r="I2" s="151" t="s">
        <v>5279</v>
      </c>
      <c r="J2" s="151" t="s">
        <v>5280</v>
      </c>
      <c r="K2" s="151" t="s">
        <v>5281</v>
      </c>
      <c r="L2" s="151" t="s">
        <v>5282</v>
      </c>
      <c r="M2" s="151" t="s">
        <v>5283</v>
      </c>
      <c r="N2" s="151" t="s">
        <v>5284</v>
      </c>
      <c r="O2" s="151" t="s">
        <v>5285</v>
      </c>
      <c r="P2" s="151" t="s">
        <v>5286</v>
      </c>
      <c r="Q2" s="151" t="s">
        <v>5287</v>
      </c>
      <c r="R2" s="151" t="s">
        <v>5288</v>
      </c>
      <c r="S2" s="151" t="s">
        <v>5289</v>
      </c>
      <c r="T2" s="151" t="s">
        <v>5290</v>
      </c>
      <c r="U2" s="152" t="s">
        <v>5291</v>
      </c>
      <c r="V2" s="152" t="s">
        <v>5292</v>
      </c>
      <c r="W2" s="153" t="s">
        <v>35</v>
      </c>
      <c r="X2" s="154" t="s">
        <v>5293</v>
      </c>
      <c r="Y2" s="154" t="s">
        <v>5294</v>
      </c>
      <c r="Z2" s="155" t="s">
        <v>5295</v>
      </c>
      <c r="AA2" s="155" t="s">
        <v>5296</v>
      </c>
      <c r="AB2" s="155" t="s">
        <v>5297</v>
      </c>
      <c r="AC2" s="154" t="s">
        <v>5298</v>
      </c>
      <c r="AD2" s="154" t="s">
        <v>5299</v>
      </c>
      <c r="AE2" s="154" t="s">
        <v>5300</v>
      </c>
      <c r="AF2" s="154" t="s">
        <v>5301</v>
      </c>
      <c r="AG2" s="154" t="s">
        <v>5302</v>
      </c>
      <c r="AH2" s="153"/>
      <c r="AI2" s="153"/>
    </row>
    <row r="3" spans="1:35" ht="15.75" customHeight="1">
      <c r="A3" s="258">
        <v>1</v>
      </c>
      <c r="B3" s="4" t="s">
        <v>8843</v>
      </c>
      <c r="C3" s="157"/>
      <c r="D3" s="157"/>
      <c r="E3" s="157"/>
      <c r="F3" s="158" t="str">
        <f>CONCATENATE(COUNTIF(C3:C10,"A"),"A","/",COUNTIF(D3:D10,"A"),"A","/",COUNTIF(E3:E10,"A"),"A")</f>
        <v>2A/1A/3A</v>
      </c>
      <c r="G3" s="159"/>
      <c r="H3" s="160" t="s">
        <v>8844</v>
      </c>
      <c r="I3" s="159"/>
      <c r="J3" s="159"/>
      <c r="K3" s="157"/>
      <c r="L3" s="157"/>
      <c r="M3" s="157"/>
      <c r="N3" s="157"/>
      <c r="O3" s="157"/>
      <c r="P3" s="157"/>
      <c r="Q3" s="157"/>
      <c r="R3" s="259"/>
      <c r="S3" s="157"/>
      <c r="T3" s="157"/>
      <c r="U3" s="224" t="s">
        <v>7291</v>
      </c>
      <c r="V3" s="20"/>
      <c r="W3" s="20"/>
      <c r="X3" s="20"/>
      <c r="Y3" s="20"/>
      <c r="Z3" s="20"/>
      <c r="AA3" s="20"/>
      <c r="AB3" s="20"/>
      <c r="AC3" s="20"/>
      <c r="AD3" s="20"/>
      <c r="AE3" s="20"/>
      <c r="AF3" s="20"/>
      <c r="AG3" s="20"/>
      <c r="AH3" s="212"/>
      <c r="AI3" s="212"/>
    </row>
    <row r="4" spans="1:35" ht="15.75" customHeight="1">
      <c r="A4" s="260">
        <v>1</v>
      </c>
      <c r="B4" s="92" t="s">
        <v>8845</v>
      </c>
      <c r="C4" s="92" t="s">
        <v>5306</v>
      </c>
      <c r="D4" s="92" t="s">
        <v>5306</v>
      </c>
      <c r="E4" s="92" t="s">
        <v>5306</v>
      </c>
      <c r="F4" s="20" t="str">
        <f t="shared" ref="F4:F10" si="0">CONCATENATE(C4,"/",D4,"/",E4)</f>
        <v>A/A/A</v>
      </c>
      <c r="G4" s="92" t="s">
        <v>8846</v>
      </c>
      <c r="H4" s="20"/>
      <c r="I4" s="92" t="s">
        <v>8847</v>
      </c>
      <c r="J4" s="92" t="s">
        <v>8848</v>
      </c>
      <c r="K4" s="92" t="s">
        <v>8849</v>
      </c>
      <c r="L4" s="92" t="s">
        <v>8850</v>
      </c>
      <c r="M4" s="20"/>
      <c r="N4" s="20"/>
      <c r="O4" s="92" t="s">
        <v>8851</v>
      </c>
      <c r="P4" s="20"/>
      <c r="Q4" s="92" t="s">
        <v>26</v>
      </c>
      <c r="R4" s="92" t="s">
        <v>5313</v>
      </c>
      <c r="S4" s="92" t="s">
        <v>5378</v>
      </c>
      <c r="T4" s="20"/>
      <c r="U4" s="20"/>
      <c r="V4" s="20"/>
      <c r="W4" s="166" t="s">
        <v>1393</v>
      </c>
      <c r="X4" s="92" t="s">
        <v>5361</v>
      </c>
      <c r="Y4" s="92" t="s">
        <v>8852</v>
      </c>
      <c r="Z4" s="92" t="s">
        <v>5317</v>
      </c>
      <c r="AA4" s="92" t="s">
        <v>8853</v>
      </c>
      <c r="AB4" s="92" t="s">
        <v>5586</v>
      </c>
      <c r="AC4" s="92" t="s">
        <v>5320</v>
      </c>
      <c r="AD4" s="92" t="s">
        <v>5364</v>
      </c>
      <c r="AE4" s="167" t="s">
        <v>8854</v>
      </c>
      <c r="AF4" s="20"/>
      <c r="AG4" s="20"/>
      <c r="AH4" s="212"/>
      <c r="AI4" s="212"/>
    </row>
    <row r="5" spans="1:35" ht="15.75" customHeight="1">
      <c r="A5" s="260">
        <v>1</v>
      </c>
      <c r="B5" s="92" t="s">
        <v>8855</v>
      </c>
      <c r="C5" s="92" t="s">
        <v>5307</v>
      </c>
      <c r="D5" s="92" t="s">
        <v>5307</v>
      </c>
      <c r="E5" s="92" t="s">
        <v>5307</v>
      </c>
      <c r="F5" s="20" t="str">
        <f t="shared" si="0"/>
        <v>B/B/B</v>
      </c>
      <c r="G5" s="92" t="s">
        <v>8856</v>
      </c>
      <c r="H5" s="20"/>
      <c r="I5" s="92" t="s">
        <v>8857</v>
      </c>
      <c r="J5" s="92" t="s">
        <v>5654</v>
      </c>
      <c r="K5" s="92" t="s">
        <v>8858</v>
      </c>
      <c r="L5" s="92" t="s">
        <v>5656</v>
      </c>
      <c r="M5" s="20"/>
      <c r="N5" s="20"/>
      <c r="O5" s="20"/>
      <c r="P5" s="20"/>
      <c r="Q5" s="92" t="s">
        <v>35</v>
      </c>
      <c r="R5" s="92" t="s">
        <v>5339</v>
      </c>
      <c r="S5" s="92" t="s">
        <v>42</v>
      </c>
      <c r="T5" s="20"/>
      <c r="U5" s="20"/>
      <c r="V5" s="20"/>
      <c r="W5" s="166" t="s">
        <v>1393</v>
      </c>
      <c r="X5" s="20"/>
      <c r="Y5" s="20"/>
      <c r="Z5" s="20"/>
      <c r="AA5" s="20"/>
      <c r="AB5" s="20"/>
      <c r="AC5" s="20"/>
      <c r="AD5" s="20"/>
      <c r="AE5" s="20"/>
      <c r="AF5" s="20"/>
      <c r="AG5" s="20"/>
      <c r="AH5" s="212"/>
      <c r="AI5" s="212"/>
    </row>
    <row r="6" spans="1:35" ht="15.75" customHeight="1">
      <c r="A6" s="260">
        <v>1</v>
      </c>
      <c r="B6" s="92" t="s">
        <v>8859</v>
      </c>
      <c r="C6" s="92" t="s">
        <v>5307</v>
      </c>
      <c r="D6" s="92" t="s">
        <v>5307</v>
      </c>
      <c r="E6" s="92" t="s">
        <v>5307</v>
      </c>
      <c r="F6" s="20" t="str">
        <f t="shared" si="0"/>
        <v>B/B/B</v>
      </c>
      <c r="G6" s="92" t="s">
        <v>8856</v>
      </c>
      <c r="H6" s="20"/>
      <c r="I6" s="92" t="s">
        <v>8857</v>
      </c>
      <c r="J6" s="92" t="s">
        <v>6391</v>
      </c>
      <c r="K6" s="92" t="s">
        <v>8860</v>
      </c>
      <c r="L6" s="92" t="s">
        <v>6393</v>
      </c>
      <c r="M6" s="20"/>
      <c r="N6" s="20"/>
      <c r="O6" s="20"/>
      <c r="P6" s="20"/>
      <c r="Q6" s="92" t="s">
        <v>35</v>
      </c>
      <c r="R6" s="92" t="s">
        <v>5339</v>
      </c>
      <c r="S6" s="92" t="s">
        <v>42</v>
      </c>
      <c r="T6" s="20"/>
      <c r="U6" s="20"/>
      <c r="V6" s="20"/>
      <c r="W6" s="166" t="s">
        <v>1393</v>
      </c>
      <c r="X6" s="20"/>
      <c r="Y6" s="20"/>
      <c r="Z6" s="20"/>
      <c r="AA6" s="20"/>
      <c r="AB6" s="20"/>
      <c r="AC6" s="20"/>
      <c r="AD6" s="20"/>
      <c r="AE6" s="20"/>
      <c r="AF6" s="20"/>
      <c r="AG6" s="20"/>
      <c r="AH6" s="212"/>
      <c r="AI6" s="212"/>
    </row>
    <row r="7" spans="1:35" ht="15.75" customHeight="1">
      <c r="A7" s="260">
        <v>1</v>
      </c>
      <c r="B7" s="92" t="s">
        <v>8861</v>
      </c>
      <c r="C7" s="92" t="s">
        <v>5374</v>
      </c>
      <c r="D7" s="92" t="s">
        <v>5307</v>
      </c>
      <c r="E7" s="92" t="s">
        <v>5306</v>
      </c>
      <c r="F7" s="20" t="str">
        <f t="shared" si="0"/>
        <v>C/B/A</v>
      </c>
      <c r="G7" s="92" t="s">
        <v>8856</v>
      </c>
      <c r="H7" s="20"/>
      <c r="I7" s="92" t="s">
        <v>8862</v>
      </c>
      <c r="J7" s="92" t="s">
        <v>8863</v>
      </c>
      <c r="K7" s="92" t="s">
        <v>8864</v>
      </c>
      <c r="L7" s="92" t="s">
        <v>8865</v>
      </c>
      <c r="M7" s="92" t="s">
        <v>8866</v>
      </c>
      <c r="N7" s="20"/>
      <c r="O7" s="92" t="s">
        <v>8867</v>
      </c>
      <c r="P7" s="20"/>
      <c r="Q7" s="92" t="s">
        <v>8868</v>
      </c>
      <c r="R7" s="92" t="s">
        <v>5313</v>
      </c>
      <c r="S7" s="92" t="s">
        <v>5378</v>
      </c>
      <c r="T7" s="20"/>
      <c r="U7" s="20"/>
      <c r="V7" s="20"/>
      <c r="W7" s="166" t="s">
        <v>1428</v>
      </c>
      <c r="X7" s="92" t="s">
        <v>8869</v>
      </c>
      <c r="Y7" s="92" t="s">
        <v>8870</v>
      </c>
      <c r="Z7" s="92" t="s">
        <v>5317</v>
      </c>
      <c r="AA7" s="92" t="s">
        <v>5418</v>
      </c>
      <c r="AB7" s="168">
        <v>100</v>
      </c>
      <c r="AC7" s="92" t="s">
        <v>5320</v>
      </c>
      <c r="AD7" s="92" t="s">
        <v>5506</v>
      </c>
      <c r="AE7" s="167" t="s">
        <v>6284</v>
      </c>
      <c r="AF7" s="20"/>
      <c r="AG7" s="20"/>
      <c r="AH7" s="212"/>
      <c r="AI7" s="212"/>
    </row>
    <row r="8" spans="1:35" ht="15.75" customHeight="1">
      <c r="A8" s="260">
        <v>1</v>
      </c>
      <c r="B8" s="92" t="s">
        <v>8871</v>
      </c>
      <c r="C8" s="92" t="s">
        <v>5374</v>
      </c>
      <c r="D8" s="92" t="s">
        <v>5307</v>
      </c>
      <c r="E8" s="92" t="s">
        <v>5306</v>
      </c>
      <c r="F8" s="20" t="str">
        <f t="shared" si="0"/>
        <v>C/B/A</v>
      </c>
      <c r="G8" s="92" t="s">
        <v>8856</v>
      </c>
      <c r="H8" s="20"/>
      <c r="I8" s="92" t="s">
        <v>8872</v>
      </c>
      <c r="J8" s="92" t="s">
        <v>8873</v>
      </c>
      <c r="K8" s="92" t="s">
        <v>8874</v>
      </c>
      <c r="L8" s="92" t="s">
        <v>8875</v>
      </c>
      <c r="M8" s="20"/>
      <c r="N8" s="20"/>
      <c r="O8" s="20"/>
      <c r="P8" s="20"/>
      <c r="Q8" s="92" t="s">
        <v>26</v>
      </c>
      <c r="R8" s="92" t="s">
        <v>5339</v>
      </c>
      <c r="S8" s="92" t="s">
        <v>42</v>
      </c>
      <c r="T8" s="20"/>
      <c r="U8" s="20"/>
      <c r="V8" s="20"/>
      <c r="W8" s="166" t="s">
        <v>1428</v>
      </c>
      <c r="X8" s="20"/>
      <c r="Y8" s="20"/>
      <c r="Z8" s="20"/>
      <c r="AA8" s="20"/>
      <c r="AB8" s="20"/>
      <c r="AC8" s="20"/>
      <c r="AD8" s="20"/>
      <c r="AE8" s="20"/>
      <c r="AF8" s="20"/>
      <c r="AG8" s="20"/>
      <c r="AH8" s="212"/>
      <c r="AI8" s="212"/>
    </row>
    <row r="9" spans="1:35" ht="15.75" customHeight="1">
      <c r="A9" s="260">
        <v>1</v>
      </c>
      <c r="B9" s="92" t="s">
        <v>8876</v>
      </c>
      <c r="C9" s="92" t="s">
        <v>5306</v>
      </c>
      <c r="D9" s="92" t="s">
        <v>5307</v>
      </c>
      <c r="E9" s="92" t="s">
        <v>5307</v>
      </c>
      <c r="F9" s="20" t="str">
        <f t="shared" si="0"/>
        <v>A/B/B</v>
      </c>
      <c r="G9" s="92" t="s">
        <v>8856</v>
      </c>
      <c r="H9" s="20"/>
      <c r="I9" s="92" t="s">
        <v>8877</v>
      </c>
      <c r="J9" s="92" t="s">
        <v>5566</v>
      </c>
      <c r="K9" s="92" t="s">
        <v>8878</v>
      </c>
      <c r="L9" s="92" t="s">
        <v>5568</v>
      </c>
      <c r="M9" s="92" t="s">
        <v>5569</v>
      </c>
      <c r="N9" s="20"/>
      <c r="O9" s="20"/>
      <c r="P9" s="20"/>
      <c r="Q9" s="92" t="s">
        <v>35</v>
      </c>
      <c r="R9" s="92" t="s">
        <v>5313</v>
      </c>
      <c r="S9" s="92" t="s">
        <v>5378</v>
      </c>
      <c r="T9" s="20"/>
      <c r="U9" s="20"/>
      <c r="V9" s="20"/>
      <c r="W9" s="166" t="s">
        <v>5443</v>
      </c>
      <c r="X9" s="92" t="s">
        <v>5560</v>
      </c>
      <c r="Y9" s="92" t="s">
        <v>8879</v>
      </c>
      <c r="Z9" s="92" t="s">
        <v>5317</v>
      </c>
      <c r="AA9" s="92" t="s">
        <v>5418</v>
      </c>
      <c r="AB9" s="168">
        <v>100</v>
      </c>
      <c r="AC9" s="92" t="s">
        <v>5562</v>
      </c>
      <c r="AD9" s="92" t="s">
        <v>5364</v>
      </c>
      <c r="AE9" s="167" t="s">
        <v>5570</v>
      </c>
      <c r="AF9" s="20"/>
      <c r="AG9" s="20"/>
      <c r="AH9" s="212"/>
      <c r="AI9" s="212"/>
    </row>
    <row r="10" spans="1:35" ht="15.75" customHeight="1">
      <c r="A10" s="260">
        <v>1</v>
      </c>
      <c r="B10" s="92" t="s">
        <v>8880</v>
      </c>
      <c r="C10" s="92" t="s">
        <v>5307</v>
      </c>
      <c r="D10" s="92" t="s">
        <v>5307</v>
      </c>
      <c r="E10" s="92" t="s">
        <v>5307</v>
      </c>
      <c r="F10" s="20" t="str">
        <f t="shared" si="0"/>
        <v>B/B/B</v>
      </c>
      <c r="G10" s="92" t="s">
        <v>6223</v>
      </c>
      <c r="H10" s="20"/>
      <c r="I10" s="92" t="s">
        <v>8881</v>
      </c>
      <c r="J10" s="92" t="s">
        <v>8882</v>
      </c>
      <c r="K10" s="92" t="s">
        <v>8883</v>
      </c>
      <c r="L10" s="92" t="s">
        <v>8884</v>
      </c>
      <c r="M10" s="20"/>
      <c r="N10" s="20"/>
      <c r="O10" s="20"/>
      <c r="P10" s="20"/>
      <c r="Q10" s="92" t="s">
        <v>8868</v>
      </c>
      <c r="R10" s="92" t="s">
        <v>5339</v>
      </c>
      <c r="S10" s="92" t="s">
        <v>42</v>
      </c>
      <c r="T10" s="20"/>
      <c r="U10" s="20"/>
      <c r="V10" s="20"/>
      <c r="W10" s="166" t="s">
        <v>5448</v>
      </c>
      <c r="X10" s="20"/>
      <c r="Y10" s="20"/>
      <c r="Z10" s="20"/>
      <c r="AA10" s="20"/>
      <c r="AB10" s="20"/>
      <c r="AC10" s="20"/>
      <c r="AD10" s="20"/>
      <c r="AE10" s="20"/>
      <c r="AF10" s="20"/>
      <c r="AG10" s="20"/>
      <c r="AH10" s="212"/>
      <c r="AI10" s="212"/>
    </row>
    <row r="11" spans="1:35" ht="15.75" customHeight="1">
      <c r="A11" s="260">
        <v>2</v>
      </c>
      <c r="B11" s="92" t="s">
        <v>8885</v>
      </c>
      <c r="C11" s="157"/>
      <c r="D11" s="157"/>
      <c r="E11" s="157"/>
      <c r="F11" s="158" t="str">
        <f>CONCATENATE(COUNTIF(C12:C15,"A"),"A","/",COUNTIF(D12:D15,"A"),"A","/",COUNTIF(E12:E15,"A"),"A")</f>
        <v>0A/1A/1A</v>
      </c>
      <c r="G11" s="159"/>
      <c r="H11" s="160" t="s">
        <v>8886</v>
      </c>
      <c r="I11" s="159"/>
      <c r="J11" s="159"/>
      <c r="K11" s="157"/>
      <c r="L11" s="157"/>
      <c r="M11" s="157"/>
      <c r="N11" s="157"/>
      <c r="O11" s="157"/>
      <c r="P11" s="157"/>
      <c r="Q11" s="157"/>
      <c r="R11" s="259"/>
      <c r="S11" s="157"/>
      <c r="T11" s="157"/>
      <c r="U11" s="224" t="s">
        <v>1078</v>
      </c>
      <c r="V11" s="20"/>
      <c r="W11" s="20"/>
      <c r="X11" s="20"/>
      <c r="Y11" s="20"/>
      <c r="Z11" s="20"/>
      <c r="AA11" s="20"/>
      <c r="AB11" s="20"/>
      <c r="AC11" s="20"/>
      <c r="AD11" s="20"/>
      <c r="AE11" s="20"/>
      <c r="AF11" s="20"/>
      <c r="AG11" s="20"/>
      <c r="AH11" s="212"/>
      <c r="AI11" s="212"/>
    </row>
    <row r="12" spans="1:35" ht="15.75" customHeight="1">
      <c r="A12" s="260">
        <v>2</v>
      </c>
      <c r="B12" s="92" t="s">
        <v>8887</v>
      </c>
      <c r="C12" s="92" t="s">
        <v>5307</v>
      </c>
      <c r="D12" s="92" t="s">
        <v>5307</v>
      </c>
      <c r="E12" s="92" t="s">
        <v>5307</v>
      </c>
      <c r="F12" s="20" t="str">
        <f t="shared" ref="F12:F15" si="1">CONCATENATE(C12,"/",D12,"/",E12)</f>
        <v>B/B/B</v>
      </c>
      <c r="G12" s="92" t="s">
        <v>8856</v>
      </c>
      <c r="H12" s="20"/>
      <c r="I12" s="92" t="s">
        <v>8888</v>
      </c>
      <c r="J12" s="92" t="s">
        <v>8889</v>
      </c>
      <c r="K12" s="92" t="s">
        <v>8890</v>
      </c>
      <c r="L12" s="92" t="s">
        <v>8891</v>
      </c>
      <c r="M12" s="20"/>
      <c r="N12" s="20"/>
      <c r="O12" s="20"/>
      <c r="P12" s="20"/>
      <c r="Q12" s="92" t="s">
        <v>35</v>
      </c>
      <c r="R12" s="92" t="s">
        <v>5339</v>
      </c>
      <c r="S12" s="92" t="s">
        <v>42</v>
      </c>
      <c r="T12" s="20"/>
      <c r="U12" s="20"/>
      <c r="V12" s="20"/>
      <c r="W12" s="166" t="s">
        <v>1428</v>
      </c>
      <c r="X12" s="20"/>
      <c r="Y12" s="20"/>
      <c r="Z12" s="20"/>
      <c r="AA12" s="20"/>
      <c r="AB12" s="20"/>
      <c r="AC12" s="20"/>
      <c r="AD12" s="20"/>
      <c r="AE12" s="20"/>
      <c r="AF12" s="20"/>
      <c r="AG12" s="20"/>
      <c r="AH12" s="212"/>
      <c r="AI12" s="212"/>
    </row>
    <row r="13" spans="1:35" ht="15.75" customHeight="1">
      <c r="A13" s="260">
        <v>2</v>
      </c>
      <c r="B13" s="92" t="s">
        <v>8892</v>
      </c>
      <c r="C13" s="92" t="s">
        <v>5374</v>
      </c>
      <c r="D13" s="92" t="s">
        <v>5307</v>
      </c>
      <c r="E13" s="92" t="s">
        <v>5307</v>
      </c>
      <c r="F13" s="20" t="str">
        <f t="shared" si="1"/>
        <v>C/B/B</v>
      </c>
      <c r="G13" s="92" t="s">
        <v>8856</v>
      </c>
      <c r="H13" s="20"/>
      <c r="I13" s="20"/>
      <c r="J13" s="92" t="s">
        <v>8893</v>
      </c>
      <c r="K13" s="92" t="s">
        <v>8894</v>
      </c>
      <c r="L13" s="92" t="s">
        <v>5536</v>
      </c>
      <c r="M13" s="20"/>
      <c r="N13" s="20"/>
      <c r="O13" s="20"/>
      <c r="P13" s="20"/>
      <c r="Q13" s="92" t="s">
        <v>35</v>
      </c>
      <c r="R13" s="92" t="s">
        <v>5339</v>
      </c>
      <c r="S13" s="92" t="s">
        <v>42</v>
      </c>
      <c r="T13" s="20"/>
      <c r="U13" s="20"/>
      <c r="V13" s="20"/>
      <c r="W13" s="166" t="s">
        <v>1428</v>
      </c>
      <c r="X13" s="20"/>
      <c r="Y13" s="20"/>
      <c r="Z13" s="20"/>
      <c r="AA13" s="20"/>
      <c r="AB13" s="20"/>
      <c r="AC13" s="20"/>
      <c r="AD13" s="20"/>
      <c r="AE13" s="20"/>
      <c r="AF13" s="20"/>
      <c r="AG13" s="20"/>
      <c r="AH13" s="212"/>
      <c r="AI13" s="212"/>
    </row>
    <row r="14" spans="1:35" ht="15.75" customHeight="1">
      <c r="A14" s="260">
        <v>2</v>
      </c>
      <c r="B14" s="92" t="s">
        <v>8895</v>
      </c>
      <c r="C14" s="92" t="s">
        <v>5307</v>
      </c>
      <c r="D14" s="92" t="s">
        <v>5306</v>
      </c>
      <c r="E14" s="92" t="s">
        <v>5306</v>
      </c>
      <c r="F14" s="20" t="str">
        <f t="shared" si="1"/>
        <v>B/A/A</v>
      </c>
      <c r="G14" s="92" t="s">
        <v>8856</v>
      </c>
      <c r="H14" s="20"/>
      <c r="I14" s="92" t="s">
        <v>8896</v>
      </c>
      <c r="J14" s="92" t="s">
        <v>5550</v>
      </c>
      <c r="K14" s="92" t="s">
        <v>8897</v>
      </c>
      <c r="L14" s="92" t="s">
        <v>5552</v>
      </c>
      <c r="M14" s="20"/>
      <c r="N14" s="20"/>
      <c r="O14" s="20"/>
      <c r="P14" s="20"/>
      <c r="Q14" s="92" t="s">
        <v>35</v>
      </c>
      <c r="R14" s="92" t="s">
        <v>5339</v>
      </c>
      <c r="S14" s="92" t="s">
        <v>42</v>
      </c>
      <c r="T14" s="20"/>
      <c r="U14" s="20"/>
      <c r="V14" s="20"/>
      <c r="W14" s="166" t="s">
        <v>42</v>
      </c>
      <c r="X14" s="20"/>
      <c r="Y14" s="20"/>
      <c r="Z14" s="20"/>
      <c r="AA14" s="20"/>
      <c r="AB14" s="20"/>
      <c r="AC14" s="20"/>
      <c r="AD14" s="20"/>
      <c r="AE14" s="20"/>
      <c r="AF14" s="20"/>
      <c r="AG14" s="20"/>
      <c r="AH14" s="212"/>
      <c r="AI14" s="212"/>
    </row>
    <row r="15" spans="1:35" ht="15.75" customHeight="1">
      <c r="A15" s="260">
        <v>2</v>
      </c>
      <c r="B15" s="92" t="s">
        <v>8898</v>
      </c>
      <c r="C15" s="92" t="s">
        <v>5307</v>
      </c>
      <c r="D15" s="92" t="s">
        <v>5307</v>
      </c>
      <c r="E15" s="92" t="s">
        <v>5307</v>
      </c>
      <c r="F15" s="20" t="str">
        <f t="shared" si="1"/>
        <v>B/B/B</v>
      </c>
      <c r="G15" s="92" t="s">
        <v>8856</v>
      </c>
      <c r="H15" s="20"/>
      <c r="I15" s="92" t="s">
        <v>8899</v>
      </c>
      <c r="J15" s="92" t="s">
        <v>8900</v>
      </c>
      <c r="K15" s="92" t="s">
        <v>8901</v>
      </c>
      <c r="L15" s="92" t="s">
        <v>6136</v>
      </c>
      <c r="M15" s="20"/>
      <c r="N15" s="20"/>
      <c r="O15" s="20"/>
      <c r="P15" s="20"/>
      <c r="Q15" s="20"/>
      <c r="R15" s="92" t="s">
        <v>5313</v>
      </c>
      <c r="S15" s="92" t="s">
        <v>5378</v>
      </c>
      <c r="T15" s="20"/>
      <c r="U15" s="20"/>
      <c r="V15" s="20"/>
      <c r="W15" s="166" t="s">
        <v>1393</v>
      </c>
      <c r="X15" s="92" t="s">
        <v>5386</v>
      </c>
      <c r="Y15" s="92" t="s">
        <v>8902</v>
      </c>
      <c r="Z15" s="20"/>
      <c r="AA15" s="20"/>
      <c r="AB15" s="20"/>
      <c r="AC15" s="92" t="s">
        <v>5332</v>
      </c>
      <c r="AD15" s="92" t="s">
        <v>5364</v>
      </c>
      <c r="AE15" s="167" t="s">
        <v>6339</v>
      </c>
      <c r="AF15" s="20"/>
      <c r="AG15" s="20"/>
      <c r="AH15" s="212"/>
      <c r="AI15" s="212"/>
    </row>
    <row r="16" spans="1:35" ht="15.75" customHeight="1">
      <c r="A16" s="260">
        <v>3</v>
      </c>
      <c r="B16" s="92" t="s">
        <v>8903</v>
      </c>
      <c r="C16" s="157"/>
      <c r="D16" s="157"/>
      <c r="E16" s="157"/>
      <c r="F16" s="158" t="s">
        <v>8904</v>
      </c>
      <c r="G16" s="159"/>
      <c r="H16" s="160" t="s">
        <v>8905</v>
      </c>
      <c r="I16" s="159"/>
      <c r="J16" s="159"/>
      <c r="K16" s="157"/>
      <c r="L16" s="157"/>
      <c r="M16" s="157"/>
      <c r="N16" s="157"/>
      <c r="O16" s="157"/>
      <c r="P16" s="157"/>
      <c r="Q16" s="157"/>
      <c r="R16" s="259"/>
      <c r="S16" s="157"/>
      <c r="T16" s="157"/>
      <c r="U16" s="224" t="s">
        <v>7291</v>
      </c>
      <c r="V16" s="20"/>
      <c r="W16" s="20"/>
      <c r="X16" s="20"/>
      <c r="Y16" s="20"/>
      <c r="Z16" s="20"/>
      <c r="AA16" s="20"/>
      <c r="AB16" s="20"/>
      <c r="AC16" s="20"/>
      <c r="AD16" s="20"/>
      <c r="AE16" s="20"/>
      <c r="AF16" s="20"/>
      <c r="AG16" s="20"/>
      <c r="AH16" s="212"/>
      <c r="AI16" s="212"/>
    </row>
    <row r="17" spans="1:35" ht="15.75" customHeight="1">
      <c r="A17" s="260">
        <v>3</v>
      </c>
      <c r="B17" s="92" t="s">
        <v>8906</v>
      </c>
      <c r="C17" s="92" t="s">
        <v>5306</v>
      </c>
      <c r="D17" s="92" t="s">
        <v>5374</v>
      </c>
      <c r="E17" s="92" t="s">
        <v>5307</v>
      </c>
      <c r="F17" s="20" t="str">
        <f t="shared" ref="F17:F28" si="2">CONCATENATE(C17,"/",D17,"/",E17)</f>
        <v>A/C/B</v>
      </c>
      <c r="G17" s="261" t="s">
        <v>8907</v>
      </c>
      <c r="H17" s="20"/>
      <c r="I17" s="92" t="s">
        <v>8908</v>
      </c>
      <c r="J17" s="92" t="s">
        <v>8909</v>
      </c>
      <c r="K17" s="92" t="s">
        <v>8910</v>
      </c>
      <c r="L17" s="92" t="s">
        <v>8911</v>
      </c>
      <c r="M17" s="20"/>
      <c r="N17" s="20"/>
      <c r="O17" s="20"/>
      <c r="P17" s="20"/>
      <c r="Q17" s="92" t="s">
        <v>5678</v>
      </c>
      <c r="R17" s="92" t="s">
        <v>5313</v>
      </c>
      <c r="S17" s="92" t="s">
        <v>5378</v>
      </c>
      <c r="T17" s="20"/>
      <c r="U17" s="20"/>
      <c r="V17" s="20"/>
      <c r="W17" s="166" t="s">
        <v>1428</v>
      </c>
      <c r="X17" s="92" t="s">
        <v>7356</v>
      </c>
      <c r="Y17" s="92" t="s">
        <v>8870</v>
      </c>
      <c r="Z17" s="92" t="s">
        <v>5317</v>
      </c>
      <c r="AA17" s="92" t="s">
        <v>5418</v>
      </c>
      <c r="AB17" s="168">
        <v>100</v>
      </c>
      <c r="AC17" s="92" t="s">
        <v>5320</v>
      </c>
      <c r="AD17" s="92" t="s">
        <v>5364</v>
      </c>
      <c r="AE17" s="167" t="s">
        <v>8912</v>
      </c>
      <c r="AF17" s="20"/>
      <c r="AG17" s="20"/>
      <c r="AH17" s="212"/>
      <c r="AI17" s="212"/>
    </row>
    <row r="18" spans="1:35" ht="15.75" customHeight="1">
      <c r="A18" s="260">
        <v>3</v>
      </c>
      <c r="B18" s="92" t="s">
        <v>8913</v>
      </c>
      <c r="C18" s="92" t="s">
        <v>5307</v>
      </c>
      <c r="D18" s="92" t="s">
        <v>5374</v>
      </c>
      <c r="E18" s="92" t="s">
        <v>5307</v>
      </c>
      <c r="F18" s="20" t="str">
        <f t="shared" si="2"/>
        <v>B/C/B</v>
      </c>
      <c r="G18" s="261" t="s">
        <v>8914</v>
      </c>
      <c r="H18" s="20"/>
      <c r="I18" s="92" t="s">
        <v>8915</v>
      </c>
      <c r="J18" s="92" t="s">
        <v>8916</v>
      </c>
      <c r="K18" s="92" t="s">
        <v>8917</v>
      </c>
      <c r="L18" s="92" t="s">
        <v>8918</v>
      </c>
      <c r="M18" s="20"/>
      <c r="N18" s="20"/>
      <c r="O18" s="20"/>
      <c r="P18" s="20"/>
      <c r="Q18" s="92" t="s">
        <v>6284</v>
      </c>
      <c r="R18" s="92" t="s">
        <v>5313</v>
      </c>
      <c r="S18" s="92" t="s">
        <v>5314</v>
      </c>
      <c r="T18" s="20"/>
      <c r="U18" s="20"/>
      <c r="V18" s="92" t="s">
        <v>5360</v>
      </c>
      <c r="W18" s="166" t="s">
        <v>1428</v>
      </c>
      <c r="X18" s="92" t="s">
        <v>7356</v>
      </c>
      <c r="Y18" s="92" t="s">
        <v>8870</v>
      </c>
      <c r="Z18" s="92" t="s">
        <v>5317</v>
      </c>
      <c r="AA18" s="92" t="s">
        <v>7358</v>
      </c>
      <c r="AB18" s="92" t="s">
        <v>8919</v>
      </c>
      <c r="AC18" s="92" t="s">
        <v>5320</v>
      </c>
      <c r="AD18" s="92" t="s">
        <v>5364</v>
      </c>
      <c r="AE18" s="167" t="s">
        <v>8920</v>
      </c>
      <c r="AF18" s="20"/>
      <c r="AG18" s="20"/>
      <c r="AH18" s="212"/>
      <c r="AI18" s="212"/>
    </row>
    <row r="19" spans="1:35" ht="15.75" customHeight="1">
      <c r="A19" s="260">
        <v>3</v>
      </c>
      <c r="B19" s="92" t="s">
        <v>8921</v>
      </c>
      <c r="C19" s="92" t="s">
        <v>5306</v>
      </c>
      <c r="D19" s="92" t="s">
        <v>5374</v>
      </c>
      <c r="E19" s="92" t="s">
        <v>5307</v>
      </c>
      <c r="F19" s="20" t="str">
        <f t="shared" si="2"/>
        <v>A/C/B</v>
      </c>
      <c r="G19" s="261" t="s">
        <v>8914</v>
      </c>
      <c r="H19" s="20"/>
      <c r="I19" s="92" t="s">
        <v>8922</v>
      </c>
      <c r="J19" s="92" t="s">
        <v>8923</v>
      </c>
      <c r="K19" s="92" t="s">
        <v>8924</v>
      </c>
      <c r="L19" s="92" t="s">
        <v>8925</v>
      </c>
      <c r="M19" s="20"/>
      <c r="N19" s="20"/>
      <c r="O19" s="90" t="s">
        <v>8926</v>
      </c>
      <c r="P19" s="20"/>
      <c r="Q19" s="92" t="s">
        <v>6284</v>
      </c>
      <c r="R19" s="92" t="s">
        <v>5313</v>
      </c>
      <c r="S19" s="92" t="s">
        <v>5378</v>
      </c>
      <c r="T19" s="20"/>
      <c r="U19" s="20"/>
      <c r="V19" s="20"/>
      <c r="W19" s="166" t="s">
        <v>1428</v>
      </c>
      <c r="X19" s="92" t="s">
        <v>7392</v>
      </c>
      <c r="Y19" s="92" t="s">
        <v>8870</v>
      </c>
      <c r="Z19" s="92" t="s">
        <v>5317</v>
      </c>
      <c r="AA19" s="92" t="s">
        <v>8927</v>
      </c>
      <c r="AB19" s="92" t="s">
        <v>8928</v>
      </c>
      <c r="AC19" s="92" t="s">
        <v>5320</v>
      </c>
      <c r="AD19" s="92" t="s">
        <v>5364</v>
      </c>
      <c r="AE19" s="167" t="s">
        <v>8929</v>
      </c>
      <c r="AF19" s="20"/>
      <c r="AG19" s="20"/>
      <c r="AH19" s="212"/>
      <c r="AI19" s="212"/>
    </row>
    <row r="20" spans="1:35" ht="15.75" customHeight="1">
      <c r="A20" s="260">
        <v>3</v>
      </c>
      <c r="B20" s="92" t="s">
        <v>8930</v>
      </c>
      <c r="C20" s="92" t="s">
        <v>5307</v>
      </c>
      <c r="D20" s="92" t="s">
        <v>5307</v>
      </c>
      <c r="E20" s="92" t="s">
        <v>5306</v>
      </c>
      <c r="F20" s="20" t="str">
        <f t="shared" si="2"/>
        <v>B/B/A</v>
      </c>
      <c r="G20" s="261" t="s">
        <v>8914</v>
      </c>
      <c r="H20" s="20"/>
      <c r="I20" s="92" t="s">
        <v>8931</v>
      </c>
      <c r="J20" s="92" t="s">
        <v>8932</v>
      </c>
      <c r="K20" s="92" t="s">
        <v>8933</v>
      </c>
      <c r="L20" s="92" t="s">
        <v>8934</v>
      </c>
      <c r="M20" s="92" t="s">
        <v>8935</v>
      </c>
      <c r="N20" s="20"/>
      <c r="O20" s="20"/>
      <c r="P20" s="20"/>
      <c r="Q20" s="92" t="s">
        <v>6284</v>
      </c>
      <c r="R20" s="92" t="s">
        <v>5339</v>
      </c>
      <c r="S20" s="92" t="s">
        <v>42</v>
      </c>
      <c r="T20" s="20"/>
      <c r="U20" s="20"/>
      <c r="V20" s="20"/>
      <c r="W20" s="166" t="s">
        <v>5448</v>
      </c>
      <c r="X20" s="20"/>
      <c r="Y20" s="20"/>
      <c r="Z20" s="20"/>
      <c r="AA20" s="20"/>
      <c r="AB20" s="20"/>
      <c r="AC20" s="20"/>
      <c r="AD20" s="20"/>
      <c r="AE20" s="20"/>
      <c r="AF20" s="20"/>
      <c r="AG20" s="20"/>
      <c r="AH20" s="212"/>
      <c r="AI20" s="212"/>
    </row>
    <row r="21" spans="1:35" ht="15.75" customHeight="1">
      <c r="A21" s="260">
        <v>3</v>
      </c>
      <c r="B21" s="92" t="s">
        <v>8936</v>
      </c>
      <c r="C21" s="92" t="s">
        <v>5306</v>
      </c>
      <c r="D21" s="92" t="s">
        <v>5307</v>
      </c>
      <c r="E21" s="92" t="s">
        <v>5307</v>
      </c>
      <c r="F21" s="20" t="str">
        <f t="shared" si="2"/>
        <v>A/B/B</v>
      </c>
      <c r="G21" s="92" t="s">
        <v>6223</v>
      </c>
      <c r="H21" s="20"/>
      <c r="I21" s="92" t="s">
        <v>8937</v>
      </c>
      <c r="J21" s="92" t="s">
        <v>8938</v>
      </c>
      <c r="K21" s="92" t="s">
        <v>8939</v>
      </c>
      <c r="L21" s="92" t="s">
        <v>8940</v>
      </c>
      <c r="M21" s="20"/>
      <c r="N21" s="20"/>
      <c r="O21" s="20"/>
      <c r="P21" s="20"/>
      <c r="Q21" s="92" t="s">
        <v>5678</v>
      </c>
      <c r="R21" s="92" t="s">
        <v>5313</v>
      </c>
      <c r="S21" s="92" t="s">
        <v>6465</v>
      </c>
      <c r="T21" s="20"/>
      <c r="U21" s="20"/>
      <c r="V21" s="20"/>
      <c r="W21" s="166" t="s">
        <v>5448</v>
      </c>
      <c r="X21" s="92" t="s">
        <v>7392</v>
      </c>
      <c r="Y21" s="92" t="s">
        <v>8870</v>
      </c>
      <c r="Z21" s="92" t="s">
        <v>5317</v>
      </c>
      <c r="AA21" s="92" t="s">
        <v>5418</v>
      </c>
      <c r="AB21" s="168">
        <v>100</v>
      </c>
      <c r="AC21" s="92" t="s">
        <v>5320</v>
      </c>
      <c r="AD21" s="92" t="s">
        <v>5364</v>
      </c>
      <c r="AE21" s="167" t="s">
        <v>8941</v>
      </c>
      <c r="AF21" s="20"/>
      <c r="AG21" s="20"/>
      <c r="AH21" s="212"/>
      <c r="AI21" s="212"/>
    </row>
    <row r="22" spans="1:35" ht="15.75" customHeight="1">
      <c r="A22" s="260">
        <v>3</v>
      </c>
      <c r="B22" s="92" t="s">
        <v>8942</v>
      </c>
      <c r="C22" s="92" t="s">
        <v>5306</v>
      </c>
      <c r="D22" s="92" t="s">
        <v>5374</v>
      </c>
      <c r="E22" s="92" t="s">
        <v>5307</v>
      </c>
      <c r="F22" s="20" t="str">
        <f t="shared" si="2"/>
        <v>A/C/B</v>
      </c>
      <c r="G22" s="92" t="s">
        <v>6223</v>
      </c>
      <c r="H22" s="20"/>
      <c r="I22" s="92" t="s">
        <v>8943</v>
      </c>
      <c r="J22" s="92" t="s">
        <v>8944</v>
      </c>
      <c r="K22" s="92" t="s">
        <v>8945</v>
      </c>
      <c r="L22" s="92" t="s">
        <v>8946</v>
      </c>
      <c r="M22" s="92" t="s">
        <v>8947</v>
      </c>
      <c r="N22" s="20"/>
      <c r="O22" s="20"/>
      <c r="P22" s="20"/>
      <c r="Q22" s="92" t="s">
        <v>8868</v>
      </c>
      <c r="R22" s="92" t="s">
        <v>5313</v>
      </c>
      <c r="S22" s="92" t="s">
        <v>6465</v>
      </c>
      <c r="T22" s="20"/>
      <c r="U22" s="20"/>
      <c r="V22" s="20"/>
      <c r="W22" s="166" t="s">
        <v>6184</v>
      </c>
      <c r="X22" s="92" t="s">
        <v>7392</v>
      </c>
      <c r="Y22" s="92" t="s">
        <v>8870</v>
      </c>
      <c r="Z22" s="92" t="s">
        <v>5317</v>
      </c>
      <c r="AA22" s="92" t="s">
        <v>8948</v>
      </c>
      <c r="AB22" s="92" t="s">
        <v>8949</v>
      </c>
      <c r="AC22" s="92" t="s">
        <v>5320</v>
      </c>
      <c r="AD22" s="92" t="s">
        <v>5364</v>
      </c>
      <c r="AE22" s="167" t="s">
        <v>8950</v>
      </c>
      <c r="AF22" s="20"/>
      <c r="AG22" s="20"/>
      <c r="AH22" s="212"/>
      <c r="AI22" s="212"/>
    </row>
    <row r="23" spans="1:35" ht="15.75" customHeight="1">
      <c r="A23" s="260">
        <v>3</v>
      </c>
      <c r="B23" s="92" t="s">
        <v>8951</v>
      </c>
      <c r="C23" s="92" t="s">
        <v>5307</v>
      </c>
      <c r="D23" s="92" t="s">
        <v>5307</v>
      </c>
      <c r="E23" s="92" t="s">
        <v>5307</v>
      </c>
      <c r="F23" s="20" t="str">
        <f t="shared" si="2"/>
        <v>B/B/B</v>
      </c>
      <c r="G23" s="92" t="s">
        <v>6223</v>
      </c>
      <c r="H23" s="20"/>
      <c r="I23" s="92" t="s">
        <v>8952</v>
      </c>
      <c r="J23" s="92" t="s">
        <v>8953</v>
      </c>
      <c r="K23" s="92" t="s">
        <v>7389</v>
      </c>
      <c r="L23" s="92" t="s">
        <v>8954</v>
      </c>
      <c r="M23" s="20"/>
      <c r="N23" s="20"/>
      <c r="O23" s="20"/>
      <c r="P23" s="20"/>
      <c r="Q23" s="92" t="s">
        <v>8868</v>
      </c>
      <c r="R23" s="92" t="s">
        <v>5313</v>
      </c>
      <c r="S23" s="92" t="s">
        <v>5378</v>
      </c>
      <c r="T23" s="20"/>
      <c r="U23" s="20"/>
      <c r="V23" s="20"/>
      <c r="W23" s="166" t="s">
        <v>1428</v>
      </c>
      <c r="X23" s="92" t="s">
        <v>7392</v>
      </c>
      <c r="Y23" s="92" t="s">
        <v>8870</v>
      </c>
      <c r="Z23" s="20"/>
      <c r="AA23" s="20"/>
      <c r="AB23" s="20"/>
      <c r="AC23" s="92" t="s">
        <v>5320</v>
      </c>
      <c r="AD23" s="92" t="s">
        <v>5364</v>
      </c>
      <c r="AE23" s="167" t="s">
        <v>6192</v>
      </c>
      <c r="AF23" s="20"/>
      <c r="AG23" s="20"/>
      <c r="AH23" s="212"/>
      <c r="AI23" s="212"/>
    </row>
    <row r="24" spans="1:35" ht="15.75" customHeight="1">
      <c r="A24" s="260">
        <v>3</v>
      </c>
      <c r="B24" s="92" t="s">
        <v>8955</v>
      </c>
      <c r="C24" s="92" t="s">
        <v>5307</v>
      </c>
      <c r="D24" s="92" t="s">
        <v>5307</v>
      </c>
      <c r="E24" s="92" t="s">
        <v>5306</v>
      </c>
      <c r="F24" s="20" t="str">
        <f t="shared" si="2"/>
        <v>B/B/A</v>
      </c>
      <c r="G24" s="92" t="s">
        <v>6223</v>
      </c>
      <c r="H24" s="20"/>
      <c r="I24" s="92" t="s">
        <v>8956</v>
      </c>
      <c r="J24" s="92" t="s">
        <v>8957</v>
      </c>
      <c r="K24" s="92" t="s">
        <v>8958</v>
      </c>
      <c r="L24" s="92" t="s">
        <v>8959</v>
      </c>
      <c r="M24" s="20"/>
      <c r="N24" s="20"/>
      <c r="O24" s="20"/>
      <c r="P24" s="20"/>
      <c r="Q24" s="92" t="s">
        <v>6284</v>
      </c>
      <c r="R24" s="92" t="s">
        <v>5339</v>
      </c>
      <c r="S24" s="92" t="s">
        <v>42</v>
      </c>
      <c r="T24" s="20"/>
      <c r="U24" s="20"/>
      <c r="V24" s="20"/>
      <c r="W24" s="166" t="s">
        <v>5448</v>
      </c>
      <c r="X24" s="20"/>
      <c r="Y24" s="20"/>
      <c r="Z24" s="20"/>
      <c r="AA24" s="20"/>
      <c r="AB24" s="20"/>
      <c r="AC24" s="20"/>
      <c r="AD24" s="20"/>
      <c r="AE24" s="20"/>
      <c r="AF24" s="20"/>
      <c r="AG24" s="20"/>
      <c r="AH24" s="212"/>
      <c r="AI24" s="212"/>
    </row>
    <row r="25" spans="1:35" ht="15.75" customHeight="1">
      <c r="A25" s="260">
        <v>3</v>
      </c>
      <c r="B25" s="92" t="s">
        <v>8960</v>
      </c>
      <c r="C25" s="92" t="s">
        <v>5307</v>
      </c>
      <c r="D25" s="92" t="s">
        <v>5307</v>
      </c>
      <c r="E25" s="92" t="s">
        <v>5307</v>
      </c>
      <c r="F25" s="20" t="str">
        <f t="shared" si="2"/>
        <v>B/B/B</v>
      </c>
      <c r="G25" s="92" t="s">
        <v>6223</v>
      </c>
      <c r="H25" s="20"/>
      <c r="I25" s="92" t="s">
        <v>8961</v>
      </c>
      <c r="J25" s="92" t="s">
        <v>8962</v>
      </c>
      <c r="K25" s="92" t="s">
        <v>8963</v>
      </c>
      <c r="L25" s="92" t="s">
        <v>8964</v>
      </c>
      <c r="M25" s="20"/>
      <c r="N25" s="20"/>
      <c r="O25" s="20"/>
      <c r="P25" s="20"/>
      <c r="Q25" s="92" t="s">
        <v>35</v>
      </c>
      <c r="R25" s="92" t="s">
        <v>5313</v>
      </c>
      <c r="S25" s="92" t="s">
        <v>5314</v>
      </c>
      <c r="T25" s="20"/>
      <c r="U25" s="20"/>
      <c r="V25" s="20"/>
      <c r="W25" s="166" t="s">
        <v>1393</v>
      </c>
      <c r="X25" s="92" t="s">
        <v>8965</v>
      </c>
      <c r="Y25" s="92" t="s">
        <v>8870</v>
      </c>
      <c r="Z25" s="20"/>
      <c r="AA25" s="20"/>
      <c r="AB25" s="20"/>
      <c r="AC25" s="92" t="s">
        <v>5332</v>
      </c>
      <c r="AD25" s="92" t="s">
        <v>5364</v>
      </c>
      <c r="AE25" s="167" t="s">
        <v>8966</v>
      </c>
      <c r="AF25" s="20"/>
      <c r="AG25" s="20"/>
      <c r="AH25" s="212"/>
      <c r="AI25" s="212"/>
    </row>
    <row r="26" spans="1:35" ht="15.75" customHeight="1">
      <c r="A26" s="260">
        <v>3</v>
      </c>
      <c r="B26" s="92" t="s">
        <v>8967</v>
      </c>
      <c r="C26" s="92" t="s">
        <v>5307</v>
      </c>
      <c r="D26" s="92" t="s">
        <v>5307</v>
      </c>
      <c r="E26" s="92" t="s">
        <v>5307</v>
      </c>
      <c r="F26" s="20" t="str">
        <f t="shared" si="2"/>
        <v>B/B/B</v>
      </c>
      <c r="G26" s="92" t="s">
        <v>6223</v>
      </c>
      <c r="H26" s="20"/>
      <c r="I26" s="92" t="s">
        <v>8961</v>
      </c>
      <c r="J26" s="92" t="s">
        <v>8968</v>
      </c>
      <c r="K26" s="92" t="s">
        <v>8969</v>
      </c>
      <c r="L26" s="92" t="s">
        <v>8970</v>
      </c>
      <c r="M26" s="20"/>
      <c r="N26" s="20"/>
      <c r="O26" s="20"/>
      <c r="P26" s="20"/>
      <c r="Q26" s="92" t="s">
        <v>35</v>
      </c>
      <c r="R26" s="92" t="s">
        <v>5339</v>
      </c>
      <c r="S26" s="92" t="s">
        <v>42</v>
      </c>
      <c r="T26" s="20"/>
      <c r="U26" s="20"/>
      <c r="V26" s="20"/>
      <c r="W26" s="166" t="s">
        <v>5597</v>
      </c>
      <c r="X26" s="20"/>
      <c r="Y26" s="20"/>
      <c r="Z26" s="20"/>
      <c r="AA26" s="20"/>
      <c r="AB26" s="20"/>
      <c r="AC26" s="20"/>
      <c r="AD26" s="20"/>
      <c r="AE26" s="20"/>
      <c r="AF26" s="20"/>
      <c r="AG26" s="20"/>
      <c r="AH26" s="212"/>
      <c r="AI26" s="212"/>
    </row>
    <row r="27" spans="1:35" ht="15.75" customHeight="1">
      <c r="A27" s="260">
        <v>3</v>
      </c>
      <c r="B27" s="92" t="s">
        <v>8971</v>
      </c>
      <c r="C27" s="92" t="s">
        <v>5374</v>
      </c>
      <c r="D27" s="92" t="s">
        <v>5307</v>
      </c>
      <c r="E27" s="92" t="s">
        <v>5307</v>
      </c>
      <c r="F27" s="20" t="str">
        <f t="shared" si="2"/>
        <v>C/B/B</v>
      </c>
      <c r="G27" s="92" t="s">
        <v>6223</v>
      </c>
      <c r="H27" s="20"/>
      <c r="I27" s="92" t="s">
        <v>8972</v>
      </c>
      <c r="J27" s="92" t="s">
        <v>8973</v>
      </c>
      <c r="K27" s="92" t="s">
        <v>8974</v>
      </c>
      <c r="L27" s="92" t="s">
        <v>8975</v>
      </c>
      <c r="M27" s="20"/>
      <c r="N27" s="20"/>
      <c r="O27" s="20"/>
      <c r="P27" s="20"/>
      <c r="Q27" s="92" t="s">
        <v>26</v>
      </c>
      <c r="R27" s="92" t="s">
        <v>5339</v>
      </c>
      <c r="S27" s="92" t="s">
        <v>42</v>
      </c>
      <c r="T27" s="20"/>
      <c r="U27" s="20"/>
      <c r="V27" s="20"/>
      <c r="W27" s="166" t="s">
        <v>1393</v>
      </c>
      <c r="X27" s="20"/>
      <c r="Y27" s="20"/>
      <c r="Z27" s="20"/>
      <c r="AA27" s="20"/>
      <c r="AB27" s="20"/>
      <c r="AC27" s="20"/>
      <c r="AD27" s="20"/>
      <c r="AE27" s="20"/>
      <c r="AF27" s="20"/>
      <c r="AG27" s="20"/>
      <c r="AH27" s="212"/>
      <c r="AI27" s="212"/>
    </row>
    <row r="28" spans="1:35" ht="15.75" customHeight="1">
      <c r="A28" s="260">
        <v>3</v>
      </c>
      <c r="B28" s="92" t="s">
        <v>8976</v>
      </c>
      <c r="C28" s="92" t="s">
        <v>5307</v>
      </c>
      <c r="D28" s="92" t="s">
        <v>5374</v>
      </c>
      <c r="E28" s="92" t="s">
        <v>5307</v>
      </c>
      <c r="F28" s="20" t="str">
        <f t="shared" si="2"/>
        <v>B/C/B</v>
      </c>
      <c r="G28" s="92" t="s">
        <v>8977</v>
      </c>
      <c r="H28" s="20"/>
      <c r="I28" s="92" t="s">
        <v>8978</v>
      </c>
      <c r="J28" s="92" t="s">
        <v>8979</v>
      </c>
      <c r="K28" s="92" t="s">
        <v>8980</v>
      </c>
      <c r="L28" s="92" t="s">
        <v>8981</v>
      </c>
      <c r="M28" s="20"/>
      <c r="N28" s="20"/>
      <c r="O28" s="20"/>
      <c r="P28" s="20"/>
      <c r="Q28" s="92" t="s">
        <v>5678</v>
      </c>
      <c r="R28" s="92" t="s">
        <v>5339</v>
      </c>
      <c r="S28" s="92" t="s">
        <v>42</v>
      </c>
      <c r="T28" s="20"/>
      <c r="U28" s="20"/>
      <c r="V28" s="20"/>
      <c r="W28" s="166" t="s">
        <v>6327</v>
      </c>
      <c r="X28" s="20"/>
      <c r="Y28" s="20"/>
      <c r="Z28" s="20"/>
      <c r="AA28" s="20"/>
      <c r="AB28" s="20"/>
      <c r="AC28" s="20"/>
      <c r="AD28" s="20"/>
      <c r="AE28" s="20"/>
      <c r="AF28" s="20"/>
      <c r="AG28" s="20"/>
      <c r="AH28" s="212"/>
      <c r="AI28" s="212"/>
    </row>
    <row r="29" spans="1:35" ht="15.75" customHeight="1">
      <c r="A29" s="260">
        <v>4</v>
      </c>
      <c r="B29" s="92" t="s">
        <v>8982</v>
      </c>
      <c r="C29" s="157"/>
      <c r="D29" s="157"/>
      <c r="E29" s="157"/>
      <c r="F29" s="158" t="str">
        <f>CONCATENATE(COUNTIF(C30:C33,"A"),"A","/",COUNTIF(D30:D33,"A"),"A","/",COUNTIF(E30:E33,"A"),"A")</f>
        <v>3A/1A/0A</v>
      </c>
      <c r="G29" s="159"/>
      <c r="H29" s="160" t="s">
        <v>8983</v>
      </c>
      <c r="I29" s="159"/>
      <c r="J29" s="159"/>
      <c r="K29" s="20"/>
      <c r="L29" s="157"/>
      <c r="M29" s="157"/>
      <c r="N29" s="157"/>
      <c r="O29" s="157"/>
      <c r="P29" s="157"/>
      <c r="Q29" s="157"/>
      <c r="R29" s="259"/>
      <c r="S29" s="157"/>
      <c r="T29" s="157"/>
      <c r="U29" s="224" t="s">
        <v>8984</v>
      </c>
      <c r="V29" s="20"/>
      <c r="W29" s="20"/>
      <c r="X29" s="20"/>
      <c r="Y29" s="20"/>
      <c r="Z29" s="20"/>
      <c r="AA29" s="20"/>
      <c r="AB29" s="20"/>
      <c r="AC29" s="20"/>
      <c r="AD29" s="20"/>
      <c r="AE29" s="20"/>
      <c r="AF29" s="20"/>
      <c r="AG29" s="20"/>
      <c r="AH29" s="212"/>
      <c r="AI29" s="212"/>
    </row>
    <row r="30" spans="1:35" ht="15.75" customHeight="1">
      <c r="A30" s="260">
        <v>4</v>
      </c>
      <c r="B30" s="92" t="s">
        <v>8985</v>
      </c>
      <c r="C30" s="92" t="s">
        <v>5306</v>
      </c>
      <c r="D30" s="92" t="s">
        <v>5307</v>
      </c>
      <c r="E30" s="92" t="s">
        <v>5307</v>
      </c>
      <c r="F30" s="20" t="str">
        <f t="shared" ref="F30:F33" si="3">CONCATENATE(C30,"/",D30,"/",E30)</f>
        <v>A/B/B</v>
      </c>
      <c r="G30" s="92" t="s">
        <v>8986</v>
      </c>
      <c r="H30" s="20"/>
      <c r="I30" s="92" t="s">
        <v>8987</v>
      </c>
      <c r="J30" s="92" t="s">
        <v>8988</v>
      </c>
      <c r="K30" s="92" t="s">
        <v>8989</v>
      </c>
      <c r="L30" s="92" t="s">
        <v>8990</v>
      </c>
      <c r="M30" s="20"/>
      <c r="N30" s="20"/>
      <c r="O30" s="20"/>
      <c r="P30" s="20"/>
      <c r="Q30" s="92" t="s">
        <v>35</v>
      </c>
      <c r="R30" s="92" t="s">
        <v>5313</v>
      </c>
      <c r="S30" s="92" t="s">
        <v>5314</v>
      </c>
      <c r="T30" s="20"/>
      <c r="U30" s="20"/>
      <c r="V30" s="92" t="s">
        <v>5360</v>
      </c>
      <c r="W30" s="166" t="s">
        <v>1428</v>
      </c>
      <c r="X30" s="92" t="s">
        <v>8991</v>
      </c>
      <c r="Y30" s="92" t="s">
        <v>8852</v>
      </c>
      <c r="Z30" s="92" t="s">
        <v>5317</v>
      </c>
      <c r="AA30" s="92" t="s">
        <v>5418</v>
      </c>
      <c r="AB30" s="168">
        <v>100</v>
      </c>
      <c r="AC30" s="92" t="s">
        <v>5320</v>
      </c>
      <c r="AD30" s="92" t="s">
        <v>5506</v>
      </c>
      <c r="AE30" s="167" t="s">
        <v>7124</v>
      </c>
      <c r="AF30" s="20"/>
      <c r="AG30" s="20"/>
      <c r="AH30" s="212"/>
      <c r="AI30" s="212"/>
    </row>
    <row r="31" spans="1:35" ht="15.75" customHeight="1">
      <c r="A31" s="260">
        <v>4</v>
      </c>
      <c r="B31" s="92" t="s">
        <v>8992</v>
      </c>
      <c r="C31" s="92" t="s">
        <v>5307</v>
      </c>
      <c r="D31" s="92" t="s">
        <v>5307</v>
      </c>
      <c r="E31" s="92" t="s">
        <v>5307</v>
      </c>
      <c r="F31" s="20" t="str">
        <f t="shared" si="3"/>
        <v>B/B/B</v>
      </c>
      <c r="G31" s="92" t="s">
        <v>35</v>
      </c>
      <c r="H31" s="20"/>
      <c r="I31" s="92" t="s">
        <v>8993</v>
      </c>
      <c r="J31" s="92" t="s">
        <v>8994</v>
      </c>
      <c r="K31" s="92" t="s">
        <v>8995</v>
      </c>
      <c r="L31" s="92" t="s">
        <v>8996</v>
      </c>
      <c r="M31" s="20"/>
      <c r="N31" s="20"/>
      <c r="O31" s="20"/>
      <c r="P31" s="20"/>
      <c r="Q31" s="92" t="s">
        <v>35</v>
      </c>
      <c r="R31" s="92" t="s">
        <v>5339</v>
      </c>
      <c r="S31" s="92" t="s">
        <v>42</v>
      </c>
      <c r="T31" s="20"/>
      <c r="U31" s="20"/>
      <c r="V31" s="20"/>
      <c r="W31" s="166" t="s">
        <v>6327</v>
      </c>
      <c r="X31" s="20"/>
      <c r="Y31" s="20"/>
      <c r="Z31" s="20"/>
      <c r="AA31" s="20"/>
      <c r="AB31" s="20"/>
      <c r="AC31" s="20"/>
      <c r="AD31" s="20"/>
      <c r="AE31" s="20"/>
      <c r="AF31" s="20"/>
      <c r="AG31" s="20"/>
      <c r="AH31" s="212"/>
      <c r="AI31" s="212"/>
    </row>
    <row r="32" spans="1:35" ht="15.75" customHeight="1">
      <c r="A32" s="260">
        <v>4</v>
      </c>
      <c r="B32" s="92" t="s">
        <v>8997</v>
      </c>
      <c r="C32" s="92" t="s">
        <v>5306</v>
      </c>
      <c r="D32" s="92" t="s">
        <v>5307</v>
      </c>
      <c r="E32" s="92" t="s">
        <v>5307</v>
      </c>
      <c r="F32" s="20" t="str">
        <f t="shared" si="3"/>
        <v>A/B/B</v>
      </c>
      <c r="G32" s="92" t="s">
        <v>8986</v>
      </c>
      <c r="H32" s="20"/>
      <c r="I32" s="92" t="s">
        <v>8998</v>
      </c>
      <c r="J32" s="92" t="s">
        <v>8999</v>
      </c>
      <c r="K32" s="92" t="s">
        <v>9000</v>
      </c>
      <c r="L32" s="92" t="s">
        <v>9001</v>
      </c>
      <c r="M32" s="20"/>
      <c r="N32" s="20"/>
      <c r="O32" s="20"/>
      <c r="P32" s="20"/>
      <c r="Q32" s="92" t="s">
        <v>35</v>
      </c>
      <c r="R32" s="92" t="s">
        <v>5339</v>
      </c>
      <c r="S32" s="92" t="s">
        <v>42</v>
      </c>
      <c r="T32" s="20"/>
      <c r="U32" s="20"/>
      <c r="V32" s="20"/>
      <c r="W32" s="166" t="s">
        <v>1428</v>
      </c>
      <c r="X32" s="20"/>
      <c r="Y32" s="20"/>
      <c r="Z32" s="20"/>
      <c r="AA32" s="20"/>
      <c r="AB32" s="20"/>
      <c r="AC32" s="20"/>
      <c r="AD32" s="20"/>
      <c r="AE32" s="20"/>
      <c r="AF32" s="20"/>
      <c r="AG32" s="20"/>
      <c r="AH32" s="212"/>
      <c r="AI32" s="212"/>
    </row>
    <row r="33" spans="1:35" ht="15.75" customHeight="1">
      <c r="A33" s="260">
        <v>4</v>
      </c>
      <c r="B33" s="92" t="s">
        <v>9002</v>
      </c>
      <c r="C33" s="92" t="s">
        <v>5306</v>
      </c>
      <c r="D33" s="92" t="s">
        <v>5306</v>
      </c>
      <c r="E33" s="92" t="s">
        <v>5307</v>
      </c>
      <c r="F33" s="20" t="str">
        <f t="shared" si="3"/>
        <v>A/A/B</v>
      </c>
      <c r="G33" s="92" t="s">
        <v>8986</v>
      </c>
      <c r="H33" s="20"/>
      <c r="I33" s="92" t="s">
        <v>9003</v>
      </c>
      <c r="J33" s="92" t="s">
        <v>9004</v>
      </c>
      <c r="K33" s="92" t="s">
        <v>9005</v>
      </c>
      <c r="L33" s="92" t="s">
        <v>9006</v>
      </c>
      <c r="M33" s="20"/>
      <c r="N33" s="20"/>
      <c r="O33" s="20"/>
      <c r="P33" s="20"/>
      <c r="Q33" s="92" t="s">
        <v>8868</v>
      </c>
      <c r="R33" s="92" t="s">
        <v>5313</v>
      </c>
      <c r="S33" s="92" t="s">
        <v>5378</v>
      </c>
      <c r="T33" s="20"/>
      <c r="U33" s="20"/>
      <c r="V33" s="20"/>
      <c r="W33" s="166" t="s">
        <v>1393</v>
      </c>
      <c r="X33" s="92" t="s">
        <v>9007</v>
      </c>
      <c r="Y33" s="92" t="s">
        <v>5371</v>
      </c>
      <c r="Z33" s="92" t="s">
        <v>5317</v>
      </c>
      <c r="AA33" s="92" t="s">
        <v>5418</v>
      </c>
      <c r="AB33" s="168">
        <v>100</v>
      </c>
      <c r="AC33" s="92" t="s">
        <v>5332</v>
      </c>
      <c r="AD33" s="92" t="s">
        <v>5364</v>
      </c>
      <c r="AE33" s="167" t="s">
        <v>9008</v>
      </c>
      <c r="AF33" s="20"/>
      <c r="AG33" s="20"/>
      <c r="AH33" s="212"/>
      <c r="AI33" s="212"/>
    </row>
    <row r="34" spans="1:35" ht="15.75" customHeight="1">
      <c r="A34" s="260">
        <v>5</v>
      </c>
      <c r="B34" s="92" t="s">
        <v>9009</v>
      </c>
      <c r="C34" s="157"/>
      <c r="D34" s="157"/>
      <c r="E34" s="157"/>
      <c r="F34" s="158" t="str">
        <f>CONCATENATE(COUNTIF(C35:C40,"A"),"A","/",COUNTIF(D35:D40,"A"),"A","/",COUNTIF(E35:E40,"A"),"A")</f>
        <v>2A/1A/2A</v>
      </c>
      <c r="G34" s="159"/>
      <c r="H34" s="160" t="s">
        <v>9010</v>
      </c>
      <c r="I34" s="159"/>
      <c r="J34" s="159"/>
      <c r="K34" s="157"/>
      <c r="L34" s="157"/>
      <c r="M34" s="157"/>
      <c r="N34" s="157"/>
      <c r="O34" s="157"/>
      <c r="P34" s="157"/>
      <c r="Q34" s="157"/>
      <c r="R34" s="259"/>
      <c r="S34" s="157"/>
      <c r="T34" s="157"/>
      <c r="U34" s="224" t="s">
        <v>7291</v>
      </c>
      <c r="V34" s="20"/>
      <c r="W34" s="20"/>
      <c r="X34" s="20"/>
      <c r="Y34" s="20"/>
      <c r="Z34" s="20"/>
      <c r="AA34" s="20"/>
      <c r="AB34" s="20"/>
      <c r="AC34" s="20"/>
      <c r="AD34" s="20"/>
      <c r="AE34" s="20"/>
      <c r="AF34" s="20"/>
      <c r="AG34" s="20"/>
      <c r="AH34" s="212"/>
      <c r="AI34" s="212"/>
    </row>
    <row r="35" spans="1:35" ht="15.75" customHeight="1">
      <c r="A35" s="260">
        <v>5</v>
      </c>
      <c r="B35" s="92" t="s">
        <v>9011</v>
      </c>
      <c r="C35" s="92" t="s">
        <v>5306</v>
      </c>
      <c r="D35" s="92" t="s">
        <v>5306</v>
      </c>
      <c r="E35" s="92" t="s">
        <v>5306</v>
      </c>
      <c r="F35" s="20" t="str">
        <f t="shared" ref="F35:F40" si="4">CONCATENATE(C35,"/",D35,"/",E35)</f>
        <v>A/A/A</v>
      </c>
      <c r="G35" s="92" t="s">
        <v>8856</v>
      </c>
      <c r="H35" s="20"/>
      <c r="I35" s="92" t="s">
        <v>9012</v>
      </c>
      <c r="J35" s="92" t="s">
        <v>9013</v>
      </c>
      <c r="K35" s="92" t="s">
        <v>9014</v>
      </c>
      <c r="L35" s="92" t="s">
        <v>9015</v>
      </c>
      <c r="M35" s="20"/>
      <c r="N35" s="20"/>
      <c r="O35" s="20"/>
      <c r="P35" s="20"/>
      <c r="Q35" s="92" t="s">
        <v>6284</v>
      </c>
      <c r="R35" s="92" t="s">
        <v>5313</v>
      </c>
      <c r="S35" s="92" t="s">
        <v>5314</v>
      </c>
      <c r="T35" s="20"/>
      <c r="U35" s="20"/>
      <c r="V35" s="92" t="s">
        <v>5360</v>
      </c>
      <c r="W35" s="166" t="s">
        <v>21</v>
      </c>
      <c r="X35" s="92" t="s">
        <v>7392</v>
      </c>
      <c r="Y35" s="92" t="s">
        <v>8852</v>
      </c>
      <c r="Z35" s="92" t="s">
        <v>5317</v>
      </c>
      <c r="AA35" s="92" t="s">
        <v>9016</v>
      </c>
      <c r="AB35" s="168" t="s">
        <v>9017</v>
      </c>
      <c r="AC35" s="92" t="s">
        <v>5320</v>
      </c>
      <c r="AD35" s="92" t="s">
        <v>5364</v>
      </c>
      <c r="AE35" s="167" t="s">
        <v>9018</v>
      </c>
      <c r="AF35" s="20"/>
      <c r="AG35" s="20"/>
      <c r="AH35" s="212"/>
      <c r="AI35" s="212"/>
    </row>
    <row r="36" spans="1:35" ht="15.75" customHeight="1">
      <c r="A36" s="260">
        <v>5</v>
      </c>
      <c r="B36" s="92" t="s">
        <v>9019</v>
      </c>
      <c r="C36" s="92" t="s">
        <v>5374</v>
      </c>
      <c r="D36" s="92" t="s">
        <v>5307</v>
      </c>
      <c r="E36" s="92" t="s">
        <v>5307</v>
      </c>
      <c r="F36" s="20" t="str">
        <f t="shared" si="4"/>
        <v>C/B/B</v>
      </c>
      <c r="G36" s="92" t="s">
        <v>8856</v>
      </c>
      <c r="H36" s="20"/>
      <c r="I36" s="92" t="s">
        <v>9020</v>
      </c>
      <c r="J36" s="92" t="s">
        <v>9021</v>
      </c>
      <c r="K36" s="92" t="s">
        <v>9022</v>
      </c>
      <c r="L36" s="92" t="s">
        <v>9023</v>
      </c>
      <c r="M36" s="20"/>
      <c r="N36" s="20"/>
      <c r="O36" s="92" t="s">
        <v>9024</v>
      </c>
      <c r="P36" s="20"/>
      <c r="Q36" s="92" t="s">
        <v>6284</v>
      </c>
      <c r="R36" s="92" t="s">
        <v>5339</v>
      </c>
      <c r="S36" s="92" t="s">
        <v>42</v>
      </c>
      <c r="T36" s="20"/>
      <c r="U36" s="20"/>
      <c r="V36" s="20"/>
      <c r="W36" s="166" t="s">
        <v>5597</v>
      </c>
      <c r="X36" s="20"/>
      <c r="Y36" s="20"/>
      <c r="Z36" s="20"/>
      <c r="AA36" s="20"/>
      <c r="AB36" s="20"/>
      <c r="AC36" s="20"/>
      <c r="AD36" s="20"/>
      <c r="AE36" s="167" t="s">
        <v>9025</v>
      </c>
      <c r="AF36" s="20"/>
      <c r="AG36" s="20"/>
      <c r="AH36" s="212"/>
      <c r="AI36" s="212"/>
    </row>
    <row r="37" spans="1:35" ht="15.75" customHeight="1">
      <c r="A37" s="260">
        <v>5</v>
      </c>
      <c r="B37" s="92" t="s">
        <v>9026</v>
      </c>
      <c r="C37" s="92" t="s">
        <v>5374</v>
      </c>
      <c r="D37" s="92" t="s">
        <v>5374</v>
      </c>
      <c r="E37" s="92" t="s">
        <v>5307</v>
      </c>
      <c r="F37" s="20" t="str">
        <f t="shared" si="4"/>
        <v>C/C/B</v>
      </c>
      <c r="G37" s="92" t="s">
        <v>8856</v>
      </c>
      <c r="H37" s="20"/>
      <c r="I37" s="92" t="s">
        <v>9027</v>
      </c>
      <c r="J37" s="92" t="s">
        <v>9028</v>
      </c>
      <c r="K37" s="92" t="s">
        <v>9029</v>
      </c>
      <c r="L37" s="92" t="s">
        <v>9030</v>
      </c>
      <c r="M37" s="20"/>
      <c r="N37" s="20"/>
      <c r="O37" s="92" t="s">
        <v>9024</v>
      </c>
      <c r="P37" s="20"/>
      <c r="Q37" s="92" t="s">
        <v>8868</v>
      </c>
      <c r="R37" s="92" t="s">
        <v>5339</v>
      </c>
      <c r="S37" s="92" t="s">
        <v>42</v>
      </c>
      <c r="T37" s="20"/>
      <c r="U37" s="20"/>
      <c r="V37" s="20"/>
      <c r="W37" s="166" t="s">
        <v>1428</v>
      </c>
      <c r="X37" s="20"/>
      <c r="Y37" s="20"/>
      <c r="Z37" s="20"/>
      <c r="AA37" s="20"/>
      <c r="AB37" s="20"/>
      <c r="AC37" s="20"/>
      <c r="AD37" s="20"/>
      <c r="AE37" s="20"/>
      <c r="AF37" s="20"/>
      <c r="AG37" s="20"/>
      <c r="AH37" s="212"/>
      <c r="AI37" s="212"/>
    </row>
    <row r="38" spans="1:35" ht="15.75" customHeight="1">
      <c r="A38" s="260">
        <v>5</v>
      </c>
      <c r="B38" s="92" t="s">
        <v>9031</v>
      </c>
      <c r="C38" s="92" t="s">
        <v>5306</v>
      </c>
      <c r="D38" s="92" t="s">
        <v>5307</v>
      </c>
      <c r="E38" s="92" t="s">
        <v>5306</v>
      </c>
      <c r="F38" s="20" t="str">
        <f t="shared" si="4"/>
        <v>A/B/A</v>
      </c>
      <c r="G38" s="92" t="s">
        <v>8856</v>
      </c>
      <c r="H38" s="20"/>
      <c r="I38" s="92" t="s">
        <v>9032</v>
      </c>
      <c r="J38" s="92" t="s">
        <v>9033</v>
      </c>
      <c r="K38" s="92" t="s">
        <v>9034</v>
      </c>
      <c r="L38" s="92" t="s">
        <v>9035</v>
      </c>
      <c r="M38" s="20"/>
      <c r="N38" s="20"/>
      <c r="O38" s="20"/>
      <c r="P38" s="20"/>
      <c r="Q38" s="92" t="s">
        <v>6284</v>
      </c>
      <c r="R38" s="92" t="s">
        <v>5339</v>
      </c>
      <c r="S38" s="92" t="s">
        <v>42</v>
      </c>
      <c r="T38" s="20"/>
      <c r="U38" s="20"/>
      <c r="V38" s="20"/>
      <c r="W38" s="166" t="s">
        <v>1428</v>
      </c>
      <c r="X38" s="20"/>
      <c r="Y38" s="20"/>
      <c r="Z38" s="20"/>
      <c r="AA38" s="20"/>
      <c r="AB38" s="20"/>
      <c r="AC38" s="20"/>
      <c r="AD38" s="20"/>
      <c r="AE38" s="20"/>
      <c r="AF38" s="20"/>
      <c r="AG38" s="20"/>
      <c r="AH38" s="212"/>
      <c r="AI38" s="212"/>
    </row>
    <row r="39" spans="1:35" ht="15.75" customHeight="1">
      <c r="A39" s="260">
        <v>5</v>
      </c>
      <c r="B39" s="92" t="s">
        <v>9036</v>
      </c>
      <c r="C39" s="92" t="s">
        <v>5374</v>
      </c>
      <c r="D39" s="92" t="s">
        <v>5307</v>
      </c>
      <c r="E39" s="92" t="s">
        <v>5307</v>
      </c>
      <c r="F39" s="20" t="str">
        <f t="shared" si="4"/>
        <v>C/B/B</v>
      </c>
      <c r="G39" s="92" t="s">
        <v>8846</v>
      </c>
      <c r="H39" s="20"/>
      <c r="I39" s="92" t="s">
        <v>9037</v>
      </c>
      <c r="J39" s="92" t="s">
        <v>9038</v>
      </c>
      <c r="K39" s="92" t="s">
        <v>9039</v>
      </c>
      <c r="L39" s="92" t="s">
        <v>9040</v>
      </c>
      <c r="M39" s="20"/>
      <c r="N39" s="20"/>
      <c r="O39" s="20"/>
      <c r="P39" s="20"/>
      <c r="Q39" s="92" t="s">
        <v>6284</v>
      </c>
      <c r="R39" s="92" t="s">
        <v>5313</v>
      </c>
      <c r="S39" s="92" t="s">
        <v>5314</v>
      </c>
      <c r="T39" s="20"/>
      <c r="U39" s="20"/>
      <c r="V39" s="20"/>
      <c r="W39" s="166" t="s">
        <v>1428</v>
      </c>
      <c r="X39" s="92" t="s">
        <v>7392</v>
      </c>
      <c r="Y39" s="92" t="s">
        <v>8852</v>
      </c>
      <c r="Z39" s="20"/>
      <c r="AA39" s="20"/>
      <c r="AB39" s="20"/>
      <c r="AC39" s="92" t="s">
        <v>5332</v>
      </c>
      <c r="AD39" s="92" t="s">
        <v>5364</v>
      </c>
      <c r="AE39" s="167" t="s">
        <v>6207</v>
      </c>
      <c r="AF39" s="20"/>
      <c r="AG39" s="20"/>
      <c r="AH39" s="212"/>
      <c r="AI39" s="212"/>
    </row>
    <row r="40" spans="1:35" ht="15.75" customHeight="1">
      <c r="A40" s="260">
        <v>5</v>
      </c>
      <c r="B40" s="92" t="s">
        <v>9041</v>
      </c>
      <c r="C40" s="92" t="s">
        <v>5374</v>
      </c>
      <c r="D40" s="92" t="s">
        <v>5307</v>
      </c>
      <c r="E40" s="92" t="s">
        <v>5307</v>
      </c>
      <c r="F40" s="20" t="str">
        <f t="shared" si="4"/>
        <v>C/B/B</v>
      </c>
      <c r="G40" s="92" t="s">
        <v>8846</v>
      </c>
      <c r="H40" s="20"/>
      <c r="I40" s="92" t="s">
        <v>9042</v>
      </c>
      <c r="J40" s="92" t="s">
        <v>6200</v>
      </c>
      <c r="K40" s="92" t="s">
        <v>9043</v>
      </c>
      <c r="L40" s="92" t="s">
        <v>9044</v>
      </c>
      <c r="M40" s="20"/>
      <c r="N40" s="20"/>
      <c r="O40" s="20"/>
      <c r="P40" s="20"/>
      <c r="Q40" s="92" t="s">
        <v>6284</v>
      </c>
      <c r="R40" s="92" t="s">
        <v>5313</v>
      </c>
      <c r="S40" s="92" t="s">
        <v>5314</v>
      </c>
      <c r="T40" s="20"/>
      <c r="U40" s="20"/>
      <c r="V40" s="20"/>
      <c r="W40" s="166" t="s">
        <v>5443</v>
      </c>
      <c r="X40" s="92" t="s">
        <v>5560</v>
      </c>
      <c r="Y40" s="92" t="s">
        <v>5371</v>
      </c>
      <c r="Z40" s="20"/>
      <c r="AA40" s="20"/>
      <c r="AB40" s="20"/>
      <c r="AC40" s="92" t="s">
        <v>5332</v>
      </c>
      <c r="AD40" s="92" t="s">
        <v>5364</v>
      </c>
      <c r="AE40" s="167" t="s">
        <v>6207</v>
      </c>
      <c r="AF40" s="20"/>
      <c r="AG40" s="20"/>
      <c r="AH40" s="212"/>
      <c r="AI40" s="212"/>
    </row>
    <row r="41" spans="1:35" ht="15.75" customHeight="1">
      <c r="A41" s="260">
        <v>6</v>
      </c>
      <c r="B41" s="92" t="s">
        <v>9045</v>
      </c>
      <c r="C41" s="157"/>
      <c r="D41" s="157"/>
      <c r="E41" s="157"/>
      <c r="F41" s="158" t="str">
        <f>CONCATENATE(COUNTIF(C42:C46,"A"),"A","/",COUNTIF(D42:D46,"A"),"A","/",COUNTIF(E42:E46,"A"),"A")</f>
        <v>3A/0A/3A</v>
      </c>
      <c r="G41" s="159"/>
      <c r="H41" s="160" t="s">
        <v>9046</v>
      </c>
      <c r="I41" s="159"/>
      <c r="J41" s="159"/>
      <c r="K41" s="157"/>
      <c r="L41" s="157"/>
      <c r="M41" s="157"/>
      <c r="N41" s="157"/>
      <c r="O41" s="157"/>
      <c r="P41" s="157"/>
      <c r="Q41" s="157"/>
      <c r="R41" s="259"/>
      <c r="S41" s="157"/>
      <c r="T41" s="157"/>
      <c r="U41" s="224" t="s">
        <v>7291</v>
      </c>
      <c r="V41" s="20"/>
      <c r="W41" s="20"/>
      <c r="X41" s="20"/>
      <c r="Y41" s="20"/>
      <c r="Z41" s="20"/>
      <c r="AA41" s="20"/>
      <c r="AB41" s="20"/>
      <c r="AC41" s="20"/>
      <c r="AD41" s="20"/>
      <c r="AE41" s="20"/>
      <c r="AF41" s="20"/>
      <c r="AG41" s="20"/>
      <c r="AH41" s="212"/>
      <c r="AI41" s="212"/>
    </row>
    <row r="42" spans="1:35" ht="15.75" customHeight="1">
      <c r="A42" s="260">
        <v>6</v>
      </c>
      <c r="B42" s="92" t="s">
        <v>9047</v>
      </c>
      <c r="C42" s="92" t="s">
        <v>5306</v>
      </c>
      <c r="D42" s="92" t="s">
        <v>5307</v>
      </c>
      <c r="E42" s="92" t="s">
        <v>5306</v>
      </c>
      <c r="F42" s="20" t="str">
        <f t="shared" ref="F42:F46" si="5">CONCATENATE(C42,"/",D42,"/",E42)</f>
        <v>A/B/A</v>
      </c>
      <c r="G42" s="261" t="s">
        <v>8907</v>
      </c>
      <c r="H42" s="20"/>
      <c r="I42" s="92" t="s">
        <v>9048</v>
      </c>
      <c r="J42" s="92" t="s">
        <v>9049</v>
      </c>
      <c r="K42" s="92" t="s">
        <v>9050</v>
      </c>
      <c r="L42" s="92" t="s">
        <v>9051</v>
      </c>
      <c r="M42" s="20"/>
      <c r="N42" s="20"/>
      <c r="O42" s="20"/>
      <c r="P42" s="20"/>
      <c r="Q42" s="92" t="s">
        <v>8868</v>
      </c>
      <c r="R42" s="92" t="s">
        <v>5313</v>
      </c>
      <c r="S42" s="92" t="s">
        <v>5378</v>
      </c>
      <c r="T42" s="20"/>
      <c r="U42" s="20"/>
      <c r="V42" s="20"/>
      <c r="W42" s="166" t="s">
        <v>1428</v>
      </c>
      <c r="X42" s="92" t="s">
        <v>5361</v>
      </c>
      <c r="Y42" s="92" t="s">
        <v>8870</v>
      </c>
      <c r="Z42" s="92" t="s">
        <v>5317</v>
      </c>
      <c r="AA42" s="92" t="s">
        <v>5418</v>
      </c>
      <c r="AB42" s="168">
        <v>100</v>
      </c>
      <c r="AC42" s="92" t="s">
        <v>5320</v>
      </c>
      <c r="AD42" s="92" t="s">
        <v>5364</v>
      </c>
      <c r="AE42" s="167" t="s">
        <v>9052</v>
      </c>
      <c r="AF42" s="20"/>
      <c r="AG42" s="20"/>
      <c r="AH42" s="212"/>
      <c r="AI42" s="212"/>
    </row>
    <row r="43" spans="1:35" ht="15.75" customHeight="1">
      <c r="A43" s="260">
        <v>6</v>
      </c>
      <c r="B43" s="92" t="s">
        <v>9053</v>
      </c>
      <c r="C43" s="92" t="s">
        <v>5306</v>
      </c>
      <c r="D43" s="92" t="s">
        <v>5307</v>
      </c>
      <c r="E43" s="92" t="s">
        <v>5306</v>
      </c>
      <c r="F43" s="20" t="str">
        <f t="shared" si="5"/>
        <v>A/B/A</v>
      </c>
      <c r="G43" s="261" t="s">
        <v>8907</v>
      </c>
      <c r="H43" s="20"/>
      <c r="I43" s="92" t="s">
        <v>9054</v>
      </c>
      <c r="J43" s="92" t="s">
        <v>9055</v>
      </c>
      <c r="K43" s="92" t="s">
        <v>9056</v>
      </c>
      <c r="L43" s="92" t="s">
        <v>9057</v>
      </c>
      <c r="M43" s="20"/>
      <c r="N43" s="20"/>
      <c r="O43" s="92" t="s">
        <v>9058</v>
      </c>
      <c r="P43" s="20"/>
      <c r="Q43" s="92" t="s">
        <v>6284</v>
      </c>
      <c r="R43" s="92" t="s">
        <v>5339</v>
      </c>
      <c r="S43" s="92" t="s">
        <v>42</v>
      </c>
      <c r="T43" s="20"/>
      <c r="U43" s="20"/>
      <c r="V43" s="20"/>
      <c r="W43" s="166" t="s">
        <v>5597</v>
      </c>
      <c r="X43" s="20"/>
      <c r="Y43" s="20"/>
      <c r="Z43" s="20"/>
      <c r="AA43" s="20"/>
      <c r="AB43" s="20"/>
      <c r="AC43" s="20"/>
      <c r="AD43" s="20"/>
      <c r="AE43" s="20"/>
      <c r="AF43" s="20"/>
      <c r="AG43" s="20"/>
      <c r="AH43" s="212"/>
      <c r="AI43" s="212"/>
    </row>
    <row r="44" spans="1:35" ht="15.75" customHeight="1">
      <c r="A44" s="260">
        <v>6</v>
      </c>
      <c r="B44" s="92" t="s">
        <v>9059</v>
      </c>
      <c r="C44" s="92" t="s">
        <v>5306</v>
      </c>
      <c r="D44" s="92" t="s">
        <v>5307</v>
      </c>
      <c r="E44" s="92" t="s">
        <v>5306</v>
      </c>
      <c r="F44" s="20" t="str">
        <f t="shared" si="5"/>
        <v>A/B/A</v>
      </c>
      <c r="G44" s="261" t="s">
        <v>8907</v>
      </c>
      <c r="H44" s="20"/>
      <c r="I44" s="92" t="s">
        <v>9060</v>
      </c>
      <c r="J44" s="92" t="s">
        <v>9061</v>
      </c>
      <c r="K44" s="92" t="s">
        <v>9062</v>
      </c>
      <c r="L44" s="92" t="s">
        <v>9063</v>
      </c>
      <c r="M44" s="20"/>
      <c r="N44" s="20"/>
      <c r="O44" s="20"/>
      <c r="P44" s="20"/>
      <c r="Q44" s="92" t="s">
        <v>8868</v>
      </c>
      <c r="R44" s="92" t="s">
        <v>5339</v>
      </c>
      <c r="S44" s="92" t="s">
        <v>42</v>
      </c>
      <c r="T44" s="20"/>
      <c r="U44" s="20"/>
      <c r="V44" s="20"/>
      <c r="W44" s="166" t="s">
        <v>1428</v>
      </c>
      <c r="X44" s="20"/>
      <c r="Y44" s="20"/>
      <c r="Z44" s="20"/>
      <c r="AA44" s="20"/>
      <c r="AB44" s="20"/>
      <c r="AC44" s="20"/>
      <c r="AD44" s="20"/>
      <c r="AE44" s="20"/>
      <c r="AF44" s="20"/>
      <c r="AG44" s="20"/>
      <c r="AH44" s="212"/>
      <c r="AI44" s="212"/>
    </row>
    <row r="45" spans="1:35" ht="15.75" customHeight="1">
      <c r="A45" s="260">
        <v>6</v>
      </c>
      <c r="B45" s="92" t="s">
        <v>9064</v>
      </c>
      <c r="C45" s="92" t="s">
        <v>5307</v>
      </c>
      <c r="D45" s="92" t="s">
        <v>5374</v>
      </c>
      <c r="E45" s="92" t="s">
        <v>5307</v>
      </c>
      <c r="F45" s="20" t="str">
        <f t="shared" si="5"/>
        <v>B/C/B</v>
      </c>
      <c r="G45" s="261" t="s">
        <v>8907</v>
      </c>
      <c r="H45" s="20"/>
      <c r="I45" s="92" t="s">
        <v>9065</v>
      </c>
      <c r="J45" s="92" t="s">
        <v>9066</v>
      </c>
      <c r="K45" s="92" t="s">
        <v>9067</v>
      </c>
      <c r="L45" s="92" t="s">
        <v>9068</v>
      </c>
      <c r="M45" s="20"/>
      <c r="N45" s="20"/>
      <c r="O45" s="20"/>
      <c r="P45" s="20"/>
      <c r="Q45" s="92" t="s">
        <v>6284</v>
      </c>
      <c r="R45" s="92" t="s">
        <v>5313</v>
      </c>
      <c r="S45" s="92" t="s">
        <v>5378</v>
      </c>
      <c r="T45" s="20"/>
      <c r="U45" s="20"/>
      <c r="V45" s="20"/>
      <c r="W45" s="166" t="s">
        <v>5597</v>
      </c>
      <c r="X45" s="92" t="s">
        <v>9069</v>
      </c>
      <c r="Y45" s="92" t="s">
        <v>8870</v>
      </c>
      <c r="Z45" s="92" t="s">
        <v>5317</v>
      </c>
      <c r="AA45" s="92" t="s">
        <v>9070</v>
      </c>
      <c r="AB45" s="92" t="s">
        <v>9071</v>
      </c>
      <c r="AC45" s="92" t="s">
        <v>5562</v>
      </c>
      <c r="AD45" s="92" t="s">
        <v>5506</v>
      </c>
      <c r="AE45" s="167" t="s">
        <v>8400</v>
      </c>
      <c r="AF45" s="20"/>
      <c r="AG45" s="20"/>
      <c r="AH45" s="212"/>
      <c r="AI45" s="212"/>
    </row>
    <row r="46" spans="1:35" ht="15.75" customHeight="1">
      <c r="A46" s="260">
        <v>6</v>
      </c>
      <c r="B46" s="92" t="s">
        <v>9072</v>
      </c>
      <c r="C46" s="92" t="s">
        <v>5307</v>
      </c>
      <c r="D46" s="92" t="s">
        <v>5307</v>
      </c>
      <c r="E46" s="92" t="s">
        <v>5307</v>
      </c>
      <c r="F46" s="20" t="str">
        <f t="shared" si="5"/>
        <v>B/B/B</v>
      </c>
      <c r="G46" s="261" t="s">
        <v>8907</v>
      </c>
      <c r="H46" s="20"/>
      <c r="I46" s="92" t="s">
        <v>9073</v>
      </c>
      <c r="J46" s="92" t="s">
        <v>9074</v>
      </c>
      <c r="K46" s="92" t="s">
        <v>9075</v>
      </c>
      <c r="L46" s="92" t="s">
        <v>9076</v>
      </c>
      <c r="M46" s="92" t="s">
        <v>9077</v>
      </c>
      <c r="N46" s="20"/>
      <c r="O46" s="92" t="s">
        <v>9078</v>
      </c>
      <c r="P46" s="20"/>
      <c r="Q46" s="92" t="s">
        <v>8868</v>
      </c>
      <c r="R46" s="92" t="s">
        <v>5313</v>
      </c>
      <c r="S46" s="92" t="s">
        <v>5314</v>
      </c>
      <c r="T46" s="20"/>
      <c r="U46" s="20"/>
      <c r="V46" s="20"/>
      <c r="W46" s="166" t="s">
        <v>6184</v>
      </c>
      <c r="X46" s="92" t="s">
        <v>9079</v>
      </c>
      <c r="Y46" s="92" t="s">
        <v>8870</v>
      </c>
      <c r="Z46" s="92" t="s">
        <v>5317</v>
      </c>
      <c r="AA46" s="92" t="s">
        <v>5418</v>
      </c>
      <c r="AB46" s="168">
        <v>100</v>
      </c>
      <c r="AC46" s="92" t="s">
        <v>5562</v>
      </c>
      <c r="AD46" s="92" t="s">
        <v>5321</v>
      </c>
      <c r="AE46" s="167" t="s">
        <v>9080</v>
      </c>
      <c r="AF46" s="20"/>
      <c r="AG46" s="20"/>
      <c r="AH46" s="212"/>
      <c r="AI46" s="212"/>
    </row>
    <row r="47" spans="1:35" ht="15.75" customHeight="1">
      <c r="A47" s="260">
        <v>7</v>
      </c>
      <c r="B47" s="92" t="s">
        <v>9081</v>
      </c>
      <c r="C47" s="157"/>
      <c r="D47" s="157"/>
      <c r="E47" s="157"/>
      <c r="F47" s="158" t="str">
        <f>CONCATENATE(COUNTIF(C48:C56,"A"),"A","/",COUNTIF(D48:D56,"A"),"A","/",COUNTIF(E48:E56,"A"),"A")</f>
        <v>7A/4A/6A</v>
      </c>
      <c r="G47" s="159"/>
      <c r="H47" s="160" t="s">
        <v>9082</v>
      </c>
      <c r="I47" s="159"/>
      <c r="J47" s="159"/>
      <c r="K47" s="157"/>
      <c r="L47" s="157"/>
      <c r="M47" s="157"/>
      <c r="N47" s="157"/>
      <c r="O47" s="157"/>
      <c r="P47" s="157"/>
      <c r="Q47" s="157"/>
      <c r="R47" s="259"/>
      <c r="S47" s="157"/>
      <c r="T47" s="157"/>
      <c r="U47" s="224" t="s">
        <v>8984</v>
      </c>
      <c r="V47" s="20"/>
      <c r="W47" s="20"/>
      <c r="X47" s="20"/>
      <c r="Y47" s="20"/>
      <c r="Z47" s="20"/>
      <c r="AA47" s="20"/>
      <c r="AB47" s="20"/>
      <c r="AC47" s="20"/>
      <c r="AD47" s="20"/>
      <c r="AE47" s="20"/>
      <c r="AF47" s="20"/>
      <c r="AG47" s="20"/>
      <c r="AH47" s="212"/>
      <c r="AI47" s="212"/>
    </row>
    <row r="48" spans="1:35" ht="15.75" customHeight="1">
      <c r="A48" s="260">
        <v>7</v>
      </c>
      <c r="B48" s="92" t="s">
        <v>9083</v>
      </c>
      <c r="C48" s="92" t="s">
        <v>5306</v>
      </c>
      <c r="D48" s="92" t="s">
        <v>5307</v>
      </c>
      <c r="E48" s="92" t="s">
        <v>5307</v>
      </c>
      <c r="F48" s="20" t="str">
        <f t="shared" ref="F48:F56" si="6">CONCATENATE(C48,"/",D48,"/",E48)</f>
        <v>A/B/B</v>
      </c>
      <c r="G48" s="92" t="s">
        <v>6223</v>
      </c>
      <c r="H48" s="20"/>
      <c r="I48" s="92" t="s">
        <v>9084</v>
      </c>
      <c r="J48" s="92" t="s">
        <v>9085</v>
      </c>
      <c r="K48" s="92" t="s">
        <v>9086</v>
      </c>
      <c r="L48" s="92" t="s">
        <v>9087</v>
      </c>
      <c r="M48" s="20"/>
      <c r="N48" s="20"/>
      <c r="O48" s="20"/>
      <c r="P48" s="20"/>
      <c r="Q48" s="92" t="s">
        <v>8868</v>
      </c>
      <c r="R48" s="92" t="s">
        <v>5313</v>
      </c>
      <c r="S48" s="92" t="s">
        <v>5378</v>
      </c>
      <c r="T48" s="20"/>
      <c r="U48" s="20"/>
      <c r="V48" s="20"/>
      <c r="W48" s="166" t="s">
        <v>1428</v>
      </c>
      <c r="X48" s="92" t="s">
        <v>9079</v>
      </c>
      <c r="Y48" s="92" t="s">
        <v>8870</v>
      </c>
      <c r="Z48" s="92" t="s">
        <v>5317</v>
      </c>
      <c r="AA48" s="92" t="s">
        <v>9088</v>
      </c>
      <c r="AB48" s="168" t="s">
        <v>9089</v>
      </c>
      <c r="AC48" s="92" t="s">
        <v>5332</v>
      </c>
      <c r="AD48" s="92" t="s">
        <v>5364</v>
      </c>
      <c r="AE48" s="167" t="s">
        <v>9090</v>
      </c>
      <c r="AF48" s="20"/>
      <c r="AG48" s="20"/>
      <c r="AH48" s="212"/>
      <c r="AI48" s="212"/>
    </row>
    <row r="49" spans="1:35" ht="15.75" customHeight="1">
      <c r="A49" s="260">
        <v>7</v>
      </c>
      <c r="B49" s="92" t="s">
        <v>9091</v>
      </c>
      <c r="C49" s="92" t="s">
        <v>5306</v>
      </c>
      <c r="D49" s="92" t="s">
        <v>5306</v>
      </c>
      <c r="E49" s="92" t="s">
        <v>5307</v>
      </c>
      <c r="F49" s="20" t="str">
        <f t="shared" si="6"/>
        <v>A/A/B</v>
      </c>
      <c r="G49" s="92" t="s">
        <v>6223</v>
      </c>
      <c r="H49" s="20"/>
      <c r="I49" s="92" t="s">
        <v>9092</v>
      </c>
      <c r="J49" s="92" t="s">
        <v>9093</v>
      </c>
      <c r="K49" s="92" t="s">
        <v>9094</v>
      </c>
      <c r="L49" s="92" t="s">
        <v>9095</v>
      </c>
      <c r="M49" s="20"/>
      <c r="N49" s="20"/>
      <c r="O49" s="20"/>
      <c r="P49" s="20"/>
      <c r="Q49" s="92" t="s">
        <v>8868</v>
      </c>
      <c r="R49" s="92" t="s">
        <v>5313</v>
      </c>
      <c r="S49" s="92" t="s">
        <v>5314</v>
      </c>
      <c r="T49" s="20"/>
      <c r="U49" s="20"/>
      <c r="V49" s="20"/>
      <c r="W49" s="166" t="s">
        <v>1428</v>
      </c>
      <c r="X49" s="92" t="s">
        <v>9079</v>
      </c>
      <c r="Y49" s="92" t="s">
        <v>8870</v>
      </c>
      <c r="Z49" s="92" t="s">
        <v>5317</v>
      </c>
      <c r="AA49" s="92" t="s">
        <v>9096</v>
      </c>
      <c r="AB49" s="168" t="s">
        <v>9089</v>
      </c>
      <c r="AC49" s="92" t="s">
        <v>5562</v>
      </c>
      <c r="AD49" s="92" t="s">
        <v>5364</v>
      </c>
      <c r="AE49" s="167" t="s">
        <v>9090</v>
      </c>
      <c r="AF49" s="20"/>
      <c r="AG49" s="20"/>
      <c r="AH49" s="212"/>
      <c r="AI49" s="212"/>
    </row>
    <row r="50" spans="1:35" ht="15.75" customHeight="1">
      <c r="A50" s="260">
        <v>7</v>
      </c>
      <c r="B50" s="92" t="s">
        <v>9097</v>
      </c>
      <c r="C50" s="92" t="s">
        <v>5306</v>
      </c>
      <c r="D50" s="92" t="s">
        <v>5307</v>
      </c>
      <c r="E50" s="92" t="s">
        <v>5306</v>
      </c>
      <c r="F50" s="20" t="str">
        <f t="shared" si="6"/>
        <v>A/B/A</v>
      </c>
      <c r="G50" s="92" t="s">
        <v>6223</v>
      </c>
      <c r="H50" s="20"/>
      <c r="I50" s="92" t="s">
        <v>9098</v>
      </c>
      <c r="J50" s="92" t="s">
        <v>9099</v>
      </c>
      <c r="K50" s="92" t="s">
        <v>9100</v>
      </c>
      <c r="L50" s="92" t="s">
        <v>9101</v>
      </c>
      <c r="M50" s="20"/>
      <c r="N50" s="20"/>
      <c r="O50" s="92" t="s">
        <v>9102</v>
      </c>
      <c r="P50" s="20"/>
      <c r="Q50" s="92" t="s">
        <v>8868</v>
      </c>
      <c r="R50" s="92" t="s">
        <v>5339</v>
      </c>
      <c r="S50" s="92" t="s">
        <v>42</v>
      </c>
      <c r="T50" s="20"/>
      <c r="U50" s="20"/>
      <c r="V50" s="20"/>
      <c r="W50" s="166" t="s">
        <v>1393</v>
      </c>
      <c r="X50" s="20"/>
      <c r="Y50" s="20"/>
      <c r="Z50" s="20"/>
      <c r="AA50" s="20"/>
      <c r="AB50" s="20"/>
      <c r="AC50" s="20"/>
      <c r="AD50" s="20"/>
      <c r="AE50" s="20"/>
      <c r="AF50" s="20"/>
      <c r="AG50" s="20"/>
      <c r="AH50" s="212"/>
      <c r="AI50" s="212"/>
    </row>
    <row r="51" spans="1:35" ht="15.75" customHeight="1">
      <c r="A51" s="260">
        <v>7</v>
      </c>
      <c r="B51" s="92" t="s">
        <v>9103</v>
      </c>
      <c r="C51" s="92" t="s">
        <v>5306</v>
      </c>
      <c r="D51" s="92" t="s">
        <v>5307</v>
      </c>
      <c r="E51" s="92" t="s">
        <v>5306</v>
      </c>
      <c r="F51" s="20" t="str">
        <f t="shared" si="6"/>
        <v>A/B/A</v>
      </c>
      <c r="G51" s="92" t="s">
        <v>6223</v>
      </c>
      <c r="H51" s="20"/>
      <c r="I51" s="92" t="s">
        <v>9104</v>
      </c>
      <c r="J51" s="92" t="s">
        <v>9105</v>
      </c>
      <c r="K51" s="92" t="s">
        <v>9106</v>
      </c>
      <c r="L51" s="92" t="s">
        <v>9107</v>
      </c>
      <c r="M51" s="20"/>
      <c r="N51" s="20"/>
      <c r="O51" s="20"/>
      <c r="P51" s="20"/>
      <c r="Q51" s="92" t="s">
        <v>8868</v>
      </c>
      <c r="R51" s="92" t="s">
        <v>5339</v>
      </c>
      <c r="S51" s="92" t="s">
        <v>42</v>
      </c>
      <c r="T51" s="20"/>
      <c r="U51" s="20"/>
      <c r="V51" s="20"/>
      <c r="W51" s="166" t="s">
        <v>1428</v>
      </c>
      <c r="X51" s="20"/>
      <c r="Y51" s="20"/>
      <c r="Z51" s="20"/>
      <c r="AA51" s="20"/>
      <c r="AB51" s="20"/>
      <c r="AC51" s="20"/>
      <c r="AD51" s="20"/>
      <c r="AE51" s="20"/>
      <c r="AF51" s="20"/>
      <c r="AG51" s="20"/>
      <c r="AH51" s="212"/>
      <c r="AI51" s="212"/>
    </row>
    <row r="52" spans="1:35" ht="15.75" customHeight="1">
      <c r="A52" s="260">
        <v>7</v>
      </c>
      <c r="B52" s="92" t="s">
        <v>9108</v>
      </c>
      <c r="C52" s="92" t="s">
        <v>5307</v>
      </c>
      <c r="D52" s="92" t="s">
        <v>5306</v>
      </c>
      <c r="E52" s="92" t="s">
        <v>5306</v>
      </c>
      <c r="F52" s="20" t="str">
        <f t="shared" si="6"/>
        <v>B/A/A</v>
      </c>
      <c r="G52" s="92" t="s">
        <v>9109</v>
      </c>
      <c r="H52" s="20"/>
      <c r="I52" s="92" t="s">
        <v>9110</v>
      </c>
      <c r="J52" s="92" t="s">
        <v>9111</v>
      </c>
      <c r="K52" s="92" t="s">
        <v>9112</v>
      </c>
      <c r="L52" s="92" t="s">
        <v>9113</v>
      </c>
      <c r="M52" s="92" t="s">
        <v>9114</v>
      </c>
      <c r="N52" s="20"/>
      <c r="O52" s="20"/>
      <c r="P52" s="20"/>
      <c r="Q52" s="92" t="s">
        <v>26</v>
      </c>
      <c r="R52" s="92" t="s">
        <v>5313</v>
      </c>
      <c r="S52" s="92" t="s">
        <v>5314</v>
      </c>
      <c r="T52" s="20"/>
      <c r="U52" s="20"/>
      <c r="V52" s="20"/>
      <c r="W52" s="166" t="s">
        <v>1393</v>
      </c>
      <c r="X52" s="92" t="s">
        <v>9115</v>
      </c>
      <c r="Y52" s="92" t="s">
        <v>8870</v>
      </c>
      <c r="Z52" s="92" t="s">
        <v>5317</v>
      </c>
      <c r="AA52" s="92" t="s">
        <v>5418</v>
      </c>
      <c r="AB52" s="168">
        <v>100</v>
      </c>
      <c r="AC52" s="92" t="s">
        <v>5320</v>
      </c>
      <c r="AD52" s="92" t="s">
        <v>5364</v>
      </c>
      <c r="AE52" s="167" t="s">
        <v>8490</v>
      </c>
      <c r="AF52" s="20"/>
      <c r="AG52" s="20"/>
      <c r="AH52" s="212"/>
      <c r="AI52" s="212"/>
    </row>
    <row r="53" spans="1:35" ht="15.75" customHeight="1">
      <c r="A53" s="260">
        <v>7</v>
      </c>
      <c r="B53" s="92" t="s">
        <v>9116</v>
      </c>
      <c r="C53" s="92" t="s">
        <v>5306</v>
      </c>
      <c r="D53" s="92" t="s">
        <v>5306</v>
      </c>
      <c r="E53" s="92" t="s">
        <v>5307</v>
      </c>
      <c r="F53" s="20" t="str">
        <f t="shared" si="6"/>
        <v>A/A/B</v>
      </c>
      <c r="G53" s="92" t="s">
        <v>8846</v>
      </c>
      <c r="H53" s="20"/>
      <c r="I53" s="92" t="s">
        <v>9117</v>
      </c>
      <c r="J53" s="92" t="s">
        <v>9118</v>
      </c>
      <c r="K53" s="92" t="s">
        <v>9119</v>
      </c>
      <c r="L53" s="92" t="s">
        <v>9120</v>
      </c>
      <c r="M53" s="20"/>
      <c r="N53" s="20"/>
      <c r="O53" s="20"/>
      <c r="P53" s="20"/>
      <c r="Q53" s="92" t="s">
        <v>8868</v>
      </c>
      <c r="R53" s="92" t="s">
        <v>5339</v>
      </c>
      <c r="S53" s="92" t="s">
        <v>42</v>
      </c>
      <c r="T53" s="20"/>
      <c r="U53" s="20"/>
      <c r="V53" s="20"/>
      <c r="W53" s="166" t="s">
        <v>1428</v>
      </c>
      <c r="X53" s="20"/>
      <c r="Y53" s="20"/>
      <c r="Z53" s="20"/>
      <c r="AA53" s="20"/>
      <c r="AB53" s="20"/>
      <c r="AC53" s="20"/>
      <c r="AD53" s="20"/>
      <c r="AE53" s="20"/>
      <c r="AF53" s="20"/>
      <c r="AG53" s="20"/>
      <c r="AH53" s="212"/>
      <c r="AI53" s="212"/>
    </row>
    <row r="54" spans="1:35" ht="15.75" customHeight="1">
      <c r="A54" s="260">
        <v>7</v>
      </c>
      <c r="B54" s="92" t="s">
        <v>9121</v>
      </c>
      <c r="C54" s="92" t="s">
        <v>5307</v>
      </c>
      <c r="D54" s="92" t="s">
        <v>5306</v>
      </c>
      <c r="E54" s="92" t="s">
        <v>5306</v>
      </c>
      <c r="F54" s="20" t="str">
        <f t="shared" si="6"/>
        <v>B/A/A</v>
      </c>
      <c r="G54" s="92" t="s">
        <v>9109</v>
      </c>
      <c r="H54" s="20"/>
      <c r="I54" s="92" t="s">
        <v>9122</v>
      </c>
      <c r="J54" s="92" t="s">
        <v>9123</v>
      </c>
      <c r="K54" s="92" t="s">
        <v>9124</v>
      </c>
      <c r="L54" s="92" t="s">
        <v>9125</v>
      </c>
      <c r="M54" s="20"/>
      <c r="N54" s="20"/>
      <c r="O54" s="20"/>
      <c r="P54" s="20"/>
      <c r="Q54" s="92" t="s">
        <v>8868</v>
      </c>
      <c r="R54" s="92" t="s">
        <v>5313</v>
      </c>
      <c r="S54" s="92" t="s">
        <v>5314</v>
      </c>
      <c r="T54" s="20"/>
      <c r="U54" s="20"/>
      <c r="V54" s="20"/>
      <c r="W54" s="166" t="s">
        <v>1428</v>
      </c>
      <c r="X54" s="92" t="s">
        <v>9126</v>
      </c>
      <c r="Y54" s="92" t="s">
        <v>8870</v>
      </c>
      <c r="Z54" s="20"/>
      <c r="AA54" s="20"/>
      <c r="AB54" s="20"/>
      <c r="AC54" s="92" t="s">
        <v>5332</v>
      </c>
      <c r="AD54" s="92" t="s">
        <v>5506</v>
      </c>
      <c r="AE54" s="167" t="s">
        <v>8490</v>
      </c>
      <c r="AF54" s="20"/>
      <c r="AG54" s="20"/>
      <c r="AH54" s="212"/>
      <c r="AI54" s="212"/>
    </row>
    <row r="55" spans="1:35" ht="15.75" customHeight="1">
      <c r="A55" s="260">
        <v>7</v>
      </c>
      <c r="B55" s="92" t="s">
        <v>9127</v>
      </c>
      <c r="C55" s="92" t="s">
        <v>5306</v>
      </c>
      <c r="D55" s="92" t="s">
        <v>5307</v>
      </c>
      <c r="E55" s="92" t="s">
        <v>5306</v>
      </c>
      <c r="F55" s="20" t="str">
        <f t="shared" si="6"/>
        <v>A/B/A</v>
      </c>
      <c r="G55" s="92" t="s">
        <v>9109</v>
      </c>
      <c r="H55" s="20"/>
      <c r="I55" s="92" t="s">
        <v>9128</v>
      </c>
      <c r="J55" s="92" t="s">
        <v>9129</v>
      </c>
      <c r="K55" s="92" t="s">
        <v>9130</v>
      </c>
      <c r="L55" s="92" t="s">
        <v>9131</v>
      </c>
      <c r="M55" s="92" t="s">
        <v>9132</v>
      </c>
      <c r="N55" s="20"/>
      <c r="O55" s="20"/>
      <c r="P55" s="20"/>
      <c r="Q55" s="92" t="s">
        <v>8868</v>
      </c>
      <c r="R55" s="92" t="s">
        <v>5313</v>
      </c>
      <c r="S55" s="92" t="s">
        <v>5314</v>
      </c>
      <c r="T55" s="20"/>
      <c r="U55" s="20"/>
      <c r="V55" s="20"/>
      <c r="W55" s="166" t="s">
        <v>6184</v>
      </c>
      <c r="X55" s="92" t="s">
        <v>9115</v>
      </c>
      <c r="Y55" s="92" t="s">
        <v>8870</v>
      </c>
      <c r="Z55" s="92" t="s">
        <v>5317</v>
      </c>
      <c r="AA55" s="92" t="s">
        <v>9133</v>
      </c>
      <c r="AB55" s="92" t="s">
        <v>9134</v>
      </c>
      <c r="AC55" s="92" t="s">
        <v>5562</v>
      </c>
      <c r="AD55" s="92" t="s">
        <v>5364</v>
      </c>
      <c r="AE55" s="167" t="s">
        <v>9135</v>
      </c>
      <c r="AF55" s="20"/>
      <c r="AG55" s="20"/>
      <c r="AH55" s="212"/>
      <c r="AI55" s="212"/>
    </row>
    <row r="56" spans="1:35" ht="15.75" customHeight="1">
      <c r="A56" s="260">
        <v>7</v>
      </c>
      <c r="B56" s="92" t="s">
        <v>9136</v>
      </c>
      <c r="C56" s="92" t="s">
        <v>5306</v>
      </c>
      <c r="D56" s="92" t="s">
        <v>5307</v>
      </c>
      <c r="E56" s="92" t="s">
        <v>5306</v>
      </c>
      <c r="F56" s="20" t="str">
        <f t="shared" si="6"/>
        <v>A/B/A</v>
      </c>
      <c r="G56" s="92" t="s">
        <v>9109</v>
      </c>
      <c r="H56" s="20"/>
      <c r="I56" s="92" t="s">
        <v>9137</v>
      </c>
      <c r="J56" s="92" t="s">
        <v>9138</v>
      </c>
      <c r="K56" s="92" t="s">
        <v>9139</v>
      </c>
      <c r="L56" s="92" t="s">
        <v>9140</v>
      </c>
      <c r="M56" s="20"/>
      <c r="N56" s="20"/>
      <c r="O56" s="92" t="s">
        <v>9141</v>
      </c>
      <c r="P56" s="20"/>
      <c r="Q56" s="92" t="s">
        <v>8868</v>
      </c>
      <c r="R56" s="92" t="s">
        <v>5313</v>
      </c>
      <c r="S56" s="92" t="s">
        <v>5314</v>
      </c>
      <c r="T56" s="20"/>
      <c r="U56" s="20"/>
      <c r="V56" s="20"/>
      <c r="W56" s="166" t="s">
        <v>6184</v>
      </c>
      <c r="X56" s="92" t="s">
        <v>9142</v>
      </c>
      <c r="Y56" s="92" t="s">
        <v>8870</v>
      </c>
      <c r="Z56" s="92" t="s">
        <v>5317</v>
      </c>
      <c r="AA56" s="92" t="s">
        <v>9143</v>
      </c>
      <c r="AB56" s="92" t="s">
        <v>9144</v>
      </c>
      <c r="AC56" s="92" t="s">
        <v>5320</v>
      </c>
      <c r="AD56" s="92" t="s">
        <v>5364</v>
      </c>
      <c r="AE56" s="167" t="s">
        <v>9052</v>
      </c>
      <c r="AF56" s="20"/>
      <c r="AG56" s="20"/>
      <c r="AH56" s="212"/>
      <c r="AI56" s="212"/>
    </row>
    <row r="57" spans="1:35" ht="15.75" customHeight="1">
      <c r="A57" s="260">
        <v>8</v>
      </c>
      <c r="B57" s="92" t="s">
        <v>9145</v>
      </c>
      <c r="C57" s="157"/>
      <c r="D57" s="157"/>
      <c r="E57" s="157"/>
      <c r="F57" s="158" t="str">
        <f>CONCATENATE(COUNTIF(C58:C60,"A"),"A","/",COUNTIF(D58:D60,"A"),"A","/",COUNTIF(E58:E60,"A"),"A")</f>
        <v>0A/2A/0A</v>
      </c>
      <c r="G57" s="159"/>
      <c r="H57" s="160" t="s">
        <v>9146</v>
      </c>
      <c r="I57" s="159"/>
      <c r="J57" s="159"/>
      <c r="K57" s="157"/>
      <c r="L57" s="157"/>
      <c r="M57" s="157"/>
      <c r="N57" s="157"/>
      <c r="O57" s="157"/>
      <c r="P57" s="157"/>
      <c r="Q57" s="157"/>
      <c r="R57" s="259"/>
      <c r="S57" s="157"/>
      <c r="T57" s="157"/>
      <c r="U57" s="224" t="s">
        <v>9147</v>
      </c>
      <c r="V57" s="20"/>
      <c r="W57" s="20"/>
      <c r="X57" s="20"/>
      <c r="Y57" s="20"/>
      <c r="Z57" s="20"/>
      <c r="AA57" s="20"/>
      <c r="AB57" s="20"/>
      <c r="AC57" s="20"/>
      <c r="AD57" s="20"/>
      <c r="AE57" s="20"/>
      <c r="AF57" s="20"/>
      <c r="AG57" s="20"/>
      <c r="AH57" s="212"/>
      <c r="AI57" s="212"/>
    </row>
    <row r="58" spans="1:35" ht="15.75" customHeight="1">
      <c r="A58" s="260">
        <v>8</v>
      </c>
      <c r="B58" s="92" t="s">
        <v>9148</v>
      </c>
      <c r="C58" s="92" t="s">
        <v>5307</v>
      </c>
      <c r="D58" s="92" t="s">
        <v>5306</v>
      </c>
      <c r="E58" s="92" t="s">
        <v>5307</v>
      </c>
      <c r="F58" s="20" t="str">
        <f t="shared" ref="F58:F60" si="7">CONCATENATE(C58,"/",D58,"/",E58)</f>
        <v>B/A/B</v>
      </c>
      <c r="G58" s="92" t="s">
        <v>8846</v>
      </c>
      <c r="H58" s="20"/>
      <c r="I58" s="92" t="s">
        <v>9149</v>
      </c>
      <c r="J58" s="92" t="s">
        <v>9150</v>
      </c>
      <c r="K58" s="92" t="s">
        <v>9151</v>
      </c>
      <c r="L58" s="92" t="s">
        <v>9152</v>
      </c>
      <c r="M58" s="20"/>
      <c r="N58" s="20"/>
      <c r="O58" s="92" t="s">
        <v>9153</v>
      </c>
      <c r="P58" s="20"/>
      <c r="Q58" s="92" t="s">
        <v>6260</v>
      </c>
      <c r="R58" s="92" t="s">
        <v>5313</v>
      </c>
      <c r="S58" s="92" t="s">
        <v>5314</v>
      </c>
      <c r="T58" s="20"/>
      <c r="U58" s="20"/>
      <c r="V58" s="20"/>
      <c r="W58" s="166" t="s">
        <v>1393</v>
      </c>
      <c r="X58" s="92" t="s">
        <v>7491</v>
      </c>
      <c r="Y58" s="92" t="s">
        <v>8870</v>
      </c>
      <c r="Z58" s="92" t="s">
        <v>5317</v>
      </c>
      <c r="AA58" s="92" t="s">
        <v>5418</v>
      </c>
      <c r="AB58" s="168">
        <v>100</v>
      </c>
      <c r="AC58" s="92" t="s">
        <v>5562</v>
      </c>
      <c r="AD58" s="92" t="s">
        <v>5364</v>
      </c>
      <c r="AE58" s="167" t="s">
        <v>8490</v>
      </c>
      <c r="AF58" s="20"/>
      <c r="AG58" s="20"/>
      <c r="AH58" s="212"/>
      <c r="AI58" s="212"/>
    </row>
    <row r="59" spans="1:35" ht="15.75" customHeight="1">
      <c r="A59" s="260">
        <v>8</v>
      </c>
      <c r="B59" s="92" t="s">
        <v>9154</v>
      </c>
      <c r="C59" s="92" t="s">
        <v>5374</v>
      </c>
      <c r="D59" s="92" t="s">
        <v>5306</v>
      </c>
      <c r="E59" s="92" t="s">
        <v>5307</v>
      </c>
      <c r="F59" s="20" t="str">
        <f t="shared" si="7"/>
        <v>C/A/B</v>
      </c>
      <c r="G59" s="92" t="s">
        <v>8846</v>
      </c>
      <c r="H59" s="20"/>
      <c r="I59" s="92" t="s">
        <v>9155</v>
      </c>
      <c r="J59" s="92" t="s">
        <v>9156</v>
      </c>
      <c r="K59" s="92" t="s">
        <v>7503</v>
      </c>
      <c r="L59" s="92" t="s">
        <v>9157</v>
      </c>
      <c r="M59" s="20"/>
      <c r="N59" s="20"/>
      <c r="O59" s="20"/>
      <c r="P59" s="20"/>
      <c r="Q59" s="92" t="s">
        <v>6260</v>
      </c>
      <c r="R59" s="92" t="s">
        <v>5339</v>
      </c>
      <c r="S59" s="92" t="s">
        <v>42</v>
      </c>
      <c r="T59" s="20"/>
      <c r="U59" s="20"/>
      <c r="V59" s="20"/>
      <c r="W59" s="166" t="s">
        <v>1393</v>
      </c>
      <c r="X59" s="20"/>
      <c r="Y59" s="20"/>
      <c r="Z59" s="20"/>
      <c r="AA59" s="20"/>
      <c r="AB59" s="20"/>
      <c r="AC59" s="20"/>
      <c r="AD59" s="20"/>
      <c r="AE59" s="20"/>
      <c r="AF59" s="20"/>
      <c r="AG59" s="20"/>
      <c r="AH59" s="212"/>
      <c r="AI59" s="212"/>
    </row>
    <row r="60" spans="1:35" ht="15.75" customHeight="1">
      <c r="A60" s="260">
        <v>8</v>
      </c>
      <c r="B60" s="92" t="s">
        <v>9158</v>
      </c>
      <c r="C60" s="92" t="s">
        <v>5374</v>
      </c>
      <c r="D60" s="92" t="s">
        <v>5307</v>
      </c>
      <c r="E60" s="92" t="s">
        <v>5307</v>
      </c>
      <c r="F60" s="20" t="str">
        <f t="shared" si="7"/>
        <v>C/B/B</v>
      </c>
      <c r="G60" s="92" t="s">
        <v>8846</v>
      </c>
      <c r="H60" s="20"/>
      <c r="I60" s="92" t="s">
        <v>9159</v>
      </c>
      <c r="J60" s="92" t="s">
        <v>9160</v>
      </c>
      <c r="K60" s="92" t="s">
        <v>9161</v>
      </c>
      <c r="L60" s="92" t="s">
        <v>9162</v>
      </c>
      <c r="M60" s="20"/>
      <c r="N60" s="20"/>
      <c r="O60" s="20"/>
      <c r="P60" s="20"/>
      <c r="Q60" s="92" t="s">
        <v>26</v>
      </c>
      <c r="R60" s="92" t="s">
        <v>5339</v>
      </c>
      <c r="S60" s="92" t="s">
        <v>42</v>
      </c>
      <c r="T60" s="20"/>
      <c r="U60" s="20"/>
      <c r="V60" s="20"/>
      <c r="W60" s="166" t="s">
        <v>1393</v>
      </c>
      <c r="X60" s="20"/>
      <c r="Y60" s="20"/>
      <c r="Z60" s="20"/>
      <c r="AA60" s="20"/>
      <c r="AB60" s="20"/>
      <c r="AC60" s="20"/>
      <c r="AD60" s="20"/>
      <c r="AE60" s="20"/>
      <c r="AF60" s="20"/>
      <c r="AG60" s="20"/>
      <c r="AH60" s="212"/>
      <c r="AI60" s="212"/>
    </row>
    <row r="61" spans="1:35" ht="15.75" customHeight="1">
      <c r="A61" s="260">
        <v>9</v>
      </c>
      <c r="B61" s="92" t="s">
        <v>9163</v>
      </c>
      <c r="C61" s="157"/>
      <c r="D61" s="157"/>
      <c r="E61" s="157"/>
      <c r="F61" s="158" t="str">
        <f>CONCATENATE(COUNTIF(C62:C82,"A"),"A","/",COUNTIF(D62:D82,"A"),"A","/",COUNTIF(E62:E82,"A"),"A")</f>
        <v>9A/5A/2A</v>
      </c>
      <c r="G61" s="159"/>
      <c r="H61" s="160" t="s">
        <v>9164</v>
      </c>
      <c r="I61" s="159"/>
      <c r="J61" s="159"/>
      <c r="K61" s="157"/>
      <c r="L61" s="157"/>
      <c r="M61" s="157"/>
      <c r="N61" s="157"/>
      <c r="O61" s="157"/>
      <c r="P61" s="157"/>
      <c r="Q61" s="157"/>
      <c r="R61" s="259"/>
      <c r="S61" s="157"/>
      <c r="T61" s="157"/>
      <c r="U61" s="224" t="s">
        <v>7291</v>
      </c>
      <c r="V61" s="20"/>
      <c r="W61" s="20"/>
      <c r="X61" s="20"/>
      <c r="Y61" s="20"/>
      <c r="Z61" s="20"/>
      <c r="AA61" s="20"/>
      <c r="AB61" s="20"/>
      <c r="AC61" s="20"/>
      <c r="AD61" s="20"/>
      <c r="AE61" s="20"/>
      <c r="AF61" s="20"/>
      <c r="AG61" s="20"/>
      <c r="AH61" s="212"/>
      <c r="AI61" s="212"/>
    </row>
    <row r="62" spans="1:35" ht="15.75" customHeight="1">
      <c r="A62" s="260">
        <v>9</v>
      </c>
      <c r="B62" s="92" t="s">
        <v>9165</v>
      </c>
      <c r="C62" s="92" t="s">
        <v>5374</v>
      </c>
      <c r="D62" s="92" t="s">
        <v>5306</v>
      </c>
      <c r="E62" s="92" t="s">
        <v>5307</v>
      </c>
      <c r="F62" s="20" t="str">
        <f t="shared" ref="F62:F82" si="8">CONCATENATE(C62,"/",D62,"/",E62)</f>
        <v>C/A/B</v>
      </c>
      <c r="G62" s="92" t="s">
        <v>8846</v>
      </c>
      <c r="H62" s="20"/>
      <c r="I62" s="92" t="s">
        <v>9166</v>
      </c>
      <c r="J62" s="92" t="s">
        <v>9167</v>
      </c>
      <c r="K62" s="92" t="s">
        <v>9168</v>
      </c>
      <c r="L62" s="92" t="s">
        <v>9169</v>
      </c>
      <c r="M62" s="20"/>
      <c r="N62" s="20"/>
      <c r="O62" s="92" t="s">
        <v>9170</v>
      </c>
      <c r="P62" s="20"/>
      <c r="Q62" s="92" t="s">
        <v>8868</v>
      </c>
      <c r="R62" s="92" t="s">
        <v>5313</v>
      </c>
      <c r="S62" s="92" t="s">
        <v>5378</v>
      </c>
      <c r="T62" s="20"/>
      <c r="U62" s="20"/>
      <c r="V62" s="20"/>
      <c r="W62" s="166" t="s">
        <v>1393</v>
      </c>
      <c r="X62" s="92" t="s">
        <v>7091</v>
      </c>
      <c r="Y62" s="92" t="s">
        <v>6993</v>
      </c>
      <c r="Z62" s="20"/>
      <c r="AA62" s="20"/>
      <c r="AB62" s="20"/>
      <c r="AC62" s="92" t="s">
        <v>5332</v>
      </c>
      <c r="AD62" s="92" t="s">
        <v>5364</v>
      </c>
      <c r="AE62" s="167" t="s">
        <v>1186</v>
      </c>
      <c r="AF62" s="20"/>
      <c r="AG62" s="20"/>
      <c r="AH62" s="212"/>
      <c r="AI62" s="212"/>
    </row>
    <row r="63" spans="1:35" ht="15.75" customHeight="1">
      <c r="A63" s="260">
        <v>9</v>
      </c>
      <c r="B63" s="92" t="s">
        <v>9171</v>
      </c>
      <c r="C63" s="92" t="s">
        <v>5306</v>
      </c>
      <c r="D63" s="92" t="s">
        <v>5307</v>
      </c>
      <c r="E63" s="92" t="s">
        <v>5306</v>
      </c>
      <c r="F63" s="20" t="str">
        <f t="shared" si="8"/>
        <v>A/B/A</v>
      </c>
      <c r="G63" s="92" t="s">
        <v>7157</v>
      </c>
      <c r="H63" s="20"/>
      <c r="I63" s="92" t="s">
        <v>9172</v>
      </c>
      <c r="J63" s="92" t="s">
        <v>9173</v>
      </c>
      <c r="K63" s="92" t="s">
        <v>9174</v>
      </c>
      <c r="L63" s="92" t="s">
        <v>9175</v>
      </c>
      <c r="M63" s="20"/>
      <c r="N63" s="20"/>
      <c r="O63" s="92" t="s">
        <v>9176</v>
      </c>
      <c r="P63" s="20"/>
      <c r="Q63" s="92" t="s">
        <v>6260</v>
      </c>
      <c r="R63" s="92" t="s">
        <v>5313</v>
      </c>
      <c r="S63" s="92" t="s">
        <v>5378</v>
      </c>
      <c r="T63" s="20"/>
      <c r="U63" s="20"/>
      <c r="V63" s="20"/>
      <c r="W63" s="166" t="s">
        <v>1428</v>
      </c>
      <c r="X63" s="92" t="s">
        <v>9177</v>
      </c>
      <c r="Y63" s="92" t="s">
        <v>8870</v>
      </c>
      <c r="Z63" s="92" t="s">
        <v>5317</v>
      </c>
      <c r="AA63" s="92" t="s">
        <v>7410</v>
      </c>
      <c r="AB63" s="92" t="s">
        <v>7411</v>
      </c>
      <c r="AC63" s="92" t="s">
        <v>5320</v>
      </c>
      <c r="AD63" s="92" t="s">
        <v>5364</v>
      </c>
      <c r="AE63" s="167" t="s">
        <v>9052</v>
      </c>
      <c r="AF63" s="20"/>
      <c r="AG63" s="20"/>
      <c r="AH63" s="212"/>
      <c r="AI63" s="212"/>
    </row>
    <row r="64" spans="1:35" ht="15.75" customHeight="1">
      <c r="A64" s="260">
        <v>9</v>
      </c>
      <c r="B64" s="92" t="s">
        <v>9178</v>
      </c>
      <c r="C64" s="92" t="s">
        <v>5306</v>
      </c>
      <c r="D64" s="92" t="s">
        <v>5374</v>
      </c>
      <c r="E64" s="92" t="s">
        <v>5307</v>
      </c>
      <c r="F64" s="20" t="str">
        <f t="shared" si="8"/>
        <v>A/C/B</v>
      </c>
      <c r="G64" s="92" t="s">
        <v>7157</v>
      </c>
      <c r="H64" s="20"/>
      <c r="I64" s="92" t="s">
        <v>9179</v>
      </c>
      <c r="J64" s="92" t="s">
        <v>9180</v>
      </c>
      <c r="K64" s="92" t="s">
        <v>9181</v>
      </c>
      <c r="L64" s="92" t="s">
        <v>9182</v>
      </c>
      <c r="M64" s="20"/>
      <c r="N64" s="20"/>
      <c r="O64" s="20"/>
      <c r="P64" s="20"/>
      <c r="Q64" s="92" t="s">
        <v>6260</v>
      </c>
      <c r="R64" s="92" t="s">
        <v>5313</v>
      </c>
      <c r="S64" s="92" t="s">
        <v>5314</v>
      </c>
      <c r="T64" s="20"/>
      <c r="U64" s="20"/>
      <c r="V64" s="20"/>
      <c r="W64" s="166" t="s">
        <v>6184</v>
      </c>
      <c r="X64" s="92" t="s">
        <v>9183</v>
      </c>
      <c r="Y64" s="92" t="s">
        <v>8870</v>
      </c>
      <c r="Z64" s="92" t="s">
        <v>5317</v>
      </c>
      <c r="AA64" s="92" t="s">
        <v>7410</v>
      </c>
      <c r="AB64" s="92" t="s">
        <v>7411</v>
      </c>
      <c r="AC64" s="92" t="s">
        <v>5320</v>
      </c>
      <c r="AD64" s="92" t="s">
        <v>5364</v>
      </c>
      <c r="AE64" s="167" t="s">
        <v>9135</v>
      </c>
      <c r="AF64" s="20"/>
      <c r="AG64" s="20"/>
      <c r="AH64" s="212"/>
      <c r="AI64" s="212"/>
    </row>
    <row r="65" spans="1:35" ht="15.75" customHeight="1">
      <c r="A65" s="260">
        <v>9</v>
      </c>
      <c r="B65" s="92" t="s">
        <v>9184</v>
      </c>
      <c r="C65" s="92" t="s">
        <v>5306</v>
      </c>
      <c r="D65" s="92" t="s">
        <v>5307</v>
      </c>
      <c r="E65" s="92" t="s">
        <v>5307</v>
      </c>
      <c r="F65" s="20" t="str">
        <f t="shared" si="8"/>
        <v>A/B/B</v>
      </c>
      <c r="G65" s="92" t="s">
        <v>7157</v>
      </c>
      <c r="H65" s="20"/>
      <c r="I65" s="92" t="s">
        <v>9185</v>
      </c>
      <c r="J65" s="92" t="s">
        <v>9186</v>
      </c>
      <c r="K65" s="92" t="s">
        <v>9187</v>
      </c>
      <c r="L65" s="92" t="s">
        <v>9188</v>
      </c>
      <c r="M65" s="20"/>
      <c r="N65" s="20"/>
      <c r="O65" s="20"/>
      <c r="P65" s="20"/>
      <c r="Q65" s="92" t="s">
        <v>28</v>
      </c>
      <c r="R65" s="92" t="s">
        <v>5339</v>
      </c>
      <c r="S65" s="92" t="s">
        <v>42</v>
      </c>
      <c r="T65" s="20"/>
      <c r="U65" s="20"/>
      <c r="V65" s="20"/>
      <c r="W65" s="166" t="s">
        <v>1428</v>
      </c>
      <c r="X65" s="20"/>
      <c r="Y65" s="20"/>
      <c r="Z65" s="20"/>
      <c r="AA65" s="20"/>
      <c r="AB65" s="20"/>
      <c r="AC65" s="20"/>
      <c r="AD65" s="20"/>
      <c r="AE65" s="20"/>
      <c r="AF65" s="20"/>
      <c r="AG65" s="20"/>
      <c r="AH65" s="212"/>
      <c r="AI65" s="212"/>
    </row>
    <row r="66" spans="1:35" ht="15.75" customHeight="1">
      <c r="A66" s="260">
        <v>9</v>
      </c>
      <c r="B66" s="92" t="s">
        <v>9189</v>
      </c>
      <c r="C66" s="92" t="s">
        <v>5307</v>
      </c>
      <c r="D66" s="92" t="s">
        <v>5306</v>
      </c>
      <c r="E66" s="92" t="s">
        <v>5307</v>
      </c>
      <c r="F66" s="20" t="str">
        <f t="shared" si="8"/>
        <v>B/A/B</v>
      </c>
      <c r="G66" s="92" t="s">
        <v>7157</v>
      </c>
      <c r="H66" s="20"/>
      <c r="I66" s="92" t="s">
        <v>9190</v>
      </c>
      <c r="J66" s="92" t="s">
        <v>9191</v>
      </c>
      <c r="K66" s="92" t="s">
        <v>8234</v>
      </c>
      <c r="L66" s="92" t="s">
        <v>9192</v>
      </c>
      <c r="M66" s="20"/>
      <c r="N66" s="20"/>
      <c r="O66" s="92" t="s">
        <v>9193</v>
      </c>
      <c r="P66" s="20"/>
      <c r="Q66" s="92" t="s">
        <v>28</v>
      </c>
      <c r="R66" s="92" t="s">
        <v>5313</v>
      </c>
      <c r="S66" s="92" t="s">
        <v>5314</v>
      </c>
      <c r="T66" s="20"/>
      <c r="U66" s="20"/>
      <c r="V66" s="20"/>
      <c r="W66" s="166" t="s">
        <v>1428</v>
      </c>
      <c r="X66" s="92" t="s">
        <v>9194</v>
      </c>
      <c r="Y66" s="92" t="s">
        <v>8870</v>
      </c>
      <c r="Z66" s="92" t="s">
        <v>5317</v>
      </c>
      <c r="AA66" s="92" t="s">
        <v>7410</v>
      </c>
      <c r="AB66" s="92" t="s">
        <v>7411</v>
      </c>
      <c r="AC66" s="92" t="s">
        <v>5320</v>
      </c>
      <c r="AD66" s="92" t="s">
        <v>5364</v>
      </c>
      <c r="AE66" s="167" t="s">
        <v>8435</v>
      </c>
      <c r="AF66" s="20"/>
      <c r="AG66" s="20"/>
      <c r="AH66" s="212"/>
      <c r="AI66" s="212"/>
    </row>
    <row r="67" spans="1:35" ht="15.75" customHeight="1">
      <c r="A67" s="260">
        <v>9</v>
      </c>
      <c r="B67" s="92" t="s">
        <v>9195</v>
      </c>
      <c r="C67" s="92" t="s">
        <v>5307</v>
      </c>
      <c r="D67" s="92" t="s">
        <v>5374</v>
      </c>
      <c r="E67" s="92" t="s">
        <v>5307</v>
      </c>
      <c r="F67" s="20" t="str">
        <f t="shared" si="8"/>
        <v>B/C/B</v>
      </c>
      <c r="G67" s="92" t="s">
        <v>7157</v>
      </c>
      <c r="H67" s="20"/>
      <c r="I67" s="92" t="s">
        <v>9196</v>
      </c>
      <c r="J67" s="92" t="s">
        <v>9197</v>
      </c>
      <c r="K67" s="92" t="s">
        <v>9198</v>
      </c>
      <c r="L67" s="92" t="s">
        <v>9199</v>
      </c>
      <c r="M67" s="20"/>
      <c r="N67" s="20"/>
      <c r="O67" s="20"/>
      <c r="P67" s="20"/>
      <c r="Q67" s="92" t="s">
        <v>8868</v>
      </c>
      <c r="R67" s="92" t="s">
        <v>5339</v>
      </c>
      <c r="S67" s="92" t="s">
        <v>42</v>
      </c>
      <c r="T67" s="20"/>
      <c r="U67" s="20"/>
      <c r="V67" s="20"/>
      <c r="W67" s="166" t="s">
        <v>1428</v>
      </c>
      <c r="X67" s="20"/>
      <c r="Y67" s="20"/>
      <c r="Z67" s="20"/>
      <c r="AA67" s="20"/>
      <c r="AB67" s="20"/>
      <c r="AC67" s="20"/>
      <c r="AD67" s="20"/>
      <c r="AE67" s="20"/>
      <c r="AF67" s="20"/>
      <c r="AG67" s="20"/>
      <c r="AH67" s="212"/>
      <c r="AI67" s="212"/>
    </row>
    <row r="68" spans="1:35" ht="15.75" customHeight="1">
      <c r="A68" s="260">
        <v>9</v>
      </c>
      <c r="B68" s="92" t="s">
        <v>9200</v>
      </c>
      <c r="C68" s="92" t="s">
        <v>5307</v>
      </c>
      <c r="D68" s="92" t="s">
        <v>5374</v>
      </c>
      <c r="E68" s="92" t="s">
        <v>5307</v>
      </c>
      <c r="F68" s="20" t="str">
        <f t="shared" si="8"/>
        <v>B/C/B</v>
      </c>
      <c r="G68" s="92" t="s">
        <v>7157</v>
      </c>
      <c r="H68" s="20"/>
      <c r="I68" s="92" t="s">
        <v>9201</v>
      </c>
      <c r="J68" s="92" t="s">
        <v>9202</v>
      </c>
      <c r="K68" s="92" t="s">
        <v>9203</v>
      </c>
      <c r="L68" s="92" t="s">
        <v>9204</v>
      </c>
      <c r="M68" s="20"/>
      <c r="N68" s="20"/>
      <c r="O68" s="92" t="s">
        <v>9205</v>
      </c>
      <c r="P68" s="20"/>
      <c r="Q68" s="92" t="s">
        <v>8868</v>
      </c>
      <c r="R68" s="92" t="s">
        <v>5339</v>
      </c>
      <c r="S68" s="92" t="s">
        <v>42</v>
      </c>
      <c r="T68" s="20"/>
      <c r="U68" s="20"/>
      <c r="V68" s="20"/>
      <c r="W68" s="166" t="s">
        <v>1428</v>
      </c>
      <c r="X68" s="20"/>
      <c r="Y68" s="20"/>
      <c r="Z68" s="20"/>
      <c r="AA68" s="20"/>
      <c r="AB68" s="20"/>
      <c r="AC68" s="20"/>
      <c r="AD68" s="20"/>
      <c r="AE68" s="20"/>
      <c r="AF68" s="20"/>
      <c r="AG68" s="20"/>
      <c r="AH68" s="225"/>
      <c r="AI68" s="225"/>
    </row>
    <row r="69" spans="1:35" ht="15.75" customHeight="1">
      <c r="A69" s="260">
        <v>9</v>
      </c>
      <c r="B69" s="92" t="s">
        <v>9206</v>
      </c>
      <c r="C69" s="92" t="s">
        <v>5307</v>
      </c>
      <c r="D69" s="92" t="s">
        <v>5374</v>
      </c>
      <c r="E69" s="92" t="s">
        <v>5307</v>
      </c>
      <c r="F69" s="20" t="str">
        <f t="shared" si="8"/>
        <v>B/C/B</v>
      </c>
      <c r="G69" s="92" t="s">
        <v>7157</v>
      </c>
      <c r="H69" s="20"/>
      <c r="I69" s="92" t="s">
        <v>9207</v>
      </c>
      <c r="J69" s="92" t="s">
        <v>9208</v>
      </c>
      <c r="K69" s="92" t="s">
        <v>9209</v>
      </c>
      <c r="L69" s="92" t="s">
        <v>9210</v>
      </c>
      <c r="M69" s="20"/>
      <c r="N69" s="20"/>
      <c r="O69" s="92" t="s">
        <v>9211</v>
      </c>
      <c r="P69" s="20"/>
      <c r="Q69" s="92" t="s">
        <v>8868</v>
      </c>
      <c r="R69" s="92" t="s">
        <v>5313</v>
      </c>
      <c r="S69" s="92" t="s">
        <v>5378</v>
      </c>
      <c r="T69" s="20"/>
      <c r="U69" s="20"/>
      <c r="V69" s="20"/>
      <c r="W69" s="166" t="s">
        <v>1428</v>
      </c>
      <c r="X69" s="92" t="s">
        <v>9183</v>
      </c>
      <c r="Y69" s="92" t="s">
        <v>8870</v>
      </c>
      <c r="Z69" s="92" t="s">
        <v>5317</v>
      </c>
      <c r="AA69" s="92" t="s">
        <v>7410</v>
      </c>
      <c r="AB69" s="92" t="s">
        <v>7411</v>
      </c>
      <c r="AC69" s="92" t="s">
        <v>5320</v>
      </c>
      <c r="AD69" s="92" t="s">
        <v>5364</v>
      </c>
      <c r="AE69" s="167" t="s">
        <v>9212</v>
      </c>
      <c r="AF69" s="20"/>
      <c r="AG69" s="20"/>
      <c r="AH69" s="212"/>
      <c r="AI69" s="212"/>
    </row>
    <row r="70" spans="1:35" ht="15.75" customHeight="1">
      <c r="A70" s="260">
        <v>9</v>
      </c>
      <c r="B70" s="92" t="s">
        <v>9213</v>
      </c>
      <c r="C70" s="92" t="s">
        <v>5306</v>
      </c>
      <c r="D70" s="92" t="s">
        <v>5307</v>
      </c>
      <c r="E70" s="92" t="s">
        <v>5307</v>
      </c>
      <c r="F70" s="20" t="str">
        <f t="shared" si="8"/>
        <v>A/B/B</v>
      </c>
      <c r="G70" s="92" t="s">
        <v>7157</v>
      </c>
      <c r="H70" s="20"/>
      <c r="I70" s="92" t="s">
        <v>9214</v>
      </c>
      <c r="J70" s="92" t="s">
        <v>9215</v>
      </c>
      <c r="K70" s="92" t="s">
        <v>9216</v>
      </c>
      <c r="L70" s="92" t="s">
        <v>9217</v>
      </c>
      <c r="M70" s="20"/>
      <c r="N70" s="20"/>
      <c r="O70" s="92" t="s">
        <v>9218</v>
      </c>
      <c r="P70" s="20"/>
      <c r="Q70" s="92" t="s">
        <v>8868</v>
      </c>
      <c r="R70" s="92" t="s">
        <v>5339</v>
      </c>
      <c r="S70" s="92" t="s">
        <v>42</v>
      </c>
      <c r="T70" s="20"/>
      <c r="U70" s="20"/>
      <c r="V70" s="20"/>
      <c r="W70" s="166" t="s">
        <v>1428</v>
      </c>
      <c r="X70" s="20"/>
      <c r="Y70" s="20"/>
      <c r="Z70" s="20"/>
      <c r="AA70" s="20"/>
      <c r="AB70" s="20"/>
      <c r="AC70" s="20"/>
      <c r="AD70" s="20"/>
      <c r="AE70" s="20"/>
      <c r="AF70" s="20"/>
      <c r="AG70" s="20"/>
      <c r="AH70" s="212"/>
      <c r="AI70" s="212"/>
    </row>
    <row r="71" spans="1:35" ht="15.75" customHeight="1">
      <c r="A71" s="260">
        <v>9</v>
      </c>
      <c r="B71" s="92" t="s">
        <v>9219</v>
      </c>
      <c r="C71" s="92" t="s">
        <v>5307</v>
      </c>
      <c r="D71" s="92" t="s">
        <v>5307</v>
      </c>
      <c r="E71" s="92" t="s">
        <v>5307</v>
      </c>
      <c r="F71" s="20" t="str">
        <f t="shared" si="8"/>
        <v>B/B/B</v>
      </c>
      <c r="G71" s="92" t="s">
        <v>7157</v>
      </c>
      <c r="H71" s="20"/>
      <c r="I71" s="92" t="s">
        <v>9220</v>
      </c>
      <c r="J71" s="92" t="s">
        <v>9221</v>
      </c>
      <c r="K71" s="92" t="s">
        <v>9222</v>
      </c>
      <c r="L71" s="92" t="s">
        <v>9223</v>
      </c>
      <c r="M71" s="20"/>
      <c r="N71" s="20"/>
      <c r="O71" s="20"/>
      <c r="P71" s="20"/>
      <c r="Q71" s="92" t="s">
        <v>28</v>
      </c>
      <c r="R71" s="92" t="s">
        <v>5339</v>
      </c>
      <c r="S71" s="92" t="s">
        <v>42</v>
      </c>
      <c r="T71" s="20"/>
      <c r="U71" s="20"/>
      <c r="V71" s="20"/>
      <c r="W71" s="166" t="s">
        <v>1428</v>
      </c>
      <c r="X71" s="20"/>
      <c r="Y71" s="20"/>
      <c r="Z71" s="20"/>
      <c r="AA71" s="20"/>
      <c r="AB71" s="20"/>
      <c r="AC71" s="20"/>
      <c r="AD71" s="20"/>
      <c r="AE71" s="20"/>
      <c r="AF71" s="20"/>
      <c r="AG71" s="20"/>
      <c r="AH71" s="212"/>
      <c r="AI71" s="212"/>
    </row>
    <row r="72" spans="1:35" ht="15.75" customHeight="1">
      <c r="A72" s="260">
        <v>9</v>
      </c>
      <c r="B72" s="92" t="s">
        <v>9224</v>
      </c>
      <c r="C72" s="92" t="s">
        <v>5306</v>
      </c>
      <c r="D72" s="92" t="s">
        <v>5306</v>
      </c>
      <c r="E72" s="92" t="s">
        <v>5307</v>
      </c>
      <c r="F72" s="20" t="str">
        <f t="shared" si="8"/>
        <v>A/A/B</v>
      </c>
      <c r="G72" s="92" t="s">
        <v>7157</v>
      </c>
      <c r="H72" s="20"/>
      <c r="I72" s="92" t="s">
        <v>9225</v>
      </c>
      <c r="J72" s="92" t="s">
        <v>9226</v>
      </c>
      <c r="K72" s="92" t="s">
        <v>9227</v>
      </c>
      <c r="L72" s="92" t="s">
        <v>9228</v>
      </c>
      <c r="M72" s="20"/>
      <c r="N72" s="20"/>
      <c r="O72" s="92" t="s">
        <v>9229</v>
      </c>
      <c r="P72" s="20"/>
      <c r="Q72" s="92" t="s">
        <v>48</v>
      </c>
      <c r="R72" s="92" t="s">
        <v>5313</v>
      </c>
      <c r="S72" s="92" t="s">
        <v>5314</v>
      </c>
      <c r="T72" s="20"/>
      <c r="U72" s="20"/>
      <c r="V72" s="92" t="s">
        <v>5360</v>
      </c>
      <c r="W72" s="166" t="s">
        <v>1393</v>
      </c>
      <c r="X72" s="92" t="s">
        <v>9183</v>
      </c>
      <c r="Y72" s="92" t="s">
        <v>8870</v>
      </c>
      <c r="Z72" s="92" t="s">
        <v>5317</v>
      </c>
      <c r="AA72" s="92" t="s">
        <v>5418</v>
      </c>
      <c r="AB72" s="168">
        <v>100</v>
      </c>
      <c r="AC72" s="92" t="s">
        <v>5320</v>
      </c>
      <c r="AD72" s="92" t="s">
        <v>5364</v>
      </c>
      <c r="AE72" s="167" t="s">
        <v>9230</v>
      </c>
      <c r="AF72" s="20"/>
      <c r="AG72" s="20"/>
      <c r="AH72" s="212"/>
      <c r="AI72" s="212"/>
    </row>
    <row r="73" spans="1:35" ht="15.75" customHeight="1">
      <c r="A73" s="260">
        <v>9</v>
      </c>
      <c r="B73" s="92" t="s">
        <v>9231</v>
      </c>
      <c r="C73" s="92" t="s">
        <v>5307</v>
      </c>
      <c r="D73" s="92" t="s">
        <v>5306</v>
      </c>
      <c r="E73" s="92" t="s">
        <v>5307</v>
      </c>
      <c r="F73" s="20" t="str">
        <f t="shared" si="8"/>
        <v>B/A/B</v>
      </c>
      <c r="G73" s="92" t="s">
        <v>7157</v>
      </c>
      <c r="H73" s="20"/>
      <c r="I73" s="92" t="s">
        <v>9232</v>
      </c>
      <c r="J73" s="92" t="s">
        <v>9233</v>
      </c>
      <c r="K73" s="92" t="s">
        <v>8314</v>
      </c>
      <c r="L73" s="92" t="s">
        <v>9234</v>
      </c>
      <c r="M73" s="92" t="s">
        <v>9235</v>
      </c>
      <c r="N73" s="20"/>
      <c r="O73" s="20"/>
      <c r="P73" s="20"/>
      <c r="Q73" s="92" t="s">
        <v>6260</v>
      </c>
      <c r="R73" s="92" t="s">
        <v>5313</v>
      </c>
      <c r="S73" s="92" t="s">
        <v>5314</v>
      </c>
      <c r="T73" s="20"/>
      <c r="U73" s="20"/>
      <c r="V73" s="20"/>
      <c r="W73" s="166" t="s">
        <v>1393</v>
      </c>
      <c r="X73" s="92" t="s">
        <v>9236</v>
      </c>
      <c r="Y73" s="92" t="s">
        <v>8870</v>
      </c>
      <c r="Z73" s="92" t="s">
        <v>5317</v>
      </c>
      <c r="AA73" s="92" t="s">
        <v>9237</v>
      </c>
      <c r="AB73" s="92" t="s">
        <v>8434</v>
      </c>
      <c r="AC73" s="92" t="s">
        <v>5320</v>
      </c>
      <c r="AD73" s="92" t="s">
        <v>5364</v>
      </c>
      <c r="AE73" s="167" t="s">
        <v>8325</v>
      </c>
      <c r="AF73" s="20"/>
      <c r="AG73" s="20"/>
      <c r="AH73" s="212"/>
      <c r="AI73" s="212"/>
    </row>
    <row r="74" spans="1:35" ht="15.75" customHeight="1">
      <c r="A74" s="260">
        <v>9</v>
      </c>
      <c r="B74" s="92" t="s">
        <v>9238</v>
      </c>
      <c r="C74" s="92" t="s">
        <v>5306</v>
      </c>
      <c r="D74" s="92" t="s">
        <v>5307</v>
      </c>
      <c r="E74" s="92" t="s">
        <v>5307</v>
      </c>
      <c r="F74" s="20" t="str">
        <f t="shared" si="8"/>
        <v>A/B/B</v>
      </c>
      <c r="G74" s="92" t="s">
        <v>7157</v>
      </c>
      <c r="H74" s="20"/>
      <c r="I74" s="92" t="s">
        <v>9239</v>
      </c>
      <c r="J74" s="92" t="s">
        <v>9240</v>
      </c>
      <c r="K74" s="92" t="s">
        <v>9241</v>
      </c>
      <c r="L74" s="92" t="s">
        <v>9242</v>
      </c>
      <c r="M74" s="20"/>
      <c r="N74" s="20"/>
      <c r="O74" s="20"/>
      <c r="P74" s="20"/>
      <c r="Q74" s="92" t="s">
        <v>6260</v>
      </c>
      <c r="R74" s="92" t="s">
        <v>5313</v>
      </c>
      <c r="S74" s="92" t="s">
        <v>5378</v>
      </c>
      <c r="T74" s="20"/>
      <c r="U74" s="20"/>
      <c r="V74" s="20"/>
      <c r="W74" s="166" t="s">
        <v>1393</v>
      </c>
      <c r="X74" s="92" t="s">
        <v>9236</v>
      </c>
      <c r="Y74" s="92" t="s">
        <v>8870</v>
      </c>
      <c r="Z74" s="92" t="s">
        <v>5317</v>
      </c>
      <c r="AA74" s="92" t="s">
        <v>7400</v>
      </c>
      <c r="AB74" s="92" t="s">
        <v>7401</v>
      </c>
      <c r="AC74" s="92" t="s">
        <v>5320</v>
      </c>
      <c r="AD74" s="92" t="s">
        <v>5364</v>
      </c>
      <c r="AE74" s="167" t="s">
        <v>9243</v>
      </c>
      <c r="AF74" s="20"/>
      <c r="AG74" s="20"/>
      <c r="AH74" s="212"/>
      <c r="AI74" s="212"/>
    </row>
    <row r="75" spans="1:35" ht="15.75" customHeight="1">
      <c r="A75" s="260">
        <v>9</v>
      </c>
      <c r="B75" s="92" t="s">
        <v>9244</v>
      </c>
      <c r="C75" s="92" t="s">
        <v>5306</v>
      </c>
      <c r="D75" s="92" t="s">
        <v>5307</v>
      </c>
      <c r="E75" s="92" t="s">
        <v>5306</v>
      </c>
      <c r="F75" s="20" t="str">
        <f t="shared" si="8"/>
        <v>A/B/A</v>
      </c>
      <c r="G75" s="92" t="s">
        <v>7157</v>
      </c>
      <c r="H75" s="20"/>
      <c r="I75" s="92" t="s">
        <v>9245</v>
      </c>
      <c r="J75" s="92" t="s">
        <v>9246</v>
      </c>
      <c r="K75" s="92" t="s">
        <v>9247</v>
      </c>
      <c r="L75" s="92" t="s">
        <v>9248</v>
      </c>
      <c r="M75" s="20"/>
      <c r="N75" s="20"/>
      <c r="O75" s="20"/>
      <c r="P75" s="20"/>
      <c r="Q75" s="92" t="s">
        <v>48</v>
      </c>
      <c r="R75" s="92" t="s">
        <v>5339</v>
      </c>
      <c r="S75" s="92" t="s">
        <v>42</v>
      </c>
      <c r="T75" s="20"/>
      <c r="U75" s="20"/>
      <c r="V75" s="20"/>
      <c r="W75" s="166" t="s">
        <v>21</v>
      </c>
      <c r="X75" s="20"/>
      <c r="Y75" s="20"/>
      <c r="Z75" s="20"/>
      <c r="AA75" s="20"/>
      <c r="AB75" s="20"/>
      <c r="AC75" s="20"/>
      <c r="AD75" s="20"/>
      <c r="AE75" s="20"/>
      <c r="AF75" s="20"/>
      <c r="AG75" s="20"/>
      <c r="AH75" s="212"/>
      <c r="AI75" s="212"/>
    </row>
    <row r="76" spans="1:35" ht="15.75" customHeight="1">
      <c r="A76" s="260">
        <v>9</v>
      </c>
      <c r="B76" s="92" t="s">
        <v>9249</v>
      </c>
      <c r="C76" s="92" t="s">
        <v>5307</v>
      </c>
      <c r="D76" s="92" t="s">
        <v>5374</v>
      </c>
      <c r="E76" s="92" t="s">
        <v>5307</v>
      </c>
      <c r="F76" s="20" t="str">
        <f t="shared" si="8"/>
        <v>B/C/B</v>
      </c>
      <c r="G76" s="92" t="s">
        <v>7157</v>
      </c>
      <c r="H76" s="20"/>
      <c r="I76" s="92" t="s">
        <v>9250</v>
      </c>
      <c r="J76" s="92" t="s">
        <v>9251</v>
      </c>
      <c r="K76" s="92" t="s">
        <v>9252</v>
      </c>
      <c r="L76" s="92" t="s">
        <v>9253</v>
      </c>
      <c r="M76" s="20"/>
      <c r="N76" s="20"/>
      <c r="O76" s="20"/>
      <c r="P76" s="20"/>
      <c r="Q76" s="92" t="s">
        <v>8868</v>
      </c>
      <c r="R76" s="92" t="s">
        <v>5339</v>
      </c>
      <c r="S76" s="92" t="s">
        <v>42</v>
      </c>
      <c r="T76" s="20"/>
      <c r="U76" s="20"/>
      <c r="V76" s="20"/>
      <c r="W76" s="166" t="s">
        <v>1428</v>
      </c>
      <c r="X76" s="20"/>
      <c r="Y76" s="20"/>
      <c r="Z76" s="20"/>
      <c r="AA76" s="20"/>
      <c r="AB76" s="20"/>
      <c r="AC76" s="20"/>
      <c r="AD76" s="20"/>
      <c r="AE76" s="20"/>
      <c r="AF76" s="20"/>
      <c r="AG76" s="20"/>
      <c r="AH76" s="212"/>
      <c r="AI76" s="212"/>
    </row>
    <row r="77" spans="1:35" ht="15.75" customHeight="1">
      <c r="A77" s="260">
        <v>9</v>
      </c>
      <c r="B77" s="92" t="s">
        <v>9254</v>
      </c>
      <c r="C77" s="92" t="s">
        <v>5307</v>
      </c>
      <c r="D77" s="92" t="s">
        <v>5374</v>
      </c>
      <c r="E77" s="92" t="s">
        <v>5307</v>
      </c>
      <c r="F77" s="20" t="str">
        <f t="shared" si="8"/>
        <v>B/C/B</v>
      </c>
      <c r="G77" s="92" t="s">
        <v>7157</v>
      </c>
      <c r="H77" s="20"/>
      <c r="I77" s="92" t="s">
        <v>9255</v>
      </c>
      <c r="J77" s="92" t="s">
        <v>9256</v>
      </c>
      <c r="K77" s="92" t="s">
        <v>9257</v>
      </c>
      <c r="L77" s="92" t="s">
        <v>9258</v>
      </c>
      <c r="M77" s="20"/>
      <c r="N77" s="20"/>
      <c r="O77" s="20"/>
      <c r="P77" s="20"/>
      <c r="Q77" s="92" t="s">
        <v>8868</v>
      </c>
      <c r="R77" s="92" t="s">
        <v>5313</v>
      </c>
      <c r="S77" s="92" t="s">
        <v>5314</v>
      </c>
      <c r="T77" s="20"/>
      <c r="U77" s="20"/>
      <c r="V77" s="20"/>
      <c r="W77" s="166" t="s">
        <v>1428</v>
      </c>
      <c r="X77" s="92" t="s">
        <v>9236</v>
      </c>
      <c r="Y77" s="92" t="s">
        <v>8870</v>
      </c>
      <c r="Z77" s="20"/>
      <c r="AA77" s="20"/>
      <c r="AB77" s="20"/>
      <c r="AC77" s="92" t="s">
        <v>5320</v>
      </c>
      <c r="AD77" s="92" t="s">
        <v>5364</v>
      </c>
      <c r="AE77" s="167" t="s">
        <v>9259</v>
      </c>
      <c r="AF77" s="20"/>
      <c r="AG77" s="20"/>
      <c r="AH77" s="212"/>
      <c r="AI77" s="212"/>
    </row>
    <row r="78" spans="1:35" ht="15.75" customHeight="1">
      <c r="A78" s="260">
        <v>9</v>
      </c>
      <c r="B78" s="92" t="s">
        <v>9260</v>
      </c>
      <c r="C78" s="92" t="s">
        <v>5306</v>
      </c>
      <c r="D78" s="92" t="s">
        <v>5307</v>
      </c>
      <c r="E78" s="92" t="s">
        <v>5307</v>
      </c>
      <c r="F78" s="20" t="str">
        <f t="shared" si="8"/>
        <v>A/B/B</v>
      </c>
      <c r="G78" s="92" t="s">
        <v>7157</v>
      </c>
      <c r="H78" s="20"/>
      <c r="I78" s="92" t="s">
        <v>9261</v>
      </c>
      <c r="J78" s="92" t="s">
        <v>9262</v>
      </c>
      <c r="K78" s="92" t="s">
        <v>9263</v>
      </c>
      <c r="L78" s="92" t="s">
        <v>9264</v>
      </c>
      <c r="M78" s="20"/>
      <c r="N78" s="20"/>
      <c r="O78" s="92" t="s">
        <v>9265</v>
      </c>
      <c r="P78" s="20"/>
      <c r="Q78" s="92" t="s">
        <v>48</v>
      </c>
      <c r="R78" s="92" t="s">
        <v>5313</v>
      </c>
      <c r="S78" s="92" t="s">
        <v>5378</v>
      </c>
      <c r="T78" s="20"/>
      <c r="U78" s="20"/>
      <c r="V78" s="20"/>
      <c r="W78" s="166" t="s">
        <v>1428</v>
      </c>
      <c r="X78" s="92" t="s">
        <v>9236</v>
      </c>
      <c r="Y78" s="92" t="s">
        <v>8870</v>
      </c>
      <c r="Z78" s="92" t="s">
        <v>5317</v>
      </c>
      <c r="AA78" s="92" t="s">
        <v>5418</v>
      </c>
      <c r="AB78" s="168">
        <v>100</v>
      </c>
      <c r="AC78" s="92" t="s">
        <v>5320</v>
      </c>
      <c r="AD78" s="92" t="s">
        <v>5364</v>
      </c>
      <c r="AE78" s="167" t="s">
        <v>7281</v>
      </c>
      <c r="AF78" s="20"/>
      <c r="AG78" s="20"/>
      <c r="AH78" s="212"/>
      <c r="AI78" s="212"/>
    </row>
    <row r="79" spans="1:35" ht="15.75" customHeight="1">
      <c r="A79" s="260">
        <v>9</v>
      </c>
      <c r="B79" s="92" t="s">
        <v>9266</v>
      </c>
      <c r="C79" s="92" t="s">
        <v>5307</v>
      </c>
      <c r="D79" s="92" t="s">
        <v>5374</v>
      </c>
      <c r="E79" s="92" t="s">
        <v>5307</v>
      </c>
      <c r="F79" s="20" t="str">
        <f t="shared" si="8"/>
        <v>B/C/B</v>
      </c>
      <c r="G79" s="92" t="s">
        <v>7157</v>
      </c>
      <c r="H79" s="20"/>
      <c r="I79" s="92" t="s">
        <v>9267</v>
      </c>
      <c r="J79" s="92" t="s">
        <v>9268</v>
      </c>
      <c r="K79" s="92" t="s">
        <v>9269</v>
      </c>
      <c r="L79" s="92" t="s">
        <v>9270</v>
      </c>
      <c r="M79" s="20"/>
      <c r="N79" s="20"/>
      <c r="O79" s="20"/>
      <c r="P79" s="20"/>
      <c r="Q79" s="92" t="s">
        <v>6284</v>
      </c>
      <c r="R79" s="92" t="s">
        <v>5313</v>
      </c>
      <c r="S79" s="92" t="s">
        <v>5378</v>
      </c>
      <c r="T79" s="20"/>
      <c r="U79" s="20"/>
      <c r="V79" s="20"/>
      <c r="W79" s="166" t="s">
        <v>1428</v>
      </c>
      <c r="X79" s="92" t="s">
        <v>9236</v>
      </c>
      <c r="Y79" s="92" t="s">
        <v>8870</v>
      </c>
      <c r="Z79" s="92" t="s">
        <v>5317</v>
      </c>
      <c r="AA79" s="92" t="s">
        <v>9271</v>
      </c>
      <c r="AB79" s="92" t="s">
        <v>9272</v>
      </c>
      <c r="AC79" s="92" t="s">
        <v>5562</v>
      </c>
      <c r="AD79" s="92" t="s">
        <v>5364</v>
      </c>
      <c r="AE79" s="167" t="s">
        <v>9259</v>
      </c>
      <c r="AF79" s="20"/>
      <c r="AG79" s="20"/>
      <c r="AH79" s="212"/>
      <c r="AI79" s="212"/>
    </row>
    <row r="80" spans="1:35" ht="15.75" customHeight="1">
      <c r="A80" s="260">
        <v>9</v>
      </c>
      <c r="B80" s="92" t="s">
        <v>9273</v>
      </c>
      <c r="C80" s="92" t="s">
        <v>5307</v>
      </c>
      <c r="D80" s="92" t="s">
        <v>5306</v>
      </c>
      <c r="E80" s="92" t="s">
        <v>5307</v>
      </c>
      <c r="F80" s="20" t="str">
        <f t="shared" si="8"/>
        <v>B/A/B</v>
      </c>
      <c r="G80" s="92" t="s">
        <v>7157</v>
      </c>
      <c r="H80" s="20"/>
      <c r="I80" s="92" t="s">
        <v>9274</v>
      </c>
      <c r="J80" s="92" t="s">
        <v>9275</v>
      </c>
      <c r="K80" s="92" t="s">
        <v>9276</v>
      </c>
      <c r="L80" s="92" t="s">
        <v>9277</v>
      </c>
      <c r="M80" s="92" t="s">
        <v>9278</v>
      </c>
      <c r="N80" s="20"/>
      <c r="O80" s="92" t="s">
        <v>9279</v>
      </c>
      <c r="P80" s="20"/>
      <c r="Q80" s="92" t="s">
        <v>6260</v>
      </c>
      <c r="R80" s="92" t="s">
        <v>5313</v>
      </c>
      <c r="S80" s="92" t="s">
        <v>5314</v>
      </c>
      <c r="T80" s="20"/>
      <c r="U80" s="20"/>
      <c r="V80" s="20"/>
      <c r="W80" s="166" t="s">
        <v>21</v>
      </c>
      <c r="X80" s="92" t="s">
        <v>7499</v>
      </c>
      <c r="Y80" s="92" t="s">
        <v>9280</v>
      </c>
      <c r="Z80" s="20"/>
      <c r="AA80" s="20"/>
      <c r="AB80" s="20"/>
      <c r="AC80" s="92" t="s">
        <v>5320</v>
      </c>
      <c r="AD80" s="92" t="s">
        <v>5364</v>
      </c>
      <c r="AE80" s="167" t="s">
        <v>7481</v>
      </c>
      <c r="AF80" s="20"/>
      <c r="AG80" s="20"/>
      <c r="AH80" s="212"/>
      <c r="AI80" s="212"/>
    </row>
    <row r="81" spans="1:35" ht="15.75" customHeight="1">
      <c r="A81" s="260">
        <v>9</v>
      </c>
      <c r="B81" s="92" t="s">
        <v>9281</v>
      </c>
      <c r="C81" s="92" t="s">
        <v>5306</v>
      </c>
      <c r="D81" s="92" t="s">
        <v>5307</v>
      </c>
      <c r="E81" s="92" t="s">
        <v>5307</v>
      </c>
      <c r="F81" s="20" t="str">
        <f t="shared" si="8"/>
        <v>A/B/B</v>
      </c>
      <c r="G81" s="92" t="s">
        <v>7157</v>
      </c>
      <c r="H81" s="20"/>
      <c r="I81" s="92" t="s">
        <v>9282</v>
      </c>
      <c r="J81" s="92" t="s">
        <v>9283</v>
      </c>
      <c r="K81" s="92" t="s">
        <v>9284</v>
      </c>
      <c r="L81" s="92" t="s">
        <v>9285</v>
      </c>
      <c r="M81" s="20"/>
      <c r="N81" s="20"/>
      <c r="O81" s="92" t="s">
        <v>9286</v>
      </c>
      <c r="P81" s="20"/>
      <c r="Q81" s="92" t="s">
        <v>8868</v>
      </c>
      <c r="R81" s="92" t="s">
        <v>5313</v>
      </c>
      <c r="S81" s="92" t="s">
        <v>5314</v>
      </c>
      <c r="T81" s="20"/>
      <c r="U81" s="20"/>
      <c r="V81" s="20"/>
      <c r="W81" s="166" t="s">
        <v>21</v>
      </c>
      <c r="X81" s="92" t="s">
        <v>9287</v>
      </c>
      <c r="Y81" s="92" t="s">
        <v>8870</v>
      </c>
      <c r="Z81" s="92" t="s">
        <v>5317</v>
      </c>
      <c r="AA81" s="92" t="s">
        <v>9288</v>
      </c>
      <c r="AB81" s="92" t="s">
        <v>9289</v>
      </c>
      <c r="AC81" s="92" t="s">
        <v>5320</v>
      </c>
      <c r="AD81" s="92" t="s">
        <v>5364</v>
      </c>
      <c r="AE81" s="167" t="s">
        <v>7402</v>
      </c>
      <c r="AF81" s="20"/>
      <c r="AG81" s="20"/>
      <c r="AH81" s="212"/>
      <c r="AI81" s="212"/>
    </row>
    <row r="82" spans="1:35" ht="15.75" customHeight="1">
      <c r="A82" s="260">
        <v>9</v>
      </c>
      <c r="B82" s="92" t="s">
        <v>9290</v>
      </c>
      <c r="C82" s="92" t="s">
        <v>5307</v>
      </c>
      <c r="D82" s="92" t="s">
        <v>5307</v>
      </c>
      <c r="E82" s="92" t="s">
        <v>5307</v>
      </c>
      <c r="F82" s="20" t="str">
        <f t="shared" si="8"/>
        <v>B/B/B</v>
      </c>
      <c r="G82" s="92" t="s">
        <v>8846</v>
      </c>
      <c r="H82" s="20"/>
      <c r="I82" s="92" t="s">
        <v>9291</v>
      </c>
      <c r="J82" s="92" t="s">
        <v>9292</v>
      </c>
      <c r="K82" s="92" t="s">
        <v>9293</v>
      </c>
      <c r="L82" s="92" t="s">
        <v>9294</v>
      </c>
      <c r="M82" s="20"/>
      <c r="N82" s="20"/>
      <c r="O82" s="20"/>
      <c r="P82" s="20"/>
      <c r="Q82" s="92" t="s">
        <v>8868</v>
      </c>
      <c r="R82" s="92" t="s">
        <v>5313</v>
      </c>
      <c r="S82" s="92" t="s">
        <v>5378</v>
      </c>
      <c r="T82" s="20"/>
      <c r="U82" s="20"/>
      <c r="V82" s="20"/>
      <c r="W82" s="166" t="s">
        <v>1428</v>
      </c>
      <c r="X82" s="92" t="s">
        <v>9236</v>
      </c>
      <c r="Y82" s="92" t="s">
        <v>8870</v>
      </c>
      <c r="Z82" s="92" t="s">
        <v>5317</v>
      </c>
      <c r="AA82" s="92" t="s">
        <v>9288</v>
      </c>
      <c r="AB82" s="92" t="s">
        <v>9289</v>
      </c>
      <c r="AC82" s="92" t="s">
        <v>5320</v>
      </c>
      <c r="AD82" s="92" t="s">
        <v>5364</v>
      </c>
      <c r="AE82" s="167" t="s">
        <v>9259</v>
      </c>
      <c r="AF82" s="20"/>
      <c r="AG82" s="20"/>
      <c r="AH82" s="212"/>
      <c r="AI82" s="212"/>
    </row>
    <row r="83" spans="1:35" ht="15.75" customHeight="1">
      <c r="A83" s="260">
        <v>10</v>
      </c>
      <c r="B83" s="92" t="s">
        <v>9295</v>
      </c>
      <c r="C83" s="157"/>
      <c r="D83" s="157"/>
      <c r="E83" s="157"/>
      <c r="F83" s="158" t="str">
        <f>CONCATENATE(COUNTIF(C84:C86,"A"),"A","/",COUNTIF(D84:D86,"A"),"A","/",COUNTIF(E84:E86,"A"),"A")</f>
        <v>1A/0A/1A</v>
      </c>
      <c r="G83" s="159"/>
      <c r="H83" s="160" t="s">
        <v>9296</v>
      </c>
      <c r="I83" s="159"/>
      <c r="J83" s="159"/>
      <c r="K83" s="157"/>
      <c r="L83" s="157"/>
      <c r="M83" s="157"/>
      <c r="N83" s="157"/>
      <c r="O83" s="157"/>
      <c r="P83" s="157"/>
      <c r="Q83" s="157"/>
      <c r="R83" s="259"/>
      <c r="S83" s="157"/>
      <c r="T83" s="157"/>
      <c r="U83" s="224" t="s">
        <v>7291</v>
      </c>
      <c r="V83" s="20"/>
      <c r="W83" s="20"/>
      <c r="X83" s="20"/>
      <c r="Y83" s="20"/>
      <c r="Z83" s="20"/>
      <c r="AA83" s="20"/>
      <c r="AB83" s="20"/>
      <c r="AC83" s="20"/>
      <c r="AD83" s="20"/>
      <c r="AE83" s="20"/>
      <c r="AF83" s="20"/>
      <c r="AG83" s="20"/>
      <c r="AH83" s="212"/>
      <c r="AI83" s="212"/>
    </row>
    <row r="84" spans="1:35" ht="15.75" customHeight="1">
      <c r="A84" s="260">
        <v>10</v>
      </c>
      <c r="B84" s="92" t="s">
        <v>9297</v>
      </c>
      <c r="C84" s="92" t="s">
        <v>5306</v>
      </c>
      <c r="D84" s="92" t="s">
        <v>5307</v>
      </c>
      <c r="E84" s="92" t="s">
        <v>5306</v>
      </c>
      <c r="F84" s="20" t="str">
        <f t="shared" ref="F84:F87" si="9">CONCATENATE(C84,"/",D84,"/",E84)</f>
        <v>A/B/A</v>
      </c>
      <c r="G84" s="92" t="s">
        <v>7157</v>
      </c>
      <c r="H84" s="20"/>
      <c r="I84" s="92" t="s">
        <v>9298</v>
      </c>
      <c r="J84" s="92" t="s">
        <v>9299</v>
      </c>
      <c r="K84" s="92" t="s">
        <v>9300</v>
      </c>
      <c r="L84" s="92" t="s">
        <v>9301</v>
      </c>
      <c r="M84" s="92" t="s">
        <v>9302</v>
      </c>
      <c r="N84" s="20"/>
      <c r="O84" s="20"/>
      <c r="P84" s="20"/>
      <c r="Q84" s="92" t="s">
        <v>28</v>
      </c>
      <c r="R84" s="92" t="s">
        <v>5313</v>
      </c>
      <c r="S84" s="92" t="s">
        <v>5314</v>
      </c>
      <c r="T84" s="20"/>
      <c r="U84" s="20"/>
      <c r="V84" s="92" t="s">
        <v>5360</v>
      </c>
      <c r="W84" s="166" t="s">
        <v>1428</v>
      </c>
      <c r="X84" s="92" t="s">
        <v>9287</v>
      </c>
      <c r="Y84" s="92" t="s">
        <v>8870</v>
      </c>
      <c r="Z84" s="92" t="s">
        <v>5317</v>
      </c>
      <c r="AA84" s="92" t="s">
        <v>9303</v>
      </c>
      <c r="AB84" s="92" t="s">
        <v>9304</v>
      </c>
      <c r="AC84" s="92" t="s">
        <v>5320</v>
      </c>
      <c r="AD84" s="92" t="s">
        <v>5364</v>
      </c>
      <c r="AE84" s="167" t="s">
        <v>9305</v>
      </c>
      <c r="AF84" s="20"/>
      <c r="AG84" s="20"/>
      <c r="AH84" s="212"/>
      <c r="AI84" s="212"/>
    </row>
    <row r="85" spans="1:35" ht="15.75" customHeight="1">
      <c r="A85" s="260">
        <v>10</v>
      </c>
      <c r="B85" s="92" t="s">
        <v>9306</v>
      </c>
      <c r="C85" s="92" t="s">
        <v>5307</v>
      </c>
      <c r="D85" s="92" t="s">
        <v>5307</v>
      </c>
      <c r="E85" s="92" t="s">
        <v>5307</v>
      </c>
      <c r="F85" s="20" t="str">
        <f t="shared" si="9"/>
        <v>B/B/B</v>
      </c>
      <c r="G85" s="92" t="s">
        <v>7157</v>
      </c>
      <c r="H85" s="20"/>
      <c r="I85" s="92" t="s">
        <v>9307</v>
      </c>
      <c r="J85" s="92" t="s">
        <v>9308</v>
      </c>
      <c r="K85" s="92" t="s">
        <v>9309</v>
      </c>
      <c r="L85" s="92" t="s">
        <v>9310</v>
      </c>
      <c r="M85" s="20"/>
      <c r="N85" s="20"/>
      <c r="O85" s="20"/>
      <c r="P85" s="20"/>
      <c r="Q85" s="92" t="s">
        <v>8868</v>
      </c>
      <c r="R85" s="92" t="s">
        <v>5339</v>
      </c>
      <c r="S85" s="92" t="s">
        <v>42</v>
      </c>
      <c r="T85" s="20"/>
      <c r="U85" s="20"/>
      <c r="V85" s="20"/>
      <c r="W85" s="166" t="s">
        <v>1393</v>
      </c>
      <c r="X85" s="20"/>
      <c r="Y85" s="20"/>
      <c r="Z85" s="20"/>
      <c r="AA85" s="20"/>
      <c r="AB85" s="20"/>
      <c r="AC85" s="20"/>
      <c r="AD85" s="20"/>
      <c r="AE85" s="20"/>
      <c r="AF85" s="20"/>
      <c r="AG85" s="20"/>
      <c r="AH85" s="212"/>
      <c r="AI85" s="212"/>
    </row>
    <row r="86" spans="1:35" ht="15.75" customHeight="1">
      <c r="A86" s="260">
        <v>10</v>
      </c>
      <c r="B86" s="92" t="s">
        <v>9311</v>
      </c>
      <c r="C86" s="92" t="s">
        <v>5307</v>
      </c>
      <c r="D86" s="92" t="s">
        <v>5307</v>
      </c>
      <c r="E86" s="92" t="s">
        <v>5307</v>
      </c>
      <c r="F86" s="20" t="str">
        <f t="shared" si="9"/>
        <v>B/B/B</v>
      </c>
      <c r="G86" s="92" t="s">
        <v>8846</v>
      </c>
      <c r="H86" s="20"/>
      <c r="I86" s="92" t="s">
        <v>9312</v>
      </c>
      <c r="J86" s="92" t="s">
        <v>9313</v>
      </c>
      <c r="K86" s="92" t="s">
        <v>9314</v>
      </c>
      <c r="L86" s="92" t="s">
        <v>9315</v>
      </c>
      <c r="M86" s="92" t="s">
        <v>9316</v>
      </c>
      <c r="N86" s="20"/>
      <c r="O86" s="92" t="s">
        <v>9317</v>
      </c>
      <c r="P86" s="20"/>
      <c r="Q86" s="92" t="s">
        <v>6260</v>
      </c>
      <c r="R86" s="92" t="s">
        <v>5339</v>
      </c>
      <c r="S86" s="92" t="s">
        <v>42</v>
      </c>
      <c r="T86" s="20"/>
      <c r="U86" s="20"/>
      <c r="V86" s="20"/>
      <c r="W86" s="166" t="s">
        <v>1393</v>
      </c>
      <c r="X86" s="20"/>
      <c r="Y86" s="20"/>
      <c r="Z86" s="20"/>
      <c r="AA86" s="20"/>
      <c r="AB86" s="20"/>
      <c r="AC86" s="20"/>
      <c r="AD86" s="20"/>
      <c r="AE86" s="20"/>
      <c r="AF86" s="20"/>
      <c r="AG86" s="20"/>
      <c r="AH86" s="212"/>
      <c r="AI86" s="212"/>
    </row>
    <row r="87" spans="1:35" ht="15.75" customHeight="1">
      <c r="A87" s="2">
        <v>10</v>
      </c>
      <c r="B87" s="171" t="s">
        <v>9318</v>
      </c>
      <c r="C87" s="92" t="s">
        <v>5306</v>
      </c>
      <c r="D87" s="92" t="s">
        <v>5307</v>
      </c>
      <c r="E87" s="92" t="s">
        <v>5306</v>
      </c>
      <c r="F87" s="92" t="str">
        <f t="shared" si="9"/>
        <v>A/B/A</v>
      </c>
      <c r="G87" s="92" t="s">
        <v>7157</v>
      </c>
      <c r="H87" s="20"/>
      <c r="I87" s="92" t="s">
        <v>9319</v>
      </c>
      <c r="J87" s="92" t="s">
        <v>9320</v>
      </c>
      <c r="K87" s="92" t="s">
        <v>9321</v>
      </c>
      <c r="L87" s="92" t="s">
        <v>9322</v>
      </c>
      <c r="M87" s="92"/>
      <c r="N87" s="20"/>
      <c r="O87" s="20"/>
      <c r="P87" s="20"/>
      <c r="Q87" s="92" t="s">
        <v>28</v>
      </c>
      <c r="R87" s="92" t="s">
        <v>5313</v>
      </c>
      <c r="S87" s="92" t="s">
        <v>5314</v>
      </c>
      <c r="T87" s="20"/>
      <c r="U87" s="92"/>
      <c r="V87" s="20"/>
      <c r="W87" s="166" t="s">
        <v>1428</v>
      </c>
      <c r="X87" s="20" t="s">
        <v>9323</v>
      </c>
      <c r="Y87" s="20" t="s">
        <v>8870</v>
      </c>
      <c r="Z87" s="20" t="s">
        <v>5317</v>
      </c>
      <c r="AA87" s="20" t="s">
        <v>5418</v>
      </c>
      <c r="AB87" s="168">
        <v>100</v>
      </c>
      <c r="AC87" s="20" t="s">
        <v>5320</v>
      </c>
      <c r="AD87" s="20" t="s">
        <v>5364</v>
      </c>
      <c r="AE87" s="167" t="s">
        <v>5372</v>
      </c>
      <c r="AF87" s="20"/>
      <c r="AG87" s="92"/>
      <c r="AH87" s="2"/>
      <c r="AI87" s="2"/>
    </row>
    <row r="88" spans="1:35" ht="15.75" customHeight="1"/>
    <row r="89" spans="1:35" ht="15.75" customHeight="1"/>
    <row r="90" spans="1:35" ht="15.75" customHeight="1"/>
    <row r="91" spans="1:35" ht="15.75" customHeight="1"/>
    <row r="92" spans="1:35" ht="15.75" customHeight="1"/>
    <row r="93" spans="1:35" ht="15.75" customHeight="1"/>
    <row r="94" spans="1:35" ht="15.75" customHeight="1"/>
    <row r="95" spans="1:35" ht="15.75" customHeight="1"/>
    <row r="96" spans="1:35"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O19" r:id="rId1" xr:uid="{00000000-0004-0000-20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00FF"/>
    <outlinePr summaryBelow="0" summaryRight="0"/>
  </sheetPr>
  <dimension ref="A1:I1000"/>
  <sheetViews>
    <sheetView workbookViewId="0"/>
  </sheetViews>
  <sheetFormatPr defaultColWidth="14.42578125" defaultRowHeight="15" customHeight="1"/>
  <cols>
    <col min="1" max="1" width="14.42578125" customWidth="1"/>
    <col min="2" max="2" width="29.5703125" customWidth="1"/>
    <col min="3" max="3" width="57.28515625" customWidth="1"/>
    <col min="4" max="4" width="29.5703125" customWidth="1"/>
    <col min="5" max="6" width="29" customWidth="1"/>
  </cols>
  <sheetData>
    <row r="1" spans="1:9" ht="77.25" customHeight="1">
      <c r="A1" s="202" t="str">
        <f>IF(ISBLANK('0. FRONTEND-WiP'!G1),"",SUBSTITUTE('0. FRONTEND-WiP'!G1,"NR","IT Soutenable"))</f>
        <v>FAMILLE</v>
      </c>
      <c r="B1" s="202" t="str">
        <f>IF(ISBLANK('0. FRONTEND-WiP'!H1),"",SUBSTITUTE('0. FRONTEND-WiP'!H1,"NR","IT Soutenable"))</f>
        <v>Frontend</v>
      </c>
      <c r="C1" s="202" t="str">
        <f>IF(ISBLANK('0. UXUI-WiP'!I1),"",SUBSTITUTE('0. UXUI-WiP'!I1,"NR","IT Soutenable"))</f>
        <v>Les étapes et méthodes de conception des services numériques pour définir les meilleures solutions d'interactions avec l'utilisateur.</v>
      </c>
      <c r="D1" s="202" t="str">
        <f>IF(ISBLANK('0. FRONTEND-WiP'!J1),"",SUBSTITUTE('0. FRONTEND-WiP'!J1,"NR","IT Soutenable"))</f>
        <v/>
      </c>
      <c r="E1" s="202" t="str">
        <f>IF(ISBLANK('0. FRONTEND-WiP'!K1),"",SUBSTITUTE('0. FRONTEND-WiP'!K1,"NR","IT Soutenable"))</f>
        <v/>
      </c>
      <c r="F1" s="202" t="str">
        <f>IF(ISBLANK('0. FRONTEND-WiP'!L1),"",SUBSTITUTE('0. FRONTEND-WiP'!L1,"NR","IT Soutenable"))</f>
        <v/>
      </c>
      <c r="G1" s="202" t="str">
        <f>IF(ISBLANK('0. FRONTEND-WiP'!M1),"",SUBSTITUTE('0. FRONTEND-WiP'!M1,"NR","IT Soutenable"))</f>
        <v/>
      </c>
      <c r="H1" s="202" t="str">
        <f>IF(ISBLANK('0. FRONTEND-WiP'!N1),"",SUBSTITUTE('0. FRONTEND-WiP'!N1,"NR","IT Soutenable"))</f>
        <v/>
      </c>
      <c r="I1" s="202" t="str">
        <f>IF(ISBLANK('0. FRONTEND-WiP'!O1),"",SUBSTITUTE('0. FRONTEND-WiP'!O1,"NR","IT Soutenable"))</f>
        <v/>
      </c>
    </row>
    <row r="2" spans="1:9" ht="15.75" customHeight="1">
      <c r="A2" s="178" t="s">
        <v>5696</v>
      </c>
      <c r="B2" s="179" t="s">
        <v>5697</v>
      </c>
      <c r="C2" s="180" t="s">
        <v>5698</v>
      </c>
      <c r="D2" s="181" t="s">
        <v>5699</v>
      </c>
      <c r="E2" s="181" t="s">
        <v>5700</v>
      </c>
      <c r="F2" s="181" t="s">
        <v>5701</v>
      </c>
      <c r="G2" s="181" t="s">
        <v>5283</v>
      </c>
      <c r="H2" s="181" t="s">
        <v>5284</v>
      </c>
      <c r="I2" s="181" t="s">
        <v>5702</v>
      </c>
    </row>
    <row r="3" spans="1:9" ht="15.75" customHeight="1">
      <c r="A3" s="210" t="str">
        <f>IF(ISBLANK('0. FRONTEND-WiP'!G3),"",SUBSTITUTE('0. FRONTEND-WiP'!G3,"NR","IT Soutenable"))</f>
        <v/>
      </c>
      <c r="B3" s="210" t="str">
        <f>IF(ISBLANK('0. FRONTEND-WiP'!H3),"",SUBSTITUTE('0. FRONTEND-WiP'!H3,"NR","IT Soutenable"))</f>
        <v>Valider le périmètre et la couverture fonctionnelle du projet</v>
      </c>
      <c r="C3" s="210" t="str">
        <f>IF(ISBLANK('0. FRONTEND-WiP'!I3),"",SUBSTITUTE('0. FRONTEND-WiP'!I3,"NR","IT Soutenable"))</f>
        <v/>
      </c>
      <c r="D3" s="210" t="str">
        <f>IF(ISBLANK('0. FRONTEND-WiP'!J3),"",SUBSTITUTE('0. FRONTEND-WiP'!J3,"NR","IT Soutenable"))</f>
        <v/>
      </c>
      <c r="E3" s="208" t="str">
        <f>IF(ISBLANK('0. FRONTEND-WiP'!K3),"",SUBSTITUTE('0. FRONTEND-WiP'!K3,"NR","IT Soutenable"))</f>
        <v/>
      </c>
      <c r="F3" s="208" t="str">
        <f>IF(ISBLANK('0. FRONTEND-WiP'!L3),"",SUBSTITUTE('0. FRONTEND-WiP'!L3,"NR","IT Soutenable"))</f>
        <v/>
      </c>
      <c r="G3" s="208" t="str">
        <f>IF(ISBLANK('0. FRONTEND-WiP'!M3),"",SUBSTITUTE('0. FRONTEND-WiP'!M3,"NR","IT Soutenable"))</f>
        <v/>
      </c>
      <c r="H3" s="208" t="str">
        <f>IF(ISBLANK('0. FRONTEND-WiP'!N3),"",SUBSTITUTE('0. FRONTEND-WiP'!N3,"NR","IT Soutenable"))</f>
        <v/>
      </c>
      <c r="I3" s="208" t="str">
        <f>IF(ISBLANK('0. FRONTEND-WiP'!O3),"",SUBSTITUTE('0. FRONTEND-WiP'!O3,"NR","IT Soutenable"))</f>
        <v/>
      </c>
    </row>
    <row r="4" spans="1:9" ht="15.75" customHeight="1">
      <c r="A4" s="208" t="str">
        <f>IF(ISBLANK('0. FRONTEND-WiP'!G4),"",SUBSTITUTE('0. FRONTEND-WiP'!G4,"NR","IT Soutenable"))</f>
        <v>User Experience</v>
      </c>
      <c r="B4" s="213" t="str">
        <f>IF(ISBLANK('0. FRONTEND-WiP'!H4),"",SUBSTITUTE('0. FRONTEND-WiP'!H4,"NR","IT Soutenable"))</f>
        <v/>
      </c>
      <c r="C4" s="213" t="str">
        <f>IF(ISBLANK('0. FRONTEND-WiP'!I4),"",SUBSTITUTE('0. FRONTEND-WiP'!I4,"NR","IT Soutenable"))</f>
        <v>Valider le périmètre et la couverture fonctionelle du projet
(sobriété fonctionnelle)</v>
      </c>
      <c r="D4" s="201" t="str">
        <f>IF(ISBLANK('0. FRONTEND-WiP'!J4),"",SUBSTITUTE('0. FRONTEND-WiP'!J4,"NR","IT Soutenable"))</f>
        <v>Est-ce que les fonctions proposées sont bien en rapport avec un usage ?</v>
      </c>
      <c r="E4" s="201" t="str">
        <f>IF(ISBLANK('0. FRONTEND-WiP'!K4),"",SUBSTITUTE('0. FRONTEND-WiP'!K4,"NR","IT Soutenable"))</f>
        <v>Derrière chaque fonctionnalité il y a du code, des échanges, des données. Si certaines fonctions ne correspondent pas à un vrai besoin, des ressources sont gaspillées en vain.</v>
      </c>
      <c r="F4" s="201" t="str">
        <f>IF(ISBLANK('0. FRONTEND-WiP'!L4),"",SUBSTITUTE('0. FRONTEND-WiP'!L4,"NR","IT Soutenable"))</f>
        <v>Toutes les fonctionnalités sont-elles validées par un usage décrit par le métier ?</v>
      </c>
      <c r="G4" s="208" t="str">
        <f>IF(ISBLANK('0. FRONTEND-WiP'!M4),"",SUBSTITUTE('0. FRONTEND-WiP'!M4,"NR","IT Soutenable"))</f>
        <v/>
      </c>
      <c r="H4" s="208" t="str">
        <f>IF(ISBLANK('0. FRONTEND-WiP'!N4),"",SUBSTITUTE('0. FRONTEND-WiP'!N4,"NR","IT Soutenable"))</f>
        <v/>
      </c>
      <c r="I4" s="208" t="str">
        <f>IF(ISBLANK('0. FRONTEND-WiP'!O4),"",SUBSTITUTE('0. FRONTEND-WiP'!O4,"NR","IT Soutenable"))</f>
        <v>Opquast 1 / GreenIt 1</v>
      </c>
    </row>
    <row r="5" spans="1:9" ht="15.75" customHeight="1">
      <c r="A5" s="208" t="str">
        <f>IF(ISBLANK('0. FRONTEND-WiP'!G5),"",SUBSTITUTE('0. FRONTEND-WiP'!G5,"NR","IT Soutenable"))</f>
        <v>Standards de développement</v>
      </c>
      <c r="B5" s="213" t="str">
        <f>IF(ISBLANK('0. FRONTEND-WiP'!H5),"",SUBSTITUTE('0. FRONTEND-WiP'!H5,"NR","IT Soutenable"))</f>
        <v/>
      </c>
      <c r="C5" s="215" t="str">
        <f>IF(ISBLANK('0. FRONTEND-WiP'!I5),"",SUBSTITUTE('0. FRONTEND-WiP'!I5,"NR","IT Soutenable"))</f>
        <v>Valider le périmètre et la couverture fonctionelle du projet
(Définir les fonctions principales et secondaires)</v>
      </c>
      <c r="D5" s="201" t="str">
        <f>IF(ISBLANK('0. FRONTEND-WiP'!J5),"",SUBSTITUTE('0. FRONTEND-WiP'!J5,"NR","IT Soutenable"))</f>
        <v>Chaque fonction du service est-elle appréhendée en regard de son importance dans le service ?</v>
      </c>
      <c r="E5" s="201" t="str">
        <f>IF(ISBLANK('0. FRONTEND-WiP'!K5),"",SUBSTITUTE('0. FRONTEND-WiP'!K5,"NR","IT Soutenable"))</f>
        <v>Les fonctions les plus gourmandes en ressources ne sont pas toujours les fonctions les plus utiles, il est acceptable de consommer des ressources pour des éléments critiques, mais plus dommageable lorsque c'est pour des choses mineures.</v>
      </c>
      <c r="F5" s="201" t="str">
        <f>IF(ISBLANK('0. FRONTEND-WiP'!L5),"",SUBSTITUTE('0. FRONTEND-WiP'!L5,"NR","IT Soutenable"))</f>
        <v>Avez-vous appliqué une démarche 80/20 pour chaque fonction en rapport avec ses impacts environnementaux et son importance ?</v>
      </c>
      <c r="G5" s="208" t="str">
        <f>IF(ISBLANK('0. FRONTEND-WiP'!M5),"",SUBSTITUTE('0. FRONTEND-WiP'!M5,"NR","IT Soutenable"))</f>
        <v/>
      </c>
      <c r="H5" s="208" t="str">
        <f>IF(ISBLANK('0. FRONTEND-WiP'!N5),"",SUBSTITUTE('0. FRONTEND-WiP'!N5,"NR","IT Soutenable"))</f>
        <v/>
      </c>
      <c r="I5" s="208" t="str">
        <f>IF(ISBLANK('0. FRONTEND-WiP'!O5),"",SUBSTITUTE('0. FRONTEND-WiP'!O5,"NR","IT Soutenable"))</f>
        <v/>
      </c>
    </row>
    <row r="6" spans="1:9" ht="15.75" customHeight="1">
      <c r="A6" s="208" t="str">
        <f>IF(ISBLANK('0. FRONTEND-WiP'!G6),"",SUBSTITUTE('0. FRONTEND-WiP'!G6,"NR","IT Soutenable"))</f>
        <v>Standards de développement</v>
      </c>
      <c r="B6" s="213" t="str">
        <f>IF(ISBLANK('0. FRONTEND-WiP'!H6),"",SUBSTITUTE('0. FRONTEND-WiP'!H6,"NR","IT Soutenable"))</f>
        <v/>
      </c>
      <c r="C6" s="215" t="str">
        <f>IF(ISBLANK('0. FRONTEND-WiP'!I6),"",SUBSTITUTE('0. FRONTEND-WiP'!I6,"NR","IT Soutenable"))</f>
        <v>Valider le périmètre et la couverture fonctionelle du projet
(Définir les fonctions principales et secondaires)</v>
      </c>
      <c r="D6" s="201" t="str">
        <f>IF(ISBLANK('0. FRONTEND-WiP'!J6),"",SUBSTITUTE('0. FRONTEND-WiP'!J6,"NR","IT Soutenable"))</f>
        <v>Les fonctions secondaires ont-elles aussi un impact moindre sur l'impact environnemental ?</v>
      </c>
      <c r="E6" s="201" t="str">
        <f>IF(ISBLANK('0. FRONTEND-WiP'!K6),"",SUBSTITUTE('0. FRONTEND-WiP'!K6,"NR","IT Soutenable"))</f>
        <v>La cohérence IT Soutenable pousse à s'assurer que les fonctions secondaires n'ont pas un impact environnemental plus important que les fonctions principales. Les phases de développement doivent clairement identifier les fonctions principales et secondaires et leur impact du point de vue IT Soutenable.</v>
      </c>
      <c r="F6" s="201" t="str">
        <f>IF(ISBLANK('0. FRONTEND-WiP'!L6),"",SUBSTITUTE('0. FRONTEND-WiP'!L6,"NR","IT Soutenable"))</f>
        <v>Les impacts environnementaux de chaque fonctionnalité sont-ils évalués par rapport à la nature et l'importance de la fonctionnalité ?</v>
      </c>
      <c r="G6" s="208" t="str">
        <f>IF(ISBLANK('0. FRONTEND-WiP'!M6),"",SUBSTITUTE('0. FRONTEND-WiP'!M6,"NR","IT Soutenable"))</f>
        <v/>
      </c>
      <c r="H6" s="208" t="str">
        <f>IF(ISBLANK('0. FRONTEND-WiP'!N6),"",SUBSTITUTE('0. FRONTEND-WiP'!N6,"NR","IT Soutenable"))</f>
        <v/>
      </c>
      <c r="I6" s="208" t="str">
        <f>IF(ISBLANK('0. FRONTEND-WiP'!O6),"",SUBSTITUTE('0. FRONTEND-WiP'!O6,"NR","IT Soutenable"))</f>
        <v/>
      </c>
    </row>
    <row r="7" spans="1:9" ht="15.75" customHeight="1">
      <c r="A7" s="208" t="str">
        <f>IF(ISBLANK('0. FRONTEND-WiP'!G7),"",SUBSTITUTE('0. FRONTEND-WiP'!G7,"NR","IT Soutenable"))</f>
        <v>Standards de développement</v>
      </c>
      <c r="B7" s="213" t="str">
        <f>IF(ISBLANK('0. FRONTEND-WiP'!H7),"",SUBSTITUTE('0. FRONTEND-WiP'!H7,"NR","IT Soutenable"))</f>
        <v/>
      </c>
      <c r="C7" s="215" t="str">
        <f>IF(ISBLANK('0. FRONTEND-WiP'!I7),"",SUBSTITUTE('0. FRONTEND-WiP'!I7,"NR","IT Soutenable"))</f>
        <v>Valider le périmètre et la couverture fonctionelle du projet
(Valider le respect des standards (conseil))</v>
      </c>
      <c r="D7" s="201" t="str">
        <f>IF(ISBLANK('0. FRONTEND-WiP'!J7),"",SUBSTITUTE('0. FRONTEND-WiP'!J7,"NR","IT Soutenable"))</f>
        <v>Utilisez-vous des standards de développement éprouvés ?</v>
      </c>
      <c r="E7" s="201" t="str">
        <f>IF(ISBLANK('0. FRONTEND-WiP'!K7),"",SUBSTITUTE('0. FRONTEND-WiP'!K7,"NR","IT Soutenable"))</f>
        <v>Les meilleurs standards de développement couvrent une grande partie des attentes du IT Soutenable sur les aspects de fiabilité, de réutilisation, validation des codes produits, ainsi que l'utilisabilité par différentes catégories de publics. L'adoption et le respect de ces standards donne une base solide pour construire en appliquant les démarches IT Soutenable qui sont hors du périmètre de ces méthodes et outils.</v>
      </c>
      <c r="F7" s="201" t="str">
        <f>IF(ISBLANK('0. FRONTEND-WiP'!L7),"",SUBSTITUTE('0. FRONTEND-WiP'!L7,"NR","IT Soutenable"))</f>
        <v>Quels sont les standards de référence utilisés (ISO/RFC/IEC) ?</v>
      </c>
      <c r="G7" s="208" t="str">
        <f>IF(ISBLANK('0. FRONTEND-WiP'!M7),"",SUBSTITUTE('0. FRONTEND-WiP'!M7,"NR","IT Soutenable"))</f>
        <v>Le service respecte -il les recommandations du RGAA, du W3C ?
Est-ce que les contraintes RGPD sont toutes traitées ?</v>
      </c>
      <c r="H7" s="208" t="str">
        <f>IF(ISBLANK('0. FRONTEND-WiP'!N7),"",SUBSTITUTE('0. FRONTEND-WiP'!N7,"NR","IT Soutenable"))</f>
        <v/>
      </c>
      <c r="I7" s="208" t="str">
        <f>IF(ISBLANK('0. FRONTEND-WiP'!O7),"",SUBSTITUTE('0. FRONTEND-WiP'!O7,"NR","IT Soutenable"))</f>
        <v>Critère RGAA 8.2</v>
      </c>
    </row>
    <row r="8" spans="1:9" ht="15.75" customHeight="1">
      <c r="A8" s="208" t="str">
        <f>IF(ISBLANK('0. FRONTEND-WiP'!G8),"",SUBSTITUTE('0. FRONTEND-WiP'!G8,"NR","IT Soutenable"))</f>
        <v>Standards de développement</v>
      </c>
      <c r="B8" s="213" t="str">
        <f>IF(ISBLANK('0. FRONTEND-WiP'!H8),"",SUBSTITUTE('0. FRONTEND-WiP'!H8,"NR","IT Soutenable"))</f>
        <v/>
      </c>
      <c r="C8" s="215" t="str">
        <f>IF(ISBLANK('0. FRONTEND-WiP'!I8),"",SUBSTITUTE('0. FRONTEND-WiP'!I8,"NR","IT Soutenable"))</f>
        <v>Valider le périmètre et la couverture fonctionelle du projet
(Mettre en place une méthodologie de Q&amp;A (Validation , tests, ...))</v>
      </c>
      <c r="D8" s="201" t="str">
        <f>IF(ISBLANK('0. FRONTEND-WiP'!J8),"",SUBSTITUTE('0. FRONTEND-WiP'!J8,"NR","IT Soutenable"))</f>
        <v>Est-ce qu'une méthodologie de qualité est en place ?</v>
      </c>
      <c r="E8" s="201" t="str">
        <f>IF(ISBLANK('0. FRONTEND-WiP'!K8),"",SUBSTITUTE('0. FRONTEND-WiP'!K8,"NR","IT Soutenable"))</f>
        <v>La qualité du logiciel produit a un impact direct sur les aspects IT Soutenable. Les défauts entraînent de multiples livraisons de nouvelles versions successives, les anomalies entraînent des productions de traces d'anomalies importantes, et des fonctionnalités plus consommatrices de ressources techniques, parfois pour un résultat non atteint, donc des ressources ont été gaspillées pour ne produire aucun résultat</v>
      </c>
      <c r="F8" s="201" t="str">
        <f>IF(ISBLANK('0. FRONTEND-WiP'!L8),"",SUBSTITUTE('0. FRONTEND-WiP'!L8,"NR","IT Soutenable"))</f>
        <v>Quels sont les outils d'analyse, d'optimisation de codes, de debug mis en place ?
Les méthodes de développement suivent-elles une orientation Test Driven Development ?</v>
      </c>
      <c r="G8" s="208" t="str">
        <f>IF(ISBLANK('0. FRONTEND-WiP'!M8),"",SUBSTITUTE('0. FRONTEND-WiP'!M8,"NR","IT Soutenable"))</f>
        <v/>
      </c>
      <c r="H8" s="208" t="str">
        <f>IF(ISBLANK('0. FRONTEND-WiP'!N8),"",SUBSTITUTE('0. FRONTEND-WiP'!N8,"NR","IT Soutenable"))</f>
        <v/>
      </c>
      <c r="I8" s="208" t="str">
        <f>IF(ISBLANK('0. FRONTEND-WiP'!O8),"",SUBSTITUTE('0. FRONTEND-WiP'!O8,"NR","IT Soutenable"))</f>
        <v/>
      </c>
    </row>
    <row r="9" spans="1:9" ht="15.75" customHeight="1">
      <c r="A9" s="208" t="str">
        <f>IF(ISBLANK('0. FRONTEND-WiP'!G9),"",SUBSTITUTE('0. FRONTEND-WiP'!G9,"NR","IT Soutenable"))</f>
        <v>Standards de développement</v>
      </c>
      <c r="B9" s="213" t="str">
        <f>IF(ISBLANK('0. FRONTEND-WiP'!H9),"",SUBSTITUTE('0. FRONTEND-WiP'!H9,"NR","IT Soutenable"))</f>
        <v/>
      </c>
      <c r="C9" s="215" t="str">
        <f>IF(ISBLANK('0. FRONTEND-WiP'!I9),"",SUBSTITUTE('0. FRONTEND-WiP'!I9,"NR","IT Soutenable"))</f>
        <v>Valider le périmètre et la couverture fonctionelle du projet
(Point de départ, pré-existant ou from scratch)</v>
      </c>
      <c r="D9" s="201" t="str">
        <f>IF(ISBLANK('0. FRONTEND-WiP'!J9),"",SUBSTITUTE('0. FRONTEND-WiP'!J9,"NR","IT Soutenable"))</f>
        <v>Les données ACV sont-elles réutilisées dans le cas d'une adaptation d'un service existant ?</v>
      </c>
      <c r="E9" s="201" t="str">
        <f>IF(ISBLANK('0. FRONTEND-WiP'!K9),"",SUBSTITUTE('0. FRONTEND-WiP'!K9,"NR","IT Soutenable"))</f>
        <v>Les analyses ACV peuvent être réalisées sur des services existants afin de les rendre plus efficaces dans le cas d'une refonte ou adaptation d'un service existant, les spécifications et exigences IT Soutenable issues des ACV précédentes doivent être reprises et adaptées si besoin.</v>
      </c>
      <c r="F9" s="201" t="str">
        <f>IF(ISBLANK('0. FRONTEND-WiP'!L9),"",SUBSTITUTE('0. FRONTEND-WiP'!L9,"NR","IT Soutenable"))</f>
        <v>Avez-vous mis à disposition des équipes projet les ACV précédentes ?</v>
      </c>
      <c r="G9" s="208" t="str">
        <f>IF(ISBLANK('0. FRONTEND-WiP'!M9),"",SUBSTITUTE('0. FRONTEND-WiP'!M9,"NR","IT Soutenable"))</f>
        <v>L'ACV de ce projet est-elle rendue disponible pour d'autres projets ?</v>
      </c>
      <c r="H9" s="208" t="str">
        <f>IF(ISBLANK('0. FRONTEND-WiP'!N9),"",SUBSTITUTE('0. FRONTEND-WiP'!N9,"NR","IT Soutenable"))</f>
        <v/>
      </c>
      <c r="I9" s="208" t="str">
        <f>IF(ISBLANK('0. FRONTEND-WiP'!O9),"",SUBSTITUTE('0. FRONTEND-WiP'!O9,"NR","IT Soutenable"))</f>
        <v/>
      </c>
    </row>
    <row r="10" spans="1:9" ht="15.75" customHeight="1">
      <c r="A10" s="208" t="str">
        <f>IF(ISBLANK('0. FRONTEND-WiP'!G10),"",SUBSTITUTE('0. FRONTEND-WiP'!G10,"NR","IT Soutenable"))</f>
        <v>Technologie</v>
      </c>
      <c r="B10" s="213" t="str">
        <f>IF(ISBLANK('0. FRONTEND-WiP'!H10),"",SUBSTITUTE('0. FRONTEND-WiP'!H10,"NR","IT Soutenable"))</f>
        <v/>
      </c>
      <c r="C10" s="215" t="str">
        <f>IF(ISBLANK('0. FRONTEND-WiP'!I10),"",SUBSTITUTE('0. FRONTEND-WiP'!I10,"NR","IT Soutenable"))</f>
        <v>Valider le périmètre et la couverture fonctionelle du projet
(Privilégier les fonctionnalités par rapport à la techno à la mode [LauDev] et se concentrer sur les fonctionnalités nécessaires (mieux vaut un outil pour un besoin spécifique que toute la boîte à outils))</v>
      </c>
      <c r="D10" s="201" t="str">
        <f>IF(ISBLANK('0. FRONTEND-WiP'!J10),"",SUBSTITUTE('0. FRONTEND-WiP'!J10,"NR","IT Soutenable"))</f>
        <v>Est-ce bien la fonctionnalité qui guide les choix plutôt que l'attrait de la technologie à la mode ?</v>
      </c>
      <c r="E10" s="201" t="str">
        <f>IF(ISBLANK('0. FRONTEND-WiP'!K10),"",SUBSTITUTE('0. FRONTEND-WiP'!K10,"NR","IT Soutenable"))</f>
        <v>Le choix technologique doit être dicté par les fonctionnalités et le respect des critères IT Soutenable, plutôt que par l'attrait technologique de la nouveauté à la mode.</v>
      </c>
      <c r="F10" s="201" t="str">
        <f>IF(ISBLANK('0. FRONTEND-WiP'!L10),"",SUBSTITUTE('0. FRONTEND-WiP'!L10,"NR","IT Soutenable"))</f>
        <v>Quel acteur valide les choix techniques d'un point de vue IT Soutenable ?</v>
      </c>
      <c r="G10" s="208" t="str">
        <f>IF(ISBLANK('0. FRONTEND-WiP'!M10),"",SUBSTITUTE('0. FRONTEND-WiP'!M10,"NR","IT Soutenable"))</f>
        <v/>
      </c>
      <c r="H10" s="208" t="str">
        <f>IF(ISBLANK('0. FRONTEND-WiP'!N10),"",SUBSTITUTE('0. FRONTEND-WiP'!N10,"NR","IT Soutenable"))</f>
        <v/>
      </c>
      <c r="I10" s="208" t="str">
        <f>IF(ISBLANK('0. FRONTEND-WiP'!O10),"",SUBSTITUTE('0. FRONTEND-WiP'!O10,"NR","IT Soutenable"))</f>
        <v/>
      </c>
    </row>
    <row r="11" spans="1:9" ht="15.75" customHeight="1">
      <c r="A11" s="208" t="str">
        <f>IF(ISBLANK('0. FRONTEND-WiP'!G11),"",SUBSTITUTE('0. FRONTEND-WiP'!G11,"NR","IT Soutenable"))</f>
        <v/>
      </c>
      <c r="B11" s="213" t="str">
        <f>IF(ISBLANK('0. FRONTEND-WiP'!H11),"",SUBSTITUTE('0. FRONTEND-WiP'!H11,"NR","IT Soutenable"))</f>
        <v>Fédérer les équipes et le public cible</v>
      </c>
      <c r="C11" s="215" t="str">
        <f>IF(ISBLANK('0. FRONTEND-WiP'!I11),"",SUBSTITUTE('0. FRONTEND-WiP'!I11,"NR","IT Soutenable"))</f>
        <v/>
      </c>
      <c r="D11" s="201" t="str">
        <f>IF(ISBLANK('0. FRONTEND-WiP'!J11),"",SUBSTITUTE('0. FRONTEND-WiP'!J11,"NR","IT Soutenable"))</f>
        <v/>
      </c>
      <c r="E11" s="201" t="str">
        <f>IF(ISBLANK('0. FRONTEND-WiP'!K11),"",SUBSTITUTE('0. FRONTEND-WiP'!K11,"NR","IT Soutenable"))</f>
        <v/>
      </c>
      <c r="F11" s="201" t="str">
        <f>IF(ISBLANK('0. FRONTEND-WiP'!L11),"",SUBSTITUTE('0. FRONTEND-WiP'!L11,"NR","IT Soutenable"))</f>
        <v/>
      </c>
      <c r="G11" s="208" t="str">
        <f>IF(ISBLANK('0. FRONTEND-WiP'!M11),"",SUBSTITUTE('0. FRONTEND-WiP'!M11,"NR","IT Soutenable"))</f>
        <v/>
      </c>
      <c r="H11" s="208" t="str">
        <f>IF(ISBLANK('0. FRONTEND-WiP'!N11),"",SUBSTITUTE('0. FRONTEND-WiP'!N11,"NR","IT Soutenable"))</f>
        <v/>
      </c>
      <c r="I11" s="208" t="str">
        <f>IF(ISBLANK('0. FRONTEND-WiP'!O11),"",SUBSTITUTE('0. FRONTEND-WiP'!O11,"NR","IT Soutenable"))</f>
        <v/>
      </c>
    </row>
    <row r="12" spans="1:9" ht="15.75" customHeight="1">
      <c r="A12" s="208" t="str">
        <f>IF(ISBLANK('0. FRONTEND-WiP'!G12),"",SUBSTITUTE('0. FRONTEND-WiP'!G12,"NR","IT Soutenable"))</f>
        <v>Standards de développement</v>
      </c>
      <c r="B12" s="213" t="str">
        <f>IF(ISBLANK('0. FRONTEND-WiP'!H12),"",SUBSTITUTE('0. FRONTEND-WiP'!H12,"NR","IT Soutenable"))</f>
        <v/>
      </c>
      <c r="C12" s="215" t="str">
        <f>IF(ISBLANK('0. FRONTEND-WiP'!I12),"",SUBSTITUTE('0. FRONTEND-WiP'!I12,"NR","IT Soutenable"))</f>
        <v>Fédérer les équipes et le public cible
(Questionner les équipes, comment mon action va avoir un impact sur le service)</v>
      </c>
      <c r="D12" s="201" t="str">
        <f>IF(ISBLANK('0. FRONTEND-WiP'!J12),"",SUBSTITUTE('0. FRONTEND-WiP'!J12,"NR","IT Soutenable"))</f>
        <v>Quel serait mon réflexe de dev, pour prendre en compte le cycle de vie ?</v>
      </c>
      <c r="E12" s="201" t="str">
        <f>IF(ISBLANK('0. FRONTEND-WiP'!K12),"",SUBSTITUTE('0. FRONTEND-WiP'!K12,"NR","IT Soutenable"))</f>
        <v>La prise en compte du cycle doit être intégrée dans les phases de développement. Les développeurs sont les principaux acteurs qui, par leurs choix, leurs pratiques vont conditionner les résultats futurs. La prise en compte du cycle de vie dans le développement est indispensable. Il serait plus coûteux, plus risqué et moins efficace de traiter les aspects de cycle de vie en aval.</v>
      </c>
      <c r="F12" s="201" t="str">
        <f>IF(ISBLANK('0. FRONTEND-WiP'!L12),"",SUBSTITUTE('0. FRONTEND-WiP'!L12,"NR","IT Soutenable"))</f>
        <v>Quelles procédures sont disponibles pour traiter le cycle de vie ?</v>
      </c>
      <c r="G12" s="208" t="str">
        <f>IF(ISBLANK('0. FRONTEND-WiP'!M12),"",SUBSTITUTE('0. FRONTEND-WiP'!M12,"NR","IT Soutenable"))</f>
        <v/>
      </c>
      <c r="H12" s="208" t="str">
        <f>IF(ISBLANK('0. FRONTEND-WiP'!N12),"",SUBSTITUTE('0. FRONTEND-WiP'!N12,"NR","IT Soutenable"))</f>
        <v/>
      </c>
      <c r="I12" s="208" t="str">
        <f>IF(ISBLANK('0. FRONTEND-WiP'!O12),"",SUBSTITUTE('0. FRONTEND-WiP'!O12,"NR","IT Soutenable"))</f>
        <v/>
      </c>
    </row>
    <row r="13" spans="1:9" ht="15.75" customHeight="1">
      <c r="A13" s="208" t="str">
        <f>IF(ISBLANK('0. FRONTEND-WiP'!G13),"",SUBSTITUTE('0. FRONTEND-WiP'!G13,"NR","IT Soutenable"))</f>
        <v>Standards de développement</v>
      </c>
      <c r="B13" s="213" t="str">
        <f>IF(ISBLANK('0. FRONTEND-WiP'!H13),"",SUBSTITUTE('0. FRONTEND-WiP'!H13,"NR","IT Soutenable"))</f>
        <v/>
      </c>
      <c r="C13" s="215" t="str">
        <f>IF(ISBLANK('0. FRONTEND-WiP'!I13),"",SUBSTITUTE('0. FRONTEND-WiP'!I13,"NR","IT Soutenable"))</f>
        <v/>
      </c>
      <c r="D13" s="201" t="str">
        <f>IF(ISBLANK('0. FRONTEND-WiP'!J13),"",SUBSTITUTE('0. FRONTEND-WiP'!J13,"NR","IT Soutenable"))</f>
        <v>Chaque partie-prenante interne a-t-elle la latitude de prendre des décisions pouvant influer sur l'impact environnemental ?</v>
      </c>
      <c r="E13" s="201" t="str">
        <f>IF(ISBLANK('0. FRONTEND-WiP'!K13),"",SUBSTITUTE('0. FRONTEND-WiP'!K13,"NR","IT Soutenable"))</f>
        <v>Les orientations des développements peuvent évoluer au fil du temps. Ces évolutions doivent systématiquement prendre en compte les aspects IT Soutenable. Les adaptations sont le plus souvent le fait des métiers ou des contraintes techniques qui apparaissent au cours du développement. Les impacts environnementaux doivent pouvoir aussi être traités par les équipes techniques avec des chemins de validation pré-définis.</v>
      </c>
      <c r="F13" s="201" t="str">
        <f>IF(ISBLANK('0. FRONTEND-WiP'!L13),"",SUBSTITUTE('0. FRONTEND-WiP'!L13,"NR","IT Soutenable"))</f>
        <v>Le circuit et l'autonomie de décision ayant un impact IT Soutenable est-il défini pour chaque acteur ?</v>
      </c>
      <c r="G13" s="208" t="str">
        <f>IF(ISBLANK('0. FRONTEND-WiP'!M13),"",SUBSTITUTE('0. FRONTEND-WiP'!M13,"NR","IT Soutenable"))</f>
        <v/>
      </c>
      <c r="H13" s="208" t="str">
        <f>IF(ISBLANK('0. FRONTEND-WiP'!N13),"",SUBSTITUTE('0. FRONTEND-WiP'!N13,"NR","IT Soutenable"))</f>
        <v/>
      </c>
      <c r="I13" s="208" t="str">
        <f>IF(ISBLANK('0. FRONTEND-WiP'!O13),"",SUBSTITUTE('0. FRONTEND-WiP'!O13,"NR","IT Soutenable"))</f>
        <v/>
      </c>
    </row>
    <row r="14" spans="1:9" ht="15.75" customHeight="1">
      <c r="A14" s="208" t="str">
        <f>IF(ISBLANK('0. FRONTEND-WiP'!G14),"",SUBSTITUTE('0. FRONTEND-WiP'!G14,"NR","IT Soutenable"))</f>
        <v>Standards de développement</v>
      </c>
      <c r="B14" s="213" t="str">
        <f>IF(ISBLANK('0. FRONTEND-WiP'!H14),"",SUBSTITUTE('0. FRONTEND-WiP'!H14,"NR","IT Soutenable"))</f>
        <v/>
      </c>
      <c r="C14" s="215" t="str">
        <f>IF(ISBLANK('0. FRONTEND-WiP'!I14),"",SUBSTITUTE('0. FRONTEND-WiP'!I14,"NR","IT Soutenable"))</f>
        <v>Fédérer les équipes et le public cible
(Animer de manière tranversale les équipes pluri-disciplinaires)</v>
      </c>
      <c r="D14" s="201" t="str">
        <f>IF(ISBLANK('0. FRONTEND-WiP'!J14),"",SUBSTITUTE('0. FRONTEND-WiP'!J14,"NR","IT Soutenable"))</f>
        <v>Les aspects Numérique Responsable sont-ils propagés et entretenus sur l'ensemble des acteurs ?</v>
      </c>
      <c r="E14" s="201" t="str">
        <f>IF(ISBLANK('0. FRONTEND-WiP'!K14),"",SUBSTITUTE('0. FRONTEND-WiP'!K14,"NR","IT Soutenable"))</f>
        <v>La maturité IT Soutenable d'une équipe repose sur la connaissance partagée. C'est cette connaissance IT Soutenable qui doit être présente pour devenir une pratique métier standard en permanente évolution.</v>
      </c>
      <c r="F14" s="201" t="str">
        <f>IF(ISBLANK('0. FRONTEND-WiP'!L14),"",SUBSTITUTE('0. FRONTEND-WiP'!L14,"NR","IT Soutenable"))</f>
        <v>Quelle est votre fréquence de communication IT Soutenable pour chaque profil de partie prenante ?</v>
      </c>
      <c r="G14" s="208" t="str">
        <f>IF(ISBLANK('0. FRONTEND-WiP'!M14),"",SUBSTITUTE('0. FRONTEND-WiP'!M14,"NR","IT Soutenable"))</f>
        <v/>
      </c>
      <c r="H14" s="208" t="str">
        <f>IF(ISBLANK('0. FRONTEND-WiP'!N14),"",SUBSTITUTE('0. FRONTEND-WiP'!N14,"NR","IT Soutenable"))</f>
        <v/>
      </c>
      <c r="I14" s="208" t="str">
        <f>IF(ISBLANK('0. FRONTEND-WiP'!O14),"",SUBSTITUTE('0. FRONTEND-WiP'!O14,"NR","IT Soutenable"))</f>
        <v/>
      </c>
    </row>
    <row r="15" spans="1:9" ht="15.75" customHeight="1">
      <c r="A15" s="208" t="str">
        <f>IF(ISBLANK('0. FRONTEND-WiP'!G15),"",SUBSTITUTE('0. FRONTEND-WiP'!G15,"NR","IT Soutenable"))</f>
        <v>Standards de développement</v>
      </c>
      <c r="B15" s="213" t="str">
        <f>IF(ISBLANK('0. FRONTEND-WiP'!H15),"",SUBSTITUTE('0. FRONTEND-WiP'!H15,"NR","IT Soutenable"))</f>
        <v/>
      </c>
      <c r="C15" s="215" t="str">
        <f>IF(ISBLANK('0. FRONTEND-WiP'!I15),"",SUBSTITUTE('0. FRONTEND-WiP'!I15,"NR","IT Soutenable"))</f>
        <v>Fédérer les équipes et le public cible
(Préciser le Public cible, pour qui ?)</v>
      </c>
      <c r="D15" s="201" t="str">
        <f>IF(ISBLANK('0. FRONTEND-WiP'!J15),"",SUBSTITUTE('0. FRONTEND-WiP'!J15,"NR","IT Soutenable"))</f>
        <v>Le public cible du service est-il déterminé vis-à-vis de ses capacités d'utilisation du service ?</v>
      </c>
      <c r="E15" s="201" t="str">
        <f>IF(ISBLANK('0. FRONTEND-WiP'!K15),"",SUBSTITUTE('0. FRONTEND-WiP'!K15,"NR","IT Soutenable"))</f>
        <v>La finalité du développement est dépendante des publics utilisateurs cibles. Les choix d'implémentation ont une forte conséquence sur la capacité d'utilisation du service. Les équipes de développement sont souvent éloignées des cas d'usage réels, il est indispensable de reconstruire cette proximité pour que tous les publics utilisateurs soient inclus.</v>
      </c>
      <c r="F15" s="201" t="str">
        <f>IF(ISBLANK('0. FRONTEND-WiP'!L15),"",SUBSTITUTE('0. FRONTEND-WiP'!L15,"NR","IT Soutenable"))</f>
        <v>Les objectifs IT Soutenable sont-ils qualifiés pour chaque profil cible?</v>
      </c>
      <c r="G15" s="208" t="str">
        <f>IF(ISBLANK('0. FRONTEND-WiP'!M15),"",SUBSTITUTE('0. FRONTEND-WiP'!M15,"NR","IT Soutenable"))</f>
        <v/>
      </c>
      <c r="H15" s="208" t="str">
        <f>IF(ISBLANK('0. FRONTEND-WiP'!N15),"",SUBSTITUTE('0. FRONTEND-WiP'!N15,"NR","IT Soutenable"))</f>
        <v/>
      </c>
      <c r="I15" s="208" t="str">
        <f>IF(ISBLANK('0. FRONTEND-WiP'!O15),"",SUBSTITUTE('0. FRONTEND-WiP'!O15,"NR","IT Soutenable"))</f>
        <v/>
      </c>
    </row>
    <row r="16" spans="1:9" ht="15.75" customHeight="1">
      <c r="A16" s="208" t="str">
        <f>IF(ISBLANK('0. FRONTEND-WiP'!G16),"",SUBSTITUTE('0. FRONTEND-WiP'!G16,"NR","IT Soutenable"))</f>
        <v/>
      </c>
      <c r="B16" s="213" t="str">
        <f>IF(ISBLANK('0. FRONTEND-WiP'!H16),"",SUBSTITUTE('0. FRONTEND-WiP'!H16,"NR","IT Soutenable"))</f>
        <v>Utiliser les environnements et outils qui permettent de limiter les impacts</v>
      </c>
      <c r="C16" s="215" t="str">
        <f>IF(ISBLANK('0. FRONTEND-WiP'!I16),"",SUBSTITUTE('0. FRONTEND-WiP'!I16,"NR","IT Soutenable"))</f>
        <v/>
      </c>
      <c r="D16" s="201" t="str">
        <f>IF(ISBLANK('0. FRONTEND-WiP'!J16),"",SUBSTITUTE('0. FRONTEND-WiP'!J16,"NR","IT Soutenable"))</f>
        <v/>
      </c>
      <c r="E16" s="201" t="str">
        <f>IF(ISBLANK('0. FRONTEND-WiP'!K16),"",SUBSTITUTE('0. FRONTEND-WiP'!K16,"NR","IT Soutenable"))</f>
        <v/>
      </c>
      <c r="F16" s="201" t="str">
        <f>IF(ISBLANK('0. FRONTEND-WiP'!L16),"",SUBSTITUTE('0. FRONTEND-WiP'!L16,"NR","IT Soutenable"))</f>
        <v/>
      </c>
      <c r="G16" s="208" t="str">
        <f>IF(ISBLANK('0. FRONTEND-WiP'!M16),"",SUBSTITUTE('0. FRONTEND-WiP'!M16,"NR","IT Soutenable"))</f>
        <v/>
      </c>
      <c r="H16" s="208" t="str">
        <f>IF(ISBLANK('0. FRONTEND-WiP'!N16),"",SUBSTITUTE('0. FRONTEND-WiP'!N16,"NR","IT Soutenable"))</f>
        <v/>
      </c>
      <c r="I16" s="208" t="str">
        <f>IF(ISBLANK('0. FRONTEND-WiP'!O16),"",SUBSTITUTE('0. FRONTEND-WiP'!O16,"NR","IT Soutenable"))</f>
        <v/>
      </c>
    </row>
    <row r="17" spans="1:9" ht="15.75" customHeight="1">
      <c r="A17" s="208" t="str">
        <f>IF(ISBLANK('0. FRONTEND-WiP'!G17),"",SUBSTITUTE('0. FRONTEND-WiP'!G17,"NR","IT Soutenable"))</f>
        <v xml:space="preserve">Flux </v>
      </c>
      <c r="B17" s="213" t="str">
        <f>IF(ISBLANK('0. FRONTEND-WiP'!H17),"",SUBSTITUTE('0. FRONTEND-WiP'!H17,"NR","IT Soutenable"))</f>
        <v/>
      </c>
      <c r="C17" s="215" t="str">
        <f>IF(ISBLANK('0. FRONTEND-WiP'!I17),"",SUBSTITUTE('0. FRONTEND-WiP'!I17,"NR","IT Soutenable"))</f>
        <v>Utiliser les environnements et outils qui permettent de limiter les impacts
(Mettre en place les systèmes de caches adaptés)</v>
      </c>
      <c r="D17" s="201" t="str">
        <f>IF(ISBLANK('0. FRONTEND-WiP'!J17),"",SUBSTITUTE('0. FRONTEND-WiP'!J17,"NR","IT Soutenable"))</f>
        <v>Utilisez vous les mécanismes de cache pour limiter les échanges ?</v>
      </c>
      <c r="E17" s="201" t="str">
        <f>IF(ISBLANK('0. FRONTEND-WiP'!K17),"",SUBSTITUTE('0. FRONTEND-WiP'!K17,"NR","IT Soutenable"))</f>
        <v>La réduction des volumes d'échanges, des opérations de calculs, traitements, et accès aux données est un axe d'optimisation des consommations de ressources. La mise en place de systèmes de cache permet de réduire les coûts des opérations répétitives. Les mécanismes de cache peuvent être déployés à différents points de passage dans un service. Plus le cache est proche du demandeur qu'il doit servir, plus le volume de données en transit et la longueur du chemin emprunté par les données sont faibles. Plus le cache est proche de la source de données, plus il peut être mutualisé par un nombre important d'utilisateurs mais les données seront tout de même échangées, seules les opérations de traitement et collecte seront réduites.</v>
      </c>
      <c r="F17" s="201" t="str">
        <f>IF(ISBLANK('0. FRONTEND-WiP'!L17),"",SUBSTITUTE('0. FRONTEND-WiP'!L17,"NR","IT Soutenable"))</f>
        <v>Est-ce que les mécanismes de caches sont en place : pas de directive no-cache, cache navigateur, cache API ?</v>
      </c>
      <c r="G17" s="208" t="str">
        <f>IF(ISBLANK('0. FRONTEND-WiP'!M17),"",SUBSTITUTE('0. FRONTEND-WiP'!M17,"NR","IT Soutenable"))</f>
        <v/>
      </c>
      <c r="H17" s="208" t="str">
        <f>IF(ISBLANK('0. FRONTEND-WiP'!N17),"",SUBSTITUTE('0. FRONTEND-WiP'!N17,"NR","IT Soutenable"))</f>
        <v/>
      </c>
      <c r="I17" s="208" t="str">
        <f>IF(ISBLANK('0. FRONTEND-WiP'!O17),"",SUBSTITUTE('0. FRONTEND-WiP'!O17,"NR","IT Soutenable"))</f>
        <v/>
      </c>
    </row>
    <row r="18" spans="1:9" ht="15.75" customHeight="1">
      <c r="A18" s="208" t="str">
        <f>IF(ISBLANK('0. FRONTEND-WiP'!G18),"",SUBSTITUTE('0. FRONTEND-WiP'!G18,"NR","IT Soutenable"))</f>
        <v>API</v>
      </c>
      <c r="B18" s="213" t="str">
        <f>IF(ISBLANK('0. FRONTEND-WiP'!H18),"",SUBSTITUTE('0. FRONTEND-WiP'!H18,"NR","IT Soutenable"))</f>
        <v/>
      </c>
      <c r="C18" s="215" t="str">
        <f>IF(ISBLANK('0. FRONTEND-WiP'!I18),"",SUBSTITUTE('0. FRONTEND-WiP'!I18,"NR","IT Soutenable"))</f>
        <v>Utiliser les environnements et outils qui permettent de limiter les impacts
(Limiter l'utilisation des API pour les fonctionnalités basiques)</v>
      </c>
      <c r="D18" s="201" t="str">
        <f>IF(ISBLANK('0. FRONTEND-WiP'!J18),"",SUBSTITUTE('0. FRONTEND-WiP'!J18,"NR","IT Soutenable"))</f>
        <v>Est-ce que les fonctionnalités couvertes par des actions locales (côté client) sont privilégiées plutôt que des échanges API ?</v>
      </c>
      <c r="E18" s="201" t="str">
        <f>IF(ISBLANK('0. FRONTEND-WiP'!K18),"",SUBSTITUTE('0. FRONTEND-WiP'!K18,"NR","IT Soutenable"))</f>
        <v>Les charges introduites par la sollicitation de ressources distantes via des mécanismes API peuvent être importantes. Certaines fonctionnalités pourraient être couvertes par des actions locales plutôt que distantes ce qui réduit la volumétrie des échanges et le nombre de composants mis en oeuvre, donc réduit l'impact environnemental. En revanche, il ne faut pas que le traitement en local d'une fonctionnalité qui peut nécessiter de nouvelles dépendances techniques, alourdisse la charge sur le front end.</v>
      </c>
      <c r="F18" s="201" t="str">
        <f>IF(ISBLANK('0. FRONTEND-WiP'!L18),"",SUBSTITUTE('0. FRONTEND-WiP'!L18,"NR","IT Soutenable"))</f>
        <v>L'utilisation d'API externes est-elle limitée (si possible) ?</v>
      </c>
      <c r="G18" s="208" t="str">
        <f>IF(ISBLANK('0. FRONTEND-WiP'!M18),"",SUBSTITUTE('0. FRONTEND-WiP'!M18,"NR","IT Soutenable"))</f>
        <v/>
      </c>
      <c r="H18" s="208" t="str">
        <f>IF(ISBLANK('0. FRONTEND-WiP'!N18),"",SUBSTITUTE('0. FRONTEND-WiP'!N18,"NR","IT Soutenable"))</f>
        <v/>
      </c>
      <c r="I18" s="208" t="str">
        <f>IF(ISBLANK('0. FRONTEND-WiP'!O18),"",SUBSTITUTE('0. FRONTEND-WiP'!O18,"NR","IT Soutenable"))</f>
        <v/>
      </c>
    </row>
    <row r="19" spans="1:9" ht="15.75" customHeight="1">
      <c r="A19" s="208" t="str">
        <f>IF(ISBLANK('0. FRONTEND-WiP'!G19),"",SUBSTITUTE('0. FRONTEND-WiP'!G19,"NR","IT Soutenable"))</f>
        <v>API</v>
      </c>
      <c r="B19" s="213" t="str">
        <f>IF(ISBLANK('0. FRONTEND-WiP'!H19),"",SUBSTITUTE('0. FRONTEND-WiP'!H19,"NR","IT Soutenable"))</f>
        <v/>
      </c>
      <c r="C19" s="215" t="str">
        <f>IF(ISBLANK('0. FRONTEND-WiP'!I19),"",SUBSTITUTE('0. FRONTEND-WiP'!I19,"NR","IT Soutenable"))</f>
        <v>Utiliser les environnements et outils qui permettent de limiter les impacts
(Filtrer les API en amont pour récupérer les infos essentielles par critères, au bon moment)</v>
      </c>
      <c r="D19" s="201" t="str">
        <f>IF(ISBLANK('0. FRONTEND-WiP'!J19),"",SUBSTITUTE('0. FRONTEND-WiP'!J19,"NR","IT Soutenable"))</f>
        <v>Est-ce que les données remontées par les API sont bien uniquement celles dont l'application a besoin au moment où elles sont demandées ?</v>
      </c>
      <c r="E19" s="201" t="str">
        <f>IF(ISBLANK('0. FRONTEND-WiP'!K19),"",SUBSTITUTE('0. FRONTEND-WiP'!K19,"NR","IT Soutenable"))</f>
        <v>Les parcours et besoins des utilisateurs sont très difficilement anticipables. Une tendance consiste à collecter sur le front end un maximum de données pour couvrir le maximum de cas d'utilisation. Cette pratique est inefficace d'un point de vue IT Soutenable car la collecte, le traitement, l'acheminement, le stockage local des données génère une charge et donc une consommation énergétique importante sans certitude que toutes ces données seront effectivement utilisées. L'empreinte du service doit être réduite en ne collectant que les données indispensables au fur et à mesure du déroulement du service via les mécanismes API.</v>
      </c>
      <c r="F19" s="201" t="str">
        <f>IF(ISBLANK('0. FRONTEND-WiP'!L19),"",SUBSTITUTE('0. FRONTEND-WiP'!L19,"NR","IT Soutenable"))</f>
        <v>Les volumes de données transmis sont-ils en rapport avec les capacités de présentation du périphérique utilisateur ?</v>
      </c>
      <c r="G19" s="208" t="str">
        <f>IF(ISBLANK('0. FRONTEND-WiP'!M19),"",SUBSTITUTE('0. FRONTEND-WiP'!M19,"NR","IT Soutenable"))</f>
        <v/>
      </c>
      <c r="H19" s="208" t="str">
        <f>IF(ISBLANK('0. FRONTEND-WiP'!N19),"",SUBSTITUTE('0. FRONTEND-WiP'!N19,"NR","IT Soutenable"))</f>
        <v/>
      </c>
      <c r="I19" s="208" t="str">
        <f>IF(ISBLANK('0. FRONTEND-WiP'!O19),"",SUBSTITUTE('0. FRONTEND-WiP'!O19,"NR","IT Soutenable"))</f>
        <v>IRIWEBs</v>
      </c>
    </row>
    <row r="20" spans="1:9" ht="15.75" customHeight="1">
      <c r="A20" s="208" t="str">
        <f>IF(ISBLANK('0. FRONTEND-WiP'!G20),"",SUBSTITUTE('0. FRONTEND-WiP'!G20,"NR","IT Soutenable"))</f>
        <v>API</v>
      </c>
      <c r="B20" s="213" t="str">
        <f>IF(ISBLANK('0. FRONTEND-WiP'!H20),"",SUBSTITUTE('0. FRONTEND-WiP'!H20,"NR","IT Soutenable"))</f>
        <v/>
      </c>
      <c r="C20" s="215" t="str">
        <f>IF(ISBLANK('0. FRONTEND-WiP'!I20),"",SUBSTITUTE('0. FRONTEND-WiP'!I20,"NR","IT Soutenable"))</f>
        <v>Utiliser les environnements et outils qui permettent de limiter les impacts
(Privilégier les API Open Source)</v>
      </c>
      <c r="D20" s="201" t="str">
        <f>IF(ISBLANK('0. FRONTEND-WiP'!J20),"",SUBSTITUTE('0. FRONTEND-WiP'!J20,"NR","IT Soutenable"))</f>
        <v>Est-ce qu'une alternative openSource est disponible pour les API ?</v>
      </c>
      <c r="E20" s="201" t="str">
        <f>IF(ISBLANK('0. FRONTEND-WiP'!K20),"",SUBSTITUTE('0. FRONTEND-WiP'!K20,"NR","IT Soutenable"))</f>
        <v>L'opacité de certains fournisseurs de service ne permet pas de connaître leurs pratiques sur les différentes dimensions du IT Soutenable. Les solutions open source, communautaires peuvent lever certaines de ces contraintes, mais l'open source ne garantit pas que l'ensemble des critères IT Soutenable soient couverts ou visibles.</v>
      </c>
      <c r="F20" s="201" t="str">
        <f>IF(ISBLANK('0. FRONTEND-WiP'!L20),"",SUBSTITUTE('0. FRONTEND-WiP'!L20,"NR","IT Soutenable"))</f>
        <v>La performance IT Soutenable des API open source est-elle un critère de choix ?</v>
      </c>
      <c r="G20" s="208" t="str">
        <f>IF(ISBLANK('0. FRONTEND-WiP'!M20),"",SUBSTITUTE('0. FRONTEND-WiP'!M20,"NR","IT Soutenable"))</f>
        <v>Est-ce que ces API OpenSource prennent en compte le IT Soutenable ?</v>
      </c>
      <c r="H20" s="208" t="str">
        <f>IF(ISBLANK('0. FRONTEND-WiP'!N20),"",SUBSTITUTE('0. FRONTEND-WiP'!N20,"NR","IT Soutenable"))</f>
        <v/>
      </c>
      <c r="I20" s="208" t="str">
        <f>IF(ISBLANK('0. FRONTEND-WiP'!O20),"",SUBSTITUTE('0. FRONTEND-WiP'!O20,"NR","IT Soutenable"))</f>
        <v/>
      </c>
    </row>
    <row r="21" spans="1:9" ht="15.75" customHeight="1">
      <c r="A21" s="208" t="str">
        <f>IF(ISBLANK('0. FRONTEND-WiP'!G21),"",SUBSTITUTE('0. FRONTEND-WiP'!G21,"NR","IT Soutenable"))</f>
        <v>Technologie</v>
      </c>
      <c r="B21" s="213" t="str">
        <f>IF(ISBLANK('0. FRONTEND-WiP'!H21),"",SUBSTITUTE('0. FRONTEND-WiP'!H21,"NR","IT Soutenable"))</f>
        <v/>
      </c>
      <c r="C21" s="215" t="str">
        <f>IF(ISBLANK('0. FRONTEND-WiP'!I21),"",SUBSTITUTE('0. FRONTEND-WiP'!I21,"NR","IT Soutenable"))</f>
        <v>Utiliser les environnements et outils qui permettent de limiter les impacts
(Bibliothèque customisable)</v>
      </c>
      <c r="D21" s="201" t="str">
        <f>IF(ISBLANK('0. FRONTEND-WiP'!J21),"",SUBSTITUTE('0. FRONTEND-WiP'!J21,"NR","IT Soutenable"))</f>
        <v>Les bibliothèques utilisées permettent-elles de ne prendre que les composants effectivement utiles ?</v>
      </c>
      <c r="E21" s="201" t="str">
        <f>IF(ISBLANK('0. FRONTEND-WiP'!K21),"",SUBSTITUTE('0. FRONTEND-WiP'!K21,"NR","IT Soutenable"))</f>
        <v>Bien souvent les composants issus de bibliothèques publiques (open source ou commerciales) apportent un ensemble de fonctionnalités qui ne sont que rarement toutes utilisées et drainent des dépendances vis-à -is d'autres composants avec les mêmes caractéristiques. Au final le projet agrège un volume de bibliothèque important alors qu'une petite partie est réellement utilisée. Privilégier les composants dont les dépendances et fonctionnalités sont pilotables par rapport aux besoins est efficace du point de vue IT Soutenable.</v>
      </c>
      <c r="F21" s="201" t="str">
        <f>IF(ISBLANK('0. FRONTEND-WiP'!L21),"",SUBSTITUTE('0. FRONTEND-WiP'!L21,"NR","IT Soutenable"))</f>
        <v>Comment sont tracés les composants utilisés ?</v>
      </c>
      <c r="G21" s="208" t="str">
        <f>IF(ISBLANK('0. FRONTEND-WiP'!M21),"",SUBSTITUTE('0. FRONTEND-WiP'!M21,"NR","IT Soutenable"))</f>
        <v/>
      </c>
      <c r="H21" s="208" t="str">
        <f>IF(ISBLANK('0. FRONTEND-WiP'!N21),"",SUBSTITUTE('0. FRONTEND-WiP'!N21,"NR","IT Soutenable"))</f>
        <v/>
      </c>
      <c r="I21" s="208" t="str">
        <f>IF(ISBLANK('0. FRONTEND-WiP'!O21),"",SUBSTITUTE('0. FRONTEND-WiP'!O21,"NR","IT Soutenable"))</f>
        <v/>
      </c>
    </row>
    <row r="22" spans="1:9" ht="15.75" customHeight="1">
      <c r="A22" s="208" t="str">
        <f>IF(ISBLANK('0. FRONTEND-WiP'!G22),"",SUBSTITUTE('0. FRONTEND-WiP'!G22,"NR","IT Soutenable"))</f>
        <v>Technologie</v>
      </c>
      <c r="B22" s="213" t="str">
        <f>IF(ISBLANK('0. FRONTEND-WiP'!H22),"",SUBSTITUTE('0. FRONTEND-WiP'!H22,"NR","IT Soutenable"))</f>
        <v/>
      </c>
      <c r="C22" s="215" t="str">
        <f>IF(ISBLANK('0. FRONTEND-WiP'!I22),"",SUBSTITUTE('0. FRONTEND-WiP'!I22,"NR","IT Soutenable"))</f>
        <v>Utiliser les environnements et outils qui permettent de limiter les impacts
(Limiter les dépendances non utilisées)</v>
      </c>
      <c r="D22" s="201" t="str">
        <f>IF(ISBLANK('0. FRONTEND-WiP'!J22),"",SUBSTITUTE('0. FRONTEND-WiP'!J22,"NR","IT Soutenable"))</f>
        <v>Les dépendances non utilisées sont-elles identifiées et retirées ?</v>
      </c>
      <c r="E22" s="201" t="str">
        <f>IF(ISBLANK('0. FRONTEND-WiP'!K22),"",SUBSTITUTE('0. FRONTEND-WiP'!K22,"NR","IT Soutenable"))</f>
        <v>Les arbres de dépendance donnent la cartographie des composants et leurs relations. Un arbre de dépendance le plus réduit possible est efficace car il réduit les volumes de code, mais cela ne présume pas que chaque branche de cet arbre de dépendance est justifiée par une utilisation effective.</v>
      </c>
      <c r="F22" s="201" t="str">
        <f>IF(ISBLANK('0. FRONTEND-WiP'!L22),"",SUBSTITUTE('0. FRONTEND-WiP'!L22,"NR","IT Soutenable"))</f>
        <v>Quel outil utilisez-vous pour tracer les dépendances ?</v>
      </c>
      <c r="G22" s="208" t="str">
        <f>IF(ISBLANK('0. FRONTEND-WiP'!M22),"",SUBSTITUTE('0. FRONTEND-WiP'!M22,"NR","IT Soutenable"))</f>
        <v>Concernant leur mise à jour, comment vous assurez-vous de la fiabilité des sources si vous utilisez des ressources extérieures de type CDN ?</v>
      </c>
      <c r="H22" s="208" t="str">
        <f>IF(ISBLANK('0. FRONTEND-WiP'!N22),"",SUBSTITUTE('0. FRONTEND-WiP'!N22,"NR","IT Soutenable"))</f>
        <v/>
      </c>
      <c r="I22" s="208" t="str">
        <f>IF(ISBLANK('0. FRONTEND-WiP'!O22),"",SUBSTITUTE('0. FRONTEND-WiP'!O22,"NR","IT Soutenable"))</f>
        <v/>
      </c>
    </row>
    <row r="23" spans="1:9" ht="15.75" customHeight="1">
      <c r="A23" s="208" t="str">
        <f>IF(ISBLANK('0. FRONTEND-WiP'!G23),"",SUBSTITUTE('0. FRONTEND-WiP'!G23,"NR","IT Soutenable"))</f>
        <v>Technologie</v>
      </c>
      <c r="B23" s="213" t="str">
        <f>IF(ISBLANK('0. FRONTEND-WiP'!H23),"",SUBSTITUTE('0. FRONTEND-WiP'!H23,"NR","IT Soutenable"))</f>
        <v/>
      </c>
      <c r="C23" s="215" t="str">
        <f>IF(ISBLANK('0. FRONTEND-WiP'!I23),"",SUBSTITUTE('0. FRONTEND-WiP'!I23,"NR","IT Soutenable"))</f>
        <v>Utiliser les environnements et outils qui permettent de limiter les impacts
(Les bibliothèques, ce n'est pas automatique (penser aux fonctionnalités natives du navigateur))</v>
      </c>
      <c r="D23" s="201" t="str">
        <f>IF(ISBLANK('0. FRONTEND-WiP'!J23),"",SUBSTITUTE('0. FRONTEND-WiP'!J23,"NR","IT Soutenable"))</f>
        <v>Est-ce que la fonctionnalité attendue ne pourrait pas être mise en place avec les capacités natives du navigateur ?</v>
      </c>
      <c r="E23" s="201" t="str">
        <f>IF(ISBLANK('0. FRONTEND-WiP'!K23),"",SUBSTITUTE('0. FRONTEND-WiP'!K23,"NR","IT Soutenable"))</f>
        <v>Certaines fonctionnalités sont disponibles sous plusieurs formes. Lorsqu'elles sont natives, aucun code ou composants supplémentaires ne sont nécessaires pour les utiliser ce qui réduit l'impact du service.</v>
      </c>
      <c r="F23" s="201" t="str">
        <f>IF(ISBLANK('0. FRONTEND-WiP'!L23),"",SUBSTITUTE('0. FRONTEND-WiP'!L23,"NR","IT Soutenable"))</f>
        <v>Quelles fonctionnalités sont ré-écrites car la fonctionnalité système native ne couvre pas l'intégralité du besoin ?</v>
      </c>
      <c r="G23" s="208" t="str">
        <f>IF(ISBLANK('0. FRONTEND-WiP'!M23),"",SUBSTITUTE('0. FRONTEND-WiP'!M23,"NR","IT Soutenable"))</f>
        <v/>
      </c>
      <c r="H23" s="208" t="str">
        <f>IF(ISBLANK('0. FRONTEND-WiP'!N23),"",SUBSTITUTE('0. FRONTEND-WiP'!N23,"NR","IT Soutenable"))</f>
        <v/>
      </c>
      <c r="I23" s="208" t="str">
        <f>IF(ISBLANK('0. FRONTEND-WiP'!O23),"",SUBSTITUTE('0. FRONTEND-WiP'!O23,"NR","IT Soutenable"))</f>
        <v/>
      </c>
    </row>
    <row r="24" spans="1:9" ht="15.75" customHeight="1">
      <c r="A24" s="208" t="str">
        <f>IF(ISBLANK('0. FRONTEND-WiP'!G24),"",SUBSTITUTE('0. FRONTEND-WiP'!G24,"NR","IT Soutenable"))</f>
        <v>Technologie</v>
      </c>
      <c r="B24" s="213" t="str">
        <f>IF(ISBLANK('0. FRONTEND-WiP'!H24),"",SUBSTITUTE('0. FRONTEND-WiP'!H24,"NR","IT Soutenable"))</f>
        <v/>
      </c>
      <c r="C24" s="215" t="str">
        <f>IF(ISBLANK('0. FRONTEND-WiP'!I24),"",SUBSTITUTE('0. FRONTEND-WiP'!I24,"NR","IT Soutenable"))</f>
        <v>Utiliser les environnements et outils qui permettent de limiter les impacts
(Privilégier open source [LauDev] OK sur le principe mais attention au biais open source = éco-conçu)</v>
      </c>
      <c r="D24" s="201" t="str">
        <f>IF(ISBLANK('0. FRONTEND-WiP'!J24),"",SUBSTITUTE('0. FRONTEND-WiP'!J24,"NR","IT Soutenable"))</f>
        <v>Une alternative openSource est-elle disponible ?</v>
      </c>
      <c r="E24" s="201" t="str">
        <f>IF(ISBLANK('0. FRONTEND-WiP'!K24),"",SUBSTITUTE('0. FRONTEND-WiP'!K24,"NR","IT Soutenable"))</f>
        <v>Une solution Open Source n'est pas un gage d'efficacité IT Soutenable et les différentes alternatives doivent être challengées. Mais l'open source permet de limiter les ambitions et mainmises de certains acteurs dont les pratiques économiques, sociales sont opaques.</v>
      </c>
      <c r="F24" s="201" t="str">
        <f>IF(ISBLANK('0. FRONTEND-WiP'!L24),"",SUBSTITUTE('0. FRONTEND-WiP'!L24,"NR","IT Soutenable"))</f>
        <v>La performance IT Soutenable de la solution open source est-elle un critère de choix ?</v>
      </c>
      <c r="G24" s="208" t="str">
        <f>IF(ISBLANK('0. FRONTEND-WiP'!M24),"",SUBSTITUTE('0. FRONTEND-WiP'!M24,"NR","IT Soutenable"))</f>
        <v/>
      </c>
      <c r="H24" s="208" t="str">
        <f>IF(ISBLANK('0. FRONTEND-WiP'!N24),"",SUBSTITUTE('0. FRONTEND-WiP'!N24,"NR","IT Soutenable"))</f>
        <v/>
      </c>
      <c r="I24" s="208" t="str">
        <f>IF(ISBLANK('0. FRONTEND-WiP'!O24),"",SUBSTITUTE('0. FRONTEND-WiP'!O24,"NR","IT Soutenable"))</f>
        <v/>
      </c>
    </row>
    <row r="25" spans="1:9" ht="15.75" customHeight="1">
      <c r="A25" s="208" t="str">
        <f>IF(ISBLANK('0. FRONTEND-WiP'!G25),"",SUBSTITUTE('0. FRONTEND-WiP'!G25,"NR","IT Soutenable"))</f>
        <v>Technologie</v>
      </c>
      <c r="B25" s="213" t="str">
        <f>IF(ISBLANK('0. FRONTEND-WiP'!H25),"",SUBSTITUTE('0. FRONTEND-WiP'!H25,"NR","IT Soutenable"))</f>
        <v/>
      </c>
      <c r="C25" s="215" t="str">
        <f>IF(ISBLANK('0. FRONTEND-WiP'!I25),"",SUBSTITUTE('0. FRONTEND-WiP'!I25,"NR","IT Soutenable"))</f>
        <v>Utiliser les environnements et outils qui permettent de limiter les impacts
(Associer les paramètres techniques des actions (CPU, RAM, Stockage) pour évaluer les impacts environnementaux (permettre l'allocation des impacts))</v>
      </c>
      <c r="D25" s="201" t="str">
        <f>IF(ISBLANK('0. FRONTEND-WiP'!J25),"",SUBSTITUTE('0. FRONTEND-WiP'!J25,"NR","IT Soutenable"))</f>
        <v>L'ensemble des équipements techniques utilisés par le service sont-ils identifiés?</v>
      </c>
      <c r="E25" s="201" t="str">
        <f>IF(ISBLANK('0. FRONTEND-WiP'!K25),"",SUBSTITUTE('0. FRONTEND-WiP'!K25,"NR","IT Soutenable"))</f>
        <v>La conception, le développement, les tests, la production, la gestion de disponibilité sont des étapes qui vont utiliser des ressources techniques. Chacune de ces ressources doit être identifiée et ses caractéristiques répertoriées.</v>
      </c>
      <c r="F25" s="201" t="str">
        <f>IF(ISBLANK('0. FRONTEND-WiP'!L25),"",SUBSTITUTE('0. FRONTEND-WiP'!L25,"NR","IT Soutenable"))</f>
        <v>Les certifications de chaque équipement sont-elles disponibles ?</v>
      </c>
      <c r="G25" s="208" t="str">
        <f>IF(ISBLANK('0. FRONTEND-WiP'!M25),"",SUBSTITUTE('0. FRONTEND-WiP'!M25,"NR","IT Soutenable"))</f>
        <v/>
      </c>
      <c r="H25" s="208" t="str">
        <f>IF(ISBLANK('0. FRONTEND-WiP'!N25),"",SUBSTITUTE('0. FRONTEND-WiP'!N25,"NR","IT Soutenable"))</f>
        <v/>
      </c>
      <c r="I25" s="208" t="str">
        <f>IF(ISBLANK('0. FRONTEND-WiP'!O25),"",SUBSTITUTE('0. FRONTEND-WiP'!O25,"NR","IT Soutenable"))</f>
        <v/>
      </c>
    </row>
    <row r="26" spans="1:9" ht="15.75" customHeight="1">
      <c r="A26" s="208" t="str">
        <f>IF(ISBLANK('0. FRONTEND-WiP'!G26),"",SUBSTITUTE('0. FRONTEND-WiP'!G26,"NR","IT Soutenable"))</f>
        <v>Technologie</v>
      </c>
      <c r="B26" s="213" t="str">
        <f>IF(ISBLANK('0. FRONTEND-WiP'!H26),"",SUBSTITUTE('0. FRONTEND-WiP'!H26,"NR","IT Soutenable"))</f>
        <v/>
      </c>
      <c r="C26" s="215" t="str">
        <f>IF(ISBLANK('0. FRONTEND-WiP'!I26),"",SUBSTITUTE('0. FRONTEND-WiP'!I26,"NR","IT Soutenable"))</f>
        <v>Utiliser les environnements et outils qui permettent de limiter les impacts
(Associer les paramètres techniques des actions (CPU, RAM, Stockage) pour évaluer les impacts environnementaux (permettre l'allocation des impacts))</v>
      </c>
      <c r="D26" s="201" t="str">
        <f>IF(ISBLANK('0. FRONTEND-WiP'!J26),"",SUBSTITUTE('0. FRONTEND-WiP'!J26,"NR","IT Soutenable"))</f>
        <v>Pour chaque équipement, les caractéristiques sont-elles disponibles ? (Ancienneté, données de perf environnementales, ...)</v>
      </c>
      <c r="E26" s="201" t="str">
        <f>IF(ISBLANK('0. FRONTEND-WiP'!K26),"",SUBSTITUTE('0. FRONTEND-WiP'!K26,"NR","IT Soutenable"))</f>
        <v>La position de l'équipement dans son cycle de vie et son impact environnemental doivent être connus pour utiliser au mieux les équipements disponibles.</v>
      </c>
      <c r="F26" s="201" t="str">
        <f>IF(ISBLANK('0. FRONTEND-WiP'!L26),"",SUBSTITUTE('0. FRONTEND-WiP'!L26,"NR","IT Soutenable"))</f>
        <v>Les critères de renouvellement des équipements prennent-ils en compte les impacts IT Soutenable ?</v>
      </c>
      <c r="G26" s="208" t="str">
        <f>IF(ISBLANK('0. FRONTEND-WiP'!M26),"",SUBSTITUTE('0. FRONTEND-WiP'!M26,"NR","IT Soutenable"))</f>
        <v/>
      </c>
      <c r="H26" s="208" t="str">
        <f>IF(ISBLANK('0. FRONTEND-WiP'!N26),"",SUBSTITUTE('0. FRONTEND-WiP'!N26,"NR","IT Soutenable"))</f>
        <v/>
      </c>
      <c r="I26" s="208" t="str">
        <f>IF(ISBLANK('0. FRONTEND-WiP'!O26),"",SUBSTITUTE('0. FRONTEND-WiP'!O26,"NR","IT Soutenable"))</f>
        <v/>
      </c>
    </row>
    <row r="27" spans="1:9" ht="15.75" customHeight="1">
      <c r="A27" s="208" t="str">
        <f>IF(ISBLANK('0. FRONTEND-WiP'!G27),"",SUBSTITUTE('0. FRONTEND-WiP'!G27,"NR","IT Soutenable"))</f>
        <v>Technologie</v>
      </c>
      <c r="B27" s="213" t="str">
        <f>IF(ISBLANK('0. FRONTEND-WiP'!H27),"",SUBSTITUTE('0. FRONTEND-WiP'!H27,"NR","IT Soutenable"))</f>
        <v/>
      </c>
      <c r="C27" s="215" t="str">
        <f>IF(ISBLANK('0. FRONTEND-WiP'!I27),"",SUBSTITUTE('0. FRONTEND-WiP'!I27,"NR","IT Soutenable"))</f>
        <v>Utiliser les environnements et outils qui permettent de limiter les impacts
(Intéropérabilité des composants de santé, couches techniques (transport / service / protocoles))</v>
      </c>
      <c r="D27" s="201" t="str">
        <f>IF(ISBLANK('0. FRONTEND-WiP'!J27),"",SUBSTITUTE('0. FRONTEND-WiP'!J27,"NR","IT Soutenable"))</f>
        <v>Les fonctionnalités liées aux traitements de données réglementées (santé, personnelles, bancaires) sont-elles validées en terme d'interopérabilité ?</v>
      </c>
      <c r="E27" s="201" t="str">
        <f>IF(ISBLANK('0. FRONTEND-WiP'!K27),"",SUBSTITUTE('0. FRONTEND-WiP'!K27,"NR","IT Soutenable"))</f>
        <v>Le cadre réglementaire de certaines catégories de données est très strict, le respect de ces données pour protéger les utilisateurs est un critère important. Il est indispensable que dans le processus de développement aucune brèche ne soit possible et que toutes les interopérabilités avec les mécanismes standards de ces domaines soient validés.</v>
      </c>
      <c r="F27" s="201" t="str">
        <f>IF(ISBLANK('0. FRONTEND-WiP'!L27),"",SUBSTITUTE('0. FRONTEND-WiP'!L27,"NR","IT Soutenable"))</f>
        <v>Chaque fonctionnalité liée à des données réglementées (santé, bancaire) est-elle identifiée ?</v>
      </c>
      <c r="G27" s="208" t="str">
        <f>IF(ISBLANK('0. FRONTEND-WiP'!M27),"",SUBSTITUTE('0. FRONTEND-WiP'!M27,"NR","IT Soutenable"))</f>
        <v/>
      </c>
      <c r="H27" s="208" t="str">
        <f>IF(ISBLANK('0. FRONTEND-WiP'!N27),"",SUBSTITUTE('0. FRONTEND-WiP'!N27,"NR","IT Soutenable"))</f>
        <v/>
      </c>
      <c r="I27" s="208" t="str">
        <f>IF(ISBLANK('0. FRONTEND-WiP'!O27),"",SUBSTITUTE('0. FRONTEND-WiP'!O27,"NR","IT Soutenable"))</f>
        <v/>
      </c>
    </row>
    <row r="28" spans="1:9" ht="15.75" customHeight="1">
      <c r="A28" s="208" t="str">
        <f>IF(ISBLANK('0. FRONTEND-WiP'!G28),"",SUBSTITUTE('0. FRONTEND-WiP'!G28,"NR","IT Soutenable"))</f>
        <v>Réseaux</v>
      </c>
      <c r="B28" s="213" t="str">
        <f>IF(ISBLANK('0. FRONTEND-WiP'!H28),"",SUBSTITUTE('0. FRONTEND-WiP'!H28,"NR","IT Soutenable"))</f>
        <v/>
      </c>
      <c r="C28" s="215" t="str">
        <f>IF(ISBLANK('0. FRONTEND-WiP'!I28),"",SUBSTITUTE('0. FRONTEND-WiP'!I28,"NR","IT Soutenable"))</f>
        <v>Utiliser les environnements et outils qui permettent de limiter les impacts
(Utiliser les protocoles les plus efficaces (HTTP2))</v>
      </c>
      <c r="D28" s="201" t="str">
        <f>IF(ISBLANK('0. FRONTEND-WiP'!J28),"",SUBSTITUTE('0. FRONTEND-WiP'!J28,"NR","IT Soutenable"))</f>
        <v>Les dernières avancées techniques, sont-elles utilisées lorsqu'elles contribuent réellement à réduire l'impact ?</v>
      </c>
      <c r="E28" s="201" t="str">
        <f>IF(ISBLANK('0. FRONTEND-WiP'!K28),"",SUBSTITUTE('0. FRONTEND-WiP'!K28,"NR","IT Soutenable"))</f>
        <v>Les avancées technologiques se succèdent rapidement, le IT Soutenable en se diffusant progresse aussi dans les pratiques et l'efficacité. La conjonction de ces 2 phénomènes nécessite au cours du projet, une veille permanente et une stratégie pour évaluer les bénéfices de l'adoption de nouveaux éléments techniques vis-à-vis des impacts IT Soutenable</v>
      </c>
      <c r="F28" s="201" t="str">
        <f>IF(ISBLANK('0. FRONTEND-WiP'!L28),"",SUBSTITUTE('0. FRONTEND-WiP'!L28,"NR","IT Soutenable"))</f>
        <v>A quelle fréquence les améliorations sont-elles évaluées ?</v>
      </c>
      <c r="G28" s="208" t="str">
        <f>IF(ISBLANK('0. FRONTEND-WiP'!M28),"",SUBSTITUTE('0. FRONTEND-WiP'!M28,"NR","IT Soutenable"))</f>
        <v/>
      </c>
      <c r="H28" s="208" t="str">
        <f>IF(ISBLANK('0. FRONTEND-WiP'!N28),"",SUBSTITUTE('0. FRONTEND-WiP'!N28,"NR","IT Soutenable"))</f>
        <v/>
      </c>
      <c r="I28" s="208" t="str">
        <f>IF(ISBLANK('0. FRONTEND-WiP'!O28),"",SUBSTITUTE('0. FRONTEND-WiP'!O28,"NR","IT Soutenable"))</f>
        <v/>
      </c>
    </row>
    <row r="29" spans="1:9" ht="15.75" customHeight="1">
      <c r="A29" s="208" t="str">
        <f>IF(ISBLANK('0. FRONTEND-WiP'!G29),"",SUBSTITUTE('0. FRONTEND-WiP'!G29,"NR","IT Soutenable"))</f>
        <v/>
      </c>
      <c r="B29" s="213" t="str">
        <f>IF(ISBLANK('0. FRONTEND-WiP'!H29),"",SUBSTITUTE('0. FRONTEND-WiP'!H29,"NR","IT Soutenable"))</f>
        <v>Réduire les effets d'obsolescence</v>
      </c>
      <c r="C29" s="215" t="str">
        <f>IF(ISBLANK('0. FRONTEND-WiP'!I29),"",SUBSTITUTE('0. FRONTEND-WiP'!I29,"NR","IT Soutenable"))</f>
        <v/>
      </c>
      <c r="D29" s="201" t="str">
        <f>IF(ISBLANK('0. FRONTEND-WiP'!J29),"",SUBSTITUTE('0. FRONTEND-WiP'!J29,"NR","IT Soutenable"))</f>
        <v/>
      </c>
      <c r="E29" s="201" t="str">
        <f>IF(ISBLANK('0. FRONTEND-WiP'!K29),"",SUBSTITUTE('0. FRONTEND-WiP'!K29,"NR","IT Soutenable"))</f>
        <v/>
      </c>
      <c r="F29" s="201" t="str">
        <f>IF(ISBLANK('0. FRONTEND-WiP'!L29),"",SUBSTITUTE('0. FRONTEND-WiP'!L29,"NR","IT Soutenable"))</f>
        <v/>
      </c>
      <c r="G29" s="208" t="str">
        <f>IF(ISBLANK('0. FRONTEND-WiP'!M29),"",SUBSTITUTE('0. FRONTEND-WiP'!M29,"NR","IT Soutenable"))</f>
        <v/>
      </c>
      <c r="H29" s="208" t="str">
        <f>IF(ISBLANK('0. FRONTEND-WiP'!N29),"",SUBSTITUTE('0. FRONTEND-WiP'!N29,"NR","IT Soutenable"))</f>
        <v/>
      </c>
      <c r="I29" s="208" t="str">
        <f>IF(ISBLANK('0. FRONTEND-WiP'!O29),"",SUBSTITUTE('0. FRONTEND-WiP'!O29,"NR","IT Soutenable"))</f>
        <v/>
      </c>
    </row>
    <row r="30" spans="1:9" ht="15.75" customHeight="1">
      <c r="A30" s="208" t="str">
        <f>IF(ISBLANK('0. FRONTEND-WiP'!G30),"",SUBSTITUTE('0. FRONTEND-WiP'!G30,"NR","IT Soutenable"))</f>
        <v xml:space="preserve">User expérience </v>
      </c>
      <c r="B30" s="213" t="str">
        <f>IF(ISBLANK('0. FRONTEND-WiP'!H30),"",SUBSTITUTE('0. FRONTEND-WiP'!H30,"NR","IT Soutenable"))</f>
        <v/>
      </c>
      <c r="C30" s="215" t="str">
        <f>IF(ISBLANK('0. FRONTEND-WiP'!I30),"",SUBSTITUTE('0. FRONTEND-WiP'!I30,"NR","IT Soutenable"))</f>
        <v>Réduire les effets d'obsolescence
(sur des vieux devices)</v>
      </c>
      <c r="D30" s="201" t="str">
        <f>IF(ISBLANK('0. FRONTEND-WiP'!J30),"",SUBSTITUTE('0. FRONTEND-WiP'!J30,"NR","IT Soutenable"))</f>
        <v>La plage de rétro-compatibilité est-elle définie ?</v>
      </c>
      <c r="E30" s="201" t="str">
        <f>IF(ISBLANK('0. FRONTEND-WiP'!K30),"",SUBSTITUTE('0. FRONTEND-WiP'!K30,"NR","IT Soutenable"))</f>
        <v>Les équipements utilisateurs sont de plus en plus performants. Lorsque les services numériques exploitent toutes les capacités des équipements, cela écarte certains publics qui ne disposent pas des même outils performants. Cela empêche aussi d'aborder la fourniture des fonctionnalités avec des moyens moins gourmands en ressources mais procurant le même résultat.</v>
      </c>
      <c r="F30" s="201" t="str">
        <f>IF(ISBLANK('0. FRONTEND-WiP'!L30),"",SUBSTITUTE('0. FRONTEND-WiP'!L30,"NR","IT Soutenable"))</f>
        <v>La liste des équipements est-elle mise à jour ?</v>
      </c>
      <c r="G30" s="208" t="str">
        <f>IF(ISBLANK('0. FRONTEND-WiP'!M30),"",SUBSTITUTE('0. FRONTEND-WiP'!M30,"NR","IT Soutenable"))</f>
        <v/>
      </c>
      <c r="H30" s="208" t="str">
        <f>IF(ISBLANK('0. FRONTEND-WiP'!N30),"",SUBSTITUTE('0. FRONTEND-WiP'!N30,"NR","IT Soutenable"))</f>
        <v/>
      </c>
      <c r="I30" s="208" t="str">
        <f>IF(ISBLANK('0. FRONTEND-WiP'!O30),"",SUBSTITUTE('0. FRONTEND-WiP'!O30,"NR","IT Soutenable"))</f>
        <v/>
      </c>
    </row>
    <row r="31" spans="1:9" ht="15.75" customHeight="1">
      <c r="A31" s="208" t="str">
        <f>IF(ISBLANK('0. FRONTEND-WiP'!G31),"",SUBSTITUTE('0. FRONTEND-WiP'!G31,"NR","IT Soutenable"))</f>
        <v>Cycle de vie</v>
      </c>
      <c r="B31" s="213" t="str">
        <f>IF(ISBLANK('0. FRONTEND-WiP'!H31),"",SUBSTITUTE('0. FRONTEND-WiP'!H31,"NR","IT Soutenable"))</f>
        <v/>
      </c>
      <c r="C31" s="215" t="str">
        <f>IF(ISBLANK('0. FRONTEND-WiP'!I31),"",SUBSTITUTE('0. FRONTEND-WiP'!I31,"NR","IT Soutenable"))</f>
        <v>Réduire les effets d'obsolescence
(Phase du cycle de vie : démarrage, maturité, arrêt)</v>
      </c>
      <c r="D31" s="201" t="str">
        <f>IF(ISBLANK('0. FRONTEND-WiP'!J31),"",SUBSTITUTE('0. FRONTEND-WiP'!J31,"NR","IT Soutenable"))</f>
        <v>Chacune de ces phases du cycle de vie sont-elles identifiées avec des actions spécifiques ?</v>
      </c>
      <c r="E31" s="201" t="str">
        <f>IF(ISBLANK('0. FRONTEND-WiP'!K31),"",SUBSTITUTE('0. FRONTEND-WiP'!K31,"NR","IT Soutenable"))</f>
        <v>La démarche ACV est une base de la prise en compte du IT Soutenable dans la conception des services numériques, elle permet d'associer des actions à chaque étape du cycle de vie.</v>
      </c>
      <c r="F31" s="201" t="str">
        <f>IF(ISBLANK('0. FRONTEND-WiP'!L31),"",SUBSTITUTE('0. FRONTEND-WiP'!L31,"NR","IT Soutenable"))</f>
        <v>A quelle fréquence ces actions sont-elles revues ?</v>
      </c>
      <c r="G31" s="208" t="str">
        <f>IF(ISBLANK('0. FRONTEND-WiP'!M31),"",SUBSTITUTE('0. FRONTEND-WiP'!M31,"NR","IT Soutenable"))</f>
        <v/>
      </c>
      <c r="H31" s="208" t="str">
        <f>IF(ISBLANK('0. FRONTEND-WiP'!N31),"",SUBSTITUTE('0. FRONTEND-WiP'!N31,"NR","IT Soutenable"))</f>
        <v/>
      </c>
      <c r="I31" s="208" t="str">
        <f>IF(ISBLANK('0. FRONTEND-WiP'!O31),"",SUBSTITUTE('0. FRONTEND-WiP'!O31,"NR","IT Soutenable"))</f>
        <v/>
      </c>
    </row>
    <row r="32" spans="1:9" ht="15.75" customHeight="1">
      <c r="A32" s="208" t="str">
        <f>IF(ISBLANK('0. FRONTEND-WiP'!G32),"",SUBSTITUTE('0. FRONTEND-WiP'!G32,"NR","IT Soutenable"))</f>
        <v xml:space="preserve">User expérience </v>
      </c>
      <c r="B32" s="213" t="str">
        <f>IF(ISBLANK('0. FRONTEND-WiP'!H32),"",SUBSTITUTE('0. FRONTEND-WiP'!H32,"NR","IT Soutenable"))</f>
        <v/>
      </c>
      <c r="C32" s="215" t="str">
        <f>IF(ISBLANK('0. FRONTEND-WiP'!I32),"",SUBSTITUTE('0. FRONTEND-WiP'!I32,"NR","IT Soutenable"))</f>
        <v>Réduire les effets d'obsolescence
(Valider les applicatifs sur des terminaux limités (version Lite))</v>
      </c>
      <c r="D32" s="201" t="str">
        <f>IF(ISBLANK('0. FRONTEND-WiP'!J32),"",SUBSTITUTE('0. FRONTEND-WiP'!J32,"NR","IT Soutenable"))</f>
        <v>Une version légère du service pour des équipements anciens ou des conditions d'accès réseau limitées est-elle disponible ?</v>
      </c>
      <c r="E32" s="201" t="str">
        <f>IF(ISBLANK('0. FRONTEND-WiP'!K32),"",SUBSTITUTE('0. FRONTEND-WiP'!K32,"NR","IT Soutenable"))</f>
        <v>Plus le service implémente de composants qui présentent une charge sur les serveurs, sur les réseaux et sur le périphérique utilisateur, plus l'impact est important. Une version allégée du service contribue à réduire l'impact environnemental de l'encombrement des réseaux, du sur-dimensionnement des infrastructures.</v>
      </c>
      <c r="F32" s="201" t="str">
        <f>IF(ISBLANK('0. FRONTEND-WiP'!L32),"",SUBSTITUTE('0. FRONTEND-WiP'!L32,"NR","IT Soutenable"))</f>
        <v>Cette version est-elle la seule disponible ?</v>
      </c>
      <c r="G32" s="208" t="str">
        <f>IF(ISBLANK('0. FRONTEND-WiP'!M32),"",SUBSTITUTE('0. FRONTEND-WiP'!M32,"NR","IT Soutenable"))</f>
        <v/>
      </c>
      <c r="H32" s="208" t="str">
        <f>IF(ISBLANK('0. FRONTEND-WiP'!N32),"",SUBSTITUTE('0. FRONTEND-WiP'!N32,"NR","IT Soutenable"))</f>
        <v/>
      </c>
      <c r="I32" s="208" t="str">
        <f>IF(ISBLANK('0. FRONTEND-WiP'!O32),"",SUBSTITUTE('0. FRONTEND-WiP'!O32,"NR","IT Soutenable"))</f>
        <v/>
      </c>
    </row>
    <row r="33" spans="1:9" ht="15.75" customHeight="1">
      <c r="A33" s="208" t="str">
        <f>IF(ISBLANK('0. FRONTEND-WiP'!G33),"",SUBSTITUTE('0. FRONTEND-WiP'!G33,"NR","IT Soutenable"))</f>
        <v xml:space="preserve">User expérience </v>
      </c>
      <c r="B33" s="213" t="str">
        <f>IF(ISBLANK('0. FRONTEND-WiP'!H33),"",SUBSTITUTE('0. FRONTEND-WiP'!H33,"NR","IT Soutenable"))</f>
        <v/>
      </c>
      <c r="C33" s="215" t="str">
        <f>IF(ISBLANK('0. FRONTEND-WiP'!I33),"",SUBSTITUTE('0. FRONTEND-WiP'!I33,"NR","IT Soutenable"))</f>
        <v>Réduire les effets d'obsolescence
(Définir les limites de retrocompatibilité
[LauDev] Préciser les navigateurs compatibles, proposer une alternative pour les autres. )</v>
      </c>
      <c r="D33" s="201" t="str">
        <f>IF(ISBLANK('0. FRONTEND-WiP'!J33),"",SUBSTITUTE('0. FRONTEND-WiP'!J33,"NR","IT Soutenable"))</f>
        <v>Est-ce que les équipements plus anciens resteront compatibles, et dans quelles limites ?</v>
      </c>
      <c r="E33" s="201" t="str">
        <f>IF(ISBLANK('0. FRONTEND-WiP'!K33),"",SUBSTITUTE('0. FRONTEND-WiP'!K33,"NR","IT Soutenable"))</f>
        <v>Le secteur d'activité et le profil des utilisateurs permet le plus souvent de qualifier le parc matériel qui sera employé pour le service. Les matériels sont déterminés par leurs capacités techniques (puissance de calcul, mémoire, capacité réseau, capteurs, taille et qualité d'écran) mais aussi par les systèmes d'exploitation qu'ils peuvent accueillir. Chaque contrainte que le service impose réduit le nombre de postes qui pourront l'utiliser et donc exclut des publics. La mise en oeuvre de solutions alternatives permet de conserver un fonctionnement efficace sur des périphériques anciens qui conservent une bonne utilisabilité et de ne pas exclure d'utilisateurs</v>
      </c>
      <c r="F33" s="201" t="str">
        <f>IF(ISBLANK('0. FRONTEND-WiP'!L33),"",SUBSTITUTE('0. FRONTEND-WiP'!L33,"NR","IT Soutenable"))</f>
        <v>Est-ce qu'il y a un mode dégradé pour les autres navigateurs ?</v>
      </c>
      <c r="G33" s="208" t="str">
        <f>IF(ISBLANK('0. FRONTEND-WiP'!M33),"",SUBSTITUTE('0. FRONTEND-WiP'!M33,"NR","IT Soutenable"))</f>
        <v/>
      </c>
      <c r="H33" s="208" t="str">
        <f>IF(ISBLANK('0. FRONTEND-WiP'!N33),"",SUBSTITUTE('0. FRONTEND-WiP'!N33,"NR","IT Soutenable"))</f>
        <v/>
      </c>
      <c r="I33" s="208" t="str">
        <f>IF(ISBLANK('0. FRONTEND-WiP'!O33),"",SUBSTITUTE('0. FRONTEND-WiP'!O33,"NR","IT Soutenable"))</f>
        <v/>
      </c>
    </row>
    <row r="34" spans="1:9" ht="15.75" customHeight="1">
      <c r="A34" s="208" t="str">
        <f>IF(ISBLANK('0. FRONTEND-WiP'!G34),"",SUBSTITUTE('0. FRONTEND-WiP'!G34,"NR","IT Soutenable"))</f>
        <v/>
      </c>
      <c r="B34" s="213" t="str">
        <f>IF(ISBLANK('0. FRONTEND-WiP'!H34),"",SUBSTITUTE('0. FRONTEND-WiP'!H34,"NR","IT Soutenable"))</f>
        <v>Implémenter et développer les fonctionnalités pour limiter les impacts</v>
      </c>
      <c r="C34" s="215" t="str">
        <f>IF(ISBLANK('0. FRONTEND-WiP'!I34),"",SUBSTITUTE('0. FRONTEND-WiP'!I34,"NR","IT Soutenable"))</f>
        <v/>
      </c>
      <c r="D34" s="201" t="str">
        <f>IF(ISBLANK('0. FRONTEND-WiP'!J34),"",SUBSTITUTE('0. FRONTEND-WiP'!J34,"NR","IT Soutenable"))</f>
        <v/>
      </c>
      <c r="E34" s="201" t="str">
        <f>IF(ISBLANK('0. FRONTEND-WiP'!K34),"",SUBSTITUTE('0. FRONTEND-WiP'!K34,"NR","IT Soutenable"))</f>
        <v/>
      </c>
      <c r="F34" s="201" t="str">
        <f>IF(ISBLANK('0. FRONTEND-WiP'!L34),"",SUBSTITUTE('0. FRONTEND-WiP'!L34,"NR","IT Soutenable"))</f>
        <v/>
      </c>
      <c r="G34" s="208" t="str">
        <f>IF(ISBLANK('0. FRONTEND-WiP'!M34),"",SUBSTITUTE('0. FRONTEND-WiP'!M34,"NR","IT Soutenable"))</f>
        <v/>
      </c>
      <c r="H34" s="208" t="str">
        <f>IF(ISBLANK('0. FRONTEND-WiP'!N34),"",SUBSTITUTE('0. FRONTEND-WiP'!N34,"NR","IT Soutenable"))</f>
        <v/>
      </c>
      <c r="I34" s="208" t="str">
        <f>IF(ISBLANK('0. FRONTEND-WiP'!O34),"",SUBSTITUTE('0. FRONTEND-WiP'!O34,"NR","IT Soutenable"))</f>
        <v/>
      </c>
    </row>
    <row r="35" spans="1:9" ht="15.75" customHeight="1">
      <c r="A35" s="208" t="str">
        <f>IF(ISBLANK('0. FRONTEND-WiP'!G35),"",SUBSTITUTE('0. FRONTEND-WiP'!G35,"NR","IT Soutenable"))</f>
        <v>Standards de développement</v>
      </c>
      <c r="B35" s="213" t="str">
        <f>IF(ISBLANK('0. FRONTEND-WiP'!H35),"",SUBSTITUTE('0. FRONTEND-WiP'!H35,"NR","IT Soutenable"))</f>
        <v/>
      </c>
      <c r="C35" s="215" t="str">
        <f>IF(ISBLANK('0. FRONTEND-WiP'!I35),"",SUBSTITUTE('0. FRONTEND-WiP'!I35,"NR","IT Soutenable"))</f>
        <v>Implémenter et developper les fonctionalités pour limiter les impacts 
(Limiter le code suplerflu)</v>
      </c>
      <c r="D35" s="201" t="str">
        <f>IF(ISBLANK('0. FRONTEND-WiP'!J35),"",SUBSTITUTE('0. FRONTEND-WiP'!J35,"NR","IT Soutenable"))</f>
        <v>Les fonctionnalités du service ne vont-elles pas au-delà des besoins utilisateurs ?</v>
      </c>
      <c r="E35" s="201" t="str">
        <f>IF(ISBLANK('0. FRONTEND-WiP'!K35),"",SUBSTITUTE('0. FRONTEND-WiP'!K35,"NR","IT Soutenable"))</f>
        <v>Le nombre de fonctionnalités disponibles dans un service numérique impactent directement la consommation de ressources et l'impact environnemental. En créant des fonctionnalités de peu d'utilité ce sont des sources de création de dettes environnementales totalement inutiles. Les fonctionnalités augmentent aussi le volume du service, qui introduisent des délais de chargements et des espaces de stockage supplémentaires.</v>
      </c>
      <c r="F35" s="201" t="str">
        <f>IF(ISBLANK('0. FRONTEND-WiP'!L35),"",SUBSTITUTE('0. FRONTEND-WiP'!L35,"NR","IT Soutenable"))</f>
        <v>Chaque fonctionnalité est-elle retirée si elle n'est pas en relation avec un usage défini ?</v>
      </c>
      <c r="G35" s="208" t="str">
        <f>IF(ISBLANK('0. FRONTEND-WiP'!M35),"",SUBSTITUTE('0. FRONTEND-WiP'!M35,"NR","IT Soutenable"))</f>
        <v/>
      </c>
      <c r="H35" s="208" t="str">
        <f>IF(ISBLANK('0. FRONTEND-WiP'!N35),"",SUBSTITUTE('0. FRONTEND-WiP'!N35,"NR","IT Soutenable"))</f>
        <v/>
      </c>
      <c r="I35" s="208" t="str">
        <f>IF(ISBLANK('0. FRONTEND-WiP'!O35),"",SUBSTITUTE('0. FRONTEND-WiP'!O35,"NR","IT Soutenable"))</f>
        <v/>
      </c>
    </row>
    <row r="36" spans="1:9" ht="15.75" customHeight="1">
      <c r="A36" s="208" t="str">
        <f>IF(ISBLANK('0. FRONTEND-WiP'!G36),"",SUBSTITUTE('0. FRONTEND-WiP'!G36,"NR","IT Soutenable"))</f>
        <v>Standards de développement</v>
      </c>
      <c r="B36" s="213" t="str">
        <f>IF(ISBLANK('0. FRONTEND-WiP'!H36),"",SUBSTITUTE('0. FRONTEND-WiP'!H36,"NR","IT Soutenable"))</f>
        <v/>
      </c>
      <c r="C36" s="215" t="str">
        <f>IF(ISBLANK('0. FRONTEND-WiP'!I36),"",SUBSTITUTE('0. FRONTEND-WiP'!I36,"NR","IT Soutenable"))</f>
        <v>Implémenter et developper les fonctionalités pour limiter les impacts 
(S'assurer que le code ne contienne pas d'erreurs)</v>
      </c>
      <c r="D36" s="201" t="str">
        <f>IF(ISBLANK('0. FRONTEND-WiP'!J36),"",SUBSTITUTE('0. FRONTEND-WiP'!J36,"NR","IT Soutenable"))</f>
        <v>Est-ce que les logs sont exempts d'erreurs non traitées ?</v>
      </c>
      <c r="E36" s="201" t="str">
        <f>IF(ISBLANK('0. FRONTEND-WiP'!K36),"",SUBSTITUTE('0. FRONTEND-WiP'!K36,"NR","IT Soutenable"))</f>
        <v>Les anomalies lors des traitements génèrent des insatisfactions utilisateurs, des traitements inutiles, des charges produites pour aucun résultat ce qui est un gaspillage de ressources. Les logs d'erreurs permettent de repérer et de réparer ces anomalies dès leur apparition.</v>
      </c>
      <c r="F36" s="201" t="str">
        <f>IF(ISBLANK('0. FRONTEND-WiP'!L36),"",SUBSTITUTE('0. FRONTEND-WiP'!L36,"NR","IT Soutenable"))</f>
        <v>A quelle fréquence sont revues les logs applicatives et chaque erreur génère-t-elle une demande de correction ?</v>
      </c>
      <c r="G36" s="208" t="str">
        <f>IF(ISBLANK('0. FRONTEND-WiP'!M36),"",SUBSTITUTE('0. FRONTEND-WiP'!M36,"NR","IT Soutenable"))</f>
        <v/>
      </c>
      <c r="H36" s="208" t="str">
        <f>IF(ISBLANK('0. FRONTEND-WiP'!N36),"",SUBSTITUTE('0. FRONTEND-WiP'!N36,"NR","IT Soutenable"))</f>
        <v/>
      </c>
      <c r="I36" s="208" t="str">
        <f>IF(ISBLANK('0. FRONTEND-WiP'!O36),"",SUBSTITUTE('0. FRONTEND-WiP'!O36,"NR","IT Soutenable"))</f>
        <v>Pidila-360</v>
      </c>
    </row>
    <row r="37" spans="1:9" ht="15.75" customHeight="1">
      <c r="A37" s="208" t="str">
        <f>IF(ISBLANK('0. FRONTEND-WiP'!G37),"",SUBSTITUTE('0. FRONTEND-WiP'!G37,"NR","IT Soutenable"))</f>
        <v>Standards de développement</v>
      </c>
      <c r="B37" s="213" t="str">
        <f>IF(ISBLANK('0. FRONTEND-WiP'!H37),"",SUBSTITUTE('0. FRONTEND-WiP'!H37,"NR","IT Soutenable"))</f>
        <v/>
      </c>
      <c r="C37" s="215" t="str">
        <f>IF(ISBLANK('0. FRONTEND-WiP'!I37),"",SUBSTITUTE('0. FRONTEND-WiP'!I37,"NR","IT Soutenable"))</f>
        <v>Implémenter et developper les fonctionalités pour limiter les impacts 
(Retirer les codes associés à des flux / fonctionalités non utilisés )</v>
      </c>
      <c r="D37" s="201" t="str">
        <f>IF(ISBLANK('0. FRONTEND-WiP'!J37),"",SUBSTITUTE('0. FRONTEND-WiP'!J37,"NR","IT Soutenable"))</f>
        <v>Les codes morts sont-ils éliminés ?</v>
      </c>
      <c r="E37" s="201" t="str">
        <f>IF(ISBLANK('0. FRONTEND-WiP'!K37),"",SUBSTITUTE('0. FRONTEND-WiP'!K37,"NR","IT Soutenable"))</f>
        <v>Dans les différentes évolutions des codes, certaines branches deviennent inutiles, mais restent souvent présentes dans les codes sources. Outre les risques de confusion et donc l'augmentation des temps de maintenance, ces lignes de codes inactives sont transmises et génèrent une volumétrie superflue.</v>
      </c>
      <c r="F37" s="201" t="str">
        <f>IF(ISBLANK('0. FRONTEND-WiP'!L37),"",SUBSTITUTE('0. FRONTEND-WiP'!L37,"NR","IT Soutenable"))</f>
        <v>Quel outil d'analyse utilisez-vous pour identifier les sections de code jamais appelées ?</v>
      </c>
      <c r="G37" s="208" t="str">
        <f>IF(ISBLANK('0. FRONTEND-WiP'!M37),"",SUBSTITUTE('0. FRONTEND-WiP'!M37,"NR","IT Soutenable"))</f>
        <v/>
      </c>
      <c r="H37" s="208" t="str">
        <f>IF(ISBLANK('0. FRONTEND-WiP'!N37),"",SUBSTITUTE('0. FRONTEND-WiP'!N37,"NR","IT Soutenable"))</f>
        <v/>
      </c>
      <c r="I37" s="208" t="str">
        <f>IF(ISBLANK('0. FRONTEND-WiP'!O37),"",SUBSTITUTE('0. FRONTEND-WiP'!O37,"NR","IT Soutenable"))</f>
        <v>Pidila-360</v>
      </c>
    </row>
    <row r="38" spans="1:9" ht="15.75" customHeight="1">
      <c r="A38" s="208" t="str">
        <f>IF(ISBLANK('0. FRONTEND-WiP'!G38),"",SUBSTITUTE('0. FRONTEND-WiP'!G38,"NR","IT Soutenable"))</f>
        <v>Standards de développement</v>
      </c>
      <c r="B38" s="213" t="str">
        <f>IF(ISBLANK('0. FRONTEND-WiP'!H38),"",SUBSTITUTE('0. FRONTEND-WiP'!H38,"NR","IT Soutenable"))</f>
        <v/>
      </c>
      <c r="C38" s="215" t="str">
        <f>IF(ISBLANK('0. FRONTEND-WiP'!I38),"",SUBSTITUTE('0. FRONTEND-WiP'!I38,"NR","IT Soutenable"))</f>
        <v>Implémenter et developper les fonctionalités pour limiter les impacts 
(Privilégier les langages compilés )</v>
      </c>
      <c r="D38" s="201" t="str">
        <f>IF(ISBLANK('0. FRONTEND-WiP'!J38),"",SUBSTITUTE('0. FRONTEND-WiP'!J38,"NR","IT Soutenable"))</f>
        <v>Un langage compilé est-il utilisé pour des aspects performance et/ou sécurité ?</v>
      </c>
      <c r="E38" s="201" t="str">
        <f>IF(ISBLANK('0. FRONTEND-WiP'!K38),"",SUBSTITUTE('0. FRONTEND-WiP'!K38,"NR","IT Soutenable"))</f>
        <v>Le type de langage utilisé introduit soit une proximité vers les processeurs (CPU), c'est le cas des langages compilés, soit vers les hommes, c'est le cas des langages interprétés (PHP, JavaScript, ...). La proximité des ordres machine augmente la performance technique mais rend la production logicielle plus lourde (phases de compilation, édition de liens). La proximité "humaine" facilite les développements mais aussi les malversations (piratage) et demande aux systèmes un effort supplémentaire pour traduire "à la demande" les lignes de programme en code machine, avec l'aide d'un interpréteur.</v>
      </c>
      <c r="F38" s="201" t="str">
        <f>IF(ISBLANK('0. FRONTEND-WiP'!L38),"",SUBSTITUTE('0. FRONTEND-WiP'!L38,"NR","IT Soutenable"))</f>
        <v>Le code fait-il l'objet d'optimisation avant compilation, ou à défaut avant interprétation ?</v>
      </c>
      <c r="G38" s="208" t="str">
        <f>IF(ISBLANK('0. FRONTEND-WiP'!M38),"",SUBSTITUTE('0. FRONTEND-WiP'!M38,"NR","IT Soutenable"))</f>
        <v/>
      </c>
      <c r="H38" s="208" t="str">
        <f>IF(ISBLANK('0. FRONTEND-WiP'!N38),"",SUBSTITUTE('0. FRONTEND-WiP'!N38,"NR","IT Soutenable"))</f>
        <v/>
      </c>
      <c r="I38" s="208" t="str">
        <f>IF(ISBLANK('0. FRONTEND-WiP'!O38),"",SUBSTITUTE('0. FRONTEND-WiP'!O38,"NR","IT Soutenable"))</f>
        <v/>
      </c>
    </row>
    <row r="39" spans="1:9" ht="15.75" customHeight="1">
      <c r="A39" s="208" t="str">
        <f>IF(ISBLANK('0. FRONTEND-WiP'!G39),"",SUBSTITUTE('0. FRONTEND-WiP'!G39,"NR","IT Soutenable"))</f>
        <v>User Experience</v>
      </c>
      <c r="B39" s="213" t="str">
        <f>IF(ISBLANK('0. FRONTEND-WiP'!H39),"",SUBSTITUTE('0. FRONTEND-WiP'!H39,"NR","IT Soutenable"))</f>
        <v/>
      </c>
      <c r="C39" s="215" t="str">
        <f>IF(ISBLANK('0. FRONTEND-WiP'!I39),"",SUBSTITUTE('0. FRONTEND-WiP'!I39,"NR","IT Soutenable"))</f>
        <v>Implémenter et developper les fonctionalités pour limiter les impacts 
(Controler coté client)</v>
      </c>
      <c r="D39" s="201" t="str">
        <f>IF(ISBLANK('0. FRONTEND-WiP'!J39),"",SUBSTITUTE('0. FRONTEND-WiP'!J39,"NR","IT Soutenable"))</f>
        <v>Les éléments de références sont-ils connus, tenus à jour, et mis à disposition de l'ensemble de l'équipe projet ?</v>
      </c>
      <c r="E39" s="201" t="str">
        <f>IF(ISBLANK('0. FRONTEND-WiP'!K39),"",SUBSTITUTE('0. FRONTEND-WiP'!K39,"NR","IT Soutenable"))</f>
        <v>Le cadrage des opérations de développement nécessite un socle de référentiels qui soient connus, adoptés et validés par l'ensemble des équipes techniques. Ces références doivent évoluer en fonction des avancées de l'état de l'art pour rester à la pointe des pratiques autant techniques que IT Soutenable.</v>
      </c>
      <c r="F39" s="201" t="str">
        <f>IF(ISBLANK('0. FRONTEND-WiP'!L39),"",SUBSTITUTE('0. FRONTEND-WiP'!L39,"NR","IT Soutenable"))</f>
        <v>Comment est évalué le degré de conformité ?</v>
      </c>
      <c r="G39" s="208" t="str">
        <f>IF(ISBLANK('0. FRONTEND-WiP'!M39),"",SUBSTITUTE('0. FRONTEND-WiP'!M39,"NR","IT Soutenable"))</f>
        <v/>
      </c>
      <c r="H39" s="208" t="str">
        <f>IF(ISBLANK('0. FRONTEND-WiP'!N39),"",SUBSTITUTE('0. FRONTEND-WiP'!N39,"NR","IT Soutenable"))</f>
        <v/>
      </c>
      <c r="I39" s="208" t="str">
        <f>IF(ISBLANK('0. FRONTEND-WiP'!O39),"",SUBSTITUTE('0. FRONTEND-WiP'!O39,"NR","IT Soutenable"))</f>
        <v/>
      </c>
    </row>
    <row r="40" spans="1:9" ht="15.75" customHeight="1">
      <c r="A40" s="208" t="str">
        <f>IF(ISBLANK('0. FRONTEND-WiP'!G40),"",SUBSTITUTE('0. FRONTEND-WiP'!G40,"NR","IT Soutenable"))</f>
        <v>User Experience</v>
      </c>
      <c r="B40" s="213" t="str">
        <f>IF(ISBLANK('0. FRONTEND-WiP'!H40),"",SUBSTITUTE('0. FRONTEND-WiP'!H40,"NR","IT Soutenable"))</f>
        <v/>
      </c>
      <c r="C40" s="215" t="str">
        <f>IF(ISBLANK('0. FRONTEND-WiP'!I40),"",SUBSTITUTE('0. FRONTEND-WiP'!I40,"NR","IT Soutenable"))</f>
        <v>Implémenter et developper les fonctionalités pour limiter les impacts 
(Controler les champs de manière native (si possible))</v>
      </c>
      <c r="D40" s="201" t="str">
        <f>IF(ISBLANK('0. FRONTEND-WiP'!J40),"",SUBSTITUTE('0. FRONTEND-WiP'!J40,"NR","IT Soutenable"))</f>
        <v>L'état des lieux des données d'entrée est-il mis à disposition afin d'être réutilisé dans d'autres projets?</v>
      </c>
      <c r="E40" s="201" t="str">
        <f>IF(ISBLANK('0. FRONTEND-WiP'!K40),"",SUBSTITUTE('0. FRONTEND-WiP'!K40,"NR","IT Soutenable"))</f>
        <v>Les principes IT Soutenable sont stables et les bonnes pratiques déployées sont directement utilisables dans d'autres contextes projet, d'autant plus que les projets au sein d'une organisation ont beaucoup de similarités que ce soit dans les méthodes, les objectifs ou les périmètres fonctionnels. Dans la phase de développement, collecter, préparer et produire ces éléments est un gage d'efficacité et de fiabilité pour augmenter la maturité de l'organisation dans ses pratiques IT Soutenable.</v>
      </c>
      <c r="F40" s="201" t="str">
        <f>IF(ISBLANK('0. FRONTEND-WiP'!L40),"",SUBSTITUTE('0. FRONTEND-WiP'!L40,"NR","IT Soutenable"))</f>
        <v>Quelles sont les données utilisées en entrée et produite pour les autres projets ?</v>
      </c>
      <c r="G40" s="208" t="str">
        <f>IF(ISBLANK('0. FRONTEND-WiP'!M40),"",SUBSTITUTE('0. FRONTEND-WiP'!M40,"NR","IT Soutenable"))</f>
        <v/>
      </c>
      <c r="H40" s="208" t="str">
        <f>IF(ISBLANK('0. FRONTEND-WiP'!N40),"",SUBSTITUTE('0. FRONTEND-WiP'!N40,"NR","IT Soutenable"))</f>
        <v/>
      </c>
      <c r="I40" s="208" t="str">
        <f>IF(ISBLANK('0. FRONTEND-WiP'!O40),"",SUBSTITUTE('0. FRONTEND-WiP'!O40,"NR","IT Soutenable"))</f>
        <v/>
      </c>
    </row>
    <row r="41" spans="1:9" ht="15.75" customHeight="1">
      <c r="A41" s="208" t="str">
        <f>IF(ISBLANK('0. FRONTEND-WiP'!G41),"",SUBSTITUTE('0. FRONTEND-WiP'!G41,"NR","IT Soutenable"))</f>
        <v/>
      </c>
      <c r="B41" s="213" t="str">
        <f>IF(ISBLANK('0. FRONTEND-WiP'!H41),"",SUBSTITUTE('0. FRONTEND-WiP'!H41,"NR","IT Soutenable"))</f>
        <v>S'assurer que l'utilisation du service permet le contrôle des impacts</v>
      </c>
      <c r="C41" s="215" t="str">
        <f>IF(ISBLANK('0. FRONTEND-WiP'!I41),"",SUBSTITUTE('0. FRONTEND-WiP'!I41,"NR","IT Soutenable"))</f>
        <v/>
      </c>
      <c r="D41" s="201" t="str">
        <f>IF(ISBLANK('0. FRONTEND-WiP'!J41),"",SUBSTITUTE('0. FRONTEND-WiP'!J41,"NR","IT Soutenable"))</f>
        <v/>
      </c>
      <c r="E41" s="201" t="str">
        <f>IF(ISBLANK('0. FRONTEND-WiP'!K41),"",SUBSTITUTE('0. FRONTEND-WiP'!K41,"NR","IT Soutenable"))</f>
        <v/>
      </c>
      <c r="F41" s="201" t="str">
        <f>IF(ISBLANK('0. FRONTEND-WiP'!L41),"",SUBSTITUTE('0. FRONTEND-WiP'!L41,"NR","IT Soutenable"))</f>
        <v/>
      </c>
      <c r="G41" s="208" t="str">
        <f>IF(ISBLANK('0. FRONTEND-WiP'!M41),"",SUBSTITUTE('0. FRONTEND-WiP'!M41,"NR","IT Soutenable"))</f>
        <v/>
      </c>
      <c r="H41" s="208" t="str">
        <f>IF(ISBLANK('0. FRONTEND-WiP'!N41),"",SUBSTITUTE('0. FRONTEND-WiP'!N41,"NR","IT Soutenable"))</f>
        <v/>
      </c>
      <c r="I41" s="208" t="str">
        <f>IF(ISBLANK('0. FRONTEND-WiP'!O41),"",SUBSTITUTE('0. FRONTEND-WiP'!O41,"NR","IT Soutenable"))</f>
        <v/>
      </c>
    </row>
    <row r="42" spans="1:9" ht="15.75" customHeight="1">
      <c r="A42" s="208" t="str">
        <f>IF(ISBLANK('0. FRONTEND-WiP'!G42),"",SUBSTITUTE('0. FRONTEND-WiP'!G42,"NR","IT Soutenable"))</f>
        <v xml:space="preserve">Flux </v>
      </c>
      <c r="B42" s="213" t="str">
        <f>IF(ISBLANK('0. FRONTEND-WiP'!H42),"",SUBSTITUTE('0. FRONTEND-WiP'!H42,"NR","IT Soutenable"))</f>
        <v/>
      </c>
      <c r="C42" s="215" t="str">
        <f>IF(ISBLANK('0. FRONTEND-WiP'!I42),"",SUBSTITUTE('0. FRONTEND-WiP'!I42,"NR","IT Soutenable"))</f>
        <v>S'assurer que l'utilisation du service permet le controle des impacts
(Limiter les flux échangés)</v>
      </c>
      <c r="D42" s="201" t="str">
        <f>IF(ISBLANK('0. FRONTEND-WiP'!J42),"",SUBSTITUTE('0. FRONTEND-WiP'!J42,"NR","IT Soutenable"))</f>
        <v>Limitez-vous les flux échangés ?</v>
      </c>
      <c r="E42" s="201" t="str">
        <f>IF(ISBLANK('0. FRONTEND-WiP'!K42),"",SUBSTITUTE('0. FRONTEND-WiP'!K42,"NR","IT Soutenable"))</f>
        <v>Dans les usages de services numériques les échanges de données sont à la fois indispensables mais génèrent une consommation importante de ressources. La réduction des besoins d'échanges au strict minimum diminue l'impact de ces échanges. Seule la vue globale des flux avec leurs sources, destinations et objectifs permettent de qualifier la nécessité et d'accepter l'impact de consommation qu'ils génèrent.</v>
      </c>
      <c r="F42" s="201" t="str">
        <f>IF(ISBLANK('0. FRONTEND-WiP'!L42),"",SUBSTITUTE('0. FRONTEND-WiP'!L42,"NR","IT Soutenable"))</f>
        <v>Est-ce qu'il y a une surveillance des flux échangés?
Existe-t-il une matrice des flux ? 
Les flux échangés sont-ils conformes à la matrice des flux ?</v>
      </c>
      <c r="G42" s="208" t="str">
        <f>IF(ISBLANK('0. FRONTEND-WiP'!M42),"",SUBSTITUTE('0. FRONTEND-WiP'!M42,"NR","IT Soutenable"))</f>
        <v/>
      </c>
      <c r="H42" s="208" t="str">
        <f>IF(ISBLANK('0. FRONTEND-WiP'!N42),"",SUBSTITUTE('0. FRONTEND-WiP'!N42,"NR","IT Soutenable"))</f>
        <v/>
      </c>
      <c r="I42" s="208" t="str">
        <f>IF(ISBLANK('0. FRONTEND-WiP'!O42),"",SUBSTITUTE('0. FRONTEND-WiP'!O42,"NR","IT Soutenable"))</f>
        <v/>
      </c>
    </row>
    <row r="43" spans="1:9" ht="15.75" customHeight="1">
      <c r="A43" s="208" t="str">
        <f>IF(ISBLANK('0. FRONTEND-WiP'!G43),"",SUBSTITUTE('0. FRONTEND-WiP'!G43,"NR","IT Soutenable"))</f>
        <v xml:space="preserve">Flux </v>
      </c>
      <c r="B43" s="213" t="str">
        <f>IF(ISBLANK('0. FRONTEND-WiP'!H43),"",SUBSTITUTE('0. FRONTEND-WiP'!H43,"NR","IT Soutenable"))</f>
        <v/>
      </c>
      <c r="C43" s="215" t="str">
        <f>IF(ISBLANK('0. FRONTEND-WiP'!I43),"",SUBSTITUTE('0. FRONTEND-WiP'!I43,"NR","IT Soutenable"))</f>
        <v>S'assurer que l'utilisation du service permet le controle des impacts
(Limiter le nombre de requêtes)</v>
      </c>
      <c r="D43" s="201" t="str">
        <f>IF(ISBLANK('0. FRONTEND-WiP'!J43),"",SUBSTITUTE('0. FRONTEND-WiP'!J43,"NR","IT Soutenable"))</f>
        <v>Est-ce qu'il y a un suivi du nombre de requêtes ?</v>
      </c>
      <c r="E43" s="201" t="str">
        <f>IF(ISBLANK('0. FRONTEND-WiP'!K43),"",SUBSTITUTE('0. FRONTEND-WiP'!K43,"NR","IT Soutenable"))</f>
        <v>Les opérations réalisées sur le front end génèrent des requêtes vers les services distants. Plus le nombre de requêtes est important plus les mécanismes de traitements et d'échanges vont consommer de ressources.</v>
      </c>
      <c r="F43" s="201" t="str">
        <f>IF(ISBLANK('0. FRONTEND-WiP'!L43),"",SUBSTITUTE('0. FRONTEND-WiP'!L43,"NR","IT Soutenable"))</f>
        <v>Combien de requêtes sont utilisées pour un parcours utilisateur ?</v>
      </c>
      <c r="G43" s="208" t="str">
        <f>IF(ISBLANK('0. FRONTEND-WiP'!M43),"",SUBSTITUTE('0. FRONTEND-WiP'!M43,"NR","IT Soutenable"))</f>
        <v/>
      </c>
      <c r="H43" s="208" t="str">
        <f>IF(ISBLANK('0. FRONTEND-WiP'!N43),"",SUBSTITUTE('0. FRONTEND-WiP'!N43,"NR","IT Soutenable"))</f>
        <v/>
      </c>
      <c r="I43" s="208" t="str">
        <f>IF(ISBLANK('0. FRONTEND-WiP'!O43),"",SUBSTITUTE('0. FRONTEND-WiP'!O43,"NR","IT Soutenable"))</f>
        <v>Opquast 9 / GreenIt 9</v>
      </c>
    </row>
    <row r="44" spans="1:9" ht="15.75" customHeight="1">
      <c r="A44" s="208" t="str">
        <f>IF(ISBLANK('0. FRONTEND-WiP'!G44),"",SUBSTITUTE('0. FRONTEND-WiP'!G44,"NR","IT Soutenable"))</f>
        <v xml:space="preserve">Flux </v>
      </c>
      <c r="B44" s="213" t="str">
        <f>IF(ISBLANK('0. FRONTEND-WiP'!H44),"",SUBSTITUTE('0. FRONTEND-WiP'!H44,"NR","IT Soutenable"))</f>
        <v/>
      </c>
      <c r="C44" s="215" t="str">
        <f>IF(ISBLANK('0. FRONTEND-WiP'!I44),"",SUBSTITUTE('0. FRONTEND-WiP'!I44,"NR","IT Soutenable"))</f>
        <v>S'assurer que l'utilisation du service permet le controle des impacts
(Limiter le poids
[LauDev] Deux aspects pour moi : sobriété mais aussi minification/optimisation)</v>
      </c>
      <c r="D44" s="201" t="str">
        <f>IF(ISBLANK('0. FRONTEND-WiP'!J44),"",SUBSTITUTE('0. FRONTEND-WiP'!J44,"NR","IT Soutenable"))</f>
        <v>Les volumétries d'échanges sont-elles évaluées et réduites avec les traitements techniques les plus pertinents (compression/minification) ?</v>
      </c>
      <c r="E44" s="201" t="str">
        <f>IF(ISBLANK('0. FRONTEND-WiP'!K44),"",SUBSTITUTE('0. FRONTEND-WiP'!K44,"NR","IT Soutenable"))</f>
        <v>Les échanges indispensables doivent permettre de réduire la volumétrie des transferts. La minification des échanges, la compression des données échangées permettent de réduire ces volumes. Toutefois les opérations de compression et décompression nécessitent des exécutions de traitements qui peuvent annuler le bénéfice de la compression des échanges.</v>
      </c>
      <c r="F44" s="201" t="str">
        <f>IF(ISBLANK('0. FRONTEND-WiP'!L44),"",SUBSTITUTE('0. FRONTEND-WiP'!L44,"NR","IT Soutenable"))</f>
        <v>Est-ce que le poids est mesuré ?</v>
      </c>
      <c r="G44" s="208" t="str">
        <f>IF(ISBLANK('0. FRONTEND-WiP'!M44),"",SUBSTITUTE('0. FRONTEND-WiP'!M44,"NR","IT Soutenable"))</f>
        <v/>
      </c>
      <c r="H44" s="208" t="str">
        <f>IF(ISBLANK('0. FRONTEND-WiP'!N44),"",SUBSTITUTE('0. FRONTEND-WiP'!N44,"NR","IT Soutenable"))</f>
        <v/>
      </c>
      <c r="I44" s="208" t="str">
        <f>IF(ISBLANK('0. FRONTEND-WiP'!O44),"",SUBSTITUTE('0. FRONTEND-WiP'!O44,"NR","IT Soutenable"))</f>
        <v/>
      </c>
    </row>
    <row r="45" spans="1:9" ht="15.75" customHeight="1">
      <c r="A45" s="208" t="str">
        <f>IF(ISBLANK('0. FRONTEND-WiP'!G45),"",SUBSTITUTE('0. FRONTEND-WiP'!G45,"NR","IT Soutenable"))</f>
        <v xml:space="preserve">Flux </v>
      </c>
      <c r="B45" s="213" t="str">
        <f>IF(ISBLANK('0. FRONTEND-WiP'!H45),"",SUBSTITUTE('0. FRONTEND-WiP'!H45,"NR","IT Soutenable"))</f>
        <v/>
      </c>
      <c r="C45" s="215" t="str">
        <f>IF(ISBLANK('0. FRONTEND-WiP'!I45),"",SUBSTITUTE('0. FRONTEND-WiP'!I45,"NR","IT Soutenable"))</f>
        <v>S'assurer que l'utilisation du service permet le controle des impacts
(Eviter les fichiers en double (jquery)
Eviter les redondances de code )</v>
      </c>
      <c r="D45" s="201" t="str">
        <f>IF(ISBLANK('0. FRONTEND-WiP'!J45),"",SUBSTITUTE('0. FRONTEND-WiP'!J45,"NR","IT Soutenable"))</f>
        <v>Est-ce qu'il y a des fichiers en double ?</v>
      </c>
      <c r="E45" s="201" t="str">
        <f>IF(ISBLANK('0. FRONTEND-WiP'!K45),"",SUBSTITUTE('0. FRONTEND-WiP'!K45,"NR","IT Soutenable"))</f>
        <v>En plus des besoins de réplication pour gérer la sécurité et la disponibilité des services, certains fichiers sont présents dans plusieurs emplacements sans réelles justifications. La recherche des doublons permet de réduire les volumes de stockage et de sauvegardes sans impact sur le fonctionnement du service.</v>
      </c>
      <c r="F45" s="201" t="str">
        <f>IF(ISBLANK('0. FRONTEND-WiP'!L45),"",SUBSTITUTE('0. FRONTEND-WiP'!L45,"NR","IT Soutenable"))</f>
        <v>A quelle fréquence sont contrôlés les fichiers pour identifier les duplications?</v>
      </c>
      <c r="G45" s="208" t="str">
        <f>IF(ISBLANK('0. FRONTEND-WiP'!M45),"",SUBSTITUTE('0. FRONTEND-WiP'!M45,"NR","IT Soutenable"))</f>
        <v/>
      </c>
      <c r="H45" s="208" t="str">
        <f>IF(ISBLANK('0. FRONTEND-WiP'!N45),"",SUBSTITUTE('0. FRONTEND-WiP'!N45,"NR","IT Soutenable"))</f>
        <v/>
      </c>
      <c r="I45" s="208" t="str">
        <f>IF(ISBLANK('0. FRONTEND-WiP'!O45),"",SUBSTITUTE('0. FRONTEND-WiP'!O45,"NR","IT Soutenable"))</f>
        <v/>
      </c>
    </row>
    <row r="46" spans="1:9" ht="15.75" customHeight="1">
      <c r="A46" s="208" t="str">
        <f>IF(ISBLANK('0. FRONTEND-WiP'!G46),"",SUBSTITUTE('0. FRONTEND-WiP'!G46,"NR","IT Soutenable"))</f>
        <v xml:space="preserve">Flux </v>
      </c>
      <c r="B46" s="213" t="str">
        <f>IF(ISBLANK('0. FRONTEND-WiP'!H46),"",SUBSTITUTE('0. FRONTEND-WiP'!H46,"NR","IT Soutenable"))</f>
        <v/>
      </c>
      <c r="C46" s="215" t="str">
        <f>IF(ISBLANK('0. FRONTEND-WiP'!I46),"",SUBSTITUTE('0. FRONTEND-WiP'!I46,"NR","IT Soutenable"))</f>
        <v>S'assurer que l'utilisation du service permet le contrôle des impacts
(Limiter le nombre de domaines connectés)</v>
      </c>
      <c r="D46" s="201" t="str">
        <f>IF(ISBLANK('0. FRONTEND-WiP'!J46),"",SUBSTITUTE('0. FRONTEND-WiP'!J46,"NR","IT Soutenable"))</f>
        <v>Combien de domaines différents sont utilisés ?</v>
      </c>
      <c r="E46" s="201" t="str">
        <f>IF(ISBLANK('0. FRONTEND-WiP'!K46),"",SUBSTITUTE('0. FRONTEND-WiP'!K46,"NR","IT Soutenable"))</f>
        <v>Les mécanismes de cache et la mise en oeuvre des accès aux ressources externes est facilité lorsque le nombre de sources sont réduites. L'utilisation de nombreux domaines est inefficace à la fois d'un point de vue performance et IT Soutenable.</v>
      </c>
      <c r="F46" s="201" t="str">
        <f>IF(ISBLANK('0. FRONTEND-WiP'!L46),"",SUBSTITUTE('0. FRONTEND-WiP'!L46,"NR","IT Soutenable"))</f>
        <v>Utilisez-vous plus de 5 domaines différents ?</v>
      </c>
      <c r="G46" s="208" t="str">
        <f>IF(ISBLANK('0. FRONTEND-WiP'!M46),"",SUBSTITUTE('0. FRONTEND-WiP'!M46,"NR","IT Soutenable"))</f>
        <v>Est-ce vraiment justifié ?</v>
      </c>
      <c r="H46" s="208" t="str">
        <f>IF(ISBLANK('0. FRONTEND-WiP'!N46),"",SUBSTITUTE('0. FRONTEND-WiP'!N46,"NR","IT Soutenable"))</f>
        <v/>
      </c>
      <c r="I46" s="208" t="str">
        <f>IF(ISBLANK('0. FRONTEND-WiP'!O46),"",SUBSTITUTE('0. FRONTEND-WiP'!O46,"NR","IT Soutenable"))</f>
        <v>Opquast 55 / GreenIT 18</v>
      </c>
    </row>
    <row r="47" spans="1:9" ht="15.75" customHeight="1">
      <c r="A47" s="208" t="str">
        <f>IF(ISBLANK('0. FRONTEND-WiP'!G47),"",SUBSTITUTE('0. FRONTEND-WiP'!G47,"NR","IT Soutenable"))</f>
        <v/>
      </c>
      <c r="B47" s="213" t="str">
        <f>IF(ISBLANK('0. FRONTEND-WiP'!H47),"",SUBSTITUTE('0. FRONTEND-WiP'!H47,"NR","IT Soutenable"))</f>
        <v>Limiter les utilisations de composants hardware ou capteurs sur les terminaux utilisateurs</v>
      </c>
      <c r="C47" s="215" t="str">
        <f>IF(ISBLANK('0. FRONTEND-WiP'!I47),"",SUBSTITUTE('0. FRONTEND-WiP'!I47,"NR","IT Soutenable"))</f>
        <v/>
      </c>
      <c r="D47" s="201" t="str">
        <f>IF(ISBLANK('0. FRONTEND-WiP'!J47),"",SUBSTITUTE('0. FRONTEND-WiP'!J47,"NR","IT Soutenable"))</f>
        <v/>
      </c>
      <c r="E47" s="201" t="str">
        <f>IF(ISBLANK('0. FRONTEND-WiP'!K47),"",SUBSTITUTE('0. FRONTEND-WiP'!K47,"NR","IT Soutenable"))</f>
        <v/>
      </c>
      <c r="F47" s="201" t="str">
        <f>IF(ISBLANK('0. FRONTEND-WiP'!L47),"",SUBSTITUTE('0. FRONTEND-WiP'!L47,"NR","IT Soutenable"))</f>
        <v/>
      </c>
      <c r="G47" s="208" t="str">
        <f>IF(ISBLANK('0. FRONTEND-WiP'!M47),"",SUBSTITUTE('0. FRONTEND-WiP'!M47,"NR","IT Soutenable"))</f>
        <v/>
      </c>
      <c r="H47" s="208" t="str">
        <f>IF(ISBLANK('0. FRONTEND-WiP'!N47),"",SUBSTITUTE('0. FRONTEND-WiP'!N47,"NR","IT Soutenable"))</f>
        <v/>
      </c>
      <c r="I47" s="208" t="str">
        <f>IF(ISBLANK('0. FRONTEND-WiP'!O47),"",SUBSTITUTE('0. FRONTEND-WiP'!O47,"NR","IT Soutenable"))</f>
        <v/>
      </c>
    </row>
    <row r="48" spans="1:9" ht="15.75" customHeight="1">
      <c r="A48" s="208" t="str">
        <f>IF(ISBLANK('0. FRONTEND-WiP'!G48),"",SUBSTITUTE('0. FRONTEND-WiP'!G48,"NR","IT Soutenable"))</f>
        <v>Technologie</v>
      </c>
      <c r="B48" s="213" t="str">
        <f>IF(ISBLANK('0. FRONTEND-WiP'!H48),"",SUBSTITUTE('0. FRONTEND-WiP'!H48,"NR","IT Soutenable"))</f>
        <v/>
      </c>
      <c r="C48" s="215" t="str">
        <f>IF(ISBLANK('0. FRONTEND-WiP'!I48),"",SUBSTITUTE('0. FRONTEND-WiP'!I48,"NR","IT Soutenable"))</f>
        <v>Limiter les utilisations de composants hardware ou capteurs sur les terminaux utilisateurs
(Varier la fréquence d'acquisition des données)</v>
      </c>
      <c r="D48" s="201" t="str">
        <f>IF(ISBLANK('0. FRONTEND-WiP'!J48),"",SUBSTITUTE('0. FRONTEND-WiP'!J48,"NR","IT Soutenable"))</f>
        <v>Les capteurs sont-ils sollicités au besoin réel, plutôt qu'en permanence ?</v>
      </c>
      <c r="E48" s="201" t="str">
        <f>IF(ISBLANK('0. FRONTEND-WiP'!K48),"",SUBSTITUTE('0. FRONTEND-WiP'!K48,"NR","IT Soutenable"))</f>
        <v>Les opérations techniques réalisées sur le front end peuvent mettre en oeuvre des capteurs physiques du périphérique utilisateur. La sollicitation de ces capteurs, les processus de contrôle de ces capteurs peut entraîner une usure prématurée et en cas de panne pousser au renouvellement du périphérique. Certaines techniques logicielles permettent de réduire l'utilisation des capteurs physiques, ou de s'assurer qu'ils sont employés avec le minimum de contraintes.</v>
      </c>
      <c r="F48" s="201" t="str">
        <f>IF(ISBLANK('0. FRONTEND-WiP'!L48),"",SUBSTITUTE('0. FRONTEND-WiP'!L48,"NR","IT Soutenable"))</f>
        <v>Est-ce que l'on gère de l'incrément ou de l'absolu en permanence ?</v>
      </c>
      <c r="G48" s="208" t="str">
        <f>IF(ISBLANK('0. FRONTEND-WiP'!M48),"",SUBSTITUTE('0. FRONTEND-WiP'!M48,"NR","IT Soutenable"))</f>
        <v/>
      </c>
      <c r="H48" s="208" t="str">
        <f>IF(ISBLANK('0. FRONTEND-WiP'!N48),"",SUBSTITUTE('0. FRONTEND-WiP'!N48,"NR","IT Soutenable"))</f>
        <v/>
      </c>
      <c r="I48" s="208" t="str">
        <f>IF(ISBLANK('0. FRONTEND-WiP'!O48),"",SUBSTITUTE('0. FRONTEND-WiP'!O48,"NR","IT Soutenable"))</f>
        <v/>
      </c>
    </row>
    <row r="49" spans="1:9" ht="15.75" customHeight="1">
      <c r="A49" s="208" t="str">
        <f>IF(ISBLANK('0. FRONTEND-WiP'!G49),"",SUBSTITUTE('0. FRONTEND-WiP'!G49,"NR","IT Soutenable"))</f>
        <v>Technologie</v>
      </c>
      <c r="B49" s="213" t="str">
        <f>IF(ISBLANK('0. FRONTEND-WiP'!H49),"",SUBSTITUTE('0. FRONTEND-WiP'!H49,"NR","IT Soutenable"))</f>
        <v/>
      </c>
      <c r="C49" s="215" t="str">
        <f>IF(ISBLANK('0. FRONTEND-WiP'!I49),"",SUBSTITUTE('0. FRONTEND-WiP'!I49,"NR","IT Soutenable"))</f>
        <v>Limiter les utilisations de composants hardware ou capteurs sur les terminaux utilisateurs
(Gérer le démarrage/pause/arrêt)</v>
      </c>
      <c r="D49" s="201" t="str">
        <f>IF(ISBLANK('0. FRONTEND-WiP'!J49),"",SUBSTITUTE('0. FRONTEND-WiP'!J49,"NR","IT Soutenable"))</f>
        <v>Les fonctions de mise en pause sont-elles disponibles ?</v>
      </c>
      <c r="E49" s="201" t="str">
        <f>IF(ISBLANK('0. FRONTEND-WiP'!K49),"",SUBSTITUTE('0. FRONTEND-WiP'!K49,"NR","IT Soutenable"))</f>
        <v>L'optimisation des utilisations des composants physiques du périphérique utilisateur permet de préserver la durée de vie de ces composants et conserver plus longtemps l'intégrité du périphérique utilisateur.</v>
      </c>
      <c r="F49" s="201" t="str">
        <f>IF(ISBLANK('0. FRONTEND-WiP'!L49),"",SUBSTITUTE('0. FRONTEND-WiP'!L49,"NR","IT Soutenable"))</f>
        <v>Les mécanismes d'optimisation sont-ils disponibles (Firmware) pour optimiser la durée de vie du matériel (batteries/capteurs...) ?</v>
      </c>
      <c r="G49" s="208" t="str">
        <f>IF(ISBLANK('0. FRONTEND-WiP'!M49),"",SUBSTITUTE('0. FRONTEND-WiP'!M49,"NR","IT Soutenable"))</f>
        <v/>
      </c>
      <c r="H49" s="208" t="str">
        <f>IF(ISBLANK('0. FRONTEND-WiP'!N49),"",SUBSTITUTE('0. FRONTEND-WiP'!N49,"NR","IT Soutenable"))</f>
        <v/>
      </c>
      <c r="I49" s="208" t="str">
        <f>IF(ISBLANK('0. FRONTEND-WiP'!O49),"",SUBSTITUTE('0. FRONTEND-WiP'!O49,"NR","IT Soutenable"))</f>
        <v/>
      </c>
    </row>
    <row r="50" spans="1:9" ht="15.75" customHeight="1">
      <c r="A50" s="208" t="str">
        <f>IF(ISBLANK('0. FRONTEND-WiP'!G50),"",SUBSTITUTE('0. FRONTEND-WiP'!G50,"NR","IT Soutenable"))</f>
        <v>Technologie</v>
      </c>
      <c r="B50" s="213" t="str">
        <f>IF(ISBLANK('0. FRONTEND-WiP'!H50),"",SUBSTITUTE('0. FRONTEND-WiP'!H50,"NR","IT Soutenable"))</f>
        <v/>
      </c>
      <c r="C50" s="215" t="str">
        <f>IF(ISBLANK('0. FRONTEND-WiP'!I50),"",SUBSTITUTE('0. FRONTEND-WiP'!I50,"NR","IT Soutenable"))</f>
        <v>Limiter les utilisations de composants hardware ou capteurs sur les terminaux utilisateurs
(Prévoir une alternative aux capteurs)</v>
      </c>
      <c r="D50" s="201" t="str">
        <f>IF(ISBLANK('0. FRONTEND-WiP'!J50),"",SUBSTITUTE('0. FRONTEND-WiP'!J50,"NR","IT Soutenable"))</f>
        <v>L'inaccessibilité d'un capteur, lié à l'équipement ou au choix de l'utilisateur, est-elle traitée pour permettre au service d'être néanmoins fonctionnel (si possible) ?</v>
      </c>
      <c r="E50" s="201" t="str">
        <f>IF(ISBLANK('0. FRONTEND-WiP'!K50),"",SUBSTITUTE('0. FRONTEND-WiP'!K50,"NR","IT Soutenable"))</f>
        <v>L'inaccessibilité de composants physiques du périphérique utilisateur doit être adressée pour permettre à des matériels anciens, ou partiellement fonctionnels d'exécuter le service. Certains cas d'indisponibilité de capteurs peuvent être simplement traités par des procédures de réinitialisation ou par des approximations logicielles.</v>
      </c>
      <c r="F50" s="201" t="str">
        <f>IF(ISBLANK('0. FRONTEND-WiP'!L50),"",SUBSTITUTE('0. FRONTEND-WiP'!L50,"NR","IT Soutenable"))</f>
        <v>Les procédures de réinitialisation physique des capteurs sont-elles disponibles ?</v>
      </c>
      <c r="G50" s="208" t="str">
        <f>IF(ISBLANK('0. FRONTEND-WiP'!M50),"",SUBSTITUTE('0. FRONTEND-WiP'!M50,"NR","IT Soutenable"))</f>
        <v/>
      </c>
      <c r="H50" s="208" t="str">
        <f>IF(ISBLANK('0. FRONTEND-WiP'!N50),"",SUBSTITUTE('0. FRONTEND-WiP'!N50,"NR","IT Soutenable"))</f>
        <v/>
      </c>
      <c r="I50" s="208" t="str">
        <f>IF(ISBLANK('0. FRONTEND-WiP'!O50),"",SUBSTITUTE('0. FRONTEND-WiP'!O50,"NR","IT Soutenable"))</f>
        <v>Critères RGAA 13.10 ; 13.12</v>
      </c>
    </row>
    <row r="51" spans="1:9" ht="15.75" customHeight="1">
      <c r="A51" s="208" t="str">
        <f>IF(ISBLANK('0. FRONTEND-WiP'!G51),"",SUBSTITUTE('0. FRONTEND-WiP'!G51,"NR","IT Soutenable"))</f>
        <v>Technologie</v>
      </c>
      <c r="B51" s="213" t="str">
        <f>IF(ISBLANK('0. FRONTEND-WiP'!H51),"",SUBSTITUTE('0. FRONTEND-WiP'!H51,"NR","IT Soutenable"))</f>
        <v/>
      </c>
      <c r="C51" s="215" t="str">
        <f>IF(ISBLANK('0. FRONTEND-WiP'!I51),"",SUBSTITUTE('0. FRONTEND-WiP'!I51,"NR","IT Soutenable"))</f>
        <v>Limiter les utilisations de composants hardware ou capteurs sur les terminaux utilisateurs
(Utiliser des algorithmes prédictifs si possible)</v>
      </c>
      <c r="D51" s="201" t="str">
        <f>IF(ISBLANK('0. FRONTEND-WiP'!J51),"",SUBSTITUTE('0. FRONTEND-WiP'!J51,"NR","IT Soutenable"))</f>
        <v>Des algorithmes prédictifs sont-ils mis en place pour éviter l'utilisation de capteurs physiques ?</v>
      </c>
      <c r="E51" s="201" t="str">
        <f>IF(ISBLANK('0. FRONTEND-WiP'!K51),"",SUBSTITUTE('0. FRONTEND-WiP'!K51,"NR","IT Soutenable"))</f>
        <v>Les capteurs physiques fournissent des données réputées exactes et précises, la majorité des services n'ont que très rarement besoin d'une précision absolue en permanence. Les algorithmes prédictifs peuvent soulager l'utilisation des capteurs et rendre le service néanmoins tout à fait efficace.</v>
      </c>
      <c r="F51" s="201" t="str">
        <f>IF(ISBLANK('0. FRONTEND-WiP'!L51),"",SUBSTITUTE('0. FRONTEND-WiP'!L51,"NR","IT Soutenable"))</f>
        <v>Quelle perte de précision est acceptée par les métiers ?</v>
      </c>
      <c r="G51" s="208" t="str">
        <f>IF(ISBLANK('0. FRONTEND-WiP'!M51),"",SUBSTITUTE('0. FRONTEND-WiP'!M51,"NR","IT Soutenable"))</f>
        <v/>
      </c>
      <c r="H51" s="208" t="str">
        <f>IF(ISBLANK('0. FRONTEND-WiP'!N51),"",SUBSTITUTE('0. FRONTEND-WiP'!N51,"NR","IT Soutenable"))</f>
        <v/>
      </c>
      <c r="I51" s="208" t="str">
        <f>IF(ISBLANK('0. FRONTEND-WiP'!O51),"",SUBSTITUTE('0. FRONTEND-WiP'!O51,"NR","IT Soutenable"))</f>
        <v/>
      </c>
    </row>
    <row r="52" spans="1:9" ht="15.75" customHeight="1">
      <c r="A52" s="208" t="str">
        <f>SUBSTITUTE('0. FRONTEND-WiP'!G52,"NR","IT Soutenable")</f>
        <v>Transferts</v>
      </c>
      <c r="B52" s="213" t="str">
        <f>SUBSTITUTE('0. FRONTEND-WiP'!H52,"NR","IT Soutenable")</f>
        <v/>
      </c>
      <c r="C52" s="215" t="str">
        <f>SUBSTITUTE('0. FRONTEND-WiP'!I52,"NR","IT Soutenable")</f>
        <v>Limiter les utilisations de composants hardware ou capteurs sur les terminaux utilisateurs
(Input file brider le poids des fichiers)</v>
      </c>
      <c r="D52" s="201" t="str">
        <f>SUBSTITUTE('0. FRONTEND-WiP'!J52,"NR","IT Soutenable")</f>
        <v>Informez-vous les utilisateurs des contraintes de volume et format de fichiers acceptés ?</v>
      </c>
      <c r="E52" s="201" t="str">
        <f>SUBSTITUTE('0. FRONTEND-WiP'!K52,"NR","IT Soutenable")</f>
        <v>Les opérations sur le front end peuvent nécessiter des transferts de fichiers entre le poste utilisateur et les serveurs de traitement. Les types et volumes de fichiers acceptés doivent être exposés à l'utilisateur pour éviter des charges de transfert, des stockages et des traitements qui seraient voués à l'échec pour cause de non-respect des formats et volumes attendus. La limitation du volume est indispensable pour réduire l'impact des transferts.</v>
      </c>
      <c r="F52" s="201" t="str">
        <f>SUBSTITUTE('0. FRONTEND-WiP'!L52,"NR","IT Soutenable")</f>
        <v>Les volumes et formats des fichiers sont-ils limités et exposés aux utilisateurs ?</v>
      </c>
      <c r="G52" s="208" t="str">
        <f>SUBSTITUTE('0. FRONTEND-WiP'!M52,"NR","IT Soutenable")</f>
        <v>Quelle est la taille maximum autorisée ?</v>
      </c>
      <c r="H52" s="208" t="str">
        <f>SUBSTITUTE('0. FRONTEND-WiP'!N52,"NR","IT Soutenable")</f>
        <v/>
      </c>
      <c r="I52" s="208" t="str">
        <f>SUBSTITUTE('0. FRONTEND-WiP'!O52,"NR","IT Soutenable")</f>
        <v/>
      </c>
    </row>
    <row r="53" spans="1:9" ht="15.75" customHeight="1">
      <c r="A53" s="208" t="str">
        <f>SUBSTITUTE('0. FRONTEND-WiP'!G53,"NR","IT Soutenable")</f>
        <v>User Experience</v>
      </c>
      <c r="B53" s="213" t="str">
        <f>SUBSTITUTE('0. FRONTEND-WiP'!H53,"NR","IT Soutenable")</f>
        <v/>
      </c>
      <c r="C53" s="215" t="str">
        <f>SUBSTITUTE('0. FRONTEND-WiP'!I53,"NR","IT Soutenable")</f>
        <v>Limiter les utilisations de composants hardware ou capteurs sur les terminaux utilisateurs
(diminuer la frequence/delai (en JS))</v>
      </c>
      <c r="D53" s="201" t="str">
        <f>SUBSTITUTE('0. FRONTEND-WiP'!J53,"NR","IT Soutenable")</f>
        <v>La fréquence de l'animation est-elle adaptée à la fonctionnalité ?</v>
      </c>
      <c r="E53" s="201" t="str">
        <f>SUBSTITUTE('0. FRONTEND-WiP'!K53,"NR","IT Soutenable")</f>
        <v>La présentation des opérations sur le front end peut pousser à mettre en place des mécanismes dynamiques. Ces traitements requièrent des ressources de traitements. Il est nécessaire de réduire les impacts de ces éléments dynamiques en les évitant ou lorsqu'ils sont jugés indispensables en réduisant les fréquences des animations.</v>
      </c>
      <c r="F53" s="201" t="str">
        <f>SUBSTITUTE('0. FRONTEND-WiP'!L53,"NR","IT Soutenable")</f>
        <v>Les animations sont-elles par défaut cadencées au plus bas ?</v>
      </c>
      <c r="G53" s="208" t="str">
        <f>SUBSTITUTE('0. FRONTEND-WiP'!M53,"NR","IT Soutenable")</f>
        <v/>
      </c>
      <c r="H53" s="208" t="str">
        <f>SUBSTITUTE('0. FRONTEND-WiP'!N53,"NR","IT Soutenable")</f>
        <v/>
      </c>
      <c r="I53" s="208" t="str">
        <f>SUBSTITUTE('0. FRONTEND-WiP'!O53,"NR","IT Soutenable")</f>
        <v/>
      </c>
    </row>
    <row r="54" spans="1:9" ht="15.75" customHeight="1">
      <c r="A54" s="208" t="str">
        <f>SUBSTITUTE('0. FRONTEND-WiP'!G54,"NR","IT Soutenable")</f>
        <v>Transferts</v>
      </c>
      <c r="B54" s="213" t="str">
        <f>SUBSTITUTE('0. FRONTEND-WiP'!H54,"NR","IT Soutenable")</f>
        <v/>
      </c>
      <c r="C54" s="215" t="str">
        <f>SUBSTITUTE('0. FRONTEND-WiP'!I54,"NR","IT Soutenable")</f>
        <v>Limiter les utilisations de composants hardware ou capteurs sur les terminaux utilisateurs
(Filtrer type de fichier)</v>
      </c>
      <c r="D54" s="201" t="str">
        <f>SUBSTITUTE('0. FRONTEND-WiP'!J54,"NR","IT Soutenable")</f>
        <v>Est-ce que les uploads permettent uniquement la liste des types de fichiers autorisés ?</v>
      </c>
      <c r="E54" s="201" t="str">
        <f>SUBSTITUTE('0. FRONTEND-WiP'!K54,"NR","IT Soutenable")</f>
        <v>Les fichiers transférés par l'utilisateur génèrent des traitements, des flux d'échange, des espaces de stockage, une redondance pour sécuriser les données, des sauvegardes. Chaque transfert doit donc être utile pour le service. Et supprimés lorsqu'ils n'ont plus d'intérêt.</v>
      </c>
      <c r="F54" s="201" t="str">
        <f>SUBSTITUTE('0. FRONTEND-WiP'!L54,"NR","IT Soutenable")</f>
        <v>Est-ce que les fichiers uploadés sont exploitables ? afin d'éviter le stockage de fichiers inutiles.</v>
      </c>
      <c r="G54" s="208" t="str">
        <f>SUBSTITUTE('0. FRONTEND-WiP'!M54,"NR","IT Soutenable")</f>
        <v/>
      </c>
      <c r="H54" s="208" t="str">
        <f>SUBSTITUTE('0. FRONTEND-WiP'!N54,"NR","IT Soutenable")</f>
        <v/>
      </c>
      <c r="I54" s="208" t="str">
        <f>SUBSTITUTE('0. FRONTEND-WiP'!O54,"NR","IT Soutenable")</f>
        <v/>
      </c>
    </row>
    <row r="55" spans="1:9" ht="15.75" customHeight="1">
      <c r="A55" s="208" t="str">
        <f>IF(ISBLANK('0. FRONTEND-WiP'!G55),"",SUBSTITUTE('0. FRONTEND-WiP'!G55,"NR","IT Soutenable"))</f>
        <v>Transferts</v>
      </c>
      <c r="B55" s="213" t="str">
        <f>IF(ISBLANK('0. FRONTEND-WiP'!H55),"",SUBSTITUTE('0. FRONTEND-WiP'!H55,"NR","IT Soutenable"))</f>
        <v/>
      </c>
      <c r="C55" s="215" t="str">
        <f>IF(ISBLANK('0. FRONTEND-WiP'!I55),"",SUBSTITUTE('0. FRONTEND-WiP'!I55,"NR","IT Soutenable"))</f>
        <v>Limiter les utilisations de composants hardware ou capteurs sur les terminaux utilisateurs
(en cas d'upload d'image, permettre/imposer le redimensionnement côté client avant upload)</v>
      </c>
      <c r="D55" s="201" t="str">
        <f>IF(ISBLANK('0. FRONTEND-WiP'!J55),"",SUBSTITUTE('0. FRONTEND-WiP'!J55,"NR","IT Soutenable"))</f>
        <v>Les images à uploader sont-elles bien redimensionnées et converties dans un format léger côté client avant transfert ?</v>
      </c>
      <c r="E55" s="201" t="str">
        <f>IF(ISBLANK('0. FRONTEND-WiP'!K55),"",SUBSTITUTE('0. FRONTEND-WiP'!K55,"NR","IT Soutenable"))</f>
        <v>Les transferts d'images introduisent des particularités liées au format des images, certains génèrent des tailles de fichiers très différents. Les tailles et niveaux de qualité des images augmentent très rapidement les volumes nécessaires pour stocker des images. Les transcodages, et redimensionnements peuvent être réalisés avant les transferts mais nécessitent des ressources de traitements, des espaces de stockage intermédiaires et créent de nouveaux fichiers qui, en l'absence de nettoyages automatiques, peuvent augmenter le volume de données.</v>
      </c>
      <c r="F55" s="201" t="str">
        <f>IF(ISBLANK('0. FRONTEND-WiP'!L55),"",SUBSTITUTE('0. FRONTEND-WiP'!L55,"NR","IT Soutenable"))</f>
        <v>Y-a-t-il une fonctionnalité de redimensionnement correspondant à l'usage prévu de l'image à uploader intégrée à la fonctionnalité d'upload ?</v>
      </c>
      <c r="G55" s="208" t="str">
        <f>IF(ISBLANK('0. FRONTEND-WiP'!M55),"",SUBSTITUTE('0. FRONTEND-WiP'!M55,"NR","IT Soutenable"))</f>
        <v>L'usage prévu des images uploadées est-il bien défini ?</v>
      </c>
      <c r="H55" s="208" t="str">
        <f>IF(ISBLANK('0. FRONTEND-WiP'!N55),"",SUBSTITUTE('0. FRONTEND-WiP'!N55,"NR","IT Soutenable"))</f>
        <v/>
      </c>
      <c r="I55" s="208" t="str">
        <f>IF(ISBLANK('0. FRONTEND-WiP'!O55),"",SUBSTITUTE('0. FRONTEND-WiP'!O55,"NR","IT Soutenable"))</f>
        <v/>
      </c>
    </row>
    <row r="56" spans="1:9" ht="15.75" customHeight="1">
      <c r="A56" s="208" t="str">
        <f>IF(ISBLANK('0. FRONTEND-WiP'!G56),"",SUBSTITUTE('0. FRONTEND-WiP'!G56,"NR","IT Soutenable"))</f>
        <v>Transferts</v>
      </c>
      <c r="B56" s="213" t="str">
        <f>IF(ISBLANK('0. FRONTEND-WiP'!H56),"",SUBSTITUTE('0. FRONTEND-WiP'!H56,"NR","IT Soutenable"))</f>
        <v/>
      </c>
      <c r="C56" s="215" t="str">
        <f>IF(ISBLANK('0. FRONTEND-WiP'!I56),"",SUBSTITUTE('0. FRONTEND-WiP'!I56,"NR","IT Soutenable"))</f>
        <v>Limiter les utilisations de composants hardware ou capteurs sur les terminaux utilisateurs
(Compresser les fichiers)</v>
      </c>
      <c r="D56" s="201" t="str">
        <f>IF(ISBLANK('0. FRONTEND-WiP'!J56),"",SUBSTITUTE('0. FRONTEND-WiP'!J56,"NR","IT Soutenable"))</f>
        <v>Les fichiers échangés sont-ils compressés ?</v>
      </c>
      <c r="E56" s="201" t="str">
        <f>IF(ISBLANK('0. FRONTEND-WiP'!K56),"",SUBSTITUTE('0. FRONTEND-WiP'!K56,"NR","IT Soutenable"))</f>
        <v>Le volume de données transféré augmente l'empreinte environnementale du service, car les données sont aussi stockées, sécurisées avec de la duplication, sauvegardées. Certains formats de données peuvent être compressés pour réduire leur volume, l'opération de compression nécessitant des ressources de calcul et de stockage intermédiaire il est plus efficace que les données soient disponibles sous forme compressée.</v>
      </c>
      <c r="F56" s="201" t="str">
        <f>IF(ISBLANK('0. FRONTEND-WiP'!L56),"",SUBSTITUTE('0. FRONTEND-WiP'!L56,"NR","IT Soutenable"))</f>
        <v>La compression est-elle efficace ?</v>
      </c>
      <c r="G56" s="208" t="str">
        <f>IF(ISBLANK('0. FRONTEND-WiP'!M56),"",SUBSTITUTE('0. FRONTEND-WiP'!M56,"NR","IT Soutenable"))</f>
        <v/>
      </c>
      <c r="H56" s="208" t="str">
        <f>IF(ISBLANK('0. FRONTEND-WiP'!N56),"",SUBSTITUTE('0. FRONTEND-WiP'!N56,"NR","IT Soutenable"))</f>
        <v/>
      </c>
      <c r="I56" s="208" t="str">
        <f>IF(ISBLANK('0. FRONTEND-WiP'!O56),"",SUBSTITUTE('0. FRONTEND-WiP'!O56,"NR","IT Soutenable"))</f>
        <v>Opquast 108/ pidila-437 / greenIT 107</v>
      </c>
    </row>
    <row r="57" spans="1:9" ht="15.75" customHeight="1">
      <c r="A57" s="208" t="str">
        <f>IF(ISBLANK('0. FRONTEND-WiP'!G57),"",SUBSTITUTE('0. FRONTEND-WiP'!G57,"NR","IT Soutenable"))</f>
        <v/>
      </c>
      <c r="B57" s="213" t="str">
        <f>IF(ISBLANK('0. FRONTEND-WiP'!H57),"",SUBSTITUTE('0. FRONTEND-WiP'!H57,"NR","IT Soutenable"))</f>
        <v>Faciliter l'utilisation du service dans de bonnes conditions pour tous les utilisateurs</v>
      </c>
      <c r="C57" s="215" t="str">
        <f>IF(ISBLANK('0. FRONTEND-WiP'!I57),"",SUBSTITUTE('0. FRONTEND-WiP'!I57,"NR","IT Soutenable"))</f>
        <v/>
      </c>
      <c r="D57" s="201" t="str">
        <f>IF(ISBLANK('0. FRONTEND-WiP'!J57),"",SUBSTITUTE('0. FRONTEND-WiP'!J57,"NR","IT Soutenable"))</f>
        <v/>
      </c>
      <c r="E57" s="201" t="str">
        <f>IF(ISBLANK('0. FRONTEND-WiP'!K57),"",SUBSTITUTE('0. FRONTEND-WiP'!K57,"NR","IT Soutenable"))</f>
        <v/>
      </c>
      <c r="F57" s="201" t="str">
        <f>IF(ISBLANK('0. FRONTEND-WiP'!L57),"",SUBSTITUTE('0. FRONTEND-WiP'!L57,"NR","IT Soutenable"))</f>
        <v/>
      </c>
      <c r="G57" s="208" t="str">
        <f>IF(ISBLANK('0. FRONTEND-WiP'!M57),"",SUBSTITUTE('0. FRONTEND-WiP'!M57,"NR","IT Soutenable"))</f>
        <v/>
      </c>
      <c r="H57" s="208" t="str">
        <f>IF(ISBLANK('0. FRONTEND-WiP'!N57),"",SUBSTITUTE('0. FRONTEND-WiP'!N57,"NR","IT Soutenable"))</f>
        <v/>
      </c>
      <c r="I57" s="208" t="str">
        <f>IF(ISBLANK('0. FRONTEND-WiP'!O57),"",SUBSTITUTE('0. FRONTEND-WiP'!O57,"NR","IT Soutenable"))</f>
        <v/>
      </c>
    </row>
    <row r="58" spans="1:9" ht="15.75" customHeight="1">
      <c r="A58" s="208" t="str">
        <f>IF(ISBLANK('0. FRONTEND-WiP'!G58),"",SUBSTITUTE('0. FRONTEND-WiP'!G58,"NR","IT Soutenable"))</f>
        <v>User Experience</v>
      </c>
      <c r="B58" s="213" t="str">
        <f>IF(ISBLANK('0. FRONTEND-WiP'!H58),"",SUBSTITUTE('0. FRONTEND-WiP'!H58,"NR","IT Soutenable"))</f>
        <v/>
      </c>
      <c r="C58" s="215" t="str">
        <f>IF(ISBLANK('0. FRONTEND-WiP'!I58),"",SUBSTITUTE('0. FRONTEND-WiP'!I58,"NR","IT Soutenable"))</f>
        <v>Faciliter l'utilisation du service dans de bonnes conditions pour tous les utilisateurs
(Fil d'ariane (navigation plus fluide))</v>
      </c>
      <c r="D58" s="201" t="str">
        <f>IF(ISBLANK('0. FRONTEND-WiP'!J58),"",SUBSTITUTE('0. FRONTEND-WiP'!J58,"NR","IT Soutenable"))</f>
        <v>La navigation rapide est-elle possible ?</v>
      </c>
      <c r="E58" s="201" t="str">
        <f>IF(ISBLANK('0. FRONTEND-WiP'!K58),"",SUBSTITUTE('0. FRONTEND-WiP'!K58,"NR","IT Soutenable"))</f>
        <v>La facilité d'utilisation et repérage dans le service rend un meilleur service à l'utilisateur. Il permet aussi à un utilisateur de trouver plus facilement les informations qu'il cherche, ce qui réduit les navigations parasites et diminue la consommation de ressources et d'énergie pour des résultats ne correspondant pas au besoin de l'utilisateur.</v>
      </c>
      <c r="F58" s="201" t="str">
        <f>IF(ISBLANK('0. FRONTEND-WiP'!L58),"",SUBSTITUTE('0. FRONTEND-WiP'!L58,"NR","IT Soutenable"))</f>
        <v>Un fil d'ariane est-il disponible en permanence ?</v>
      </c>
      <c r="G58" s="208" t="str">
        <f>IF(ISBLANK('0. FRONTEND-WiP'!M58),"",SUBSTITUTE('0. FRONTEND-WiP'!M58,"NR","IT Soutenable"))</f>
        <v/>
      </c>
      <c r="H58" s="208" t="str">
        <f>IF(ISBLANK('0. FRONTEND-WiP'!N58),"",SUBSTITUTE('0. FRONTEND-WiP'!N58,"NR","IT Soutenable"))</f>
        <v/>
      </c>
      <c r="I58" s="208" t="str">
        <f>IF(ISBLANK('0. FRONTEND-WiP'!O58),"",SUBSTITUTE('0. FRONTEND-WiP'!O58,"NR","IT Soutenable"))</f>
        <v>Opquast 5 / GreenIT 7</v>
      </c>
    </row>
    <row r="59" spans="1:9" ht="15.75" customHeight="1">
      <c r="A59" s="208" t="str">
        <f>IF(ISBLANK('0. FRONTEND-WiP'!G59),"",SUBSTITUTE('0. FRONTEND-WiP'!G59,"NR","IT Soutenable"))</f>
        <v>User Experience</v>
      </c>
      <c r="B59" s="213" t="str">
        <f>IF(ISBLANK('0. FRONTEND-WiP'!H59),"",SUBSTITUTE('0. FRONTEND-WiP'!H59,"NR","IT Soutenable"))</f>
        <v/>
      </c>
      <c r="C59" s="215" t="str">
        <f>IF(ISBLANK('0. FRONTEND-WiP'!I59),"",SUBSTITUTE('0. FRONTEND-WiP'!I59,"NR","IT Soutenable"))</f>
        <v>Faciliter l'utilisation du service dans de bonnes conditions pour tous les utilisateurs
(-captologie/rogue behavior)</v>
      </c>
      <c r="D59" s="201" t="str">
        <f>IF(ISBLANK('0. FRONTEND-WiP'!J59),"",SUBSTITUTE('0. FRONTEND-WiP'!J59,"NR","IT Soutenable"))</f>
        <v>Est-ce que l'attention utilisateur est capturée avec son consentement et pour les usages qu'il attend ?</v>
      </c>
      <c r="E59" s="201" t="str">
        <f>IF(ISBLANK('0. FRONTEND-WiP'!K59),"",SUBSTITUTE('0. FRONTEND-WiP'!K59,"NR","IT Soutenable"))</f>
        <v>L'attention de l'utilisateur est une ressource qui doit être considérée comme rare et précieuse. Dans cette optique le respect de l'utilisateur passe aussi par sa capacité à concentrer son attention sur les éléments de son choix, plutôt que ceux que le service souhaiterait mettre en avant.</v>
      </c>
      <c r="F59" s="201" t="str">
        <f>IF(ISBLANK('0. FRONTEND-WiP'!L59),"",SUBSTITUTE('0. FRONTEND-WiP'!L59,"NR","IT Soutenable"))</f>
        <v>La matrice de captologie est-elle utilisée ?</v>
      </c>
      <c r="G59" s="208" t="str">
        <f>IF(ISBLANK('0. FRONTEND-WiP'!M59),"",SUBSTITUTE('0. FRONTEND-WiP'!M59,"NR","IT Soutenable"))</f>
        <v/>
      </c>
      <c r="H59" s="208" t="str">
        <f>IF(ISBLANK('0. FRONTEND-WiP'!N59),"",SUBSTITUTE('0. FRONTEND-WiP'!N59,"NR","IT Soutenable"))</f>
        <v/>
      </c>
      <c r="I59" s="208" t="str">
        <f>IF(ISBLANK('0. FRONTEND-WiP'!O59),"",SUBSTITUTE('0. FRONTEND-WiP'!O59,"NR","IT Soutenable"))</f>
        <v/>
      </c>
    </row>
    <row r="60" spans="1:9" ht="15.75" customHeight="1">
      <c r="A60" s="208" t="str">
        <f>IF(ISBLANK('0. FRONTEND-WiP'!G60),"",SUBSTITUTE('0. FRONTEND-WiP'!G60,"NR","IT Soutenable"))</f>
        <v>User Experience</v>
      </c>
      <c r="B60" s="213" t="str">
        <f>IF(ISBLANK('0. FRONTEND-WiP'!H60),"",SUBSTITUTE('0. FRONTEND-WiP'!H60,"NR","IT Soutenable"))</f>
        <v/>
      </c>
      <c r="C60" s="215" t="str">
        <f>IF(ISBLANK('0. FRONTEND-WiP'!I60),"",SUBSTITUTE('0. FRONTEND-WiP'!I60,"NR","IT Soutenable"))</f>
        <v>Faciliter l'utilisation du service dans de bonnes conditions pour tous les utilisateurs
(Traitement des cas d'usage de santé (Volet du cadre d'interopérabilité))</v>
      </c>
      <c r="D60" s="201" t="str">
        <f>IF(ISBLANK('0. FRONTEND-WiP'!J60),"",SUBSTITUTE('0. FRONTEND-WiP'!J60,"NR","IT Soutenable"))</f>
        <v>Les données réglementées (personnelles, santé, financières) sont-elles exposées aux utilisateurs ?</v>
      </c>
      <c r="E60" s="201" t="str">
        <f>IF(ISBLANK('0. FRONTEND-WiP'!K60),"",SUBSTITUTE('0. FRONTEND-WiP'!K60,"NR","IT Soutenable"))</f>
        <v>Les données que l'utilisateur confie lorsqu'elles entrent dans un cadre réglementaire doivent être exposées aux utilisateurs pour qu'ils puissent les transmettre avec un consentement éclairé.</v>
      </c>
      <c r="F60" s="201" t="str">
        <f>IF(ISBLANK('0. FRONTEND-WiP'!L60),"",SUBSTITUTE('0. FRONTEND-WiP'!L60,"NR","IT Soutenable"))</f>
        <v>Chaque donnée réglementée est-elle identifiée ?</v>
      </c>
      <c r="G60" s="208" t="str">
        <f>IF(ISBLANK('0. FRONTEND-WiP'!M60),"",SUBSTITUTE('0. FRONTEND-WiP'!M60,"NR","IT Soutenable"))</f>
        <v/>
      </c>
      <c r="H60" s="208" t="str">
        <f>IF(ISBLANK('0. FRONTEND-WiP'!N60),"",SUBSTITUTE('0. FRONTEND-WiP'!N60,"NR","IT Soutenable"))</f>
        <v/>
      </c>
      <c r="I60" s="208" t="str">
        <f>IF(ISBLANK('0. FRONTEND-WiP'!O60),"",SUBSTITUTE('0. FRONTEND-WiP'!O60,"NR","IT Soutenable"))</f>
        <v/>
      </c>
    </row>
    <row r="61" spans="1:9" ht="15.75" customHeight="1">
      <c r="A61" s="208" t="str">
        <f>IF(ISBLANK('0. FRONTEND-WiP'!G61),"",SUBSTITUTE('0. FRONTEND-WiP'!G61,"NR","IT Soutenable"))</f>
        <v/>
      </c>
      <c r="B61" s="213" t="str">
        <f>IF(ISBLANK('0. FRONTEND-WiP'!H61),"",SUBSTITUTE('0. FRONTEND-WiP'!H61,"NR","IT Soutenable"))</f>
        <v>Implémenter des solutions techniques dont l'impact est le plus faible</v>
      </c>
      <c r="C61" s="215" t="str">
        <f>IF(ISBLANK('0. FRONTEND-WiP'!I61),"",SUBSTITUTE('0. FRONTEND-WiP'!I61,"NR","IT Soutenable"))</f>
        <v/>
      </c>
      <c r="D61" s="201" t="str">
        <f>IF(ISBLANK('0. FRONTEND-WiP'!J61),"",SUBSTITUTE('0. FRONTEND-WiP'!J61,"NR","IT Soutenable"))</f>
        <v/>
      </c>
      <c r="E61" s="201" t="str">
        <f>IF(ISBLANK('0. FRONTEND-WiP'!K61),"",SUBSTITUTE('0. FRONTEND-WiP'!K61,"NR","IT Soutenable"))</f>
        <v/>
      </c>
      <c r="F61" s="201" t="str">
        <f>IF(ISBLANK('0. FRONTEND-WiP'!L61),"",SUBSTITUTE('0. FRONTEND-WiP'!L61,"NR","IT Soutenable"))</f>
        <v/>
      </c>
      <c r="G61" s="208" t="str">
        <f>IF(ISBLANK('0. FRONTEND-WiP'!M61),"",SUBSTITUTE('0. FRONTEND-WiP'!M61,"NR","IT Soutenable"))</f>
        <v/>
      </c>
      <c r="H61" s="208" t="str">
        <f>IF(ISBLANK('0. FRONTEND-WiP'!N61),"",SUBSTITUTE('0. FRONTEND-WiP'!N61,"NR","IT Soutenable"))</f>
        <v/>
      </c>
      <c r="I61" s="208" t="str">
        <f>IF(ISBLANK('0. FRONTEND-WiP'!O61),"",SUBSTITUTE('0. FRONTEND-WiP'!O61,"NR","IT Soutenable"))</f>
        <v/>
      </c>
    </row>
    <row r="62" spans="1:9" ht="15.75" customHeight="1">
      <c r="A62" s="208" t="str">
        <f>IF(ISBLANK('0. FRONTEND-WiP'!G62),"",SUBSTITUTE('0. FRONTEND-WiP'!G62,"NR","IT Soutenable"))</f>
        <v>User Experience</v>
      </c>
      <c r="B62" s="213" t="str">
        <f>IF(ISBLANK('0. FRONTEND-WiP'!H62),"",SUBSTITUTE('0. FRONTEND-WiP'!H62,"NR","IT Soutenable"))</f>
        <v/>
      </c>
      <c r="C62" s="215" t="str">
        <f>IF(ISBLANK('0. FRONTEND-WiP'!I62),"",SUBSTITUTE('0. FRONTEND-WiP'!I62,"NR","IT Soutenable"))</f>
        <v>Implémenter des solutions techniques dont l'impact est le plus faible
(Permettre les changements d'orientation d'écrans)</v>
      </c>
      <c r="D62" s="201" t="str">
        <f>IF(ISBLANK('0. FRONTEND-WiP'!J62),"",SUBSTITUTE('0. FRONTEND-WiP'!J62,"NR","IT Soutenable"))</f>
        <v>Le service est-il adapté aux différents formats de support d'accessibilité ?</v>
      </c>
      <c r="E62" s="201" t="str">
        <f>IF(ISBLANK('0. FRONTEND-WiP'!K62),"",SUBSTITUTE('0. FRONTEND-WiP'!K62,"NR","IT Soutenable"))</f>
        <v>Certains outils et mécanismes d'accessibilité introduisent des contraintes sur les dispositions des écrans (portrait, paysage, loupe). Le service ne doit pas bloquer les possibilité sous peine d'exclure une parties des utilisateurs.</v>
      </c>
      <c r="F62" s="201" t="str">
        <f>IF(ISBLANK('0. FRONTEND-WiP'!L62),"",SUBSTITUTE('0. FRONTEND-WiP'!L62,"NR","IT Soutenable"))</f>
        <v>Le changement d'orientation d'écran est-il permis et géré dans tout le service ?</v>
      </c>
      <c r="G62" s="208" t="str">
        <f>IF(ISBLANK('0. FRONTEND-WiP'!M62),"",SUBSTITUTE('0. FRONTEND-WiP'!M62,"NR","IT Soutenable"))</f>
        <v/>
      </c>
      <c r="H62" s="208" t="str">
        <f>IF(ISBLANK('0. FRONTEND-WiP'!N62),"",SUBSTITUTE('0. FRONTEND-WiP'!N62,"NR","IT Soutenable"))</f>
        <v/>
      </c>
      <c r="I62" s="208" t="str">
        <f>IF(ISBLANK('0. FRONTEND-WiP'!O62),"",SUBSTITUTE('0. FRONTEND-WiP'!O62,"NR","IT Soutenable"))</f>
        <v>Critères RGAA 13.9</v>
      </c>
    </row>
    <row r="63" spans="1:9" ht="15.75" customHeight="1">
      <c r="A63" s="208" t="str">
        <f>IF(ISBLANK('0. FRONTEND-WiP'!G63),"",SUBSTITUTE('0. FRONTEND-WiP'!G63,"NR","IT Soutenable"))</f>
        <v>UI</v>
      </c>
      <c r="B63" s="213" t="str">
        <f>IF(ISBLANK('0. FRONTEND-WiP'!H63),"",SUBSTITUTE('0. FRONTEND-WiP'!H63,"NR","IT Soutenable"))</f>
        <v/>
      </c>
      <c r="C63" s="215" t="str">
        <f>IF(ISBLANK('0. FRONTEND-WiP'!I63),"",SUBSTITUTE('0. FRONTEND-WiP'!I63,"NR","IT Soutenable"))</f>
        <v>Implémenter des solutions techniques dont l'impact est le plus faible
(Utiliser le format d'image le plus optimisé (jpg, png, gif, webP, svg))</v>
      </c>
      <c r="D63" s="201" t="str">
        <f>IF(ISBLANK('0. FRONTEND-WiP'!J63),"",SUBSTITUTE('0. FRONTEND-WiP'!J63,"NR","IT Soutenable"))</f>
        <v>Les différents formats d'images disponibles ont-ils été évalués pour ne retenir que le plus efficace ?</v>
      </c>
      <c r="E63" s="201" t="str">
        <f>IF(ISBLANK('0. FRONTEND-WiP'!K63),"",SUBSTITUTE('0. FRONTEND-WiP'!K63,"NR","IT Soutenable"))</f>
        <v>Les services numériques utilisent des images à des fins d'illustration ou d'information. Les tailles, degrés de définition, formats d'encodage ont un impact important sur le volume des fichiers de ces images. La réduction des volumes permet de limiter les impacts environnementaux.</v>
      </c>
      <c r="F63" s="201" t="str">
        <f>IF(ISBLANK('0. FRONTEND-WiP'!L63),"",SUBSTITUTE('0. FRONTEND-WiP'!L63,"NR","IT Soutenable"))</f>
        <v>Quel est le volume total des images du service ?</v>
      </c>
      <c r="G63" s="208" t="str">
        <f>IF(ISBLANK('0. FRONTEND-WiP'!M63),"",SUBSTITUTE('0. FRONTEND-WiP'!M63,"NR","IT Soutenable"))</f>
        <v/>
      </c>
      <c r="H63" s="208" t="str">
        <f>IF(ISBLANK('0. FRONTEND-WiP'!N63),"",SUBSTITUTE('0. FRONTEND-WiP'!N63,"NR","IT Soutenable"))</f>
        <v/>
      </c>
      <c r="I63" s="208" t="str">
        <f>IF(ISBLANK('0. FRONTEND-WiP'!O63),"",SUBSTITUTE('0. FRONTEND-WiP'!O63,"NR","IT Soutenable"))</f>
        <v>Opquast 22 - 76 / GreenIT 36 - 80</v>
      </c>
    </row>
    <row r="64" spans="1:9" ht="15.75" customHeight="1">
      <c r="A64" s="208" t="str">
        <f>IF(ISBLANK('0. FRONTEND-WiP'!G64),"",SUBSTITUTE('0. FRONTEND-WiP'!G64,"NR","IT Soutenable"))</f>
        <v>UI</v>
      </c>
      <c r="B64" s="213" t="str">
        <f>IF(ISBLANK('0. FRONTEND-WiP'!H64),"",SUBSTITUTE('0. FRONTEND-WiP'!H64,"NR","IT Soutenable"))</f>
        <v/>
      </c>
      <c r="C64" s="215" t="str">
        <f>IF(ISBLANK('0. FRONTEND-WiP'!I64),"",SUBSTITUTE('0. FRONTEND-WiP'!I64,"NR","IT Soutenable"))</f>
        <v>Implémenter des solutions techniques dont l'impact est le plus faible
(limiter le resize d'image par le navigateur)</v>
      </c>
      <c r="D64" s="201" t="str">
        <f>IF(ISBLANK('0. FRONTEND-WiP'!J64),"",SUBSTITUTE('0. FRONTEND-WiP'!J64,"NR","IT Soutenable"))</f>
        <v>Les redimensionnements d'images sont-ils traités en amont et en statique (côté serveur) ?</v>
      </c>
      <c r="E64" s="201" t="str">
        <f>IF(ISBLANK('0. FRONTEND-WiP'!K64),"",SUBSTITUTE('0. FRONTEND-WiP'!K64,"NR","IT Soutenable"))</f>
        <v>Les services utilisent plusieurs tailles d'une même image pour des besoins différents. Le redimensionnement des images, lorsqu'il est effectué à la demande génère des charges de traitements, des productions de fichiers intermédiaires qui introduisent des déperditions d'énergie à chaque demande. Il est plus efficace que les images soient disponibles dans les différentes tailles utilisées par le service.</v>
      </c>
      <c r="F64" s="201" t="str">
        <f>IF(ISBLANK('0. FRONTEND-WiP'!L64),"",SUBSTITUTE('0. FRONTEND-WiP'!L64,"NR","IT Soutenable"))</f>
        <v>Chaque image est-elle disponible dans son format utile ?</v>
      </c>
      <c r="G64" s="208" t="str">
        <f>IF(ISBLANK('0. FRONTEND-WiP'!M64),"",SUBSTITUTE('0. FRONTEND-WiP'!M64,"NR","IT Soutenable"))</f>
        <v/>
      </c>
      <c r="H64" s="208" t="str">
        <f>IF(ISBLANK('0. FRONTEND-WiP'!N64),"",SUBSTITUTE('0. FRONTEND-WiP'!N64,"NR","IT Soutenable"))</f>
        <v/>
      </c>
      <c r="I64" s="208" t="str">
        <f>IF(ISBLANK('0. FRONTEND-WiP'!O64),"",SUBSTITUTE('0. FRONTEND-WiP'!O64,"NR","IT Soutenable"))</f>
        <v/>
      </c>
    </row>
    <row r="65" spans="1:9" ht="15.75" customHeight="1">
      <c r="A65" s="208" t="str">
        <f>IF(ISBLANK('0. FRONTEND-WiP'!G65),"",SUBSTITUTE('0. FRONTEND-WiP'!G65,"NR","IT Soutenable"))</f>
        <v>UI</v>
      </c>
      <c r="B65" s="213" t="str">
        <f>IF(ISBLANK('0. FRONTEND-WiP'!H65),"",SUBSTITUTE('0. FRONTEND-WiP'!H65,"NR","IT Soutenable"))</f>
        <v/>
      </c>
      <c r="C65" s="215" t="str">
        <f>IF(ISBLANK('0. FRONTEND-WiP'!I65),"",SUBSTITUTE('0. FRONTEND-WiP'!I65,"NR","IT Soutenable"))</f>
        <v>Implémenter des solutions techniques dont l'impact est le plus faible
(dégrader au maximum la qualité d'image pour la fonctionnalité attendue)</v>
      </c>
      <c r="D65" s="201" t="str">
        <f>IF(ISBLANK('0. FRONTEND-WiP'!J65),"",SUBSTITUTE('0. FRONTEND-WiP'!J65,"NR","IT Soutenable"))</f>
        <v>Est-ce que la définition de l'image est réduite et adaptée à son objectif (illustration, contractuel, ...) ?</v>
      </c>
      <c r="E65" s="201" t="str">
        <f>IF(ISBLANK('0. FRONTEND-WiP'!K65),"",SUBSTITUTE('0. FRONTEND-WiP'!K65,"NR","IT Soutenable"))</f>
        <v>Les images d'illustration et les images qui portent une information plus contractuelle comme l'image d'un produit n'ont pas les mêmes besoins de précisions de qualité. L'adaptation du niveau de qualité à l'importance de l'image permet de réduire l'impact environnemental des besoins les moins critiques pour le service.</v>
      </c>
      <c r="F65" s="201" t="str">
        <f>IF(ISBLANK('0. FRONTEND-WiP'!L65),"",SUBSTITUTE('0. FRONTEND-WiP'!L65,"NR","IT Soutenable"))</f>
        <v>Quel niveau de qualité est attendu pour chaque image ?</v>
      </c>
      <c r="G65" s="208" t="str">
        <f>IF(ISBLANK('0. FRONTEND-WiP'!M65),"",SUBSTITUTE('0. FRONTEND-WiP'!M65,"NR","IT Soutenable"))</f>
        <v/>
      </c>
      <c r="H65" s="208" t="str">
        <f>IF(ISBLANK('0. FRONTEND-WiP'!N65),"",SUBSTITUTE('0. FRONTEND-WiP'!N65,"NR","IT Soutenable"))</f>
        <v/>
      </c>
      <c r="I65" s="208" t="str">
        <f>IF(ISBLANK('0. FRONTEND-WiP'!O65),"",SUBSTITUTE('0. FRONTEND-WiP'!O65,"NR","IT Soutenable"))</f>
        <v/>
      </c>
    </row>
    <row r="66" spans="1:9" ht="15.75" customHeight="1">
      <c r="A66" s="208" t="str">
        <f>IF(ISBLANK('0. FRONTEND-WiP'!G66),"",SUBSTITUTE('0. FRONTEND-WiP'!G66,"NR","IT Soutenable"))</f>
        <v>UI</v>
      </c>
      <c r="B66" s="213" t="str">
        <f>IF(ISBLANK('0. FRONTEND-WiP'!H66),"",SUBSTITUTE('0. FRONTEND-WiP'!H66,"NR","IT Soutenable"))</f>
        <v/>
      </c>
      <c r="C66" s="215" t="str">
        <f>IF(ISBLANK('0. FRONTEND-WiP'!I66),"",SUBSTITUTE('0. FRONTEND-WiP'!I66,"NR","IT Soutenable"))</f>
        <v>Implémenter des solutions techniques dont l'impact est le plus faible
(Proposer une alternative aux images (Accessibilité))</v>
      </c>
      <c r="D66" s="201" t="str">
        <f>IF(ISBLANK('0. FRONTEND-WiP'!J66),"",SUBSTITUTE('0. FRONTEND-WiP'!J66,"NR","IT Soutenable"))</f>
        <v>Toutes les images ont-elles une alternative texte ?</v>
      </c>
      <c r="E66" s="201" t="str">
        <f>IF(ISBLANK('0. FRONTEND-WiP'!K66),"",SUBSTITUTE('0. FRONTEND-WiP'!K66,"NR","IT Soutenable"))</f>
        <v>Les assistants d'accessibilité doivent pouvoir utiliser une description de l'information portée par l'image afin de permettre une bonne compréhension du service sans la vision de l'image.</v>
      </c>
      <c r="F66" s="201" t="str">
        <f>IF(ISBLANK('0. FRONTEND-WiP'!L66),"",SUBSTITUTE('0. FRONTEND-WiP'!L66,"NR","IT Soutenable"))</f>
        <v>Avez-vous testé le service avec un lecteur d'accessibilité ?</v>
      </c>
      <c r="G66" s="208" t="str">
        <f>IF(ISBLANK('0. FRONTEND-WiP'!M66),"",SUBSTITUTE('0. FRONTEND-WiP'!M66,"NR","IT Soutenable"))</f>
        <v/>
      </c>
      <c r="H66" s="208" t="str">
        <f>IF(ISBLANK('0. FRONTEND-WiP'!N66),"",SUBSTITUTE('0. FRONTEND-WiP'!N66,"NR","IT Soutenable"))</f>
        <v/>
      </c>
      <c r="I66" s="208" t="str">
        <f>IF(ISBLANK('0. FRONTEND-WiP'!O66),"",SUBSTITUTE('0. FRONTEND-WiP'!O66,"NR","IT Soutenable"))</f>
        <v>critères RGAA 1.1 à 1.9</v>
      </c>
    </row>
    <row r="67" spans="1:9" ht="15.75" customHeight="1">
      <c r="A67" s="208" t="str">
        <f>IF(ISBLANK('0. FRONTEND-WiP'!G67),"",SUBSTITUTE('0. FRONTEND-WiP'!G67,"NR","IT Soutenable"))</f>
        <v>UI</v>
      </c>
      <c r="B67" s="213" t="str">
        <f>IF(ISBLANK('0. FRONTEND-WiP'!H67),"",SUBSTITUTE('0. FRONTEND-WiP'!H67,"NR","IT Soutenable"))</f>
        <v/>
      </c>
      <c r="C67" s="215" t="str">
        <f>IF(ISBLANK('0. FRONTEND-WiP'!I67),"",SUBSTITUTE('0. FRONTEND-WiP'!I67,"NR","IT Soutenable"))</f>
        <v>Implémenter des solutions techniques dont l'impact est le plus faible
(optimiser avec srcset)</v>
      </c>
      <c r="D67" s="201" t="str">
        <f>IF(ISBLANK('0. FRONTEND-WiP'!J67),"",SUBSTITUTE('0. FRONTEND-WiP'!J67,"NR","IT Soutenable"))</f>
        <v>Les alternatives de formats d'images sont-elles mises à disposition via srcset ?</v>
      </c>
      <c r="E67" s="201" t="str">
        <f>IF(ISBLANK('0. FRONTEND-WiP'!K67),"",SUBSTITUTE('0. FRONTEND-WiP'!K67,"NR","IT Soutenable"))</f>
        <v>La sélection des différentes tailles d'images disponibles peut être laissée au navigateur avec une encapsulation des images dans srcset. Le browser va sélectionner le format le plus adapté à son utilisation. Cette technique n'est pas toujours la plus efficace du point de vue IT Soutenable et doit être validée par rapport à des alternatives plus statiques.</v>
      </c>
      <c r="F67" s="201" t="str">
        <f>IF(ISBLANK('0. FRONTEND-WiP'!L67),"",SUBSTITUTE('0. FRONTEND-WiP'!L67,"NR","IT Soutenable"))</f>
        <v>Les gains ont-ils été mesurés avec l'utilisation de srcset ?</v>
      </c>
      <c r="G67" s="208" t="str">
        <f>IF(ISBLANK('0. FRONTEND-WiP'!M67),"",SUBSTITUTE('0. FRONTEND-WiP'!M67,"NR","IT Soutenable"))</f>
        <v/>
      </c>
      <c r="H67" s="208" t="str">
        <f>IF(ISBLANK('0. FRONTEND-WiP'!N67),"",SUBSTITUTE('0. FRONTEND-WiP'!N67,"NR","IT Soutenable"))</f>
        <v/>
      </c>
      <c r="I67" s="208" t="str">
        <f>IF(ISBLANK('0. FRONTEND-WiP'!O67),"",SUBSTITUTE('0. FRONTEND-WiP'!O67,"NR","IT Soutenable"))</f>
        <v/>
      </c>
    </row>
    <row r="68" spans="1:9" ht="15.75" customHeight="1">
      <c r="A68" s="208" t="str">
        <f>IF(ISBLANK('0. FRONTEND-WiP'!G68),"",SUBSTITUTE('0. FRONTEND-WiP'!G68,"NR","IT Soutenable"))</f>
        <v>UI</v>
      </c>
      <c r="B68" s="213" t="str">
        <f>IF(ISBLANK('0. FRONTEND-WiP'!H68),"",SUBSTITUTE('0. FRONTEND-WiP'!H68,"NR","IT Soutenable"))</f>
        <v/>
      </c>
      <c r="C68" s="215" t="str">
        <f>IF(ISBLANK('0. FRONTEND-WiP'!I68),"",SUBSTITUTE('0. FRONTEND-WiP'!I68,"NR","IT Soutenable"))</f>
        <v>Implémenter des solutions techniques dont l'impact est le plus faible
(Utiliser les Sprite)</v>
      </c>
      <c r="D68" s="201" t="str">
        <f>IF(ISBLANK('0. FRONTEND-WiP'!J68),"",SUBSTITUTE('0. FRONTEND-WiP'!J68,"NR","IT Soutenable"))</f>
        <v>Les sprites CSS sont-ils mis en place pour limiter les flux de récupération d'images ?</v>
      </c>
      <c r="E68" s="201" t="str">
        <f>IF(ISBLANK('0. FRONTEND-WiP'!K68),"",SUBSTITUTE('0. FRONTEND-WiP'!K68,"NR","IT Soutenable"))</f>
        <v>Les techniques sprite css, permettent de réduire le nombre de fichiers d'images en combinant plusieurs images par fichiers; Cette technique ne réduit pas la volumétrie des échanges, mais réduit le nombre de requêtes de récupération d'images. Cela procure un gain d'efficacité IT Soutenable si l'ensemble des images du sprite sont réellement utilisées, dans le cas contraire des volumes de données ont été transférées pour rien.</v>
      </c>
      <c r="F68" s="201" t="str">
        <f>IF(ISBLANK('0. FRONTEND-WiP'!L68),"",SUBSTITUTE('0. FRONTEND-WiP'!L68,"NR","IT Soutenable"))</f>
        <v>Les gains ont-ils été mesurés avec l'utilisation de sprite CSS ?</v>
      </c>
      <c r="G68" s="208" t="str">
        <f>IF(ISBLANK('0. FRONTEND-WiP'!M68),"",SUBSTITUTE('0. FRONTEND-WiP'!M68,"NR","IT Soutenable"))</f>
        <v/>
      </c>
      <c r="H68" s="208" t="str">
        <f>IF(ISBLANK('0. FRONTEND-WiP'!N68),"",SUBSTITUTE('0. FRONTEND-WiP'!N68,"NR","IT Soutenable"))</f>
        <v/>
      </c>
      <c r="I68" s="208" t="str">
        <f>IF(ISBLANK('0. FRONTEND-WiP'!O68),"",SUBSTITUTE('0. FRONTEND-WiP'!O68,"NR","IT Soutenable"))</f>
        <v>Opquast 22 / GreenIT 20</v>
      </c>
    </row>
    <row r="69" spans="1:9" ht="15.75" customHeight="1">
      <c r="A69" s="208" t="str">
        <f>IF(ISBLANK('0. FRONTEND-WiP'!G69),"",SUBSTITUTE('0. FRONTEND-WiP'!G69,"NR","IT Soutenable"))</f>
        <v>UI</v>
      </c>
      <c r="B69" s="213" t="str">
        <f>IF(ISBLANK('0. FRONTEND-WiP'!H69),"",SUBSTITUTE('0. FRONTEND-WiP'!H69,"NR","IT Soutenable"))</f>
        <v/>
      </c>
      <c r="C69" s="215" t="str">
        <f>IF(ISBLANK('0. FRONTEND-WiP'!I69),"",SUBSTITUTE('0. FRONTEND-WiP'!I69,"NR","IT Soutenable"))</f>
        <v>Implémenter des solutions techniques dont l'impact est le plus faible
(Privilégier les mises en forme en css)</v>
      </c>
      <c r="D69" s="201" t="str">
        <f>IF(ISBLANK('0. FRONTEND-WiP'!J69),"",SUBSTITUTE('0. FRONTEND-WiP'!J69,"NR","IT Soutenable"))</f>
        <v>La mise en forme en css est-elle privilégiée, pour limiter l'usage des images ?</v>
      </c>
      <c r="E69" s="201" t="str">
        <f>IF(ISBLANK('0. FRONTEND-WiP'!K69),"",SUBSTITUTE('0. FRONTEND-WiP'!K69,"NR","IT Soutenable"))</f>
        <v>Parmi les éléments de présentation utilisés dans les services, les images représentent un volume important, ce qui génère un impact environnemental. Dans certains cas des opérations de mise en forme avec du CSS permettent de se dispenser d'une image, cette solution plus légère est à privilégier.</v>
      </c>
      <c r="F69" s="201" t="str">
        <f>IF(ISBLANK('0. FRONTEND-WiP'!L69),"",SUBSTITUTE('0. FRONTEND-WiP'!L69,"NR","IT Soutenable"))</f>
        <v>Quelles images peuvent être remplacées par du CSS ?</v>
      </c>
      <c r="G69" s="208" t="str">
        <f>IF(ISBLANK('0. FRONTEND-WiP'!M69),"",SUBSTITUTE('0. FRONTEND-WiP'!M69,"NR","IT Soutenable"))</f>
        <v/>
      </c>
      <c r="H69" s="208" t="str">
        <f>IF(ISBLANK('0. FRONTEND-WiP'!N69),"",SUBSTITUTE('0. FRONTEND-WiP'!N69,"NR","IT Soutenable"))</f>
        <v/>
      </c>
      <c r="I69" s="208" t="str">
        <f>IF(ISBLANK('0. FRONTEND-WiP'!O69),"",SUBSTITUTE('0. FRONTEND-WiP'!O69,"NR","IT Soutenable"))</f>
        <v>Critère RGAA 10.1</v>
      </c>
    </row>
    <row r="70" spans="1:9" ht="15.75" customHeight="1">
      <c r="A70" s="208" t="str">
        <f>IF(ISBLANK('0. FRONTEND-WiP'!G70),"",SUBSTITUTE('0. FRONTEND-WiP'!G70,"NR","IT Soutenable"))</f>
        <v>UI</v>
      </c>
      <c r="B70" s="213" t="str">
        <f>IF(ISBLANK('0. FRONTEND-WiP'!H70),"",SUBSTITUTE('0. FRONTEND-WiP'!H70,"NR","IT Soutenable"))</f>
        <v/>
      </c>
      <c r="C70" s="215" t="str">
        <f>IF(ISBLANK('0. FRONTEND-WiP'!I70),"",SUBSTITUTE('0. FRONTEND-WiP'!I70,"NR","IT Soutenable"))</f>
        <v>Implémenter des solutions techniques dont l'impact est le plus faible
(Mettre en place le Lazzy load)</v>
      </c>
      <c r="D70" s="201" t="str">
        <f>IF(ISBLANK('0. FRONTEND-WiP'!J70),"",SUBSTITUTE('0. FRONTEND-WiP'!J70,"NR","IT Soutenable"))</f>
        <v>Est-ce que le lazy load apporte un gain (poids de la page, ressource CPU) ?</v>
      </c>
      <c r="E70" s="201" t="str">
        <f>IF(ISBLANK('0. FRONTEND-WiP'!K70),"",SUBSTITUTE('0. FRONTEND-WiP'!K70,"NR","IT Soutenable"))</f>
        <v>Lors du chargement du service sur le périphérique utilisateur, toutes les informations n'ont pas la même importance. Le chargement différé de certains éléments est souvent tout à fait acceptable, sans vraiment réduire le volume de chargement cela sollicite moins de ressources techniques en même temps sur les serveurs ce qui réduit le besoin de dimensionnement de ces serveurs.</v>
      </c>
      <c r="F70" s="201" t="str">
        <f>IF(ISBLANK('0. FRONTEND-WiP'!L70),"",SUBSTITUTE('0. FRONTEND-WiP'!L70,"NR","IT Soutenable"))</f>
        <v>Les gains ont-ils été mesurés avec l'utilisation de lazy load ?</v>
      </c>
      <c r="G70" s="208" t="str">
        <f>IF(ISBLANK('0. FRONTEND-WiP'!M70),"",SUBSTITUTE('0. FRONTEND-WiP'!M70,"NR","IT Soutenable"))</f>
        <v/>
      </c>
      <c r="H70" s="208" t="str">
        <f>IF(ISBLANK('0. FRONTEND-WiP'!N70),"",SUBSTITUTE('0. FRONTEND-WiP'!N70,"NR","IT Soutenable"))</f>
        <v/>
      </c>
      <c r="I70" s="208" t="str">
        <f>IF(ISBLANK('0. FRONTEND-WiP'!O70),"",SUBSTITUTE('0. FRONTEND-WiP'!O70,"NR","IT Soutenable"))</f>
        <v>GreenIT 37</v>
      </c>
    </row>
    <row r="71" spans="1:9" ht="15.75" customHeight="1">
      <c r="A71" s="208" t="str">
        <f>IF(ISBLANK('0. FRONTEND-WiP'!G71),"",SUBSTITUTE('0. FRONTEND-WiP'!G71,"NR","IT Soutenable"))</f>
        <v>UI</v>
      </c>
      <c r="B71" s="213" t="str">
        <f>IF(ISBLANK('0. FRONTEND-WiP'!H71),"",SUBSTITUTE('0. FRONTEND-WiP'!H71,"NR","IT Soutenable"))</f>
        <v/>
      </c>
      <c r="C71" s="215" t="str">
        <f>IF(ISBLANK('0. FRONTEND-WiP'!I71),"",SUBSTITUTE('0. FRONTEND-WiP'!I71,"NR","IT Soutenable"))</f>
        <v>Implémenter des solutions techniques dont l'impact est le plus faible
(Utiliser les CODECS les plus compressés)</v>
      </c>
      <c r="D71" s="201" t="str">
        <f>IF(ISBLANK('0. FRONTEND-WiP'!J71),"",SUBSTITUTE('0. FRONTEND-WiP'!J71,"NR","IT Soutenable"))</f>
        <v>Est-ce que la définition du son est adaptée ?</v>
      </c>
      <c r="E71" s="201" t="str">
        <f>IF(ISBLANK('0. FRONTEND-WiP'!K71),"",SUBSTITUTE('0. FRONTEND-WiP'!K71,"NR","IT Soutenable"))</f>
        <v>Les sons diffusés par le service, sont caractérisés par leurs durées, le nombre de répétitions, la qualité du son et enfin le type d'encodage (Codec) utilisé. Les actions sur chacun de ces points vont réduire l'impact des fichiers sons autant dans le transfert, que le volume des fichiers. Certains Codec très compressés réduisent de manière significative le volume de données pour une même qualité, mais le codage / décodage de ces formats peut nécessiter beaucoup de ressources de traitements, ce qui atténue fortement le bénéfice global du point de vue IT Soutenable.</v>
      </c>
      <c r="F71" s="201" t="str">
        <f>IF(ISBLANK('0. FRONTEND-WiP'!L71),"",SUBSTITUTE('0. FRONTEND-WiP'!L71,"NR","IT Soutenable"))</f>
        <v>La qualité de son attendue est-elle spécifiée ?</v>
      </c>
      <c r="G71" s="208" t="str">
        <f>IF(ISBLANK('0. FRONTEND-WiP'!M71),"",SUBSTITUTE('0. FRONTEND-WiP'!M71,"NR","IT Soutenable"))</f>
        <v/>
      </c>
      <c r="H71" s="208" t="str">
        <f>IF(ISBLANK('0. FRONTEND-WiP'!N71),"",SUBSTITUTE('0. FRONTEND-WiP'!N71,"NR","IT Soutenable"))</f>
        <v/>
      </c>
      <c r="I71" s="208" t="str">
        <f>IF(ISBLANK('0. FRONTEND-WiP'!O71),"",SUBSTITUTE('0. FRONTEND-WiP'!O71,"NR","IT Soutenable"))</f>
        <v/>
      </c>
    </row>
    <row r="72" spans="1:9" ht="15.75" customHeight="1">
      <c r="A72" s="208" t="str">
        <f>IF(ISBLANK('0. FRONTEND-WiP'!G72),"",SUBSTITUTE('0. FRONTEND-WiP'!G72,"NR","IT Soutenable"))</f>
        <v>UI</v>
      </c>
      <c r="B72" s="213" t="str">
        <f>IF(ISBLANK('0. FRONTEND-WiP'!H72),"",SUBSTITUTE('0. FRONTEND-WiP'!H72,"NR","IT Soutenable"))</f>
        <v/>
      </c>
      <c r="C72" s="215" t="str">
        <f>IF(ISBLANK('0. FRONTEND-WiP'!I72),"",SUBSTITUTE('0. FRONTEND-WiP'!I72,"NR","IT Soutenable"))</f>
        <v>Implémenter des solutions techniques dont l'impact est le plus faible
(Définir le css print)</v>
      </c>
      <c r="D72" s="201" t="str">
        <f>IF(ISBLANK('0. FRONTEND-WiP'!J72),"",SUBSTITUTE('0. FRONTEND-WiP'!J72,"NR","IT Soutenable"))</f>
        <v>Une version épurée est-elle disponible pour les impressions ?</v>
      </c>
      <c r="E72" s="201" t="str">
        <f>IF(ISBLANK('0. FRONTEND-WiP'!K72),"",SUBSTITUTE('0. FRONTEND-WiP'!K72,"NR","IT Soutenable"))</f>
        <v>Les flux de dématérialisation sont parfois rompus, et imposent la production d'écrits sur papiers. L'utilisateur dans certains cas peut aussi être plus confortable à utiliser des documents imprimés plutôt que 100% électroniques. Les impressions ont un impact environnemental important, que ce soit dans la consommation de papier, de consommables tels que les cartouches et encres d'impression. Les besoins de présentation en électronique ou en impression sont différents, d'autre part la limitation de l'empreinte environnementale doit conduire à réduire la densité et le volume d'informations imprimées.</v>
      </c>
      <c r="F72" s="201" t="str">
        <f>IF(ISBLANK('0. FRONTEND-WiP'!L72),"",SUBSTITUTE('0. FRONTEND-WiP'!L72,"NR","IT Soutenable"))</f>
        <v>Le format d'impression est-il spécifié pour réduire l'espace et l'encre utilisé ?</v>
      </c>
      <c r="G72" s="208" t="str">
        <f>IF(ISBLANK('0. FRONTEND-WiP'!M72),"",SUBSTITUTE('0. FRONTEND-WiP'!M72,"NR","IT Soutenable"))</f>
        <v/>
      </c>
      <c r="H72" s="208" t="str">
        <f>IF(ISBLANK('0. FRONTEND-WiP'!N72),"",SUBSTITUTE('0. FRONTEND-WiP'!N72,"NR","IT Soutenable"))</f>
        <v/>
      </c>
      <c r="I72" s="208" t="str">
        <f>IF(ISBLANK('0. FRONTEND-WiP'!O72),"",SUBSTITUTE('0. FRONTEND-WiP'!O72,"NR","IT Soutenable"))</f>
        <v>Opquast 30/GreenIT 27 / Pidila 346 - 347</v>
      </c>
    </row>
    <row r="73" spans="1:9" ht="15.75" customHeight="1">
      <c r="A73" s="208" t="str">
        <f>IF(ISBLANK('0. FRONTEND-WiP'!G73),"",SUBSTITUTE('0. FRONTEND-WiP'!G73,"NR","IT Soutenable"))</f>
        <v>UI</v>
      </c>
      <c r="B73" s="213" t="str">
        <f>IF(ISBLANK('0. FRONTEND-WiP'!H73),"",SUBSTITUTE('0. FRONTEND-WiP'!H73,"NR","IT Soutenable"))</f>
        <v/>
      </c>
      <c r="C73" s="215" t="str">
        <f>IF(ISBLANK('0. FRONTEND-WiP'!I73),"",SUBSTITUTE('0. FRONTEND-WiP'!I73,"NR","IT Soutenable"))</f>
        <v>Implémenter des solutions techniques dont l'impact est le plus faible
(Desactiver l'auto-play - auto-start)</v>
      </c>
      <c r="D73" s="201" t="str">
        <f>IF(ISBLANK('0. FRONTEND-WiP'!J73),"",SUBSTITUTE('0. FRONTEND-WiP'!J73,"NR","IT Soutenable"))</f>
        <v>Est-ce bien une action utilisateur qui déclenche le "play" ?</v>
      </c>
      <c r="E73" s="201" t="str">
        <f>IF(ISBLANK('0. FRONTEND-WiP'!K73),"",SUBSTITUTE('0. FRONTEND-WiP'!K73,"NR","IT Soutenable"))</f>
        <v>Les contenus actifs utilisent des ressources techniques pour fonctionner. L'activité de ces composants doit être lancée à la demande de l'utilisateur pour éviter de consommer de l'énergie inutilement.</v>
      </c>
      <c r="F73" s="201" t="str">
        <f>IF(ISBLANK('0. FRONTEND-WiP'!L73),"",SUBSTITUTE('0. FRONTEND-WiP'!L73,"NR","IT Soutenable"))</f>
        <v>Est-ce que toutes les animations sont en auto start OFF ?</v>
      </c>
      <c r="G73" s="208" t="str">
        <f>IF(ISBLANK('0. FRONTEND-WiP'!M73),"",SUBSTITUTE('0. FRONTEND-WiP'!M73,"NR","IT Soutenable"))</f>
        <v>Evite-t-on de pré-charger les animations / vidéo?</v>
      </c>
      <c r="H73" s="208" t="str">
        <f>IF(ISBLANK('0. FRONTEND-WiP'!N73),"",SUBSTITUTE('0. FRONTEND-WiP'!N73,"NR","IT Soutenable"))</f>
        <v/>
      </c>
      <c r="I73" s="208" t="str">
        <f>IF(ISBLANK('0. FRONTEND-WiP'!O73),"",SUBSTITUTE('0. FRONTEND-WiP'!O73,"NR","IT Soutenable"))</f>
        <v/>
      </c>
    </row>
    <row r="74" spans="1:9" ht="15.75" customHeight="1">
      <c r="A74" s="208" t="str">
        <f>IF(ISBLANK('0. FRONTEND-WiP'!G74),"",SUBSTITUTE('0. FRONTEND-WiP'!G74,"NR","IT Soutenable"))</f>
        <v>UI</v>
      </c>
      <c r="B74" s="213" t="str">
        <f>IF(ISBLANK('0. FRONTEND-WiP'!H74),"",SUBSTITUTE('0. FRONTEND-WiP'!H74,"NR","IT Soutenable"))</f>
        <v/>
      </c>
      <c r="C74" s="215" t="str">
        <f>IF(ISBLANK('0. FRONTEND-WiP'!I74),"",SUBSTITUTE('0. FRONTEND-WiP'!I74,"NR","IT Soutenable"))</f>
        <v>Implémenter des solutions techniques dont l'impact est le plus faible
(Désactiver la video si hors écran)</v>
      </c>
      <c r="D74" s="201" t="str">
        <f>IF(ISBLANK('0. FRONTEND-WiP'!J74),"",SUBSTITUTE('0. FRONTEND-WiP'!J74,"NR","IT Soutenable"))</f>
        <v>Les vidéos ou animations hors de la zone active sont-elles automatiquement mises en pause / stoppées ?</v>
      </c>
      <c r="E74" s="201" t="str">
        <f>IF(ISBLANK('0. FRONTEND-WiP'!K74),"",SUBSTITUTE('0. FRONTEND-WiP'!K74,"NR","IT Soutenable"))</f>
        <v>Les contenus actifs, animations, vidéos, sons lancés par l'utilisateur peuvent au cours de la navigation ne plus être visibles sur la zone écran présentée à l'utilisateur. La poursuite de la diffusion de ces contenus devient inutiles et consomment inutilement des ressources, ils doivent donc être arrêtés.</v>
      </c>
      <c r="F74" s="201" t="str">
        <f>IF(ISBLANK('0. FRONTEND-WiP'!L74),"",SUBSTITUTE('0. FRONTEND-WiP'!L74,"NR","IT Soutenable"))</f>
        <v>Les vidéos et animation en cours sont-elles stoppées lorsqu'elles sortent de l'espace vu par l'utilisateur ?</v>
      </c>
      <c r="G74" s="208" t="str">
        <f>IF(ISBLANK('0. FRONTEND-WiP'!M74),"",SUBSTITUTE('0. FRONTEND-WiP'!M74,"NR","IT Soutenable"))</f>
        <v/>
      </c>
      <c r="H74" s="208" t="str">
        <f>IF(ISBLANK('0. FRONTEND-WiP'!N74),"",SUBSTITUTE('0. FRONTEND-WiP'!N74,"NR","IT Soutenable"))</f>
        <v/>
      </c>
      <c r="I74" s="208" t="str">
        <f>IF(ISBLANK('0. FRONTEND-WiP'!O74),"",SUBSTITUTE('0. FRONTEND-WiP'!O74,"NR","IT Soutenable"))</f>
        <v/>
      </c>
    </row>
    <row r="75" spans="1:9" ht="15.75" customHeight="1">
      <c r="A75" s="208" t="str">
        <f>IF(ISBLANK('0. FRONTEND-WiP'!G75),"",SUBSTITUTE('0. FRONTEND-WiP'!G75,"NR","IT Soutenable"))</f>
        <v>UI</v>
      </c>
      <c r="B75" s="213" t="str">
        <f>IF(ISBLANK('0. FRONTEND-WiP'!H75),"",SUBSTITUTE('0. FRONTEND-WiP'!H75,"NR","IT Soutenable"))</f>
        <v/>
      </c>
      <c r="C75" s="215" t="str">
        <f>IF(ISBLANK('0. FRONTEND-WiP'!I75),"",SUBSTITUTE('0. FRONTEND-WiP'!I75,"NR","IT Soutenable"))</f>
        <v>Implémenter des solutions techniques dont l'impact est le plus faible
(Limiter l'usage de vidéos d'illustration)</v>
      </c>
      <c r="D75" s="201" t="str">
        <f>IF(ISBLANK('0. FRONTEND-WiP'!J75),"",SUBSTITUTE('0. FRONTEND-WiP'!J75,"NR","IT Soutenable"))</f>
        <v>Une vidéo est-elle la seule solution pour l'illustration attendue ?</v>
      </c>
      <c r="E75" s="201" t="str">
        <f>IF(ISBLANK('0. FRONTEND-WiP'!K75),"",SUBSTITUTE('0. FRONTEND-WiP'!K75,"NR","IT Soutenable"))</f>
        <v>Les flux vidéo sont dans les usages de service numérique l'un des éléments qui consomment le plus de ressources de traitement, de volume d'échange. Les vidéos doivent être limitées aux cas où elles apportent une valeur importante. La vidéo n'est pas accessible pour certains publics et doit donc être limitée.</v>
      </c>
      <c r="F75" s="201" t="str">
        <f>IF(ISBLANK('0. FRONTEND-WiP'!L75),"",SUBSTITUTE('0. FRONTEND-WiP'!L75,"NR","IT Soutenable"))</f>
        <v>Quel est le volume total des vidéos du service ?</v>
      </c>
      <c r="G75" s="208" t="str">
        <f>IF(ISBLANK('0. FRONTEND-WiP'!M75),"",SUBSTITUTE('0. FRONTEND-WiP'!M75,"NR","IT Soutenable"))</f>
        <v/>
      </c>
      <c r="H75" s="208" t="str">
        <f>IF(ISBLANK('0. FRONTEND-WiP'!N75),"",SUBSTITUTE('0. FRONTEND-WiP'!N75,"NR","IT Soutenable"))</f>
        <v/>
      </c>
      <c r="I75" s="208" t="str">
        <f>IF(ISBLANK('0. FRONTEND-WiP'!O75),"",SUBSTITUTE('0. FRONTEND-WiP'!O75,"NR","IT Soutenable"))</f>
        <v/>
      </c>
    </row>
    <row r="76" spans="1:9" ht="15.75" customHeight="1">
      <c r="A76" s="208" t="str">
        <f>IF(ISBLANK('0. FRONTEND-WiP'!G76),"",SUBSTITUTE('0. FRONTEND-WiP'!G76,"NR","IT Soutenable"))</f>
        <v>UI</v>
      </c>
      <c r="B76" s="213" t="str">
        <f>IF(ISBLANK('0. FRONTEND-WiP'!H76),"",SUBSTITUTE('0. FRONTEND-WiP'!H76,"NR","IT Soutenable"))</f>
        <v/>
      </c>
      <c r="C76" s="215" t="str">
        <f>IF(ISBLANK('0. FRONTEND-WiP'!I76),"",SUBSTITUTE('0. FRONTEND-WiP'!I76,"NR","IT Soutenable"))</f>
        <v>Implémenter des solutions techniques dont l'impact est le plus faible
(utiliser Font picto)</v>
      </c>
      <c r="D76" s="201" t="str">
        <f>IF(ISBLANK('0. FRONTEND-WiP'!J76),"",SUBSTITUTE('0. FRONTEND-WiP'!J76,"NR","IT Soutenable"))</f>
        <v>Réduisez-vous le nombre de picto utilisés dans le service ?</v>
      </c>
      <c r="E76" s="201" t="str">
        <f>IF(ISBLANK('0. FRONTEND-WiP'!K76),"",SUBSTITUTE('0. FRONTEND-WiP'!K76,"NR","IT Soutenable"))</f>
        <v>Tous les éléments de présentation ont un poids supérieur au caractères de l'alphabet. Chaque fois qu'un pictogramme est utilisé alors que l'information qu'il véhicule pourrait être présentée différemment le service augmente son volume. De plus, les assistants d'accessibilité ne permettent pas toujours de restituer ces pictogrammes dans de bonnes conditions.</v>
      </c>
      <c r="F76" s="201" t="str">
        <f>IF(ISBLANK('0. FRONTEND-WiP'!L76),"",SUBSTITUTE('0. FRONTEND-WiP'!L76,"NR","IT Soutenable"))</f>
        <v>Est-ce que les picto attendus sont disponibles dans une font ?</v>
      </c>
      <c r="G76" s="208" t="str">
        <f>IF(ISBLANK('0. FRONTEND-WiP'!M76),"",SUBSTITUTE('0. FRONTEND-WiP'!M76,"NR","IT Soutenable"))</f>
        <v/>
      </c>
      <c r="H76" s="208" t="str">
        <f>IF(ISBLANK('0. FRONTEND-WiP'!N76),"",SUBSTITUTE('0. FRONTEND-WiP'!N76,"NR","IT Soutenable"))</f>
        <v/>
      </c>
      <c r="I76" s="208" t="str">
        <f>IF(ISBLANK('0. FRONTEND-WiP'!O76),"",SUBSTITUTE('0. FRONTEND-WiP'!O76,"NR","IT Soutenable"))</f>
        <v/>
      </c>
    </row>
    <row r="77" spans="1:9" ht="15.75" customHeight="1">
      <c r="A77" s="208" t="str">
        <f>IF(ISBLANK('0. FRONTEND-WiP'!G77),"",SUBSTITUTE('0. FRONTEND-WiP'!G77,"NR","IT Soutenable"))</f>
        <v>UI</v>
      </c>
      <c r="B77" s="213" t="str">
        <f>IF(ISBLANK('0. FRONTEND-WiP'!H77),"",SUBSTITUTE('0. FRONTEND-WiP'!H77,"NR","IT Soutenable"))</f>
        <v/>
      </c>
      <c r="C77" s="215" t="str">
        <f>IF(ISBLANK('0. FRONTEND-WiP'!I77),"",SUBSTITUTE('0. FRONTEND-WiP'!I77,"NR","IT Soutenable"))</f>
        <v>Implémenter des solutions techniques dont l'impact est le plus faible
(Limiter le nombre de font)</v>
      </c>
      <c r="D77" s="201" t="str">
        <f>IF(ISBLANK('0. FRONTEND-WiP'!J77),"",SUBSTITUTE('0. FRONTEND-WiP'!J77,"NR","IT Soutenable"))</f>
        <v>Limitez-vous le nombre de fonts chargées pour le service ?
Privilégiez-vous les fonts web-safe ?</v>
      </c>
      <c r="E77" s="201" t="str">
        <f>IF(ISBLANK('0. FRONTEND-WiP'!K77),"",SUBSTITUTE('0. FRONTEND-WiP'!K77,"NR","IT Soutenable"))</f>
        <v>Chaque police est encodée dans un fichier présentant tous les symboles associés ce qui représente un volume de données important échangé et manipulé. 
Les polices systèmes sont embarquées dans les outils de présentation et ne sont pas véhiculées, les flux sont donc réduits lorsqu'elles sont utilisées.</v>
      </c>
      <c r="F77" s="201" t="str">
        <f>IF(ISBLANK('0. FRONTEND-WiP'!L77),"",SUBSTITUTE('0. FRONTEND-WiP'!L77,"NR","IT Soutenable"))</f>
        <v>Combien de Font sont utilisées ? L'ensemble de ces Font sont-elles nécessaires ? sont-elles web-safe ?</v>
      </c>
      <c r="G77" s="208" t="str">
        <f>IF(ISBLANK('0. FRONTEND-WiP'!M77),"",SUBSTITUTE('0. FRONTEND-WiP'!M77,"NR","IT Soutenable"))</f>
        <v/>
      </c>
      <c r="H77" s="208" t="str">
        <f>IF(ISBLANK('0. FRONTEND-WiP'!N77),"",SUBSTITUTE('0. FRONTEND-WiP'!N77,"NR","IT Soutenable"))</f>
        <v/>
      </c>
      <c r="I77" s="208" t="str">
        <f>IF(ISBLANK('0. FRONTEND-WiP'!O77),"",SUBSTITUTE('0. FRONTEND-WiP'!O77,"NR","IT Soutenable"))</f>
        <v/>
      </c>
    </row>
    <row r="78" spans="1:9" ht="15.75" customHeight="1">
      <c r="A78" s="208" t="str">
        <f>IF(ISBLANK('0. FRONTEND-WiP'!G78),"",SUBSTITUTE('0. FRONTEND-WiP'!G78,"NR","IT Soutenable"))</f>
        <v>UI</v>
      </c>
      <c r="B78" s="213" t="str">
        <f>IF(ISBLANK('0. FRONTEND-WiP'!H78),"",SUBSTITUTE('0. FRONTEND-WiP'!H78,"NR","IT Soutenable"))</f>
        <v/>
      </c>
      <c r="C78" s="215" t="str">
        <f>IF(ISBLANK('0. FRONTEND-WiP'!I78),"",SUBSTITUTE('0. FRONTEND-WiP'!I78,"NR","IT Soutenable"))</f>
        <v>Implémenter des solutions techniques dont l'impact est le plus faible
(Utiliser une police d'impression différente de la police de visualisation)</v>
      </c>
      <c r="D78" s="201" t="str">
        <f>IF(ISBLANK('0. FRONTEND-WiP'!J78),"",SUBSTITUTE('0. FRONTEND-WiP'!J78,"NR","IT Soutenable"))</f>
        <v>En cas d'impression, une police permettant l'économie d'encre est-elle mise en place ?</v>
      </c>
      <c r="E78" s="201" t="str">
        <f>IF(ISBLANK('0. FRONTEND-WiP'!K78),"",SUBSTITUTE('0. FRONTEND-WiP'!K78,"NR","IT Soutenable"))</f>
        <v>Les flux de dématérialisation sont parfois rompus, et imposent la production d'écrits sur papier. L'utilisateur dans certains cas peut aussi être plus confortable à utiliser des documents imprimés plutôt que 100% électroniques. Les impressions ont un impact environnemental important, que ce soit dans la consommation de papier, de consommables tels que les cartouches et encres d'impression. Les besoins de présentation en électronique ou en impression sont différents. D'autre part la limitation de l'empreinte environnementale doit conduire à réduire la densité et le volume d'information imprimé.</v>
      </c>
      <c r="F78" s="201" t="str">
        <f>IF(ISBLANK('0. FRONTEND-WiP'!L78),"",SUBSTITUTE('0. FRONTEND-WiP'!L78,"NR","IT Soutenable"))</f>
        <v>Quelle police est prise en charge pour l'impression ?</v>
      </c>
      <c r="G78" s="208" t="str">
        <f>IF(ISBLANK('0. FRONTEND-WiP'!M78),"",SUBSTITUTE('0. FRONTEND-WiP'!M78,"NR","IT Soutenable"))</f>
        <v/>
      </c>
      <c r="H78" s="208" t="str">
        <f>IF(ISBLANK('0. FRONTEND-WiP'!N78),"",SUBSTITUTE('0. FRONTEND-WiP'!N78,"NR","IT Soutenable"))</f>
        <v/>
      </c>
      <c r="I78" s="208" t="str">
        <f>IF(ISBLANK('0. FRONTEND-WiP'!O78),"",SUBSTITUTE('0. FRONTEND-WiP'!O78,"NR","IT Soutenable"))</f>
        <v>Pidila 346</v>
      </c>
    </row>
    <row r="79" spans="1:9" ht="15.75" customHeight="1">
      <c r="A79" s="208" t="str">
        <f>IF(ISBLANK('0. FRONTEND-WiP'!G79),"",SUBSTITUTE('0. FRONTEND-WiP'!G79,"NR","IT Soutenable"))</f>
        <v>UI</v>
      </c>
      <c r="B79" s="213" t="str">
        <f>IF(ISBLANK('0. FRONTEND-WiP'!H79),"",SUBSTITUTE('0. FRONTEND-WiP'!H79,"NR","IT Soutenable"))</f>
        <v/>
      </c>
      <c r="C79" s="215" t="str">
        <f>IF(ISBLANK('0. FRONTEND-WiP'!I79),"",SUBSTITUTE('0. FRONTEND-WiP'!I79,"NR","IT Soutenable"))</f>
        <v>Implémenter des solutions techniques dont l'impact est le plus faible
(Limiter les chargements de police aux objets utiles)</v>
      </c>
      <c r="D79" s="201" t="str">
        <f>IF(ISBLANK('0. FRONTEND-WiP'!J79),"",SUBSTITUTE('0. FRONTEND-WiP'!J79,"NR","IT Soutenable"))</f>
        <v>Est-ce que les polices utilisées ne sont pas chargées uniquement pour un nombre réduit d'objets ?</v>
      </c>
      <c r="E79" s="201" t="str">
        <f>IF(ISBLANK('0. FRONTEND-WiP'!K79),"",SUBSTITUTE('0. FRONTEND-WiP'!K79,"NR","IT Soutenable"))</f>
        <v>Chaque police est encodée dans un fichier présentant tous les symboles associés ce qui représente un volume de données important échangé et manipulé. Lorsque seuls quelques éléments de la police sont utilisés, le rapport entre le volume total et le volume réellement utile devient mauvais et un impact environnemental est généré pour aucun bénéfice.</v>
      </c>
      <c r="F79" s="201" t="str">
        <f>IF(ISBLANK('0. FRONTEND-WiP'!L79),"",SUBSTITUTE('0. FRONTEND-WiP'!L79,"NR","IT Soutenable"))</f>
        <v>Avez-vous créé des fonts personnalisées pour ne charger que les objets utilisés ?</v>
      </c>
      <c r="G79" s="208" t="str">
        <f>IF(ISBLANK('0. FRONTEND-WiP'!M79),"",SUBSTITUTE('0. FRONTEND-WiP'!M79,"NR","IT Soutenable"))</f>
        <v/>
      </c>
      <c r="H79" s="208" t="str">
        <f>IF(ISBLANK('0. FRONTEND-WiP'!N79),"",SUBSTITUTE('0. FRONTEND-WiP'!N79,"NR","IT Soutenable"))</f>
        <v/>
      </c>
      <c r="I79" s="208" t="str">
        <f>IF(ISBLANK('0. FRONTEND-WiP'!O79),"",SUBSTITUTE('0. FRONTEND-WiP'!O79,"NR","IT Soutenable"))</f>
        <v/>
      </c>
    </row>
    <row r="80" spans="1:9" ht="15.75" customHeight="1">
      <c r="A80" s="208" t="str">
        <f>IF(ISBLANK('0. FRONTEND-WiP'!G80),"",SUBSTITUTE('0. FRONTEND-WiP'!G80,"NR","IT Soutenable"))</f>
        <v>UI</v>
      </c>
      <c r="B80" s="213" t="str">
        <f>IF(ISBLANK('0. FRONTEND-WiP'!H80),"",SUBSTITUTE('0. FRONTEND-WiP'!H80,"NR","IT Soutenable"))</f>
        <v/>
      </c>
      <c r="C80" s="215" t="str">
        <f>IF(ISBLANK('0. FRONTEND-WiP'!I80),"",SUBSTITUTE('0. FRONTEND-WiP'!I80,"NR","IT Soutenable"))</f>
        <v>Implémenter des solutions techniques dont l'impact est le plus faible
(Limiter les contrast ratio)</v>
      </c>
      <c r="D80" s="201" t="str">
        <f>IF(ISBLANK('0. FRONTEND-WiP'!J80),"",SUBSTITUTE('0. FRONTEND-WiP'!J80,"NR","IT Soutenable"))</f>
        <v>Le service est-il développé en accord avec les recommandations RGAA ?</v>
      </c>
      <c r="E80" s="201" t="str">
        <f>IF(ISBLANK('0. FRONTEND-WiP'!K80),"",SUBSTITUTE('0. FRONTEND-WiP'!K80,"NR","IT Soutenable"))</f>
        <v>Au-delà des aspects purement réglementaires, l'anticipation de la prise en compte de l'accessibilité est nécessaire pour assurer une couverture de ce sujet durant toute la durée de vie du service. Anticiper les futurs points de règlements et normes permet de pérenniser le service en limitant les besoins de mises à jour dictées par l'environnement légal.</v>
      </c>
      <c r="F80" s="201" t="str">
        <f>IF(ISBLANK('0. FRONTEND-WiP'!L80),"",SUBSTITUTE('0. FRONTEND-WiP'!L80,"NR","IT Soutenable"))</f>
        <v>Quel est le niveau de conformité RGAA ?</v>
      </c>
      <c r="G80" s="208" t="str">
        <f>IF(ISBLANK('0. FRONTEND-WiP'!M80),"",SUBSTITUTE('0. FRONTEND-WiP'!M80,"NR","IT Soutenable"))</f>
        <v>Les valeurs de contraste sont-elles en accord avec les recommandations RGAA ?</v>
      </c>
      <c r="H80" s="208" t="str">
        <f>IF(ISBLANK('0. FRONTEND-WiP'!N80),"",SUBSTITUTE('0. FRONTEND-WiP'!N80,"NR","IT Soutenable"))</f>
        <v/>
      </c>
      <c r="I80" s="208" t="str">
        <f>IF(ISBLANK('0. FRONTEND-WiP'!O80),"",SUBSTITUTE('0. FRONTEND-WiP'!O80,"NR","IT Soutenable"))</f>
        <v>Critères RGAA 3.2 &amp; 3.3</v>
      </c>
    </row>
    <row r="81" spans="1:9" ht="15.75" customHeight="1">
      <c r="A81" s="208" t="str">
        <f>IF(ISBLANK('0. FRONTEND-WiP'!G81),"",SUBSTITUTE('0. FRONTEND-WiP'!G81,"NR","IT Soutenable"))</f>
        <v>UI</v>
      </c>
      <c r="B81" s="213" t="str">
        <f>IF(ISBLANK('0. FRONTEND-WiP'!H81),"",SUBSTITUTE('0. FRONTEND-WiP'!H81,"NR","IT Soutenable"))</f>
        <v/>
      </c>
      <c r="C81" s="215" t="str">
        <f>IF(ISBLANK('0. FRONTEND-WiP'!I81),"",SUBSTITUTE('0. FRONTEND-WiP'!I81,"NR","IT Soutenable"))</f>
        <v>Implémenter des solutions techniques dont l'impact est le plus faible
(éviter le repaint et reflow du navigateur)</v>
      </c>
      <c r="D81" s="201" t="str">
        <f>IF(ISBLANK('0. FRONTEND-WiP'!J81),"",SUBSTITUTE('0. FRONTEND-WiP'!J81,"NR","IT Soutenable"))</f>
        <v>Les animations sont-elles nécessaires, souhaitées par l'utilisateur ?</v>
      </c>
      <c r="E81" s="201" t="str">
        <f>IF(ISBLANK('0. FRONTEND-WiP'!K81),"",SUBSTITUTE('0. FRONTEND-WiP'!K81,"NR","IT Soutenable"))</f>
        <v>Le traitement des animations consomme des ressources techniques et détourne l'attention des utilisateurs, de plus les animations sont généralement dépendantes de caractéristiques techniques des terminaux et génèrent des incompatibilités qui poussent artificiellement au renouvellement des équipements.</v>
      </c>
      <c r="F81" s="201" t="str">
        <f>IF(ISBLANK('0. FRONTEND-WiP'!L81),"",SUBSTITUTE('0. FRONTEND-WiP'!L81,"NR","IT Soutenable"))</f>
        <v>Quelles animations pourraient être remplacées par une infographie ?</v>
      </c>
      <c r="G81" s="208" t="str">
        <f>IF(ISBLANK('0. FRONTEND-WiP'!M81),"",SUBSTITUTE('0. FRONTEND-WiP'!M81,"NR","IT Soutenable"))</f>
        <v/>
      </c>
      <c r="H81" s="208" t="str">
        <f>IF(ISBLANK('0. FRONTEND-WiP'!N81),"",SUBSTITUTE('0. FRONTEND-WiP'!N81,"NR","IT Soutenable"))</f>
        <v/>
      </c>
      <c r="I81" s="208" t="str">
        <f>IF(ISBLANK('0. FRONTEND-WiP'!O81),"",SUBSTITUTE('0. FRONTEND-WiP'!O81,"NR","IT Soutenable"))</f>
        <v>Opquast 47 / GreenIT 55</v>
      </c>
    </row>
    <row r="82" spans="1:9" ht="15.75" customHeight="1">
      <c r="A82" s="208" t="str">
        <f>IF(ISBLANK('0. FRONTEND-WiP'!G82),"",SUBSTITUTE('0. FRONTEND-WiP'!G82,"NR","IT Soutenable"))</f>
        <v>User Experience</v>
      </c>
      <c r="B82" s="262" t="str">
        <f>IF(ISBLANK('0. FRONTEND-WiP'!H82),"",SUBSTITUTE('0. FRONTEND-WiP'!H82,"NR","IT Soutenable"))</f>
        <v/>
      </c>
      <c r="C82" s="263" t="str">
        <f>IF(ISBLANK('0. FRONTEND-WiP'!I82),"",SUBSTITUTE('0. FRONTEND-WiP'!I82,"NR","IT Soutenable"))</f>
        <v>Implémenter des solutions techniques dont l'impact est le plus faible
(favoriser le css)</v>
      </c>
      <c r="D82" s="264" t="str">
        <f>IF(ISBLANK('0. FRONTEND-WiP'!J82),"",SUBSTITUTE('0. FRONTEND-WiP'!J82,"NR","IT Soutenable"))</f>
        <v>Une alternative CSS est-elle disponible pour une animation ?</v>
      </c>
      <c r="E82" s="264" t="str">
        <f>IF(ISBLANK('0. FRONTEND-WiP'!K82),"",SUBSTITUTE('0. FRONTEND-WiP'!K82,"NR","IT Soutenable"))</f>
        <v>L'information transmise à l'utilisateur par les animations peut aussi être gérée par des mécanismes CSS qui sont moins lourds donc plus économes de ressources.</v>
      </c>
      <c r="F82" s="264" t="str">
        <f>IF(ISBLANK('0. FRONTEND-WiP'!L82),"",SUBSTITUTE('0. FRONTEND-WiP'!L82,"NR","IT Soutenable"))</f>
        <v>Quelles animations pourraient être remplacées par une alternative CSS ?</v>
      </c>
      <c r="G82" s="262" t="str">
        <f>IF(ISBLANK('0. FRONTEND-WiP'!M82),"",SUBSTITUTE('0. FRONTEND-WiP'!M82,"NR","IT Soutenable"))</f>
        <v/>
      </c>
      <c r="H82" s="262" t="str">
        <f>IF(ISBLANK('0. FRONTEND-WiP'!N82),"",SUBSTITUTE('0. FRONTEND-WiP'!N82,"NR","IT Soutenable"))</f>
        <v/>
      </c>
      <c r="I82" s="262" t="str">
        <f>IF(ISBLANK('0. FRONTEND-WiP'!O82),"",SUBSTITUTE('0. FRONTEND-WiP'!O82,"NR","IT Soutenable"))</f>
        <v/>
      </c>
    </row>
    <row r="83" spans="1:9" ht="15.75" customHeight="1">
      <c r="A83" s="265" t="str">
        <f>IF(ISBLANK('0. FRONTEND-WiP'!G83),"",SUBSTITUTE('0. FRONTEND-WiP'!G83,"NR","IT Soutenable"))</f>
        <v/>
      </c>
      <c r="B83" s="266" t="str">
        <f>IF(ISBLANK('0. FRONTEND-WiP'!H83),"",SUBSTITUTE('0. FRONTEND-WiP'!H83,"NR","IT Soutenable"))</f>
        <v>Rechercher la mise en oeuvre de comportements sobres</v>
      </c>
      <c r="C83" s="267" t="str">
        <f>IF(ISBLANK('0. FRONTEND-WiP'!I83),"",SUBSTITUTE('0. FRONTEND-WiP'!I83,"NR","IT Soutenable"))</f>
        <v/>
      </c>
      <c r="D83" s="268" t="str">
        <f>IF(ISBLANK('0. FRONTEND-WiP'!J83),"",SUBSTITUTE('0. FRONTEND-WiP'!J83,"NR","IT Soutenable"))</f>
        <v/>
      </c>
      <c r="E83" s="268" t="str">
        <f>IF(ISBLANK('0. FRONTEND-WiP'!K83),"",SUBSTITUTE('0. FRONTEND-WiP'!K83,"NR","IT Soutenable"))</f>
        <v/>
      </c>
      <c r="F83" s="268" t="str">
        <f>IF(ISBLANK('0. FRONTEND-WiP'!L83),"",SUBSTITUTE('0. FRONTEND-WiP'!L83,"NR","IT Soutenable"))</f>
        <v/>
      </c>
      <c r="G83" s="266" t="str">
        <f>IF(ISBLANK('0. FRONTEND-WiP'!M83),"",SUBSTITUTE('0. FRONTEND-WiP'!M83,"NR","IT Soutenable"))</f>
        <v/>
      </c>
      <c r="H83" s="266" t="str">
        <f>IF(ISBLANK('0. FRONTEND-WiP'!N83),"",SUBSTITUTE('0. FRONTEND-WiP'!N83,"NR","IT Soutenable"))</f>
        <v/>
      </c>
      <c r="I83" s="266" t="str">
        <f>IF(ISBLANK('0. FRONTEND-WiP'!O83),"",SUBSTITUTE('0. FRONTEND-WiP'!O83,"NR","IT Soutenable"))</f>
        <v/>
      </c>
    </row>
    <row r="84" spans="1:9" ht="15.75" customHeight="1">
      <c r="A84" s="208" t="str">
        <f>IF(ISBLANK('0. FRONTEND-WiP'!G84),"",SUBSTITUTE('0. FRONTEND-WiP'!G84,"NR","IT Soutenable"))</f>
        <v>UI</v>
      </c>
      <c r="B84" s="262" t="str">
        <f>IF(ISBLANK('0. FRONTEND-WiP'!H84),"",SUBSTITUTE('0. FRONTEND-WiP'!H84,"NR","IT Soutenable"))</f>
        <v/>
      </c>
      <c r="C84" s="263" t="str">
        <f>IF(ISBLANK('0. FRONTEND-WiP'!I84),"",SUBSTITUTE('0. FRONTEND-WiP'!I84,"NR","IT Soutenable"))</f>
        <v>Rechercher la mise en oeuvre de comportements sobres
(Privilégier les cartographies en SVG)</v>
      </c>
      <c r="D84" s="264" t="str">
        <f>IF(ISBLANK('0. FRONTEND-WiP'!J84),"",SUBSTITUTE('0. FRONTEND-WiP'!J84,"NR","IT Soutenable"))</f>
        <v>Les objets de cartographie, animations, vidéos sont-ils présentés dans un mode statique ?</v>
      </c>
      <c r="E84" s="264" t="str">
        <f>IF(ISBLANK('0. FRONTEND-WiP'!K84),"",SUBSTITUTE('0. FRONTEND-WiP'!K84,"NR","IT Soutenable"))</f>
        <v>Les objets de cartographie n'ont pas toujours une pertinence à être présentés sous forme d'objets dynamiques et interactifs. La version statique sous forme d'image des plans peut apporter à l'utilisateur suffisamment d'information sans qu'il n'ait besoin d'interagir avec l'objet. Les objets de cartographie sont complexes et nécessitent des ressources de traitements et l'utilisation de capteurs, ce que les versions images des plans évite. L'utilisateur conserve la possibilité d'interaction en activant la version dynamique mais uniquement à sa demande.</v>
      </c>
      <c r="F84" s="264" t="str">
        <f>IF(ISBLANK('0. FRONTEND-WiP'!L84),"",SUBSTITUTE('0. FRONTEND-WiP'!L84,"NR","IT Soutenable"))</f>
        <v>Une image statique est-elle affichée plutôt qu'un objet de cartographie, animation, vidéo ?</v>
      </c>
      <c r="G84" s="262" t="str">
        <f>IF(ISBLANK('0. FRONTEND-WiP'!M84),"",SUBSTITUTE('0. FRONTEND-WiP'!M84,"NR","IT Soutenable"))</f>
        <v>Les éléments de cartographie, animation, vidéo sont-ils proposés sous forme d'image et ouverts uniquement sur demande de l'utilisateur ?</v>
      </c>
      <c r="H84" s="262" t="str">
        <f>IF(ISBLANK('0. FRONTEND-WiP'!N84),"",SUBSTITUTE('0. FRONTEND-WiP'!N84,"NR","IT Soutenable"))</f>
        <v/>
      </c>
      <c r="I84" s="262" t="str">
        <f>IF(ISBLANK('0. FRONTEND-WiP'!O84),"",SUBSTITUTE('0. FRONTEND-WiP'!O84,"NR","IT Soutenable"))</f>
        <v/>
      </c>
    </row>
    <row r="85" spans="1:9" ht="15.75" customHeight="1">
      <c r="A85" s="265" t="str">
        <f>IF(ISBLANK('0. FRONTEND-WiP'!G85),"",SUBSTITUTE('0. FRONTEND-WiP'!G85,"NR","IT Soutenable"))</f>
        <v>UI</v>
      </c>
      <c r="B85" s="266" t="str">
        <f>IF(ISBLANK('0. FRONTEND-WiP'!H85),"",SUBSTITUTE('0. FRONTEND-WiP'!H85,"NR","IT Soutenable"))</f>
        <v/>
      </c>
      <c r="C85" s="267" t="str">
        <f>IF(ISBLANK('0. FRONTEND-WiP'!I85),"",SUBSTITUTE('0. FRONTEND-WiP'!I85,"NR","IT Soutenable"))</f>
        <v>Rechercher la mise en oeuvre de comportements sobres
(Limiter le suivi de navigation et la fréquence de rafraîchissement )</v>
      </c>
      <c r="D85" s="268" t="str">
        <f>IF(ISBLANK('0. FRONTEND-WiP'!J85),"",SUBSTITUTE('0. FRONTEND-WiP'!J85,"NR","IT Soutenable"))</f>
        <v>Le suivi de positionnement peut-il se satisfaire d'une fréquence plus réduite ?</v>
      </c>
      <c r="E85" s="268" t="str">
        <f>IF(ISBLANK('0. FRONTEND-WiP'!K85),"",SUBSTITUTE('0. FRONTEND-WiP'!K85,"NR","IT Soutenable"))</f>
        <v>Les opérations techniques réalisées sur le front end peuvent mettre en oeuvre des capteurs physiques du périphérique utilisateur. La sollicitation de ces capteurs, et leurs les processus de contrôle peut entraîner une usure prématurée et en cas de panne pousser au renouvellement du périphérique. Certaines techniques logicielle permettent de réduire l'utilisation des capteurs physiques, ou de s'assurer qu'ils sont employés avec le minimum de contraintes.</v>
      </c>
      <c r="F85" s="268" t="str">
        <f>IF(ISBLANK('0. FRONTEND-WiP'!L85),"",SUBSTITUTE('0. FRONTEND-WiP'!L85,"NR","IT Soutenable"))</f>
        <v>La précision de localisation est-elle spécifiée avec une tolérance d'incertitude ?</v>
      </c>
      <c r="G85" s="266" t="str">
        <f>IF(ISBLANK('0. FRONTEND-WiP'!M85),"",SUBSTITUTE('0. FRONTEND-WiP'!M85,"NR","IT Soutenable"))</f>
        <v/>
      </c>
      <c r="H85" s="266" t="str">
        <f>IF(ISBLANK('0. FRONTEND-WiP'!N85),"",SUBSTITUTE('0. FRONTEND-WiP'!N85,"NR","IT Soutenable"))</f>
        <v/>
      </c>
      <c r="I85" s="266" t="str">
        <f>IF(ISBLANK('0. FRONTEND-WiP'!O85),"",SUBSTITUTE('0. FRONTEND-WiP'!O85,"NR","IT Soutenable"))</f>
        <v/>
      </c>
    </row>
    <row r="86" spans="1:9" ht="15.75" customHeight="1">
      <c r="A86" s="208" t="str">
        <f>IF(ISBLANK('0. FRONTEND-WiP'!G86),"",SUBSTITUTE('0. FRONTEND-WiP'!G86,"NR","IT Soutenable"))</f>
        <v>User Experience</v>
      </c>
      <c r="B86" s="262" t="str">
        <f>IF(ISBLANK('0. FRONTEND-WiP'!H86),"",SUBSTITUTE('0. FRONTEND-WiP'!H86,"NR","IT Soutenable"))</f>
        <v/>
      </c>
      <c r="C86" s="263" t="str">
        <f>IF(ISBLANK('0. FRONTEND-WiP'!I86),"",SUBSTITUTE('0. FRONTEND-WiP'!I86,"NR","IT Soutenable"))</f>
        <v>Rechercher la mise en oeuvre de comportements sobres
(Attendre 3-4 lettres avant la recherche)</v>
      </c>
      <c r="D86" s="264" t="str">
        <f>IF(ISBLANK('0. FRONTEND-WiP'!J86),"",SUBSTITUTE('0. FRONTEND-WiP'!J86,"NR","IT Soutenable"))</f>
        <v>Les recherches inutiles sont-elles limitées par les moteurs de recherche locaux ?</v>
      </c>
      <c r="E86" s="264" t="str">
        <f>IF(ISBLANK('0. FRONTEND-WiP'!K86),"",SUBSTITUTE('0. FRONTEND-WiP'!K86,"NR","IT Soutenable"))</f>
        <v>L'utilisation de moteurs de recherches locaux dans le service permettent aux utilisateurs d'accéder plus rapidement aux informations dont ils ont besoin sans parcourir l'intégralité du service. Ces moteurs de recherche sont donc efficaces d'un point de vue efficacité environnementale et assistance à l'utilisateur. En revanche les moteurs de recherche locaux ne disposent pas de toutes les informations pour proposer des réponses adaptées aux utilisateurs et s'appuient sur des ressources distantes. Il est important de réduire les échanges avec ces ressources distantes afin de ne pas annuler le bénéfice acquis par l'utilisation du moteur de recherche.</v>
      </c>
      <c r="F86" s="264" t="str">
        <f>IF(ISBLANK('0. FRONTEND-WiP'!L86),"",SUBSTITUTE('0. FRONTEND-WiP'!L86,"NR","IT Soutenable"))</f>
        <v>A partir de combien de lettres les données sont-elles transmises aux moteurs de recherche ou d'auto-complétion ?</v>
      </c>
      <c r="G86" s="262" t="str">
        <f>IF(ISBLANK('0. FRONTEND-WiP'!M86),"",SUBSTITUTE('0. FRONTEND-WiP'!M86,"NR","IT Soutenable"))</f>
        <v xml:space="preserve"> Les recherches les plus fréquentes sont-elles mises en cache ?</v>
      </c>
      <c r="H86" s="262" t="str">
        <f>IF(ISBLANK('0. FRONTEND-WiP'!N86),"",SUBSTITUTE('0. FRONTEND-WiP'!N86,"NR","IT Soutenable"))</f>
        <v/>
      </c>
      <c r="I86" s="262" t="str">
        <f>IF(ISBLANK('0. FRONTEND-WiP'!O86),"",SUBSTITUTE('0. FRONTEND-WiP'!O86,"NR","IT Soutenable"))</f>
        <v>Opquast 4 / GreenIT 4</v>
      </c>
    </row>
    <row r="87" spans="1:9" ht="15.75" customHeight="1"/>
    <row r="88" spans="1:9" ht="15.75" customHeight="1"/>
    <row r="89" spans="1:9" ht="15.75" customHeight="1"/>
    <row r="90" spans="1:9" ht="15.75" customHeight="1"/>
    <row r="91" spans="1:9" ht="15.75" customHeight="1"/>
    <row r="92" spans="1:9" ht="15.75" customHeight="1"/>
    <row r="93" spans="1:9" ht="15.75" customHeight="1"/>
    <row r="94" spans="1:9" ht="15.75" customHeight="1"/>
    <row r="95" spans="1:9" ht="15.75" customHeight="1"/>
    <row r="96" spans="1:9"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00FF"/>
    <outlinePr summaryBelow="0" summaryRight="0"/>
  </sheetPr>
  <dimension ref="A1:Z1000"/>
  <sheetViews>
    <sheetView workbookViewId="0">
      <pane ySplit="2" topLeftCell="A3" activePane="bottomLeft" state="frozen"/>
      <selection pane="bottomLeft" activeCell="B4" sqref="B4"/>
    </sheetView>
  </sheetViews>
  <sheetFormatPr defaultColWidth="14.42578125" defaultRowHeight="15" customHeight="1"/>
  <cols>
    <col min="1" max="1" width="29" customWidth="1"/>
    <col min="2" max="2" width="14.42578125" customWidth="1"/>
    <col min="3" max="3" width="39.7109375" customWidth="1"/>
    <col min="4" max="4" width="30.140625" customWidth="1"/>
    <col min="5" max="5" width="50.28515625" customWidth="1"/>
    <col min="6" max="6" width="24" customWidth="1"/>
    <col min="7" max="7" width="27.5703125" customWidth="1"/>
    <col min="8" max="8" width="11" customWidth="1"/>
    <col min="9" max="26" width="22.28515625" customWidth="1"/>
  </cols>
  <sheetData>
    <row r="1" spans="1:26" ht="15.75" customHeight="1">
      <c r="A1" s="175" t="s">
        <v>5692</v>
      </c>
      <c r="B1" s="175" t="s">
        <v>8841</v>
      </c>
      <c r="C1" s="175" t="s">
        <v>7510</v>
      </c>
      <c r="D1" s="176"/>
      <c r="E1" s="176"/>
      <c r="F1" s="176"/>
      <c r="G1" s="176"/>
      <c r="H1" s="176"/>
      <c r="I1" s="176"/>
      <c r="J1" s="189"/>
      <c r="K1" s="189"/>
      <c r="L1" s="189"/>
      <c r="M1" s="189"/>
      <c r="N1" s="189"/>
      <c r="O1" s="189"/>
      <c r="P1" s="189"/>
      <c r="Q1" s="189"/>
      <c r="R1" s="189"/>
      <c r="S1" s="189"/>
      <c r="T1" s="189"/>
      <c r="U1" s="189"/>
      <c r="V1" s="189"/>
      <c r="W1" s="189"/>
      <c r="X1" s="189"/>
      <c r="Y1" s="189"/>
      <c r="Z1" s="189"/>
    </row>
    <row r="2" spans="1:26" ht="15.75" customHeight="1">
      <c r="A2" s="178" t="s">
        <v>5696</v>
      </c>
      <c r="B2" s="179" t="s">
        <v>5697</v>
      </c>
      <c r="C2" s="180" t="s">
        <v>5698</v>
      </c>
      <c r="D2" s="181" t="s">
        <v>5699</v>
      </c>
      <c r="E2" s="181" t="s">
        <v>5700</v>
      </c>
      <c r="F2" s="181" t="s">
        <v>5701</v>
      </c>
      <c r="G2" s="181" t="s">
        <v>5283</v>
      </c>
      <c r="H2" s="181" t="s">
        <v>5284</v>
      </c>
      <c r="I2" s="181" t="s">
        <v>5702</v>
      </c>
      <c r="J2" s="254"/>
      <c r="K2" s="254"/>
      <c r="L2" s="254"/>
      <c r="M2" s="254"/>
      <c r="N2" s="254"/>
      <c r="O2" s="254"/>
      <c r="P2" s="254"/>
      <c r="Q2" s="254"/>
      <c r="R2" s="254"/>
      <c r="S2" s="254"/>
      <c r="T2" s="254"/>
      <c r="U2" s="254"/>
      <c r="V2" s="254"/>
      <c r="W2" s="254"/>
      <c r="X2" s="254"/>
      <c r="Y2" s="254"/>
      <c r="Z2" s="254"/>
    </row>
    <row r="3" spans="1:26" ht="15.75" customHeight="1">
      <c r="A3" s="184"/>
      <c r="B3" s="185" t="s">
        <v>9324</v>
      </c>
      <c r="C3" s="184"/>
      <c r="D3" s="184"/>
      <c r="E3" s="184"/>
      <c r="F3" s="184"/>
      <c r="G3" s="184"/>
      <c r="H3" s="184"/>
      <c r="I3" s="184"/>
      <c r="J3" s="255"/>
      <c r="K3" s="255"/>
      <c r="L3" s="255"/>
      <c r="M3" s="255"/>
      <c r="N3" s="255"/>
      <c r="O3" s="255"/>
      <c r="P3" s="255"/>
      <c r="Q3" s="255"/>
      <c r="R3" s="255"/>
      <c r="S3" s="255"/>
      <c r="T3" s="255"/>
      <c r="U3" s="255"/>
      <c r="V3" s="255"/>
      <c r="W3" s="255"/>
      <c r="X3" s="255"/>
      <c r="Y3" s="255"/>
      <c r="Z3" s="255"/>
    </row>
    <row r="4" spans="1:26" ht="15.75" customHeight="1">
      <c r="A4" s="185" t="s">
        <v>9325</v>
      </c>
      <c r="B4" s="184"/>
      <c r="C4" s="185" t="s">
        <v>9326</v>
      </c>
      <c r="D4" s="185" t="s">
        <v>9327</v>
      </c>
      <c r="E4" s="185" t="s">
        <v>9328</v>
      </c>
      <c r="F4" s="185" t="s">
        <v>9329</v>
      </c>
      <c r="G4" s="184"/>
      <c r="H4" s="184"/>
      <c r="I4" s="184" t="s">
        <v>8851</v>
      </c>
      <c r="J4" s="255"/>
      <c r="K4" s="255"/>
      <c r="L4" s="255"/>
      <c r="M4" s="255"/>
      <c r="N4" s="255"/>
      <c r="O4" s="255"/>
      <c r="P4" s="255"/>
      <c r="Q4" s="255"/>
      <c r="R4" s="255"/>
      <c r="S4" s="255"/>
      <c r="T4" s="255"/>
      <c r="U4" s="255"/>
      <c r="V4" s="255"/>
      <c r="W4" s="255"/>
      <c r="X4" s="255"/>
      <c r="Y4" s="255"/>
      <c r="Z4" s="255"/>
    </row>
    <row r="5" spans="1:26" ht="15.75" customHeight="1">
      <c r="A5" s="185" t="s">
        <v>9330</v>
      </c>
      <c r="B5" s="184"/>
      <c r="C5" s="185" t="s">
        <v>9331</v>
      </c>
      <c r="D5" s="185" t="s">
        <v>5982</v>
      </c>
      <c r="E5" s="185" t="s">
        <v>9332</v>
      </c>
      <c r="F5" s="185" t="s">
        <v>6061</v>
      </c>
      <c r="G5" s="184"/>
      <c r="H5" s="184"/>
      <c r="I5" s="184"/>
      <c r="J5" s="255"/>
      <c r="K5" s="255"/>
      <c r="L5" s="255"/>
      <c r="M5" s="255"/>
      <c r="N5" s="255"/>
      <c r="O5" s="255"/>
      <c r="P5" s="255"/>
      <c r="Q5" s="255"/>
      <c r="R5" s="255"/>
      <c r="S5" s="255"/>
      <c r="T5" s="255"/>
      <c r="U5" s="255"/>
      <c r="V5" s="255"/>
      <c r="W5" s="255"/>
      <c r="X5" s="255"/>
      <c r="Y5" s="255"/>
      <c r="Z5" s="255"/>
    </row>
    <row r="6" spans="1:26" ht="15.75" customHeight="1">
      <c r="A6" s="185" t="s">
        <v>9330</v>
      </c>
      <c r="B6" s="184"/>
      <c r="C6" s="185" t="s">
        <v>9331</v>
      </c>
      <c r="D6" s="185" t="s">
        <v>6673</v>
      </c>
      <c r="E6" s="185" t="s">
        <v>9333</v>
      </c>
      <c r="F6" s="185" t="s">
        <v>6675</v>
      </c>
      <c r="G6" s="184"/>
      <c r="H6" s="184"/>
      <c r="I6" s="184"/>
      <c r="J6" s="255"/>
      <c r="K6" s="255"/>
      <c r="L6" s="255"/>
      <c r="M6" s="255"/>
      <c r="N6" s="255"/>
      <c r="O6" s="255"/>
      <c r="P6" s="255"/>
      <c r="Q6" s="255"/>
      <c r="R6" s="255"/>
      <c r="S6" s="255"/>
      <c r="T6" s="255"/>
      <c r="U6" s="255"/>
      <c r="V6" s="255"/>
      <c r="W6" s="255"/>
      <c r="X6" s="255"/>
      <c r="Y6" s="255"/>
      <c r="Z6" s="255"/>
    </row>
    <row r="7" spans="1:26" ht="15.75" customHeight="1">
      <c r="A7" s="185" t="s">
        <v>9330</v>
      </c>
      <c r="B7" s="184"/>
      <c r="C7" s="185" t="s">
        <v>9334</v>
      </c>
      <c r="D7" s="185" t="s">
        <v>9335</v>
      </c>
      <c r="E7" s="185" t="s">
        <v>9336</v>
      </c>
      <c r="F7" s="185" t="s">
        <v>9337</v>
      </c>
      <c r="G7" s="184" t="s">
        <v>9338</v>
      </c>
      <c r="H7" s="184"/>
      <c r="I7" s="184" t="s">
        <v>9339</v>
      </c>
      <c r="J7" s="255"/>
      <c r="K7" s="255"/>
      <c r="L7" s="255"/>
      <c r="M7" s="255"/>
      <c r="N7" s="255"/>
      <c r="O7" s="255"/>
      <c r="P7" s="255"/>
      <c r="Q7" s="255"/>
      <c r="R7" s="255"/>
      <c r="S7" s="255"/>
      <c r="T7" s="255"/>
      <c r="U7" s="255"/>
      <c r="V7" s="255"/>
      <c r="W7" s="255"/>
      <c r="X7" s="255"/>
      <c r="Y7" s="255"/>
      <c r="Z7" s="255"/>
    </row>
    <row r="8" spans="1:26" ht="15.75" customHeight="1">
      <c r="A8" s="185" t="s">
        <v>9330</v>
      </c>
      <c r="B8" s="184"/>
      <c r="C8" s="185" t="s">
        <v>9340</v>
      </c>
      <c r="D8" s="185" t="s">
        <v>9341</v>
      </c>
      <c r="E8" s="185" t="s">
        <v>9342</v>
      </c>
      <c r="F8" s="185" t="s">
        <v>9343</v>
      </c>
      <c r="G8" s="185"/>
      <c r="H8" s="185"/>
      <c r="I8" s="184"/>
      <c r="J8" s="255"/>
      <c r="K8" s="255"/>
      <c r="L8" s="255"/>
      <c r="M8" s="255"/>
      <c r="N8" s="255"/>
      <c r="O8" s="255"/>
      <c r="P8" s="255"/>
      <c r="Q8" s="255"/>
      <c r="R8" s="255"/>
      <c r="S8" s="255"/>
      <c r="T8" s="255"/>
      <c r="U8" s="255"/>
      <c r="V8" s="255"/>
      <c r="W8" s="255"/>
      <c r="X8" s="255"/>
      <c r="Y8" s="255"/>
      <c r="Z8" s="255"/>
    </row>
    <row r="9" spans="1:26" ht="15.75" customHeight="1">
      <c r="A9" s="185" t="s">
        <v>9330</v>
      </c>
      <c r="B9" s="184"/>
      <c r="C9" s="185" t="s">
        <v>9344</v>
      </c>
      <c r="D9" s="185" t="s">
        <v>6047</v>
      </c>
      <c r="E9" s="185" t="s">
        <v>9345</v>
      </c>
      <c r="F9" s="185" t="s">
        <v>5927</v>
      </c>
      <c r="G9" s="184" t="s">
        <v>5928</v>
      </c>
      <c r="H9" s="184"/>
      <c r="I9" s="184"/>
      <c r="J9" s="255"/>
      <c r="K9" s="255"/>
      <c r="L9" s="255"/>
      <c r="M9" s="255"/>
      <c r="N9" s="255"/>
      <c r="O9" s="255"/>
      <c r="P9" s="255"/>
      <c r="Q9" s="255"/>
      <c r="R9" s="255"/>
      <c r="S9" s="255"/>
      <c r="T9" s="255"/>
      <c r="U9" s="255"/>
      <c r="V9" s="255"/>
      <c r="W9" s="255"/>
      <c r="X9" s="255"/>
      <c r="Y9" s="255"/>
      <c r="Z9" s="255"/>
    </row>
    <row r="10" spans="1:26" ht="15.75" customHeight="1">
      <c r="A10" s="184" t="s">
        <v>9346</v>
      </c>
      <c r="B10" s="185"/>
      <c r="C10" s="184" t="s">
        <v>9347</v>
      </c>
      <c r="D10" s="184" t="s">
        <v>9348</v>
      </c>
      <c r="E10" s="184" t="s">
        <v>9349</v>
      </c>
      <c r="F10" s="184" t="s">
        <v>9350</v>
      </c>
      <c r="G10" s="184"/>
      <c r="H10" s="184"/>
      <c r="I10" s="184"/>
      <c r="J10" s="255"/>
      <c r="K10" s="255"/>
      <c r="L10" s="255"/>
      <c r="M10" s="255"/>
      <c r="N10" s="255"/>
      <c r="O10" s="255"/>
      <c r="P10" s="255"/>
      <c r="Q10" s="255"/>
      <c r="R10" s="255"/>
      <c r="S10" s="255"/>
      <c r="T10" s="255"/>
      <c r="U10" s="255"/>
      <c r="V10" s="255"/>
      <c r="W10" s="255"/>
      <c r="X10" s="255"/>
      <c r="Y10" s="255"/>
      <c r="Z10" s="255"/>
    </row>
    <row r="11" spans="1:26" ht="15.75" customHeight="1">
      <c r="A11" s="185"/>
      <c r="B11" s="184" t="s">
        <v>9351</v>
      </c>
      <c r="C11" s="185"/>
      <c r="D11" s="185"/>
      <c r="E11" s="185"/>
      <c r="F11" s="185"/>
      <c r="G11" s="184"/>
      <c r="H11" s="184"/>
      <c r="I11" s="184"/>
      <c r="J11" s="255"/>
      <c r="K11" s="255"/>
      <c r="L11" s="255"/>
      <c r="M11" s="255"/>
      <c r="N11" s="255"/>
      <c r="O11" s="255"/>
      <c r="P11" s="255"/>
      <c r="Q11" s="255"/>
      <c r="R11" s="255"/>
      <c r="S11" s="255"/>
      <c r="T11" s="255"/>
      <c r="U11" s="255"/>
      <c r="V11" s="255"/>
      <c r="W11" s="255"/>
      <c r="X11" s="255"/>
      <c r="Y11" s="255"/>
      <c r="Z11" s="255"/>
    </row>
    <row r="12" spans="1:26" ht="15.75" customHeight="1">
      <c r="A12" s="185" t="s">
        <v>9330</v>
      </c>
      <c r="B12" s="184"/>
      <c r="C12" s="185" t="s">
        <v>9352</v>
      </c>
      <c r="D12" s="185" t="s">
        <v>9353</v>
      </c>
      <c r="E12" s="185" t="s">
        <v>9354</v>
      </c>
      <c r="F12" s="185" t="s">
        <v>9355</v>
      </c>
      <c r="G12" s="185"/>
      <c r="H12" s="184"/>
      <c r="I12" s="184"/>
      <c r="J12" s="255"/>
      <c r="K12" s="255"/>
      <c r="L12" s="255"/>
      <c r="M12" s="255"/>
      <c r="N12" s="255"/>
      <c r="O12" s="255"/>
      <c r="P12" s="255"/>
      <c r="Q12" s="255"/>
      <c r="R12" s="255"/>
      <c r="S12" s="255"/>
      <c r="T12" s="255"/>
      <c r="U12" s="255"/>
      <c r="V12" s="255"/>
      <c r="W12" s="255"/>
      <c r="X12" s="255"/>
      <c r="Y12" s="255"/>
      <c r="Z12" s="255"/>
    </row>
    <row r="13" spans="1:26" ht="15.75" customHeight="1">
      <c r="A13" s="184" t="s">
        <v>9330</v>
      </c>
      <c r="B13" s="184"/>
      <c r="C13" s="185"/>
      <c r="D13" s="185" t="s">
        <v>9356</v>
      </c>
      <c r="E13" s="185" t="s">
        <v>9357</v>
      </c>
      <c r="F13" s="185" t="s">
        <v>5907</v>
      </c>
      <c r="G13" s="184"/>
      <c r="H13" s="184"/>
      <c r="I13" s="184"/>
      <c r="J13" s="255"/>
      <c r="K13" s="255"/>
      <c r="L13" s="255"/>
      <c r="M13" s="255"/>
      <c r="N13" s="255"/>
      <c r="O13" s="255"/>
      <c r="P13" s="255"/>
      <c r="Q13" s="255"/>
      <c r="R13" s="255"/>
      <c r="S13" s="255"/>
      <c r="T13" s="255"/>
      <c r="U13" s="255"/>
      <c r="V13" s="255"/>
      <c r="W13" s="255"/>
      <c r="X13" s="255"/>
      <c r="Y13" s="255"/>
      <c r="Z13" s="255"/>
    </row>
    <row r="14" spans="1:26" ht="15.75" customHeight="1">
      <c r="A14" s="185" t="s">
        <v>9330</v>
      </c>
      <c r="B14" s="184"/>
      <c r="C14" s="185" t="s">
        <v>9358</v>
      </c>
      <c r="D14" s="185" t="s">
        <v>6046</v>
      </c>
      <c r="E14" s="185" t="s">
        <v>9359</v>
      </c>
      <c r="F14" s="185" t="s">
        <v>5917</v>
      </c>
      <c r="G14" s="184"/>
      <c r="H14" s="184"/>
      <c r="I14" s="184"/>
      <c r="J14" s="255"/>
      <c r="K14" s="255"/>
      <c r="L14" s="255"/>
      <c r="M14" s="255"/>
      <c r="N14" s="255"/>
      <c r="O14" s="255"/>
      <c r="P14" s="255"/>
      <c r="Q14" s="255"/>
      <c r="R14" s="255"/>
      <c r="S14" s="255"/>
      <c r="T14" s="255"/>
      <c r="U14" s="255"/>
      <c r="V14" s="255"/>
      <c r="W14" s="255"/>
      <c r="X14" s="255"/>
      <c r="Y14" s="255"/>
      <c r="Z14" s="255"/>
    </row>
    <row r="15" spans="1:26" ht="15.75" customHeight="1">
      <c r="A15" s="185" t="s">
        <v>9330</v>
      </c>
      <c r="B15" s="184"/>
      <c r="C15" s="185" t="s">
        <v>9360</v>
      </c>
      <c r="D15" s="185" t="s">
        <v>9361</v>
      </c>
      <c r="E15" s="185" t="s">
        <v>9362</v>
      </c>
      <c r="F15" s="185" t="s">
        <v>6514</v>
      </c>
      <c r="G15" s="184"/>
      <c r="H15" s="184"/>
      <c r="I15" s="184"/>
      <c r="J15" s="255"/>
      <c r="K15" s="255"/>
      <c r="L15" s="255"/>
      <c r="M15" s="255"/>
      <c r="N15" s="255"/>
      <c r="O15" s="255"/>
      <c r="P15" s="255"/>
      <c r="Q15" s="255"/>
      <c r="R15" s="255"/>
      <c r="S15" s="255"/>
      <c r="T15" s="255"/>
      <c r="U15" s="255"/>
      <c r="V15" s="255"/>
      <c r="W15" s="255"/>
      <c r="X15" s="255"/>
      <c r="Y15" s="255"/>
      <c r="Z15" s="255"/>
    </row>
    <row r="16" spans="1:26" ht="15.75" customHeight="1">
      <c r="A16" s="184"/>
      <c r="B16" s="185" t="s">
        <v>9363</v>
      </c>
      <c r="C16" s="184"/>
      <c r="D16" s="184"/>
      <c r="E16" s="184"/>
      <c r="F16" s="184"/>
      <c r="G16" s="184"/>
      <c r="H16" s="184"/>
      <c r="I16" s="184"/>
      <c r="J16" s="255"/>
      <c r="K16" s="255"/>
      <c r="L16" s="255"/>
      <c r="M16" s="255"/>
      <c r="N16" s="255"/>
      <c r="O16" s="255"/>
      <c r="P16" s="255"/>
      <c r="Q16" s="255"/>
      <c r="R16" s="255"/>
      <c r="S16" s="255"/>
      <c r="T16" s="255"/>
      <c r="U16" s="255"/>
      <c r="V16" s="255"/>
      <c r="W16" s="255"/>
      <c r="X16" s="255"/>
      <c r="Y16" s="255"/>
      <c r="Z16" s="255"/>
    </row>
    <row r="17" spans="1:26" ht="15.75" customHeight="1">
      <c r="A17" s="185" t="s">
        <v>9364</v>
      </c>
      <c r="B17" s="184"/>
      <c r="C17" s="185" t="s">
        <v>9365</v>
      </c>
      <c r="D17" s="185" t="s">
        <v>9366</v>
      </c>
      <c r="E17" s="185" t="s">
        <v>9367</v>
      </c>
      <c r="F17" s="185" t="s">
        <v>9368</v>
      </c>
      <c r="G17" s="184"/>
      <c r="H17" s="184"/>
      <c r="I17" s="184"/>
      <c r="J17" s="255"/>
      <c r="K17" s="255"/>
      <c r="L17" s="255"/>
      <c r="M17" s="255"/>
      <c r="N17" s="255"/>
      <c r="O17" s="255"/>
      <c r="P17" s="255"/>
      <c r="Q17" s="255"/>
      <c r="R17" s="255"/>
      <c r="S17" s="255"/>
      <c r="T17" s="255"/>
      <c r="U17" s="255"/>
      <c r="V17" s="255"/>
      <c r="W17" s="255"/>
      <c r="X17" s="255"/>
      <c r="Y17" s="255"/>
      <c r="Z17" s="255"/>
    </row>
    <row r="18" spans="1:26" ht="15.75" customHeight="1">
      <c r="A18" s="185" t="s">
        <v>9369</v>
      </c>
      <c r="B18" s="184"/>
      <c r="C18" s="184" t="s">
        <v>9370</v>
      </c>
      <c r="D18" s="185" t="s">
        <v>9371</v>
      </c>
      <c r="E18" s="185" t="s">
        <v>9372</v>
      </c>
      <c r="F18" s="185" t="s">
        <v>9373</v>
      </c>
      <c r="G18" s="184"/>
      <c r="H18" s="184"/>
      <c r="I18" s="184"/>
      <c r="J18" s="255"/>
      <c r="K18" s="255"/>
      <c r="L18" s="255"/>
      <c r="M18" s="255"/>
      <c r="N18" s="255"/>
      <c r="O18" s="255"/>
      <c r="P18" s="255"/>
      <c r="Q18" s="255"/>
      <c r="R18" s="255"/>
      <c r="S18" s="255"/>
      <c r="T18" s="255"/>
      <c r="U18" s="255"/>
      <c r="V18" s="255"/>
      <c r="W18" s="255"/>
      <c r="X18" s="255"/>
      <c r="Y18" s="255"/>
      <c r="Z18" s="255"/>
    </row>
    <row r="19" spans="1:26" ht="15.75" customHeight="1">
      <c r="A19" s="185" t="s">
        <v>9369</v>
      </c>
      <c r="B19" s="184"/>
      <c r="C19" s="184" t="s">
        <v>9374</v>
      </c>
      <c r="D19" s="185" t="s">
        <v>9375</v>
      </c>
      <c r="E19" s="185" t="s">
        <v>9376</v>
      </c>
      <c r="F19" s="185" t="s">
        <v>9377</v>
      </c>
      <c r="G19" s="184"/>
      <c r="H19" s="184"/>
      <c r="I19" s="184" t="s">
        <v>8926</v>
      </c>
      <c r="J19" s="255"/>
      <c r="K19" s="255"/>
      <c r="L19" s="255"/>
      <c r="M19" s="255"/>
      <c r="N19" s="255"/>
      <c r="O19" s="255"/>
      <c r="P19" s="255"/>
      <c r="Q19" s="255"/>
      <c r="R19" s="255"/>
      <c r="S19" s="255"/>
      <c r="T19" s="255"/>
      <c r="U19" s="255"/>
      <c r="V19" s="255"/>
      <c r="W19" s="255"/>
      <c r="X19" s="255"/>
      <c r="Y19" s="255"/>
      <c r="Z19" s="255"/>
    </row>
    <row r="20" spans="1:26" ht="15.75" customHeight="1">
      <c r="A20" s="185" t="s">
        <v>9369</v>
      </c>
      <c r="B20" s="184"/>
      <c r="C20" s="184" t="s">
        <v>9378</v>
      </c>
      <c r="D20" s="185" t="s">
        <v>9379</v>
      </c>
      <c r="E20" s="185" t="s">
        <v>9380</v>
      </c>
      <c r="F20" s="185" t="s">
        <v>9381</v>
      </c>
      <c r="G20" s="185" t="s">
        <v>9382</v>
      </c>
      <c r="H20" s="184"/>
      <c r="I20" s="184"/>
      <c r="J20" s="255"/>
      <c r="K20" s="255"/>
      <c r="L20" s="255"/>
      <c r="M20" s="255"/>
      <c r="N20" s="255"/>
      <c r="O20" s="255"/>
      <c r="P20" s="255"/>
      <c r="Q20" s="255"/>
      <c r="R20" s="255"/>
      <c r="S20" s="255"/>
      <c r="T20" s="255"/>
      <c r="U20" s="255"/>
      <c r="V20" s="255"/>
      <c r="W20" s="255"/>
      <c r="X20" s="255"/>
      <c r="Y20" s="255"/>
      <c r="Z20" s="255"/>
    </row>
    <row r="21" spans="1:26" ht="15.75" customHeight="1">
      <c r="A21" s="185" t="s">
        <v>9346</v>
      </c>
      <c r="B21" s="184"/>
      <c r="C21" s="184" t="s">
        <v>9383</v>
      </c>
      <c r="D21" s="185" t="s">
        <v>9384</v>
      </c>
      <c r="E21" s="185" t="s">
        <v>9385</v>
      </c>
      <c r="F21" s="184" t="s">
        <v>9386</v>
      </c>
      <c r="G21" s="184"/>
      <c r="H21" s="184"/>
      <c r="I21" s="184"/>
      <c r="J21" s="255"/>
      <c r="K21" s="255"/>
      <c r="L21" s="255"/>
      <c r="M21" s="255"/>
      <c r="N21" s="255"/>
      <c r="O21" s="255"/>
      <c r="P21" s="255"/>
      <c r="Q21" s="255"/>
      <c r="R21" s="255"/>
      <c r="S21" s="255"/>
      <c r="T21" s="255"/>
      <c r="U21" s="255"/>
      <c r="V21" s="255"/>
      <c r="W21" s="255"/>
      <c r="X21" s="255"/>
      <c r="Y21" s="255"/>
      <c r="Z21" s="255"/>
    </row>
    <row r="22" spans="1:26" ht="15.75" customHeight="1">
      <c r="A22" s="185" t="s">
        <v>9346</v>
      </c>
      <c r="B22" s="184"/>
      <c r="C22" s="185" t="s">
        <v>9387</v>
      </c>
      <c r="D22" s="185" t="s">
        <v>9388</v>
      </c>
      <c r="E22" s="185" t="s">
        <v>9389</v>
      </c>
      <c r="F22" s="185" t="s">
        <v>9390</v>
      </c>
      <c r="G22" s="184" t="s">
        <v>9391</v>
      </c>
      <c r="H22" s="184"/>
      <c r="I22" s="184"/>
      <c r="J22" s="255"/>
      <c r="K22" s="255"/>
      <c r="L22" s="255"/>
      <c r="M22" s="255"/>
      <c r="N22" s="255"/>
      <c r="O22" s="255"/>
      <c r="P22" s="255"/>
      <c r="Q22" s="255"/>
      <c r="R22" s="255"/>
      <c r="S22" s="255"/>
      <c r="T22" s="255"/>
      <c r="U22" s="255"/>
      <c r="V22" s="255"/>
      <c r="W22" s="255"/>
      <c r="X22" s="255"/>
      <c r="Y22" s="255"/>
      <c r="Z22" s="255"/>
    </row>
    <row r="23" spans="1:26" ht="15.75" customHeight="1">
      <c r="A23" s="185" t="s">
        <v>9346</v>
      </c>
      <c r="B23" s="184"/>
      <c r="C23" s="185" t="s">
        <v>9392</v>
      </c>
      <c r="D23" s="185" t="s">
        <v>9393</v>
      </c>
      <c r="E23" s="185" t="s">
        <v>7817</v>
      </c>
      <c r="F23" s="185" t="s">
        <v>9394</v>
      </c>
      <c r="G23" s="184"/>
      <c r="H23" s="184"/>
      <c r="I23" s="184"/>
      <c r="J23" s="255"/>
      <c r="K23" s="255"/>
      <c r="L23" s="255"/>
      <c r="M23" s="255"/>
      <c r="N23" s="255"/>
      <c r="O23" s="255"/>
      <c r="P23" s="255"/>
      <c r="Q23" s="255"/>
      <c r="R23" s="255"/>
      <c r="S23" s="255"/>
      <c r="T23" s="255"/>
      <c r="U23" s="255"/>
      <c r="V23" s="255"/>
      <c r="W23" s="255"/>
      <c r="X23" s="255"/>
      <c r="Y23" s="255"/>
      <c r="Z23" s="255"/>
    </row>
    <row r="24" spans="1:26" ht="15.75" customHeight="1">
      <c r="A24" s="185" t="s">
        <v>9346</v>
      </c>
      <c r="B24" s="184"/>
      <c r="C24" s="185" t="s">
        <v>9395</v>
      </c>
      <c r="D24" s="185" t="s">
        <v>9396</v>
      </c>
      <c r="E24" s="185" t="s">
        <v>5994</v>
      </c>
      <c r="F24" s="185" t="s">
        <v>9397</v>
      </c>
      <c r="G24" s="184"/>
      <c r="H24" s="184"/>
      <c r="I24" s="184"/>
      <c r="J24" s="255"/>
      <c r="K24" s="255"/>
      <c r="L24" s="255"/>
      <c r="M24" s="255"/>
      <c r="N24" s="255"/>
      <c r="O24" s="255"/>
      <c r="P24" s="255"/>
      <c r="Q24" s="255"/>
      <c r="R24" s="255"/>
      <c r="S24" s="255"/>
      <c r="T24" s="255"/>
      <c r="U24" s="255"/>
      <c r="V24" s="255"/>
      <c r="W24" s="255"/>
      <c r="X24" s="255"/>
      <c r="Y24" s="255"/>
      <c r="Z24" s="255"/>
    </row>
    <row r="25" spans="1:26" ht="15.75" customHeight="1">
      <c r="A25" s="185" t="s">
        <v>9346</v>
      </c>
      <c r="B25" s="184"/>
      <c r="C25" s="185" t="s">
        <v>9398</v>
      </c>
      <c r="D25" s="185" t="s">
        <v>9399</v>
      </c>
      <c r="E25" s="185" t="s">
        <v>9400</v>
      </c>
      <c r="F25" s="185" t="s">
        <v>9401</v>
      </c>
      <c r="G25" s="185"/>
      <c r="H25" s="185"/>
      <c r="I25" s="184"/>
      <c r="J25" s="255"/>
      <c r="K25" s="255"/>
      <c r="L25" s="255"/>
      <c r="M25" s="255"/>
      <c r="N25" s="255"/>
      <c r="O25" s="255"/>
      <c r="P25" s="255"/>
      <c r="Q25" s="255"/>
      <c r="R25" s="255"/>
      <c r="S25" s="255"/>
      <c r="T25" s="255"/>
      <c r="U25" s="255"/>
      <c r="V25" s="255"/>
      <c r="W25" s="255"/>
      <c r="X25" s="255"/>
      <c r="Y25" s="255"/>
      <c r="Z25" s="255"/>
    </row>
    <row r="26" spans="1:26" ht="15.75" customHeight="1">
      <c r="A26" s="184" t="s">
        <v>9346</v>
      </c>
      <c r="B26" s="185"/>
      <c r="C26" s="184" t="s">
        <v>9398</v>
      </c>
      <c r="D26" s="184" t="s">
        <v>9402</v>
      </c>
      <c r="E26" s="184" t="s">
        <v>9403</v>
      </c>
      <c r="F26" s="184" t="s">
        <v>9404</v>
      </c>
      <c r="G26" s="184"/>
      <c r="H26" s="184"/>
      <c r="I26" s="184"/>
      <c r="J26" s="255"/>
      <c r="K26" s="255"/>
      <c r="L26" s="255"/>
      <c r="M26" s="255"/>
      <c r="N26" s="255"/>
      <c r="O26" s="255"/>
      <c r="P26" s="255"/>
      <c r="Q26" s="255"/>
      <c r="R26" s="255"/>
      <c r="S26" s="255"/>
      <c r="T26" s="255"/>
      <c r="U26" s="255"/>
      <c r="V26" s="255"/>
      <c r="W26" s="255"/>
      <c r="X26" s="255"/>
      <c r="Y26" s="255"/>
      <c r="Z26" s="255"/>
    </row>
    <row r="27" spans="1:26" ht="15.75" customHeight="1">
      <c r="A27" s="185" t="s">
        <v>9346</v>
      </c>
      <c r="B27" s="184"/>
      <c r="C27" s="185" t="s">
        <v>9405</v>
      </c>
      <c r="D27" s="185" t="s">
        <v>9406</v>
      </c>
      <c r="E27" s="185" t="s">
        <v>9407</v>
      </c>
      <c r="F27" s="185" t="s">
        <v>9408</v>
      </c>
      <c r="G27" s="184"/>
      <c r="H27" s="184"/>
      <c r="I27" s="184"/>
      <c r="J27" s="255"/>
      <c r="K27" s="255"/>
      <c r="L27" s="255"/>
      <c r="M27" s="255"/>
      <c r="N27" s="255"/>
      <c r="O27" s="255"/>
      <c r="P27" s="255"/>
      <c r="Q27" s="255"/>
      <c r="R27" s="255"/>
      <c r="S27" s="255"/>
      <c r="T27" s="255"/>
      <c r="U27" s="255"/>
      <c r="V27" s="255"/>
      <c r="W27" s="255"/>
      <c r="X27" s="255"/>
      <c r="Y27" s="255"/>
      <c r="Z27" s="255"/>
    </row>
    <row r="28" spans="1:26" ht="15.75" customHeight="1">
      <c r="A28" s="185" t="s">
        <v>9409</v>
      </c>
      <c r="B28" s="184"/>
      <c r="C28" s="185" t="s">
        <v>9410</v>
      </c>
      <c r="D28" s="185" t="s">
        <v>9411</v>
      </c>
      <c r="E28" s="185" t="s">
        <v>9412</v>
      </c>
      <c r="F28" s="185" t="s">
        <v>9413</v>
      </c>
      <c r="G28" s="184"/>
      <c r="H28" s="184"/>
      <c r="I28" s="184"/>
      <c r="J28" s="255"/>
      <c r="K28" s="255"/>
      <c r="L28" s="255"/>
      <c r="M28" s="255"/>
      <c r="N28" s="255"/>
      <c r="O28" s="255"/>
      <c r="P28" s="255"/>
      <c r="Q28" s="255"/>
      <c r="R28" s="255"/>
      <c r="S28" s="255"/>
      <c r="T28" s="255"/>
      <c r="U28" s="255"/>
      <c r="V28" s="255"/>
      <c r="W28" s="255"/>
      <c r="X28" s="255"/>
      <c r="Y28" s="255"/>
      <c r="Z28" s="255"/>
    </row>
    <row r="29" spans="1:26" ht="15.75" customHeight="1">
      <c r="A29" s="185"/>
      <c r="B29" s="184" t="s">
        <v>9414</v>
      </c>
      <c r="C29" s="185"/>
      <c r="D29" s="185"/>
      <c r="E29" s="185"/>
      <c r="F29" s="185"/>
      <c r="G29" s="185"/>
      <c r="H29" s="184"/>
      <c r="I29" s="184"/>
      <c r="J29" s="255"/>
      <c r="K29" s="255"/>
      <c r="L29" s="255"/>
      <c r="M29" s="255"/>
      <c r="N29" s="255"/>
      <c r="O29" s="255"/>
      <c r="P29" s="255"/>
      <c r="Q29" s="255"/>
      <c r="R29" s="255"/>
      <c r="S29" s="255"/>
      <c r="T29" s="255"/>
      <c r="U29" s="255"/>
      <c r="V29" s="255"/>
      <c r="W29" s="255"/>
      <c r="X29" s="255"/>
      <c r="Y29" s="255"/>
      <c r="Z29" s="255"/>
    </row>
    <row r="30" spans="1:26" ht="15.75" customHeight="1">
      <c r="A30" s="185" t="s">
        <v>9415</v>
      </c>
      <c r="B30" s="184"/>
      <c r="C30" s="185" t="s">
        <v>9416</v>
      </c>
      <c r="D30" s="185" t="s">
        <v>9417</v>
      </c>
      <c r="E30" s="185" t="s">
        <v>9418</v>
      </c>
      <c r="F30" s="185" t="s">
        <v>9419</v>
      </c>
      <c r="G30" s="184"/>
      <c r="H30" s="184"/>
      <c r="I30" s="184"/>
      <c r="J30" s="255"/>
      <c r="K30" s="255"/>
      <c r="L30" s="255"/>
      <c r="M30" s="255"/>
      <c r="N30" s="255"/>
      <c r="O30" s="255"/>
      <c r="P30" s="255"/>
      <c r="Q30" s="255"/>
      <c r="R30" s="255"/>
      <c r="S30" s="255"/>
      <c r="T30" s="255"/>
      <c r="U30" s="255"/>
      <c r="V30" s="255"/>
      <c r="W30" s="255"/>
      <c r="X30" s="255"/>
      <c r="Y30" s="255"/>
      <c r="Z30" s="255"/>
    </row>
    <row r="31" spans="1:26" ht="15.75" customHeight="1">
      <c r="A31" s="185"/>
      <c r="B31" s="184"/>
      <c r="C31" s="185" t="s">
        <v>9420</v>
      </c>
      <c r="D31" s="185" t="s">
        <v>9421</v>
      </c>
      <c r="E31" s="185" t="s">
        <v>9422</v>
      </c>
      <c r="F31" s="185" t="s">
        <v>9423</v>
      </c>
      <c r="G31" s="184"/>
      <c r="H31" s="184"/>
      <c r="I31" s="184"/>
      <c r="J31" s="255"/>
      <c r="K31" s="255"/>
      <c r="L31" s="255"/>
      <c r="M31" s="255"/>
      <c r="N31" s="255"/>
      <c r="O31" s="255"/>
      <c r="P31" s="255"/>
      <c r="Q31" s="255"/>
      <c r="R31" s="255"/>
      <c r="S31" s="255"/>
      <c r="T31" s="255"/>
      <c r="U31" s="255"/>
      <c r="V31" s="255"/>
      <c r="W31" s="255"/>
      <c r="X31" s="255"/>
      <c r="Y31" s="255"/>
      <c r="Z31" s="255"/>
    </row>
    <row r="32" spans="1:26" ht="15.75" customHeight="1">
      <c r="A32" s="185" t="s">
        <v>9424</v>
      </c>
      <c r="B32" s="184"/>
      <c r="C32" s="185" t="s">
        <v>9425</v>
      </c>
      <c r="D32" s="185" t="s">
        <v>9426</v>
      </c>
      <c r="E32" s="185" t="s">
        <v>9427</v>
      </c>
      <c r="F32" s="185" t="s">
        <v>9428</v>
      </c>
      <c r="G32" s="184"/>
      <c r="H32" s="184"/>
      <c r="I32" s="184"/>
      <c r="J32" s="255"/>
      <c r="K32" s="255"/>
      <c r="L32" s="255"/>
      <c r="M32" s="255"/>
      <c r="N32" s="255"/>
      <c r="O32" s="255"/>
      <c r="P32" s="255"/>
      <c r="Q32" s="255"/>
      <c r="R32" s="255"/>
      <c r="S32" s="255"/>
      <c r="T32" s="255"/>
      <c r="U32" s="255"/>
      <c r="V32" s="255"/>
      <c r="W32" s="255"/>
      <c r="X32" s="255"/>
      <c r="Y32" s="255"/>
      <c r="Z32" s="255"/>
    </row>
    <row r="33" spans="1:26" ht="15.75" customHeight="1">
      <c r="A33" s="185" t="s">
        <v>9424</v>
      </c>
      <c r="B33" s="184"/>
      <c r="C33" s="185" t="s">
        <v>9429</v>
      </c>
      <c r="D33" s="185" t="s">
        <v>9430</v>
      </c>
      <c r="E33" s="185" t="s">
        <v>9431</v>
      </c>
      <c r="F33" s="185" t="s">
        <v>9432</v>
      </c>
      <c r="G33" s="184"/>
      <c r="H33" s="184"/>
      <c r="I33" s="184"/>
      <c r="J33" s="255"/>
      <c r="K33" s="255"/>
      <c r="L33" s="255"/>
      <c r="M33" s="255"/>
      <c r="N33" s="255"/>
      <c r="O33" s="255"/>
      <c r="P33" s="255"/>
      <c r="Q33" s="255"/>
      <c r="R33" s="255"/>
      <c r="S33" s="255"/>
      <c r="T33" s="255"/>
      <c r="U33" s="255"/>
      <c r="V33" s="255"/>
      <c r="W33" s="255"/>
      <c r="X33" s="255"/>
      <c r="Y33" s="255"/>
      <c r="Z33" s="255"/>
    </row>
    <row r="34" spans="1:26" ht="15.75" customHeight="1">
      <c r="A34" s="185"/>
      <c r="B34" s="184" t="s">
        <v>9433</v>
      </c>
      <c r="C34" s="185"/>
      <c r="D34" s="185"/>
      <c r="E34" s="185"/>
      <c r="F34" s="185"/>
      <c r="G34" s="184"/>
      <c r="H34" s="184"/>
      <c r="I34" s="184"/>
      <c r="J34" s="255"/>
      <c r="K34" s="255"/>
      <c r="L34" s="255"/>
      <c r="M34" s="255"/>
      <c r="N34" s="255"/>
      <c r="O34" s="255"/>
      <c r="P34" s="255"/>
      <c r="Q34" s="255"/>
      <c r="R34" s="255"/>
      <c r="S34" s="255"/>
      <c r="T34" s="255"/>
      <c r="U34" s="255"/>
      <c r="V34" s="255"/>
      <c r="W34" s="255"/>
      <c r="X34" s="255"/>
      <c r="Y34" s="255"/>
      <c r="Z34" s="255"/>
    </row>
    <row r="35" spans="1:26" ht="15.75" customHeight="1">
      <c r="A35" s="185" t="s">
        <v>9330</v>
      </c>
      <c r="B35" s="184"/>
      <c r="C35" s="185" t="s">
        <v>9434</v>
      </c>
      <c r="D35" s="185" t="s">
        <v>9435</v>
      </c>
      <c r="E35" s="185" t="s">
        <v>9436</v>
      </c>
      <c r="F35" s="185" t="s">
        <v>9437</v>
      </c>
      <c r="G35" s="184"/>
      <c r="H35" s="184"/>
      <c r="I35" s="185"/>
      <c r="J35" s="187"/>
      <c r="K35" s="187"/>
      <c r="L35" s="187"/>
      <c r="M35" s="187"/>
      <c r="N35" s="187"/>
      <c r="O35" s="187"/>
      <c r="P35" s="187"/>
      <c r="Q35" s="187"/>
      <c r="R35" s="187"/>
      <c r="S35" s="187"/>
      <c r="T35" s="187"/>
      <c r="U35" s="187"/>
      <c r="V35" s="187"/>
      <c r="W35" s="187"/>
      <c r="X35" s="187"/>
      <c r="Y35" s="187"/>
      <c r="Z35" s="187"/>
    </row>
    <row r="36" spans="1:26" ht="15.75" customHeight="1">
      <c r="A36" s="185" t="s">
        <v>9330</v>
      </c>
      <c r="B36" s="184"/>
      <c r="C36" s="184" t="s">
        <v>9438</v>
      </c>
      <c r="D36" s="185" t="s">
        <v>9439</v>
      </c>
      <c r="E36" s="185" t="s">
        <v>9440</v>
      </c>
      <c r="F36" s="185" t="s">
        <v>9441</v>
      </c>
      <c r="G36" s="184"/>
      <c r="H36" s="184"/>
      <c r="I36" s="184" t="s">
        <v>9024</v>
      </c>
      <c r="J36" s="255"/>
      <c r="K36" s="255"/>
      <c r="L36" s="255"/>
      <c r="M36" s="255"/>
      <c r="N36" s="255"/>
      <c r="O36" s="255"/>
      <c r="P36" s="255"/>
      <c r="Q36" s="255"/>
      <c r="R36" s="255"/>
      <c r="S36" s="255"/>
      <c r="T36" s="255"/>
      <c r="U36" s="255"/>
      <c r="V36" s="255"/>
      <c r="W36" s="255"/>
      <c r="X36" s="255"/>
      <c r="Y36" s="255"/>
      <c r="Z36" s="255"/>
    </row>
    <row r="37" spans="1:26" ht="15.75" customHeight="1">
      <c r="A37" s="185" t="s">
        <v>9330</v>
      </c>
      <c r="B37" s="184"/>
      <c r="C37" s="184" t="s">
        <v>9442</v>
      </c>
      <c r="D37" s="185" t="s">
        <v>9443</v>
      </c>
      <c r="E37" s="185" t="s">
        <v>9444</v>
      </c>
      <c r="F37" s="185" t="s">
        <v>9445</v>
      </c>
      <c r="G37" s="184"/>
      <c r="H37" s="184"/>
      <c r="I37" s="184" t="s">
        <v>9024</v>
      </c>
      <c r="J37" s="255"/>
      <c r="K37" s="255"/>
      <c r="L37" s="255"/>
      <c r="M37" s="255"/>
      <c r="N37" s="255"/>
      <c r="O37" s="255"/>
      <c r="P37" s="255"/>
      <c r="Q37" s="255"/>
      <c r="R37" s="255"/>
      <c r="S37" s="255"/>
      <c r="T37" s="255"/>
      <c r="U37" s="255"/>
      <c r="V37" s="255"/>
      <c r="W37" s="255"/>
      <c r="X37" s="255"/>
      <c r="Y37" s="255"/>
      <c r="Z37" s="255"/>
    </row>
    <row r="38" spans="1:26" ht="15.75" customHeight="1">
      <c r="A38" s="185" t="s">
        <v>9330</v>
      </c>
      <c r="B38" s="184"/>
      <c r="C38" s="185" t="s">
        <v>9446</v>
      </c>
      <c r="D38" s="185" t="s">
        <v>9447</v>
      </c>
      <c r="E38" s="185" t="s">
        <v>9448</v>
      </c>
      <c r="F38" s="185" t="s">
        <v>9449</v>
      </c>
      <c r="G38" s="184"/>
      <c r="H38" s="184"/>
      <c r="I38" s="184"/>
      <c r="J38" s="255"/>
      <c r="K38" s="255"/>
      <c r="L38" s="255"/>
      <c r="M38" s="255"/>
      <c r="N38" s="255"/>
      <c r="O38" s="255"/>
      <c r="P38" s="255"/>
      <c r="Q38" s="255"/>
      <c r="R38" s="255"/>
      <c r="S38" s="255"/>
      <c r="T38" s="255"/>
      <c r="U38" s="255"/>
      <c r="V38" s="255"/>
      <c r="W38" s="255"/>
      <c r="X38" s="255"/>
      <c r="Y38" s="255"/>
      <c r="Z38" s="255"/>
    </row>
    <row r="39" spans="1:26" ht="15.75" customHeight="1">
      <c r="A39" s="185" t="s">
        <v>9450</v>
      </c>
      <c r="B39" s="184"/>
      <c r="C39" s="185" t="s">
        <v>9451</v>
      </c>
      <c r="D39" s="185" t="s">
        <v>9452</v>
      </c>
      <c r="E39" s="185" t="s">
        <v>9453</v>
      </c>
      <c r="F39" s="185" t="s">
        <v>9454</v>
      </c>
      <c r="G39" s="185"/>
      <c r="H39" s="184"/>
      <c r="I39" s="184"/>
      <c r="J39" s="255"/>
      <c r="K39" s="255"/>
      <c r="L39" s="255"/>
      <c r="M39" s="255"/>
      <c r="N39" s="255"/>
      <c r="O39" s="255"/>
      <c r="P39" s="255"/>
      <c r="Q39" s="255"/>
      <c r="R39" s="255"/>
      <c r="S39" s="255"/>
      <c r="T39" s="255"/>
      <c r="U39" s="255"/>
      <c r="V39" s="255"/>
      <c r="W39" s="255"/>
      <c r="X39" s="255"/>
      <c r="Y39" s="255"/>
      <c r="Z39" s="255"/>
    </row>
    <row r="40" spans="1:26" ht="15.75" customHeight="1">
      <c r="A40" s="184" t="s">
        <v>9455</v>
      </c>
      <c r="B40" s="184"/>
      <c r="C40" s="184" t="s">
        <v>9456</v>
      </c>
      <c r="D40" s="185" t="s">
        <v>6553</v>
      </c>
      <c r="E40" s="185" t="s">
        <v>9457</v>
      </c>
      <c r="F40" s="185" t="s">
        <v>9458</v>
      </c>
      <c r="G40" s="185"/>
      <c r="H40" s="184"/>
      <c r="I40" s="184"/>
      <c r="J40" s="255"/>
      <c r="K40" s="255"/>
      <c r="L40" s="255"/>
      <c r="M40" s="255"/>
      <c r="N40" s="255"/>
      <c r="O40" s="255"/>
      <c r="P40" s="255"/>
      <c r="Q40" s="255"/>
      <c r="R40" s="255"/>
      <c r="S40" s="255"/>
      <c r="T40" s="255"/>
      <c r="U40" s="255"/>
      <c r="V40" s="255"/>
      <c r="W40" s="255"/>
      <c r="X40" s="255"/>
      <c r="Y40" s="255"/>
      <c r="Z40" s="255"/>
    </row>
    <row r="41" spans="1:26" ht="15.75" customHeight="1">
      <c r="A41" s="184"/>
      <c r="B41" s="185" t="s">
        <v>9459</v>
      </c>
      <c r="C41" s="184"/>
      <c r="D41" s="184"/>
      <c r="E41" s="184"/>
      <c r="F41" s="184"/>
      <c r="G41" s="184"/>
      <c r="H41" s="184"/>
      <c r="I41" s="184"/>
      <c r="J41" s="255"/>
      <c r="K41" s="255"/>
      <c r="L41" s="255"/>
      <c r="M41" s="255"/>
      <c r="N41" s="255"/>
      <c r="O41" s="255"/>
      <c r="P41" s="255"/>
      <c r="Q41" s="255"/>
      <c r="R41" s="255"/>
      <c r="S41" s="255"/>
      <c r="T41" s="255"/>
      <c r="U41" s="255"/>
      <c r="V41" s="255"/>
      <c r="W41" s="255"/>
      <c r="X41" s="255"/>
      <c r="Y41" s="255"/>
      <c r="Z41" s="255"/>
    </row>
    <row r="42" spans="1:26" ht="15.75" customHeight="1">
      <c r="A42" s="185" t="s">
        <v>9364</v>
      </c>
      <c r="B42" s="184"/>
      <c r="C42" s="185" t="s">
        <v>9460</v>
      </c>
      <c r="D42" s="185" t="s">
        <v>9461</v>
      </c>
      <c r="E42" s="185" t="s">
        <v>9462</v>
      </c>
      <c r="F42" s="185" t="s">
        <v>9463</v>
      </c>
      <c r="G42" s="184"/>
      <c r="H42" s="184"/>
      <c r="I42" s="184"/>
      <c r="J42" s="255"/>
      <c r="K42" s="255"/>
      <c r="L42" s="255"/>
      <c r="M42" s="255"/>
      <c r="N42" s="255"/>
      <c r="O42" s="255"/>
      <c r="P42" s="255"/>
      <c r="Q42" s="255"/>
      <c r="R42" s="255"/>
      <c r="S42" s="255"/>
      <c r="T42" s="255"/>
      <c r="U42" s="255"/>
      <c r="V42" s="255"/>
      <c r="W42" s="255"/>
      <c r="X42" s="255"/>
      <c r="Y42" s="255"/>
      <c r="Z42" s="255"/>
    </row>
    <row r="43" spans="1:26" ht="15.75" customHeight="1">
      <c r="A43" s="185" t="s">
        <v>9364</v>
      </c>
      <c r="B43" s="184"/>
      <c r="C43" s="185" t="s">
        <v>9464</v>
      </c>
      <c r="D43" s="185" t="s">
        <v>9465</v>
      </c>
      <c r="E43" s="185" t="s">
        <v>9466</v>
      </c>
      <c r="F43" s="185" t="s">
        <v>9467</v>
      </c>
      <c r="G43" s="184"/>
      <c r="H43" s="184"/>
      <c r="I43" s="184" t="s">
        <v>9058</v>
      </c>
      <c r="J43" s="255"/>
      <c r="K43" s="255"/>
      <c r="L43" s="255"/>
      <c r="M43" s="255"/>
      <c r="N43" s="255"/>
      <c r="O43" s="255"/>
      <c r="P43" s="255"/>
      <c r="Q43" s="255"/>
      <c r="R43" s="255"/>
      <c r="S43" s="255"/>
      <c r="T43" s="255"/>
      <c r="U43" s="255"/>
      <c r="V43" s="255"/>
      <c r="W43" s="255"/>
      <c r="X43" s="255"/>
      <c r="Y43" s="255"/>
      <c r="Z43" s="255"/>
    </row>
    <row r="44" spans="1:26" ht="15.75" customHeight="1">
      <c r="A44" s="185" t="s">
        <v>9364</v>
      </c>
      <c r="B44" s="184"/>
      <c r="C44" s="185" t="s">
        <v>9468</v>
      </c>
      <c r="D44" s="185" t="s">
        <v>9469</v>
      </c>
      <c r="E44" s="185" t="s">
        <v>9470</v>
      </c>
      <c r="F44" s="185" t="s">
        <v>9471</v>
      </c>
      <c r="G44" s="185"/>
      <c r="H44" s="184"/>
      <c r="I44" s="184"/>
      <c r="J44" s="255"/>
      <c r="K44" s="255"/>
      <c r="L44" s="255"/>
      <c r="M44" s="255"/>
      <c r="N44" s="255"/>
      <c r="O44" s="255"/>
      <c r="P44" s="255"/>
      <c r="Q44" s="255"/>
      <c r="R44" s="255"/>
      <c r="S44" s="255"/>
      <c r="T44" s="255"/>
      <c r="U44" s="255"/>
      <c r="V44" s="255"/>
      <c r="W44" s="255"/>
      <c r="X44" s="255"/>
      <c r="Y44" s="255"/>
      <c r="Z44" s="255"/>
    </row>
    <row r="45" spans="1:26" ht="15.75" customHeight="1">
      <c r="A45" s="185" t="s">
        <v>9364</v>
      </c>
      <c r="B45" s="184"/>
      <c r="C45" s="184" t="s">
        <v>9472</v>
      </c>
      <c r="D45" s="185" t="s">
        <v>9473</v>
      </c>
      <c r="E45" s="185" t="s">
        <v>9474</v>
      </c>
      <c r="F45" s="185" t="s">
        <v>9475</v>
      </c>
      <c r="G45" s="185"/>
      <c r="H45" s="184"/>
      <c r="I45" s="184"/>
      <c r="J45" s="255"/>
      <c r="K45" s="255"/>
      <c r="L45" s="255"/>
      <c r="M45" s="255"/>
      <c r="N45" s="255"/>
      <c r="O45" s="255"/>
      <c r="P45" s="255"/>
      <c r="Q45" s="255"/>
      <c r="R45" s="255"/>
      <c r="S45" s="255"/>
      <c r="T45" s="255"/>
      <c r="U45" s="255"/>
      <c r="V45" s="255"/>
      <c r="W45" s="255"/>
      <c r="X45" s="255"/>
      <c r="Y45" s="255"/>
      <c r="Z45" s="255"/>
    </row>
    <row r="46" spans="1:26" ht="15.75" customHeight="1">
      <c r="A46" s="185" t="s">
        <v>9364</v>
      </c>
      <c r="B46" s="184"/>
      <c r="C46" s="185" t="s">
        <v>9476</v>
      </c>
      <c r="D46" s="185" t="s">
        <v>9477</v>
      </c>
      <c r="E46" s="185" t="s">
        <v>9478</v>
      </c>
      <c r="F46" s="185" t="s">
        <v>9479</v>
      </c>
      <c r="G46" s="185" t="s">
        <v>9480</v>
      </c>
      <c r="H46" s="184"/>
      <c r="I46" s="184" t="s">
        <v>9078</v>
      </c>
      <c r="J46" s="255"/>
      <c r="K46" s="255"/>
      <c r="L46" s="255"/>
      <c r="M46" s="255"/>
      <c r="N46" s="255"/>
      <c r="O46" s="255"/>
      <c r="P46" s="255"/>
      <c r="Q46" s="255"/>
      <c r="R46" s="255"/>
      <c r="S46" s="255"/>
      <c r="T46" s="255"/>
      <c r="U46" s="255"/>
      <c r="V46" s="255"/>
      <c r="W46" s="255"/>
      <c r="X46" s="255"/>
      <c r="Y46" s="255"/>
      <c r="Z46" s="255"/>
    </row>
    <row r="47" spans="1:26" ht="15.75" customHeight="1">
      <c r="A47" s="185"/>
      <c r="B47" s="184" t="s">
        <v>9481</v>
      </c>
      <c r="C47" s="185"/>
      <c r="D47" s="185"/>
      <c r="E47" s="185"/>
      <c r="F47" s="185"/>
      <c r="G47" s="184"/>
      <c r="H47" s="184"/>
      <c r="I47" s="184"/>
      <c r="J47" s="255"/>
      <c r="K47" s="255"/>
      <c r="L47" s="255"/>
      <c r="M47" s="255"/>
      <c r="N47" s="255"/>
      <c r="O47" s="255"/>
      <c r="P47" s="255"/>
      <c r="Q47" s="255"/>
      <c r="R47" s="255"/>
      <c r="S47" s="255"/>
      <c r="T47" s="255"/>
      <c r="U47" s="255"/>
      <c r="V47" s="255"/>
      <c r="W47" s="255"/>
      <c r="X47" s="255"/>
      <c r="Y47" s="255"/>
      <c r="Z47" s="255"/>
    </row>
    <row r="48" spans="1:26" ht="15.75" customHeight="1">
      <c r="A48" s="185" t="s">
        <v>9482</v>
      </c>
      <c r="B48" s="184"/>
      <c r="C48" s="185" t="s">
        <v>9483</v>
      </c>
      <c r="D48" s="185" t="s">
        <v>9484</v>
      </c>
      <c r="E48" s="185" t="s">
        <v>9485</v>
      </c>
      <c r="F48" s="185" t="s">
        <v>9486</v>
      </c>
      <c r="G48" s="184"/>
      <c r="H48" s="184"/>
      <c r="I48" s="184"/>
      <c r="J48" s="255"/>
      <c r="K48" s="255"/>
      <c r="L48" s="255"/>
      <c r="M48" s="255"/>
      <c r="N48" s="255"/>
      <c r="O48" s="255"/>
      <c r="P48" s="255"/>
      <c r="Q48" s="255"/>
      <c r="R48" s="255"/>
      <c r="S48" s="255"/>
      <c r="T48" s="255"/>
      <c r="U48" s="255"/>
      <c r="V48" s="255"/>
      <c r="W48" s="255"/>
      <c r="X48" s="255"/>
      <c r="Y48" s="255"/>
      <c r="Z48" s="255"/>
    </row>
    <row r="49" spans="1:26" ht="15.75" customHeight="1">
      <c r="A49" s="185" t="s">
        <v>9482</v>
      </c>
      <c r="B49" s="184"/>
      <c r="C49" s="184" t="s">
        <v>9487</v>
      </c>
      <c r="D49" s="185" t="s">
        <v>9488</v>
      </c>
      <c r="E49" s="185" t="s">
        <v>9489</v>
      </c>
      <c r="F49" s="185" t="s">
        <v>9490</v>
      </c>
      <c r="G49" s="184"/>
      <c r="H49" s="184"/>
      <c r="I49" s="185"/>
      <c r="J49" s="187"/>
      <c r="K49" s="187"/>
      <c r="L49" s="187"/>
      <c r="M49" s="187"/>
      <c r="N49" s="187"/>
      <c r="O49" s="187"/>
      <c r="P49" s="187"/>
      <c r="Q49" s="187"/>
      <c r="R49" s="187"/>
      <c r="S49" s="187"/>
      <c r="T49" s="187"/>
      <c r="U49" s="187"/>
      <c r="V49" s="187"/>
      <c r="W49" s="187"/>
      <c r="X49" s="187"/>
      <c r="Y49" s="187"/>
      <c r="Z49" s="187"/>
    </row>
    <row r="50" spans="1:26" ht="15.75" customHeight="1">
      <c r="A50" s="185" t="s">
        <v>9482</v>
      </c>
      <c r="B50" s="184"/>
      <c r="C50" s="185" t="s">
        <v>9491</v>
      </c>
      <c r="D50" s="185" t="s">
        <v>9492</v>
      </c>
      <c r="E50" s="185" t="s">
        <v>9493</v>
      </c>
      <c r="F50" s="185" t="s">
        <v>9494</v>
      </c>
      <c r="G50" s="184"/>
      <c r="H50" s="184"/>
      <c r="I50" s="184" t="s">
        <v>9495</v>
      </c>
      <c r="J50" s="255"/>
      <c r="K50" s="255"/>
      <c r="L50" s="255"/>
      <c r="M50" s="255"/>
      <c r="N50" s="255"/>
      <c r="O50" s="255"/>
      <c r="P50" s="255"/>
      <c r="Q50" s="255"/>
      <c r="R50" s="255"/>
      <c r="S50" s="255"/>
      <c r="T50" s="255"/>
      <c r="U50" s="255"/>
      <c r="V50" s="255"/>
      <c r="W50" s="255"/>
      <c r="X50" s="255"/>
      <c r="Y50" s="255"/>
      <c r="Z50" s="255"/>
    </row>
    <row r="51" spans="1:26" ht="15.75" customHeight="1">
      <c r="A51" s="185" t="s">
        <v>9482</v>
      </c>
      <c r="B51" s="184"/>
      <c r="C51" s="184" t="s">
        <v>9496</v>
      </c>
      <c r="D51" s="185" t="s">
        <v>9497</v>
      </c>
      <c r="E51" s="185" t="s">
        <v>9498</v>
      </c>
      <c r="F51" s="185" t="s">
        <v>9499</v>
      </c>
      <c r="G51" s="185"/>
      <c r="H51" s="184"/>
      <c r="I51" s="184"/>
      <c r="J51" s="255"/>
      <c r="K51" s="255"/>
      <c r="L51" s="255"/>
      <c r="M51" s="255"/>
      <c r="N51" s="255"/>
      <c r="O51" s="255"/>
      <c r="P51" s="255"/>
      <c r="Q51" s="255"/>
      <c r="R51" s="255"/>
      <c r="S51" s="255"/>
      <c r="T51" s="255"/>
      <c r="U51" s="255"/>
      <c r="V51" s="255"/>
      <c r="W51" s="255"/>
      <c r="X51" s="255"/>
      <c r="Y51" s="255"/>
      <c r="Z51" s="255"/>
    </row>
    <row r="52" spans="1:26" ht="15.75" customHeight="1">
      <c r="A52" s="185" t="s">
        <v>9500</v>
      </c>
      <c r="B52" s="184"/>
      <c r="C52" s="184" t="s">
        <v>9501</v>
      </c>
      <c r="D52" s="185" t="s">
        <v>9502</v>
      </c>
      <c r="E52" s="185" t="s">
        <v>9503</v>
      </c>
      <c r="F52" s="185" t="s">
        <v>9504</v>
      </c>
      <c r="G52" s="185" t="s">
        <v>9505</v>
      </c>
      <c r="H52" s="184"/>
      <c r="I52" s="184"/>
      <c r="J52" s="255"/>
      <c r="K52" s="255"/>
      <c r="L52" s="255"/>
      <c r="M52" s="255"/>
      <c r="N52" s="255"/>
      <c r="O52" s="255"/>
      <c r="P52" s="255"/>
      <c r="Q52" s="255"/>
      <c r="R52" s="255"/>
      <c r="S52" s="255"/>
      <c r="T52" s="255"/>
      <c r="U52" s="255"/>
      <c r="V52" s="255"/>
      <c r="W52" s="255"/>
      <c r="X52" s="255"/>
      <c r="Y52" s="255"/>
      <c r="Z52" s="255"/>
    </row>
    <row r="53" spans="1:26" ht="15.75" customHeight="1">
      <c r="A53" s="185" t="s">
        <v>9455</v>
      </c>
      <c r="B53" s="184"/>
      <c r="C53" s="185" t="s">
        <v>9506</v>
      </c>
      <c r="D53" s="185" t="s">
        <v>9507</v>
      </c>
      <c r="E53" s="185" t="s">
        <v>9508</v>
      </c>
      <c r="F53" s="185" t="s">
        <v>9509</v>
      </c>
      <c r="G53" s="184"/>
      <c r="H53" s="184"/>
      <c r="I53" s="184"/>
      <c r="J53" s="255"/>
      <c r="K53" s="255"/>
      <c r="L53" s="255"/>
      <c r="M53" s="255"/>
      <c r="N53" s="255"/>
      <c r="O53" s="255"/>
      <c r="P53" s="255"/>
      <c r="Q53" s="255"/>
      <c r="R53" s="255"/>
      <c r="S53" s="255"/>
      <c r="T53" s="255"/>
      <c r="U53" s="255"/>
      <c r="V53" s="255"/>
      <c r="W53" s="255"/>
      <c r="X53" s="255"/>
      <c r="Y53" s="255"/>
      <c r="Z53" s="255"/>
    </row>
    <row r="54" spans="1:26" ht="15.75" customHeight="1">
      <c r="A54" s="184" t="s">
        <v>9500</v>
      </c>
      <c r="B54" s="185"/>
      <c r="C54" s="184" t="s">
        <v>9510</v>
      </c>
      <c r="D54" s="184" t="s">
        <v>9511</v>
      </c>
      <c r="E54" s="184" t="s">
        <v>9512</v>
      </c>
      <c r="F54" s="184" t="s">
        <v>9513</v>
      </c>
      <c r="G54" s="184"/>
      <c r="H54" s="184"/>
      <c r="I54" s="184"/>
      <c r="J54" s="255"/>
      <c r="K54" s="255"/>
      <c r="L54" s="255"/>
      <c r="M54" s="255"/>
      <c r="N54" s="255"/>
      <c r="O54" s="255"/>
      <c r="P54" s="255"/>
      <c r="Q54" s="255"/>
      <c r="R54" s="255"/>
      <c r="S54" s="255"/>
      <c r="T54" s="255"/>
      <c r="U54" s="255"/>
      <c r="V54" s="255"/>
      <c r="W54" s="255"/>
      <c r="X54" s="255"/>
      <c r="Y54" s="255"/>
      <c r="Z54" s="255"/>
    </row>
    <row r="55" spans="1:26" ht="15.75" customHeight="1">
      <c r="A55" s="185" t="s">
        <v>9500</v>
      </c>
      <c r="B55" s="184"/>
      <c r="C55" s="185" t="s">
        <v>9514</v>
      </c>
      <c r="D55" s="185" t="s">
        <v>9515</v>
      </c>
      <c r="E55" s="185" t="s">
        <v>9516</v>
      </c>
      <c r="F55" s="185" t="s">
        <v>9517</v>
      </c>
      <c r="G55" s="184" t="s">
        <v>9518</v>
      </c>
      <c r="H55" s="184"/>
      <c r="I55" s="184"/>
      <c r="J55" s="255"/>
      <c r="K55" s="255"/>
      <c r="L55" s="255"/>
      <c r="M55" s="255"/>
      <c r="N55" s="255"/>
      <c r="O55" s="255"/>
      <c r="P55" s="255"/>
      <c r="Q55" s="255"/>
      <c r="R55" s="255"/>
      <c r="S55" s="255"/>
      <c r="T55" s="255"/>
      <c r="U55" s="255"/>
      <c r="V55" s="255"/>
      <c r="W55" s="255"/>
      <c r="X55" s="255"/>
      <c r="Y55" s="255"/>
      <c r="Z55" s="255"/>
    </row>
    <row r="56" spans="1:26" ht="15.75" customHeight="1">
      <c r="A56" s="185" t="s">
        <v>9500</v>
      </c>
      <c r="B56" s="184"/>
      <c r="C56" s="185" t="s">
        <v>9519</v>
      </c>
      <c r="D56" s="185" t="s">
        <v>9520</v>
      </c>
      <c r="E56" s="185" t="s">
        <v>9521</v>
      </c>
      <c r="F56" s="185" t="s">
        <v>9522</v>
      </c>
      <c r="G56" s="184"/>
      <c r="H56" s="184"/>
      <c r="I56" s="184" t="s">
        <v>9523</v>
      </c>
      <c r="J56" s="255"/>
      <c r="K56" s="255"/>
      <c r="L56" s="255"/>
      <c r="M56" s="255"/>
      <c r="N56" s="255"/>
      <c r="O56" s="255"/>
      <c r="P56" s="255"/>
      <c r="Q56" s="255"/>
      <c r="R56" s="255"/>
      <c r="S56" s="255"/>
      <c r="T56" s="255"/>
      <c r="U56" s="255"/>
      <c r="V56" s="255"/>
      <c r="W56" s="255"/>
      <c r="X56" s="255"/>
      <c r="Y56" s="255"/>
      <c r="Z56" s="255"/>
    </row>
    <row r="57" spans="1:26" ht="15.75" customHeight="1">
      <c r="A57" s="185"/>
      <c r="B57" s="184" t="s">
        <v>9524</v>
      </c>
      <c r="C57" s="185"/>
      <c r="D57" s="185"/>
      <c r="E57" s="185"/>
      <c r="F57" s="185"/>
      <c r="G57" s="184"/>
      <c r="H57" s="184"/>
      <c r="I57" s="184"/>
      <c r="J57" s="255"/>
      <c r="K57" s="255"/>
      <c r="L57" s="255"/>
      <c r="M57" s="255"/>
      <c r="N57" s="255"/>
      <c r="O57" s="255"/>
      <c r="P57" s="255"/>
      <c r="Q57" s="255"/>
      <c r="R57" s="255"/>
      <c r="S57" s="255"/>
      <c r="T57" s="255"/>
      <c r="U57" s="255"/>
      <c r="V57" s="255"/>
      <c r="W57" s="255"/>
      <c r="X57" s="255"/>
      <c r="Y57" s="255"/>
      <c r="Z57" s="255"/>
    </row>
    <row r="58" spans="1:26" ht="15.75" customHeight="1">
      <c r="A58" s="185" t="s">
        <v>9455</v>
      </c>
      <c r="B58" s="184"/>
      <c r="C58" s="185" t="s">
        <v>9525</v>
      </c>
      <c r="D58" s="185" t="s">
        <v>9526</v>
      </c>
      <c r="E58" s="185" t="s">
        <v>9527</v>
      </c>
      <c r="F58" s="185" t="s">
        <v>9528</v>
      </c>
      <c r="G58" s="184"/>
      <c r="H58" s="184"/>
      <c r="I58" s="184" t="s">
        <v>9153</v>
      </c>
      <c r="J58" s="255"/>
      <c r="K58" s="255"/>
      <c r="L58" s="255"/>
      <c r="M58" s="255"/>
      <c r="N58" s="255"/>
      <c r="O58" s="255"/>
      <c r="P58" s="255"/>
      <c r="Q58" s="255"/>
      <c r="R58" s="255"/>
      <c r="S58" s="255"/>
      <c r="T58" s="255"/>
      <c r="U58" s="255"/>
      <c r="V58" s="255"/>
      <c r="W58" s="255"/>
      <c r="X58" s="255"/>
      <c r="Y58" s="255"/>
      <c r="Z58" s="255"/>
    </row>
    <row r="59" spans="1:26" ht="15.75" customHeight="1">
      <c r="A59" s="185" t="s">
        <v>9455</v>
      </c>
      <c r="B59" s="184"/>
      <c r="C59" s="185" t="s">
        <v>9529</v>
      </c>
      <c r="D59" s="185" t="s">
        <v>9530</v>
      </c>
      <c r="E59" s="185" t="s">
        <v>7893</v>
      </c>
      <c r="F59" s="185" t="s">
        <v>9531</v>
      </c>
      <c r="G59" s="184"/>
      <c r="H59" s="184"/>
      <c r="I59" s="184"/>
      <c r="J59" s="255"/>
      <c r="K59" s="255"/>
      <c r="L59" s="255"/>
      <c r="M59" s="255"/>
      <c r="N59" s="255"/>
      <c r="O59" s="255"/>
      <c r="P59" s="255"/>
      <c r="Q59" s="255"/>
      <c r="R59" s="255"/>
      <c r="S59" s="255"/>
      <c r="T59" s="255"/>
      <c r="U59" s="255"/>
      <c r="V59" s="255"/>
      <c r="W59" s="255"/>
      <c r="X59" s="255"/>
      <c r="Y59" s="255"/>
      <c r="Z59" s="255"/>
    </row>
    <row r="60" spans="1:26" ht="15.75" customHeight="1">
      <c r="A60" s="185" t="s">
        <v>9455</v>
      </c>
      <c r="B60" s="184"/>
      <c r="C60" s="185" t="s">
        <v>9532</v>
      </c>
      <c r="D60" s="185" t="s">
        <v>9533</v>
      </c>
      <c r="E60" s="185" t="s">
        <v>9534</v>
      </c>
      <c r="F60" s="185" t="s">
        <v>9535</v>
      </c>
      <c r="G60" s="184"/>
      <c r="H60" s="184"/>
      <c r="I60" s="184"/>
      <c r="J60" s="255"/>
      <c r="K60" s="255"/>
      <c r="L60" s="255"/>
      <c r="M60" s="255"/>
      <c r="N60" s="255"/>
      <c r="O60" s="255"/>
      <c r="P60" s="255"/>
      <c r="Q60" s="255"/>
      <c r="R60" s="255"/>
      <c r="S60" s="255"/>
      <c r="T60" s="255"/>
      <c r="U60" s="255"/>
      <c r="V60" s="255"/>
      <c r="W60" s="255"/>
      <c r="X60" s="255"/>
      <c r="Y60" s="255"/>
      <c r="Z60" s="255"/>
    </row>
    <row r="61" spans="1:26" ht="15.75" customHeight="1">
      <c r="A61" s="185"/>
      <c r="B61" s="184" t="s">
        <v>9536</v>
      </c>
      <c r="C61" s="184"/>
      <c r="D61" s="185"/>
      <c r="E61" s="185"/>
      <c r="F61" s="185"/>
      <c r="G61" s="185"/>
      <c r="H61" s="184"/>
      <c r="I61" s="184"/>
      <c r="J61" s="255"/>
      <c r="K61" s="255"/>
      <c r="L61" s="255"/>
      <c r="M61" s="255"/>
      <c r="N61" s="255"/>
      <c r="O61" s="255"/>
      <c r="P61" s="255"/>
      <c r="Q61" s="255"/>
      <c r="R61" s="255"/>
      <c r="S61" s="255"/>
      <c r="T61" s="255"/>
      <c r="U61" s="255"/>
      <c r="V61" s="255"/>
      <c r="W61" s="255"/>
      <c r="X61" s="255"/>
      <c r="Y61" s="255"/>
      <c r="Z61" s="255"/>
    </row>
    <row r="62" spans="1:26" ht="15.75" customHeight="1">
      <c r="A62" s="185" t="s">
        <v>9455</v>
      </c>
      <c r="B62" s="184"/>
      <c r="C62" s="184" t="s">
        <v>9537</v>
      </c>
      <c r="D62" s="185" t="s">
        <v>9538</v>
      </c>
      <c r="E62" s="185" t="s">
        <v>9539</v>
      </c>
      <c r="F62" s="184" t="s">
        <v>9540</v>
      </c>
      <c r="G62" s="184"/>
      <c r="H62" s="184"/>
      <c r="I62" s="184" t="s">
        <v>9541</v>
      </c>
      <c r="J62" s="255"/>
      <c r="K62" s="255"/>
      <c r="L62" s="255"/>
      <c r="M62" s="255"/>
      <c r="N62" s="255"/>
      <c r="O62" s="255"/>
      <c r="P62" s="255"/>
      <c r="Q62" s="255"/>
      <c r="R62" s="255"/>
      <c r="S62" s="255"/>
      <c r="T62" s="255"/>
      <c r="U62" s="255"/>
      <c r="V62" s="255"/>
      <c r="W62" s="255"/>
      <c r="X62" s="255"/>
      <c r="Y62" s="255"/>
      <c r="Z62" s="255"/>
    </row>
    <row r="63" spans="1:26" ht="15.75" customHeight="1">
      <c r="A63" s="185" t="s">
        <v>9542</v>
      </c>
      <c r="B63" s="184"/>
      <c r="C63" s="185" t="s">
        <v>9543</v>
      </c>
      <c r="D63" s="185" t="s">
        <v>9544</v>
      </c>
      <c r="E63" s="185" t="s">
        <v>9545</v>
      </c>
      <c r="F63" s="185" t="s">
        <v>9546</v>
      </c>
      <c r="G63" s="184"/>
      <c r="H63" s="184"/>
      <c r="I63" s="184" t="s">
        <v>9176</v>
      </c>
      <c r="J63" s="255"/>
      <c r="K63" s="255"/>
      <c r="L63" s="255"/>
      <c r="M63" s="255"/>
      <c r="N63" s="255"/>
      <c r="O63" s="255"/>
      <c r="P63" s="255"/>
      <c r="Q63" s="255"/>
      <c r="R63" s="255"/>
      <c r="S63" s="255"/>
      <c r="T63" s="255"/>
      <c r="U63" s="255"/>
      <c r="V63" s="255"/>
      <c r="W63" s="255"/>
      <c r="X63" s="255"/>
      <c r="Y63" s="255"/>
      <c r="Z63" s="255"/>
    </row>
    <row r="64" spans="1:26" ht="15.75" customHeight="1">
      <c r="A64" s="185" t="s">
        <v>9547</v>
      </c>
      <c r="B64" s="184"/>
      <c r="C64" s="185" t="s">
        <v>9548</v>
      </c>
      <c r="D64" s="185" t="s">
        <v>9549</v>
      </c>
      <c r="E64" s="185" t="s">
        <v>9550</v>
      </c>
      <c r="F64" s="185" t="s">
        <v>9551</v>
      </c>
      <c r="G64" s="184"/>
      <c r="H64" s="184"/>
      <c r="I64" s="184"/>
      <c r="J64" s="255"/>
      <c r="K64" s="255"/>
      <c r="L64" s="255"/>
      <c r="M64" s="255"/>
      <c r="N64" s="255"/>
      <c r="O64" s="255"/>
      <c r="P64" s="255"/>
      <c r="Q64" s="255"/>
      <c r="R64" s="255"/>
      <c r="S64" s="255"/>
      <c r="T64" s="255"/>
      <c r="U64" s="255"/>
      <c r="V64" s="255"/>
      <c r="W64" s="255"/>
      <c r="X64" s="255"/>
      <c r="Y64" s="255"/>
      <c r="Z64" s="255"/>
    </row>
    <row r="65" spans="1:26" ht="15.75" customHeight="1">
      <c r="A65" s="185" t="s">
        <v>9547</v>
      </c>
      <c r="B65" s="184"/>
      <c r="C65" s="185" t="s">
        <v>9552</v>
      </c>
      <c r="D65" s="185" t="s">
        <v>9553</v>
      </c>
      <c r="E65" s="185" t="s">
        <v>9554</v>
      </c>
      <c r="F65" s="185" t="s">
        <v>9555</v>
      </c>
      <c r="G65" s="184"/>
      <c r="H65" s="184"/>
      <c r="I65" s="184"/>
      <c r="J65" s="255"/>
      <c r="K65" s="255"/>
      <c r="L65" s="255"/>
      <c r="M65" s="255"/>
      <c r="N65" s="255"/>
      <c r="O65" s="255"/>
      <c r="P65" s="255"/>
      <c r="Q65" s="255"/>
      <c r="R65" s="255"/>
      <c r="S65" s="255"/>
      <c r="T65" s="255"/>
      <c r="U65" s="255"/>
      <c r="V65" s="255"/>
      <c r="W65" s="255"/>
      <c r="X65" s="255"/>
      <c r="Y65" s="255"/>
      <c r="Z65" s="255"/>
    </row>
    <row r="66" spans="1:26" ht="15.75" customHeight="1">
      <c r="A66" s="185" t="s">
        <v>9547</v>
      </c>
      <c r="B66" s="184"/>
      <c r="C66" s="185" t="s">
        <v>9556</v>
      </c>
      <c r="D66" s="185" t="s">
        <v>9557</v>
      </c>
      <c r="E66" s="185" t="s">
        <v>8802</v>
      </c>
      <c r="F66" s="185" t="s">
        <v>9558</v>
      </c>
      <c r="G66" s="185"/>
      <c r="H66" s="185"/>
      <c r="I66" s="184" t="s">
        <v>9559</v>
      </c>
      <c r="J66" s="255"/>
      <c r="K66" s="255"/>
      <c r="L66" s="255"/>
      <c r="M66" s="255"/>
      <c r="N66" s="255"/>
      <c r="O66" s="255"/>
      <c r="P66" s="255"/>
      <c r="Q66" s="255"/>
      <c r="R66" s="255"/>
      <c r="S66" s="255"/>
      <c r="T66" s="255"/>
      <c r="U66" s="255"/>
      <c r="V66" s="255"/>
      <c r="W66" s="255"/>
      <c r="X66" s="255"/>
      <c r="Y66" s="255"/>
      <c r="Z66" s="255"/>
    </row>
    <row r="67" spans="1:26" ht="15.75" customHeight="1">
      <c r="A67" s="184" t="s">
        <v>9547</v>
      </c>
      <c r="B67" s="185"/>
      <c r="C67" s="184" t="s">
        <v>9560</v>
      </c>
      <c r="D67" s="184" t="s">
        <v>9561</v>
      </c>
      <c r="E67" s="184" t="s">
        <v>9562</v>
      </c>
      <c r="F67" s="184" t="s">
        <v>9563</v>
      </c>
      <c r="G67" s="184"/>
      <c r="H67" s="184"/>
      <c r="I67" s="184"/>
      <c r="J67" s="255"/>
      <c r="K67" s="255"/>
      <c r="L67" s="255"/>
      <c r="M67" s="255"/>
      <c r="N67" s="255"/>
      <c r="O67" s="255"/>
      <c r="P67" s="255"/>
      <c r="Q67" s="255"/>
      <c r="R67" s="255"/>
      <c r="S67" s="255"/>
      <c r="T67" s="255"/>
      <c r="U67" s="255"/>
      <c r="V67" s="255"/>
      <c r="W67" s="255"/>
      <c r="X67" s="255"/>
      <c r="Y67" s="255"/>
      <c r="Z67" s="255"/>
    </row>
    <row r="68" spans="1:26" ht="15.75" customHeight="1">
      <c r="A68" s="185" t="s">
        <v>9547</v>
      </c>
      <c r="B68" s="184"/>
      <c r="C68" s="185" t="s">
        <v>9564</v>
      </c>
      <c r="D68" s="185" t="s">
        <v>9565</v>
      </c>
      <c r="E68" s="185" t="s">
        <v>9566</v>
      </c>
      <c r="F68" s="185" t="s">
        <v>9567</v>
      </c>
      <c r="G68" s="184"/>
      <c r="H68" s="184"/>
      <c r="I68" s="184" t="s">
        <v>9205</v>
      </c>
      <c r="J68" s="255"/>
      <c r="K68" s="255"/>
      <c r="L68" s="255"/>
      <c r="M68" s="255"/>
      <c r="N68" s="255"/>
      <c r="O68" s="255"/>
      <c r="P68" s="255"/>
      <c r="Q68" s="255"/>
      <c r="R68" s="255"/>
      <c r="S68" s="255"/>
      <c r="T68" s="255"/>
      <c r="U68" s="255"/>
      <c r="V68" s="255"/>
      <c r="W68" s="255"/>
      <c r="X68" s="255"/>
      <c r="Y68" s="255"/>
      <c r="Z68" s="255"/>
    </row>
    <row r="69" spans="1:26" ht="15.75" customHeight="1">
      <c r="A69" s="185" t="s">
        <v>9547</v>
      </c>
      <c r="B69" s="184"/>
      <c r="C69" s="185" t="s">
        <v>9568</v>
      </c>
      <c r="D69" s="185" t="s">
        <v>9569</v>
      </c>
      <c r="E69" s="185" t="s">
        <v>9570</v>
      </c>
      <c r="F69" s="185" t="s">
        <v>9571</v>
      </c>
      <c r="G69" s="184"/>
      <c r="H69" s="184"/>
      <c r="I69" s="184" t="s">
        <v>9572</v>
      </c>
      <c r="J69" s="255"/>
      <c r="K69" s="255"/>
      <c r="L69" s="255"/>
      <c r="M69" s="255"/>
      <c r="N69" s="255"/>
      <c r="O69" s="255"/>
      <c r="P69" s="255"/>
      <c r="Q69" s="255"/>
      <c r="R69" s="255"/>
      <c r="S69" s="255"/>
      <c r="T69" s="255"/>
      <c r="U69" s="255"/>
      <c r="V69" s="255"/>
      <c r="W69" s="255"/>
      <c r="X69" s="255"/>
      <c r="Y69" s="255"/>
      <c r="Z69" s="255"/>
    </row>
    <row r="70" spans="1:26" ht="15.75" customHeight="1">
      <c r="A70" s="185" t="s">
        <v>9547</v>
      </c>
      <c r="B70" s="184"/>
      <c r="C70" s="185" t="s">
        <v>9573</v>
      </c>
      <c r="D70" s="185" t="s">
        <v>9574</v>
      </c>
      <c r="E70" s="185" t="s">
        <v>9575</v>
      </c>
      <c r="F70" s="185" t="s">
        <v>9576</v>
      </c>
      <c r="G70" s="185"/>
      <c r="H70" s="184"/>
      <c r="I70" s="184" t="s">
        <v>9218</v>
      </c>
      <c r="J70" s="255"/>
      <c r="K70" s="255"/>
      <c r="L70" s="255"/>
      <c r="M70" s="255"/>
      <c r="N70" s="255"/>
      <c r="O70" s="255"/>
      <c r="P70" s="255"/>
      <c r="Q70" s="255"/>
      <c r="R70" s="255"/>
      <c r="S70" s="255"/>
      <c r="T70" s="255"/>
      <c r="U70" s="255"/>
      <c r="V70" s="255"/>
      <c r="W70" s="255"/>
      <c r="X70" s="255"/>
      <c r="Y70" s="255"/>
      <c r="Z70" s="255"/>
    </row>
    <row r="71" spans="1:26" ht="15.75" customHeight="1">
      <c r="A71" s="185" t="s">
        <v>9547</v>
      </c>
      <c r="B71" s="184"/>
      <c r="C71" s="184" t="s">
        <v>9577</v>
      </c>
      <c r="D71" s="185" t="s">
        <v>9578</v>
      </c>
      <c r="E71" s="185" t="s">
        <v>9579</v>
      </c>
      <c r="F71" s="185" t="s">
        <v>9580</v>
      </c>
      <c r="G71" s="185"/>
      <c r="H71" s="184"/>
      <c r="I71" s="184"/>
      <c r="J71" s="255"/>
      <c r="K71" s="255"/>
      <c r="L71" s="255"/>
      <c r="M71" s="255"/>
      <c r="N71" s="255"/>
      <c r="O71" s="255"/>
      <c r="P71" s="255"/>
      <c r="Q71" s="255"/>
      <c r="R71" s="255"/>
      <c r="S71" s="255"/>
      <c r="T71" s="255"/>
      <c r="U71" s="255"/>
      <c r="V71" s="255"/>
      <c r="W71" s="255"/>
      <c r="X71" s="255"/>
      <c r="Y71" s="255"/>
      <c r="Z71" s="255"/>
    </row>
    <row r="72" spans="1:26" ht="15.75" customHeight="1">
      <c r="A72" s="185" t="s">
        <v>9547</v>
      </c>
      <c r="B72" s="184"/>
      <c r="C72" s="184" t="s">
        <v>9581</v>
      </c>
      <c r="D72" s="185" t="s">
        <v>9582</v>
      </c>
      <c r="E72" s="185" t="s">
        <v>9583</v>
      </c>
      <c r="F72" s="184" t="s">
        <v>9584</v>
      </c>
      <c r="G72" s="184"/>
      <c r="H72" s="184"/>
      <c r="I72" s="184" t="s">
        <v>9585</v>
      </c>
      <c r="J72" s="255"/>
      <c r="K72" s="255"/>
      <c r="L72" s="255"/>
      <c r="M72" s="255"/>
      <c r="N72" s="255"/>
      <c r="O72" s="255"/>
      <c r="P72" s="255"/>
      <c r="Q72" s="255"/>
      <c r="R72" s="255"/>
      <c r="S72" s="255"/>
      <c r="T72" s="255"/>
      <c r="U72" s="255"/>
      <c r="V72" s="255"/>
      <c r="W72" s="255"/>
      <c r="X72" s="255"/>
      <c r="Y72" s="255"/>
      <c r="Z72" s="255"/>
    </row>
    <row r="73" spans="1:26" ht="15.75" customHeight="1">
      <c r="A73" s="185" t="s">
        <v>9547</v>
      </c>
      <c r="B73" s="184"/>
      <c r="C73" s="185" t="s">
        <v>9586</v>
      </c>
      <c r="D73" s="185" t="s">
        <v>9587</v>
      </c>
      <c r="E73" s="185" t="s">
        <v>8819</v>
      </c>
      <c r="F73" s="185" t="s">
        <v>9588</v>
      </c>
      <c r="G73" s="184" t="s">
        <v>9589</v>
      </c>
      <c r="H73" s="184"/>
      <c r="I73" s="184"/>
      <c r="J73" s="255"/>
      <c r="K73" s="255"/>
      <c r="L73" s="255"/>
      <c r="M73" s="255"/>
      <c r="N73" s="255"/>
      <c r="O73" s="255"/>
      <c r="P73" s="255"/>
      <c r="Q73" s="255"/>
      <c r="R73" s="255"/>
      <c r="S73" s="255"/>
      <c r="T73" s="255"/>
      <c r="U73" s="255"/>
      <c r="V73" s="255"/>
      <c r="W73" s="255"/>
      <c r="X73" s="255"/>
      <c r="Y73" s="255"/>
      <c r="Z73" s="255"/>
    </row>
    <row r="74" spans="1:26" ht="15.75" customHeight="1">
      <c r="A74" s="185" t="s">
        <v>9547</v>
      </c>
      <c r="B74" s="184"/>
      <c r="C74" s="185" t="s">
        <v>9590</v>
      </c>
      <c r="D74" s="185" t="s">
        <v>9591</v>
      </c>
      <c r="E74" s="185" t="s">
        <v>9592</v>
      </c>
      <c r="F74" s="185" t="s">
        <v>9593</v>
      </c>
      <c r="G74" s="184"/>
      <c r="H74" s="184"/>
      <c r="I74" s="184"/>
      <c r="J74" s="255"/>
      <c r="K74" s="255"/>
      <c r="L74" s="255"/>
      <c r="M74" s="255"/>
      <c r="N74" s="255"/>
      <c r="O74" s="255"/>
      <c r="P74" s="255"/>
      <c r="Q74" s="255"/>
      <c r="R74" s="255"/>
      <c r="S74" s="255"/>
      <c r="T74" s="255"/>
      <c r="U74" s="255"/>
      <c r="V74" s="255"/>
      <c r="W74" s="255"/>
      <c r="X74" s="255"/>
      <c r="Y74" s="255"/>
      <c r="Z74" s="255"/>
    </row>
    <row r="75" spans="1:26" ht="15.75" customHeight="1">
      <c r="A75" s="185" t="s">
        <v>9547</v>
      </c>
      <c r="B75" s="184"/>
      <c r="C75" s="185" t="s">
        <v>9594</v>
      </c>
      <c r="D75" s="185" t="s">
        <v>9595</v>
      </c>
      <c r="E75" s="185" t="s">
        <v>9596</v>
      </c>
      <c r="F75" s="185" t="s">
        <v>9597</v>
      </c>
      <c r="G75" s="184"/>
      <c r="H75" s="184"/>
      <c r="I75" s="184"/>
      <c r="J75" s="255"/>
      <c r="K75" s="255"/>
      <c r="L75" s="255"/>
      <c r="M75" s="255"/>
      <c r="N75" s="255"/>
      <c r="O75" s="255"/>
      <c r="P75" s="255"/>
      <c r="Q75" s="255"/>
      <c r="R75" s="255"/>
      <c r="S75" s="255"/>
      <c r="T75" s="255"/>
      <c r="U75" s="255"/>
      <c r="V75" s="255"/>
      <c r="W75" s="255"/>
      <c r="X75" s="255"/>
      <c r="Y75" s="255"/>
      <c r="Z75" s="255"/>
    </row>
    <row r="76" spans="1:26" ht="15.75" customHeight="1">
      <c r="A76" s="185" t="s">
        <v>9598</v>
      </c>
      <c r="B76" s="184"/>
      <c r="C76" s="185" t="s">
        <v>9599</v>
      </c>
      <c r="D76" s="185" t="s">
        <v>9600</v>
      </c>
      <c r="E76" s="185" t="s">
        <v>9601</v>
      </c>
      <c r="F76" s="185" t="s">
        <v>9602</v>
      </c>
      <c r="G76" s="185"/>
      <c r="H76" s="185"/>
      <c r="I76" s="184"/>
      <c r="J76" s="255"/>
      <c r="K76" s="255"/>
      <c r="L76" s="255"/>
      <c r="M76" s="255"/>
      <c r="N76" s="255"/>
      <c r="O76" s="255"/>
      <c r="P76" s="255"/>
      <c r="Q76" s="255"/>
      <c r="R76" s="255"/>
      <c r="S76" s="255"/>
      <c r="T76" s="255"/>
      <c r="U76" s="255"/>
      <c r="V76" s="255"/>
      <c r="W76" s="255"/>
      <c r="X76" s="255"/>
      <c r="Y76" s="255"/>
      <c r="Z76" s="255"/>
    </row>
    <row r="77" spans="1:26" ht="15.75" customHeight="1">
      <c r="A77" s="256" t="s">
        <v>9547</v>
      </c>
      <c r="B77" s="256"/>
      <c r="C77" s="256" t="s">
        <v>9603</v>
      </c>
      <c r="D77" s="256" t="s">
        <v>9604</v>
      </c>
      <c r="E77" s="256" t="s">
        <v>9605</v>
      </c>
      <c r="F77" s="256" t="s">
        <v>9606</v>
      </c>
      <c r="G77" s="256"/>
      <c r="H77" s="256"/>
      <c r="I77" s="256"/>
      <c r="J77" s="256"/>
      <c r="K77" s="256"/>
      <c r="L77" s="256"/>
      <c r="M77" s="256"/>
      <c r="N77" s="256"/>
      <c r="O77" s="256"/>
      <c r="P77" s="256"/>
      <c r="Q77" s="256"/>
      <c r="R77" s="256"/>
      <c r="S77" s="256"/>
      <c r="T77" s="256"/>
      <c r="U77" s="256"/>
      <c r="V77" s="256"/>
      <c r="W77" s="256"/>
      <c r="X77" s="256"/>
      <c r="Y77" s="256"/>
      <c r="Z77" s="256"/>
    </row>
    <row r="78" spans="1:26" ht="15.75" customHeight="1">
      <c r="A78" s="256" t="s">
        <v>9547</v>
      </c>
      <c r="B78" s="256"/>
      <c r="C78" s="256" t="s">
        <v>9607</v>
      </c>
      <c r="D78" s="256" t="s">
        <v>9608</v>
      </c>
      <c r="E78" s="256" t="s">
        <v>9609</v>
      </c>
      <c r="F78" s="256" t="s">
        <v>9610</v>
      </c>
      <c r="G78" s="256"/>
      <c r="H78" s="256"/>
      <c r="I78" s="256" t="s">
        <v>9265</v>
      </c>
      <c r="J78" s="256"/>
      <c r="K78" s="256"/>
      <c r="L78" s="256"/>
      <c r="M78" s="256"/>
      <c r="N78" s="256"/>
      <c r="O78" s="256"/>
      <c r="P78" s="256"/>
      <c r="Q78" s="256"/>
      <c r="R78" s="256"/>
      <c r="S78" s="256"/>
      <c r="T78" s="256"/>
      <c r="U78" s="256"/>
      <c r="V78" s="256"/>
      <c r="W78" s="256"/>
      <c r="X78" s="256"/>
      <c r="Y78" s="256"/>
      <c r="Z78" s="256"/>
    </row>
    <row r="79" spans="1:26" ht="15.75" customHeight="1">
      <c r="A79" s="256" t="s">
        <v>9547</v>
      </c>
      <c r="B79" s="256"/>
      <c r="C79" s="256" t="s">
        <v>9611</v>
      </c>
      <c r="D79" s="256" t="s">
        <v>9612</v>
      </c>
      <c r="E79" s="256" t="s">
        <v>9613</v>
      </c>
      <c r="F79" s="256" t="s">
        <v>9614</v>
      </c>
      <c r="G79" s="256"/>
      <c r="H79" s="256"/>
      <c r="I79" s="256"/>
      <c r="J79" s="256"/>
      <c r="K79" s="256"/>
      <c r="L79" s="256"/>
      <c r="M79" s="256"/>
      <c r="N79" s="256"/>
      <c r="O79" s="256"/>
      <c r="P79" s="256"/>
      <c r="Q79" s="256"/>
      <c r="R79" s="256"/>
      <c r="S79" s="256"/>
      <c r="T79" s="256"/>
      <c r="U79" s="256"/>
      <c r="V79" s="256"/>
      <c r="W79" s="256"/>
      <c r="X79" s="256"/>
      <c r="Y79" s="256"/>
      <c r="Z79" s="256"/>
    </row>
    <row r="80" spans="1:26" ht="15.75" customHeight="1">
      <c r="A80" s="256" t="s">
        <v>9615</v>
      </c>
      <c r="B80" s="256"/>
      <c r="C80" s="256" t="s">
        <v>9616</v>
      </c>
      <c r="D80" s="256" t="s">
        <v>9617</v>
      </c>
      <c r="E80" s="256" t="s">
        <v>9618</v>
      </c>
      <c r="F80" s="256" t="s">
        <v>9619</v>
      </c>
      <c r="G80" s="256" t="s">
        <v>9620</v>
      </c>
      <c r="H80" s="256"/>
      <c r="I80" s="256" t="s">
        <v>9621</v>
      </c>
      <c r="J80" s="256"/>
      <c r="K80" s="256"/>
      <c r="L80" s="256"/>
      <c r="M80" s="256"/>
      <c r="N80" s="256"/>
      <c r="O80" s="256"/>
      <c r="P80" s="256"/>
      <c r="Q80" s="256"/>
      <c r="R80" s="256"/>
      <c r="S80" s="256"/>
      <c r="T80" s="256"/>
      <c r="U80" s="256"/>
      <c r="V80" s="256"/>
      <c r="W80" s="256"/>
      <c r="X80" s="256"/>
      <c r="Y80" s="256"/>
      <c r="Z80" s="256"/>
    </row>
    <row r="81" spans="1:26" ht="15.75" customHeight="1">
      <c r="A81" s="256" t="s">
        <v>9547</v>
      </c>
      <c r="B81" s="256"/>
      <c r="C81" s="256" t="s">
        <v>9622</v>
      </c>
      <c r="D81" s="256" t="s">
        <v>9623</v>
      </c>
      <c r="E81" s="256" t="s">
        <v>8817</v>
      </c>
      <c r="F81" s="256" t="s">
        <v>9624</v>
      </c>
      <c r="G81" s="256"/>
      <c r="H81" s="256"/>
      <c r="I81" s="256" t="s">
        <v>9286</v>
      </c>
      <c r="J81" s="256"/>
      <c r="K81" s="256"/>
      <c r="L81" s="256"/>
      <c r="M81" s="256"/>
      <c r="N81" s="256"/>
      <c r="O81" s="256"/>
      <c r="P81" s="256"/>
      <c r="Q81" s="256"/>
      <c r="R81" s="256"/>
      <c r="S81" s="256"/>
      <c r="T81" s="256"/>
      <c r="U81" s="256"/>
      <c r="V81" s="256"/>
      <c r="W81" s="256"/>
      <c r="X81" s="256"/>
      <c r="Y81" s="256"/>
      <c r="Z81" s="256"/>
    </row>
    <row r="82" spans="1:26" ht="15.75" customHeight="1">
      <c r="A82" s="256" t="s">
        <v>9625</v>
      </c>
      <c r="B82" s="256"/>
      <c r="C82" s="256" t="s">
        <v>9626</v>
      </c>
      <c r="D82" s="256" t="s">
        <v>9627</v>
      </c>
      <c r="E82" s="256" t="s">
        <v>9628</v>
      </c>
      <c r="F82" s="256" t="s">
        <v>9629</v>
      </c>
      <c r="G82" s="256"/>
      <c r="H82" s="256"/>
      <c r="I82" s="256"/>
      <c r="J82" s="256"/>
      <c r="K82" s="256"/>
      <c r="L82" s="256"/>
      <c r="M82" s="256"/>
      <c r="N82" s="256"/>
      <c r="O82" s="256"/>
      <c r="P82" s="256"/>
      <c r="Q82" s="256"/>
      <c r="R82" s="256"/>
      <c r="S82" s="256"/>
      <c r="T82" s="256"/>
      <c r="U82" s="256"/>
      <c r="V82" s="256"/>
      <c r="W82" s="256"/>
      <c r="X82" s="256"/>
      <c r="Y82" s="256"/>
      <c r="Z82" s="256"/>
    </row>
    <row r="83" spans="1:26" ht="15.75" customHeight="1">
      <c r="A83" s="256"/>
      <c r="B83" s="256" t="s">
        <v>9630</v>
      </c>
      <c r="C83" s="256"/>
      <c r="D83" s="256"/>
      <c r="E83" s="256"/>
      <c r="F83" s="256"/>
      <c r="G83" s="256"/>
      <c r="H83" s="256"/>
      <c r="I83" s="256"/>
      <c r="J83" s="256"/>
      <c r="K83" s="256"/>
      <c r="L83" s="256"/>
      <c r="M83" s="256"/>
      <c r="N83" s="256"/>
      <c r="O83" s="256"/>
      <c r="P83" s="256"/>
      <c r="Q83" s="256"/>
      <c r="R83" s="256"/>
      <c r="S83" s="256"/>
      <c r="T83" s="256"/>
      <c r="U83" s="256"/>
      <c r="V83" s="256"/>
      <c r="W83" s="256"/>
      <c r="X83" s="256"/>
      <c r="Y83" s="256"/>
      <c r="Z83" s="256"/>
    </row>
    <row r="84" spans="1:26" ht="15.75" customHeight="1">
      <c r="A84" s="256" t="s">
        <v>9547</v>
      </c>
      <c r="B84" s="256"/>
      <c r="C84" s="256" t="s">
        <v>9631</v>
      </c>
      <c r="D84" s="256" t="s">
        <v>9632</v>
      </c>
      <c r="E84" s="256" t="s">
        <v>9633</v>
      </c>
      <c r="F84" s="256" t="s">
        <v>9634</v>
      </c>
      <c r="G84" s="256" t="s">
        <v>9635</v>
      </c>
      <c r="H84" s="256"/>
      <c r="I84" s="256"/>
      <c r="J84" s="256"/>
      <c r="K84" s="256"/>
      <c r="L84" s="256"/>
      <c r="M84" s="256"/>
      <c r="N84" s="256"/>
      <c r="O84" s="256"/>
      <c r="P84" s="256"/>
      <c r="Q84" s="256"/>
      <c r="R84" s="256"/>
      <c r="S84" s="256"/>
      <c r="T84" s="256"/>
      <c r="U84" s="256"/>
      <c r="V84" s="256"/>
      <c r="W84" s="256"/>
      <c r="X84" s="256"/>
      <c r="Y84" s="256"/>
      <c r="Z84" s="256"/>
    </row>
    <row r="85" spans="1:26" ht="15.75" customHeight="1">
      <c r="A85" s="256" t="s">
        <v>9547</v>
      </c>
      <c r="B85" s="256"/>
      <c r="C85" s="256" t="s">
        <v>9636</v>
      </c>
      <c r="D85" s="256" t="s">
        <v>9637</v>
      </c>
      <c r="E85" s="256" t="s">
        <v>9638</v>
      </c>
      <c r="F85" s="256" t="s">
        <v>9639</v>
      </c>
      <c r="G85" s="256"/>
      <c r="H85" s="256"/>
      <c r="I85" s="256"/>
      <c r="J85" s="256"/>
      <c r="K85" s="256"/>
      <c r="L85" s="256"/>
      <c r="M85" s="256"/>
      <c r="N85" s="256"/>
      <c r="O85" s="256"/>
      <c r="P85" s="256"/>
      <c r="Q85" s="256"/>
      <c r="R85" s="256"/>
      <c r="S85" s="256"/>
      <c r="T85" s="256"/>
      <c r="U85" s="256"/>
      <c r="V85" s="256"/>
      <c r="W85" s="256"/>
      <c r="X85" s="256"/>
      <c r="Y85" s="256"/>
      <c r="Z85" s="256"/>
    </row>
    <row r="86" spans="1:26" ht="15.75" customHeight="1">
      <c r="A86" s="256" t="s">
        <v>9640</v>
      </c>
      <c r="B86" s="256"/>
      <c r="C86" s="256" t="s">
        <v>9641</v>
      </c>
      <c r="D86" s="256" t="s">
        <v>9642</v>
      </c>
      <c r="E86" s="256" t="s">
        <v>9643</v>
      </c>
      <c r="F86" s="256" t="s">
        <v>9644</v>
      </c>
      <c r="G86" s="256" t="s">
        <v>9645</v>
      </c>
      <c r="H86" s="256"/>
      <c r="I86" s="256" t="s">
        <v>9317</v>
      </c>
      <c r="J86" s="256"/>
      <c r="K86" s="256"/>
      <c r="L86" s="256"/>
      <c r="M86" s="256"/>
      <c r="N86" s="256"/>
      <c r="O86" s="256"/>
      <c r="P86" s="256"/>
      <c r="Q86" s="256"/>
      <c r="R86" s="256"/>
      <c r="S86" s="256"/>
      <c r="T86" s="256"/>
      <c r="U86" s="256"/>
      <c r="V86" s="256"/>
      <c r="W86" s="256"/>
      <c r="X86" s="256"/>
      <c r="Y86" s="256"/>
      <c r="Z86" s="256"/>
    </row>
    <row r="87" spans="1:26" ht="15.75" customHeight="1">
      <c r="A87" s="256"/>
      <c r="B87" s="256"/>
      <c r="C87" s="256"/>
      <c r="D87" s="256"/>
      <c r="E87" s="256"/>
      <c r="F87" s="256"/>
      <c r="G87" s="256"/>
      <c r="H87" s="256"/>
      <c r="I87" s="256"/>
      <c r="J87" s="256"/>
      <c r="K87" s="256"/>
      <c r="L87" s="256"/>
      <c r="M87" s="256"/>
      <c r="N87" s="256"/>
      <c r="O87" s="256"/>
      <c r="P87" s="256"/>
      <c r="Q87" s="256"/>
      <c r="R87" s="256"/>
      <c r="S87" s="256"/>
      <c r="T87" s="256"/>
      <c r="U87" s="256"/>
      <c r="V87" s="256"/>
      <c r="W87" s="256"/>
      <c r="X87" s="256"/>
      <c r="Y87" s="256"/>
      <c r="Z87" s="256"/>
    </row>
    <row r="88" spans="1:26" ht="15.75" customHeight="1">
      <c r="A88" s="256"/>
      <c r="B88" s="256"/>
      <c r="C88" s="256"/>
      <c r="D88" s="256"/>
      <c r="E88" s="256"/>
      <c r="F88" s="256"/>
      <c r="G88" s="256"/>
      <c r="H88" s="256"/>
      <c r="I88" s="256"/>
      <c r="J88" s="256"/>
      <c r="K88" s="256"/>
      <c r="L88" s="256"/>
      <c r="M88" s="256"/>
      <c r="N88" s="256"/>
      <c r="O88" s="256"/>
      <c r="P88" s="256"/>
      <c r="Q88" s="256"/>
      <c r="R88" s="256"/>
      <c r="S88" s="256"/>
      <c r="T88" s="256"/>
      <c r="U88" s="256"/>
      <c r="V88" s="256"/>
      <c r="W88" s="256"/>
      <c r="X88" s="256"/>
      <c r="Y88" s="256"/>
      <c r="Z88" s="256"/>
    </row>
    <row r="89" spans="1:26" ht="15.75" customHeight="1">
      <c r="A89" s="256"/>
      <c r="B89" s="256"/>
      <c r="C89" s="256"/>
      <c r="D89" s="256"/>
      <c r="E89" s="256"/>
      <c r="F89" s="256"/>
      <c r="G89" s="256"/>
      <c r="H89" s="256"/>
      <c r="I89" s="256"/>
      <c r="J89" s="256"/>
      <c r="K89" s="256"/>
      <c r="L89" s="256"/>
      <c r="M89" s="256"/>
      <c r="N89" s="256"/>
      <c r="O89" s="256"/>
      <c r="P89" s="256"/>
      <c r="Q89" s="256"/>
      <c r="R89" s="256"/>
      <c r="S89" s="256"/>
      <c r="T89" s="256"/>
      <c r="U89" s="256"/>
      <c r="V89" s="256"/>
      <c r="W89" s="256"/>
      <c r="X89" s="256"/>
      <c r="Y89" s="256"/>
      <c r="Z89" s="256"/>
    </row>
    <row r="90" spans="1:26" ht="15.75" customHeight="1">
      <c r="A90" s="256"/>
      <c r="B90" s="256"/>
      <c r="C90" s="256"/>
      <c r="D90" s="256"/>
      <c r="E90" s="256"/>
      <c r="F90" s="256"/>
      <c r="G90" s="256"/>
      <c r="H90" s="256"/>
      <c r="I90" s="256"/>
      <c r="J90" s="256"/>
      <c r="K90" s="256"/>
      <c r="L90" s="256"/>
      <c r="M90" s="256"/>
      <c r="N90" s="256"/>
      <c r="O90" s="256"/>
      <c r="P90" s="256"/>
      <c r="Q90" s="256"/>
      <c r="R90" s="256"/>
      <c r="S90" s="256"/>
      <c r="T90" s="256"/>
      <c r="U90" s="256"/>
      <c r="V90" s="256"/>
      <c r="W90" s="256"/>
      <c r="X90" s="256"/>
      <c r="Y90" s="256"/>
      <c r="Z90" s="256"/>
    </row>
    <row r="91" spans="1:26" ht="15.75" customHeight="1">
      <c r="A91" s="256"/>
      <c r="B91" s="256"/>
      <c r="C91" s="256"/>
      <c r="D91" s="256"/>
      <c r="E91" s="256"/>
      <c r="F91" s="256"/>
      <c r="G91" s="256"/>
      <c r="H91" s="256"/>
      <c r="I91" s="256"/>
      <c r="J91" s="256"/>
      <c r="K91" s="256"/>
      <c r="L91" s="256"/>
      <c r="M91" s="256"/>
      <c r="N91" s="256"/>
      <c r="O91" s="256"/>
      <c r="P91" s="256"/>
      <c r="Q91" s="256"/>
      <c r="R91" s="256"/>
      <c r="S91" s="256"/>
      <c r="T91" s="256"/>
      <c r="U91" s="256"/>
      <c r="V91" s="256"/>
      <c r="W91" s="256"/>
      <c r="X91" s="256"/>
      <c r="Y91" s="256"/>
      <c r="Z91" s="256"/>
    </row>
    <row r="92" spans="1:26" ht="15.75" customHeight="1">
      <c r="A92" s="256"/>
      <c r="B92" s="256"/>
      <c r="C92" s="256"/>
      <c r="D92" s="256"/>
      <c r="E92" s="256"/>
      <c r="F92" s="256"/>
      <c r="G92" s="256"/>
      <c r="H92" s="256"/>
      <c r="I92" s="256"/>
      <c r="J92" s="256"/>
      <c r="K92" s="256"/>
      <c r="L92" s="256"/>
      <c r="M92" s="256"/>
      <c r="N92" s="256"/>
      <c r="O92" s="256"/>
      <c r="P92" s="256"/>
      <c r="Q92" s="256"/>
      <c r="R92" s="256"/>
      <c r="S92" s="256"/>
      <c r="T92" s="256"/>
      <c r="U92" s="256"/>
      <c r="V92" s="256"/>
      <c r="W92" s="256"/>
      <c r="X92" s="256"/>
      <c r="Y92" s="256"/>
      <c r="Z92" s="256"/>
    </row>
    <row r="93" spans="1:26" ht="15.75" customHeight="1">
      <c r="A93" s="256"/>
      <c r="B93" s="256"/>
      <c r="C93" s="256"/>
      <c r="D93" s="256"/>
      <c r="E93" s="256"/>
      <c r="F93" s="256"/>
      <c r="G93" s="256"/>
      <c r="H93" s="256"/>
      <c r="I93" s="256"/>
      <c r="J93" s="256"/>
      <c r="K93" s="256"/>
      <c r="L93" s="256"/>
      <c r="M93" s="256"/>
      <c r="N93" s="256"/>
      <c r="O93" s="256"/>
      <c r="P93" s="256"/>
      <c r="Q93" s="256"/>
      <c r="R93" s="256"/>
      <c r="S93" s="256"/>
      <c r="T93" s="256"/>
      <c r="U93" s="256"/>
      <c r="V93" s="256"/>
      <c r="W93" s="256"/>
      <c r="X93" s="256"/>
      <c r="Y93" s="256"/>
      <c r="Z93" s="256"/>
    </row>
    <row r="94" spans="1:26" ht="15.75" customHeight="1">
      <c r="A94" s="256"/>
      <c r="B94" s="256"/>
      <c r="C94" s="256"/>
      <c r="D94" s="256"/>
      <c r="E94" s="256"/>
      <c r="F94" s="256"/>
      <c r="G94" s="256"/>
      <c r="H94" s="256"/>
      <c r="I94" s="256"/>
      <c r="J94" s="256"/>
      <c r="K94" s="256"/>
      <c r="L94" s="256"/>
      <c r="M94" s="256"/>
      <c r="N94" s="256"/>
      <c r="O94" s="256"/>
      <c r="P94" s="256"/>
      <c r="Q94" s="256"/>
      <c r="R94" s="256"/>
      <c r="S94" s="256"/>
      <c r="T94" s="256"/>
      <c r="U94" s="256"/>
      <c r="V94" s="256"/>
      <c r="W94" s="256"/>
      <c r="X94" s="256"/>
      <c r="Y94" s="256"/>
      <c r="Z94" s="256"/>
    </row>
    <row r="95" spans="1:26" ht="15.75" customHeight="1">
      <c r="A95" s="256"/>
      <c r="B95" s="256"/>
      <c r="C95" s="256"/>
      <c r="D95" s="256"/>
      <c r="E95" s="256"/>
      <c r="F95" s="256"/>
      <c r="G95" s="256"/>
      <c r="H95" s="256"/>
      <c r="I95" s="256"/>
      <c r="J95" s="256"/>
      <c r="K95" s="256"/>
      <c r="L95" s="256"/>
      <c r="M95" s="256"/>
      <c r="N95" s="256"/>
      <c r="O95" s="256"/>
      <c r="P95" s="256"/>
      <c r="Q95" s="256"/>
      <c r="R95" s="256"/>
      <c r="S95" s="256"/>
      <c r="T95" s="256"/>
      <c r="U95" s="256"/>
      <c r="V95" s="256"/>
      <c r="W95" s="256"/>
      <c r="X95" s="256"/>
      <c r="Y95" s="256"/>
      <c r="Z95" s="256"/>
    </row>
    <row r="96" spans="1:26" ht="15.75" customHeight="1">
      <c r="A96" s="256"/>
      <c r="B96" s="256"/>
      <c r="C96" s="256"/>
      <c r="D96" s="256"/>
      <c r="E96" s="256"/>
      <c r="F96" s="256"/>
      <c r="G96" s="256"/>
      <c r="H96" s="256"/>
      <c r="I96" s="256"/>
      <c r="J96" s="256"/>
      <c r="K96" s="256"/>
      <c r="L96" s="256"/>
      <c r="M96" s="256"/>
      <c r="N96" s="256"/>
      <c r="O96" s="256"/>
      <c r="P96" s="256"/>
      <c r="Q96" s="256"/>
      <c r="R96" s="256"/>
      <c r="S96" s="256"/>
      <c r="T96" s="256"/>
      <c r="U96" s="256"/>
      <c r="V96" s="256"/>
      <c r="W96" s="256"/>
      <c r="X96" s="256"/>
      <c r="Y96" s="256"/>
      <c r="Z96" s="256"/>
    </row>
    <row r="97" spans="1:26" ht="15.75" customHeight="1">
      <c r="A97" s="256"/>
      <c r="B97" s="256"/>
      <c r="C97" s="256"/>
      <c r="D97" s="256"/>
      <c r="E97" s="256"/>
      <c r="F97" s="256"/>
      <c r="G97" s="256"/>
      <c r="H97" s="256"/>
      <c r="I97" s="256"/>
      <c r="J97" s="256"/>
      <c r="K97" s="256"/>
      <c r="L97" s="256"/>
      <c r="M97" s="256"/>
      <c r="N97" s="256"/>
      <c r="O97" s="256"/>
      <c r="P97" s="256"/>
      <c r="Q97" s="256"/>
      <c r="R97" s="256"/>
      <c r="S97" s="256"/>
      <c r="T97" s="256"/>
      <c r="U97" s="256"/>
      <c r="V97" s="256"/>
      <c r="W97" s="256"/>
      <c r="X97" s="256"/>
      <c r="Y97" s="256"/>
      <c r="Z97" s="256"/>
    </row>
    <row r="98" spans="1:26" ht="15.75" customHeight="1">
      <c r="A98" s="256"/>
      <c r="B98" s="256"/>
      <c r="C98" s="256"/>
      <c r="D98" s="256"/>
      <c r="E98" s="256"/>
      <c r="F98" s="256"/>
      <c r="G98" s="256"/>
      <c r="H98" s="256"/>
      <c r="I98" s="256"/>
      <c r="J98" s="256"/>
      <c r="K98" s="256"/>
      <c r="L98" s="256"/>
      <c r="M98" s="256"/>
      <c r="N98" s="256"/>
      <c r="O98" s="256"/>
      <c r="P98" s="256"/>
      <c r="Q98" s="256"/>
      <c r="R98" s="256"/>
      <c r="S98" s="256"/>
      <c r="T98" s="256"/>
      <c r="U98" s="256"/>
      <c r="V98" s="256"/>
      <c r="W98" s="256"/>
      <c r="X98" s="256"/>
      <c r="Y98" s="256"/>
      <c r="Z98" s="256"/>
    </row>
    <row r="99" spans="1:26" ht="15.75" customHeight="1">
      <c r="A99" s="256"/>
      <c r="B99" s="256"/>
      <c r="C99" s="256"/>
      <c r="D99" s="256"/>
      <c r="E99" s="256"/>
      <c r="F99" s="256"/>
      <c r="G99" s="256"/>
      <c r="H99" s="256"/>
      <c r="I99" s="256"/>
      <c r="J99" s="256"/>
      <c r="K99" s="256"/>
      <c r="L99" s="256"/>
      <c r="M99" s="256"/>
      <c r="N99" s="256"/>
      <c r="O99" s="256"/>
      <c r="P99" s="256"/>
      <c r="Q99" s="256"/>
      <c r="R99" s="256"/>
      <c r="S99" s="256"/>
      <c r="T99" s="256"/>
      <c r="U99" s="256"/>
      <c r="V99" s="256"/>
      <c r="W99" s="256"/>
      <c r="X99" s="256"/>
      <c r="Y99" s="256"/>
      <c r="Z99" s="256"/>
    </row>
    <row r="100" spans="1:26" ht="15.75" customHeight="1">
      <c r="A100" s="256"/>
      <c r="B100" s="256"/>
      <c r="C100" s="256"/>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row>
    <row r="101" spans="1:26" ht="15.75" customHeight="1">
      <c r="A101" s="256"/>
      <c r="B101" s="256"/>
      <c r="C101" s="256"/>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row>
    <row r="102" spans="1:26" ht="15.75" customHeight="1">
      <c r="A102" s="256"/>
      <c r="B102" s="256"/>
      <c r="C102" s="256"/>
      <c r="D102" s="256"/>
      <c r="E102" s="256"/>
      <c r="F102" s="256"/>
      <c r="G102" s="256"/>
      <c r="H102" s="256"/>
      <c r="I102" s="256"/>
      <c r="J102" s="256"/>
      <c r="K102" s="256"/>
      <c r="L102" s="256"/>
      <c r="M102" s="256"/>
      <c r="N102" s="256"/>
      <c r="O102" s="256"/>
      <c r="P102" s="256"/>
      <c r="Q102" s="256"/>
      <c r="R102" s="256"/>
      <c r="S102" s="256"/>
      <c r="T102" s="256"/>
      <c r="U102" s="256"/>
      <c r="V102" s="256"/>
      <c r="W102" s="256"/>
      <c r="X102" s="256"/>
      <c r="Y102" s="256"/>
      <c r="Z102" s="256"/>
    </row>
    <row r="103" spans="1:26" ht="15.75" customHeight="1">
      <c r="A103" s="256"/>
      <c r="B103" s="256"/>
      <c r="C103" s="256"/>
      <c r="D103" s="256"/>
      <c r="E103" s="256"/>
      <c r="F103" s="256"/>
      <c r="G103" s="256"/>
      <c r="H103" s="256"/>
      <c r="I103" s="256"/>
      <c r="J103" s="256"/>
      <c r="K103" s="256"/>
      <c r="L103" s="256"/>
      <c r="M103" s="256"/>
      <c r="N103" s="256"/>
      <c r="O103" s="256"/>
      <c r="P103" s="256"/>
      <c r="Q103" s="256"/>
      <c r="R103" s="256"/>
      <c r="S103" s="256"/>
      <c r="T103" s="256"/>
      <c r="U103" s="256"/>
      <c r="V103" s="256"/>
      <c r="W103" s="256"/>
      <c r="X103" s="256"/>
      <c r="Y103" s="256"/>
      <c r="Z103" s="256"/>
    </row>
    <row r="104" spans="1:26" ht="15.75" customHeight="1">
      <c r="A104" s="256"/>
      <c r="B104" s="256"/>
      <c r="C104" s="256"/>
      <c r="D104" s="256"/>
      <c r="E104" s="256"/>
      <c r="F104" s="256"/>
      <c r="G104" s="256"/>
      <c r="H104" s="256"/>
      <c r="I104" s="256"/>
      <c r="J104" s="256"/>
      <c r="K104" s="256"/>
      <c r="L104" s="256"/>
      <c r="M104" s="256"/>
      <c r="N104" s="256"/>
      <c r="O104" s="256"/>
      <c r="P104" s="256"/>
      <c r="Q104" s="256"/>
      <c r="R104" s="256"/>
      <c r="S104" s="256"/>
      <c r="T104" s="256"/>
      <c r="U104" s="256"/>
      <c r="V104" s="256"/>
      <c r="W104" s="256"/>
      <c r="X104" s="256"/>
      <c r="Y104" s="256"/>
      <c r="Z104" s="256"/>
    </row>
    <row r="105" spans="1:26" ht="15.75" customHeight="1">
      <c r="A105" s="256"/>
      <c r="B105" s="256"/>
      <c r="C105" s="256"/>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row>
    <row r="106" spans="1:26" ht="15.75" customHeight="1">
      <c r="A106" s="256"/>
      <c r="B106" s="256"/>
      <c r="C106" s="256"/>
      <c r="D106" s="256"/>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row>
    <row r="107" spans="1:26" ht="15.75" customHeight="1">
      <c r="A107" s="256"/>
      <c r="B107" s="256"/>
      <c r="C107" s="256"/>
      <c r="D107" s="256"/>
      <c r="E107" s="256"/>
      <c r="F107" s="256"/>
      <c r="G107" s="256"/>
      <c r="H107" s="256"/>
      <c r="I107" s="256"/>
      <c r="J107" s="256"/>
      <c r="K107" s="256"/>
      <c r="L107" s="256"/>
      <c r="M107" s="256"/>
      <c r="N107" s="256"/>
      <c r="O107" s="256"/>
      <c r="P107" s="256"/>
      <c r="Q107" s="256"/>
      <c r="R107" s="256"/>
      <c r="S107" s="256"/>
      <c r="T107" s="256"/>
      <c r="U107" s="256"/>
      <c r="V107" s="256"/>
      <c r="W107" s="256"/>
      <c r="X107" s="256"/>
      <c r="Y107" s="256"/>
      <c r="Z107" s="256"/>
    </row>
    <row r="108" spans="1:26" ht="15.75" customHeight="1">
      <c r="A108" s="256"/>
      <c r="B108" s="256"/>
      <c r="C108" s="256"/>
      <c r="D108" s="256"/>
      <c r="E108" s="256"/>
      <c r="F108" s="256"/>
      <c r="G108" s="256"/>
      <c r="H108" s="256"/>
      <c r="I108" s="256"/>
      <c r="J108" s="256"/>
      <c r="K108" s="256"/>
      <c r="L108" s="256"/>
      <c r="M108" s="256"/>
      <c r="N108" s="256"/>
      <c r="O108" s="256"/>
      <c r="P108" s="256"/>
      <c r="Q108" s="256"/>
      <c r="R108" s="256"/>
      <c r="S108" s="256"/>
      <c r="T108" s="256"/>
      <c r="U108" s="256"/>
      <c r="V108" s="256"/>
      <c r="W108" s="256"/>
      <c r="X108" s="256"/>
      <c r="Y108" s="256"/>
      <c r="Z108" s="256"/>
    </row>
    <row r="109" spans="1:26" ht="15.75" customHeight="1">
      <c r="A109" s="256"/>
      <c r="B109" s="256"/>
      <c r="C109" s="256"/>
      <c r="D109" s="256"/>
      <c r="E109" s="256"/>
      <c r="F109" s="256"/>
      <c r="G109" s="256"/>
      <c r="H109" s="256"/>
      <c r="I109" s="256"/>
      <c r="J109" s="256"/>
      <c r="K109" s="256"/>
      <c r="L109" s="256"/>
      <c r="M109" s="256"/>
      <c r="N109" s="256"/>
      <c r="O109" s="256"/>
      <c r="P109" s="256"/>
      <c r="Q109" s="256"/>
      <c r="R109" s="256"/>
      <c r="S109" s="256"/>
      <c r="T109" s="256"/>
      <c r="U109" s="256"/>
      <c r="V109" s="256"/>
      <c r="W109" s="256"/>
      <c r="X109" s="256"/>
      <c r="Y109" s="256"/>
      <c r="Z109" s="256"/>
    </row>
    <row r="110" spans="1:26" ht="15.75" customHeight="1">
      <c r="A110" s="256"/>
      <c r="B110" s="256"/>
      <c r="C110" s="256"/>
      <c r="D110" s="256"/>
      <c r="E110" s="256"/>
      <c r="F110" s="256"/>
      <c r="G110" s="256"/>
      <c r="H110" s="256"/>
      <c r="I110" s="256"/>
      <c r="J110" s="256"/>
      <c r="K110" s="256"/>
      <c r="L110" s="256"/>
      <c r="M110" s="256"/>
      <c r="N110" s="256"/>
      <c r="O110" s="256"/>
      <c r="P110" s="256"/>
      <c r="Q110" s="256"/>
      <c r="R110" s="256"/>
      <c r="S110" s="256"/>
      <c r="T110" s="256"/>
      <c r="U110" s="256"/>
      <c r="V110" s="256"/>
      <c r="W110" s="256"/>
      <c r="X110" s="256"/>
      <c r="Y110" s="256"/>
      <c r="Z110" s="256"/>
    </row>
    <row r="111" spans="1:26" ht="15.75" customHeight="1">
      <c r="A111" s="256"/>
      <c r="B111" s="256"/>
      <c r="C111" s="256"/>
      <c r="D111" s="256"/>
      <c r="E111" s="256"/>
      <c r="F111" s="256"/>
      <c r="G111" s="256"/>
      <c r="H111" s="256"/>
      <c r="I111" s="256"/>
      <c r="J111" s="256"/>
      <c r="K111" s="256"/>
      <c r="L111" s="256"/>
      <c r="M111" s="256"/>
      <c r="N111" s="256"/>
      <c r="O111" s="256"/>
      <c r="P111" s="256"/>
      <c r="Q111" s="256"/>
      <c r="R111" s="256"/>
      <c r="S111" s="256"/>
      <c r="T111" s="256"/>
      <c r="U111" s="256"/>
      <c r="V111" s="256"/>
      <c r="W111" s="256"/>
      <c r="X111" s="256"/>
      <c r="Y111" s="256"/>
      <c r="Z111" s="256"/>
    </row>
    <row r="112" spans="1:26" ht="15.75" customHeight="1">
      <c r="A112" s="256"/>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row>
    <row r="113" spans="1:26" ht="15.75" customHeight="1">
      <c r="A113" s="256"/>
      <c r="B113" s="256"/>
      <c r="C113" s="256"/>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row>
    <row r="114" spans="1:26" ht="15.75" customHeight="1">
      <c r="A114" s="256"/>
      <c r="B114" s="256"/>
      <c r="C114" s="256"/>
      <c r="D114" s="256"/>
      <c r="E114" s="256"/>
      <c r="F114" s="256"/>
      <c r="G114" s="256"/>
      <c r="H114" s="256"/>
      <c r="I114" s="256"/>
      <c r="J114" s="256"/>
      <c r="K114" s="256"/>
      <c r="L114" s="256"/>
      <c r="M114" s="256"/>
      <c r="N114" s="256"/>
      <c r="O114" s="256"/>
      <c r="P114" s="256"/>
      <c r="Q114" s="256"/>
      <c r="R114" s="256"/>
      <c r="S114" s="256"/>
      <c r="T114" s="256"/>
      <c r="U114" s="256"/>
      <c r="V114" s="256"/>
      <c r="W114" s="256"/>
      <c r="X114" s="256"/>
      <c r="Y114" s="256"/>
      <c r="Z114" s="256"/>
    </row>
    <row r="115" spans="1:26" ht="15.75" customHeight="1">
      <c r="A115" s="256"/>
      <c r="B115" s="256"/>
      <c r="C115" s="256"/>
      <c r="D115" s="256"/>
      <c r="E115" s="256"/>
      <c r="F115" s="256"/>
      <c r="G115" s="256"/>
      <c r="H115" s="256"/>
      <c r="I115" s="256"/>
      <c r="J115" s="256"/>
      <c r="K115" s="256"/>
      <c r="L115" s="256"/>
      <c r="M115" s="256"/>
      <c r="N115" s="256"/>
      <c r="O115" s="256"/>
      <c r="P115" s="256"/>
      <c r="Q115" s="256"/>
      <c r="R115" s="256"/>
      <c r="S115" s="256"/>
      <c r="T115" s="256"/>
      <c r="U115" s="256"/>
      <c r="V115" s="256"/>
      <c r="W115" s="256"/>
      <c r="X115" s="256"/>
      <c r="Y115" s="256"/>
      <c r="Z115" s="256"/>
    </row>
    <row r="116" spans="1:26" ht="15.75" customHeight="1">
      <c r="A116" s="256"/>
      <c r="B116" s="256"/>
      <c r="C116" s="256"/>
      <c r="D116" s="256"/>
      <c r="E116" s="256"/>
      <c r="F116" s="256"/>
      <c r="G116" s="256"/>
      <c r="H116" s="256"/>
      <c r="I116" s="256"/>
      <c r="J116" s="256"/>
      <c r="K116" s="256"/>
      <c r="L116" s="256"/>
      <c r="M116" s="256"/>
      <c r="N116" s="256"/>
      <c r="O116" s="256"/>
      <c r="P116" s="256"/>
      <c r="Q116" s="256"/>
      <c r="R116" s="256"/>
      <c r="S116" s="256"/>
      <c r="T116" s="256"/>
      <c r="U116" s="256"/>
      <c r="V116" s="256"/>
      <c r="W116" s="256"/>
      <c r="X116" s="256"/>
      <c r="Y116" s="256"/>
      <c r="Z116" s="256"/>
    </row>
    <row r="117" spans="1:26" ht="15.75" customHeight="1">
      <c r="A117" s="256"/>
      <c r="B117" s="256"/>
      <c r="C117" s="256"/>
      <c r="D117" s="256"/>
      <c r="E117" s="256"/>
      <c r="F117" s="256"/>
      <c r="G117" s="256"/>
      <c r="H117" s="256"/>
      <c r="I117" s="256"/>
      <c r="J117" s="256"/>
      <c r="K117" s="256"/>
      <c r="L117" s="256"/>
      <c r="M117" s="256"/>
      <c r="N117" s="256"/>
      <c r="O117" s="256"/>
      <c r="P117" s="256"/>
      <c r="Q117" s="256"/>
      <c r="R117" s="256"/>
      <c r="S117" s="256"/>
      <c r="T117" s="256"/>
      <c r="U117" s="256"/>
      <c r="V117" s="256"/>
      <c r="W117" s="256"/>
      <c r="X117" s="256"/>
      <c r="Y117" s="256"/>
      <c r="Z117" s="256"/>
    </row>
    <row r="118" spans="1:26" ht="15.75" customHeight="1">
      <c r="A118" s="256"/>
      <c r="B118" s="256"/>
      <c r="C118" s="256"/>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row>
    <row r="119" spans="1:26" ht="15.75" customHeight="1">
      <c r="A119" s="256"/>
      <c r="B119" s="256"/>
      <c r="C119" s="256"/>
      <c r="D119" s="256"/>
      <c r="E119" s="256"/>
      <c r="F119" s="256"/>
      <c r="G119" s="256"/>
      <c r="H119" s="256"/>
      <c r="I119" s="256"/>
      <c r="J119" s="256"/>
      <c r="K119" s="256"/>
      <c r="L119" s="256"/>
      <c r="M119" s="256"/>
      <c r="N119" s="256"/>
      <c r="O119" s="256"/>
      <c r="P119" s="256"/>
      <c r="Q119" s="256"/>
      <c r="R119" s="256"/>
      <c r="S119" s="256"/>
      <c r="T119" s="256"/>
      <c r="U119" s="256"/>
      <c r="V119" s="256"/>
      <c r="W119" s="256"/>
      <c r="X119" s="256"/>
      <c r="Y119" s="256"/>
      <c r="Z119" s="256"/>
    </row>
    <row r="120" spans="1:26" ht="15.75" customHeight="1">
      <c r="A120" s="256"/>
      <c r="B120" s="256"/>
      <c r="C120" s="256"/>
      <c r="D120" s="256"/>
      <c r="E120" s="256"/>
      <c r="F120" s="256"/>
      <c r="G120" s="256"/>
      <c r="H120" s="256"/>
      <c r="I120" s="256"/>
      <c r="J120" s="256"/>
      <c r="K120" s="256"/>
      <c r="L120" s="256"/>
      <c r="M120" s="256"/>
      <c r="N120" s="256"/>
      <c r="O120" s="256"/>
      <c r="P120" s="256"/>
      <c r="Q120" s="256"/>
      <c r="R120" s="256"/>
      <c r="S120" s="256"/>
      <c r="T120" s="256"/>
      <c r="U120" s="256"/>
      <c r="V120" s="256"/>
      <c r="W120" s="256"/>
      <c r="X120" s="256"/>
      <c r="Y120" s="256"/>
      <c r="Z120" s="256"/>
    </row>
    <row r="121" spans="1:26" ht="15.75" customHeight="1">
      <c r="A121" s="256"/>
      <c r="B121" s="256"/>
      <c r="C121" s="256"/>
      <c r="D121" s="256"/>
      <c r="E121" s="256"/>
      <c r="F121" s="256"/>
      <c r="G121" s="256"/>
      <c r="H121" s="256"/>
      <c r="I121" s="256"/>
      <c r="J121" s="256"/>
      <c r="K121" s="256"/>
      <c r="L121" s="256"/>
      <c r="M121" s="256"/>
      <c r="N121" s="256"/>
      <c r="O121" s="256"/>
      <c r="P121" s="256"/>
      <c r="Q121" s="256"/>
      <c r="R121" s="256"/>
      <c r="S121" s="256"/>
      <c r="T121" s="256"/>
      <c r="U121" s="256"/>
      <c r="V121" s="256"/>
      <c r="W121" s="256"/>
      <c r="X121" s="256"/>
      <c r="Y121" s="256"/>
      <c r="Z121" s="256"/>
    </row>
    <row r="122" spans="1:26" ht="15.75" customHeight="1">
      <c r="A122" s="256"/>
      <c r="B122" s="256"/>
      <c r="C122" s="256"/>
      <c r="D122" s="256"/>
      <c r="E122" s="256"/>
      <c r="F122" s="256"/>
      <c r="G122" s="256"/>
      <c r="H122" s="256"/>
      <c r="I122" s="256"/>
      <c r="J122" s="256"/>
      <c r="K122" s="256"/>
      <c r="L122" s="256"/>
      <c r="M122" s="256"/>
      <c r="N122" s="256"/>
      <c r="O122" s="256"/>
      <c r="P122" s="256"/>
      <c r="Q122" s="256"/>
      <c r="R122" s="256"/>
      <c r="S122" s="256"/>
      <c r="T122" s="256"/>
      <c r="U122" s="256"/>
      <c r="V122" s="256"/>
      <c r="W122" s="256"/>
      <c r="X122" s="256"/>
      <c r="Y122" s="256"/>
      <c r="Z122" s="256"/>
    </row>
    <row r="123" spans="1:26" ht="15.75" customHeight="1">
      <c r="A123" s="256"/>
      <c r="B123" s="256"/>
      <c r="C123" s="256"/>
      <c r="D123" s="256"/>
      <c r="E123" s="256"/>
      <c r="F123" s="256"/>
      <c r="G123" s="256"/>
      <c r="H123" s="256"/>
      <c r="I123" s="256"/>
      <c r="J123" s="256"/>
      <c r="K123" s="256"/>
      <c r="L123" s="256"/>
      <c r="M123" s="256"/>
      <c r="N123" s="256"/>
      <c r="O123" s="256"/>
      <c r="P123" s="256"/>
      <c r="Q123" s="256"/>
      <c r="R123" s="256"/>
      <c r="S123" s="256"/>
      <c r="T123" s="256"/>
      <c r="U123" s="256"/>
      <c r="V123" s="256"/>
      <c r="W123" s="256"/>
      <c r="X123" s="256"/>
      <c r="Y123" s="256"/>
      <c r="Z123" s="256"/>
    </row>
    <row r="124" spans="1:26" ht="15.75" customHeight="1">
      <c r="A124" s="256"/>
      <c r="B124" s="256"/>
      <c r="C124" s="256"/>
      <c r="D124" s="256"/>
      <c r="E124" s="256"/>
      <c r="F124" s="256"/>
      <c r="G124" s="256"/>
      <c r="H124" s="256"/>
      <c r="I124" s="256"/>
      <c r="J124" s="256"/>
      <c r="K124" s="256"/>
      <c r="L124" s="256"/>
      <c r="M124" s="256"/>
      <c r="N124" s="256"/>
      <c r="O124" s="256"/>
      <c r="P124" s="256"/>
      <c r="Q124" s="256"/>
      <c r="R124" s="256"/>
      <c r="S124" s="256"/>
      <c r="T124" s="256"/>
      <c r="U124" s="256"/>
      <c r="V124" s="256"/>
      <c r="W124" s="256"/>
      <c r="X124" s="256"/>
      <c r="Y124" s="256"/>
      <c r="Z124" s="256"/>
    </row>
    <row r="125" spans="1:26" ht="15.75" customHeight="1">
      <c r="A125" s="256"/>
      <c r="B125" s="256"/>
      <c r="C125" s="256"/>
      <c r="D125" s="256"/>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row>
    <row r="126" spans="1:26" ht="15.75" customHeight="1">
      <c r="A126" s="256"/>
      <c r="B126" s="256"/>
      <c r="C126" s="256"/>
      <c r="D126" s="256"/>
      <c r="E126" s="256"/>
      <c r="F126" s="256"/>
      <c r="G126" s="256"/>
      <c r="H126" s="256"/>
      <c r="I126" s="256"/>
      <c r="J126" s="256"/>
      <c r="K126" s="256"/>
      <c r="L126" s="256"/>
      <c r="M126" s="256"/>
      <c r="N126" s="256"/>
      <c r="O126" s="256"/>
      <c r="P126" s="256"/>
      <c r="Q126" s="256"/>
      <c r="R126" s="256"/>
      <c r="S126" s="256"/>
      <c r="T126" s="256"/>
      <c r="U126" s="256"/>
      <c r="V126" s="256"/>
      <c r="W126" s="256"/>
      <c r="X126" s="256"/>
      <c r="Y126" s="256"/>
      <c r="Z126" s="256"/>
    </row>
    <row r="127" spans="1:26" ht="15.75" customHeight="1">
      <c r="A127" s="256"/>
      <c r="B127" s="256"/>
      <c r="C127" s="256"/>
      <c r="D127" s="256"/>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row>
    <row r="128" spans="1:26" ht="15.75" customHeight="1">
      <c r="A128" s="256"/>
      <c r="B128" s="256"/>
      <c r="C128" s="256"/>
      <c r="D128" s="256"/>
      <c r="E128" s="256"/>
      <c r="F128" s="256"/>
      <c r="G128" s="256"/>
      <c r="H128" s="256"/>
      <c r="I128" s="256"/>
      <c r="J128" s="256"/>
      <c r="K128" s="256"/>
      <c r="L128" s="256"/>
      <c r="M128" s="256"/>
      <c r="N128" s="256"/>
      <c r="O128" s="256"/>
      <c r="P128" s="256"/>
      <c r="Q128" s="256"/>
      <c r="R128" s="256"/>
      <c r="S128" s="256"/>
      <c r="T128" s="256"/>
      <c r="U128" s="256"/>
      <c r="V128" s="256"/>
      <c r="W128" s="256"/>
      <c r="X128" s="256"/>
      <c r="Y128" s="256"/>
      <c r="Z128" s="256"/>
    </row>
    <row r="129" spans="1:26" ht="15.75" customHeight="1">
      <c r="A129" s="256"/>
      <c r="B129" s="256"/>
      <c r="C129" s="256"/>
      <c r="D129" s="256"/>
      <c r="E129" s="256"/>
      <c r="F129" s="256"/>
      <c r="G129" s="256"/>
      <c r="H129" s="256"/>
      <c r="I129" s="256"/>
      <c r="J129" s="256"/>
      <c r="K129" s="256"/>
      <c r="L129" s="256"/>
      <c r="M129" s="256"/>
      <c r="N129" s="256"/>
      <c r="O129" s="256"/>
      <c r="P129" s="256"/>
      <c r="Q129" s="256"/>
      <c r="R129" s="256"/>
      <c r="S129" s="256"/>
      <c r="T129" s="256"/>
      <c r="U129" s="256"/>
      <c r="V129" s="256"/>
      <c r="W129" s="256"/>
      <c r="X129" s="256"/>
      <c r="Y129" s="256"/>
      <c r="Z129" s="256"/>
    </row>
    <row r="130" spans="1:26" ht="15.75" customHeight="1">
      <c r="A130" s="256"/>
      <c r="B130" s="256"/>
      <c r="C130" s="256"/>
      <c r="D130" s="256"/>
      <c r="E130" s="256"/>
      <c r="F130" s="256"/>
      <c r="G130" s="256"/>
      <c r="H130" s="256"/>
      <c r="I130" s="256"/>
      <c r="J130" s="256"/>
      <c r="K130" s="256"/>
      <c r="L130" s="256"/>
      <c r="M130" s="256"/>
      <c r="N130" s="256"/>
      <c r="O130" s="256"/>
      <c r="P130" s="256"/>
      <c r="Q130" s="256"/>
      <c r="R130" s="256"/>
      <c r="S130" s="256"/>
      <c r="T130" s="256"/>
      <c r="U130" s="256"/>
      <c r="V130" s="256"/>
      <c r="W130" s="256"/>
      <c r="X130" s="256"/>
      <c r="Y130" s="256"/>
      <c r="Z130" s="256"/>
    </row>
    <row r="131" spans="1:26" ht="15.75" customHeight="1">
      <c r="A131" s="256"/>
      <c r="B131" s="256"/>
      <c r="C131" s="256"/>
      <c r="D131" s="256"/>
      <c r="E131" s="256"/>
      <c r="F131" s="256"/>
      <c r="G131" s="256"/>
      <c r="H131" s="256"/>
      <c r="I131" s="256"/>
      <c r="J131" s="256"/>
      <c r="K131" s="256"/>
      <c r="L131" s="256"/>
      <c r="M131" s="256"/>
      <c r="N131" s="256"/>
      <c r="O131" s="256"/>
      <c r="P131" s="256"/>
      <c r="Q131" s="256"/>
      <c r="R131" s="256"/>
      <c r="S131" s="256"/>
      <c r="T131" s="256"/>
      <c r="U131" s="256"/>
      <c r="V131" s="256"/>
      <c r="W131" s="256"/>
      <c r="X131" s="256"/>
      <c r="Y131" s="256"/>
      <c r="Z131" s="256"/>
    </row>
    <row r="132" spans="1:26" ht="15.75" customHeight="1">
      <c r="A132" s="256"/>
      <c r="B132" s="256"/>
      <c r="C132" s="256"/>
      <c r="D132" s="256"/>
      <c r="E132" s="256"/>
      <c r="F132" s="256"/>
      <c r="G132" s="256"/>
      <c r="H132" s="256"/>
      <c r="I132" s="256"/>
      <c r="J132" s="256"/>
      <c r="K132" s="256"/>
      <c r="L132" s="256"/>
      <c r="M132" s="256"/>
      <c r="N132" s="256"/>
      <c r="O132" s="256"/>
      <c r="P132" s="256"/>
      <c r="Q132" s="256"/>
      <c r="R132" s="256"/>
      <c r="S132" s="256"/>
      <c r="T132" s="256"/>
      <c r="U132" s="256"/>
      <c r="V132" s="256"/>
      <c r="W132" s="256"/>
      <c r="X132" s="256"/>
      <c r="Y132" s="256"/>
      <c r="Z132" s="256"/>
    </row>
    <row r="133" spans="1:26" ht="15.75" customHeight="1">
      <c r="A133" s="256"/>
      <c r="B133" s="256"/>
      <c r="C133" s="256"/>
      <c r="D133" s="256"/>
      <c r="E133" s="256"/>
      <c r="F133" s="256"/>
      <c r="G133" s="256"/>
      <c r="H133" s="256"/>
      <c r="I133" s="256"/>
      <c r="J133" s="256"/>
      <c r="K133" s="256"/>
      <c r="L133" s="256"/>
      <c r="M133" s="256"/>
      <c r="N133" s="256"/>
      <c r="O133" s="256"/>
      <c r="P133" s="256"/>
      <c r="Q133" s="256"/>
      <c r="R133" s="256"/>
      <c r="S133" s="256"/>
      <c r="T133" s="256"/>
      <c r="U133" s="256"/>
      <c r="V133" s="256"/>
      <c r="W133" s="256"/>
      <c r="X133" s="256"/>
      <c r="Y133" s="256"/>
      <c r="Z133" s="256"/>
    </row>
    <row r="134" spans="1:26" ht="15.75" customHeight="1">
      <c r="A134" s="256"/>
      <c r="B134" s="256"/>
      <c r="C134" s="256"/>
      <c r="D134" s="256"/>
      <c r="E134" s="256"/>
      <c r="F134" s="256"/>
      <c r="G134" s="256"/>
      <c r="H134" s="256"/>
      <c r="I134" s="256"/>
      <c r="J134" s="256"/>
      <c r="K134" s="256"/>
      <c r="L134" s="256"/>
      <c r="M134" s="256"/>
      <c r="N134" s="256"/>
      <c r="O134" s="256"/>
      <c r="P134" s="256"/>
      <c r="Q134" s="256"/>
      <c r="R134" s="256"/>
      <c r="S134" s="256"/>
      <c r="T134" s="256"/>
      <c r="U134" s="256"/>
      <c r="V134" s="256"/>
      <c r="W134" s="256"/>
      <c r="X134" s="256"/>
      <c r="Y134" s="256"/>
      <c r="Z134" s="256"/>
    </row>
    <row r="135" spans="1:26" ht="15.75" customHeight="1">
      <c r="A135" s="256"/>
      <c r="B135" s="256"/>
      <c r="C135" s="256"/>
      <c r="D135" s="256"/>
      <c r="E135" s="256"/>
      <c r="F135" s="256"/>
      <c r="G135" s="256"/>
      <c r="H135" s="256"/>
      <c r="I135" s="256"/>
      <c r="J135" s="256"/>
      <c r="K135" s="256"/>
      <c r="L135" s="256"/>
      <c r="M135" s="256"/>
      <c r="N135" s="256"/>
      <c r="O135" s="256"/>
      <c r="P135" s="256"/>
      <c r="Q135" s="256"/>
      <c r="R135" s="256"/>
      <c r="S135" s="256"/>
      <c r="T135" s="256"/>
      <c r="U135" s="256"/>
      <c r="V135" s="256"/>
      <c r="W135" s="256"/>
      <c r="X135" s="256"/>
      <c r="Y135" s="256"/>
      <c r="Z135" s="256"/>
    </row>
    <row r="136" spans="1:26" ht="15.75" customHeight="1">
      <c r="A136" s="256"/>
      <c r="B136" s="256"/>
      <c r="C136" s="256"/>
      <c r="D136" s="256"/>
      <c r="E136" s="256"/>
      <c r="F136" s="256"/>
      <c r="G136" s="256"/>
      <c r="H136" s="256"/>
      <c r="I136" s="256"/>
      <c r="J136" s="256"/>
      <c r="K136" s="256"/>
      <c r="L136" s="256"/>
      <c r="M136" s="256"/>
      <c r="N136" s="256"/>
      <c r="O136" s="256"/>
      <c r="P136" s="256"/>
      <c r="Q136" s="256"/>
      <c r="R136" s="256"/>
      <c r="S136" s="256"/>
      <c r="T136" s="256"/>
      <c r="U136" s="256"/>
      <c r="V136" s="256"/>
      <c r="W136" s="256"/>
      <c r="X136" s="256"/>
      <c r="Y136" s="256"/>
      <c r="Z136" s="256"/>
    </row>
    <row r="137" spans="1:26" ht="15.75" customHeight="1">
      <c r="A137" s="256"/>
      <c r="B137" s="256"/>
      <c r="C137" s="256"/>
      <c r="D137" s="256"/>
      <c r="E137" s="256"/>
      <c r="F137" s="256"/>
      <c r="G137" s="256"/>
      <c r="H137" s="256"/>
      <c r="I137" s="256"/>
      <c r="J137" s="256"/>
      <c r="K137" s="256"/>
      <c r="L137" s="256"/>
      <c r="M137" s="256"/>
      <c r="N137" s="256"/>
      <c r="O137" s="256"/>
      <c r="P137" s="256"/>
      <c r="Q137" s="256"/>
      <c r="R137" s="256"/>
      <c r="S137" s="256"/>
      <c r="T137" s="256"/>
      <c r="U137" s="256"/>
      <c r="V137" s="256"/>
      <c r="W137" s="256"/>
      <c r="X137" s="256"/>
      <c r="Y137" s="256"/>
      <c r="Z137" s="256"/>
    </row>
    <row r="138" spans="1:26" ht="15.75" customHeight="1">
      <c r="A138" s="256"/>
      <c r="B138" s="256"/>
      <c r="C138" s="256"/>
      <c r="D138" s="256"/>
      <c r="E138" s="256"/>
      <c r="F138" s="256"/>
      <c r="G138" s="256"/>
      <c r="H138" s="256"/>
      <c r="I138" s="256"/>
      <c r="J138" s="256"/>
      <c r="K138" s="256"/>
      <c r="L138" s="256"/>
      <c r="M138" s="256"/>
      <c r="N138" s="256"/>
      <c r="O138" s="256"/>
      <c r="P138" s="256"/>
      <c r="Q138" s="256"/>
      <c r="R138" s="256"/>
      <c r="S138" s="256"/>
      <c r="T138" s="256"/>
      <c r="U138" s="256"/>
      <c r="V138" s="256"/>
      <c r="W138" s="256"/>
      <c r="X138" s="256"/>
      <c r="Y138" s="256"/>
      <c r="Z138" s="256"/>
    </row>
    <row r="139" spans="1:26" ht="15.75" customHeight="1">
      <c r="A139" s="256"/>
      <c r="B139" s="256"/>
      <c r="C139" s="256"/>
      <c r="D139" s="256"/>
      <c r="E139" s="256"/>
      <c r="F139" s="256"/>
      <c r="G139" s="256"/>
      <c r="H139" s="256"/>
      <c r="I139" s="256"/>
      <c r="J139" s="256"/>
      <c r="K139" s="256"/>
      <c r="L139" s="256"/>
      <c r="M139" s="256"/>
      <c r="N139" s="256"/>
      <c r="O139" s="256"/>
      <c r="P139" s="256"/>
      <c r="Q139" s="256"/>
      <c r="R139" s="256"/>
      <c r="S139" s="256"/>
      <c r="T139" s="256"/>
      <c r="U139" s="256"/>
      <c r="V139" s="256"/>
      <c r="W139" s="256"/>
      <c r="X139" s="256"/>
      <c r="Y139" s="256"/>
      <c r="Z139" s="256"/>
    </row>
    <row r="140" spans="1:26" ht="15.75" customHeight="1">
      <c r="A140" s="256"/>
      <c r="B140" s="256"/>
      <c r="C140" s="256"/>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row>
    <row r="141" spans="1:26" ht="15.75" customHeight="1">
      <c r="A141" s="256"/>
      <c r="B141" s="256"/>
      <c r="C141" s="256"/>
      <c r="D141" s="256"/>
      <c r="E141" s="256"/>
      <c r="F141" s="256"/>
      <c r="G141" s="256"/>
      <c r="H141" s="256"/>
      <c r="I141" s="256"/>
      <c r="J141" s="256"/>
      <c r="K141" s="256"/>
      <c r="L141" s="256"/>
      <c r="M141" s="256"/>
      <c r="N141" s="256"/>
      <c r="O141" s="256"/>
      <c r="P141" s="256"/>
      <c r="Q141" s="256"/>
      <c r="R141" s="256"/>
      <c r="S141" s="256"/>
      <c r="T141" s="256"/>
      <c r="U141" s="256"/>
      <c r="V141" s="256"/>
      <c r="W141" s="256"/>
      <c r="X141" s="256"/>
      <c r="Y141" s="256"/>
      <c r="Z141" s="256"/>
    </row>
    <row r="142" spans="1:26" ht="15.75" customHeight="1">
      <c r="A142" s="256"/>
      <c r="B142" s="256"/>
      <c r="C142" s="256"/>
      <c r="D142" s="256"/>
      <c r="E142" s="256"/>
      <c r="F142" s="256"/>
      <c r="G142" s="256"/>
      <c r="H142" s="256"/>
      <c r="I142" s="256"/>
      <c r="J142" s="256"/>
      <c r="K142" s="256"/>
      <c r="L142" s="256"/>
      <c r="M142" s="256"/>
      <c r="N142" s="256"/>
      <c r="O142" s="256"/>
      <c r="P142" s="256"/>
      <c r="Q142" s="256"/>
      <c r="R142" s="256"/>
      <c r="S142" s="256"/>
      <c r="T142" s="256"/>
      <c r="U142" s="256"/>
      <c r="V142" s="256"/>
      <c r="W142" s="256"/>
      <c r="X142" s="256"/>
      <c r="Y142" s="256"/>
      <c r="Z142" s="256"/>
    </row>
    <row r="143" spans="1:26" ht="15.75" customHeight="1">
      <c r="A143" s="256"/>
      <c r="B143" s="256"/>
      <c r="C143" s="256"/>
      <c r="D143" s="256"/>
      <c r="E143" s="256"/>
      <c r="F143" s="256"/>
      <c r="G143" s="256"/>
      <c r="H143" s="256"/>
      <c r="I143" s="256"/>
      <c r="J143" s="256"/>
      <c r="K143" s="256"/>
      <c r="L143" s="256"/>
      <c r="M143" s="256"/>
      <c r="N143" s="256"/>
      <c r="O143" s="256"/>
      <c r="P143" s="256"/>
      <c r="Q143" s="256"/>
      <c r="R143" s="256"/>
      <c r="S143" s="256"/>
      <c r="T143" s="256"/>
      <c r="U143" s="256"/>
      <c r="V143" s="256"/>
      <c r="W143" s="256"/>
      <c r="X143" s="256"/>
      <c r="Y143" s="256"/>
      <c r="Z143" s="256"/>
    </row>
    <row r="144" spans="1:26" ht="15.75" customHeight="1">
      <c r="A144" s="256"/>
      <c r="B144" s="256"/>
      <c r="C144" s="256"/>
      <c r="D144" s="256"/>
      <c r="E144" s="256"/>
      <c r="F144" s="256"/>
      <c r="G144" s="256"/>
      <c r="H144" s="256"/>
      <c r="I144" s="256"/>
      <c r="J144" s="256"/>
      <c r="K144" s="256"/>
      <c r="L144" s="256"/>
      <c r="M144" s="256"/>
      <c r="N144" s="256"/>
      <c r="O144" s="256"/>
      <c r="P144" s="256"/>
      <c r="Q144" s="256"/>
      <c r="R144" s="256"/>
      <c r="S144" s="256"/>
      <c r="T144" s="256"/>
      <c r="U144" s="256"/>
      <c r="V144" s="256"/>
      <c r="W144" s="256"/>
      <c r="X144" s="256"/>
      <c r="Y144" s="256"/>
      <c r="Z144" s="256"/>
    </row>
    <row r="145" spans="1:26" ht="15.75" customHeight="1">
      <c r="A145" s="256"/>
      <c r="B145" s="256"/>
      <c r="C145" s="256"/>
      <c r="D145" s="256"/>
      <c r="E145" s="256"/>
      <c r="F145" s="256"/>
      <c r="G145" s="256"/>
      <c r="H145" s="256"/>
      <c r="I145" s="256"/>
      <c r="J145" s="256"/>
      <c r="K145" s="256"/>
      <c r="L145" s="256"/>
      <c r="M145" s="256"/>
      <c r="N145" s="256"/>
      <c r="O145" s="256"/>
      <c r="P145" s="256"/>
      <c r="Q145" s="256"/>
      <c r="R145" s="256"/>
      <c r="S145" s="256"/>
      <c r="T145" s="256"/>
      <c r="U145" s="256"/>
      <c r="V145" s="256"/>
      <c r="W145" s="256"/>
      <c r="X145" s="256"/>
      <c r="Y145" s="256"/>
      <c r="Z145" s="256"/>
    </row>
    <row r="146" spans="1:26" ht="15.75" customHeight="1">
      <c r="A146" s="256"/>
      <c r="B146" s="256"/>
      <c r="C146" s="256"/>
      <c r="D146" s="256"/>
      <c r="E146" s="256"/>
      <c r="F146" s="256"/>
      <c r="G146" s="256"/>
      <c r="H146" s="256"/>
      <c r="I146" s="256"/>
      <c r="J146" s="256"/>
      <c r="K146" s="256"/>
      <c r="L146" s="256"/>
      <c r="M146" s="256"/>
      <c r="N146" s="256"/>
      <c r="O146" s="256"/>
      <c r="P146" s="256"/>
      <c r="Q146" s="256"/>
      <c r="R146" s="256"/>
      <c r="S146" s="256"/>
      <c r="T146" s="256"/>
      <c r="U146" s="256"/>
      <c r="V146" s="256"/>
      <c r="W146" s="256"/>
      <c r="X146" s="256"/>
      <c r="Y146" s="256"/>
      <c r="Z146" s="256"/>
    </row>
    <row r="147" spans="1:26" ht="15.75" customHeight="1">
      <c r="A147" s="256"/>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row>
    <row r="148" spans="1:26" ht="15.75" customHeight="1">
      <c r="A148" s="256"/>
      <c r="B148" s="256"/>
      <c r="C148" s="256"/>
      <c r="D148" s="256"/>
      <c r="E148" s="256"/>
      <c r="F148" s="256"/>
      <c r="G148" s="256"/>
      <c r="H148" s="256"/>
      <c r="I148" s="256"/>
      <c r="J148" s="256"/>
      <c r="K148" s="256"/>
      <c r="L148" s="256"/>
      <c r="M148" s="256"/>
      <c r="N148" s="256"/>
      <c r="O148" s="256"/>
      <c r="P148" s="256"/>
      <c r="Q148" s="256"/>
      <c r="R148" s="256"/>
      <c r="S148" s="256"/>
      <c r="T148" s="256"/>
      <c r="U148" s="256"/>
      <c r="V148" s="256"/>
      <c r="W148" s="256"/>
      <c r="X148" s="256"/>
      <c r="Y148" s="256"/>
      <c r="Z148" s="256"/>
    </row>
    <row r="149" spans="1:26" ht="15.75" customHeight="1">
      <c r="A149" s="256"/>
      <c r="B149" s="256"/>
      <c r="C149" s="256"/>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row>
    <row r="150" spans="1:26" ht="15.75" customHeight="1">
      <c r="A150" s="256"/>
      <c r="B150" s="256"/>
      <c r="C150" s="256"/>
      <c r="D150" s="256"/>
      <c r="E150" s="256"/>
      <c r="F150" s="256"/>
      <c r="G150" s="256"/>
      <c r="H150" s="256"/>
      <c r="I150" s="256"/>
      <c r="J150" s="256"/>
      <c r="K150" s="256"/>
      <c r="L150" s="256"/>
      <c r="M150" s="256"/>
      <c r="N150" s="256"/>
      <c r="O150" s="256"/>
      <c r="P150" s="256"/>
      <c r="Q150" s="256"/>
      <c r="R150" s="256"/>
      <c r="S150" s="256"/>
      <c r="T150" s="256"/>
      <c r="U150" s="256"/>
      <c r="V150" s="256"/>
      <c r="W150" s="256"/>
      <c r="X150" s="256"/>
      <c r="Y150" s="256"/>
      <c r="Z150" s="256"/>
    </row>
    <row r="151" spans="1:26" ht="15.75" customHeight="1">
      <c r="A151" s="256"/>
      <c r="B151" s="256"/>
      <c r="C151" s="256"/>
      <c r="D151" s="256"/>
      <c r="E151" s="256"/>
      <c r="F151" s="256"/>
      <c r="G151" s="256"/>
      <c r="H151" s="256"/>
      <c r="I151" s="256"/>
      <c r="J151" s="256"/>
      <c r="K151" s="256"/>
      <c r="L151" s="256"/>
      <c r="M151" s="256"/>
      <c r="N151" s="256"/>
      <c r="O151" s="256"/>
      <c r="P151" s="256"/>
      <c r="Q151" s="256"/>
      <c r="R151" s="256"/>
      <c r="S151" s="256"/>
      <c r="T151" s="256"/>
      <c r="U151" s="256"/>
      <c r="V151" s="256"/>
      <c r="W151" s="256"/>
      <c r="X151" s="256"/>
      <c r="Y151" s="256"/>
      <c r="Z151" s="256"/>
    </row>
    <row r="152" spans="1:26" ht="15.75" customHeight="1">
      <c r="A152" s="256"/>
      <c r="B152" s="256"/>
      <c r="C152" s="256"/>
      <c r="D152" s="256"/>
      <c r="E152" s="256"/>
      <c r="F152" s="256"/>
      <c r="G152" s="256"/>
      <c r="H152" s="256"/>
      <c r="I152" s="256"/>
      <c r="J152" s="256"/>
      <c r="K152" s="256"/>
      <c r="L152" s="256"/>
      <c r="M152" s="256"/>
      <c r="N152" s="256"/>
      <c r="O152" s="256"/>
      <c r="P152" s="256"/>
      <c r="Q152" s="256"/>
      <c r="R152" s="256"/>
      <c r="S152" s="256"/>
      <c r="T152" s="256"/>
      <c r="U152" s="256"/>
      <c r="V152" s="256"/>
      <c r="W152" s="256"/>
      <c r="X152" s="256"/>
      <c r="Y152" s="256"/>
      <c r="Z152" s="256"/>
    </row>
    <row r="153" spans="1:26" ht="15.75" customHeight="1">
      <c r="A153" s="256"/>
      <c r="B153" s="256"/>
      <c r="C153" s="256"/>
      <c r="D153" s="256"/>
      <c r="E153" s="256"/>
      <c r="F153" s="256"/>
      <c r="G153" s="256"/>
      <c r="H153" s="256"/>
      <c r="I153" s="256"/>
      <c r="J153" s="256"/>
      <c r="K153" s="256"/>
      <c r="L153" s="256"/>
      <c r="M153" s="256"/>
      <c r="N153" s="256"/>
      <c r="O153" s="256"/>
      <c r="P153" s="256"/>
      <c r="Q153" s="256"/>
      <c r="R153" s="256"/>
      <c r="S153" s="256"/>
      <c r="T153" s="256"/>
      <c r="U153" s="256"/>
      <c r="V153" s="256"/>
      <c r="W153" s="256"/>
      <c r="X153" s="256"/>
      <c r="Y153" s="256"/>
      <c r="Z153" s="256"/>
    </row>
    <row r="154" spans="1:26" ht="15.75" customHeight="1">
      <c r="A154" s="256"/>
      <c r="B154" s="256"/>
      <c r="C154" s="256"/>
      <c r="D154" s="256"/>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row>
    <row r="155" spans="1:26" ht="15.75" customHeight="1">
      <c r="A155" s="256"/>
      <c r="B155" s="256"/>
      <c r="C155" s="256"/>
      <c r="D155" s="256"/>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row>
    <row r="156" spans="1:26" ht="15.75" customHeight="1">
      <c r="A156" s="256"/>
      <c r="B156" s="256"/>
      <c r="C156" s="256"/>
      <c r="D156" s="256"/>
      <c r="E156" s="256"/>
      <c r="F156" s="256"/>
      <c r="G156" s="256"/>
      <c r="H156" s="256"/>
      <c r="I156" s="256"/>
      <c r="J156" s="256"/>
      <c r="K156" s="256"/>
      <c r="L156" s="256"/>
      <c r="M156" s="256"/>
      <c r="N156" s="256"/>
      <c r="O156" s="256"/>
      <c r="P156" s="256"/>
      <c r="Q156" s="256"/>
      <c r="R156" s="256"/>
      <c r="S156" s="256"/>
      <c r="T156" s="256"/>
      <c r="U156" s="256"/>
      <c r="V156" s="256"/>
      <c r="W156" s="256"/>
      <c r="X156" s="256"/>
      <c r="Y156" s="256"/>
      <c r="Z156" s="256"/>
    </row>
    <row r="157" spans="1:26" ht="15.75" customHeight="1">
      <c r="A157" s="256"/>
      <c r="B157" s="256"/>
      <c r="C157" s="256"/>
      <c r="D157" s="256"/>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row>
    <row r="158" spans="1:26" ht="15.75" customHeight="1">
      <c r="A158" s="256"/>
      <c r="B158" s="256"/>
      <c r="C158" s="256"/>
      <c r="D158" s="256"/>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row>
    <row r="159" spans="1:26" ht="15.75" customHeight="1">
      <c r="A159" s="256"/>
      <c r="B159" s="256"/>
      <c r="C159" s="256"/>
      <c r="D159" s="256"/>
      <c r="E159" s="256"/>
      <c r="F159" s="256"/>
      <c r="G159" s="256"/>
      <c r="H159" s="256"/>
      <c r="I159" s="256"/>
      <c r="J159" s="256"/>
      <c r="K159" s="256"/>
      <c r="L159" s="256"/>
      <c r="M159" s="256"/>
      <c r="N159" s="256"/>
      <c r="O159" s="256"/>
      <c r="P159" s="256"/>
      <c r="Q159" s="256"/>
      <c r="R159" s="256"/>
      <c r="S159" s="256"/>
      <c r="T159" s="256"/>
      <c r="U159" s="256"/>
      <c r="V159" s="256"/>
      <c r="W159" s="256"/>
      <c r="X159" s="256"/>
      <c r="Y159" s="256"/>
      <c r="Z159" s="256"/>
    </row>
    <row r="160" spans="1:26" ht="15.75" customHeight="1">
      <c r="A160" s="256"/>
      <c r="B160" s="256"/>
      <c r="C160" s="256"/>
      <c r="D160" s="256"/>
      <c r="E160" s="256"/>
      <c r="F160" s="256"/>
      <c r="G160" s="256"/>
      <c r="H160" s="256"/>
      <c r="I160" s="256"/>
      <c r="J160" s="256"/>
      <c r="K160" s="256"/>
      <c r="L160" s="256"/>
      <c r="M160" s="256"/>
      <c r="N160" s="256"/>
      <c r="O160" s="256"/>
      <c r="P160" s="256"/>
      <c r="Q160" s="256"/>
      <c r="R160" s="256"/>
      <c r="S160" s="256"/>
      <c r="T160" s="256"/>
      <c r="U160" s="256"/>
      <c r="V160" s="256"/>
      <c r="W160" s="256"/>
      <c r="X160" s="256"/>
      <c r="Y160" s="256"/>
      <c r="Z160" s="256"/>
    </row>
    <row r="161" spans="1:26" ht="15.75" customHeight="1">
      <c r="A161" s="256"/>
      <c r="B161" s="256"/>
      <c r="C161" s="256"/>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row>
    <row r="162" spans="1:26" ht="15.75" customHeight="1">
      <c r="A162" s="256"/>
      <c r="B162" s="256"/>
      <c r="C162" s="256"/>
      <c r="D162" s="256"/>
      <c r="E162" s="256"/>
      <c r="F162" s="256"/>
      <c r="G162" s="256"/>
      <c r="H162" s="256"/>
      <c r="I162" s="256"/>
      <c r="J162" s="256"/>
      <c r="K162" s="256"/>
      <c r="L162" s="256"/>
      <c r="M162" s="256"/>
      <c r="N162" s="256"/>
      <c r="O162" s="256"/>
      <c r="P162" s="256"/>
      <c r="Q162" s="256"/>
      <c r="R162" s="256"/>
      <c r="S162" s="256"/>
      <c r="T162" s="256"/>
      <c r="U162" s="256"/>
      <c r="V162" s="256"/>
      <c r="W162" s="256"/>
      <c r="X162" s="256"/>
      <c r="Y162" s="256"/>
      <c r="Z162" s="256"/>
    </row>
    <row r="163" spans="1:26" ht="15.75" customHeight="1">
      <c r="A163" s="256"/>
      <c r="B163" s="256"/>
      <c r="C163" s="256"/>
      <c r="D163" s="256"/>
      <c r="E163" s="256"/>
      <c r="F163" s="256"/>
      <c r="G163" s="256"/>
      <c r="H163" s="256"/>
      <c r="I163" s="256"/>
      <c r="J163" s="256"/>
      <c r="K163" s="256"/>
      <c r="L163" s="256"/>
      <c r="M163" s="256"/>
      <c r="N163" s="256"/>
      <c r="O163" s="256"/>
      <c r="P163" s="256"/>
      <c r="Q163" s="256"/>
      <c r="R163" s="256"/>
      <c r="S163" s="256"/>
      <c r="T163" s="256"/>
      <c r="U163" s="256"/>
      <c r="V163" s="256"/>
      <c r="W163" s="256"/>
      <c r="X163" s="256"/>
      <c r="Y163" s="256"/>
      <c r="Z163" s="256"/>
    </row>
    <row r="164" spans="1:26" ht="15.75" customHeight="1">
      <c r="A164" s="256"/>
      <c r="B164" s="256"/>
      <c r="C164" s="256"/>
      <c r="D164" s="256"/>
      <c r="E164" s="256"/>
      <c r="F164" s="256"/>
      <c r="G164" s="256"/>
      <c r="H164" s="256"/>
      <c r="I164" s="256"/>
      <c r="J164" s="256"/>
      <c r="K164" s="256"/>
      <c r="L164" s="256"/>
      <c r="M164" s="256"/>
      <c r="N164" s="256"/>
      <c r="O164" s="256"/>
      <c r="P164" s="256"/>
      <c r="Q164" s="256"/>
      <c r="R164" s="256"/>
      <c r="S164" s="256"/>
      <c r="T164" s="256"/>
      <c r="U164" s="256"/>
      <c r="V164" s="256"/>
      <c r="W164" s="256"/>
      <c r="X164" s="256"/>
      <c r="Y164" s="256"/>
      <c r="Z164" s="256"/>
    </row>
    <row r="165" spans="1:26" ht="15.75" customHeight="1">
      <c r="A165" s="256"/>
      <c r="B165" s="256"/>
      <c r="C165" s="256"/>
      <c r="D165" s="256"/>
      <c r="E165" s="256"/>
      <c r="F165" s="256"/>
      <c r="G165" s="256"/>
      <c r="H165" s="256"/>
      <c r="I165" s="256"/>
      <c r="J165" s="256"/>
      <c r="K165" s="256"/>
      <c r="L165" s="256"/>
      <c r="M165" s="256"/>
      <c r="N165" s="256"/>
      <c r="O165" s="256"/>
      <c r="P165" s="256"/>
      <c r="Q165" s="256"/>
      <c r="R165" s="256"/>
      <c r="S165" s="256"/>
      <c r="T165" s="256"/>
      <c r="U165" s="256"/>
      <c r="V165" s="256"/>
      <c r="W165" s="256"/>
      <c r="X165" s="256"/>
      <c r="Y165" s="256"/>
      <c r="Z165" s="256"/>
    </row>
    <row r="166" spans="1:26" ht="15.75" customHeight="1">
      <c r="A166" s="256"/>
      <c r="B166" s="256"/>
      <c r="C166" s="256"/>
      <c r="D166" s="256"/>
      <c r="E166" s="256"/>
      <c r="F166" s="256"/>
      <c r="G166" s="256"/>
      <c r="H166" s="256"/>
      <c r="I166" s="256"/>
      <c r="J166" s="256"/>
      <c r="K166" s="256"/>
      <c r="L166" s="256"/>
      <c r="M166" s="256"/>
      <c r="N166" s="256"/>
      <c r="O166" s="256"/>
      <c r="P166" s="256"/>
      <c r="Q166" s="256"/>
      <c r="R166" s="256"/>
      <c r="S166" s="256"/>
      <c r="T166" s="256"/>
      <c r="U166" s="256"/>
      <c r="V166" s="256"/>
      <c r="W166" s="256"/>
      <c r="X166" s="256"/>
      <c r="Y166" s="256"/>
      <c r="Z166" s="256"/>
    </row>
    <row r="167" spans="1:26" ht="15.75" customHeight="1">
      <c r="A167" s="256"/>
      <c r="B167" s="256"/>
      <c r="C167" s="256"/>
      <c r="D167" s="256"/>
      <c r="E167" s="256"/>
      <c r="F167" s="256"/>
      <c r="G167" s="256"/>
      <c r="H167" s="256"/>
      <c r="I167" s="256"/>
      <c r="J167" s="256"/>
      <c r="K167" s="256"/>
      <c r="L167" s="256"/>
      <c r="M167" s="256"/>
      <c r="N167" s="256"/>
      <c r="O167" s="256"/>
      <c r="P167" s="256"/>
      <c r="Q167" s="256"/>
      <c r="R167" s="256"/>
      <c r="S167" s="256"/>
      <c r="T167" s="256"/>
      <c r="U167" s="256"/>
      <c r="V167" s="256"/>
      <c r="W167" s="256"/>
      <c r="X167" s="256"/>
      <c r="Y167" s="256"/>
      <c r="Z167" s="256"/>
    </row>
    <row r="168" spans="1:26" ht="15.75" customHeight="1">
      <c r="A168" s="256"/>
      <c r="B168" s="256"/>
      <c r="C168" s="256"/>
      <c r="D168" s="256"/>
      <c r="E168" s="256"/>
      <c r="F168" s="256"/>
      <c r="G168" s="256"/>
      <c r="H168" s="256"/>
      <c r="I168" s="256"/>
      <c r="J168" s="256"/>
      <c r="K168" s="256"/>
      <c r="L168" s="256"/>
      <c r="M168" s="256"/>
      <c r="N168" s="256"/>
      <c r="O168" s="256"/>
      <c r="P168" s="256"/>
      <c r="Q168" s="256"/>
      <c r="R168" s="256"/>
      <c r="S168" s="256"/>
      <c r="T168" s="256"/>
      <c r="U168" s="256"/>
      <c r="V168" s="256"/>
      <c r="W168" s="256"/>
      <c r="X168" s="256"/>
      <c r="Y168" s="256"/>
      <c r="Z168" s="256"/>
    </row>
    <row r="169" spans="1:26" ht="15.75" customHeight="1">
      <c r="A169" s="256"/>
      <c r="B169" s="256"/>
      <c r="C169" s="256"/>
      <c r="D169" s="256"/>
      <c r="E169" s="256"/>
      <c r="F169" s="256"/>
      <c r="G169" s="256"/>
      <c r="H169" s="256"/>
      <c r="I169" s="256"/>
      <c r="J169" s="256"/>
      <c r="K169" s="256"/>
      <c r="L169" s="256"/>
      <c r="M169" s="256"/>
      <c r="N169" s="256"/>
      <c r="O169" s="256"/>
      <c r="P169" s="256"/>
      <c r="Q169" s="256"/>
      <c r="R169" s="256"/>
      <c r="S169" s="256"/>
      <c r="T169" s="256"/>
      <c r="U169" s="256"/>
      <c r="V169" s="256"/>
      <c r="W169" s="256"/>
      <c r="X169" s="256"/>
      <c r="Y169" s="256"/>
      <c r="Z169" s="256"/>
    </row>
    <row r="170" spans="1:26" ht="15.75" customHeight="1">
      <c r="A170" s="256"/>
      <c r="B170" s="256"/>
      <c r="C170" s="256"/>
      <c r="D170" s="256"/>
      <c r="E170" s="256"/>
      <c r="F170" s="256"/>
      <c r="G170" s="256"/>
      <c r="H170" s="256"/>
      <c r="I170" s="256"/>
      <c r="J170" s="256"/>
      <c r="K170" s="256"/>
      <c r="L170" s="256"/>
      <c r="M170" s="256"/>
      <c r="N170" s="256"/>
      <c r="O170" s="256"/>
      <c r="P170" s="256"/>
      <c r="Q170" s="256"/>
      <c r="R170" s="256"/>
      <c r="S170" s="256"/>
      <c r="T170" s="256"/>
      <c r="U170" s="256"/>
      <c r="V170" s="256"/>
      <c r="W170" s="256"/>
      <c r="X170" s="256"/>
      <c r="Y170" s="256"/>
      <c r="Z170" s="256"/>
    </row>
    <row r="171" spans="1:26" ht="15.75" customHeight="1">
      <c r="A171" s="256"/>
      <c r="B171" s="256"/>
      <c r="C171" s="256"/>
      <c r="D171" s="256"/>
      <c r="E171" s="256"/>
      <c r="F171" s="256"/>
      <c r="G171" s="256"/>
      <c r="H171" s="256"/>
      <c r="I171" s="256"/>
      <c r="J171" s="256"/>
      <c r="K171" s="256"/>
      <c r="L171" s="256"/>
      <c r="M171" s="256"/>
      <c r="N171" s="256"/>
      <c r="O171" s="256"/>
      <c r="P171" s="256"/>
      <c r="Q171" s="256"/>
      <c r="R171" s="256"/>
      <c r="S171" s="256"/>
      <c r="T171" s="256"/>
      <c r="U171" s="256"/>
      <c r="V171" s="256"/>
      <c r="W171" s="256"/>
      <c r="X171" s="256"/>
      <c r="Y171" s="256"/>
      <c r="Z171" s="256"/>
    </row>
    <row r="172" spans="1:26" ht="15.75" customHeight="1">
      <c r="A172" s="256"/>
      <c r="B172" s="256"/>
      <c r="C172" s="256"/>
      <c r="D172" s="256"/>
      <c r="E172" s="256"/>
      <c r="F172" s="256"/>
      <c r="G172" s="256"/>
      <c r="H172" s="256"/>
      <c r="I172" s="256"/>
      <c r="J172" s="256"/>
      <c r="K172" s="256"/>
      <c r="L172" s="256"/>
      <c r="M172" s="256"/>
      <c r="N172" s="256"/>
      <c r="O172" s="256"/>
      <c r="P172" s="256"/>
      <c r="Q172" s="256"/>
      <c r="R172" s="256"/>
      <c r="S172" s="256"/>
      <c r="T172" s="256"/>
      <c r="U172" s="256"/>
      <c r="V172" s="256"/>
      <c r="W172" s="256"/>
      <c r="X172" s="256"/>
      <c r="Y172" s="256"/>
      <c r="Z172" s="256"/>
    </row>
    <row r="173" spans="1:26" ht="15.75" customHeight="1">
      <c r="A173" s="256"/>
      <c r="B173" s="256"/>
      <c r="C173" s="256"/>
      <c r="D173" s="256"/>
      <c r="E173" s="256"/>
      <c r="F173" s="256"/>
      <c r="G173" s="256"/>
      <c r="H173" s="256"/>
      <c r="I173" s="256"/>
      <c r="J173" s="256"/>
      <c r="K173" s="256"/>
      <c r="L173" s="256"/>
      <c r="M173" s="256"/>
      <c r="N173" s="256"/>
      <c r="O173" s="256"/>
      <c r="P173" s="256"/>
      <c r="Q173" s="256"/>
      <c r="R173" s="256"/>
      <c r="S173" s="256"/>
      <c r="T173" s="256"/>
      <c r="U173" s="256"/>
      <c r="V173" s="256"/>
      <c r="W173" s="256"/>
      <c r="X173" s="256"/>
      <c r="Y173" s="256"/>
      <c r="Z173" s="256"/>
    </row>
    <row r="174" spans="1:26" ht="15.75" customHeight="1">
      <c r="A174" s="256"/>
      <c r="B174" s="256"/>
      <c r="C174" s="256"/>
      <c r="D174" s="256"/>
      <c r="E174" s="256"/>
      <c r="F174" s="256"/>
      <c r="G174" s="256"/>
      <c r="H174" s="256"/>
      <c r="I174" s="256"/>
      <c r="J174" s="256"/>
      <c r="K174" s="256"/>
      <c r="L174" s="256"/>
      <c r="M174" s="256"/>
      <c r="N174" s="256"/>
      <c r="O174" s="256"/>
      <c r="P174" s="256"/>
      <c r="Q174" s="256"/>
      <c r="R174" s="256"/>
      <c r="S174" s="256"/>
      <c r="T174" s="256"/>
      <c r="U174" s="256"/>
      <c r="V174" s="256"/>
      <c r="W174" s="256"/>
      <c r="X174" s="256"/>
      <c r="Y174" s="256"/>
      <c r="Z174" s="256"/>
    </row>
    <row r="175" spans="1:26" ht="15.75" customHeight="1">
      <c r="A175" s="256"/>
      <c r="B175" s="256"/>
      <c r="C175" s="256"/>
      <c r="D175" s="256"/>
      <c r="E175" s="256"/>
      <c r="F175" s="256"/>
      <c r="G175" s="256"/>
      <c r="H175" s="256"/>
      <c r="I175" s="256"/>
      <c r="J175" s="256"/>
      <c r="K175" s="256"/>
      <c r="L175" s="256"/>
      <c r="M175" s="256"/>
      <c r="N175" s="256"/>
      <c r="O175" s="256"/>
      <c r="P175" s="256"/>
      <c r="Q175" s="256"/>
      <c r="R175" s="256"/>
      <c r="S175" s="256"/>
      <c r="T175" s="256"/>
      <c r="U175" s="256"/>
      <c r="V175" s="256"/>
      <c r="W175" s="256"/>
      <c r="X175" s="256"/>
      <c r="Y175" s="256"/>
      <c r="Z175" s="256"/>
    </row>
    <row r="176" spans="1:26" ht="15.75" customHeight="1">
      <c r="A176" s="256"/>
      <c r="B176" s="256"/>
      <c r="C176" s="256"/>
      <c r="D176" s="256"/>
      <c r="E176" s="256"/>
      <c r="F176" s="256"/>
      <c r="G176" s="256"/>
      <c r="H176" s="256"/>
      <c r="I176" s="256"/>
      <c r="J176" s="256"/>
      <c r="K176" s="256"/>
      <c r="L176" s="256"/>
      <c r="M176" s="256"/>
      <c r="N176" s="256"/>
      <c r="O176" s="256"/>
      <c r="P176" s="256"/>
      <c r="Q176" s="256"/>
      <c r="R176" s="256"/>
      <c r="S176" s="256"/>
      <c r="T176" s="256"/>
      <c r="U176" s="256"/>
      <c r="V176" s="256"/>
      <c r="W176" s="256"/>
      <c r="X176" s="256"/>
      <c r="Y176" s="256"/>
      <c r="Z176" s="256"/>
    </row>
    <row r="177" spans="1:26" ht="15.75" customHeight="1">
      <c r="A177" s="256"/>
      <c r="B177" s="256"/>
      <c r="C177" s="256"/>
      <c r="D177" s="256"/>
      <c r="E177" s="256"/>
      <c r="F177" s="256"/>
      <c r="G177" s="256"/>
      <c r="H177" s="256"/>
      <c r="I177" s="256"/>
      <c r="J177" s="256"/>
      <c r="K177" s="256"/>
      <c r="L177" s="256"/>
      <c r="M177" s="256"/>
      <c r="N177" s="256"/>
      <c r="O177" s="256"/>
      <c r="P177" s="256"/>
      <c r="Q177" s="256"/>
      <c r="R177" s="256"/>
      <c r="S177" s="256"/>
      <c r="T177" s="256"/>
      <c r="U177" s="256"/>
      <c r="V177" s="256"/>
      <c r="W177" s="256"/>
      <c r="X177" s="256"/>
      <c r="Y177" s="256"/>
      <c r="Z177" s="256"/>
    </row>
    <row r="178" spans="1:26" ht="15.75" customHeight="1">
      <c r="A178" s="256"/>
      <c r="B178" s="256"/>
      <c r="C178" s="256"/>
      <c r="D178" s="256"/>
      <c r="E178" s="256"/>
      <c r="F178" s="256"/>
      <c r="G178" s="256"/>
      <c r="H178" s="256"/>
      <c r="I178" s="256"/>
      <c r="J178" s="256"/>
      <c r="K178" s="256"/>
      <c r="L178" s="256"/>
      <c r="M178" s="256"/>
      <c r="N178" s="256"/>
      <c r="O178" s="256"/>
      <c r="P178" s="256"/>
      <c r="Q178" s="256"/>
      <c r="R178" s="256"/>
      <c r="S178" s="256"/>
      <c r="T178" s="256"/>
      <c r="U178" s="256"/>
      <c r="V178" s="256"/>
      <c r="W178" s="256"/>
      <c r="X178" s="256"/>
      <c r="Y178" s="256"/>
      <c r="Z178" s="256"/>
    </row>
    <row r="179" spans="1:26" ht="15.75" customHeight="1">
      <c r="A179" s="256"/>
      <c r="B179" s="256"/>
      <c r="C179" s="256"/>
      <c r="D179" s="256"/>
      <c r="E179" s="256"/>
      <c r="F179" s="256"/>
      <c r="G179" s="256"/>
      <c r="H179" s="256"/>
      <c r="I179" s="256"/>
      <c r="J179" s="256"/>
      <c r="K179" s="256"/>
      <c r="L179" s="256"/>
      <c r="M179" s="256"/>
      <c r="N179" s="256"/>
      <c r="O179" s="256"/>
      <c r="P179" s="256"/>
      <c r="Q179" s="256"/>
      <c r="R179" s="256"/>
      <c r="S179" s="256"/>
      <c r="T179" s="256"/>
      <c r="U179" s="256"/>
      <c r="V179" s="256"/>
      <c r="W179" s="256"/>
      <c r="X179" s="256"/>
      <c r="Y179" s="256"/>
      <c r="Z179" s="256"/>
    </row>
    <row r="180" spans="1:26" ht="15.75" customHeight="1">
      <c r="A180" s="256"/>
      <c r="B180" s="256"/>
      <c r="C180" s="256"/>
      <c r="D180" s="256"/>
      <c r="E180" s="256"/>
      <c r="F180" s="256"/>
      <c r="G180" s="256"/>
      <c r="H180" s="256"/>
      <c r="I180" s="256"/>
      <c r="J180" s="256"/>
      <c r="K180" s="256"/>
      <c r="L180" s="256"/>
      <c r="M180" s="256"/>
      <c r="N180" s="256"/>
      <c r="O180" s="256"/>
      <c r="P180" s="256"/>
      <c r="Q180" s="256"/>
      <c r="R180" s="256"/>
      <c r="S180" s="256"/>
      <c r="T180" s="256"/>
      <c r="U180" s="256"/>
      <c r="V180" s="256"/>
      <c r="W180" s="256"/>
      <c r="X180" s="256"/>
      <c r="Y180" s="256"/>
      <c r="Z180" s="256"/>
    </row>
    <row r="181" spans="1:26" ht="15.75" customHeight="1">
      <c r="A181" s="256"/>
      <c r="B181" s="256"/>
      <c r="C181" s="256"/>
      <c r="D181" s="256"/>
      <c r="E181" s="256"/>
      <c r="F181" s="256"/>
      <c r="G181" s="256"/>
      <c r="H181" s="256"/>
      <c r="I181" s="256"/>
      <c r="J181" s="256"/>
      <c r="K181" s="256"/>
      <c r="L181" s="256"/>
      <c r="M181" s="256"/>
      <c r="N181" s="256"/>
      <c r="O181" s="256"/>
      <c r="P181" s="256"/>
      <c r="Q181" s="256"/>
      <c r="R181" s="256"/>
      <c r="S181" s="256"/>
      <c r="T181" s="256"/>
      <c r="U181" s="256"/>
      <c r="V181" s="256"/>
      <c r="W181" s="256"/>
      <c r="X181" s="256"/>
      <c r="Y181" s="256"/>
      <c r="Z181" s="256"/>
    </row>
    <row r="182" spans="1:26" ht="15.75" customHeight="1">
      <c r="A182" s="256"/>
      <c r="B182" s="256"/>
      <c r="C182" s="256"/>
      <c r="D182" s="256"/>
      <c r="E182" s="256"/>
      <c r="F182" s="256"/>
      <c r="G182" s="256"/>
      <c r="H182" s="256"/>
      <c r="I182" s="256"/>
      <c r="J182" s="256"/>
      <c r="K182" s="256"/>
      <c r="L182" s="256"/>
      <c r="M182" s="256"/>
      <c r="N182" s="256"/>
      <c r="O182" s="256"/>
      <c r="P182" s="256"/>
      <c r="Q182" s="256"/>
      <c r="R182" s="256"/>
      <c r="S182" s="256"/>
      <c r="T182" s="256"/>
      <c r="U182" s="256"/>
      <c r="V182" s="256"/>
      <c r="W182" s="256"/>
      <c r="X182" s="256"/>
      <c r="Y182" s="256"/>
      <c r="Z182" s="256"/>
    </row>
    <row r="183" spans="1:26" ht="15.75" customHeight="1">
      <c r="A183" s="256"/>
      <c r="B183" s="256"/>
      <c r="C183" s="256"/>
      <c r="D183" s="256"/>
      <c r="E183" s="256"/>
      <c r="F183" s="256"/>
      <c r="G183" s="256"/>
      <c r="H183" s="256"/>
      <c r="I183" s="256"/>
      <c r="J183" s="256"/>
      <c r="K183" s="256"/>
      <c r="L183" s="256"/>
      <c r="M183" s="256"/>
      <c r="N183" s="256"/>
      <c r="O183" s="256"/>
      <c r="P183" s="256"/>
      <c r="Q183" s="256"/>
      <c r="R183" s="256"/>
      <c r="S183" s="256"/>
      <c r="T183" s="256"/>
      <c r="U183" s="256"/>
      <c r="V183" s="256"/>
      <c r="W183" s="256"/>
      <c r="X183" s="256"/>
      <c r="Y183" s="256"/>
      <c r="Z183" s="256"/>
    </row>
    <row r="184" spans="1:26" ht="15.75" customHeight="1">
      <c r="A184" s="256"/>
      <c r="B184" s="256"/>
      <c r="C184" s="256"/>
      <c r="D184" s="256"/>
      <c r="E184" s="256"/>
      <c r="F184" s="256"/>
      <c r="G184" s="256"/>
      <c r="H184" s="256"/>
      <c r="I184" s="256"/>
      <c r="J184" s="256"/>
      <c r="K184" s="256"/>
      <c r="L184" s="256"/>
      <c r="M184" s="256"/>
      <c r="N184" s="256"/>
      <c r="O184" s="256"/>
      <c r="P184" s="256"/>
      <c r="Q184" s="256"/>
      <c r="R184" s="256"/>
      <c r="S184" s="256"/>
      <c r="T184" s="256"/>
      <c r="U184" s="256"/>
      <c r="V184" s="256"/>
      <c r="W184" s="256"/>
      <c r="X184" s="256"/>
      <c r="Y184" s="256"/>
      <c r="Z184" s="256"/>
    </row>
    <row r="185" spans="1:26" ht="15.75" customHeight="1">
      <c r="A185" s="256"/>
      <c r="B185" s="256"/>
      <c r="C185" s="256"/>
      <c r="D185" s="256"/>
      <c r="E185" s="256"/>
      <c r="F185" s="256"/>
      <c r="G185" s="256"/>
      <c r="H185" s="256"/>
      <c r="I185" s="256"/>
      <c r="J185" s="256"/>
      <c r="K185" s="256"/>
      <c r="L185" s="256"/>
      <c r="M185" s="256"/>
      <c r="N185" s="256"/>
      <c r="O185" s="256"/>
      <c r="P185" s="256"/>
      <c r="Q185" s="256"/>
      <c r="R185" s="256"/>
      <c r="S185" s="256"/>
      <c r="T185" s="256"/>
      <c r="U185" s="256"/>
      <c r="V185" s="256"/>
      <c r="W185" s="256"/>
      <c r="X185" s="256"/>
      <c r="Y185" s="256"/>
      <c r="Z185" s="256"/>
    </row>
    <row r="186" spans="1:26" ht="15.75" customHeight="1">
      <c r="A186" s="256"/>
      <c r="B186" s="256"/>
      <c r="C186" s="256"/>
      <c r="D186" s="256"/>
      <c r="E186" s="256"/>
      <c r="F186" s="256"/>
      <c r="G186" s="256"/>
      <c r="H186" s="256"/>
      <c r="I186" s="256"/>
      <c r="J186" s="256"/>
      <c r="K186" s="256"/>
      <c r="L186" s="256"/>
      <c r="M186" s="256"/>
      <c r="N186" s="256"/>
      <c r="O186" s="256"/>
      <c r="P186" s="256"/>
      <c r="Q186" s="256"/>
      <c r="R186" s="256"/>
      <c r="S186" s="256"/>
      <c r="T186" s="256"/>
      <c r="U186" s="256"/>
      <c r="V186" s="256"/>
      <c r="W186" s="256"/>
      <c r="X186" s="256"/>
      <c r="Y186" s="256"/>
      <c r="Z186" s="256"/>
    </row>
    <row r="187" spans="1:26" ht="15.75" customHeight="1">
      <c r="A187" s="256"/>
      <c r="B187" s="256"/>
      <c r="C187" s="256"/>
      <c r="D187" s="256"/>
      <c r="E187" s="256"/>
      <c r="F187" s="256"/>
      <c r="G187" s="256"/>
      <c r="H187" s="256"/>
      <c r="I187" s="256"/>
      <c r="J187" s="256"/>
      <c r="K187" s="256"/>
      <c r="L187" s="256"/>
      <c r="M187" s="256"/>
      <c r="N187" s="256"/>
      <c r="O187" s="256"/>
      <c r="P187" s="256"/>
      <c r="Q187" s="256"/>
      <c r="R187" s="256"/>
      <c r="S187" s="256"/>
      <c r="T187" s="256"/>
      <c r="U187" s="256"/>
      <c r="V187" s="256"/>
      <c r="W187" s="256"/>
      <c r="X187" s="256"/>
      <c r="Y187" s="256"/>
      <c r="Z187" s="256"/>
    </row>
    <row r="188" spans="1:26" ht="15.75" customHeight="1">
      <c r="A188" s="256"/>
      <c r="B188" s="256"/>
      <c r="C188" s="256"/>
      <c r="D188" s="256"/>
      <c r="E188" s="256"/>
      <c r="F188" s="256"/>
      <c r="G188" s="256"/>
      <c r="H188" s="256"/>
      <c r="I188" s="256"/>
      <c r="J188" s="256"/>
      <c r="K188" s="256"/>
      <c r="L188" s="256"/>
      <c r="M188" s="256"/>
      <c r="N188" s="256"/>
      <c r="O188" s="256"/>
      <c r="P188" s="256"/>
      <c r="Q188" s="256"/>
      <c r="R188" s="256"/>
      <c r="S188" s="256"/>
      <c r="T188" s="256"/>
      <c r="U188" s="256"/>
      <c r="V188" s="256"/>
      <c r="W188" s="256"/>
      <c r="X188" s="256"/>
      <c r="Y188" s="256"/>
      <c r="Z188" s="256"/>
    </row>
    <row r="189" spans="1:26" ht="15.75" customHeight="1">
      <c r="A189" s="256"/>
      <c r="B189" s="256"/>
      <c r="C189" s="256"/>
      <c r="D189" s="256"/>
      <c r="E189" s="256"/>
      <c r="F189" s="256"/>
      <c r="G189" s="256"/>
      <c r="H189" s="256"/>
      <c r="I189" s="256"/>
      <c r="J189" s="256"/>
      <c r="K189" s="256"/>
      <c r="L189" s="256"/>
      <c r="M189" s="256"/>
      <c r="N189" s="256"/>
      <c r="O189" s="256"/>
      <c r="P189" s="256"/>
      <c r="Q189" s="256"/>
      <c r="R189" s="256"/>
      <c r="S189" s="256"/>
      <c r="T189" s="256"/>
      <c r="U189" s="256"/>
      <c r="V189" s="256"/>
      <c r="W189" s="256"/>
      <c r="X189" s="256"/>
      <c r="Y189" s="256"/>
      <c r="Z189" s="256"/>
    </row>
    <row r="190" spans="1:26" ht="15.75" customHeight="1">
      <c r="A190" s="256"/>
      <c r="B190" s="256"/>
      <c r="C190" s="256"/>
      <c r="D190" s="256"/>
      <c r="E190" s="256"/>
      <c r="F190" s="256"/>
      <c r="G190" s="256"/>
      <c r="H190" s="256"/>
      <c r="I190" s="256"/>
      <c r="J190" s="256"/>
      <c r="K190" s="256"/>
      <c r="L190" s="256"/>
      <c r="M190" s="256"/>
      <c r="N190" s="256"/>
      <c r="O190" s="256"/>
      <c r="P190" s="256"/>
      <c r="Q190" s="256"/>
      <c r="R190" s="256"/>
      <c r="S190" s="256"/>
      <c r="T190" s="256"/>
      <c r="U190" s="256"/>
      <c r="V190" s="256"/>
      <c r="W190" s="256"/>
      <c r="X190" s="256"/>
      <c r="Y190" s="256"/>
      <c r="Z190" s="256"/>
    </row>
    <row r="191" spans="1:26" ht="15.75" customHeight="1">
      <c r="A191" s="256"/>
      <c r="B191" s="256"/>
      <c r="C191" s="256"/>
      <c r="D191" s="256"/>
      <c r="E191" s="256"/>
      <c r="F191" s="256"/>
      <c r="G191" s="256"/>
      <c r="H191" s="256"/>
      <c r="I191" s="256"/>
      <c r="J191" s="256"/>
      <c r="K191" s="256"/>
      <c r="L191" s="256"/>
      <c r="M191" s="256"/>
      <c r="N191" s="256"/>
      <c r="O191" s="256"/>
      <c r="P191" s="256"/>
      <c r="Q191" s="256"/>
      <c r="R191" s="256"/>
      <c r="S191" s="256"/>
      <c r="T191" s="256"/>
      <c r="U191" s="256"/>
      <c r="V191" s="256"/>
      <c r="W191" s="256"/>
      <c r="X191" s="256"/>
      <c r="Y191" s="256"/>
      <c r="Z191" s="256"/>
    </row>
    <row r="192" spans="1:26" ht="15.75" customHeight="1">
      <c r="A192" s="256"/>
      <c r="B192" s="256"/>
      <c r="C192" s="256"/>
      <c r="D192" s="256"/>
      <c r="E192" s="256"/>
      <c r="F192" s="256"/>
      <c r="G192" s="256"/>
      <c r="H192" s="256"/>
      <c r="I192" s="256"/>
      <c r="J192" s="256"/>
      <c r="K192" s="256"/>
      <c r="L192" s="256"/>
      <c r="M192" s="256"/>
      <c r="N192" s="256"/>
      <c r="O192" s="256"/>
      <c r="P192" s="256"/>
      <c r="Q192" s="256"/>
      <c r="R192" s="256"/>
      <c r="S192" s="256"/>
      <c r="T192" s="256"/>
      <c r="U192" s="256"/>
      <c r="V192" s="256"/>
      <c r="W192" s="256"/>
      <c r="X192" s="256"/>
      <c r="Y192" s="256"/>
      <c r="Z192" s="256"/>
    </row>
    <row r="193" spans="1:26" ht="15.75" customHeight="1">
      <c r="A193" s="256"/>
      <c r="B193" s="256"/>
      <c r="C193" s="256"/>
      <c r="D193" s="256"/>
      <c r="E193" s="256"/>
      <c r="F193" s="256"/>
      <c r="G193" s="256"/>
      <c r="H193" s="256"/>
      <c r="I193" s="256"/>
      <c r="J193" s="256"/>
      <c r="K193" s="256"/>
      <c r="L193" s="256"/>
      <c r="M193" s="256"/>
      <c r="N193" s="256"/>
      <c r="O193" s="256"/>
      <c r="P193" s="256"/>
      <c r="Q193" s="256"/>
      <c r="R193" s="256"/>
      <c r="S193" s="256"/>
      <c r="T193" s="256"/>
      <c r="U193" s="256"/>
      <c r="V193" s="256"/>
      <c r="W193" s="256"/>
      <c r="X193" s="256"/>
      <c r="Y193" s="256"/>
      <c r="Z193" s="256"/>
    </row>
    <row r="194" spans="1:26" ht="15.75" customHeight="1">
      <c r="A194" s="256"/>
      <c r="B194" s="256"/>
      <c r="C194" s="256"/>
      <c r="D194" s="256"/>
      <c r="E194" s="256"/>
      <c r="F194" s="256"/>
      <c r="G194" s="256"/>
      <c r="H194" s="256"/>
      <c r="I194" s="256"/>
      <c r="J194" s="256"/>
      <c r="K194" s="256"/>
      <c r="L194" s="256"/>
      <c r="M194" s="256"/>
      <c r="N194" s="256"/>
      <c r="O194" s="256"/>
      <c r="P194" s="256"/>
      <c r="Q194" s="256"/>
      <c r="R194" s="256"/>
      <c r="S194" s="256"/>
      <c r="T194" s="256"/>
      <c r="U194" s="256"/>
      <c r="V194" s="256"/>
      <c r="W194" s="256"/>
      <c r="X194" s="256"/>
      <c r="Y194" s="256"/>
      <c r="Z194" s="256"/>
    </row>
    <row r="195" spans="1:26" ht="15.75" customHeight="1">
      <c r="A195" s="256"/>
      <c r="B195" s="256"/>
      <c r="C195" s="256"/>
      <c r="D195" s="256"/>
      <c r="E195" s="256"/>
      <c r="F195" s="256"/>
      <c r="G195" s="256"/>
      <c r="H195" s="256"/>
      <c r="I195" s="256"/>
      <c r="J195" s="256"/>
      <c r="K195" s="256"/>
      <c r="L195" s="256"/>
      <c r="M195" s="256"/>
      <c r="N195" s="256"/>
      <c r="O195" s="256"/>
      <c r="P195" s="256"/>
      <c r="Q195" s="256"/>
      <c r="R195" s="256"/>
      <c r="S195" s="256"/>
      <c r="T195" s="256"/>
      <c r="U195" s="256"/>
      <c r="V195" s="256"/>
      <c r="W195" s="256"/>
      <c r="X195" s="256"/>
      <c r="Y195" s="256"/>
      <c r="Z195" s="256"/>
    </row>
    <row r="196" spans="1:26" ht="15.75" customHeight="1">
      <c r="A196" s="256"/>
      <c r="B196" s="256"/>
      <c r="C196" s="256"/>
      <c r="D196" s="256"/>
      <c r="E196" s="256"/>
      <c r="F196" s="256"/>
      <c r="G196" s="256"/>
      <c r="H196" s="256"/>
      <c r="I196" s="256"/>
      <c r="J196" s="256"/>
      <c r="K196" s="256"/>
      <c r="L196" s="256"/>
      <c r="M196" s="256"/>
      <c r="N196" s="256"/>
      <c r="O196" s="256"/>
      <c r="P196" s="256"/>
      <c r="Q196" s="256"/>
      <c r="R196" s="256"/>
      <c r="S196" s="256"/>
      <c r="T196" s="256"/>
      <c r="U196" s="256"/>
      <c r="V196" s="256"/>
      <c r="W196" s="256"/>
      <c r="X196" s="256"/>
      <c r="Y196" s="256"/>
      <c r="Z196" s="256"/>
    </row>
    <row r="197" spans="1:26" ht="15.75" customHeight="1">
      <c r="A197" s="256"/>
      <c r="B197" s="256"/>
      <c r="C197" s="256"/>
      <c r="D197" s="256"/>
      <c r="E197" s="256"/>
      <c r="F197" s="256"/>
      <c r="G197" s="256"/>
      <c r="H197" s="256"/>
      <c r="I197" s="256"/>
      <c r="J197" s="256"/>
      <c r="K197" s="256"/>
      <c r="L197" s="256"/>
      <c r="M197" s="256"/>
      <c r="N197" s="256"/>
      <c r="O197" s="256"/>
      <c r="P197" s="256"/>
      <c r="Q197" s="256"/>
      <c r="R197" s="256"/>
      <c r="S197" s="256"/>
      <c r="T197" s="256"/>
      <c r="U197" s="256"/>
      <c r="V197" s="256"/>
      <c r="W197" s="256"/>
      <c r="X197" s="256"/>
      <c r="Y197" s="256"/>
      <c r="Z197" s="256"/>
    </row>
    <row r="198" spans="1:26" ht="15.75" customHeight="1">
      <c r="A198" s="256"/>
      <c r="B198" s="256"/>
      <c r="C198" s="256"/>
      <c r="D198" s="256"/>
      <c r="E198" s="256"/>
      <c r="F198" s="256"/>
      <c r="G198" s="256"/>
      <c r="H198" s="256"/>
      <c r="I198" s="256"/>
      <c r="J198" s="256"/>
      <c r="K198" s="256"/>
      <c r="L198" s="256"/>
      <c r="M198" s="256"/>
      <c r="N198" s="256"/>
      <c r="O198" s="256"/>
      <c r="P198" s="256"/>
      <c r="Q198" s="256"/>
      <c r="R198" s="256"/>
      <c r="S198" s="256"/>
      <c r="T198" s="256"/>
      <c r="U198" s="256"/>
      <c r="V198" s="256"/>
      <c r="W198" s="256"/>
      <c r="X198" s="256"/>
      <c r="Y198" s="256"/>
      <c r="Z198" s="256"/>
    </row>
    <row r="199" spans="1:26" ht="15.75" customHeight="1">
      <c r="A199" s="256"/>
      <c r="B199" s="256"/>
      <c r="C199" s="256"/>
      <c r="D199" s="256"/>
      <c r="E199" s="256"/>
      <c r="F199" s="256"/>
      <c r="G199" s="256"/>
      <c r="H199" s="256"/>
      <c r="I199" s="256"/>
      <c r="J199" s="256"/>
      <c r="K199" s="256"/>
      <c r="L199" s="256"/>
      <c r="M199" s="256"/>
      <c r="N199" s="256"/>
      <c r="O199" s="256"/>
      <c r="P199" s="256"/>
      <c r="Q199" s="256"/>
      <c r="R199" s="256"/>
      <c r="S199" s="256"/>
      <c r="T199" s="256"/>
      <c r="U199" s="256"/>
      <c r="V199" s="256"/>
      <c r="W199" s="256"/>
      <c r="X199" s="256"/>
      <c r="Y199" s="256"/>
      <c r="Z199" s="256"/>
    </row>
    <row r="200" spans="1:26" ht="15.75" customHeight="1">
      <c r="A200" s="256"/>
      <c r="B200" s="256"/>
      <c r="C200" s="256"/>
      <c r="D200" s="256"/>
      <c r="E200" s="256"/>
      <c r="F200" s="256"/>
      <c r="G200" s="256"/>
      <c r="H200" s="256"/>
      <c r="I200" s="256"/>
      <c r="J200" s="256"/>
      <c r="K200" s="256"/>
      <c r="L200" s="256"/>
      <c r="M200" s="256"/>
      <c r="N200" s="256"/>
      <c r="O200" s="256"/>
      <c r="P200" s="256"/>
      <c r="Q200" s="256"/>
      <c r="R200" s="256"/>
      <c r="S200" s="256"/>
      <c r="T200" s="256"/>
      <c r="U200" s="256"/>
      <c r="V200" s="256"/>
      <c r="W200" s="256"/>
      <c r="X200" s="256"/>
      <c r="Y200" s="256"/>
      <c r="Z200" s="256"/>
    </row>
    <row r="201" spans="1:26" ht="15.75" customHeight="1">
      <c r="A201" s="256"/>
      <c r="B201" s="256"/>
      <c r="C201" s="256"/>
      <c r="D201" s="256"/>
      <c r="E201" s="256"/>
      <c r="F201" s="256"/>
      <c r="G201" s="256"/>
      <c r="H201" s="256"/>
      <c r="I201" s="256"/>
      <c r="J201" s="256"/>
      <c r="K201" s="256"/>
      <c r="L201" s="256"/>
      <c r="M201" s="256"/>
      <c r="N201" s="256"/>
      <c r="O201" s="256"/>
      <c r="P201" s="256"/>
      <c r="Q201" s="256"/>
      <c r="R201" s="256"/>
      <c r="S201" s="256"/>
      <c r="T201" s="256"/>
      <c r="U201" s="256"/>
      <c r="V201" s="256"/>
      <c r="W201" s="256"/>
      <c r="X201" s="256"/>
      <c r="Y201" s="256"/>
      <c r="Z201" s="256"/>
    </row>
    <row r="202" spans="1:26" ht="15.75" customHeight="1">
      <c r="A202" s="256"/>
      <c r="B202" s="256"/>
      <c r="C202" s="256"/>
      <c r="D202" s="256"/>
      <c r="E202" s="256"/>
      <c r="F202" s="256"/>
      <c r="G202" s="256"/>
      <c r="H202" s="256"/>
      <c r="I202" s="256"/>
      <c r="J202" s="256"/>
      <c r="K202" s="256"/>
      <c r="L202" s="256"/>
      <c r="M202" s="256"/>
      <c r="N202" s="256"/>
      <c r="O202" s="256"/>
      <c r="P202" s="256"/>
      <c r="Q202" s="256"/>
      <c r="R202" s="256"/>
      <c r="S202" s="256"/>
      <c r="T202" s="256"/>
      <c r="U202" s="256"/>
      <c r="V202" s="256"/>
      <c r="W202" s="256"/>
      <c r="X202" s="256"/>
      <c r="Y202" s="256"/>
      <c r="Z202" s="256"/>
    </row>
    <row r="203" spans="1:26" ht="15.75" customHeight="1">
      <c r="A203" s="256"/>
      <c r="B203" s="256"/>
      <c r="C203" s="256"/>
      <c r="D203" s="256"/>
      <c r="E203" s="256"/>
      <c r="F203" s="256"/>
      <c r="G203" s="256"/>
      <c r="H203" s="256"/>
      <c r="I203" s="256"/>
      <c r="J203" s="256"/>
      <c r="K203" s="256"/>
      <c r="L203" s="256"/>
      <c r="M203" s="256"/>
      <c r="N203" s="256"/>
      <c r="O203" s="256"/>
      <c r="P203" s="256"/>
      <c r="Q203" s="256"/>
      <c r="R203" s="256"/>
      <c r="S203" s="256"/>
      <c r="T203" s="256"/>
      <c r="U203" s="256"/>
      <c r="V203" s="256"/>
      <c r="W203" s="256"/>
      <c r="X203" s="256"/>
      <c r="Y203" s="256"/>
      <c r="Z203" s="256"/>
    </row>
    <row r="204" spans="1:26" ht="15.75" customHeight="1">
      <c r="A204" s="256"/>
      <c r="B204" s="256"/>
      <c r="C204" s="256"/>
      <c r="D204" s="256"/>
      <c r="E204" s="256"/>
      <c r="F204" s="256"/>
      <c r="G204" s="256"/>
      <c r="H204" s="256"/>
      <c r="I204" s="256"/>
      <c r="J204" s="256"/>
      <c r="K204" s="256"/>
      <c r="L204" s="256"/>
      <c r="M204" s="256"/>
      <c r="N204" s="256"/>
      <c r="O204" s="256"/>
      <c r="P204" s="256"/>
      <c r="Q204" s="256"/>
      <c r="R204" s="256"/>
      <c r="S204" s="256"/>
      <c r="T204" s="256"/>
      <c r="U204" s="256"/>
      <c r="V204" s="256"/>
      <c r="W204" s="256"/>
      <c r="X204" s="256"/>
      <c r="Y204" s="256"/>
      <c r="Z204" s="256"/>
    </row>
    <row r="205" spans="1:26" ht="15.75" customHeight="1">
      <c r="A205" s="256"/>
      <c r="B205" s="256"/>
      <c r="C205" s="256"/>
      <c r="D205" s="256"/>
      <c r="E205" s="256"/>
      <c r="F205" s="256"/>
      <c r="G205" s="256"/>
      <c r="H205" s="256"/>
      <c r="I205" s="256"/>
      <c r="J205" s="256"/>
      <c r="K205" s="256"/>
      <c r="L205" s="256"/>
      <c r="M205" s="256"/>
      <c r="N205" s="256"/>
      <c r="O205" s="256"/>
      <c r="P205" s="256"/>
      <c r="Q205" s="256"/>
      <c r="R205" s="256"/>
      <c r="S205" s="256"/>
      <c r="T205" s="256"/>
      <c r="U205" s="256"/>
      <c r="V205" s="256"/>
      <c r="W205" s="256"/>
      <c r="X205" s="256"/>
      <c r="Y205" s="256"/>
      <c r="Z205" s="256"/>
    </row>
    <row r="206" spans="1:26" ht="15.75" customHeight="1">
      <c r="A206" s="256"/>
      <c r="B206" s="256"/>
      <c r="C206" s="256"/>
      <c r="D206" s="256"/>
      <c r="E206" s="256"/>
      <c r="F206" s="256"/>
      <c r="G206" s="256"/>
      <c r="H206" s="256"/>
      <c r="I206" s="256"/>
      <c r="J206" s="256"/>
      <c r="K206" s="256"/>
      <c r="L206" s="256"/>
      <c r="M206" s="256"/>
      <c r="N206" s="256"/>
      <c r="O206" s="256"/>
      <c r="P206" s="256"/>
      <c r="Q206" s="256"/>
      <c r="R206" s="256"/>
      <c r="S206" s="256"/>
      <c r="T206" s="256"/>
      <c r="U206" s="256"/>
      <c r="V206" s="256"/>
      <c r="W206" s="256"/>
      <c r="X206" s="256"/>
      <c r="Y206" s="256"/>
      <c r="Z206" s="256"/>
    </row>
    <row r="207" spans="1:26" ht="15.75" customHeight="1">
      <c r="A207" s="256"/>
      <c r="B207" s="256"/>
      <c r="C207" s="256"/>
      <c r="D207" s="256"/>
      <c r="E207" s="256"/>
      <c r="F207" s="256"/>
      <c r="G207" s="256"/>
      <c r="H207" s="256"/>
      <c r="I207" s="256"/>
      <c r="J207" s="256"/>
      <c r="K207" s="256"/>
      <c r="L207" s="256"/>
      <c r="M207" s="256"/>
      <c r="N207" s="256"/>
      <c r="O207" s="256"/>
      <c r="P207" s="256"/>
      <c r="Q207" s="256"/>
      <c r="R207" s="256"/>
      <c r="S207" s="256"/>
      <c r="T207" s="256"/>
      <c r="U207" s="256"/>
      <c r="V207" s="256"/>
      <c r="W207" s="256"/>
      <c r="X207" s="256"/>
      <c r="Y207" s="256"/>
      <c r="Z207" s="256"/>
    </row>
    <row r="208" spans="1:26" ht="15.75" customHeight="1">
      <c r="A208" s="256"/>
      <c r="B208" s="256"/>
      <c r="C208" s="256"/>
      <c r="D208" s="256"/>
      <c r="E208" s="256"/>
      <c r="F208" s="256"/>
      <c r="G208" s="256"/>
      <c r="H208" s="256"/>
      <c r="I208" s="256"/>
      <c r="J208" s="256"/>
      <c r="K208" s="256"/>
      <c r="L208" s="256"/>
      <c r="M208" s="256"/>
      <c r="N208" s="256"/>
      <c r="O208" s="256"/>
      <c r="P208" s="256"/>
      <c r="Q208" s="256"/>
      <c r="R208" s="256"/>
      <c r="S208" s="256"/>
      <c r="T208" s="256"/>
      <c r="U208" s="256"/>
      <c r="V208" s="256"/>
      <c r="W208" s="256"/>
      <c r="X208" s="256"/>
      <c r="Y208" s="256"/>
      <c r="Z208" s="256"/>
    </row>
    <row r="209" spans="1:26" ht="15.75" customHeight="1">
      <c r="A209" s="256"/>
      <c r="B209" s="256"/>
      <c r="C209" s="256"/>
      <c r="D209" s="256"/>
      <c r="E209" s="256"/>
      <c r="F209" s="256"/>
      <c r="G209" s="256"/>
      <c r="H209" s="256"/>
      <c r="I209" s="256"/>
      <c r="J209" s="256"/>
      <c r="K209" s="256"/>
      <c r="L209" s="256"/>
      <c r="M209" s="256"/>
      <c r="N209" s="256"/>
      <c r="O209" s="256"/>
      <c r="P209" s="256"/>
      <c r="Q209" s="256"/>
      <c r="R209" s="256"/>
      <c r="S209" s="256"/>
      <c r="T209" s="256"/>
      <c r="U209" s="256"/>
      <c r="V209" s="256"/>
      <c r="W209" s="256"/>
      <c r="X209" s="256"/>
      <c r="Y209" s="256"/>
      <c r="Z209" s="256"/>
    </row>
    <row r="210" spans="1:26" ht="15.75" customHeight="1">
      <c r="A210" s="256"/>
      <c r="B210" s="256"/>
      <c r="C210" s="256"/>
      <c r="D210" s="256"/>
      <c r="E210" s="256"/>
      <c r="F210" s="256"/>
      <c r="G210" s="256"/>
      <c r="H210" s="256"/>
      <c r="I210" s="256"/>
      <c r="J210" s="256"/>
      <c r="K210" s="256"/>
      <c r="L210" s="256"/>
      <c r="M210" s="256"/>
      <c r="N210" s="256"/>
      <c r="O210" s="256"/>
      <c r="P210" s="256"/>
      <c r="Q210" s="256"/>
      <c r="R210" s="256"/>
      <c r="S210" s="256"/>
      <c r="T210" s="256"/>
      <c r="U210" s="256"/>
      <c r="V210" s="256"/>
      <c r="W210" s="256"/>
      <c r="X210" s="256"/>
      <c r="Y210" s="256"/>
      <c r="Z210" s="256"/>
    </row>
    <row r="211" spans="1:26" ht="15.75" customHeight="1">
      <c r="A211" s="256"/>
      <c r="B211" s="256"/>
      <c r="C211" s="256"/>
      <c r="D211" s="256"/>
      <c r="E211" s="256"/>
      <c r="F211" s="256"/>
      <c r="G211" s="256"/>
      <c r="H211" s="256"/>
      <c r="I211" s="256"/>
      <c r="J211" s="256"/>
      <c r="K211" s="256"/>
      <c r="L211" s="256"/>
      <c r="M211" s="256"/>
      <c r="N211" s="256"/>
      <c r="O211" s="256"/>
      <c r="P211" s="256"/>
      <c r="Q211" s="256"/>
      <c r="R211" s="256"/>
      <c r="S211" s="256"/>
      <c r="T211" s="256"/>
      <c r="U211" s="256"/>
      <c r="V211" s="256"/>
      <c r="W211" s="256"/>
      <c r="X211" s="256"/>
      <c r="Y211" s="256"/>
      <c r="Z211" s="256"/>
    </row>
    <row r="212" spans="1:26" ht="15.75" customHeight="1">
      <c r="A212" s="256"/>
      <c r="B212" s="256"/>
      <c r="C212" s="256"/>
      <c r="D212" s="256"/>
      <c r="E212" s="256"/>
      <c r="F212" s="256"/>
      <c r="G212" s="256"/>
      <c r="H212" s="256"/>
      <c r="I212" s="256"/>
      <c r="J212" s="256"/>
      <c r="K212" s="256"/>
      <c r="L212" s="256"/>
      <c r="M212" s="256"/>
      <c r="N212" s="256"/>
      <c r="O212" s="256"/>
      <c r="P212" s="256"/>
      <c r="Q212" s="256"/>
      <c r="R212" s="256"/>
      <c r="S212" s="256"/>
      <c r="T212" s="256"/>
      <c r="U212" s="256"/>
      <c r="V212" s="256"/>
      <c r="W212" s="256"/>
      <c r="X212" s="256"/>
      <c r="Y212" s="256"/>
      <c r="Z212" s="256"/>
    </row>
    <row r="213" spans="1:26" ht="15.75" customHeight="1">
      <c r="A213" s="256"/>
      <c r="B213" s="256"/>
      <c r="C213" s="256"/>
      <c r="D213" s="256"/>
      <c r="E213" s="256"/>
      <c r="F213" s="256"/>
      <c r="G213" s="256"/>
      <c r="H213" s="256"/>
      <c r="I213" s="256"/>
      <c r="J213" s="256"/>
      <c r="K213" s="256"/>
      <c r="L213" s="256"/>
      <c r="M213" s="256"/>
      <c r="N213" s="256"/>
      <c r="O213" s="256"/>
      <c r="P213" s="256"/>
      <c r="Q213" s="256"/>
      <c r="R213" s="256"/>
      <c r="S213" s="256"/>
      <c r="T213" s="256"/>
      <c r="U213" s="256"/>
      <c r="V213" s="256"/>
      <c r="W213" s="256"/>
      <c r="X213" s="256"/>
      <c r="Y213" s="256"/>
      <c r="Z213" s="256"/>
    </row>
    <row r="214" spans="1:26" ht="15.75" customHeight="1">
      <c r="A214" s="256"/>
      <c r="B214" s="256"/>
      <c r="C214" s="256"/>
      <c r="D214" s="256"/>
      <c r="E214" s="256"/>
      <c r="F214" s="256"/>
      <c r="G214" s="256"/>
      <c r="H214" s="256"/>
      <c r="I214" s="256"/>
      <c r="J214" s="256"/>
      <c r="K214" s="256"/>
      <c r="L214" s="256"/>
      <c r="M214" s="256"/>
      <c r="N214" s="256"/>
      <c r="O214" s="256"/>
      <c r="P214" s="256"/>
      <c r="Q214" s="256"/>
      <c r="R214" s="256"/>
      <c r="S214" s="256"/>
      <c r="T214" s="256"/>
      <c r="U214" s="256"/>
      <c r="V214" s="256"/>
      <c r="W214" s="256"/>
      <c r="X214" s="256"/>
      <c r="Y214" s="256"/>
      <c r="Z214" s="256"/>
    </row>
    <row r="215" spans="1:26" ht="15.75" customHeight="1">
      <c r="A215" s="256"/>
      <c r="B215" s="256"/>
      <c r="C215" s="256"/>
      <c r="D215" s="256"/>
      <c r="E215" s="256"/>
      <c r="F215" s="256"/>
      <c r="G215" s="256"/>
      <c r="H215" s="256"/>
      <c r="I215" s="256"/>
      <c r="J215" s="256"/>
      <c r="K215" s="256"/>
      <c r="L215" s="256"/>
      <c r="M215" s="256"/>
      <c r="N215" s="256"/>
      <c r="O215" s="256"/>
      <c r="P215" s="256"/>
      <c r="Q215" s="256"/>
      <c r="R215" s="256"/>
      <c r="S215" s="256"/>
      <c r="T215" s="256"/>
      <c r="U215" s="256"/>
      <c r="V215" s="256"/>
      <c r="W215" s="256"/>
      <c r="X215" s="256"/>
      <c r="Y215" s="256"/>
      <c r="Z215" s="256"/>
    </row>
    <row r="216" spans="1:26" ht="15.75" customHeight="1">
      <c r="A216" s="256"/>
      <c r="B216" s="256"/>
      <c r="C216" s="256"/>
      <c r="D216" s="256"/>
      <c r="E216" s="256"/>
      <c r="F216" s="256"/>
      <c r="G216" s="256"/>
      <c r="H216" s="256"/>
      <c r="I216" s="256"/>
      <c r="J216" s="256"/>
      <c r="K216" s="256"/>
      <c r="L216" s="256"/>
      <c r="M216" s="256"/>
      <c r="N216" s="256"/>
      <c r="O216" s="256"/>
      <c r="P216" s="256"/>
      <c r="Q216" s="256"/>
      <c r="R216" s="256"/>
      <c r="S216" s="256"/>
      <c r="T216" s="256"/>
      <c r="U216" s="256"/>
      <c r="V216" s="256"/>
      <c r="W216" s="256"/>
      <c r="X216" s="256"/>
      <c r="Y216" s="256"/>
      <c r="Z216" s="256"/>
    </row>
    <row r="217" spans="1:26" ht="15.75" customHeight="1">
      <c r="A217" s="256"/>
      <c r="B217" s="256"/>
      <c r="C217" s="256"/>
      <c r="D217" s="256"/>
      <c r="E217" s="256"/>
      <c r="F217" s="256"/>
      <c r="G217" s="256"/>
      <c r="H217" s="256"/>
      <c r="I217" s="256"/>
      <c r="J217" s="256"/>
      <c r="K217" s="256"/>
      <c r="L217" s="256"/>
      <c r="M217" s="256"/>
      <c r="N217" s="256"/>
      <c r="O217" s="256"/>
      <c r="P217" s="256"/>
      <c r="Q217" s="256"/>
      <c r="R217" s="256"/>
      <c r="S217" s="256"/>
      <c r="T217" s="256"/>
      <c r="U217" s="256"/>
      <c r="V217" s="256"/>
      <c r="W217" s="256"/>
      <c r="X217" s="256"/>
      <c r="Y217" s="256"/>
      <c r="Z217" s="256"/>
    </row>
    <row r="218" spans="1:26" ht="15.75" customHeight="1">
      <c r="A218" s="256"/>
      <c r="B218" s="256"/>
      <c r="C218" s="256"/>
      <c r="D218" s="256"/>
      <c r="E218" s="256"/>
      <c r="F218" s="256"/>
      <c r="G218" s="256"/>
      <c r="H218" s="256"/>
      <c r="I218" s="256"/>
      <c r="J218" s="256"/>
      <c r="K218" s="256"/>
      <c r="L218" s="256"/>
      <c r="M218" s="256"/>
      <c r="N218" s="256"/>
      <c r="O218" s="256"/>
      <c r="P218" s="256"/>
      <c r="Q218" s="256"/>
      <c r="R218" s="256"/>
      <c r="S218" s="256"/>
      <c r="T218" s="256"/>
      <c r="U218" s="256"/>
      <c r="V218" s="256"/>
      <c r="W218" s="256"/>
      <c r="X218" s="256"/>
      <c r="Y218" s="256"/>
      <c r="Z218" s="256"/>
    </row>
    <row r="219" spans="1:26" ht="15.75" customHeight="1">
      <c r="A219" s="256"/>
      <c r="B219" s="256"/>
      <c r="C219" s="256"/>
      <c r="D219" s="256"/>
      <c r="E219" s="256"/>
      <c r="F219" s="256"/>
      <c r="G219" s="256"/>
      <c r="H219" s="256"/>
      <c r="I219" s="256"/>
      <c r="J219" s="256"/>
      <c r="K219" s="256"/>
      <c r="L219" s="256"/>
      <c r="M219" s="256"/>
      <c r="N219" s="256"/>
      <c r="O219" s="256"/>
      <c r="P219" s="256"/>
      <c r="Q219" s="256"/>
      <c r="R219" s="256"/>
      <c r="S219" s="256"/>
      <c r="T219" s="256"/>
      <c r="U219" s="256"/>
      <c r="V219" s="256"/>
      <c r="W219" s="256"/>
      <c r="X219" s="256"/>
      <c r="Y219" s="256"/>
      <c r="Z219" s="256"/>
    </row>
    <row r="220" spans="1:26" ht="15.75" customHeight="1">
      <c r="A220" s="256"/>
      <c r="B220" s="256"/>
      <c r="C220" s="256"/>
      <c r="D220" s="256"/>
      <c r="E220" s="256"/>
      <c r="F220" s="256"/>
      <c r="G220" s="256"/>
      <c r="H220" s="256"/>
      <c r="I220" s="256"/>
      <c r="J220" s="256"/>
      <c r="K220" s="256"/>
      <c r="L220" s="256"/>
      <c r="M220" s="256"/>
      <c r="N220" s="256"/>
      <c r="O220" s="256"/>
      <c r="P220" s="256"/>
      <c r="Q220" s="256"/>
      <c r="R220" s="256"/>
      <c r="S220" s="256"/>
      <c r="T220" s="256"/>
      <c r="U220" s="256"/>
      <c r="V220" s="256"/>
      <c r="W220" s="256"/>
      <c r="X220" s="256"/>
      <c r="Y220" s="256"/>
      <c r="Z220" s="256"/>
    </row>
    <row r="221" spans="1:26" ht="15.75" customHeight="1">
      <c r="A221" s="256"/>
      <c r="B221" s="256"/>
      <c r="C221" s="256"/>
      <c r="D221" s="256"/>
      <c r="E221" s="256"/>
      <c r="F221" s="256"/>
      <c r="G221" s="256"/>
      <c r="H221" s="256"/>
      <c r="I221" s="256"/>
      <c r="J221" s="256"/>
      <c r="K221" s="256"/>
      <c r="L221" s="256"/>
      <c r="M221" s="256"/>
      <c r="N221" s="256"/>
      <c r="O221" s="256"/>
      <c r="P221" s="256"/>
      <c r="Q221" s="256"/>
      <c r="R221" s="256"/>
      <c r="S221" s="256"/>
      <c r="T221" s="256"/>
      <c r="U221" s="256"/>
      <c r="V221" s="256"/>
      <c r="W221" s="256"/>
      <c r="X221" s="256"/>
      <c r="Y221" s="256"/>
      <c r="Z221" s="256"/>
    </row>
    <row r="222" spans="1:26" ht="15.75" customHeight="1">
      <c r="A222" s="256"/>
      <c r="B222" s="256"/>
      <c r="C222" s="256"/>
      <c r="D222" s="256"/>
      <c r="E222" s="256"/>
      <c r="F222" s="256"/>
      <c r="G222" s="256"/>
      <c r="H222" s="256"/>
      <c r="I222" s="256"/>
      <c r="J222" s="256"/>
      <c r="K222" s="256"/>
      <c r="L222" s="256"/>
      <c r="M222" s="256"/>
      <c r="N222" s="256"/>
      <c r="O222" s="256"/>
      <c r="P222" s="256"/>
      <c r="Q222" s="256"/>
      <c r="R222" s="256"/>
      <c r="S222" s="256"/>
      <c r="T222" s="256"/>
      <c r="U222" s="256"/>
      <c r="V222" s="256"/>
      <c r="W222" s="256"/>
      <c r="X222" s="256"/>
      <c r="Y222" s="256"/>
      <c r="Z222" s="256"/>
    </row>
    <row r="223" spans="1:26" ht="15.75" customHeight="1">
      <c r="A223" s="256"/>
      <c r="B223" s="256"/>
      <c r="C223" s="256"/>
      <c r="D223" s="256"/>
      <c r="E223" s="256"/>
      <c r="F223" s="256"/>
      <c r="G223" s="256"/>
      <c r="H223" s="256"/>
      <c r="I223" s="256"/>
      <c r="J223" s="256"/>
      <c r="K223" s="256"/>
      <c r="L223" s="256"/>
      <c r="M223" s="256"/>
      <c r="N223" s="256"/>
      <c r="O223" s="256"/>
      <c r="P223" s="256"/>
      <c r="Q223" s="256"/>
      <c r="R223" s="256"/>
      <c r="S223" s="256"/>
      <c r="T223" s="256"/>
      <c r="U223" s="256"/>
      <c r="V223" s="256"/>
      <c r="W223" s="256"/>
      <c r="X223" s="256"/>
      <c r="Y223" s="256"/>
      <c r="Z223" s="256"/>
    </row>
    <row r="224" spans="1:26" ht="15.75" customHeight="1">
      <c r="A224" s="256"/>
      <c r="B224" s="256"/>
      <c r="C224" s="256"/>
      <c r="D224" s="256"/>
      <c r="E224" s="256"/>
      <c r="F224" s="256"/>
      <c r="G224" s="256"/>
      <c r="H224" s="256"/>
      <c r="I224" s="256"/>
      <c r="J224" s="256"/>
      <c r="K224" s="256"/>
      <c r="L224" s="256"/>
      <c r="M224" s="256"/>
      <c r="N224" s="256"/>
      <c r="O224" s="256"/>
      <c r="P224" s="256"/>
      <c r="Q224" s="256"/>
      <c r="R224" s="256"/>
      <c r="S224" s="256"/>
      <c r="T224" s="256"/>
      <c r="U224" s="256"/>
      <c r="V224" s="256"/>
      <c r="W224" s="256"/>
      <c r="X224" s="256"/>
      <c r="Y224" s="256"/>
      <c r="Z224" s="256"/>
    </row>
    <row r="225" spans="1:26" ht="15.75" customHeight="1">
      <c r="A225" s="256"/>
      <c r="B225" s="256"/>
      <c r="C225" s="256"/>
      <c r="D225" s="256"/>
      <c r="E225" s="256"/>
      <c r="F225" s="256"/>
      <c r="G225" s="256"/>
      <c r="H225" s="256"/>
      <c r="I225" s="256"/>
      <c r="J225" s="256"/>
      <c r="K225" s="256"/>
      <c r="L225" s="256"/>
      <c r="M225" s="256"/>
      <c r="N225" s="256"/>
      <c r="O225" s="256"/>
      <c r="P225" s="256"/>
      <c r="Q225" s="256"/>
      <c r="R225" s="256"/>
      <c r="S225" s="256"/>
      <c r="T225" s="256"/>
      <c r="U225" s="256"/>
      <c r="V225" s="256"/>
      <c r="W225" s="256"/>
      <c r="X225" s="256"/>
      <c r="Y225" s="256"/>
      <c r="Z225" s="256"/>
    </row>
    <row r="226" spans="1:26" ht="15.75" customHeight="1">
      <c r="A226" s="256"/>
      <c r="B226" s="256"/>
      <c r="C226" s="256"/>
      <c r="D226" s="256"/>
      <c r="E226" s="256"/>
      <c r="F226" s="256"/>
      <c r="G226" s="256"/>
      <c r="H226" s="256"/>
      <c r="I226" s="256"/>
      <c r="J226" s="256"/>
      <c r="K226" s="256"/>
      <c r="L226" s="256"/>
      <c r="M226" s="256"/>
      <c r="N226" s="256"/>
      <c r="O226" s="256"/>
      <c r="P226" s="256"/>
      <c r="Q226" s="256"/>
      <c r="R226" s="256"/>
      <c r="S226" s="256"/>
      <c r="T226" s="256"/>
      <c r="U226" s="256"/>
      <c r="V226" s="256"/>
      <c r="W226" s="256"/>
      <c r="X226" s="256"/>
      <c r="Y226" s="256"/>
      <c r="Z226" s="256"/>
    </row>
    <row r="227" spans="1:26" ht="15.75" customHeight="1">
      <c r="A227" s="256"/>
      <c r="B227" s="256"/>
      <c r="C227" s="256"/>
      <c r="D227" s="256"/>
      <c r="E227" s="256"/>
      <c r="F227" s="256"/>
      <c r="G227" s="256"/>
      <c r="H227" s="256"/>
      <c r="I227" s="256"/>
      <c r="J227" s="256"/>
      <c r="K227" s="256"/>
      <c r="L227" s="256"/>
      <c r="M227" s="256"/>
      <c r="N227" s="256"/>
      <c r="O227" s="256"/>
      <c r="P227" s="256"/>
      <c r="Q227" s="256"/>
      <c r="R227" s="256"/>
      <c r="S227" s="256"/>
      <c r="T227" s="256"/>
      <c r="U227" s="256"/>
      <c r="V227" s="256"/>
      <c r="W227" s="256"/>
      <c r="X227" s="256"/>
      <c r="Y227" s="256"/>
      <c r="Z227" s="256"/>
    </row>
    <row r="228" spans="1:26" ht="15.75" customHeight="1">
      <c r="A228" s="256"/>
      <c r="B228" s="256"/>
      <c r="C228" s="256"/>
      <c r="D228" s="256"/>
      <c r="E228" s="256"/>
      <c r="F228" s="256"/>
      <c r="G228" s="256"/>
      <c r="H228" s="256"/>
      <c r="I228" s="256"/>
      <c r="J228" s="256"/>
      <c r="K228" s="256"/>
      <c r="L228" s="256"/>
      <c r="M228" s="256"/>
      <c r="N228" s="256"/>
      <c r="O228" s="256"/>
      <c r="P228" s="256"/>
      <c r="Q228" s="256"/>
      <c r="R228" s="256"/>
      <c r="S228" s="256"/>
      <c r="T228" s="256"/>
      <c r="U228" s="256"/>
      <c r="V228" s="256"/>
      <c r="W228" s="256"/>
      <c r="X228" s="256"/>
      <c r="Y228" s="256"/>
      <c r="Z228" s="256"/>
    </row>
    <row r="229" spans="1:26" ht="15.75" customHeight="1">
      <c r="A229" s="256"/>
      <c r="B229" s="256"/>
      <c r="C229" s="256"/>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row>
    <row r="230" spans="1:26" ht="15.75" customHeight="1">
      <c r="A230" s="256"/>
      <c r="B230" s="256"/>
      <c r="C230" s="256"/>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row>
    <row r="231" spans="1:26" ht="15.75" customHeight="1">
      <c r="A231" s="256"/>
      <c r="B231" s="256"/>
      <c r="C231" s="256"/>
      <c r="D231" s="256"/>
      <c r="E231" s="256"/>
      <c r="F231" s="256"/>
      <c r="G231" s="256"/>
      <c r="H231" s="256"/>
      <c r="I231" s="256"/>
      <c r="J231" s="256"/>
      <c r="K231" s="256"/>
      <c r="L231" s="256"/>
      <c r="M231" s="256"/>
      <c r="N231" s="256"/>
      <c r="O231" s="256"/>
      <c r="P231" s="256"/>
      <c r="Q231" s="256"/>
      <c r="R231" s="256"/>
      <c r="S231" s="256"/>
      <c r="T231" s="256"/>
      <c r="U231" s="256"/>
      <c r="V231" s="256"/>
      <c r="W231" s="256"/>
      <c r="X231" s="256"/>
      <c r="Y231" s="256"/>
      <c r="Z231" s="256"/>
    </row>
    <row r="232" spans="1:26" ht="15.75" customHeight="1">
      <c r="A232" s="256"/>
      <c r="B232" s="256"/>
      <c r="C232" s="256"/>
      <c r="D232" s="256"/>
      <c r="E232" s="256"/>
      <c r="F232" s="256"/>
      <c r="G232" s="256"/>
      <c r="H232" s="256"/>
      <c r="I232" s="256"/>
      <c r="J232" s="256"/>
      <c r="K232" s="256"/>
      <c r="L232" s="256"/>
      <c r="M232" s="256"/>
      <c r="N232" s="256"/>
      <c r="O232" s="256"/>
      <c r="P232" s="256"/>
      <c r="Q232" s="256"/>
      <c r="R232" s="256"/>
      <c r="S232" s="256"/>
      <c r="T232" s="256"/>
      <c r="U232" s="256"/>
      <c r="V232" s="256"/>
      <c r="W232" s="256"/>
      <c r="X232" s="256"/>
      <c r="Y232" s="256"/>
      <c r="Z232" s="256"/>
    </row>
    <row r="233" spans="1:26" ht="15.75" customHeight="1">
      <c r="A233" s="256"/>
      <c r="B233" s="256"/>
      <c r="C233" s="256"/>
      <c r="D233" s="256"/>
      <c r="E233" s="256"/>
      <c r="F233" s="256"/>
      <c r="G233" s="256"/>
      <c r="H233" s="256"/>
      <c r="I233" s="256"/>
      <c r="J233" s="256"/>
      <c r="K233" s="256"/>
      <c r="L233" s="256"/>
      <c r="M233" s="256"/>
      <c r="N233" s="256"/>
      <c r="O233" s="256"/>
      <c r="P233" s="256"/>
      <c r="Q233" s="256"/>
      <c r="R233" s="256"/>
      <c r="S233" s="256"/>
      <c r="T233" s="256"/>
      <c r="U233" s="256"/>
      <c r="V233" s="256"/>
      <c r="W233" s="256"/>
      <c r="X233" s="256"/>
      <c r="Y233" s="256"/>
      <c r="Z233" s="256"/>
    </row>
    <row r="234" spans="1:26" ht="15.75" customHeight="1">
      <c r="A234" s="256"/>
      <c r="B234" s="256"/>
      <c r="C234" s="256"/>
      <c r="D234" s="256"/>
      <c r="E234" s="256"/>
      <c r="F234" s="256"/>
      <c r="G234" s="256"/>
      <c r="H234" s="256"/>
      <c r="I234" s="256"/>
      <c r="J234" s="256"/>
      <c r="K234" s="256"/>
      <c r="L234" s="256"/>
      <c r="M234" s="256"/>
      <c r="N234" s="256"/>
      <c r="O234" s="256"/>
      <c r="P234" s="256"/>
      <c r="Q234" s="256"/>
      <c r="R234" s="256"/>
      <c r="S234" s="256"/>
      <c r="T234" s="256"/>
      <c r="U234" s="256"/>
      <c r="V234" s="256"/>
      <c r="W234" s="256"/>
      <c r="X234" s="256"/>
      <c r="Y234" s="256"/>
      <c r="Z234" s="256"/>
    </row>
    <row r="235" spans="1:26" ht="15.75" customHeight="1">
      <c r="A235" s="256"/>
      <c r="B235" s="256"/>
      <c r="C235" s="256"/>
      <c r="D235" s="256"/>
      <c r="E235" s="256"/>
      <c r="F235" s="256"/>
      <c r="G235" s="256"/>
      <c r="H235" s="256"/>
      <c r="I235" s="256"/>
      <c r="J235" s="256"/>
      <c r="K235" s="256"/>
      <c r="L235" s="256"/>
      <c r="M235" s="256"/>
      <c r="N235" s="256"/>
      <c r="O235" s="256"/>
      <c r="P235" s="256"/>
      <c r="Q235" s="256"/>
      <c r="R235" s="256"/>
      <c r="S235" s="256"/>
      <c r="T235" s="256"/>
      <c r="U235" s="256"/>
      <c r="V235" s="256"/>
      <c r="W235" s="256"/>
      <c r="X235" s="256"/>
      <c r="Y235" s="256"/>
      <c r="Z235" s="256"/>
    </row>
    <row r="236" spans="1:26" ht="15.75" customHeight="1">
      <c r="A236" s="256"/>
      <c r="B236" s="256"/>
      <c r="C236" s="256"/>
      <c r="D236" s="256"/>
      <c r="E236" s="256"/>
      <c r="F236" s="256"/>
      <c r="G236" s="256"/>
      <c r="H236" s="256"/>
      <c r="I236" s="256"/>
      <c r="J236" s="256"/>
      <c r="K236" s="256"/>
      <c r="L236" s="256"/>
      <c r="M236" s="256"/>
      <c r="N236" s="256"/>
      <c r="O236" s="256"/>
      <c r="P236" s="256"/>
      <c r="Q236" s="256"/>
      <c r="R236" s="256"/>
      <c r="S236" s="256"/>
      <c r="T236" s="256"/>
      <c r="U236" s="256"/>
      <c r="V236" s="256"/>
      <c r="W236" s="256"/>
      <c r="X236" s="256"/>
      <c r="Y236" s="256"/>
      <c r="Z236" s="256"/>
    </row>
    <row r="237" spans="1:26" ht="15.75" customHeight="1">
      <c r="A237" s="256"/>
      <c r="B237" s="256"/>
      <c r="C237" s="256"/>
      <c r="D237" s="256"/>
      <c r="E237" s="256"/>
      <c r="F237" s="256"/>
      <c r="G237" s="256"/>
      <c r="H237" s="256"/>
      <c r="I237" s="256"/>
      <c r="J237" s="256"/>
      <c r="K237" s="256"/>
      <c r="L237" s="256"/>
      <c r="M237" s="256"/>
      <c r="N237" s="256"/>
      <c r="O237" s="256"/>
      <c r="P237" s="256"/>
      <c r="Q237" s="256"/>
      <c r="R237" s="256"/>
      <c r="S237" s="256"/>
      <c r="T237" s="256"/>
      <c r="U237" s="256"/>
      <c r="V237" s="256"/>
      <c r="W237" s="256"/>
      <c r="X237" s="256"/>
      <c r="Y237" s="256"/>
      <c r="Z237" s="256"/>
    </row>
    <row r="238" spans="1:26" ht="15.75" customHeight="1">
      <c r="A238" s="256"/>
      <c r="B238" s="256"/>
      <c r="C238" s="256"/>
      <c r="D238" s="256"/>
      <c r="E238" s="256"/>
      <c r="F238" s="256"/>
      <c r="G238" s="256"/>
      <c r="H238" s="256"/>
      <c r="I238" s="256"/>
      <c r="J238" s="256"/>
      <c r="K238" s="256"/>
      <c r="L238" s="256"/>
      <c r="M238" s="256"/>
      <c r="N238" s="256"/>
      <c r="O238" s="256"/>
      <c r="P238" s="256"/>
      <c r="Q238" s="256"/>
      <c r="R238" s="256"/>
      <c r="S238" s="256"/>
      <c r="T238" s="256"/>
      <c r="U238" s="256"/>
      <c r="V238" s="256"/>
      <c r="W238" s="256"/>
      <c r="X238" s="256"/>
      <c r="Y238" s="256"/>
      <c r="Z238" s="256"/>
    </row>
    <row r="239" spans="1:26" ht="15.75" customHeight="1">
      <c r="A239" s="256"/>
      <c r="B239" s="256"/>
      <c r="C239" s="256"/>
      <c r="D239" s="256"/>
      <c r="E239" s="256"/>
      <c r="F239" s="256"/>
      <c r="G239" s="256"/>
      <c r="H239" s="256"/>
      <c r="I239" s="256"/>
      <c r="J239" s="256"/>
      <c r="K239" s="256"/>
      <c r="L239" s="256"/>
      <c r="M239" s="256"/>
      <c r="N239" s="256"/>
      <c r="O239" s="256"/>
      <c r="P239" s="256"/>
      <c r="Q239" s="256"/>
      <c r="R239" s="256"/>
      <c r="S239" s="256"/>
      <c r="T239" s="256"/>
      <c r="U239" s="256"/>
      <c r="V239" s="256"/>
      <c r="W239" s="256"/>
      <c r="X239" s="256"/>
      <c r="Y239" s="256"/>
      <c r="Z239" s="256"/>
    </row>
    <row r="240" spans="1:26" ht="15.75" customHeight="1">
      <c r="A240" s="256"/>
      <c r="B240" s="256"/>
      <c r="C240" s="256"/>
      <c r="D240" s="256"/>
      <c r="E240" s="256"/>
      <c r="F240" s="256"/>
      <c r="G240" s="256"/>
      <c r="H240" s="256"/>
      <c r="I240" s="256"/>
      <c r="J240" s="256"/>
      <c r="K240" s="256"/>
      <c r="L240" s="256"/>
      <c r="M240" s="256"/>
      <c r="N240" s="256"/>
      <c r="O240" s="256"/>
      <c r="P240" s="256"/>
      <c r="Q240" s="256"/>
      <c r="R240" s="256"/>
      <c r="S240" s="256"/>
      <c r="T240" s="256"/>
      <c r="U240" s="256"/>
      <c r="V240" s="256"/>
      <c r="W240" s="256"/>
      <c r="X240" s="256"/>
      <c r="Y240" s="256"/>
      <c r="Z240" s="256"/>
    </row>
    <row r="241" spans="1:26" ht="15.75" customHeight="1">
      <c r="A241" s="256"/>
      <c r="B241" s="256"/>
      <c r="C241" s="256"/>
      <c r="D241" s="256"/>
      <c r="E241" s="256"/>
      <c r="F241" s="256"/>
      <c r="G241" s="256"/>
      <c r="H241" s="256"/>
      <c r="I241" s="256"/>
      <c r="J241" s="256"/>
      <c r="K241" s="256"/>
      <c r="L241" s="256"/>
      <c r="M241" s="256"/>
      <c r="N241" s="256"/>
      <c r="O241" s="256"/>
      <c r="P241" s="256"/>
      <c r="Q241" s="256"/>
      <c r="R241" s="256"/>
      <c r="S241" s="256"/>
      <c r="T241" s="256"/>
      <c r="U241" s="256"/>
      <c r="V241" s="256"/>
      <c r="W241" s="256"/>
      <c r="X241" s="256"/>
      <c r="Y241" s="256"/>
      <c r="Z241" s="256"/>
    </row>
    <row r="242" spans="1:26" ht="15.75" customHeight="1">
      <c r="A242" s="256"/>
      <c r="B242" s="256"/>
      <c r="C242" s="256"/>
      <c r="D242" s="256"/>
      <c r="E242" s="256"/>
      <c r="F242" s="256"/>
      <c r="G242" s="256"/>
      <c r="H242" s="256"/>
      <c r="I242" s="256"/>
      <c r="J242" s="256"/>
      <c r="K242" s="256"/>
      <c r="L242" s="256"/>
      <c r="M242" s="256"/>
      <c r="N242" s="256"/>
      <c r="O242" s="256"/>
      <c r="P242" s="256"/>
      <c r="Q242" s="256"/>
      <c r="R242" s="256"/>
      <c r="S242" s="256"/>
      <c r="T242" s="256"/>
      <c r="U242" s="256"/>
      <c r="V242" s="256"/>
      <c r="W242" s="256"/>
      <c r="X242" s="256"/>
      <c r="Y242" s="256"/>
      <c r="Z242" s="256"/>
    </row>
    <row r="243" spans="1:26" ht="15.75" customHeight="1">
      <c r="A243" s="256"/>
      <c r="B243" s="256"/>
      <c r="C243" s="256"/>
      <c r="D243" s="256"/>
      <c r="E243" s="256"/>
      <c r="F243" s="256"/>
      <c r="G243" s="256"/>
      <c r="H243" s="256"/>
      <c r="I243" s="256"/>
      <c r="J243" s="256"/>
      <c r="K243" s="256"/>
      <c r="L243" s="256"/>
      <c r="M243" s="256"/>
      <c r="N243" s="256"/>
      <c r="O243" s="256"/>
      <c r="P243" s="256"/>
      <c r="Q243" s="256"/>
      <c r="R243" s="256"/>
      <c r="S243" s="256"/>
      <c r="T243" s="256"/>
      <c r="U243" s="256"/>
      <c r="V243" s="256"/>
      <c r="W243" s="256"/>
      <c r="X243" s="256"/>
      <c r="Y243" s="256"/>
      <c r="Z243" s="256"/>
    </row>
    <row r="244" spans="1:26" ht="15.75" customHeight="1">
      <c r="A244" s="256"/>
      <c r="B244" s="256"/>
      <c r="C244" s="256"/>
      <c r="D244" s="256"/>
      <c r="E244" s="256"/>
      <c r="F244" s="256"/>
      <c r="G244" s="256"/>
      <c r="H244" s="256"/>
      <c r="I244" s="256"/>
      <c r="J244" s="256"/>
      <c r="K244" s="256"/>
      <c r="L244" s="256"/>
      <c r="M244" s="256"/>
      <c r="N244" s="256"/>
      <c r="O244" s="256"/>
      <c r="P244" s="256"/>
      <c r="Q244" s="256"/>
      <c r="R244" s="256"/>
      <c r="S244" s="256"/>
      <c r="T244" s="256"/>
      <c r="U244" s="256"/>
      <c r="V244" s="256"/>
      <c r="W244" s="256"/>
      <c r="X244" s="256"/>
      <c r="Y244" s="256"/>
      <c r="Z244" s="256"/>
    </row>
    <row r="245" spans="1:26" ht="15.75" customHeight="1">
      <c r="A245" s="256"/>
      <c r="B245" s="256"/>
      <c r="C245" s="256"/>
      <c r="D245" s="256"/>
      <c r="E245" s="256"/>
      <c r="F245" s="256"/>
      <c r="G245" s="256"/>
      <c r="H245" s="256"/>
      <c r="I245" s="256"/>
      <c r="J245" s="256"/>
      <c r="K245" s="256"/>
      <c r="L245" s="256"/>
      <c r="M245" s="256"/>
      <c r="N245" s="256"/>
      <c r="O245" s="256"/>
      <c r="P245" s="256"/>
      <c r="Q245" s="256"/>
      <c r="R245" s="256"/>
      <c r="S245" s="256"/>
      <c r="T245" s="256"/>
      <c r="U245" s="256"/>
      <c r="V245" s="256"/>
      <c r="W245" s="256"/>
      <c r="X245" s="256"/>
      <c r="Y245" s="256"/>
      <c r="Z245" s="256"/>
    </row>
    <row r="246" spans="1:26" ht="15.75" customHeight="1">
      <c r="A246" s="256"/>
      <c r="B246" s="256"/>
      <c r="C246" s="256"/>
      <c r="D246" s="256"/>
      <c r="E246" s="256"/>
      <c r="F246" s="256"/>
      <c r="G246" s="256"/>
      <c r="H246" s="256"/>
      <c r="I246" s="256"/>
      <c r="J246" s="256"/>
      <c r="K246" s="256"/>
      <c r="L246" s="256"/>
      <c r="M246" s="256"/>
      <c r="N246" s="256"/>
      <c r="O246" s="256"/>
      <c r="P246" s="256"/>
      <c r="Q246" s="256"/>
      <c r="R246" s="256"/>
      <c r="S246" s="256"/>
      <c r="T246" s="256"/>
      <c r="U246" s="256"/>
      <c r="V246" s="256"/>
      <c r="W246" s="256"/>
      <c r="X246" s="256"/>
      <c r="Y246" s="256"/>
      <c r="Z246" s="256"/>
    </row>
    <row r="247" spans="1:26" ht="15.75" customHeight="1">
      <c r="A247" s="256"/>
      <c r="B247" s="256"/>
      <c r="C247" s="256"/>
      <c r="D247" s="256"/>
      <c r="E247" s="256"/>
      <c r="F247" s="256"/>
      <c r="G247" s="256"/>
      <c r="H247" s="256"/>
      <c r="I247" s="256"/>
      <c r="J247" s="256"/>
      <c r="K247" s="256"/>
      <c r="L247" s="256"/>
      <c r="M247" s="256"/>
      <c r="N247" s="256"/>
      <c r="O247" s="256"/>
      <c r="P247" s="256"/>
      <c r="Q247" s="256"/>
      <c r="R247" s="256"/>
      <c r="S247" s="256"/>
      <c r="T247" s="256"/>
      <c r="U247" s="256"/>
      <c r="V247" s="256"/>
      <c r="W247" s="256"/>
      <c r="X247" s="256"/>
      <c r="Y247" s="256"/>
      <c r="Z247" s="256"/>
    </row>
    <row r="248" spans="1:26" ht="15.75" customHeight="1">
      <c r="A248" s="256"/>
      <c r="B248" s="256"/>
      <c r="C248" s="256"/>
      <c r="D248" s="256"/>
      <c r="E248" s="256"/>
      <c r="F248" s="256"/>
      <c r="G248" s="256"/>
      <c r="H248" s="256"/>
      <c r="I248" s="256"/>
      <c r="J248" s="256"/>
      <c r="K248" s="256"/>
      <c r="L248" s="256"/>
      <c r="M248" s="256"/>
      <c r="N248" s="256"/>
      <c r="O248" s="256"/>
      <c r="P248" s="256"/>
      <c r="Q248" s="256"/>
      <c r="R248" s="256"/>
      <c r="S248" s="256"/>
      <c r="T248" s="256"/>
      <c r="U248" s="256"/>
      <c r="V248" s="256"/>
      <c r="W248" s="256"/>
      <c r="X248" s="256"/>
      <c r="Y248" s="256"/>
      <c r="Z248" s="256"/>
    </row>
    <row r="249" spans="1:26" ht="15.75" customHeight="1">
      <c r="A249" s="256"/>
      <c r="B249" s="256"/>
      <c r="C249" s="256"/>
      <c r="D249" s="256"/>
      <c r="E249" s="256"/>
      <c r="F249" s="256"/>
      <c r="G249" s="256"/>
      <c r="H249" s="256"/>
      <c r="I249" s="256"/>
      <c r="J249" s="256"/>
      <c r="K249" s="256"/>
      <c r="L249" s="256"/>
      <c r="M249" s="256"/>
      <c r="N249" s="256"/>
      <c r="O249" s="256"/>
      <c r="P249" s="256"/>
      <c r="Q249" s="256"/>
      <c r="R249" s="256"/>
      <c r="S249" s="256"/>
      <c r="T249" s="256"/>
      <c r="U249" s="256"/>
      <c r="V249" s="256"/>
      <c r="W249" s="256"/>
      <c r="X249" s="256"/>
      <c r="Y249" s="256"/>
      <c r="Z249" s="256"/>
    </row>
    <row r="250" spans="1:26" ht="15.75" customHeight="1">
      <c r="A250" s="256"/>
      <c r="B250" s="256"/>
      <c r="C250" s="256"/>
      <c r="D250" s="256"/>
      <c r="E250" s="256"/>
      <c r="F250" s="256"/>
      <c r="G250" s="256"/>
      <c r="H250" s="256"/>
      <c r="I250" s="256"/>
      <c r="J250" s="256"/>
      <c r="K250" s="256"/>
      <c r="L250" s="256"/>
      <c r="M250" s="256"/>
      <c r="N250" s="256"/>
      <c r="O250" s="256"/>
      <c r="P250" s="256"/>
      <c r="Q250" s="256"/>
      <c r="R250" s="256"/>
      <c r="S250" s="256"/>
      <c r="T250" s="256"/>
      <c r="U250" s="256"/>
      <c r="V250" s="256"/>
      <c r="W250" s="256"/>
      <c r="X250" s="256"/>
      <c r="Y250" s="256"/>
      <c r="Z250" s="256"/>
    </row>
    <row r="251" spans="1:26" ht="15.75" customHeight="1">
      <c r="A251" s="256"/>
      <c r="B251" s="256"/>
      <c r="C251" s="256"/>
      <c r="D251" s="256"/>
      <c r="E251" s="256"/>
      <c r="F251" s="256"/>
      <c r="G251" s="256"/>
      <c r="H251" s="256"/>
      <c r="I251" s="256"/>
      <c r="J251" s="256"/>
      <c r="K251" s="256"/>
      <c r="L251" s="256"/>
      <c r="M251" s="256"/>
      <c r="N251" s="256"/>
      <c r="O251" s="256"/>
      <c r="P251" s="256"/>
      <c r="Q251" s="256"/>
      <c r="R251" s="256"/>
      <c r="S251" s="256"/>
      <c r="T251" s="256"/>
      <c r="U251" s="256"/>
      <c r="V251" s="256"/>
      <c r="W251" s="256"/>
      <c r="X251" s="256"/>
      <c r="Y251" s="256"/>
      <c r="Z251" s="256"/>
    </row>
    <row r="252" spans="1:26" ht="15.75" customHeight="1">
      <c r="A252" s="256"/>
      <c r="B252" s="256"/>
      <c r="C252" s="256"/>
      <c r="D252" s="256"/>
      <c r="E252" s="256"/>
      <c r="F252" s="256"/>
      <c r="G252" s="256"/>
      <c r="H252" s="256"/>
      <c r="I252" s="256"/>
      <c r="J252" s="256"/>
      <c r="K252" s="256"/>
      <c r="L252" s="256"/>
      <c r="M252" s="256"/>
      <c r="N252" s="256"/>
      <c r="O252" s="256"/>
      <c r="P252" s="256"/>
      <c r="Q252" s="256"/>
      <c r="R252" s="256"/>
      <c r="S252" s="256"/>
      <c r="T252" s="256"/>
      <c r="U252" s="256"/>
      <c r="V252" s="256"/>
      <c r="W252" s="256"/>
      <c r="X252" s="256"/>
      <c r="Y252" s="256"/>
      <c r="Z252" s="256"/>
    </row>
    <row r="253" spans="1:26" ht="15.75" customHeight="1">
      <c r="A253" s="256"/>
      <c r="B253" s="256"/>
      <c r="C253" s="256"/>
      <c r="D253" s="256"/>
      <c r="E253" s="256"/>
      <c r="F253" s="256"/>
      <c r="G253" s="256"/>
      <c r="H253" s="256"/>
      <c r="I253" s="256"/>
      <c r="J253" s="256"/>
      <c r="K253" s="256"/>
      <c r="L253" s="256"/>
      <c r="M253" s="256"/>
      <c r="N253" s="256"/>
      <c r="O253" s="256"/>
      <c r="P253" s="256"/>
      <c r="Q253" s="256"/>
      <c r="R253" s="256"/>
      <c r="S253" s="256"/>
      <c r="T253" s="256"/>
      <c r="U253" s="256"/>
      <c r="V253" s="256"/>
      <c r="W253" s="256"/>
      <c r="X253" s="256"/>
      <c r="Y253" s="256"/>
      <c r="Z253" s="256"/>
    </row>
    <row r="254" spans="1:26" ht="15.75" customHeight="1">
      <c r="A254" s="256"/>
      <c r="B254" s="256"/>
      <c r="C254" s="256"/>
      <c r="D254" s="256"/>
      <c r="E254" s="256"/>
      <c r="F254" s="256"/>
      <c r="G254" s="256"/>
      <c r="H254" s="256"/>
      <c r="I254" s="256"/>
      <c r="J254" s="256"/>
      <c r="K254" s="256"/>
      <c r="L254" s="256"/>
      <c r="M254" s="256"/>
      <c r="N254" s="256"/>
      <c r="O254" s="256"/>
      <c r="P254" s="256"/>
      <c r="Q254" s="256"/>
      <c r="R254" s="256"/>
      <c r="S254" s="256"/>
      <c r="T254" s="256"/>
      <c r="U254" s="256"/>
      <c r="V254" s="256"/>
      <c r="W254" s="256"/>
      <c r="X254" s="256"/>
      <c r="Y254" s="256"/>
      <c r="Z254" s="256"/>
    </row>
    <row r="255" spans="1:26" ht="15.75" customHeight="1">
      <c r="A255" s="256"/>
      <c r="B255" s="256"/>
      <c r="C255" s="256"/>
      <c r="D255" s="256"/>
      <c r="E255" s="256"/>
      <c r="F255" s="256"/>
      <c r="G255" s="256"/>
      <c r="H255" s="256"/>
      <c r="I255" s="256"/>
      <c r="J255" s="256"/>
      <c r="K255" s="256"/>
      <c r="L255" s="256"/>
      <c r="M255" s="256"/>
      <c r="N255" s="256"/>
      <c r="O255" s="256"/>
      <c r="P255" s="256"/>
      <c r="Q255" s="256"/>
      <c r="R255" s="256"/>
      <c r="S255" s="256"/>
      <c r="T255" s="256"/>
      <c r="U255" s="256"/>
      <c r="V255" s="256"/>
      <c r="W255" s="256"/>
      <c r="X255" s="256"/>
      <c r="Y255" s="256"/>
      <c r="Z255" s="256"/>
    </row>
    <row r="256" spans="1:26" ht="15.75" customHeight="1">
      <c r="A256" s="256"/>
      <c r="B256" s="256"/>
      <c r="C256" s="256"/>
      <c r="D256" s="256"/>
      <c r="E256" s="256"/>
      <c r="F256" s="256"/>
      <c r="G256" s="256"/>
      <c r="H256" s="256"/>
      <c r="I256" s="256"/>
      <c r="J256" s="256"/>
      <c r="K256" s="256"/>
      <c r="L256" s="256"/>
      <c r="M256" s="256"/>
      <c r="N256" s="256"/>
      <c r="O256" s="256"/>
      <c r="P256" s="256"/>
      <c r="Q256" s="256"/>
      <c r="R256" s="256"/>
      <c r="S256" s="256"/>
      <c r="T256" s="256"/>
      <c r="U256" s="256"/>
      <c r="V256" s="256"/>
      <c r="W256" s="256"/>
      <c r="X256" s="256"/>
      <c r="Y256" s="256"/>
      <c r="Z256" s="256"/>
    </row>
    <row r="257" spans="1:26" ht="15.75" customHeight="1">
      <c r="A257" s="256"/>
      <c r="B257" s="256"/>
      <c r="C257" s="256"/>
      <c r="D257" s="256"/>
      <c r="E257" s="256"/>
      <c r="F257" s="256"/>
      <c r="G257" s="256"/>
      <c r="H257" s="256"/>
      <c r="I257" s="256"/>
      <c r="J257" s="256"/>
      <c r="K257" s="256"/>
      <c r="L257" s="256"/>
      <c r="M257" s="256"/>
      <c r="N257" s="256"/>
      <c r="O257" s="256"/>
      <c r="P257" s="256"/>
      <c r="Q257" s="256"/>
      <c r="R257" s="256"/>
      <c r="S257" s="256"/>
      <c r="T257" s="256"/>
      <c r="U257" s="256"/>
      <c r="V257" s="256"/>
      <c r="W257" s="256"/>
      <c r="X257" s="256"/>
      <c r="Y257" s="256"/>
      <c r="Z257" s="256"/>
    </row>
    <row r="258" spans="1:26" ht="15.75" customHeight="1">
      <c r="A258" s="256"/>
      <c r="B258" s="256"/>
      <c r="C258" s="256"/>
      <c r="D258" s="256"/>
      <c r="E258" s="256"/>
      <c r="F258" s="256"/>
      <c r="G258" s="256"/>
      <c r="H258" s="256"/>
      <c r="I258" s="256"/>
      <c r="J258" s="256"/>
      <c r="K258" s="256"/>
      <c r="L258" s="256"/>
      <c r="M258" s="256"/>
      <c r="N258" s="256"/>
      <c r="O258" s="256"/>
      <c r="P258" s="256"/>
      <c r="Q258" s="256"/>
      <c r="R258" s="256"/>
      <c r="S258" s="256"/>
      <c r="T258" s="256"/>
      <c r="U258" s="256"/>
      <c r="V258" s="256"/>
      <c r="W258" s="256"/>
      <c r="X258" s="256"/>
      <c r="Y258" s="256"/>
      <c r="Z258" s="256"/>
    </row>
    <row r="259" spans="1:26" ht="15.75" customHeight="1">
      <c r="A259" s="256"/>
      <c r="B259" s="256"/>
      <c r="C259" s="256"/>
      <c r="D259" s="256"/>
      <c r="E259" s="256"/>
      <c r="F259" s="256"/>
      <c r="G259" s="256"/>
      <c r="H259" s="256"/>
      <c r="I259" s="256"/>
      <c r="J259" s="256"/>
      <c r="K259" s="256"/>
      <c r="L259" s="256"/>
      <c r="M259" s="256"/>
      <c r="N259" s="256"/>
      <c r="O259" s="256"/>
      <c r="P259" s="256"/>
      <c r="Q259" s="256"/>
      <c r="R259" s="256"/>
      <c r="S259" s="256"/>
      <c r="T259" s="256"/>
      <c r="U259" s="256"/>
      <c r="V259" s="256"/>
      <c r="W259" s="256"/>
      <c r="X259" s="256"/>
      <c r="Y259" s="256"/>
      <c r="Z259" s="256"/>
    </row>
    <row r="260" spans="1:26" ht="15.75" customHeight="1">
      <c r="A260" s="256"/>
      <c r="B260" s="256"/>
      <c r="C260" s="256"/>
      <c r="D260" s="256"/>
      <c r="E260" s="256"/>
      <c r="F260" s="256"/>
      <c r="G260" s="256"/>
      <c r="H260" s="256"/>
      <c r="I260" s="256"/>
      <c r="J260" s="256"/>
      <c r="K260" s="256"/>
      <c r="L260" s="256"/>
      <c r="M260" s="256"/>
      <c r="N260" s="256"/>
      <c r="O260" s="256"/>
      <c r="P260" s="256"/>
      <c r="Q260" s="256"/>
      <c r="R260" s="256"/>
      <c r="S260" s="256"/>
      <c r="T260" s="256"/>
      <c r="U260" s="256"/>
      <c r="V260" s="256"/>
      <c r="W260" s="256"/>
      <c r="X260" s="256"/>
      <c r="Y260" s="256"/>
      <c r="Z260" s="256"/>
    </row>
    <row r="261" spans="1:26" ht="15.75" customHeight="1">
      <c r="A261" s="256"/>
      <c r="B261" s="256"/>
      <c r="C261" s="256"/>
      <c r="D261" s="256"/>
      <c r="E261" s="256"/>
      <c r="F261" s="256"/>
      <c r="G261" s="256"/>
      <c r="H261" s="256"/>
      <c r="I261" s="256"/>
      <c r="J261" s="256"/>
      <c r="K261" s="256"/>
      <c r="L261" s="256"/>
      <c r="M261" s="256"/>
      <c r="N261" s="256"/>
      <c r="O261" s="256"/>
      <c r="P261" s="256"/>
      <c r="Q261" s="256"/>
      <c r="R261" s="256"/>
      <c r="S261" s="256"/>
      <c r="T261" s="256"/>
      <c r="U261" s="256"/>
      <c r="V261" s="256"/>
      <c r="W261" s="256"/>
      <c r="X261" s="256"/>
      <c r="Y261" s="256"/>
      <c r="Z261" s="256"/>
    </row>
    <row r="262" spans="1:26" ht="15.75" customHeight="1">
      <c r="A262" s="256"/>
      <c r="B262" s="256"/>
      <c r="C262" s="256"/>
      <c r="D262" s="256"/>
      <c r="E262" s="256"/>
      <c r="F262" s="256"/>
      <c r="G262" s="256"/>
      <c r="H262" s="256"/>
      <c r="I262" s="256"/>
      <c r="J262" s="256"/>
      <c r="K262" s="256"/>
      <c r="L262" s="256"/>
      <c r="M262" s="256"/>
      <c r="N262" s="256"/>
      <c r="O262" s="256"/>
      <c r="P262" s="256"/>
      <c r="Q262" s="256"/>
      <c r="R262" s="256"/>
      <c r="S262" s="256"/>
      <c r="T262" s="256"/>
      <c r="U262" s="256"/>
      <c r="V262" s="256"/>
      <c r="W262" s="256"/>
      <c r="X262" s="256"/>
      <c r="Y262" s="256"/>
      <c r="Z262" s="256"/>
    </row>
    <row r="263" spans="1:26" ht="15.75" customHeight="1">
      <c r="A263" s="256"/>
      <c r="B263" s="256"/>
      <c r="C263" s="256"/>
      <c r="D263" s="256"/>
      <c r="E263" s="256"/>
      <c r="F263" s="256"/>
      <c r="G263" s="256"/>
      <c r="H263" s="256"/>
      <c r="I263" s="256"/>
      <c r="J263" s="256"/>
      <c r="K263" s="256"/>
      <c r="L263" s="256"/>
      <c r="M263" s="256"/>
      <c r="N263" s="256"/>
      <c r="O263" s="256"/>
      <c r="P263" s="256"/>
      <c r="Q263" s="256"/>
      <c r="R263" s="256"/>
      <c r="S263" s="256"/>
      <c r="T263" s="256"/>
      <c r="U263" s="256"/>
      <c r="V263" s="256"/>
      <c r="W263" s="256"/>
      <c r="X263" s="256"/>
      <c r="Y263" s="256"/>
      <c r="Z263" s="256"/>
    </row>
    <row r="264" spans="1:26" ht="15.75" customHeight="1">
      <c r="A264" s="256"/>
      <c r="B264" s="256"/>
      <c r="C264" s="256"/>
      <c r="D264" s="256"/>
      <c r="E264" s="256"/>
      <c r="F264" s="256"/>
      <c r="G264" s="256"/>
      <c r="H264" s="256"/>
      <c r="I264" s="256"/>
      <c r="J264" s="256"/>
      <c r="K264" s="256"/>
      <c r="L264" s="256"/>
      <c r="M264" s="256"/>
      <c r="N264" s="256"/>
      <c r="O264" s="256"/>
      <c r="P264" s="256"/>
      <c r="Q264" s="256"/>
      <c r="R264" s="256"/>
      <c r="S264" s="256"/>
      <c r="T264" s="256"/>
      <c r="U264" s="256"/>
      <c r="V264" s="256"/>
      <c r="W264" s="256"/>
      <c r="X264" s="256"/>
      <c r="Y264" s="256"/>
      <c r="Z264" s="256"/>
    </row>
    <row r="265" spans="1:26" ht="15.75" customHeight="1">
      <c r="A265" s="256"/>
      <c r="B265" s="256"/>
      <c r="C265" s="256"/>
      <c r="D265" s="256"/>
      <c r="E265" s="256"/>
      <c r="F265" s="256"/>
      <c r="G265" s="256"/>
      <c r="H265" s="256"/>
      <c r="I265" s="256"/>
      <c r="J265" s="256"/>
      <c r="K265" s="256"/>
      <c r="L265" s="256"/>
      <c r="M265" s="256"/>
      <c r="N265" s="256"/>
      <c r="O265" s="256"/>
      <c r="P265" s="256"/>
      <c r="Q265" s="256"/>
      <c r="R265" s="256"/>
      <c r="S265" s="256"/>
      <c r="T265" s="256"/>
      <c r="U265" s="256"/>
      <c r="V265" s="256"/>
      <c r="W265" s="256"/>
      <c r="X265" s="256"/>
      <c r="Y265" s="256"/>
      <c r="Z265" s="256"/>
    </row>
    <row r="266" spans="1:26" ht="15.75" customHeight="1">
      <c r="A266" s="256"/>
      <c r="B266" s="256"/>
      <c r="C266" s="256"/>
      <c r="D266" s="256"/>
      <c r="E266" s="256"/>
      <c r="F266" s="256"/>
      <c r="G266" s="256"/>
      <c r="H266" s="256"/>
      <c r="I266" s="256"/>
      <c r="J266" s="256"/>
      <c r="K266" s="256"/>
      <c r="L266" s="256"/>
      <c r="M266" s="256"/>
      <c r="N266" s="256"/>
      <c r="O266" s="256"/>
      <c r="P266" s="256"/>
      <c r="Q266" s="256"/>
      <c r="R266" s="256"/>
      <c r="S266" s="256"/>
      <c r="T266" s="256"/>
      <c r="U266" s="256"/>
      <c r="V266" s="256"/>
      <c r="W266" s="256"/>
      <c r="X266" s="256"/>
      <c r="Y266" s="256"/>
      <c r="Z266" s="256"/>
    </row>
    <row r="267" spans="1:26" ht="15.75" customHeight="1">
      <c r="A267" s="256"/>
      <c r="B267" s="256"/>
      <c r="C267" s="256"/>
      <c r="D267" s="256"/>
      <c r="E267" s="256"/>
      <c r="F267" s="256"/>
      <c r="G267" s="256"/>
      <c r="H267" s="256"/>
      <c r="I267" s="256"/>
      <c r="J267" s="256"/>
      <c r="K267" s="256"/>
      <c r="L267" s="256"/>
      <c r="M267" s="256"/>
      <c r="N267" s="256"/>
      <c r="O267" s="256"/>
      <c r="P267" s="256"/>
      <c r="Q267" s="256"/>
      <c r="R267" s="256"/>
      <c r="S267" s="256"/>
      <c r="T267" s="256"/>
      <c r="U267" s="256"/>
      <c r="V267" s="256"/>
      <c r="W267" s="256"/>
      <c r="X267" s="256"/>
      <c r="Y267" s="256"/>
      <c r="Z267" s="256"/>
    </row>
    <row r="268" spans="1:26" ht="15.75" customHeight="1">
      <c r="A268" s="256"/>
      <c r="B268" s="256"/>
      <c r="C268" s="256"/>
      <c r="D268" s="256"/>
      <c r="E268" s="256"/>
      <c r="F268" s="256"/>
      <c r="G268" s="256"/>
      <c r="H268" s="256"/>
      <c r="I268" s="256"/>
      <c r="J268" s="256"/>
      <c r="K268" s="256"/>
      <c r="L268" s="256"/>
      <c r="M268" s="256"/>
      <c r="N268" s="256"/>
      <c r="O268" s="256"/>
      <c r="P268" s="256"/>
      <c r="Q268" s="256"/>
      <c r="R268" s="256"/>
      <c r="S268" s="256"/>
      <c r="T268" s="256"/>
      <c r="U268" s="256"/>
      <c r="V268" s="256"/>
      <c r="W268" s="256"/>
      <c r="X268" s="256"/>
      <c r="Y268" s="256"/>
      <c r="Z268" s="256"/>
    </row>
    <row r="269" spans="1:26" ht="15.75" customHeight="1">
      <c r="A269" s="256"/>
      <c r="B269" s="256"/>
      <c r="C269" s="256"/>
      <c r="D269" s="256"/>
      <c r="E269" s="256"/>
      <c r="F269" s="256"/>
      <c r="G269" s="256"/>
      <c r="H269" s="256"/>
      <c r="I269" s="256"/>
      <c r="J269" s="256"/>
      <c r="K269" s="256"/>
      <c r="L269" s="256"/>
      <c r="M269" s="256"/>
      <c r="N269" s="256"/>
      <c r="O269" s="256"/>
      <c r="P269" s="256"/>
      <c r="Q269" s="256"/>
      <c r="R269" s="256"/>
      <c r="S269" s="256"/>
      <c r="T269" s="256"/>
      <c r="U269" s="256"/>
      <c r="V269" s="256"/>
      <c r="W269" s="256"/>
      <c r="X269" s="256"/>
      <c r="Y269" s="256"/>
      <c r="Z269" s="256"/>
    </row>
    <row r="270" spans="1:26" ht="15.75" customHeight="1">
      <c r="A270" s="256"/>
      <c r="B270" s="256"/>
      <c r="C270" s="256"/>
      <c r="D270" s="256"/>
      <c r="E270" s="256"/>
      <c r="F270" s="256"/>
      <c r="G270" s="256"/>
      <c r="H270" s="256"/>
      <c r="I270" s="256"/>
      <c r="J270" s="256"/>
      <c r="K270" s="256"/>
      <c r="L270" s="256"/>
      <c r="M270" s="256"/>
      <c r="N270" s="256"/>
      <c r="O270" s="256"/>
      <c r="P270" s="256"/>
      <c r="Q270" s="256"/>
      <c r="R270" s="256"/>
      <c r="S270" s="256"/>
      <c r="T270" s="256"/>
      <c r="U270" s="256"/>
      <c r="V270" s="256"/>
      <c r="W270" s="256"/>
      <c r="X270" s="256"/>
      <c r="Y270" s="256"/>
      <c r="Z270" s="256"/>
    </row>
    <row r="271" spans="1:26" ht="15.75" customHeight="1">
      <c r="A271" s="256"/>
      <c r="B271" s="256"/>
      <c r="C271" s="256"/>
      <c r="D271" s="256"/>
      <c r="E271" s="256"/>
      <c r="F271" s="256"/>
      <c r="G271" s="256"/>
      <c r="H271" s="256"/>
      <c r="I271" s="256"/>
      <c r="J271" s="256"/>
      <c r="K271" s="256"/>
      <c r="L271" s="256"/>
      <c r="M271" s="256"/>
      <c r="N271" s="256"/>
      <c r="O271" s="256"/>
      <c r="P271" s="256"/>
      <c r="Q271" s="256"/>
      <c r="R271" s="256"/>
      <c r="S271" s="256"/>
      <c r="T271" s="256"/>
      <c r="U271" s="256"/>
      <c r="V271" s="256"/>
      <c r="W271" s="256"/>
      <c r="X271" s="256"/>
      <c r="Y271" s="256"/>
      <c r="Z271" s="256"/>
    </row>
    <row r="272" spans="1:26" ht="15.75" customHeight="1">
      <c r="A272" s="256"/>
      <c r="B272" s="256"/>
      <c r="C272" s="256"/>
      <c r="D272" s="256"/>
      <c r="E272" s="256"/>
      <c r="F272" s="256"/>
      <c r="G272" s="256"/>
      <c r="H272" s="256"/>
      <c r="I272" s="256"/>
      <c r="J272" s="256"/>
      <c r="K272" s="256"/>
      <c r="L272" s="256"/>
      <c r="M272" s="256"/>
      <c r="N272" s="256"/>
      <c r="O272" s="256"/>
      <c r="P272" s="256"/>
      <c r="Q272" s="256"/>
      <c r="R272" s="256"/>
      <c r="S272" s="256"/>
      <c r="T272" s="256"/>
      <c r="U272" s="256"/>
      <c r="V272" s="256"/>
      <c r="W272" s="256"/>
      <c r="X272" s="256"/>
      <c r="Y272" s="256"/>
      <c r="Z272" s="256"/>
    </row>
    <row r="273" spans="1:26" ht="15.75" customHeight="1">
      <c r="A273" s="256"/>
      <c r="B273" s="256"/>
      <c r="C273" s="256"/>
      <c r="D273" s="256"/>
      <c r="E273" s="256"/>
      <c r="F273" s="256"/>
      <c r="G273" s="256"/>
      <c r="H273" s="256"/>
      <c r="I273" s="256"/>
      <c r="J273" s="256"/>
      <c r="K273" s="256"/>
      <c r="L273" s="256"/>
      <c r="M273" s="256"/>
      <c r="N273" s="256"/>
      <c r="O273" s="256"/>
      <c r="P273" s="256"/>
      <c r="Q273" s="256"/>
      <c r="R273" s="256"/>
      <c r="S273" s="256"/>
      <c r="T273" s="256"/>
      <c r="U273" s="256"/>
      <c r="V273" s="256"/>
      <c r="W273" s="256"/>
      <c r="X273" s="256"/>
      <c r="Y273" s="256"/>
      <c r="Z273" s="256"/>
    </row>
    <row r="274" spans="1:26" ht="15.75" customHeight="1">
      <c r="A274" s="256"/>
      <c r="B274" s="256"/>
      <c r="C274" s="256"/>
      <c r="D274" s="256"/>
      <c r="E274" s="256"/>
      <c r="F274" s="256"/>
      <c r="G274" s="256"/>
      <c r="H274" s="256"/>
      <c r="I274" s="256"/>
      <c r="J274" s="256"/>
      <c r="K274" s="256"/>
      <c r="L274" s="256"/>
      <c r="M274" s="256"/>
      <c r="N274" s="256"/>
      <c r="O274" s="256"/>
      <c r="P274" s="256"/>
      <c r="Q274" s="256"/>
      <c r="R274" s="256"/>
      <c r="S274" s="256"/>
      <c r="T274" s="256"/>
      <c r="U274" s="256"/>
      <c r="V274" s="256"/>
      <c r="W274" s="256"/>
      <c r="X274" s="256"/>
      <c r="Y274" s="256"/>
      <c r="Z274" s="256"/>
    </row>
    <row r="275" spans="1:26" ht="15.75" customHeight="1">
      <c r="A275" s="256"/>
      <c r="B275" s="256"/>
      <c r="C275" s="256"/>
      <c r="D275" s="256"/>
      <c r="E275" s="256"/>
      <c r="F275" s="256"/>
      <c r="G275" s="256"/>
      <c r="H275" s="256"/>
      <c r="I275" s="256"/>
      <c r="J275" s="256"/>
      <c r="K275" s="256"/>
      <c r="L275" s="256"/>
      <c r="M275" s="256"/>
      <c r="N275" s="256"/>
      <c r="O275" s="256"/>
      <c r="P275" s="256"/>
      <c r="Q275" s="256"/>
      <c r="R275" s="256"/>
      <c r="S275" s="256"/>
      <c r="T275" s="256"/>
      <c r="U275" s="256"/>
      <c r="V275" s="256"/>
      <c r="W275" s="256"/>
      <c r="X275" s="256"/>
      <c r="Y275" s="256"/>
      <c r="Z275" s="256"/>
    </row>
    <row r="276" spans="1:26" ht="15.75" customHeight="1">
      <c r="A276" s="256"/>
      <c r="B276" s="256"/>
      <c r="C276" s="256"/>
      <c r="D276" s="256"/>
      <c r="E276" s="256"/>
      <c r="F276" s="256"/>
      <c r="G276" s="256"/>
      <c r="H276" s="256"/>
      <c r="I276" s="256"/>
      <c r="J276" s="256"/>
      <c r="K276" s="256"/>
      <c r="L276" s="256"/>
      <c r="M276" s="256"/>
      <c r="N276" s="256"/>
      <c r="O276" s="256"/>
      <c r="P276" s="256"/>
      <c r="Q276" s="256"/>
      <c r="R276" s="256"/>
      <c r="S276" s="256"/>
      <c r="T276" s="256"/>
      <c r="U276" s="256"/>
      <c r="V276" s="256"/>
      <c r="W276" s="256"/>
      <c r="X276" s="256"/>
      <c r="Y276" s="256"/>
      <c r="Z276" s="256"/>
    </row>
    <row r="277" spans="1:26" ht="15.75" customHeight="1">
      <c r="A277" s="256"/>
      <c r="B277" s="256"/>
      <c r="C277" s="256"/>
      <c r="D277" s="256"/>
      <c r="E277" s="256"/>
      <c r="F277" s="256"/>
      <c r="G277" s="256"/>
      <c r="H277" s="256"/>
      <c r="I277" s="256"/>
      <c r="J277" s="256"/>
      <c r="K277" s="256"/>
      <c r="L277" s="256"/>
      <c r="M277" s="256"/>
      <c r="N277" s="256"/>
      <c r="O277" s="256"/>
      <c r="P277" s="256"/>
      <c r="Q277" s="256"/>
      <c r="R277" s="256"/>
      <c r="S277" s="256"/>
      <c r="T277" s="256"/>
      <c r="U277" s="256"/>
      <c r="V277" s="256"/>
      <c r="W277" s="256"/>
      <c r="X277" s="256"/>
      <c r="Y277" s="256"/>
      <c r="Z277" s="256"/>
    </row>
    <row r="278" spans="1:26" ht="15.75" customHeight="1">
      <c r="A278" s="256"/>
      <c r="B278" s="256"/>
      <c r="C278" s="256"/>
      <c r="D278" s="256"/>
      <c r="E278" s="256"/>
      <c r="F278" s="256"/>
      <c r="G278" s="256"/>
      <c r="H278" s="256"/>
      <c r="I278" s="256"/>
      <c r="J278" s="256"/>
      <c r="K278" s="256"/>
      <c r="L278" s="256"/>
      <c r="M278" s="256"/>
      <c r="N278" s="256"/>
      <c r="O278" s="256"/>
      <c r="P278" s="256"/>
      <c r="Q278" s="256"/>
      <c r="R278" s="256"/>
      <c r="S278" s="256"/>
      <c r="T278" s="256"/>
      <c r="U278" s="256"/>
      <c r="V278" s="256"/>
      <c r="W278" s="256"/>
      <c r="X278" s="256"/>
      <c r="Y278" s="256"/>
      <c r="Z278" s="256"/>
    </row>
    <row r="279" spans="1:26" ht="15.75" customHeight="1">
      <c r="A279" s="256"/>
      <c r="B279" s="256"/>
      <c r="C279" s="256"/>
      <c r="D279" s="256"/>
      <c r="E279" s="256"/>
      <c r="F279" s="256"/>
      <c r="G279" s="256"/>
      <c r="H279" s="256"/>
      <c r="I279" s="256"/>
      <c r="J279" s="256"/>
      <c r="K279" s="256"/>
      <c r="L279" s="256"/>
      <c r="M279" s="256"/>
      <c r="N279" s="256"/>
      <c r="O279" s="256"/>
      <c r="P279" s="256"/>
      <c r="Q279" s="256"/>
      <c r="R279" s="256"/>
      <c r="S279" s="256"/>
      <c r="T279" s="256"/>
      <c r="U279" s="256"/>
      <c r="V279" s="256"/>
      <c r="W279" s="256"/>
      <c r="X279" s="256"/>
      <c r="Y279" s="256"/>
      <c r="Z279" s="256"/>
    </row>
    <row r="280" spans="1:26" ht="15.75" customHeight="1">
      <c r="A280" s="256"/>
      <c r="B280" s="256"/>
      <c r="C280" s="256"/>
      <c r="D280" s="256"/>
      <c r="E280" s="256"/>
      <c r="F280" s="256"/>
      <c r="G280" s="256"/>
      <c r="H280" s="256"/>
      <c r="I280" s="256"/>
      <c r="J280" s="256"/>
      <c r="K280" s="256"/>
      <c r="L280" s="256"/>
      <c r="M280" s="256"/>
      <c r="N280" s="256"/>
      <c r="O280" s="256"/>
      <c r="P280" s="256"/>
      <c r="Q280" s="256"/>
      <c r="R280" s="256"/>
      <c r="S280" s="256"/>
      <c r="T280" s="256"/>
      <c r="U280" s="256"/>
      <c r="V280" s="256"/>
      <c r="W280" s="256"/>
      <c r="X280" s="256"/>
      <c r="Y280" s="256"/>
      <c r="Z280" s="256"/>
    </row>
    <row r="281" spans="1:26" ht="15.75" customHeight="1">
      <c r="A281" s="256"/>
      <c r="B281" s="256"/>
      <c r="C281" s="256"/>
      <c r="D281" s="256"/>
      <c r="E281" s="256"/>
      <c r="F281" s="256"/>
      <c r="G281" s="256"/>
      <c r="H281" s="256"/>
      <c r="I281" s="256"/>
      <c r="J281" s="256"/>
      <c r="K281" s="256"/>
      <c r="L281" s="256"/>
      <c r="M281" s="256"/>
      <c r="N281" s="256"/>
      <c r="O281" s="256"/>
      <c r="P281" s="256"/>
      <c r="Q281" s="256"/>
      <c r="R281" s="256"/>
      <c r="S281" s="256"/>
      <c r="T281" s="256"/>
      <c r="U281" s="256"/>
      <c r="V281" s="256"/>
      <c r="W281" s="256"/>
      <c r="X281" s="256"/>
      <c r="Y281" s="256"/>
      <c r="Z281" s="256"/>
    </row>
    <row r="282" spans="1:26" ht="15.75" customHeight="1">
      <c r="A282" s="256"/>
      <c r="B282" s="256"/>
      <c r="C282" s="256"/>
      <c r="D282" s="256"/>
      <c r="E282" s="256"/>
      <c r="F282" s="256"/>
      <c r="G282" s="256"/>
      <c r="H282" s="256"/>
      <c r="I282" s="256"/>
      <c r="J282" s="256"/>
      <c r="K282" s="256"/>
      <c r="L282" s="256"/>
      <c r="M282" s="256"/>
      <c r="N282" s="256"/>
      <c r="O282" s="256"/>
      <c r="P282" s="256"/>
      <c r="Q282" s="256"/>
      <c r="R282" s="256"/>
      <c r="S282" s="256"/>
      <c r="T282" s="256"/>
      <c r="U282" s="256"/>
      <c r="V282" s="256"/>
      <c r="W282" s="256"/>
      <c r="X282" s="256"/>
      <c r="Y282" s="256"/>
      <c r="Z282" s="256"/>
    </row>
    <row r="283" spans="1:26" ht="15.75" customHeight="1">
      <c r="A283" s="256"/>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row>
    <row r="284" spans="1:26" ht="15.75" customHeight="1">
      <c r="A284" s="256"/>
      <c r="B284" s="256"/>
      <c r="C284" s="256"/>
      <c r="D284" s="256"/>
      <c r="E284" s="256"/>
      <c r="F284" s="256"/>
      <c r="G284" s="256"/>
      <c r="H284" s="256"/>
      <c r="I284" s="256"/>
      <c r="J284" s="256"/>
      <c r="K284" s="256"/>
      <c r="L284" s="256"/>
      <c r="M284" s="256"/>
      <c r="N284" s="256"/>
      <c r="O284" s="256"/>
      <c r="P284" s="256"/>
      <c r="Q284" s="256"/>
      <c r="R284" s="256"/>
      <c r="S284" s="256"/>
      <c r="T284" s="256"/>
      <c r="U284" s="256"/>
      <c r="V284" s="256"/>
      <c r="W284" s="256"/>
      <c r="X284" s="256"/>
      <c r="Y284" s="256"/>
      <c r="Z284" s="256"/>
    </row>
    <row r="285" spans="1:26" ht="15.75" customHeight="1">
      <c r="A285" s="256"/>
      <c r="B285" s="256"/>
      <c r="C285" s="256"/>
      <c r="D285" s="256"/>
      <c r="E285" s="256"/>
      <c r="F285" s="256"/>
      <c r="G285" s="256"/>
      <c r="H285" s="256"/>
      <c r="I285" s="256"/>
      <c r="J285" s="256"/>
      <c r="K285" s="256"/>
      <c r="L285" s="256"/>
      <c r="M285" s="256"/>
      <c r="N285" s="256"/>
      <c r="O285" s="256"/>
      <c r="P285" s="256"/>
      <c r="Q285" s="256"/>
      <c r="R285" s="256"/>
      <c r="S285" s="256"/>
      <c r="T285" s="256"/>
      <c r="U285" s="256"/>
      <c r="V285" s="256"/>
      <c r="W285" s="256"/>
      <c r="X285" s="256"/>
      <c r="Y285" s="256"/>
      <c r="Z285" s="256"/>
    </row>
    <row r="286" spans="1:26" ht="15.75" customHeight="1">
      <c r="A286" s="256"/>
      <c r="B286" s="256"/>
      <c r="C286" s="256"/>
      <c r="D286" s="256"/>
      <c r="E286" s="256"/>
      <c r="F286" s="256"/>
      <c r="G286" s="256"/>
      <c r="H286" s="256"/>
      <c r="I286" s="256"/>
      <c r="J286" s="256"/>
      <c r="K286" s="256"/>
      <c r="L286" s="256"/>
      <c r="M286" s="256"/>
      <c r="N286" s="256"/>
      <c r="O286" s="256"/>
      <c r="P286" s="256"/>
      <c r="Q286" s="256"/>
      <c r="R286" s="256"/>
      <c r="S286" s="256"/>
      <c r="T286" s="256"/>
      <c r="U286" s="256"/>
      <c r="V286" s="256"/>
      <c r="W286" s="256"/>
      <c r="X286" s="256"/>
      <c r="Y286" s="256"/>
      <c r="Z286" s="256"/>
    </row>
    <row r="287" spans="1:26" ht="15.75" customHeight="1"/>
    <row r="288" spans="1:26"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00FF"/>
    <outlinePr summaryBelow="0" summaryRight="0"/>
  </sheetPr>
  <dimension ref="A1:I1000"/>
  <sheetViews>
    <sheetView workbookViewId="0">
      <pane ySplit="2" topLeftCell="A3" activePane="bottomLeft" state="frozen"/>
      <selection pane="bottomLeft" activeCell="B4" sqref="B4"/>
    </sheetView>
  </sheetViews>
  <sheetFormatPr defaultColWidth="14.42578125" defaultRowHeight="15" customHeight="1"/>
  <cols>
    <col min="1" max="1" width="29" customWidth="1"/>
    <col min="2" max="2" width="14.42578125" customWidth="1"/>
    <col min="3" max="3" width="39.7109375" customWidth="1"/>
    <col min="4" max="4" width="30.140625" customWidth="1"/>
    <col min="5" max="5" width="50.28515625" customWidth="1"/>
    <col min="6" max="6" width="24" customWidth="1"/>
    <col min="7" max="7" width="27.5703125" customWidth="1"/>
    <col min="8" max="8" width="11" customWidth="1"/>
    <col min="9" max="9" width="22.28515625" customWidth="1"/>
  </cols>
  <sheetData>
    <row r="1" spans="1:9" ht="15.75" customHeight="1">
      <c r="A1" s="228" t="str">
        <f>SUBSTITUTE(SUBSTITUTE(SUBSTITUTE('2. FRONTEND-EN-trad-GOOGLE'!A1,"sustainable IT profit","sustainable IT benefit"),"charges","load"),"environmental impact","environmental footprint")</f>
        <v>FAMILY</v>
      </c>
      <c r="B1" s="228" t="str">
        <f>SUBSTITUTE(SUBSTITUTE(SUBSTITUTE('2. FRONTEND-EN-trad-GOOGLE'!B1,"sustainable IT profit","sustainable IT benefit"),"charges","load"),"environmental impact","environmental footprint")</f>
        <v>Frontend</v>
      </c>
      <c r="C1" s="228" t="str">
        <f>SUBSTITUTE(SUBSTITUTE(SUBSTITUTE('2. FRONTEND-EN-trad-GOOGLE'!C1,"sustainable IT profit","sustainable IT benefit"),"charges","load"),"environmental impact","environmental footprint")</f>
        <v>The stages and methods of designing digital services to define the best solutions for interactions with the user</v>
      </c>
      <c r="D1" s="176"/>
      <c r="E1" s="176"/>
      <c r="F1" s="176"/>
      <c r="G1" s="176"/>
      <c r="H1" s="176"/>
      <c r="I1" s="176"/>
    </row>
    <row r="2" spans="1:9" ht="15.75" customHeight="1">
      <c r="A2" s="178" t="s">
        <v>5696</v>
      </c>
      <c r="B2" s="179" t="s">
        <v>5697</v>
      </c>
      <c r="C2" s="180" t="s">
        <v>5698</v>
      </c>
      <c r="D2" s="181" t="s">
        <v>5699</v>
      </c>
      <c r="E2" s="181" t="s">
        <v>5700</v>
      </c>
      <c r="F2" s="181" t="s">
        <v>5701</v>
      </c>
      <c r="G2" s="181" t="s">
        <v>5283</v>
      </c>
      <c r="H2" s="181" t="s">
        <v>5284</v>
      </c>
      <c r="I2" s="181" t="s">
        <v>5702</v>
      </c>
    </row>
    <row r="3" spans="1:9" ht="15.75" customHeight="1">
      <c r="A3" s="185" t="str">
        <f>SUBSTITUTE(SUBSTITUTE(SUBSTITUTE('2. FRONTEND-EN-trad-GOOGLE'!A3,"sustainable IT profit","sustainable IT benefit"),"charges","load"),"environmental impact","environmental footprint")</f>
        <v/>
      </c>
      <c r="B3" s="185" t="str">
        <f>SUBSTITUTE(SUBSTITUTE(SUBSTITUTE('2. FRONTEND-EN-trad-GOOGLE'!B3,"sustainable IT profit","sustainable IT benefit"),"charges","load"),"environmental impact","environmental footprint")</f>
        <v>Validate the scope and functional coverage of the project</v>
      </c>
      <c r="C3" s="185" t="str">
        <f>SUBSTITUTE(SUBSTITUTE(SUBSTITUTE('2. FRONTEND-EN-trad-GOOGLE'!C3,"sustainable IT profit","sustainable IT benefit"),"charges","load"),"environmental impact","environmental footprint")</f>
        <v/>
      </c>
      <c r="D3" s="185" t="str">
        <f>SUBSTITUTE(SUBSTITUTE(SUBSTITUTE('2. FRONTEND-EN-trad-GOOGLE'!D3,"sustainable IT profit","sustainable IT benefit"),"charges","load"),"environmental impact","environmental footprint")</f>
        <v/>
      </c>
      <c r="E3" s="185" t="str">
        <f>SUBSTITUTE(SUBSTITUTE(SUBSTITUTE('2. FRONTEND-EN-trad-GOOGLE'!E3,"sustainable IT profit","sustainable IT benefit"),"charges","load"),"environmental impact","environmental footprint")</f>
        <v/>
      </c>
      <c r="F3" s="185" t="str">
        <f>SUBSTITUTE(SUBSTITUTE(SUBSTITUTE('2. FRONTEND-EN-trad-GOOGLE'!F3,"sustainable IT profit","sustainable IT benefit"),"charges","load"),"environmental impact","environmental footprint")</f>
        <v/>
      </c>
      <c r="G3" s="185" t="str">
        <f>SUBSTITUTE(SUBSTITUTE(SUBSTITUTE('2. FRONTEND-EN-trad-GOOGLE'!G3,"sustainable IT profit","sustainable IT benefit"),"charges","load"),"environmental impact","environmental footprint")</f>
        <v/>
      </c>
      <c r="H3" s="185" t="str">
        <f>SUBSTITUTE(SUBSTITUTE(SUBSTITUTE('2. FRONTEND-EN-trad-GOOGLE'!H3,"sustainable IT profit","sustainable IT benefit"),"charges","load"),"environmental impact","environmental footprint")</f>
        <v/>
      </c>
      <c r="I3" s="185" t="str">
        <f>SUBSTITUTE(SUBSTITUTE(SUBSTITUTE('2. FRONTEND-EN-trad-GOOGLE'!I3,"sustainable IT profit","sustainable IT benefit"),"charges","load"),"environmental impact","environmental footprint")</f>
        <v/>
      </c>
    </row>
    <row r="4" spans="1:9" ht="15.75" customHeight="1">
      <c r="A4" s="185" t="str">
        <f>SUBSTITUTE(SUBSTITUTE(SUBSTITUTE('2. FRONTEND-EN-trad-GOOGLE'!A4,"sustainable IT profit","sustainable IT benefit"),"charges","load"),"environmental impact","environmental footprint")</f>
        <v>Functional User Experience</v>
      </c>
      <c r="B4" s="185" t="str">
        <f>SUBSTITUTE(SUBSTITUTE(SUBSTITUTE('2. FRONTEND-EN-trad-GOOGLE'!B4,"sustainable IT profit","sustainable IT benefit"),"charges","load"),"environmental impact","environmental footprint")</f>
        <v/>
      </c>
      <c r="C4" s="185" t="str">
        <f>SUBSTITUTE(SUBSTITUTE(SUBSTITUTE('2. FRONTEND-EN-trad-GOOGLE'!C4,"sustainable IT profit","sustainable IT benefit"),"charges","load"),"environmental impact","environmental footprint")</f>
        <v>Validate the scope and functional coverage of the project
(functional sobriety)</v>
      </c>
      <c r="D4" s="185" t="str">
        <f>SUBSTITUTE(SUBSTITUTE(SUBSTITUTE('2. FRONTEND-EN-trad-GOOGLE'!D4,"sustainable IT profit","sustainable IT benefit"),"charges","load"),"environmental impact","environmental footprint")</f>
        <v>Are the proposed functions really related to a use?</v>
      </c>
      <c r="E4" s="185" t="str">
        <f>SUBSTITUTE(SUBSTITUTE(SUBSTITUTE('2. FRONTEND-EN-trad-GOOGLE'!E4,"sustainable IT profit","sustainable IT benefit"),"charges","load"),"environmental impact","environmental footprint")</f>
        <v>Behind each functionality there is code, exchanges, data. If certain functions do not correspond to a real need, resources are wasted in vain.</v>
      </c>
      <c r="F4" s="185" t="str">
        <f>SUBSTITUTE(SUBSTITUTE(SUBSTITUTE('2. FRONTEND-EN-trad-GOOGLE'!F4,"sustainable IT profit","sustainable IT benefit"),"charges","load"),"environmental impact","environmental footprint")</f>
        <v>Are all the functionalities validated by a use described by the profession?</v>
      </c>
      <c r="G4" s="185" t="str">
        <f>SUBSTITUTE(SUBSTITUTE(SUBSTITUTE('2. FRONTEND-EN-trad-GOOGLE'!G4,"sustainable IT profit","sustainable IT benefit"),"charges","load"),"environmental impact","environmental footprint")</f>
        <v/>
      </c>
      <c r="H4" s="185" t="str">
        <f>SUBSTITUTE(SUBSTITUTE(SUBSTITUTE('2. FRONTEND-EN-trad-GOOGLE'!H4,"sustainable IT profit","sustainable IT benefit"),"charges","load"),"environmental impact","environmental footprint")</f>
        <v/>
      </c>
      <c r="I4" s="185" t="str">
        <f>SUBSTITUTE(SUBSTITUTE(SUBSTITUTE('2. FRONTEND-EN-trad-GOOGLE'!I4,"sustainable IT profit","sustainable IT benefit"),"charges","load"),"environmental impact","environmental footprint")</f>
        <v>Opquast 1 / GreenIt 1</v>
      </c>
    </row>
    <row r="5" spans="1:9" ht="15.75" customHeight="1">
      <c r="A5" s="185" t="str">
        <f>SUBSTITUTE(SUBSTITUTE(SUBSTITUTE('2. FRONTEND-EN-trad-GOOGLE'!A5,"sustainable IT profit","sustainable IT benefit"),"charges","load"),"environmental impact","environmental footprint")</f>
        <v>Technical Coding standards / Compliance</v>
      </c>
      <c r="B5" s="185" t="str">
        <f>SUBSTITUTE(SUBSTITUTE(SUBSTITUTE('2. FRONTEND-EN-trad-GOOGLE'!B5,"sustainable IT profit","sustainable IT benefit"),"charges","load"),"environmental impact","environmental footprint")</f>
        <v/>
      </c>
      <c r="C5" s="185" t="str">
        <f>SUBSTITUTE(SUBSTITUTE(SUBSTITUTE('2. FRONTEND-EN-trad-GOOGLE'!C5,"sustainable IT profit","sustainable IT benefit"),"charges","load"),"environmental impact","environmental footprint")</f>
        <v>Validate the scope and functional coverage of the project
(Define the main and secondary functions)</v>
      </c>
      <c r="D5" s="185" t="str">
        <f>SUBSTITUTE(SUBSTITUTE(SUBSTITUTE('2. FRONTEND-EN-trad-GOOGLE'!D5,"sustainable IT profit","sustainable IT benefit"),"charges","load"),"environmental impact","environmental footprint")</f>
        <v>Is each function of the service understood in terms of its importance in the service?</v>
      </c>
      <c r="E5" s="185" t="str">
        <f>SUBSTITUTE(SUBSTITUTE(SUBSTITUTE('2. FRONTEND-EN-trad-GOOGLE'!E5,"sustainable IT profit","sustainable IT benefit"),"charges","load"),"environmental impact","environmental footprint")</f>
        <v>The most resource-intensive functions are not always the most useful functions, it is okay to consume resources for critical items, but more damaging when it is for minor things.</v>
      </c>
      <c r="F5" s="185" t="str">
        <f>SUBSTITUTE(SUBSTITUTE(SUBSTITUTE('2. FRONTEND-EN-trad-GOOGLE'!F5,"sustainable IT profit","sustainable IT benefit"),"charges","load"),"environmental impact","environmental footprint")</f>
        <v>Have you applied an 80/20 approach for each function in relation to its environmental footprints and its importance?</v>
      </c>
      <c r="G5" s="185" t="str">
        <f>SUBSTITUTE(SUBSTITUTE(SUBSTITUTE('2. FRONTEND-EN-trad-GOOGLE'!G5,"sustainable IT profit","sustainable IT benefit"),"charges","load"),"environmental impact","environmental footprint")</f>
        <v/>
      </c>
      <c r="H5" s="185" t="str">
        <f>SUBSTITUTE(SUBSTITUTE(SUBSTITUTE('2. FRONTEND-EN-trad-GOOGLE'!H5,"sustainable IT profit","sustainable IT benefit"),"charges","load"),"environmental impact","environmental footprint")</f>
        <v/>
      </c>
      <c r="I5" s="185" t="str">
        <f>SUBSTITUTE(SUBSTITUTE(SUBSTITUTE('2. FRONTEND-EN-trad-GOOGLE'!I5,"sustainable IT profit","sustainable IT benefit"),"charges","load"),"environmental impact","environmental footprint")</f>
        <v/>
      </c>
    </row>
    <row r="6" spans="1:9" ht="15.75" customHeight="1">
      <c r="A6" s="185" t="str">
        <f>SUBSTITUTE(SUBSTITUTE(SUBSTITUTE('2. FRONTEND-EN-trad-GOOGLE'!A6,"sustainable IT profit","sustainable IT benefit"),"charges","load"),"environmental impact","environmental footprint")</f>
        <v>Technical Coding standards / Compliance</v>
      </c>
      <c r="B6" s="185" t="str">
        <f>SUBSTITUTE(SUBSTITUTE(SUBSTITUTE('2. FRONTEND-EN-trad-GOOGLE'!B6,"sustainable IT profit","sustainable IT benefit"),"charges","load"),"environmental impact","environmental footprint")</f>
        <v/>
      </c>
      <c r="C6" s="185" t="str">
        <f>SUBSTITUTE(SUBSTITUTE(SUBSTITUTE('2. FRONTEND-EN-trad-GOOGLE'!C6,"sustainable IT profit","sustainable IT benefit"),"charges","load"),"environmental impact","environmental footprint")</f>
        <v>Validate the scope and functional coverage of the project
(Define the main and secondary functions)</v>
      </c>
      <c r="D6" s="185" t="str">
        <f>SUBSTITUTE(SUBSTITUTE(SUBSTITUTE('2. FRONTEND-EN-trad-GOOGLE'!D6,"sustainable IT profit","sustainable IT benefit"),"charges","load"),"environmental impact","environmental footprint")</f>
        <v>Do secondary functions also have a lower impact on the environmental footprint?</v>
      </c>
      <c r="E6" s="185" t="str">
        <f>SUBSTITUTE(SUBSTITUTE(SUBSTITUTE('2. FRONTEND-EN-trad-GOOGLE'!E6,"sustainable IT profit","sustainable IT benefit"),"charges","load"),"environmental impact","environmental footprint")</f>
        <v>The Sustainable IT consistency pushes to ensure that the secondary functions do not have a greater environmental footprint than the main functions. The development phases must clearly identify the main and secondary functions and their impact from a Sustainable IT perspective.</v>
      </c>
      <c r="F6" s="185" t="str">
        <f>SUBSTITUTE(SUBSTITUTE(SUBSTITUTE('2. FRONTEND-EN-trad-GOOGLE'!F6,"sustainable IT profit","sustainable IT benefit"),"charges","load"),"environmental impact","environmental footprint")</f>
        <v>Are the environmental footprints of each feature assessed against the nature and importance of the feature?</v>
      </c>
      <c r="G6" s="185" t="str">
        <f>SUBSTITUTE(SUBSTITUTE(SUBSTITUTE('2. FRONTEND-EN-trad-GOOGLE'!G6,"sustainable IT profit","sustainable IT benefit"),"charges","load"),"environmental impact","environmental footprint")</f>
        <v/>
      </c>
      <c r="H6" s="185" t="str">
        <f>SUBSTITUTE(SUBSTITUTE(SUBSTITUTE('2. FRONTEND-EN-trad-GOOGLE'!H6,"sustainable IT profit","sustainable IT benefit"),"charges","load"),"environmental impact","environmental footprint")</f>
        <v/>
      </c>
      <c r="I6" s="185" t="str">
        <f>SUBSTITUTE(SUBSTITUTE(SUBSTITUTE('2. FRONTEND-EN-trad-GOOGLE'!I6,"sustainable IT profit","sustainable IT benefit"),"charges","load"),"environmental impact","environmental footprint")</f>
        <v/>
      </c>
    </row>
    <row r="7" spans="1:9" ht="15.75" customHeight="1">
      <c r="A7" s="185" t="str">
        <f>SUBSTITUTE(SUBSTITUTE(SUBSTITUTE('2. FRONTEND-EN-trad-GOOGLE'!A7,"sustainable IT profit","sustainable IT benefit"),"charges","load"),"environmental impact","environmental footprint")</f>
        <v>Technical Coding standards / Compliance</v>
      </c>
      <c r="B7" s="185" t="str">
        <f>SUBSTITUTE(SUBSTITUTE(SUBSTITUTE('2. FRONTEND-EN-trad-GOOGLE'!B7,"sustainable IT profit","sustainable IT benefit"),"charges","load"),"environmental impact","environmental footprint")</f>
        <v/>
      </c>
      <c r="C7" s="185" t="str">
        <f>SUBSTITUTE(SUBSTITUTE(SUBSTITUTE('2. FRONTEND-EN-trad-GOOGLE'!C7,"sustainable IT profit","sustainable IT benefit"),"charges","load"),"environmental impact","environmental footprint")</f>
        <v>Validate the scope and functional coverage of the project
(Validate compliance with standards (advice))</v>
      </c>
      <c r="D7" s="185" t="str">
        <f>SUBSTITUTE(SUBSTITUTE(SUBSTITUTE('2. FRONTEND-EN-trad-GOOGLE'!D7,"sustainable IT profit","sustainable IT benefit"),"charges","load"),"environmental impact","environmental footprint")</f>
        <v>Are you using proven development standards?</v>
      </c>
      <c r="E7" s="185" t="str">
        <f>SUBSTITUTE(SUBSTITUTE(SUBSTITUTE('2. FRONTEND-EN-trad-GOOGLE'!E7,"sustainable IT profit","sustainable IT benefit"),"charges","load"),"environmental impact","environmental footprint")</f>
        <v>The best development standards cover a large part of the expectations of Sustainable IT on aspects of reliability, reuse, validation of product codes, as well as usability by different categories of audiences. The adoption and the respect of these standards gives a solid base to build by applying the Sustainable IT approaches which are outside the perimeter of these methods and tools.</v>
      </c>
      <c r="F7" s="185" t="str">
        <f>SUBSTITUTE(SUBSTITUTE(SUBSTITUTE('2. FRONTEND-EN-trad-GOOGLE'!F7,"sustainable IT profit","sustainable IT benefit"),"charges","load"),"environmental impact","environmental footprint")</f>
        <v>What are the reference standards used (ISO / RFC / IEC)?</v>
      </c>
      <c r="G7" s="185" t="str">
        <f>SUBSTITUTE(SUBSTITUTE(SUBSTITUTE('2. FRONTEND-EN-trad-GOOGLE'!G7,"sustainable IT profit","sustainable IT benefit"),"charges","load"),"environmental impact","environmental footprint")</f>
        <v>Does the service respect the recommendations of the RGAA, the W3C?
Are all GDPR constraints addressed?</v>
      </c>
      <c r="H7" s="185" t="str">
        <f>SUBSTITUTE(SUBSTITUTE(SUBSTITUTE('2. FRONTEND-EN-trad-GOOGLE'!H7,"sustainable IT profit","sustainable IT benefit"),"charges","load"),"environmental impact","environmental footprint")</f>
        <v/>
      </c>
      <c r="I7" s="185" t="str">
        <f>SUBSTITUTE(SUBSTITUTE(SUBSTITUTE('2. FRONTEND-EN-trad-GOOGLE'!I7,"sustainable IT profit","sustainable IT benefit"),"charges","load"),"environmental impact","environmental footprint")</f>
        <v>RGAA Criterion 8.2</v>
      </c>
    </row>
    <row r="8" spans="1:9" ht="15.75" customHeight="1">
      <c r="A8" s="185" t="str">
        <f>SUBSTITUTE(SUBSTITUTE(SUBSTITUTE('2. FRONTEND-EN-trad-GOOGLE'!A8,"sustainable IT profit","sustainable IT benefit"),"charges","load"),"environmental impact","environmental footprint")</f>
        <v>Technical Coding standards / Compliance</v>
      </c>
      <c r="B8" s="185" t="str">
        <f>SUBSTITUTE(SUBSTITUTE(SUBSTITUTE('2. FRONTEND-EN-trad-GOOGLE'!B8,"sustainable IT profit","sustainable IT benefit"),"charges","load"),"environmental impact","environmental footprint")</f>
        <v/>
      </c>
      <c r="C8" s="185" t="str">
        <f>SUBSTITUTE(SUBSTITUTE(SUBSTITUTE('2. FRONTEND-EN-trad-GOOGLE'!C8,"sustainable IT profit","sustainable IT benefit"),"charges","load"),"environmental impact","environmental footprint")</f>
        <v>Validate the scope and functional coverage of the project
(Set up a Q&amp;A methodology (Validation, tests, ...))</v>
      </c>
      <c r="D8" s="185" t="str">
        <f>SUBSTITUTE(SUBSTITUTE(SUBSTITUTE('2. FRONTEND-EN-trad-GOOGLE'!D8,"sustainable IT profit","sustainable IT benefit"),"charges","load"),"environmental impact","environmental footprint")</f>
        <v>Is a quality methodology in place?</v>
      </c>
      <c r="E8" s="185" t="str">
        <f>SUBSTITUTE(SUBSTITUTE(SUBSTITUTE('2. FRONTEND-EN-trad-GOOGLE'!E8,"sustainable IT profit","sustainable IT benefit"),"charges","load"),"environmental impact","environmental footprint")</f>
        <v>The quality of the software produced has a direct impact on the IT Sustainable aspects. Defects lead to multiple deliveries of successive new versions, anomalies lead to the production of significant anomalies traces, and functionalities that consume more technical resources, sometimes for an unfulfilled result, therefore resources have been wasted to produce no result.</v>
      </c>
      <c r="F8" s="185" t="str">
        <f>SUBSTITUTE(SUBSTITUTE(SUBSTITUTE('2. FRONTEND-EN-trad-GOOGLE'!F8,"sustainable IT profit","sustainable IT benefit"),"charges","load"),"environmental impact","environmental footprint")</f>
        <v>What analysis, code optimization and debugging tools are in place?
Do the development methods follow a Test Driven Development orientation?</v>
      </c>
      <c r="G8" s="185" t="str">
        <f>SUBSTITUTE(SUBSTITUTE(SUBSTITUTE('2. FRONTEND-EN-trad-GOOGLE'!G8,"sustainable IT profit","sustainable IT benefit"),"charges","load"),"environmental impact","environmental footprint")</f>
        <v/>
      </c>
      <c r="H8" s="185" t="str">
        <f>SUBSTITUTE(SUBSTITUTE(SUBSTITUTE('2. FRONTEND-EN-trad-GOOGLE'!H8,"sustainable IT profit","sustainable IT benefit"),"charges","load"),"environmental impact","environmental footprint")</f>
        <v/>
      </c>
      <c r="I8" s="185" t="str">
        <f>SUBSTITUTE(SUBSTITUTE(SUBSTITUTE('2. FRONTEND-EN-trad-GOOGLE'!I8,"sustainable IT profit","sustainable IT benefit"),"charges","load"),"environmental impact","environmental footprint")</f>
        <v/>
      </c>
    </row>
    <row r="9" spans="1:9" ht="15.75" customHeight="1">
      <c r="A9" s="185" t="str">
        <f>SUBSTITUTE(SUBSTITUTE(SUBSTITUTE('2. FRONTEND-EN-trad-GOOGLE'!A9,"sustainable IT profit","sustainable IT benefit"),"charges","load"),"environmental impact","environmental footprint")</f>
        <v>Technical Coding standards / Compliance</v>
      </c>
      <c r="B9" s="185" t="str">
        <f>SUBSTITUTE(SUBSTITUTE(SUBSTITUTE('2. FRONTEND-EN-trad-GOOGLE'!B9,"sustainable IT profit","sustainable IT benefit"),"charges","load"),"environmental impact","environmental footprint")</f>
        <v/>
      </c>
      <c r="C9" s="185" t="str">
        <f>SUBSTITUTE(SUBSTITUTE(SUBSTITUTE('2. FRONTEND-EN-trad-GOOGLE'!C9,"sustainable IT profit","sustainable IT benefit"),"charges","load"),"environmental impact","environmental footprint")</f>
        <v>Validate the scope and functional coverage of the project
(Starting point, pre-existing or from scratch)</v>
      </c>
      <c r="D9" s="185" t="str">
        <f>SUBSTITUTE(SUBSTITUTE(SUBSTITUTE('2. FRONTEND-EN-trad-GOOGLE'!D9,"sustainable IT profit","sustainable IT benefit"),"charges","load"),"environmental impact","environmental footprint")</f>
        <v>Are LCA data reused in the event of an adaptation of an existing service?</v>
      </c>
      <c r="E9" s="185" t="str">
        <f>SUBSTITUTE(SUBSTITUTE(SUBSTITUTE('2. FRONTEND-EN-trad-GOOGLE'!E9,"sustainable IT profit","sustainable IT benefit"),"charges","load"),"environmental impact","environmental footprint")</f>
        <v>LCA analyzes can be carried out on existing services in order to make them more efficient in the event of an overhaul or adaptation of an existing service, the specifications and Sustainable IT requirements from previous LCAs must be taken up and adapted if necessary.</v>
      </c>
      <c r="F9" s="185" t="str">
        <f>SUBSTITUTE(SUBSTITUTE(SUBSTITUTE('2. FRONTEND-EN-trad-GOOGLE'!F9,"sustainable IT profit","sustainable IT benefit"),"charges","load"),"environmental impact","environmental footprint")</f>
        <v>Have you made previous LCAs available to the project teams?</v>
      </c>
      <c r="G9" s="185" t="str">
        <f>SUBSTITUTE(SUBSTITUTE(SUBSTITUTE('2. FRONTEND-EN-trad-GOOGLE'!G9,"sustainable IT profit","sustainable IT benefit"),"charges","load"),"environmental impact","environmental footprint")</f>
        <v>Is the LCA of this project made available for other projects?</v>
      </c>
      <c r="H9" s="185" t="str">
        <f>SUBSTITUTE(SUBSTITUTE(SUBSTITUTE('2. FRONTEND-EN-trad-GOOGLE'!H9,"sustainable IT profit","sustainable IT benefit"),"charges","load"),"environmental impact","environmental footprint")</f>
        <v/>
      </c>
      <c r="I9" s="185" t="str">
        <f>SUBSTITUTE(SUBSTITUTE(SUBSTITUTE('2. FRONTEND-EN-trad-GOOGLE'!I9,"sustainable IT profit","sustainable IT benefit"),"charges","load"),"environmental impact","environmental footprint")</f>
        <v/>
      </c>
    </row>
    <row r="10" spans="1:9" ht="15.75" customHeight="1">
      <c r="A10" s="185" t="str">
        <f>SUBSTITUTE(SUBSTITUTE(SUBSTITUTE('2. FRONTEND-EN-trad-GOOGLE'!A10,"sustainable IT profit","sustainable IT benefit"),"charges","load"),"environmental impact","environmental footprint")</f>
        <v>Technical.Framework</v>
      </c>
      <c r="B10" s="185" t="str">
        <f>SUBSTITUTE(SUBSTITUTE(SUBSTITUTE('2. FRONTEND-EN-trad-GOOGLE'!B10,"sustainable IT profit","sustainable IT benefit"),"charges","load"),"environmental impact","environmental footprint")</f>
        <v/>
      </c>
      <c r="C10" s="185" t="str">
        <f>SUBSTITUTE(SUBSTITUTE(SUBSTITUTE('2. FRONTEND-EN-trad-GOOGLE'!C10,"sustainable IT profit","sustainable IT benefit"),"charges","load"),"environmental impact","environmental footprint")</f>
        <v>Validate the scope and functional coverage of the project
(Prioritize functionalities over trendy techno [LauDev] and focus on the necessary functionalities (better a tool for a specific need than the whole toolbox))</v>
      </c>
      <c r="D10" s="185" t="str">
        <f>SUBSTITUTE(SUBSTITUTE(SUBSTITUTE('2. FRONTEND-EN-trad-GOOGLE'!D10,"sustainable IT profit","sustainable IT benefit"),"charges","load"),"environmental impact","environmental footprint")</f>
        <v>Is it the functionality that guides the choices rather than the allure of trendy technology?</v>
      </c>
      <c r="E10" s="185" t="str">
        <f>SUBSTITUTE(SUBSTITUTE(SUBSTITUTE('2. FRONTEND-EN-trad-GOOGLE'!E10,"sustainable IT profit","sustainable IT benefit"),"charges","load"),"environmental impact","environmental footprint")</f>
        <v>The technological choice should be dictated by functionality and compliance with Sustainable IT criteria, rather than by the technological appeal of trendy novelty.</v>
      </c>
      <c r="F10" s="185" t="str">
        <f>SUBSTITUTE(SUBSTITUTE(SUBSTITUTE('2. FRONTEND-EN-trad-GOOGLE'!F10,"sustainable IT profit","sustainable IT benefit"),"charges","load"),"environmental impact","environmental footprint")</f>
        <v>Which actor validates the technical choices from a Sustainable IT point of view?</v>
      </c>
      <c r="G10" s="185" t="str">
        <f>SUBSTITUTE(SUBSTITUTE(SUBSTITUTE('2. FRONTEND-EN-trad-GOOGLE'!G10,"sustainable IT profit","sustainable IT benefit"),"charges","load"),"environmental impact","environmental footprint")</f>
        <v/>
      </c>
      <c r="H10" s="185" t="str">
        <f>SUBSTITUTE(SUBSTITUTE(SUBSTITUTE('2. FRONTEND-EN-trad-GOOGLE'!H10,"sustainable IT profit","sustainable IT benefit"),"charges","load"),"environmental impact","environmental footprint")</f>
        <v/>
      </c>
      <c r="I10" s="185" t="str">
        <f>SUBSTITUTE(SUBSTITUTE(SUBSTITUTE('2. FRONTEND-EN-trad-GOOGLE'!I10,"sustainable IT profit","sustainable IT benefit"),"charges","load"),"environmental impact","environmental footprint")</f>
        <v/>
      </c>
    </row>
    <row r="11" spans="1:9" ht="15.75" customHeight="1">
      <c r="A11" s="185" t="str">
        <f>SUBSTITUTE(SUBSTITUTE(SUBSTITUTE('2. FRONTEND-EN-trad-GOOGLE'!A11,"sustainable IT profit","sustainable IT benefit"),"charges","load"),"environmental impact","environmental footprint")</f>
        <v/>
      </c>
      <c r="B11" s="185" t="str">
        <f>SUBSTITUTE(SUBSTITUTE(SUBSTITUTE('2. FRONTEND-EN-trad-GOOGLE'!B11,"sustainable IT profit","sustainable IT benefit"),"charges","load"),"environmental impact","environmental footprint")</f>
        <v>Unite teams and target audience</v>
      </c>
      <c r="C11" s="185" t="str">
        <f>SUBSTITUTE(SUBSTITUTE(SUBSTITUTE('2. FRONTEND-EN-trad-GOOGLE'!C11,"sustainable IT profit","sustainable IT benefit"),"charges","load"),"environmental impact","environmental footprint")</f>
        <v/>
      </c>
      <c r="D11" s="185" t="str">
        <f>SUBSTITUTE(SUBSTITUTE(SUBSTITUTE('2. FRONTEND-EN-trad-GOOGLE'!D11,"sustainable IT profit","sustainable IT benefit"),"charges","load"),"environmental impact","environmental footprint")</f>
        <v/>
      </c>
      <c r="E11" s="185" t="str">
        <f>SUBSTITUTE(SUBSTITUTE(SUBSTITUTE('2. FRONTEND-EN-trad-GOOGLE'!E11,"sustainable IT profit","sustainable IT benefit"),"charges","load"),"environmental impact","environmental footprint")</f>
        <v/>
      </c>
      <c r="F11" s="185" t="str">
        <f>SUBSTITUTE(SUBSTITUTE(SUBSTITUTE('2. FRONTEND-EN-trad-GOOGLE'!F11,"sustainable IT profit","sustainable IT benefit"),"charges","load"),"environmental impact","environmental footprint")</f>
        <v/>
      </c>
      <c r="G11" s="185" t="str">
        <f>SUBSTITUTE(SUBSTITUTE(SUBSTITUTE('2. FRONTEND-EN-trad-GOOGLE'!G11,"sustainable IT profit","sustainable IT benefit"),"charges","load"),"environmental impact","environmental footprint")</f>
        <v/>
      </c>
      <c r="H11" s="185" t="str">
        <f>SUBSTITUTE(SUBSTITUTE(SUBSTITUTE('2. FRONTEND-EN-trad-GOOGLE'!H11,"sustainable IT profit","sustainable IT benefit"),"charges","load"),"environmental impact","environmental footprint")</f>
        <v/>
      </c>
      <c r="I11" s="185" t="str">
        <f>SUBSTITUTE(SUBSTITUTE(SUBSTITUTE('2. FRONTEND-EN-trad-GOOGLE'!I11,"sustainable IT profit","sustainable IT benefit"),"charges","load"),"environmental impact","environmental footprint")</f>
        <v/>
      </c>
    </row>
    <row r="12" spans="1:9" ht="15.75" customHeight="1">
      <c r="A12" s="185" t="str">
        <f>SUBSTITUTE(SUBSTITUTE(SUBSTITUTE('2. FRONTEND-EN-trad-GOOGLE'!A12,"sustainable IT profit","sustainable IT benefit"),"charges","load"),"environmental impact","environmental footprint")</f>
        <v>Technical Coding standards / Compliance</v>
      </c>
      <c r="B12" s="185" t="str">
        <f>SUBSTITUTE(SUBSTITUTE(SUBSTITUTE('2. FRONTEND-EN-trad-GOOGLE'!B12,"sustainable IT profit","sustainable IT benefit"),"charges","load"),"environmental impact","environmental footprint")</f>
        <v/>
      </c>
      <c r="C12" s="185" t="str">
        <f>SUBSTITUTE(SUBSTITUTE(SUBSTITUTE('2. FRONTEND-EN-trad-GOOGLE'!C12,"sustainable IT profit","sustainable IT benefit"),"charges","load"),"environmental impact","environmental footprint")</f>
        <v>Unite the teams and the target audience
(Question the teams, how my action will have an impact on the service)</v>
      </c>
      <c r="D12" s="185" t="str">
        <f>SUBSTITUTE(SUBSTITUTE(SUBSTITUTE('2. FRONTEND-EN-trad-GOOGLE'!D12,"sustainable IT profit","sustainable IT benefit"),"charges","load"),"environmental impact","environmental footprint")</f>
        <v>What would be my dev reflex, to take into account the life cycle?</v>
      </c>
      <c r="E12" s="185" t="str">
        <f>SUBSTITUTE(SUBSTITUTE(SUBSTITUTE('2. FRONTEND-EN-trad-GOOGLE'!E12,"sustainable IT profit","sustainable IT benefit"),"charges","load"),"environmental impact","environmental footprint")</f>
        <v>Consideration of the cycle must be integrated into the development phases. Developers are the main players who, through their choices, their practices will condition future results. Taking the life cycle into account in development is essential. It would be more expensive, riskier and less efficient to deal with downstream lifecycle aspects.</v>
      </c>
      <c r="F12" s="185" t="str">
        <f>SUBSTITUTE(SUBSTITUTE(SUBSTITUTE('2. FRONTEND-EN-trad-GOOGLE'!F12,"sustainable IT profit","sustainable IT benefit"),"charges","load"),"environmental impact","environmental footprint")</f>
        <v>What procedures are available to address the lifecycle?</v>
      </c>
      <c r="G12" s="185" t="str">
        <f>SUBSTITUTE(SUBSTITUTE(SUBSTITUTE('2. FRONTEND-EN-trad-GOOGLE'!G12,"sustainable IT profit","sustainable IT benefit"),"charges","load"),"environmental impact","environmental footprint")</f>
        <v/>
      </c>
      <c r="H12" s="185" t="str">
        <f>SUBSTITUTE(SUBSTITUTE(SUBSTITUTE('2. FRONTEND-EN-trad-GOOGLE'!H12,"sustainable IT profit","sustainable IT benefit"),"charges","load"),"environmental impact","environmental footprint")</f>
        <v/>
      </c>
      <c r="I12" s="185" t="str">
        <f>SUBSTITUTE(SUBSTITUTE(SUBSTITUTE('2. FRONTEND-EN-trad-GOOGLE'!I12,"sustainable IT profit","sustainable IT benefit"),"charges","load"),"environmental impact","environmental footprint")</f>
        <v/>
      </c>
    </row>
    <row r="13" spans="1:9" ht="15.75" customHeight="1">
      <c r="A13" s="185" t="str">
        <f>SUBSTITUTE(SUBSTITUTE(SUBSTITUTE('2. FRONTEND-EN-trad-GOOGLE'!A13,"sustainable IT profit","sustainable IT benefit"),"charges","load"),"environmental impact","environmental footprint")</f>
        <v>Technical Coding standards / Compliance</v>
      </c>
      <c r="B13" s="185" t="str">
        <f>SUBSTITUTE(SUBSTITUTE(SUBSTITUTE('2. FRONTEND-EN-trad-GOOGLE'!B13,"sustainable IT profit","sustainable IT benefit"),"charges","load"),"environmental impact","environmental footprint")</f>
        <v/>
      </c>
      <c r="C13" s="185" t="str">
        <f>SUBSTITUTE(SUBSTITUTE(SUBSTITUTE('2. FRONTEND-EN-trad-GOOGLE'!C13,"sustainable IT profit","sustainable IT benefit"),"charges","load"),"environmental impact","environmental footprint")</f>
        <v/>
      </c>
      <c r="D13" s="185" t="str">
        <f>SUBSTITUTE(SUBSTITUTE(SUBSTITUTE('2. FRONTEND-EN-trad-GOOGLE'!D13,"sustainable IT profit","sustainable IT benefit"),"charges","load"),"environmental impact","environmental footprint")</f>
        <v>Does each internal stakeholder have the latitude to make decisions that may influence the environmental footprint?</v>
      </c>
      <c r="E13" s="185" t="str">
        <f>SUBSTITUTE(SUBSTITUTE(SUBSTITUTE('2. FRONTEND-EN-trad-GOOGLE'!E13,"sustainable IT profit","sustainable IT benefit"),"charges","load"),"environmental impact","environmental footprint")</f>
        <v>Development directions may change over time. These changes must systematically take into account the Sustainable IT aspects. Adaptations are most often the result of trades or technical constraints that appear during development. The environmental footprints must also be able to be treated by the technical teams with pre-defined validation paths.</v>
      </c>
      <c r="F13" s="185" t="str">
        <f>SUBSTITUTE(SUBSTITUTE(SUBSTITUTE('2. FRONTEND-EN-trad-GOOGLE'!F13,"sustainable IT profit","sustainable IT benefit"),"charges","load"),"environmental impact","environmental footprint")</f>
        <v>Is the decision-making circuit and autonomy having a Sustainable IT impact defined for each actor?</v>
      </c>
      <c r="G13" s="185" t="str">
        <f>SUBSTITUTE(SUBSTITUTE(SUBSTITUTE('2. FRONTEND-EN-trad-GOOGLE'!G13,"sustainable IT profit","sustainable IT benefit"),"charges","load"),"environmental impact","environmental footprint")</f>
        <v/>
      </c>
      <c r="H13" s="185" t="str">
        <f>SUBSTITUTE(SUBSTITUTE(SUBSTITUTE('2. FRONTEND-EN-trad-GOOGLE'!H13,"sustainable IT profit","sustainable IT benefit"),"charges","load"),"environmental impact","environmental footprint")</f>
        <v/>
      </c>
      <c r="I13" s="185" t="str">
        <f>SUBSTITUTE(SUBSTITUTE(SUBSTITUTE('2. FRONTEND-EN-trad-GOOGLE'!I13,"sustainable IT profit","sustainable IT benefit"),"charges","load"),"environmental impact","environmental footprint")</f>
        <v/>
      </c>
    </row>
    <row r="14" spans="1:9" ht="15.75" customHeight="1">
      <c r="A14" s="185" t="str">
        <f>SUBSTITUTE(SUBSTITUTE(SUBSTITUTE('2. FRONTEND-EN-trad-GOOGLE'!A14,"sustainable IT profit","sustainable IT benefit"),"charges","load"),"environmental impact","environmental footprint")</f>
        <v>Technical Coding standards / Compliance</v>
      </c>
      <c r="B14" s="185" t="str">
        <f>SUBSTITUTE(SUBSTITUTE(SUBSTITUTE('2. FRONTEND-EN-trad-GOOGLE'!B14,"sustainable IT profit","sustainable IT benefit"),"charges","load"),"environmental impact","environmental footprint")</f>
        <v/>
      </c>
      <c r="C14" s="185" t="str">
        <f>SUBSTITUTE(SUBSTITUTE(SUBSTITUTE('2. FRONTEND-EN-trad-GOOGLE'!C14,"sustainable IT profit","sustainable IT benefit"),"charges","load"),"environmental impact","environmental footprint")</f>
        <v>Federate the teams and the target audience
(Animate cross-disciplinary teams)</v>
      </c>
      <c r="D14" s="185" t="str">
        <f>SUBSTITUTE(SUBSTITUTE(SUBSTITUTE('2. FRONTEND-EN-trad-GOOGLE'!D14,"sustainable IT profit","sustainable IT benefit"),"charges","load"),"environmental impact","environmental footprint")</f>
        <v>Are Responsible Digital aspects propagated and maintained across all stakeholders?</v>
      </c>
      <c r="E14" s="185" t="str">
        <f>SUBSTITUTE(SUBSTITUTE(SUBSTITUTE('2. FRONTEND-EN-trad-GOOGLE'!E14,"sustainable IT profit","sustainable IT benefit"),"charges","load"),"environmental impact","environmental footprint")</f>
        <v>The Sustainable IT maturity of a team is based on shared knowledge. It is this Sustainable IT knowledge that must be present to become a standard business practice in constant evolution.</v>
      </c>
      <c r="F14" s="185" t="str">
        <f>SUBSTITUTE(SUBSTITUTE(SUBSTITUTE('2. FRONTEND-EN-trad-GOOGLE'!F14,"sustainable IT profit","sustainable IT benefit"),"charges","load"),"environmental impact","environmental footprint")</f>
        <v>What is your frequency of Sustainable IT communication for each stakeholder profile?</v>
      </c>
      <c r="G14" s="185" t="str">
        <f>SUBSTITUTE(SUBSTITUTE(SUBSTITUTE('2. FRONTEND-EN-trad-GOOGLE'!G14,"sustainable IT profit","sustainable IT benefit"),"charges","load"),"environmental impact","environmental footprint")</f>
        <v/>
      </c>
      <c r="H14" s="185" t="str">
        <f>SUBSTITUTE(SUBSTITUTE(SUBSTITUTE('2. FRONTEND-EN-trad-GOOGLE'!H14,"sustainable IT profit","sustainable IT benefit"),"charges","load"),"environmental impact","environmental footprint")</f>
        <v/>
      </c>
      <c r="I14" s="185" t="str">
        <f>SUBSTITUTE(SUBSTITUTE(SUBSTITUTE('2. FRONTEND-EN-trad-GOOGLE'!I14,"sustainable IT profit","sustainable IT benefit"),"charges","load"),"environmental impact","environmental footprint")</f>
        <v/>
      </c>
    </row>
    <row r="15" spans="1:9" ht="15.75" customHeight="1">
      <c r="A15" s="185" t="str">
        <f>SUBSTITUTE(SUBSTITUTE(SUBSTITUTE('2. FRONTEND-EN-trad-GOOGLE'!A15,"sustainable IT profit","sustainable IT benefit"),"charges","load"),"environmental impact","environmental footprint")</f>
        <v>Technical Coding standards / Compliance</v>
      </c>
      <c r="B15" s="185" t="str">
        <f>SUBSTITUTE(SUBSTITUTE(SUBSTITUTE('2. FRONTEND-EN-trad-GOOGLE'!B15,"sustainable IT profit","sustainable IT benefit"),"charges","load"),"environmental impact","environmental footprint")</f>
        <v/>
      </c>
      <c r="C15" s="185" t="str">
        <f>SUBSTITUTE(SUBSTITUTE(SUBSTITUTE('2. FRONTEND-EN-trad-GOOGLE'!C15,"sustainable IT profit","sustainable IT benefit"),"charges","load"),"environmental impact","environmental footprint")</f>
        <v>Unite the teams and the target audience
(Specify the target audience, for whom?)</v>
      </c>
      <c r="D15" s="185" t="str">
        <f>SUBSTITUTE(SUBSTITUTE(SUBSTITUTE('2. FRONTEND-EN-trad-GOOGLE'!D15,"sustainable IT profit","sustainable IT benefit"),"charges","load"),"environmental impact","environmental footprint")</f>
        <v>Is the target audience of the service determined with respect to their ability to use the service?</v>
      </c>
      <c r="E15" s="185" t="str">
        <f>SUBSTITUTE(SUBSTITUTE(SUBSTITUTE('2. FRONTEND-EN-trad-GOOGLE'!E15,"sustainable IT profit","sustainable IT benefit"),"charges","load"),"environmental impact","environmental footprint")</f>
        <v>The finality of development depends on the target user groups. The implementation choices have a strong impact on the capacity to use the service. Development teams are often far removed from real use cases, it is essential to rebuild this proximity so that all user groups are included.</v>
      </c>
      <c r="F15" s="185" t="str">
        <f>SUBSTITUTE(SUBSTITUTE(SUBSTITUTE('2. FRONTEND-EN-trad-GOOGLE'!F15,"sustainable IT profit","sustainable IT benefit"),"charges","load"),"environmental impact","environmental footprint")</f>
        <v>Are the Sustainable IT goals qualified for each target profile?</v>
      </c>
      <c r="G15" s="185" t="str">
        <f>SUBSTITUTE(SUBSTITUTE(SUBSTITUTE('2. FRONTEND-EN-trad-GOOGLE'!G15,"sustainable IT profit","sustainable IT benefit"),"charges","load"),"environmental impact","environmental footprint")</f>
        <v/>
      </c>
      <c r="H15" s="185" t="str">
        <f>SUBSTITUTE(SUBSTITUTE(SUBSTITUTE('2. FRONTEND-EN-trad-GOOGLE'!H15,"sustainable IT profit","sustainable IT benefit"),"charges","load"),"environmental impact","environmental footprint")</f>
        <v/>
      </c>
      <c r="I15" s="185" t="str">
        <f>SUBSTITUTE(SUBSTITUTE(SUBSTITUTE('2. FRONTEND-EN-trad-GOOGLE'!I15,"sustainable IT profit","sustainable IT benefit"),"charges","load"),"environmental impact","environmental footprint")</f>
        <v/>
      </c>
    </row>
    <row r="16" spans="1:9" ht="15.75" customHeight="1">
      <c r="A16" s="185" t="str">
        <f>SUBSTITUTE(SUBSTITUTE(SUBSTITUTE('2. FRONTEND-EN-trad-GOOGLE'!A16,"sustainable IT profit","sustainable IT benefit"),"charges","load"),"environmental impact","environmental footprint")</f>
        <v/>
      </c>
      <c r="B16" s="185" t="str">
        <f>SUBSTITUTE(SUBSTITUTE(SUBSTITUTE('2. FRONTEND-EN-trad-GOOGLE'!B16,"sustainable IT profit","sustainable IT benefit"),"charges","load"),"environmental impact","environmental footprint")</f>
        <v>Use environments and tools that limit impacts</v>
      </c>
      <c r="C16" s="185" t="str">
        <f>SUBSTITUTE(SUBSTITUTE(SUBSTITUTE('2. FRONTEND-EN-trad-GOOGLE'!C16,"sustainable IT profit","sustainable IT benefit"),"charges","load"),"environmental impact","environmental footprint")</f>
        <v/>
      </c>
      <c r="D16" s="185" t="str">
        <f>SUBSTITUTE(SUBSTITUTE(SUBSTITUTE('2. FRONTEND-EN-trad-GOOGLE'!D16,"sustainable IT profit","sustainable IT benefit"),"charges","load"),"environmental impact","environmental footprint")</f>
        <v/>
      </c>
      <c r="E16" s="185" t="str">
        <f>SUBSTITUTE(SUBSTITUTE(SUBSTITUTE('2. FRONTEND-EN-trad-GOOGLE'!E16,"sustainable IT profit","sustainable IT benefit"),"charges","load"),"environmental impact","environmental footprint")</f>
        <v/>
      </c>
      <c r="F16" s="185" t="str">
        <f>SUBSTITUTE(SUBSTITUTE(SUBSTITUTE('2. FRONTEND-EN-trad-GOOGLE'!F16,"sustainable IT profit","sustainable IT benefit"),"charges","load"),"environmental impact","environmental footprint")</f>
        <v/>
      </c>
      <c r="G16" s="185" t="str">
        <f>SUBSTITUTE(SUBSTITUTE(SUBSTITUTE('2. FRONTEND-EN-trad-GOOGLE'!G16,"sustainable IT profit","sustainable IT benefit"),"charges","load"),"environmental impact","environmental footprint")</f>
        <v/>
      </c>
      <c r="H16" s="185" t="str">
        <f>SUBSTITUTE(SUBSTITUTE(SUBSTITUTE('2. FRONTEND-EN-trad-GOOGLE'!H16,"sustainable IT profit","sustainable IT benefit"),"charges","load"),"environmental impact","environmental footprint")</f>
        <v/>
      </c>
      <c r="I16" s="185" t="str">
        <f>SUBSTITUTE(SUBSTITUTE(SUBSTITUTE('2. FRONTEND-EN-trad-GOOGLE'!I16,"sustainable IT profit","sustainable IT benefit"),"charges","load"),"environmental impact","environmental footprint")</f>
        <v/>
      </c>
    </row>
    <row r="17" spans="1:9" ht="15.75" customHeight="1">
      <c r="A17" s="185" t="str">
        <f>SUBSTITUTE(SUBSTITUTE(SUBSTITUTE('2. FRONTEND-EN-trad-GOOGLE'!A17,"sustainable IT profit","sustainable IT benefit"),"charges","load"),"environmental impact","environmental footprint")</f>
        <v>Technical.Flux</v>
      </c>
      <c r="B17" s="185" t="str">
        <f>SUBSTITUTE(SUBSTITUTE(SUBSTITUTE('2. FRONTEND-EN-trad-GOOGLE'!B17,"sustainable IT profit","sustainable IT benefit"),"charges","load"),"environmental impact","environmental footprint")</f>
        <v/>
      </c>
      <c r="C17" s="185" t="str">
        <f>SUBSTITUTE(SUBSTITUTE(SUBSTITUTE('2. FRONTEND-EN-trad-GOOGLE'!C17,"sustainable IT profit","sustainable IT benefit"),"charges","load"),"environmental impact","environmental footprint")</f>
        <v>Use the environments and tools that limit the impacts
(Set up the appropriate cache systems)</v>
      </c>
      <c r="D17" s="185" t="str">
        <f>SUBSTITUTE(SUBSTITUTE(SUBSTITUTE('2. FRONTEND-EN-trad-GOOGLE'!D17,"sustainable IT profit","sustainable IT benefit"),"charges","load"),"environmental impact","environmental footprint")</f>
        <v>Do you use caching mechanisms to limit exchanges?</v>
      </c>
      <c r="E17" s="185" t="str">
        <f>SUBSTITUTE(SUBSTITUTE(SUBSTITUTE('2. FRONTEND-EN-trad-GOOGLE'!E17,"sustainable IT profit","sustainable IT benefit"),"charges","load"),"environmental impact","environmental footprint")</f>
        <v>The reduction of the volumes of exchanges, of operations of calculations, processing, and access to data is an axis of optimization of the consumption of resources. The implementation of caching systems reduces the costs of repetitive operations. Cache mechanisms can be deployed at different waypoints in a service. The closer the cache is to the requestor that it is to serve, the smaller the volume of data in transit and the length of the path taken by the data. The closer the cache is to the data source, the more it can be shared by a large number of users, but the data will still be exchanged, only the processing and collection operations will be reduced.</v>
      </c>
      <c r="F17" s="185" t="str">
        <f>SUBSTITUTE(SUBSTITUTE(SUBSTITUTE('2. FRONTEND-EN-trad-GOOGLE'!F17,"sustainable IT profit","sustainable IT benefit"),"charges","load"),"environmental impact","environmental footprint")</f>
        <v>Are the cache mechanisms in place: no no-cache directive, browser cache, API cache?</v>
      </c>
      <c r="G17" s="185" t="str">
        <f>SUBSTITUTE(SUBSTITUTE(SUBSTITUTE('2. FRONTEND-EN-trad-GOOGLE'!G17,"sustainable IT profit","sustainable IT benefit"),"charges","load"),"environmental impact","environmental footprint")</f>
        <v/>
      </c>
      <c r="H17" s="185" t="str">
        <f>SUBSTITUTE(SUBSTITUTE(SUBSTITUTE('2. FRONTEND-EN-trad-GOOGLE'!H17,"sustainable IT profit","sustainable IT benefit"),"charges","load"),"environmental impact","environmental footprint")</f>
        <v/>
      </c>
      <c r="I17" s="185" t="str">
        <f>SUBSTITUTE(SUBSTITUTE(SUBSTITUTE('2. FRONTEND-EN-trad-GOOGLE'!I17,"sustainable IT profit","sustainable IT benefit"),"charges","load"),"environmental impact","environmental footprint")</f>
        <v/>
      </c>
    </row>
    <row r="18" spans="1:9" ht="15.75" customHeight="1">
      <c r="A18" s="185" t="str">
        <f>SUBSTITUTE(SUBSTITUTE(SUBSTITUTE('2. FRONTEND-EN-trad-GOOGLE'!A18,"sustainable IT profit","sustainable IT benefit"),"charges","load"),"environmental impact","environmental footprint")</f>
        <v>Technical.API</v>
      </c>
      <c r="B18" s="185" t="str">
        <f>SUBSTITUTE(SUBSTITUTE(SUBSTITUTE('2. FRONTEND-EN-trad-GOOGLE'!B18,"sustainable IT profit","sustainable IT benefit"),"charges","load"),"environmental impact","environmental footprint")</f>
        <v/>
      </c>
      <c r="C18" s="185" t="str">
        <f>SUBSTITUTE(SUBSTITUTE(SUBSTITUTE('2. FRONTEND-EN-trad-GOOGLE'!C18,"sustainable IT profit","sustainable IT benefit"),"charges","load"),"environmental impact","environmental footprint")</f>
        <v>Use the environments and tools that limit the impacts
(Limit the use of APIs for basic functionalities)</v>
      </c>
      <c r="D18" s="185" t="str">
        <f>SUBSTITUTE(SUBSTITUTE(SUBSTITUTE('2. FRONTEND-EN-trad-GOOGLE'!D18,"sustainable IT profit","sustainable IT benefit"),"charges","load"),"environmental impact","environmental footprint")</f>
        <v>Are the functionalities covered by local actions (client side) privileged rather than API exchanges?</v>
      </c>
      <c r="E18" s="185" t="str">
        <f>SUBSTITUTE(SUBSTITUTE(SUBSTITUTE('2. FRONTEND-EN-trad-GOOGLE'!E18,"sustainable IT profit","sustainable IT benefit"),"charges","load"),"environmental impact","environmental footprint")</f>
        <v>The loads introduced by the solicitation of remote resources via API mechanisms can be significant. Certain functionalities could be covered by local rather than remote actions, which reduces the volume of exchanges and the number of components used, thus reducing the environmental footprint. On the other hand, the local processing of a functionality which may require new technical dependencies must not increase the load on the front end.</v>
      </c>
      <c r="F18" s="185" t="str">
        <f>SUBSTITUTE(SUBSTITUTE(SUBSTITUTE('2. FRONTEND-EN-trad-GOOGLE'!F18,"sustainable IT profit","sustainable IT benefit"),"charges","load"),"environmental impact","environmental footprint")</f>
        <v>Is the use of external APIs restricted (if possible)?</v>
      </c>
      <c r="G18" s="185" t="str">
        <f>SUBSTITUTE(SUBSTITUTE(SUBSTITUTE('2. FRONTEND-EN-trad-GOOGLE'!G18,"sustainable IT profit","sustainable IT benefit"),"charges","load"),"environmental impact","environmental footprint")</f>
        <v/>
      </c>
      <c r="H18" s="185" t="str">
        <f>SUBSTITUTE(SUBSTITUTE(SUBSTITUTE('2. FRONTEND-EN-trad-GOOGLE'!H18,"sustainable IT profit","sustainable IT benefit"),"charges","load"),"environmental impact","environmental footprint")</f>
        <v/>
      </c>
      <c r="I18" s="185" t="str">
        <f>SUBSTITUTE(SUBSTITUTE(SUBSTITUTE('2. FRONTEND-EN-trad-GOOGLE'!I18,"sustainable IT profit","sustainable IT benefit"),"charges","load"),"environmental impact","environmental footprint")</f>
        <v/>
      </c>
    </row>
    <row r="19" spans="1:9" ht="15.75" customHeight="1">
      <c r="A19" s="185" t="str">
        <f>SUBSTITUTE(SUBSTITUTE(SUBSTITUTE('2. FRONTEND-EN-trad-GOOGLE'!A19,"sustainable IT profit","sustainable IT benefit"),"charges","load"),"environmental impact","environmental footprint")</f>
        <v>Technical.API</v>
      </c>
      <c r="B19" s="185" t="str">
        <f>SUBSTITUTE(SUBSTITUTE(SUBSTITUTE('2. FRONTEND-EN-trad-GOOGLE'!B19,"sustainable IT profit","sustainable IT benefit"),"charges","load"),"environmental impact","environmental footprint")</f>
        <v/>
      </c>
      <c r="C19" s="185" t="str">
        <f>SUBSTITUTE(SUBSTITUTE(SUBSTITUTE('2. FRONTEND-EN-trad-GOOGLE'!C19,"sustainable IT profit","sustainable IT benefit"),"charges","load"),"environmental impact","environmental footprint")</f>
        <v>Use environments and tools that limit impacts
(Filter APIs upstream to retrieve essential information by criteria, at the right time)</v>
      </c>
      <c r="D19" s="185" t="str">
        <f>SUBSTITUTE(SUBSTITUTE(SUBSTITUTE('2. FRONTEND-EN-trad-GOOGLE'!D19,"sustainable IT profit","sustainable IT benefit"),"charges","load"),"environmental impact","environmental footprint")</f>
        <v>Is the data fed back by the APIs really only the data that the application needs when it is requested?</v>
      </c>
      <c r="E19" s="185" t="str">
        <f>SUBSTITUTE(SUBSTITUTE(SUBSTITUTE('2. FRONTEND-EN-trad-GOOGLE'!E19,"sustainable IT profit","sustainable IT benefit"),"charges","load"),"environmental impact","environmental footprint")</f>
        <v>The journeys and needs of users are very difficult to anticipate. One trend is to collect as much front end data as possible to cover as many use cases as possible. This practice is inefficient from an IT point of view. Sustainable because the collection, the processing, the routing, the local storage of the data generates a load and therefore a significant energy consumption without certainty that all this data will actually be used. The service footprint must be reduced by collecting only essential data as the service unfolds through API mechanisms.</v>
      </c>
      <c r="F19" s="185" t="str">
        <f>SUBSTITUTE(SUBSTITUTE(SUBSTITUTE('2. FRONTEND-EN-trad-GOOGLE'!F19,"sustainable IT profit","sustainable IT benefit"),"charges","load"),"environmental impact","environmental footprint")</f>
        <v>Are the volumes of data transmitted commensurate with the presentation capabilities of the user device?</v>
      </c>
      <c r="G19" s="185" t="str">
        <f>SUBSTITUTE(SUBSTITUTE(SUBSTITUTE('2. FRONTEND-EN-trad-GOOGLE'!G19,"sustainable IT profit","sustainable IT benefit"),"charges","load"),"environmental impact","environmental footprint")</f>
        <v/>
      </c>
      <c r="H19" s="185" t="str">
        <f>SUBSTITUTE(SUBSTITUTE(SUBSTITUTE('2. FRONTEND-EN-trad-GOOGLE'!H19,"sustainable IT profit","sustainable IT benefit"),"charges","load"),"environmental impact","environmental footprint")</f>
        <v/>
      </c>
      <c r="I19" s="185" t="str">
        <f>SUBSTITUTE(SUBSTITUTE(SUBSTITUTE('2. FRONTEND-EN-trad-GOOGLE'!I19,"sustainable IT profit","sustainable IT benefit"),"charges","load"),"environmental impact","environmental footprint")</f>
        <v>IRIWEBs</v>
      </c>
    </row>
    <row r="20" spans="1:9" ht="15.75" customHeight="1">
      <c r="A20" s="185" t="str">
        <f>SUBSTITUTE(SUBSTITUTE(SUBSTITUTE('2. FRONTEND-EN-trad-GOOGLE'!A20,"sustainable IT profit","sustainable IT benefit"),"charges","load"),"environmental impact","environmental footprint")</f>
        <v>Technical.API</v>
      </c>
      <c r="B20" s="185" t="str">
        <f>SUBSTITUTE(SUBSTITUTE(SUBSTITUTE('2. FRONTEND-EN-trad-GOOGLE'!B20,"sustainable IT profit","sustainable IT benefit"),"charges","load"),"environmental impact","environmental footprint")</f>
        <v/>
      </c>
      <c r="C20" s="185" t="str">
        <f>SUBSTITUTE(SUBSTITUTE(SUBSTITUTE('2. FRONTEND-EN-trad-GOOGLE'!C20,"sustainable IT profit","sustainable IT benefit"),"charges","load"),"environmental impact","environmental footprint")</f>
        <v>Use environments and tools that limit the impacts
(Give preference to Open Source APIs)</v>
      </c>
      <c r="D20" s="185" t="str">
        <f>SUBSTITUTE(SUBSTITUTE(SUBSTITUTE('2. FRONTEND-EN-trad-GOOGLE'!D20,"sustainable IT profit","sustainable IT benefit"),"charges","load"),"environmental impact","environmental footprint")</f>
        <v>Is an openSource alternative available for APIs?</v>
      </c>
      <c r="E20" s="185" t="str">
        <f>SUBSTITUTE(SUBSTITUTE(SUBSTITUTE('2. FRONTEND-EN-trad-GOOGLE'!E20,"sustainable IT profit","sustainable IT benefit"),"charges","load"),"environmental impact","environmental footprint")</f>
        <v>The opacity of some service providers does not make it possible to know their practices on the different dimensions of Sustainable IT. Open source and community solutions can remove some of these constraints, but open source does not guarantee that all of the Sustainable IT criteria are covered or visible.</v>
      </c>
      <c r="F20" s="185" t="str">
        <f>SUBSTITUTE(SUBSTITUTE(SUBSTITUTE('2. FRONTEND-EN-trad-GOOGLE'!F20,"sustainable IT profit","sustainable IT benefit"),"charges","load"),"environmental impact","environmental footprint")</f>
        <v>Is the Sustainable IT performance of open source APIs a criterion of choice?</v>
      </c>
      <c r="G20" s="185" t="str">
        <f>SUBSTITUTE(SUBSTITUTE(SUBSTITUTE('2. FRONTEND-EN-trad-GOOGLE'!G20,"sustainable IT profit","sustainable IT benefit"),"charges","load"),"environmental impact","environmental footprint")</f>
        <v>Do these OpenSource APIs take into account Sustainable IT?</v>
      </c>
      <c r="H20" s="185" t="str">
        <f>SUBSTITUTE(SUBSTITUTE(SUBSTITUTE('2. FRONTEND-EN-trad-GOOGLE'!H20,"sustainable IT profit","sustainable IT benefit"),"charges","load"),"environmental impact","environmental footprint")</f>
        <v/>
      </c>
      <c r="I20" s="185" t="str">
        <f>SUBSTITUTE(SUBSTITUTE(SUBSTITUTE('2. FRONTEND-EN-trad-GOOGLE'!I20,"sustainable IT profit","sustainable IT benefit"),"charges","load"),"environmental impact","environmental footprint")</f>
        <v/>
      </c>
    </row>
    <row r="21" spans="1:9" ht="15.75" customHeight="1">
      <c r="A21" s="185" t="str">
        <f>SUBSTITUTE(SUBSTITUTE(SUBSTITUTE('2. FRONTEND-EN-trad-GOOGLE'!A21,"sustainable IT profit","sustainable IT benefit"),"charges","load"),"environmental impact","environmental footprint")</f>
        <v>Technical.Framework</v>
      </c>
      <c r="B21" s="185" t="str">
        <f>SUBSTITUTE(SUBSTITUTE(SUBSTITUTE('2. FRONTEND-EN-trad-GOOGLE'!B21,"sustainable IT profit","sustainable IT benefit"),"charges","load"),"environmental impact","environmental footprint")</f>
        <v/>
      </c>
      <c r="C21" s="185" t="str">
        <f>SUBSTITUTE(SUBSTITUTE(SUBSTITUTE('2. FRONTEND-EN-trad-GOOGLE'!C21,"sustainable IT profit","sustainable IT benefit"),"charges","load"),"environmental impact","environmental footprint")</f>
        <v>Use environments and tools that limit impacts
(Customizable library)</v>
      </c>
      <c r="D21" s="185" t="str">
        <f>SUBSTITUTE(SUBSTITUTE(SUBSTITUTE('2. FRONTEND-EN-trad-GOOGLE'!D21,"sustainable IT profit","sustainable IT benefit"),"charges","load"),"environmental impact","environmental footprint")</f>
        <v>Do the libraries used allow you to take only the components that are actually useful?</v>
      </c>
      <c r="E21" s="185" t="str">
        <f>SUBSTITUTE(SUBSTITUTE(SUBSTITUTE('2. FRONTEND-EN-trad-GOOGLE'!E21,"sustainable IT profit","sustainable IT benefit"),"charges","load"),"environmental impact","environmental footprint")</f>
        <v>Very often components from public libraries (open source or commercial) provide a set of functionalities which are rarely all used and drain dependencies on other components with the same characteristics. In the end, the project aggregates a large volume of the library while a small part is actually used. Favoring components whose dependencies and functionalities are controllable in relation to the needs is efficient from the sustainable IT point of view.</v>
      </c>
      <c r="F21" s="185" t="str">
        <f>SUBSTITUTE(SUBSTITUTE(SUBSTITUTE('2. FRONTEND-EN-trad-GOOGLE'!F21,"sustainable IT profit","sustainable IT benefit"),"charges","load"),"environmental impact","environmental footprint")</f>
        <v>How are the components used?</v>
      </c>
      <c r="G21" s="185" t="str">
        <f>SUBSTITUTE(SUBSTITUTE(SUBSTITUTE('2. FRONTEND-EN-trad-GOOGLE'!G21,"sustainable IT profit","sustainable IT benefit"),"charges","load"),"environmental impact","environmental footprint")</f>
        <v/>
      </c>
      <c r="H21" s="185" t="str">
        <f>SUBSTITUTE(SUBSTITUTE(SUBSTITUTE('2. FRONTEND-EN-trad-GOOGLE'!H21,"sustainable IT profit","sustainable IT benefit"),"charges","load"),"environmental impact","environmental footprint")</f>
        <v/>
      </c>
      <c r="I21" s="185" t="str">
        <f>SUBSTITUTE(SUBSTITUTE(SUBSTITUTE('2. FRONTEND-EN-trad-GOOGLE'!I21,"sustainable IT profit","sustainable IT benefit"),"charges","load"),"environmental impact","environmental footprint")</f>
        <v/>
      </c>
    </row>
    <row r="22" spans="1:9" ht="15.75" customHeight="1">
      <c r="A22" s="185" t="str">
        <f>SUBSTITUTE(SUBSTITUTE(SUBSTITUTE('2. FRONTEND-EN-trad-GOOGLE'!A22,"sustainable IT profit","sustainable IT benefit"),"charges","load"),"environmental impact","environmental footprint")</f>
        <v>Technical.Framework</v>
      </c>
      <c r="B22" s="185" t="str">
        <f>SUBSTITUTE(SUBSTITUTE(SUBSTITUTE('2. FRONTEND-EN-trad-GOOGLE'!B22,"sustainable IT profit","sustainable IT benefit"),"charges","load"),"environmental impact","environmental footprint")</f>
        <v/>
      </c>
      <c r="C22" s="185" t="str">
        <f>SUBSTITUTE(SUBSTITUTE(SUBSTITUTE('2. FRONTEND-EN-trad-GOOGLE'!C22,"sustainable IT profit","sustainable IT benefit"),"charges","load"),"environmental impact","environmental footprint")</f>
        <v>Use environments and tools that limit impacts
(Limit unused dependencies)</v>
      </c>
      <c r="D22" s="185" t="str">
        <f>SUBSTITUTE(SUBSTITUTE(SUBSTITUTE('2. FRONTEND-EN-trad-GOOGLE'!D22,"sustainable IT profit","sustainable IT benefit"),"charges","load"),"environmental impact","environmental footprint")</f>
        <v>Are unused dependencies identified and removed?</v>
      </c>
      <c r="E22" s="185" t="str">
        <f>SUBSTITUTE(SUBSTITUTE(SUBSTITUTE('2. FRONTEND-EN-trad-GOOGLE'!E22,"sustainable IT profit","sustainable IT benefit"),"charges","load"),"environmental impact","environmental footprint")</f>
        <v>Dependency trees provide the mapping of components and their relationships. The smallest possible dependency tree is efficient because it reduces code volumes, but it does not assume that every branch of that dependency tree is justified by actual use.</v>
      </c>
      <c r="F22" s="185" t="str">
        <f>SUBSTITUTE(SUBSTITUTE(SUBSTITUTE('2. FRONTEND-EN-trad-GOOGLE'!F22,"sustainable IT profit","sustainable IT benefit"),"charges","load"),"environmental impact","environmental footprint")</f>
        <v>What tool do you use to plot dependencies?</v>
      </c>
      <c r="G22" s="185" t="str">
        <f>SUBSTITUTE(SUBSTITUTE(SUBSTITUTE('2. FRONTEND-EN-trad-GOOGLE'!G22,"sustainable IT profit","sustainable IT benefit"),"charges","load"),"environmental impact","environmental footprint")</f>
        <v>Regarding their updating, how do you ensure the reliability of the sources if you use external CDN-type resources?</v>
      </c>
      <c r="H22" s="185" t="str">
        <f>SUBSTITUTE(SUBSTITUTE(SUBSTITUTE('2. FRONTEND-EN-trad-GOOGLE'!H22,"sustainable IT profit","sustainable IT benefit"),"charges","load"),"environmental impact","environmental footprint")</f>
        <v/>
      </c>
      <c r="I22" s="185" t="str">
        <f>SUBSTITUTE(SUBSTITUTE(SUBSTITUTE('2. FRONTEND-EN-trad-GOOGLE'!I22,"sustainable IT profit","sustainable IT benefit"),"charges","load"),"environmental impact","environmental footprint")</f>
        <v/>
      </c>
    </row>
    <row r="23" spans="1:9" ht="15.75" customHeight="1">
      <c r="A23" s="185" t="str">
        <f>SUBSTITUTE(SUBSTITUTE(SUBSTITUTE('2. FRONTEND-EN-trad-GOOGLE'!A23,"sustainable IT profit","sustainable IT benefit"),"charges","load"),"environmental impact","environmental footprint")</f>
        <v>Technical.Framework</v>
      </c>
      <c r="B23" s="185" t="str">
        <f>SUBSTITUTE(SUBSTITUTE(SUBSTITUTE('2. FRONTEND-EN-trad-GOOGLE'!B23,"sustainable IT profit","sustainable IT benefit"),"charges","load"),"environmental impact","environmental footprint")</f>
        <v/>
      </c>
      <c r="C23" s="185" t="str">
        <f>SUBSTITUTE(SUBSTITUTE(SUBSTITUTE('2. FRONTEND-EN-trad-GOOGLE'!C23,"sustainable IT profit","sustainable IT benefit"),"charges","load"),"environmental impact","environmental footprint")</f>
        <v>Use environments and tools that limit the impacts
(Libraries are not automatic (think about the native features of the browser))</v>
      </c>
      <c r="D23" s="185" t="str">
        <f>SUBSTITUTE(SUBSTITUTE(SUBSTITUTE('2. FRONTEND-EN-trad-GOOGLE'!D23,"sustainable IT profit","sustainable IT benefit"),"charges","load"),"environmental impact","environmental footprint")</f>
        <v>Couldn't the expected functionality be implemented with the native capabilities of the browser?</v>
      </c>
      <c r="E23" s="185" t="str">
        <f>SUBSTITUTE(SUBSTITUTE(SUBSTITUTE('2. FRONTEND-EN-trad-GOOGLE'!E23,"sustainable IT profit","sustainable IT benefit"),"charges","load"),"environmental impact","environmental footprint")</f>
        <v>Some features are available in several forms. When native, no additional code or components are required to use them, reducing the impact of the service.</v>
      </c>
      <c r="F23" s="185" t="str">
        <f>SUBSTITUTE(SUBSTITUTE(SUBSTITUTE('2. FRONTEND-EN-trad-GOOGLE'!F23,"sustainable IT profit","sustainable IT benefit"),"charges","load"),"environmental impact","environmental footprint")</f>
        <v>What features are rewritten because native system functionality does not cover the entire need?</v>
      </c>
      <c r="G23" s="185" t="str">
        <f>SUBSTITUTE(SUBSTITUTE(SUBSTITUTE('2. FRONTEND-EN-trad-GOOGLE'!G23,"sustainable IT profit","sustainable IT benefit"),"charges","load"),"environmental impact","environmental footprint")</f>
        <v/>
      </c>
      <c r="H23" s="185" t="str">
        <f>SUBSTITUTE(SUBSTITUTE(SUBSTITUTE('2. FRONTEND-EN-trad-GOOGLE'!H23,"sustainable IT profit","sustainable IT benefit"),"charges","load"),"environmental impact","environmental footprint")</f>
        <v/>
      </c>
      <c r="I23" s="185" t="str">
        <f>SUBSTITUTE(SUBSTITUTE(SUBSTITUTE('2. FRONTEND-EN-trad-GOOGLE'!I23,"sustainable IT profit","sustainable IT benefit"),"charges","load"),"environmental impact","environmental footprint")</f>
        <v/>
      </c>
    </row>
    <row r="24" spans="1:9" ht="15.75" customHeight="1">
      <c r="A24" s="185" t="str">
        <f>SUBSTITUTE(SUBSTITUTE(SUBSTITUTE('2. FRONTEND-EN-trad-GOOGLE'!A24,"sustainable IT profit","sustainable IT benefit"),"charges","load"),"environmental impact","environmental footprint")</f>
        <v>Technical.Framework</v>
      </c>
      <c r="B24" s="185" t="str">
        <f>SUBSTITUTE(SUBSTITUTE(SUBSTITUTE('2. FRONTEND-EN-trad-GOOGLE'!B24,"sustainable IT profit","sustainable IT benefit"),"charges","load"),"environmental impact","environmental footprint")</f>
        <v/>
      </c>
      <c r="C24" s="185" t="str">
        <f>SUBSTITUTE(SUBSTITUTE(SUBSTITUTE('2. FRONTEND-EN-trad-GOOGLE'!C24,"sustainable IT profit","sustainable IT benefit"),"charges","load"),"environmental impact","environmental footprint")</f>
        <v>Use environments and tools that limit the impacts
(Favor open source [LauDev] OK in principle but beware of the open source bias = eco-designed)</v>
      </c>
      <c r="D24" s="185" t="str">
        <f>SUBSTITUTE(SUBSTITUTE(SUBSTITUTE('2. FRONTEND-EN-trad-GOOGLE'!D24,"sustainable IT profit","sustainable IT benefit"),"charges","load"),"environmental impact","environmental footprint")</f>
        <v>Is an openSource alternative available?</v>
      </c>
      <c r="E24" s="185" t="str">
        <f>SUBSTITUTE(SUBSTITUTE(SUBSTITUTE('2. FRONTEND-EN-trad-GOOGLE'!E24,"sustainable IT profit","sustainable IT benefit"),"charges","load"),"environmental impact","environmental footprint")</f>
        <v>An Open Source solution is not a guarantee of Sustainable IT efficiency and the different alternatives must be challenged. But open source makes it possible to limit the ambitions and control of certain actors whose economic and social practices are opaque.</v>
      </c>
      <c r="F24" s="185" t="str">
        <f>SUBSTITUTE(SUBSTITUTE(SUBSTITUTE('2. FRONTEND-EN-trad-GOOGLE'!F24,"sustainable IT profit","sustainable IT benefit"),"charges","load"),"environmental impact","environmental footprint")</f>
        <v>Is the Sustainable IT performance of the open source solution a criterion of choice?</v>
      </c>
      <c r="G24" s="185" t="str">
        <f>SUBSTITUTE(SUBSTITUTE(SUBSTITUTE('2. FRONTEND-EN-trad-GOOGLE'!G24,"sustainable IT profit","sustainable IT benefit"),"charges","load"),"environmental impact","environmental footprint")</f>
        <v/>
      </c>
      <c r="H24" s="185" t="str">
        <f>SUBSTITUTE(SUBSTITUTE(SUBSTITUTE('2. FRONTEND-EN-trad-GOOGLE'!H24,"sustainable IT profit","sustainable IT benefit"),"charges","load"),"environmental impact","environmental footprint")</f>
        <v/>
      </c>
      <c r="I24" s="185" t="str">
        <f>SUBSTITUTE(SUBSTITUTE(SUBSTITUTE('2. FRONTEND-EN-trad-GOOGLE'!I24,"sustainable IT profit","sustainable IT benefit"),"charges","load"),"environmental impact","environmental footprint")</f>
        <v/>
      </c>
    </row>
    <row r="25" spans="1:9" ht="15.75" customHeight="1">
      <c r="A25" s="185" t="str">
        <f>SUBSTITUTE(SUBSTITUTE(SUBSTITUTE('2. FRONTEND-EN-trad-GOOGLE'!A25,"sustainable IT profit","sustainable IT benefit"),"charges","load"),"environmental impact","environmental footprint")</f>
        <v>Technical.Framework</v>
      </c>
      <c r="B25" s="185" t="str">
        <f>SUBSTITUTE(SUBSTITUTE(SUBSTITUTE('2. FRONTEND-EN-trad-GOOGLE'!B25,"sustainable IT profit","sustainable IT benefit"),"charges","load"),"environmental impact","environmental footprint")</f>
        <v/>
      </c>
      <c r="C25" s="185" t="str">
        <f>SUBSTITUTE(SUBSTITUTE(SUBSTITUTE('2. FRONTEND-EN-trad-GOOGLE'!C25,"sustainable IT profit","sustainable IT benefit"),"charges","load"),"environmental impact","environmental footprint")</f>
        <v>Use the environments and tools that limit the impacts
(Combine the technical parameters of the actions (CPU, RAM, Storage) to assess the environmental footprints (allow the allocation of impacts))</v>
      </c>
      <c r="D25" s="185" t="str">
        <f>SUBSTITUTE(SUBSTITUTE(SUBSTITUTE('2. FRONTEND-EN-trad-GOOGLE'!D25,"sustainable IT profit","sustainable IT benefit"),"charges","load"),"environmental impact","environmental footprint")</f>
        <v>Are all the technical equipment used by the service identified?</v>
      </c>
      <c r="E25" s="185" t="str">
        <f>SUBSTITUTE(SUBSTITUTE(SUBSTITUTE('2. FRONTEND-EN-trad-GOOGLE'!E25,"sustainable IT profit","sustainable IT benefit"),"charges","load"),"environmental impact","environmental footprint")</f>
        <v>Design, development, tests, production, availability management are steps that will use technical resources. Each of these resources must be identified and its characteristics listed.</v>
      </c>
      <c r="F25" s="185" t="str">
        <f>SUBSTITUTE(SUBSTITUTE(SUBSTITUTE('2. FRONTEND-EN-trad-GOOGLE'!F25,"sustainable IT profit","sustainable IT benefit"),"charges","load"),"environmental impact","environmental footprint")</f>
        <v>Are the certifications for each equipment available?</v>
      </c>
      <c r="G25" s="185" t="str">
        <f>SUBSTITUTE(SUBSTITUTE(SUBSTITUTE('2. FRONTEND-EN-trad-GOOGLE'!G25,"sustainable IT profit","sustainable IT benefit"),"charges","load"),"environmental impact","environmental footprint")</f>
        <v/>
      </c>
      <c r="H25" s="185" t="str">
        <f>SUBSTITUTE(SUBSTITUTE(SUBSTITUTE('2. FRONTEND-EN-trad-GOOGLE'!H25,"sustainable IT profit","sustainable IT benefit"),"charges","load"),"environmental impact","environmental footprint")</f>
        <v/>
      </c>
      <c r="I25" s="185" t="str">
        <f>SUBSTITUTE(SUBSTITUTE(SUBSTITUTE('2. FRONTEND-EN-trad-GOOGLE'!I25,"sustainable IT profit","sustainable IT benefit"),"charges","load"),"environmental impact","environmental footprint")</f>
        <v/>
      </c>
    </row>
    <row r="26" spans="1:9" ht="15.75" customHeight="1">
      <c r="A26" s="185" t="str">
        <f>SUBSTITUTE(SUBSTITUTE(SUBSTITUTE('2. FRONTEND-EN-trad-GOOGLE'!A26,"sustainable IT profit","sustainable IT benefit"),"charges","load"),"environmental impact","environmental footprint")</f>
        <v>Technical.Framework</v>
      </c>
      <c r="B26" s="185" t="str">
        <f>SUBSTITUTE(SUBSTITUTE(SUBSTITUTE('2. FRONTEND-EN-trad-GOOGLE'!B26,"sustainable IT profit","sustainable IT benefit"),"charges","load"),"environmental impact","environmental footprint")</f>
        <v/>
      </c>
      <c r="C26" s="185" t="str">
        <f>SUBSTITUTE(SUBSTITUTE(SUBSTITUTE('2. FRONTEND-EN-trad-GOOGLE'!C26,"sustainable IT profit","sustainable IT benefit"),"charges","load"),"environmental impact","environmental footprint")</f>
        <v>Use the environments and tools that limit the impacts
(Combine the technical parameters of the actions (CPU, RAM, Storage) to assess the environmental footprints (allow the allocation of impacts))</v>
      </c>
      <c r="D26" s="185" t="str">
        <f>SUBSTITUTE(SUBSTITUTE(SUBSTITUTE('2. FRONTEND-EN-trad-GOOGLE'!D26,"sustainable IT profit","sustainable IT benefit"),"charges","load"),"environmental impact","environmental footprint")</f>
        <v>For each equipment, are the characteristics available? (Age, environmental performance data, ...)</v>
      </c>
      <c r="E26" s="185" t="str">
        <f>SUBSTITUTE(SUBSTITUTE(SUBSTITUTE('2. FRONTEND-EN-trad-GOOGLE'!E26,"sustainable IT profit","sustainable IT benefit"),"charges","load"),"environmental impact","environmental footprint")</f>
        <v>The position of the equipment in its life cycle and its environmental footprint must be known in order to make the best use of the available equipment.</v>
      </c>
      <c r="F26" s="185" t="str">
        <f>SUBSTITUTE(SUBSTITUTE(SUBSTITUTE('2. FRONTEND-EN-trad-GOOGLE'!F26,"sustainable IT profit","sustainable IT benefit"),"charges","load"),"environmental impact","environmental footprint")</f>
        <v>Do the equipment renewal criteria take into account the Sustainable IT impacts?</v>
      </c>
      <c r="G26" s="185" t="str">
        <f>SUBSTITUTE(SUBSTITUTE(SUBSTITUTE('2. FRONTEND-EN-trad-GOOGLE'!G26,"sustainable IT profit","sustainable IT benefit"),"charges","load"),"environmental impact","environmental footprint")</f>
        <v/>
      </c>
      <c r="H26" s="185" t="str">
        <f>SUBSTITUTE(SUBSTITUTE(SUBSTITUTE('2. FRONTEND-EN-trad-GOOGLE'!H26,"sustainable IT profit","sustainable IT benefit"),"charges","load"),"environmental impact","environmental footprint")</f>
        <v/>
      </c>
      <c r="I26" s="185" t="str">
        <f>SUBSTITUTE(SUBSTITUTE(SUBSTITUTE('2. FRONTEND-EN-trad-GOOGLE'!I26,"sustainable IT profit","sustainable IT benefit"),"charges","load"),"environmental impact","environmental footprint")</f>
        <v/>
      </c>
    </row>
    <row r="27" spans="1:9" ht="15.75" customHeight="1">
      <c r="A27" s="185" t="str">
        <f>SUBSTITUTE(SUBSTITUTE(SUBSTITUTE('2. FRONTEND-EN-trad-GOOGLE'!A27,"sustainable IT profit","sustainable IT benefit"),"charges","load"),"environmental impact","environmental footprint")</f>
        <v>Technical.Framework</v>
      </c>
      <c r="B27" s="185" t="str">
        <f>SUBSTITUTE(SUBSTITUTE(SUBSTITUTE('2. FRONTEND-EN-trad-GOOGLE'!B27,"sustainable IT profit","sustainable IT benefit"),"charges","load"),"environmental impact","environmental footprint")</f>
        <v/>
      </c>
      <c r="C27" s="185" t="str">
        <f>SUBSTITUTE(SUBSTITUTE(SUBSTITUTE('2. FRONTEND-EN-trad-GOOGLE'!C27,"sustainable IT profit","sustainable IT benefit"),"charges","load"),"environmental impact","environmental footprint")</f>
        <v>Use environments and tools that limit impacts
(Interoperability of health components, technical layers (transport / service / protocols))</v>
      </c>
      <c r="D27" s="185" t="str">
        <f>SUBSTITUTE(SUBSTITUTE(SUBSTITUTE('2. FRONTEND-EN-trad-GOOGLE'!D27,"sustainable IT profit","sustainable IT benefit"),"charges","load"),"environmental impact","environmental footprint")</f>
        <v>Are the functionalities related to regulated data processing (health, personal, banking) validated in terms of interoperability?</v>
      </c>
      <c r="E27" s="185" t="str">
        <f>SUBSTITUTE(SUBSTITUTE(SUBSTITUTE('2. FRONTEND-EN-trad-GOOGLE'!E27,"sustainable IT profit","sustainable IT benefit"),"charges","load"),"environmental impact","environmental footprint")</f>
        <v>The regulatory framework for certain categories of data is very strict, respect for this data to protect users is an important criterion. It is essential that in the development process no breach is possible and that all interoperability with the standard mechanisms of these areas be validated.</v>
      </c>
      <c r="F27" s="185" t="str">
        <f>SUBSTITUTE(SUBSTITUTE(SUBSTITUTE('2. FRONTEND-EN-trad-GOOGLE'!F27,"sustainable IT profit","sustainable IT benefit"),"charges","load"),"environmental impact","environmental footprint")</f>
        <v>Is each functionality linked to regulated data (health, banking) identified?</v>
      </c>
      <c r="G27" s="185" t="str">
        <f>SUBSTITUTE(SUBSTITUTE(SUBSTITUTE('2. FRONTEND-EN-trad-GOOGLE'!G27,"sustainable IT profit","sustainable IT benefit"),"charges","load"),"environmental impact","environmental footprint")</f>
        <v/>
      </c>
      <c r="H27" s="185" t="str">
        <f>SUBSTITUTE(SUBSTITUTE(SUBSTITUTE('2. FRONTEND-EN-trad-GOOGLE'!H27,"sustainable IT profit","sustainable IT benefit"),"charges","load"),"environmental impact","environmental footprint")</f>
        <v/>
      </c>
      <c r="I27" s="185" t="str">
        <f>SUBSTITUTE(SUBSTITUTE(SUBSTITUTE('2. FRONTEND-EN-trad-GOOGLE'!I27,"sustainable IT profit","sustainable IT benefit"),"charges","load"),"environmental impact","environmental footprint")</f>
        <v/>
      </c>
    </row>
    <row r="28" spans="1:9" ht="15.75" customHeight="1">
      <c r="A28" s="185" t="str">
        <f>SUBSTITUTE(SUBSTITUTE(SUBSTITUTE('2. FRONTEND-EN-trad-GOOGLE'!A28,"sustainable IT profit","sustainable IT benefit"),"charges","load"),"environmental impact","environmental footprint")</f>
        <v>Technical.Networks (protocols)</v>
      </c>
      <c r="B28" s="185" t="str">
        <f>SUBSTITUTE(SUBSTITUTE(SUBSTITUTE('2. FRONTEND-EN-trad-GOOGLE'!B28,"sustainable IT profit","sustainable IT benefit"),"charges","load"),"environmental impact","environmental footprint")</f>
        <v/>
      </c>
      <c r="C28" s="185" t="str">
        <f>SUBSTITUTE(SUBSTITUTE(SUBSTITUTE('2. FRONTEND-EN-trad-GOOGLE'!C28,"sustainable IT profit","sustainable IT benefit"),"charges","load"),"environmental impact","environmental footprint")</f>
        <v>Use the environments and tools that limit the impacts
(Use the most effective protocols (HTTP2))</v>
      </c>
      <c r="D28" s="185" t="str">
        <f>SUBSTITUTE(SUBSTITUTE(SUBSTITUTE('2. FRONTEND-EN-trad-GOOGLE'!D28,"sustainable IT profit","sustainable IT benefit"),"charges","load"),"environmental impact","environmental footprint")</f>
        <v>Are the latest technical advances used when they really help reduce impact?</v>
      </c>
      <c r="E28" s="185" t="str">
        <f>SUBSTITUTE(SUBSTITUTE(SUBSTITUTE('2. FRONTEND-EN-trad-GOOGLE'!E28,"sustainable IT profit","sustainable IT benefit"),"charges","load"),"environmental impact","environmental footprint")</f>
        <v>Technological advances follow one another quickly, Sustainable IT by spreading is also progressing in practices and efficiency. The conjunction of these 2 phenomena requires during the project, a permanent watch and a strategy to assess the benefits of the adoption of new technical elements vis-à-vis the sustainable IT impacts</v>
      </c>
      <c r="F28" s="185" t="str">
        <f>SUBSTITUTE(SUBSTITUTE(SUBSTITUTE('2. FRONTEND-EN-trad-GOOGLE'!F28,"sustainable IT profit","sustainable IT benefit"),"charges","load"),"environmental impact","environmental footprint")</f>
        <v>How often are improvements evaluated?</v>
      </c>
      <c r="G28" s="185" t="str">
        <f>SUBSTITUTE(SUBSTITUTE(SUBSTITUTE('2. FRONTEND-EN-trad-GOOGLE'!G28,"sustainable IT profit","sustainable IT benefit"),"charges","load"),"environmental impact","environmental footprint")</f>
        <v/>
      </c>
      <c r="H28" s="185" t="str">
        <f>SUBSTITUTE(SUBSTITUTE(SUBSTITUTE('2. FRONTEND-EN-trad-GOOGLE'!H28,"sustainable IT profit","sustainable IT benefit"),"charges","load"),"environmental impact","environmental footprint")</f>
        <v/>
      </c>
      <c r="I28" s="185" t="str">
        <f>SUBSTITUTE(SUBSTITUTE(SUBSTITUTE('2. FRONTEND-EN-trad-GOOGLE'!I28,"sustainable IT profit","sustainable IT benefit"),"charges","load"),"environmental impact","environmental footprint")</f>
        <v/>
      </c>
    </row>
    <row r="29" spans="1:9" ht="15.75" customHeight="1">
      <c r="A29" s="185" t="str">
        <f>SUBSTITUTE(SUBSTITUTE(SUBSTITUTE('2. FRONTEND-EN-trad-GOOGLE'!A29,"sustainable IT profit","sustainable IT benefit"),"charges","load"),"environmental impact","environmental footprint")</f>
        <v/>
      </c>
      <c r="B29" s="185" t="str">
        <f>SUBSTITUTE(SUBSTITUTE(SUBSTITUTE('2. FRONTEND-EN-trad-GOOGLE'!B29,"sustainable IT profit","sustainable IT benefit"),"charges","load"),"environmental impact","environmental footprint")</f>
        <v>Reduce the effects of obsolescence</v>
      </c>
      <c r="C29" s="185" t="str">
        <f>SUBSTITUTE(SUBSTITUTE(SUBSTITUTE('2. FRONTEND-EN-trad-GOOGLE'!C29,"sustainable IT profit","sustainable IT benefit"),"charges","load"),"environmental impact","environmental footprint")</f>
        <v/>
      </c>
      <c r="D29" s="185" t="str">
        <f>SUBSTITUTE(SUBSTITUTE(SUBSTITUTE('2. FRONTEND-EN-trad-GOOGLE'!D29,"sustainable IT profit","sustainable IT benefit"),"charges","load"),"environmental impact","environmental footprint")</f>
        <v/>
      </c>
      <c r="E29" s="185" t="str">
        <f>SUBSTITUTE(SUBSTITUTE(SUBSTITUTE('2. FRONTEND-EN-trad-GOOGLE'!E29,"sustainable IT profit","sustainable IT benefit"),"charges","load"),"environmental impact","environmental footprint")</f>
        <v/>
      </c>
      <c r="F29" s="185" t="str">
        <f>SUBSTITUTE(SUBSTITUTE(SUBSTITUTE('2. FRONTEND-EN-trad-GOOGLE'!F29,"sustainable IT profit","sustainable IT benefit"),"charges","load"),"environmental impact","environmental footprint")</f>
        <v/>
      </c>
      <c r="G29" s="185" t="str">
        <f>SUBSTITUTE(SUBSTITUTE(SUBSTITUTE('2. FRONTEND-EN-trad-GOOGLE'!G29,"sustainable IT profit","sustainable IT benefit"),"charges","load"),"environmental impact","environmental footprint")</f>
        <v/>
      </c>
      <c r="H29" s="185" t="str">
        <f>SUBSTITUTE(SUBSTITUTE(SUBSTITUTE('2. FRONTEND-EN-trad-GOOGLE'!H29,"sustainable IT profit","sustainable IT benefit"),"charges","load"),"environmental impact","environmental footprint")</f>
        <v/>
      </c>
      <c r="I29" s="185" t="str">
        <f>SUBSTITUTE(SUBSTITUTE(SUBSTITUTE('2. FRONTEND-EN-trad-GOOGLE'!I29,"sustainable IT profit","sustainable IT benefit"),"charges","load"),"environmental impact","environmental footprint")</f>
        <v/>
      </c>
    </row>
    <row r="30" spans="1:9" ht="15.75" customHeight="1">
      <c r="A30" s="185" t="str">
        <f>SUBSTITUTE(SUBSTITUTE(SUBSTITUTE('2. FRONTEND-EN-trad-GOOGLE'!A30,"sustainable IT profit","sustainable IT benefit"),"charges","load"),"environmental impact","environmental footprint")</f>
        <v>User responsive technical experience</v>
      </c>
      <c r="B30" s="185" t="str">
        <f>SUBSTITUTE(SUBSTITUTE(SUBSTITUTE('2. FRONTEND-EN-trad-GOOGLE'!B30,"sustainable IT profit","sustainable IT benefit"),"charges","load"),"environmental impact","environmental footprint")</f>
        <v/>
      </c>
      <c r="C30" s="185" t="str">
        <f>SUBSTITUTE(SUBSTITUTE(SUBSTITUTE('2. FRONTEND-EN-trad-GOOGLE'!C30,"sustainable IT profit","sustainable IT benefit"),"charges","load"),"environmental impact","environmental footprint")</f>
        <v>Reduce the effects of obsolescence
(on old devices)</v>
      </c>
      <c r="D30" s="185" t="str">
        <f>SUBSTITUTE(SUBSTITUTE(SUBSTITUTE('2. FRONTEND-EN-trad-GOOGLE'!D30,"sustainable IT profit","sustainable IT benefit"),"charges","load"),"environmental impact","environmental footprint")</f>
        <v>Is the backward compatibility range defined?</v>
      </c>
      <c r="E30" s="185" t="str">
        <f>SUBSTITUTE(SUBSTITUTE(SUBSTITUTE('2. FRONTEND-EN-trad-GOOGLE'!E30,"sustainable IT profit","sustainable IT benefit"),"charges","load"),"environmental impact","environmental footprint")</f>
        <v>User equipment is increasingly efficient. When digital services exploit all the capabilities of the equipment, this excludes certain audiences who do not have the same powerful tools. This also prevents approaching the provision of functionalities with less resource-intensive means but providing the same result.</v>
      </c>
      <c r="F30" s="185" t="str">
        <f>SUBSTITUTE(SUBSTITUTE(SUBSTITUTE('2. FRONTEND-EN-trad-GOOGLE'!F30,"sustainable IT profit","sustainable IT benefit"),"charges","load"),"environmental impact","environmental footprint")</f>
        <v>Is the list of equipment updated?</v>
      </c>
      <c r="G30" s="185" t="str">
        <f>SUBSTITUTE(SUBSTITUTE(SUBSTITUTE('2. FRONTEND-EN-trad-GOOGLE'!G30,"sustainable IT profit","sustainable IT benefit"),"charges","load"),"environmental impact","environmental footprint")</f>
        <v/>
      </c>
      <c r="H30" s="185" t="str">
        <f>SUBSTITUTE(SUBSTITUTE(SUBSTITUTE('2. FRONTEND-EN-trad-GOOGLE'!H30,"sustainable IT profit","sustainable IT benefit"),"charges","load"),"environmental impact","environmental footprint")</f>
        <v/>
      </c>
      <c r="I30" s="185" t="str">
        <f>SUBSTITUTE(SUBSTITUTE(SUBSTITUTE('2. FRONTEND-EN-trad-GOOGLE'!I30,"sustainable IT profit","sustainable IT benefit"),"charges","load"),"environmental impact","environmental footprint")</f>
        <v/>
      </c>
    </row>
    <row r="31" spans="1:9" ht="15.75" customHeight="1">
      <c r="A31" s="185" t="str">
        <f>SUBSTITUTE(SUBSTITUTE(SUBSTITUTE('2. FRONTEND-EN-trad-GOOGLE'!A31,"sustainable IT profit","sustainable IT benefit"),"charges","load"),"environmental impact","environmental footprint")</f>
        <v/>
      </c>
      <c r="B31" s="185" t="str">
        <f>SUBSTITUTE(SUBSTITUTE(SUBSTITUTE('2. FRONTEND-EN-trad-GOOGLE'!B31,"sustainable IT profit","sustainable IT benefit"),"charges","load"),"environmental impact","environmental footprint")</f>
        <v/>
      </c>
      <c r="C31" s="185" t="str">
        <f>SUBSTITUTE(SUBSTITUTE(SUBSTITUTE('2. FRONTEND-EN-trad-GOOGLE'!C31,"sustainable IT profit","sustainable IT benefit"),"charges","load"),"environmental impact","environmental footprint")</f>
        <v>Reduce the effects of obsolescence
(Life cycle phase: start-up, maturity, shutdown)</v>
      </c>
      <c r="D31" s="185" t="str">
        <f>SUBSTITUTE(SUBSTITUTE(SUBSTITUTE('2. FRONTEND-EN-trad-GOOGLE'!D31,"sustainable IT profit","sustainable IT benefit"),"charges","load"),"environmental impact","environmental footprint")</f>
        <v>Are each of these life cycle phases identified with specific actions?</v>
      </c>
      <c r="E31" s="185" t="str">
        <f>SUBSTITUTE(SUBSTITUTE(SUBSTITUTE('2. FRONTEND-EN-trad-GOOGLE'!E31,"sustainable IT profit","sustainable IT benefit"),"charges","load"),"environmental impact","environmental footprint")</f>
        <v>The LCA approach is a basis for taking into account Sustainable IT in the design of digital services, it allows actions to be associated at each stage of the life cycle.</v>
      </c>
      <c r="F31" s="185" t="str">
        <f>SUBSTITUTE(SUBSTITUTE(SUBSTITUTE('2. FRONTEND-EN-trad-GOOGLE'!F31,"sustainable IT profit","sustainable IT benefit"),"charges","load"),"environmental impact","environmental footprint")</f>
        <v>How often are these actions reviewed?</v>
      </c>
      <c r="G31" s="185" t="str">
        <f>SUBSTITUTE(SUBSTITUTE(SUBSTITUTE('2. FRONTEND-EN-trad-GOOGLE'!G31,"sustainable IT profit","sustainable IT benefit"),"charges","load"),"environmental impact","environmental footprint")</f>
        <v/>
      </c>
      <c r="H31" s="185" t="str">
        <f>SUBSTITUTE(SUBSTITUTE(SUBSTITUTE('2. FRONTEND-EN-trad-GOOGLE'!H31,"sustainable IT profit","sustainable IT benefit"),"charges","load"),"environmental impact","environmental footprint")</f>
        <v/>
      </c>
      <c r="I31" s="185" t="str">
        <f>SUBSTITUTE(SUBSTITUTE(SUBSTITUTE('2. FRONTEND-EN-trad-GOOGLE'!I31,"sustainable IT profit","sustainable IT benefit"),"charges","load"),"environmental impact","environmental footprint")</f>
        <v/>
      </c>
    </row>
    <row r="32" spans="1:9" ht="15.75" customHeight="1">
      <c r="A32" s="185" t="str">
        <f>SUBSTITUTE(SUBSTITUTE(SUBSTITUTE('2. FRONTEND-EN-trad-GOOGLE'!A32,"sustainable IT profit","sustainable IT benefit"),"charges","load"),"environmental impact","environmental footprint")</f>
        <v>Technical.Terminal (obsolescence)</v>
      </c>
      <c r="B32" s="185" t="str">
        <f>SUBSTITUTE(SUBSTITUTE(SUBSTITUTE('2. FRONTEND-EN-trad-GOOGLE'!B32,"sustainable IT profit","sustainable IT benefit"),"charges","load"),"environmental impact","environmental footprint")</f>
        <v/>
      </c>
      <c r="C32" s="185" t="str">
        <f>SUBSTITUTE(SUBSTITUTE(SUBSTITUTE('2. FRONTEND-EN-trad-GOOGLE'!C32,"sustainable IT profit","sustainable IT benefit"),"charges","load"),"environmental impact","environmental footprint")</f>
        <v>Reduce the effects of obsolescence
(Validate applications on limited terminals (Lite version))</v>
      </c>
      <c r="D32" s="185" t="str">
        <f>SUBSTITUTE(SUBSTITUTE(SUBSTITUTE('2. FRONTEND-EN-trad-GOOGLE'!D32,"sustainable IT profit","sustainable IT benefit"),"charges","load"),"environmental impact","environmental footprint")</f>
        <v>Is a light version of the service for older equipment or limited network access conditions available?</v>
      </c>
      <c r="E32" s="185" t="str">
        <f>SUBSTITUTE(SUBSTITUTE(SUBSTITUTE('2. FRONTEND-EN-trad-GOOGLE'!E32,"sustainable IT profit","sustainable IT benefit"),"charges","load"),"environmental impact","environmental footprint")</f>
        <v>The more components the service implements that place a load on servers, networks, and the user device, the greater the impact. A lean version of the service contributes to reducing the environmental footprint of network congestion and infrastructure over-sizing.</v>
      </c>
      <c r="F32" s="185" t="str">
        <f>SUBSTITUTE(SUBSTITUTE(SUBSTITUTE('2. FRONTEND-EN-trad-GOOGLE'!F32,"sustainable IT profit","sustainable IT benefit"),"charges","load"),"environmental impact","environmental footprint")</f>
        <v>Is this version the only one available?</v>
      </c>
      <c r="G32" s="185" t="str">
        <f>SUBSTITUTE(SUBSTITUTE(SUBSTITUTE('2. FRONTEND-EN-trad-GOOGLE'!G32,"sustainable IT profit","sustainable IT benefit"),"charges","load"),"environmental impact","environmental footprint")</f>
        <v/>
      </c>
      <c r="H32" s="185" t="str">
        <f>SUBSTITUTE(SUBSTITUTE(SUBSTITUTE('2. FRONTEND-EN-trad-GOOGLE'!H32,"sustainable IT profit","sustainable IT benefit"),"charges","load"),"environmental impact","environmental footprint")</f>
        <v/>
      </c>
      <c r="I32" s="185" t="str">
        <f>SUBSTITUTE(SUBSTITUTE(SUBSTITUTE('2. FRONTEND-EN-trad-GOOGLE'!I32,"sustainable IT profit","sustainable IT benefit"),"charges","load"),"environmental impact","environmental footprint")</f>
        <v/>
      </c>
    </row>
    <row r="33" spans="1:9" ht="15.75" customHeight="1">
      <c r="A33" s="185" t="str">
        <f>SUBSTITUTE(SUBSTITUTE(SUBSTITUTE('2. FRONTEND-EN-trad-GOOGLE'!A33,"sustainable IT profit","sustainable IT benefit"),"charges","load"),"environmental impact","environmental footprint")</f>
        <v>Technical.Terminal (obsolescence)</v>
      </c>
      <c r="B33" s="185" t="str">
        <f>SUBSTITUTE(SUBSTITUTE(SUBSTITUTE('2. FRONTEND-EN-trad-GOOGLE'!B33,"sustainable IT profit","sustainable IT benefit"),"charges","load"),"environmental impact","environmental footprint")</f>
        <v/>
      </c>
      <c r="C33" s="185" t="str">
        <f>SUBSTITUTE(SUBSTITUTE(SUBSTITUTE('2. FRONTEND-EN-trad-GOOGLE'!C33,"sustainable IT profit","sustainable IT benefit"),"charges","load"),"environmental impact","environmental footprint")</f>
        <v>Reduce the effects of obsolescence
(Define the limits of
backward compatibility [LauDev] Specify the compatible browsers, propose an alternative for the others.)</v>
      </c>
      <c r="D33" s="185" t="str">
        <f>SUBSTITUTE(SUBSTITUTE(SUBSTITUTE('2. FRONTEND-EN-trad-GOOGLE'!D33,"sustainable IT profit","sustainable IT benefit"),"charges","load"),"environmental impact","environmental footprint")</f>
        <v>Will older equipment remain compatible, and within what limits?</v>
      </c>
      <c r="E33" s="185" t="str">
        <f>SUBSTITUTE(SUBSTITUTE(SUBSTITUTE('2. FRONTEND-EN-trad-GOOGLE'!E33,"sustainable IT profit","sustainable IT benefit"),"charges","load"),"environmental impact","environmental footprint")</f>
        <v>The sector of activity and the profile of the users usually make it possible to qualify the equipment fleet that will be used for the service. The materials are determined by their technical capacities (computing power, memory, network capacity, sensors, size and screen quality) but also by the operating systems they can accommodate. Each constraint that the service imposes reduces the number of stations that will be able to use it and therefore excludes audiences. The implementation of alternative solutions makes it possible to maintain efficient operation on old devices which retain good usability and not to exclude users</v>
      </c>
      <c r="F33" s="185" t="str">
        <f>SUBSTITUTE(SUBSTITUTE(SUBSTITUTE('2. FRONTEND-EN-trad-GOOGLE'!F33,"sustainable IT profit","sustainable IT benefit"),"charges","load"),"environmental impact","environmental footprint")</f>
        <v>Is there a degraded mode for other browsers?</v>
      </c>
      <c r="G33" s="185" t="str">
        <f>SUBSTITUTE(SUBSTITUTE(SUBSTITUTE('2. FRONTEND-EN-trad-GOOGLE'!G33,"sustainable IT profit","sustainable IT benefit"),"charges","load"),"environmental impact","environmental footprint")</f>
        <v/>
      </c>
      <c r="H33" s="185" t="str">
        <f>SUBSTITUTE(SUBSTITUTE(SUBSTITUTE('2. FRONTEND-EN-trad-GOOGLE'!H33,"sustainable IT profit","sustainable IT benefit"),"charges","load"),"environmental impact","environmental footprint")</f>
        <v/>
      </c>
      <c r="I33" s="185" t="str">
        <f>SUBSTITUTE(SUBSTITUTE(SUBSTITUTE('2. FRONTEND-EN-trad-GOOGLE'!I33,"sustainable IT profit","sustainable IT benefit"),"charges","load"),"environmental impact","environmental footprint")</f>
        <v/>
      </c>
    </row>
    <row r="34" spans="1:9" ht="15.75" customHeight="1">
      <c r="A34" s="185" t="str">
        <f>SUBSTITUTE(SUBSTITUTE(SUBSTITUTE('2. FRONTEND-EN-trad-GOOGLE'!A34,"sustainable IT profit","sustainable IT benefit"),"charges","load"),"environmental impact","environmental footprint")</f>
        <v/>
      </c>
      <c r="B34" s="185" t="str">
        <f>SUBSTITUTE(SUBSTITUTE(SUBSTITUTE('2. FRONTEND-EN-trad-GOOGLE'!B34,"sustainable IT profit","sustainable IT benefit"),"charges","load"),"environmental impact","environmental footprint")</f>
        <v>Implement and develop functionalities to limit impacts</v>
      </c>
      <c r="C34" s="185" t="str">
        <f>SUBSTITUTE(SUBSTITUTE(SUBSTITUTE('2. FRONTEND-EN-trad-GOOGLE'!C34,"sustainable IT profit","sustainable IT benefit"),"charges","load"),"environmental impact","environmental footprint")</f>
        <v/>
      </c>
      <c r="D34" s="185" t="str">
        <f>SUBSTITUTE(SUBSTITUTE(SUBSTITUTE('2. FRONTEND-EN-trad-GOOGLE'!D34,"sustainable IT profit","sustainable IT benefit"),"charges","load"),"environmental impact","environmental footprint")</f>
        <v/>
      </c>
      <c r="E34" s="185" t="str">
        <f>SUBSTITUTE(SUBSTITUTE(SUBSTITUTE('2. FRONTEND-EN-trad-GOOGLE'!E34,"sustainable IT profit","sustainable IT benefit"),"charges","load"),"environmental impact","environmental footprint")</f>
        <v/>
      </c>
      <c r="F34" s="185" t="str">
        <f>SUBSTITUTE(SUBSTITUTE(SUBSTITUTE('2. FRONTEND-EN-trad-GOOGLE'!F34,"sustainable IT profit","sustainable IT benefit"),"charges","load"),"environmental impact","environmental footprint")</f>
        <v/>
      </c>
      <c r="G34" s="185" t="str">
        <f>SUBSTITUTE(SUBSTITUTE(SUBSTITUTE('2. FRONTEND-EN-trad-GOOGLE'!G34,"sustainable IT profit","sustainable IT benefit"),"charges","load"),"environmental impact","environmental footprint")</f>
        <v/>
      </c>
      <c r="H34" s="185" t="str">
        <f>SUBSTITUTE(SUBSTITUTE(SUBSTITUTE('2. FRONTEND-EN-trad-GOOGLE'!H34,"sustainable IT profit","sustainable IT benefit"),"charges","load"),"environmental impact","environmental footprint")</f>
        <v/>
      </c>
      <c r="I34" s="185" t="str">
        <f>SUBSTITUTE(SUBSTITUTE(SUBSTITUTE('2. FRONTEND-EN-trad-GOOGLE'!I34,"sustainable IT profit","sustainable IT benefit"),"charges","load"),"environmental impact","environmental footprint")</f>
        <v/>
      </c>
    </row>
    <row r="35" spans="1:9" ht="15.75" customHeight="1">
      <c r="A35" s="185" t="str">
        <f>SUBSTITUTE(SUBSTITUTE(SUBSTITUTE('2. FRONTEND-EN-trad-GOOGLE'!A35,"sustainable IT profit","sustainable IT benefit"),"charges","load"),"environmental impact","environmental footprint")</f>
        <v>Technical Coding standards / Compliance</v>
      </c>
      <c r="B35" s="185" t="str">
        <f>SUBSTITUTE(SUBSTITUTE(SUBSTITUTE('2. FRONTEND-EN-trad-GOOGLE'!B35,"sustainable IT profit","sustainable IT benefit"),"charges","load"),"environmental impact","environmental footprint")</f>
        <v/>
      </c>
      <c r="C35" s="185" t="str">
        <f>SUBSTITUTE(SUBSTITUTE(SUBSTITUTE('2. FRONTEND-EN-trad-GOOGLE'!C35,"sustainable IT profit","sustainable IT benefit"),"charges","load"),"environmental impact","environmental footprint")</f>
        <v>Implement and develop the functionalities to limit the impacts
(Limit the suplerflu code)</v>
      </c>
      <c r="D35" s="185" t="str">
        <f>SUBSTITUTE(SUBSTITUTE(SUBSTITUTE('2. FRONTEND-EN-trad-GOOGLE'!D35,"sustainable IT profit","sustainable IT benefit"),"charges","load"),"environmental impact","environmental footprint")</f>
        <v>Don't the functionalities of the service go beyond user needs?</v>
      </c>
      <c r="E35" s="185" t="str">
        <f>SUBSTITUTE(SUBSTITUTE(SUBSTITUTE('2. FRONTEND-EN-trad-GOOGLE'!E35,"sustainable IT profit","sustainable IT benefit"),"charges","load"),"environmental impact","environmental footprint")</f>
        <v>The number of features available in a digital service directly impact the consumption of resources and the environmental footprint. By creating functions of little use, they are sources of creation of totally unnecessary environmental debt. The features also increase the volume of the service, which introduces additional loading times and storage space.</v>
      </c>
      <c r="F35" s="185" t="str">
        <f>SUBSTITUTE(SUBSTITUTE(SUBSTITUTE('2. FRONTEND-EN-trad-GOOGLE'!F35,"sustainable IT profit","sustainable IT benefit"),"charges","load"),"environmental impact","environmental footprint")</f>
        <v>Is each feature removed if it is not related to a defined use?</v>
      </c>
      <c r="G35" s="185" t="str">
        <f>SUBSTITUTE(SUBSTITUTE(SUBSTITUTE('2. FRONTEND-EN-trad-GOOGLE'!G35,"sustainable IT profit","sustainable IT benefit"),"charges","load"),"environmental impact","environmental footprint")</f>
        <v/>
      </c>
      <c r="H35" s="185" t="str">
        <f>SUBSTITUTE(SUBSTITUTE(SUBSTITUTE('2. FRONTEND-EN-trad-GOOGLE'!H35,"sustainable IT profit","sustainable IT benefit"),"charges","load"),"environmental impact","environmental footprint")</f>
        <v/>
      </c>
      <c r="I35" s="185" t="str">
        <f>SUBSTITUTE(SUBSTITUTE(SUBSTITUTE('2. FRONTEND-EN-trad-GOOGLE'!I35,"sustainable IT profit","sustainable IT benefit"),"charges","load"),"environmental impact","environmental footprint")</f>
        <v/>
      </c>
    </row>
    <row r="36" spans="1:9" ht="15.75" customHeight="1">
      <c r="A36" s="185" t="str">
        <f>SUBSTITUTE(SUBSTITUTE(SUBSTITUTE('2. FRONTEND-EN-trad-GOOGLE'!A36,"sustainable IT profit","sustainable IT benefit"),"charges","load"),"environmental impact","environmental footprint")</f>
        <v>Technical Coding standards / Compliance</v>
      </c>
      <c r="B36" s="185" t="str">
        <f>SUBSTITUTE(SUBSTITUTE(SUBSTITUTE('2. FRONTEND-EN-trad-GOOGLE'!B36,"sustainable IT profit","sustainable IT benefit"),"charges","load"),"environmental impact","environmental footprint")</f>
        <v/>
      </c>
      <c r="C36" s="185" t="str">
        <f>SUBSTITUTE(SUBSTITUTE(SUBSTITUTE('2. FRONTEND-EN-trad-GOOGLE'!C36,"sustainable IT profit","sustainable IT benefit"),"charges","load"),"environmental impact","environmental footprint")</f>
        <v>Implement and develop the functionalities to limit the impacts
(Make sure that the code does not contain errors)</v>
      </c>
      <c r="D36" s="185" t="str">
        <f>SUBSTITUTE(SUBSTITUTE(SUBSTITUTE('2. FRONTEND-EN-trad-GOOGLE'!D36,"sustainable IT profit","sustainable IT benefit"),"charges","load"),"environmental impact","environmental footprint")</f>
        <v>Are the logs free of unprocessed errors?</v>
      </c>
      <c r="E36" s="185" t="str">
        <f>SUBSTITUTE(SUBSTITUTE(SUBSTITUTE('2. FRONTEND-EN-trad-GOOGLE'!E36,"sustainable IT profit","sustainable IT benefit"),"charges","load"),"environmental impact","environmental footprint")</f>
        <v>Anomalies during processing generate user dissatisfaction, unnecessary processing, loads produced for no result, which is a waste of resources. Error logs are used to identify and repair these anomalies as soon as they appear.</v>
      </c>
      <c r="F36" s="185" t="str">
        <f>SUBSTITUTE(SUBSTITUTE(SUBSTITUTE('2. FRONTEND-EN-trad-GOOGLE'!F36,"sustainable IT profit","sustainable IT benefit"),"charges","load"),"environmental impact","environmental footprint")</f>
        <v>How often are the application logs reviewed and does each error generate a correction request?</v>
      </c>
      <c r="G36" s="185" t="str">
        <f>SUBSTITUTE(SUBSTITUTE(SUBSTITUTE('2. FRONTEND-EN-trad-GOOGLE'!G36,"sustainable IT profit","sustainable IT benefit"),"charges","load"),"environmental impact","environmental footprint")</f>
        <v/>
      </c>
      <c r="H36" s="185" t="str">
        <f>SUBSTITUTE(SUBSTITUTE(SUBSTITUTE('2. FRONTEND-EN-trad-GOOGLE'!H36,"sustainable IT profit","sustainable IT benefit"),"charges","load"),"environmental impact","environmental footprint")</f>
        <v/>
      </c>
      <c r="I36" s="185" t="str">
        <f>SUBSTITUTE(SUBSTITUTE(SUBSTITUTE('2. FRONTEND-EN-trad-GOOGLE'!I36,"sustainable IT profit","sustainable IT benefit"),"charges","load"),"environmental impact","environmental footprint")</f>
        <v>Pidila-360</v>
      </c>
    </row>
    <row r="37" spans="1:9" ht="15.75" customHeight="1">
      <c r="A37" s="185" t="str">
        <f>SUBSTITUTE(SUBSTITUTE(SUBSTITUTE('2. FRONTEND-EN-trad-GOOGLE'!A37,"sustainable IT profit","sustainable IT benefit"),"charges","load"),"environmental impact","environmental footprint")</f>
        <v>Technical Coding standards / Compliance</v>
      </c>
      <c r="B37" s="185" t="str">
        <f>SUBSTITUTE(SUBSTITUTE(SUBSTITUTE('2. FRONTEND-EN-trad-GOOGLE'!B37,"sustainable IT profit","sustainable IT benefit"),"charges","load"),"environmental impact","environmental footprint")</f>
        <v/>
      </c>
      <c r="C37" s="185" t="str">
        <f>SUBSTITUTE(SUBSTITUTE(SUBSTITUTE('2. FRONTEND-EN-trad-GOOGLE'!C37,"sustainable IT profit","sustainable IT benefit"),"charges","load"),"environmental impact","environmental footprint")</f>
        <v>Implement and develop the functionalities to limit the impacts
(Remove the codes associated with unused flows / functionalities)</v>
      </c>
      <c r="D37" s="185" t="str">
        <f>SUBSTITUTE(SUBSTITUTE(SUBSTITUTE('2. FRONTEND-EN-trad-GOOGLE'!D37,"sustainable IT profit","sustainable IT benefit"),"charges","load"),"environmental impact","environmental footprint")</f>
        <v>Are dead codes cleared?</v>
      </c>
      <c r="E37" s="185" t="str">
        <f>SUBSTITUTE(SUBSTITUTE(SUBSTITUTE('2. FRONTEND-EN-trad-GOOGLE'!E37,"sustainable IT profit","sustainable IT benefit"),"charges","load"),"environmental impact","environmental footprint")</f>
        <v>In the various evolutions of the codes, certain branches become unnecessary, but often remain present in the source codes. In addition to the risks of confusion and therefore the increase in maintenance times, these inactive code lines are transmitted and generate unnecessary volume.</v>
      </c>
      <c r="F37" s="185" t="str">
        <f>SUBSTITUTE(SUBSTITUTE(SUBSTITUTE('2. FRONTEND-EN-trad-GOOGLE'!F37,"sustainable IT profit","sustainable IT benefit"),"charges","load"),"environmental impact","environmental footprint")</f>
        <v>What analysis tool do you use to identify never-called sections of code?</v>
      </c>
      <c r="G37" s="185" t="str">
        <f>SUBSTITUTE(SUBSTITUTE(SUBSTITUTE('2. FRONTEND-EN-trad-GOOGLE'!G37,"sustainable IT profit","sustainable IT benefit"),"charges","load"),"environmental impact","environmental footprint")</f>
        <v/>
      </c>
      <c r="H37" s="185" t="str">
        <f>SUBSTITUTE(SUBSTITUTE(SUBSTITUTE('2. FRONTEND-EN-trad-GOOGLE'!H37,"sustainable IT profit","sustainable IT benefit"),"charges","load"),"environmental impact","environmental footprint")</f>
        <v/>
      </c>
      <c r="I37" s="185" t="str">
        <f>SUBSTITUTE(SUBSTITUTE(SUBSTITUTE('2. FRONTEND-EN-trad-GOOGLE'!I37,"sustainable IT profit","sustainable IT benefit"),"charges","load"),"environmental impact","environmental footprint")</f>
        <v>Pidila-360</v>
      </c>
    </row>
    <row r="38" spans="1:9" ht="15.75" customHeight="1">
      <c r="A38" s="185" t="str">
        <f>SUBSTITUTE(SUBSTITUTE(SUBSTITUTE('2. FRONTEND-EN-trad-GOOGLE'!A38,"sustainable IT profit","sustainable IT benefit"),"charges","load"),"environmental impact","environmental footprint")</f>
        <v>Technical Coding standards / Compliance</v>
      </c>
      <c r="B38" s="185" t="str">
        <f>SUBSTITUTE(SUBSTITUTE(SUBSTITUTE('2. FRONTEND-EN-trad-GOOGLE'!B38,"sustainable IT profit","sustainable IT benefit"),"charges","load"),"environmental impact","environmental footprint")</f>
        <v/>
      </c>
      <c r="C38" s="185" t="str">
        <f>SUBSTITUTE(SUBSTITUTE(SUBSTITUTE('2. FRONTEND-EN-trad-GOOGLE'!C38,"sustainable IT profit","sustainable IT benefit"),"charges","load"),"environmental impact","environmental footprint")</f>
        <v>Implement and develop features to limit impacts
(Favor compiled languages)</v>
      </c>
      <c r="D38" s="185" t="str">
        <f>SUBSTITUTE(SUBSTITUTE(SUBSTITUTE('2. FRONTEND-EN-trad-GOOGLE'!D38,"sustainable IT profit","sustainable IT benefit"),"charges","load"),"environmental impact","environmental footprint")</f>
        <v>Is a compiled language used for performance and / or security aspects?</v>
      </c>
      <c r="E38" s="185" t="str">
        <f>SUBSTITUTE(SUBSTITUTE(SUBSTITUTE('2. FRONTEND-EN-trad-GOOGLE'!E38,"sustainable IT profit","sustainable IT benefit"),"charges","load"),"environmental impact","environmental footprint")</f>
        <v>The type of language used introduces either a proximity to processors (CPU), this is the case of compiled languages, or to humans, this is the case of interpreted languages ​​(PHP, JavaScript, ...). The proximity of machine orders increases technical performance but makes software production heavier (compilation phases, link editing). The "human" proximity facilitates development but also embezzlement (pirating) and requires systems to make an additional effort to translate program lines "on demand" into machine code, with the help of an interpreter.</v>
      </c>
      <c r="F38" s="185" t="str">
        <f>SUBSTITUTE(SUBSTITUTE(SUBSTITUTE('2. FRONTEND-EN-trad-GOOGLE'!F38,"sustainable IT profit","sustainable IT benefit"),"charges","load"),"environmental impact","environmental footprint")</f>
        <v>Is the code subject to optimization before compilation, or failing that before interpretation?</v>
      </c>
      <c r="G38" s="185" t="str">
        <f>SUBSTITUTE(SUBSTITUTE(SUBSTITUTE('2. FRONTEND-EN-trad-GOOGLE'!G38,"sustainable IT profit","sustainable IT benefit"),"charges","load"),"environmental impact","environmental footprint")</f>
        <v/>
      </c>
      <c r="H38" s="185" t="str">
        <f>SUBSTITUTE(SUBSTITUTE(SUBSTITUTE('2. FRONTEND-EN-trad-GOOGLE'!H38,"sustainable IT profit","sustainable IT benefit"),"charges","load"),"environmental impact","environmental footprint")</f>
        <v/>
      </c>
      <c r="I38" s="185" t="str">
        <f>SUBSTITUTE(SUBSTITUTE(SUBSTITUTE('2. FRONTEND-EN-trad-GOOGLE'!I38,"sustainable IT profit","sustainable IT benefit"),"charges","load"),"environmental impact","environmental footprint")</f>
        <v/>
      </c>
    </row>
    <row r="39" spans="1:9" ht="15.75" customHeight="1">
      <c r="A39" s="185" t="str">
        <f>SUBSTITUTE(SUBSTITUTE(SUBSTITUTE('2. FRONTEND-EN-trad-GOOGLE'!A39,"sustainable IT profit","sustainable IT benefit"),"charges","load"),"environmental impact","environmental footprint")</f>
        <v>User Technical Experience Form</v>
      </c>
      <c r="B39" s="185" t="str">
        <f>SUBSTITUTE(SUBSTITUTE(SUBSTITUTE('2. FRONTEND-EN-trad-GOOGLE'!B39,"sustainable IT profit","sustainable IT benefit"),"charges","load"),"environmental impact","environmental footprint")</f>
        <v/>
      </c>
      <c r="C39" s="185" t="str">
        <f>SUBSTITUTE(SUBSTITUTE(SUBSTITUTE('2. FRONTEND-EN-trad-GOOGLE'!C39,"sustainable IT profit","sustainable IT benefit"),"charges","load"),"environmental impact","environmental footprint")</f>
        <v>Implement and develop the functionalities to limit the impacts
(Controler customer side)</v>
      </c>
      <c r="D39" s="185" t="str">
        <f>SUBSTITUTE(SUBSTITUTE(SUBSTITUTE('2. FRONTEND-EN-trad-GOOGLE'!D39,"sustainable IT profit","sustainable IT benefit"),"charges","load"),"environmental impact","environmental footprint")</f>
        <v>Are the reference elements known, kept up to date, and made available to the entire project team?</v>
      </c>
      <c r="E39" s="185" t="str">
        <f>SUBSTITUTE(SUBSTITUTE(SUBSTITUTE('2. FRONTEND-EN-trad-GOOGLE'!E39,"sustainable IT profit","sustainable IT benefit"),"charges","load"),"environmental impact","environmental footprint")</f>
        <v>The framing of development operations requires a base of benchmarks that are known, adopted and validated by all technical teams. These references must evolve according to the advances of the state of the art to remain at the forefront of both technical and sustainable IT practices.</v>
      </c>
      <c r="F39" s="185" t="str">
        <f>SUBSTITUTE(SUBSTITUTE(SUBSTITUTE('2. FRONTEND-EN-trad-GOOGLE'!F39,"sustainable IT profit","sustainable IT benefit"),"charges","load"),"environmental impact","environmental footprint")</f>
        <v>How is the degree of compliance assessed?</v>
      </c>
      <c r="G39" s="185" t="str">
        <f>SUBSTITUTE(SUBSTITUTE(SUBSTITUTE('2. FRONTEND-EN-trad-GOOGLE'!G39,"sustainable IT profit","sustainable IT benefit"),"charges","load"),"environmental impact","environmental footprint")</f>
        <v/>
      </c>
      <c r="H39" s="185" t="str">
        <f>SUBSTITUTE(SUBSTITUTE(SUBSTITUTE('2. FRONTEND-EN-trad-GOOGLE'!H39,"sustainable IT profit","sustainable IT benefit"),"charges","load"),"environmental impact","environmental footprint")</f>
        <v/>
      </c>
      <c r="I39" s="185" t="str">
        <f>SUBSTITUTE(SUBSTITUTE(SUBSTITUTE('2. FRONTEND-EN-trad-GOOGLE'!I39,"sustainable IT profit","sustainable IT benefit"),"charges","load"),"environmental impact","environmental footprint")</f>
        <v/>
      </c>
    </row>
    <row r="40" spans="1:9" ht="15.75" customHeight="1">
      <c r="A40" s="185" t="str">
        <f>SUBSTITUTE(SUBSTITUTE(SUBSTITUTE('2. FRONTEND-EN-trad-GOOGLE'!A40,"sustainable IT profit","sustainable IT benefit"),"charges","load"),"environmental impact","environmental footprint")</f>
        <v>Technical User Experience</v>
      </c>
      <c r="B40" s="185" t="str">
        <f>SUBSTITUTE(SUBSTITUTE(SUBSTITUTE('2. FRONTEND-EN-trad-GOOGLE'!B40,"sustainable IT profit","sustainable IT benefit"),"charges","load"),"environmental impact","environmental footprint")</f>
        <v/>
      </c>
      <c r="C40" s="185" t="str">
        <f>SUBSTITUTE(SUBSTITUTE(SUBSTITUTE('2. FRONTEND-EN-trad-GOOGLE'!C40,"sustainable IT profit","sustainable IT benefit"),"charges","load"),"environmental impact","environmental footprint")</f>
        <v>Implement and develop features to limit impacts
(Control fields natively (if possible))</v>
      </c>
      <c r="D40" s="185" t="str">
        <f>SUBSTITUTE(SUBSTITUTE(SUBSTITUTE('2. FRONTEND-EN-trad-GOOGLE'!D40,"sustainable IT profit","sustainable IT benefit"),"charges","load"),"environmental impact","environmental footprint")</f>
        <v>Is the inventory of the input data made available for reuse in other projects?</v>
      </c>
      <c r="E40" s="185" t="str">
        <f>SUBSTITUTE(SUBSTITUTE(SUBSTITUTE('2. FRONTEND-EN-trad-GOOGLE'!E40,"sustainable IT profit","sustainable IT benefit"),"charges","load"),"environmental impact","environmental footprint")</f>
        <v>The Sustainable IT principles are stable and the best practices deployed are directly usable in other project contexts, especially since the projects within an organization have many similarities whether in methods, objectives or perimeters functional. In the development phase, collecting, preparing and producing these elements is a guarantee of efficiency and reliability to increase the maturity of the organization in its Sustainable IT practices.</v>
      </c>
      <c r="F40" s="185" t="str">
        <f>SUBSTITUTE(SUBSTITUTE(SUBSTITUTE('2. FRONTEND-EN-trad-GOOGLE'!F40,"sustainable IT profit","sustainable IT benefit"),"charges","load"),"environmental impact","environmental footprint")</f>
        <v>What data is used as input and produced for other projects?</v>
      </c>
      <c r="G40" s="185" t="str">
        <f>SUBSTITUTE(SUBSTITUTE(SUBSTITUTE('2. FRONTEND-EN-trad-GOOGLE'!G40,"sustainable IT profit","sustainable IT benefit"),"charges","load"),"environmental impact","environmental footprint")</f>
        <v/>
      </c>
      <c r="H40" s="185" t="str">
        <f>SUBSTITUTE(SUBSTITUTE(SUBSTITUTE('2. FRONTEND-EN-trad-GOOGLE'!H40,"sustainable IT profit","sustainable IT benefit"),"charges","load"),"environmental impact","environmental footprint")</f>
        <v/>
      </c>
      <c r="I40" s="185" t="str">
        <f>SUBSTITUTE(SUBSTITUTE(SUBSTITUTE('2. FRONTEND-EN-trad-GOOGLE'!I40,"sustainable IT profit","sustainable IT benefit"),"charges","load"),"environmental impact","environmental footprint")</f>
        <v/>
      </c>
    </row>
    <row r="41" spans="1:9" ht="15.75" customHeight="1">
      <c r="A41" s="185" t="str">
        <f>SUBSTITUTE(SUBSTITUTE(SUBSTITUTE('2. FRONTEND-EN-trad-GOOGLE'!A41,"sustainable IT profit","sustainable IT benefit"),"charges","load"),"environmental impact","environmental footprint")</f>
        <v/>
      </c>
      <c r="B41" s="185" t="str">
        <f>SUBSTITUTE(SUBSTITUTE(SUBSTITUTE('2. FRONTEND-EN-trad-GOOGLE'!B41,"sustainable IT profit","sustainable IT benefit"),"charges","load"),"environmental impact","environmental footprint")</f>
        <v>Ensure that the use of the service allows the control of impacts</v>
      </c>
      <c r="C41" s="185" t="str">
        <f>SUBSTITUTE(SUBSTITUTE(SUBSTITUTE('2. FRONTEND-EN-trad-GOOGLE'!C41,"sustainable IT profit","sustainable IT benefit"),"charges","load"),"environmental impact","environmental footprint")</f>
        <v/>
      </c>
      <c r="D41" s="185" t="str">
        <f>SUBSTITUTE(SUBSTITUTE(SUBSTITUTE('2. FRONTEND-EN-trad-GOOGLE'!D41,"sustainable IT profit","sustainable IT benefit"),"charges","load"),"environmental impact","environmental footprint")</f>
        <v/>
      </c>
      <c r="E41" s="185" t="str">
        <f>SUBSTITUTE(SUBSTITUTE(SUBSTITUTE('2. FRONTEND-EN-trad-GOOGLE'!E41,"sustainable IT profit","sustainable IT benefit"),"charges","load"),"environmental impact","environmental footprint")</f>
        <v/>
      </c>
      <c r="F41" s="185" t="str">
        <f>SUBSTITUTE(SUBSTITUTE(SUBSTITUTE('2. FRONTEND-EN-trad-GOOGLE'!F41,"sustainable IT profit","sustainable IT benefit"),"charges","load"),"environmental impact","environmental footprint")</f>
        <v/>
      </c>
      <c r="G41" s="185" t="str">
        <f>SUBSTITUTE(SUBSTITUTE(SUBSTITUTE('2. FRONTEND-EN-trad-GOOGLE'!G41,"sustainable IT profit","sustainable IT benefit"),"charges","load"),"environmental impact","environmental footprint")</f>
        <v/>
      </c>
      <c r="H41" s="185" t="str">
        <f>SUBSTITUTE(SUBSTITUTE(SUBSTITUTE('2. FRONTEND-EN-trad-GOOGLE'!H41,"sustainable IT profit","sustainable IT benefit"),"charges","load"),"environmental impact","environmental footprint")</f>
        <v/>
      </c>
      <c r="I41" s="185" t="str">
        <f>SUBSTITUTE(SUBSTITUTE(SUBSTITUTE('2. FRONTEND-EN-trad-GOOGLE'!I41,"sustainable IT profit","sustainable IT benefit"),"charges","load"),"environmental impact","environmental footprint")</f>
        <v/>
      </c>
    </row>
    <row r="42" spans="1:9" ht="15.75" customHeight="1">
      <c r="A42" s="185" t="str">
        <f>SUBSTITUTE(SUBSTITUTE(SUBSTITUTE('2. FRONTEND-EN-trad-GOOGLE'!A42,"sustainable IT profit","sustainable IT benefit"),"charges","load"),"environmental impact","environmental footprint")</f>
        <v>Technical.Flux</v>
      </c>
      <c r="B42" s="185" t="str">
        <f>SUBSTITUTE(SUBSTITUTE(SUBSTITUTE('2. FRONTEND-EN-trad-GOOGLE'!B42,"sustainable IT profit","sustainable IT benefit"),"charges","load"),"environmental impact","environmental footprint")</f>
        <v/>
      </c>
      <c r="C42" s="185" t="str">
        <f>SUBSTITUTE(SUBSTITUTE(SUBSTITUTE('2. FRONTEND-EN-trad-GOOGLE'!C42,"sustainable IT profit","sustainable IT benefit"),"charges","load"),"environmental impact","environmental footprint")</f>
        <v>Ensure that the use of the service allows the control of impacts
(Limit the flows exchanged)</v>
      </c>
      <c r="D42" s="185" t="str">
        <f>SUBSTITUTE(SUBSTITUTE(SUBSTITUTE('2. FRONTEND-EN-trad-GOOGLE'!D42,"sustainable IT profit","sustainable IT benefit"),"charges","load"),"environmental impact","environmental footprint")</f>
        <v>Do you limit the flows exchanged?</v>
      </c>
      <c r="E42" s="185" t="str">
        <f>SUBSTITUTE(SUBSTITUTE(SUBSTITUTE('2. FRONTEND-EN-trad-GOOGLE'!E42,"sustainable IT profit","sustainable IT benefit"),"charges","load"),"environmental impact","environmental footprint")</f>
        <v>In the use of digital services, data exchanges are both essential but generate a significant consumption of resources. Reducing trade needs to the strict minimum reduces the impact of such trade. Only the global view of flows with their sources, destinations and objectives makes it possible to qualify the need and accept the impact of consumption that they generate.</v>
      </c>
      <c r="F42" s="185" t="str">
        <f>SUBSTITUTE(SUBSTITUTE(SUBSTITUTE('2. FRONTEND-EN-trad-GOOGLE'!F42,"sustainable IT profit","sustainable IT benefit"),"charges","load"),"environmental impact","environmental footprint")</f>
        <v>Is there a monitoring of the flows exchanged?
Is there a flow matrix?
Do the flows exchanged comply with the flow matrix?</v>
      </c>
      <c r="G42" s="185" t="str">
        <f>SUBSTITUTE(SUBSTITUTE(SUBSTITUTE('2. FRONTEND-EN-trad-GOOGLE'!G42,"sustainable IT profit","sustainable IT benefit"),"charges","load"),"environmental impact","environmental footprint")</f>
        <v/>
      </c>
      <c r="H42" s="185" t="str">
        <f>SUBSTITUTE(SUBSTITUTE(SUBSTITUTE('2. FRONTEND-EN-trad-GOOGLE'!H42,"sustainable IT profit","sustainable IT benefit"),"charges","load"),"environmental impact","environmental footprint")</f>
        <v/>
      </c>
      <c r="I42" s="185" t="str">
        <f>SUBSTITUTE(SUBSTITUTE(SUBSTITUTE('2. FRONTEND-EN-trad-GOOGLE'!I42,"sustainable IT profit","sustainable IT benefit"),"charges","load"),"environmental impact","environmental footprint")</f>
        <v/>
      </c>
    </row>
    <row r="43" spans="1:9" ht="15.75" customHeight="1">
      <c r="A43" s="185" t="str">
        <f>SUBSTITUTE(SUBSTITUTE(SUBSTITUTE('2. FRONTEND-EN-trad-GOOGLE'!A43,"sustainable IT profit","sustainable IT benefit"),"charges","load"),"environmental impact","environmental footprint")</f>
        <v>Technical.Flux</v>
      </c>
      <c r="B43" s="185" t="str">
        <f>SUBSTITUTE(SUBSTITUTE(SUBSTITUTE('2. FRONTEND-EN-trad-GOOGLE'!B43,"sustainable IT profit","sustainable IT benefit"),"charges","load"),"environmental impact","environmental footprint")</f>
        <v/>
      </c>
      <c r="C43" s="185" t="str">
        <f>SUBSTITUTE(SUBSTITUTE(SUBSTITUTE('2. FRONTEND-EN-trad-GOOGLE'!C43,"sustainable IT profit","sustainable IT benefit"),"charges","load"),"environmental impact","environmental footprint")</f>
        <v>Ensure that the use of the service allows the control of impacts
(Limit the number of requests)</v>
      </c>
      <c r="D43" s="185" t="str">
        <f>SUBSTITUTE(SUBSTITUTE(SUBSTITUTE('2. FRONTEND-EN-trad-GOOGLE'!D43,"sustainable IT profit","sustainable IT benefit"),"charges","load"),"environmental impact","environmental footprint")</f>
        <v>Is there a follow-up of the number of requests?</v>
      </c>
      <c r="E43" s="185" t="str">
        <f>SUBSTITUTE(SUBSTITUTE(SUBSTITUTE('2. FRONTEND-EN-trad-GOOGLE'!E43,"sustainable IT profit","sustainable IT benefit"),"charges","load"),"environmental impact","environmental footprint")</f>
        <v>The operations carried out on the front end generate requests to the remote services. The greater the number of requests, the more resources the processing and exchange mechanisms will consume.</v>
      </c>
      <c r="F43" s="185" t="str">
        <f>SUBSTITUTE(SUBSTITUTE(SUBSTITUTE('2. FRONTEND-EN-trad-GOOGLE'!F43,"sustainable IT profit","sustainable IT benefit"),"charges","load"),"environmental impact","environmental footprint")</f>
        <v>How many requests are used for a user journey?</v>
      </c>
      <c r="G43" s="185" t="str">
        <f>SUBSTITUTE(SUBSTITUTE(SUBSTITUTE('2. FRONTEND-EN-trad-GOOGLE'!G43,"sustainable IT profit","sustainable IT benefit"),"charges","load"),"environmental impact","environmental footprint")</f>
        <v/>
      </c>
      <c r="H43" s="185" t="str">
        <f>SUBSTITUTE(SUBSTITUTE(SUBSTITUTE('2. FRONTEND-EN-trad-GOOGLE'!H43,"sustainable IT profit","sustainable IT benefit"),"charges","load"),"environmental impact","environmental footprint")</f>
        <v/>
      </c>
      <c r="I43" s="185" t="str">
        <f>SUBSTITUTE(SUBSTITUTE(SUBSTITUTE('2. FRONTEND-EN-trad-GOOGLE'!I43,"sustainable IT profit","sustainable IT benefit"),"charges","load"),"environmental impact","environmental footprint")</f>
        <v>Opquast 9 / GreenIt 9</v>
      </c>
    </row>
    <row r="44" spans="1:9" ht="15.75" customHeight="1">
      <c r="A44" s="185" t="str">
        <f>SUBSTITUTE(SUBSTITUTE(SUBSTITUTE('2. FRONTEND-EN-trad-GOOGLE'!A44,"sustainable IT profit","sustainable IT benefit"),"charges","load"),"environmental impact","environmental footprint")</f>
        <v>Technical.Flux</v>
      </c>
      <c r="B44" s="185" t="str">
        <f>SUBSTITUTE(SUBSTITUTE(SUBSTITUTE('2. FRONTEND-EN-trad-GOOGLE'!B44,"sustainable IT profit","sustainable IT benefit"),"charges","load"),"environmental impact","environmental footprint")</f>
        <v/>
      </c>
      <c r="C44" s="185" t="str">
        <f>SUBSTITUTE(SUBSTITUTE(SUBSTITUTE('2. FRONTEND-EN-trad-GOOGLE'!C44,"sustainable IT profit","sustainable IT benefit"),"charges","load"),"environmental impact","environmental footprint")</f>
        <v>Make sure that the use of the service allows the control of the impacts
(Limit the weight
[LauDev] Two aspects for me: sobriety but also minification / optimization)</v>
      </c>
      <c r="D44" s="185" t="str">
        <f>SUBSTITUTE(SUBSTITUTE(SUBSTITUTE('2. FRONTEND-EN-trad-GOOGLE'!D44,"sustainable IT profit","sustainable IT benefit"),"charges","load"),"environmental impact","environmental footprint")</f>
        <v>Are the exchange volumes evaluated and reduced with the most relevant technical treatments (compression / minification)?</v>
      </c>
      <c r="E44" s="185" t="str">
        <f>SUBSTITUTE(SUBSTITUTE(SUBSTITUTE('2. FRONTEND-EN-trad-GOOGLE'!E44,"sustainable IT profit","sustainable IT benefit"),"charges","load"),"environmental impact","environmental footprint")</f>
        <v>The essential exchanges must make it possible to reduce the volume of transfers. Minification of exchanges and compression of data exchanged make it possible to reduce these volumes. However, the compression and decompression operations require the execution of processes which can cancel out the benefit of the compression of exchanges.</v>
      </c>
      <c r="F44" s="185" t="str">
        <f>SUBSTITUTE(SUBSTITUTE(SUBSTITUTE('2. FRONTEND-EN-trad-GOOGLE'!F44,"sustainable IT profit","sustainable IT benefit"),"charges","load"),"environmental impact","environmental footprint")</f>
        <v>Is the weight measured?</v>
      </c>
      <c r="G44" s="185" t="str">
        <f>SUBSTITUTE(SUBSTITUTE(SUBSTITUTE('2. FRONTEND-EN-trad-GOOGLE'!G44,"sustainable IT profit","sustainable IT benefit"),"charges","load"),"environmental impact","environmental footprint")</f>
        <v/>
      </c>
      <c r="H44" s="185" t="str">
        <f>SUBSTITUTE(SUBSTITUTE(SUBSTITUTE('2. FRONTEND-EN-trad-GOOGLE'!H44,"sustainable IT profit","sustainable IT benefit"),"charges","load"),"environmental impact","environmental footprint")</f>
        <v/>
      </c>
      <c r="I44" s="185" t="str">
        <f>SUBSTITUTE(SUBSTITUTE(SUBSTITUTE('2. FRONTEND-EN-trad-GOOGLE'!I44,"sustainable IT profit","sustainable IT benefit"),"charges","load"),"environmental impact","environmental footprint")</f>
        <v/>
      </c>
    </row>
    <row r="45" spans="1:9" ht="15.75" customHeight="1">
      <c r="A45" s="185" t="str">
        <f>SUBSTITUTE(SUBSTITUTE(SUBSTITUTE('2. FRONTEND-EN-trad-GOOGLE'!A45,"sustainable IT profit","sustainable IT benefit"),"charges","load"),"environmental impact","environmental footprint")</f>
        <v>Technical.Flux</v>
      </c>
      <c r="B45" s="185" t="str">
        <f>SUBSTITUTE(SUBSTITUTE(SUBSTITUTE('2. FRONTEND-EN-trad-GOOGLE'!B45,"sustainable IT profit","sustainable IT benefit"),"charges","load"),"environmental impact","environmental footprint")</f>
        <v/>
      </c>
      <c r="C45" s="185" t="str">
        <f>SUBSTITUTE(SUBSTITUTE(SUBSTITUTE('2. FRONTEND-EN-trad-GOOGLE'!C45,"sustainable IT profit","sustainable IT benefit"),"charges","load"),"environmental impact","environmental footprint")</f>
        <v>Ensure that the use of the service allows impact control
(Avoid duplicate files (jquery)
Avoid code redundancies)</v>
      </c>
      <c r="D45" s="185" t="str">
        <f>SUBSTITUTE(SUBSTITUTE(SUBSTITUTE('2. FRONTEND-EN-trad-GOOGLE'!D45,"sustainable IT profit","sustainable IT benefit"),"charges","load"),"environmental impact","environmental footprint")</f>
        <v>Are there duplicate files?</v>
      </c>
      <c r="E45" s="185" t="str">
        <f>SUBSTITUTE(SUBSTITUTE(SUBSTITUTE('2. FRONTEND-EN-trad-GOOGLE'!E45,"sustainable IT profit","sustainable IT benefit"),"charges","load"),"environmental impact","environmental footprint")</f>
        <v>In addition to the replication needs to manage the security and availability of services, some files are present in several locations without real justification. The search for duplicates makes it possible to reduce the volumes of storage and backups without impacting the operation of the service.</v>
      </c>
      <c r="F45" s="185" t="str">
        <f>SUBSTITUTE(SUBSTITUTE(SUBSTITUTE('2. FRONTEND-EN-trad-GOOGLE'!F45,"sustainable IT profit","sustainable IT benefit"),"charges","load"),"environmental impact","environmental footprint")</f>
        <v>How often are files checked to identify duplicates?</v>
      </c>
      <c r="G45" s="185" t="str">
        <f>SUBSTITUTE(SUBSTITUTE(SUBSTITUTE('2. FRONTEND-EN-trad-GOOGLE'!G45,"sustainable IT profit","sustainable IT benefit"),"charges","load"),"environmental impact","environmental footprint")</f>
        <v/>
      </c>
      <c r="H45" s="185" t="str">
        <f>SUBSTITUTE(SUBSTITUTE(SUBSTITUTE('2. FRONTEND-EN-trad-GOOGLE'!H45,"sustainable IT profit","sustainable IT benefit"),"charges","load"),"environmental impact","environmental footprint")</f>
        <v/>
      </c>
      <c r="I45" s="185" t="str">
        <f>SUBSTITUTE(SUBSTITUTE(SUBSTITUTE('2. FRONTEND-EN-trad-GOOGLE'!I45,"sustainable IT profit","sustainable IT benefit"),"charges","load"),"environmental impact","environmental footprint")</f>
        <v/>
      </c>
    </row>
    <row r="46" spans="1:9" ht="15.75" customHeight="1">
      <c r="A46" s="185" t="str">
        <f>SUBSTITUTE(SUBSTITUTE(SUBSTITUTE('2. FRONTEND-EN-trad-GOOGLE'!A46,"sustainable IT profit","sustainable IT benefit"),"charges","load"),"environmental impact","environmental footprint")</f>
        <v>Technical.Flux</v>
      </c>
      <c r="B46" s="185" t="str">
        <f>SUBSTITUTE(SUBSTITUTE(SUBSTITUTE('2. FRONTEND-EN-trad-GOOGLE'!B46,"sustainable IT profit","sustainable IT benefit"),"charges","load"),"environmental impact","environmental footprint")</f>
        <v/>
      </c>
      <c r="C46" s="185" t="str">
        <f>SUBSTITUTE(SUBSTITUTE(SUBSTITUTE('2. FRONTEND-EN-trad-GOOGLE'!C46,"sustainable IT profit","sustainable IT benefit"),"charges","load"),"environmental impact","environmental footprint")</f>
        <v>Ensure that the use of the service allows impact control
(Limit the number of connected domains)</v>
      </c>
      <c r="D46" s="185" t="str">
        <f>SUBSTITUTE(SUBSTITUTE(SUBSTITUTE('2. FRONTEND-EN-trad-GOOGLE'!D46,"sustainable IT profit","sustainable IT benefit"),"charges","load"),"environmental impact","environmental footprint")</f>
        <v>How many different domains are used?</v>
      </c>
      <c r="E46" s="185" t="str">
        <f>SUBSTITUTE(SUBSTITUTE(SUBSTITUTE('2. FRONTEND-EN-trad-GOOGLE'!E46,"sustainable IT profit","sustainable IT benefit"),"charges","load"),"environmental impact","environmental footprint")</f>
        <v>The caching mechanisms and the implementation of access to external resources is facilitated when the number of sources are reduced. The use of many domains is inefficient from both a performance and sustainable IT point of view.</v>
      </c>
      <c r="F46" s="185" t="str">
        <f>SUBSTITUTE(SUBSTITUTE(SUBSTITUTE('2. FRONTEND-EN-trad-GOOGLE'!F46,"sustainable IT profit","sustainable IT benefit"),"charges","load"),"environmental impact","environmental footprint")</f>
        <v>Are you using more than 5 different domains?</v>
      </c>
      <c r="G46" s="185" t="str">
        <f>SUBSTITUTE(SUBSTITUTE(SUBSTITUTE('2. FRONTEND-EN-trad-GOOGLE'!G46,"sustainable IT profit","sustainable IT benefit"),"charges","load"),"environmental impact","environmental footprint")</f>
        <v>Is it really justified?</v>
      </c>
      <c r="H46" s="185" t="str">
        <f>SUBSTITUTE(SUBSTITUTE(SUBSTITUTE('2. FRONTEND-EN-trad-GOOGLE'!H46,"sustainable IT profit","sustainable IT benefit"),"charges","load"),"environmental impact","environmental footprint")</f>
        <v/>
      </c>
      <c r="I46" s="185" t="str">
        <f>SUBSTITUTE(SUBSTITUTE(SUBSTITUTE('2. FRONTEND-EN-trad-GOOGLE'!I46,"sustainable IT profit","sustainable IT benefit"),"charges","load"),"environmental impact","environmental footprint")</f>
        <v>Opquast 55 / GreenIT 18</v>
      </c>
    </row>
    <row r="47" spans="1:9" ht="15.75" customHeight="1">
      <c r="A47" s="185" t="str">
        <f>SUBSTITUTE(SUBSTITUTE(SUBSTITUTE('2. FRONTEND-EN-trad-GOOGLE'!A47,"sustainable IT profit","sustainable IT benefit"),"charges","load"),"environmental impact","environmental footprint")</f>
        <v/>
      </c>
      <c r="B47" s="185" t="str">
        <f>SUBSTITUTE(SUBSTITUTE(SUBSTITUTE('2. FRONTEND-EN-trad-GOOGLE'!B47,"sustainable IT profit","sustainable IT benefit"),"charges","load"),"environmental impact","environmental footprint")</f>
        <v>Limit the use of hardware components or sensors on user terminals</v>
      </c>
      <c r="C47" s="185" t="str">
        <f>SUBSTITUTE(SUBSTITUTE(SUBSTITUTE('2. FRONTEND-EN-trad-GOOGLE'!C47,"sustainable IT profit","sustainable IT benefit"),"charges","load"),"environmental impact","environmental footprint")</f>
        <v/>
      </c>
      <c r="D47" s="185" t="str">
        <f>SUBSTITUTE(SUBSTITUTE(SUBSTITUTE('2. FRONTEND-EN-trad-GOOGLE'!D47,"sustainable IT profit","sustainable IT benefit"),"charges","load"),"environmental impact","environmental footprint")</f>
        <v/>
      </c>
      <c r="E47" s="185" t="str">
        <f>SUBSTITUTE(SUBSTITUTE(SUBSTITUTE('2. FRONTEND-EN-trad-GOOGLE'!E47,"sustainable IT profit","sustainable IT benefit"),"charges","load"),"environmental impact","environmental footprint")</f>
        <v/>
      </c>
      <c r="F47" s="185" t="str">
        <f>SUBSTITUTE(SUBSTITUTE(SUBSTITUTE('2. FRONTEND-EN-trad-GOOGLE'!F47,"sustainable IT profit","sustainable IT benefit"),"charges","load"),"environmental impact","environmental footprint")</f>
        <v/>
      </c>
      <c r="G47" s="185" t="str">
        <f>SUBSTITUTE(SUBSTITUTE(SUBSTITUTE('2. FRONTEND-EN-trad-GOOGLE'!G47,"sustainable IT profit","sustainable IT benefit"),"charges","load"),"environmental impact","environmental footprint")</f>
        <v/>
      </c>
      <c r="H47" s="185" t="str">
        <f>SUBSTITUTE(SUBSTITUTE(SUBSTITUTE('2. FRONTEND-EN-trad-GOOGLE'!H47,"sustainable IT profit","sustainable IT benefit"),"charges","load"),"environmental impact","environmental footprint")</f>
        <v/>
      </c>
      <c r="I47" s="185" t="str">
        <f>SUBSTITUTE(SUBSTITUTE(SUBSTITUTE('2. FRONTEND-EN-trad-GOOGLE'!I47,"sustainable IT profit","sustainable IT benefit"),"charges","load"),"environmental impact","environmental footprint")</f>
        <v/>
      </c>
    </row>
    <row r="48" spans="1:9" ht="15.75" customHeight="1">
      <c r="A48" s="185" t="str">
        <f>SUBSTITUTE(SUBSTITUTE(SUBSTITUTE('2. FRONTEND-EN-trad-GOOGLE'!A48,"sustainable IT profit","sustainable IT benefit"),"charges","load"),"environmental impact","environmental footprint")</f>
        <v>Technical.Sensors</v>
      </c>
      <c r="B48" s="185" t="str">
        <f>SUBSTITUTE(SUBSTITUTE(SUBSTITUTE('2. FRONTEND-EN-trad-GOOGLE'!B48,"sustainable IT profit","sustainable IT benefit"),"charges","load"),"environmental impact","environmental footprint")</f>
        <v/>
      </c>
      <c r="C48" s="185" t="str">
        <f>SUBSTITUTE(SUBSTITUTE(SUBSTITUTE('2. FRONTEND-EN-trad-GOOGLE'!C48,"sustainable IT profit","sustainable IT benefit"),"charges","load"),"environmental impact","environmental footprint")</f>
        <v>Limit the use of hardware components or sensors on user terminals
(Vary the frequency of data acquisition)</v>
      </c>
      <c r="D48" s="185" t="str">
        <f>SUBSTITUTE(SUBSTITUTE(SUBSTITUTE('2. FRONTEND-EN-trad-GOOGLE'!D48,"sustainable IT profit","sustainable IT benefit"),"charges","load"),"environmental impact","environmental footprint")</f>
        <v>Are the sensors being used as needed, rather than constantly?</v>
      </c>
      <c r="E48" s="185" t="str">
        <f>SUBSTITUTE(SUBSTITUTE(SUBSTITUTE('2. FRONTEND-EN-trad-GOOGLE'!E48,"sustainable IT profit","sustainable IT benefit"),"charges","load"),"environmental impact","environmental footprint")</f>
        <v>The technical operations carried out on the front end can implement physical sensors of the user device. The solicitation of these sensors, the control processes of these sensors can lead to premature wear and in the event of failure, push to renew the device. Certain software techniques can reduce the use of physical sensors, or ensure that they are used with the minimum of constraints.</v>
      </c>
      <c r="F48" s="185" t="str">
        <f>SUBSTITUTE(SUBSTITUTE(SUBSTITUTE('2. FRONTEND-EN-trad-GOOGLE'!F48,"sustainable IT profit","sustainable IT benefit"),"charges","load"),"environmental impact","environmental footprint")</f>
        <v>Are we constantly managing the increment or the absolute?</v>
      </c>
      <c r="G48" s="185" t="str">
        <f>SUBSTITUTE(SUBSTITUTE(SUBSTITUTE('2. FRONTEND-EN-trad-GOOGLE'!G48,"sustainable IT profit","sustainable IT benefit"),"charges","load"),"environmental impact","environmental footprint")</f>
        <v/>
      </c>
      <c r="H48" s="185" t="str">
        <f>SUBSTITUTE(SUBSTITUTE(SUBSTITUTE('2. FRONTEND-EN-trad-GOOGLE'!H48,"sustainable IT profit","sustainable IT benefit"),"charges","load"),"environmental impact","environmental footprint")</f>
        <v/>
      </c>
      <c r="I48" s="185" t="str">
        <f>SUBSTITUTE(SUBSTITUTE(SUBSTITUTE('2. FRONTEND-EN-trad-GOOGLE'!I48,"sustainable IT profit","sustainable IT benefit"),"charges","load"),"environmental impact","environmental footprint")</f>
        <v/>
      </c>
    </row>
    <row r="49" spans="1:9" ht="15.75" customHeight="1">
      <c r="A49" s="185" t="str">
        <f>SUBSTITUTE(SUBSTITUTE(SUBSTITUTE('2. FRONTEND-EN-trad-GOOGLE'!A49,"sustainable IT profit","sustainable IT benefit"),"charges","load"),"environmental impact","environmental footprint")</f>
        <v>Technical.Sensors</v>
      </c>
      <c r="B49" s="185" t="str">
        <f>SUBSTITUTE(SUBSTITUTE(SUBSTITUTE('2. FRONTEND-EN-trad-GOOGLE'!B49,"sustainable IT profit","sustainable IT benefit"),"charges","load"),"environmental impact","environmental footprint")</f>
        <v/>
      </c>
      <c r="C49" s="185" t="str">
        <f>SUBSTITUTE(SUBSTITUTE(SUBSTITUTE('2. FRONTEND-EN-trad-GOOGLE'!C49,"sustainable IT profit","sustainable IT benefit"),"charges","load"),"environmental impact","environmental footprint")</f>
        <v>Limit the use of hardware components or sensors on user terminals
(Manage start / pause / stop)</v>
      </c>
      <c r="D49" s="185" t="str">
        <f>SUBSTITUTE(SUBSTITUTE(SUBSTITUTE('2. FRONTEND-EN-trad-GOOGLE'!D49,"sustainable IT profit","sustainable IT benefit"),"charges","load"),"environmental impact","environmental footprint")</f>
        <v>Are the pause functions available?</v>
      </c>
      <c r="E49" s="185" t="str">
        <f>SUBSTITUTE(SUBSTITUTE(SUBSTITUTE('2. FRONTEND-EN-trad-GOOGLE'!E49,"sustainable IT profit","sustainable IT benefit"),"charges","load"),"environmental impact","environmental footprint")</f>
        <v>Optimizing the uses of the physical components of the user device helps preserve the life of these components and maintains the integrity of the user device longer.</v>
      </c>
      <c r="F49" s="185" t="str">
        <f>SUBSTITUTE(SUBSTITUTE(SUBSTITUTE('2. FRONTEND-EN-trad-GOOGLE'!F49,"sustainable IT profit","sustainable IT benefit"),"charges","load"),"environmental impact","environmental footprint")</f>
        <v>Are the optimization mechanisms available (Firmware) to optimize the life of the equipment (batteries / sensors ...)?</v>
      </c>
      <c r="G49" s="185" t="str">
        <f>SUBSTITUTE(SUBSTITUTE(SUBSTITUTE('2. FRONTEND-EN-trad-GOOGLE'!G49,"sustainable IT profit","sustainable IT benefit"),"charges","load"),"environmental impact","environmental footprint")</f>
        <v/>
      </c>
      <c r="H49" s="185" t="str">
        <f>SUBSTITUTE(SUBSTITUTE(SUBSTITUTE('2. FRONTEND-EN-trad-GOOGLE'!H49,"sustainable IT profit","sustainable IT benefit"),"charges","load"),"environmental impact","environmental footprint")</f>
        <v/>
      </c>
      <c r="I49" s="185" t="str">
        <f>SUBSTITUTE(SUBSTITUTE(SUBSTITUTE('2. FRONTEND-EN-trad-GOOGLE'!I49,"sustainable IT profit","sustainable IT benefit"),"charges","load"),"environmental impact","environmental footprint")</f>
        <v/>
      </c>
    </row>
    <row r="50" spans="1:9" ht="15.75" customHeight="1">
      <c r="A50" s="185" t="str">
        <f>SUBSTITUTE(SUBSTITUTE(SUBSTITUTE('2. FRONTEND-EN-trad-GOOGLE'!A50,"sustainable IT profit","sustainable IT benefit"),"charges","load"),"environmental impact","environmental footprint")</f>
        <v>Technical.Sensors</v>
      </c>
      <c r="B50" s="185" t="str">
        <f>SUBSTITUTE(SUBSTITUTE(SUBSTITUTE('2. FRONTEND-EN-trad-GOOGLE'!B50,"sustainable IT profit","sustainable IT benefit"),"charges","load"),"environmental impact","environmental footprint")</f>
        <v/>
      </c>
      <c r="C50" s="185" t="str">
        <f>SUBSTITUTE(SUBSTITUTE(SUBSTITUTE('2. FRONTEND-EN-trad-GOOGLE'!C50,"sustainable IT profit","sustainable IT benefit"),"charges","load"),"environmental impact","environmental footprint")</f>
        <v>Limit the use of hardware components or sensors on user terminals
(Provide an alternative to sensors)</v>
      </c>
      <c r="D50" s="185" t="str">
        <f>SUBSTITUTE(SUBSTITUTE(SUBSTITUTE('2. FRONTEND-EN-trad-GOOGLE'!D50,"sustainable IT profit","sustainable IT benefit"),"charges","load"),"environmental impact","environmental footprint")</f>
        <v>Is the inaccessibility of a sensor, linked to the equipment or to the user's choice, treated to allow the service to be functional nonetheless (if possible)?</v>
      </c>
      <c r="E50" s="185" t="str">
        <f>SUBSTITUTE(SUBSTITUTE(SUBSTITUTE('2. FRONTEND-EN-trad-GOOGLE'!E50,"sustainable IT profit","sustainable IT benefit"),"charges","load"),"environmental impact","environmental footprint")</f>
        <v>The inaccessibility of physical components of the user device must be addressed to allow older, or partially functional, hardware to perform the service. Some cases of unavailability of sensors can be simply dealt with by reset procedures or by software approximations.</v>
      </c>
      <c r="F50" s="185" t="str">
        <f>SUBSTITUTE(SUBSTITUTE(SUBSTITUTE('2. FRONTEND-EN-trad-GOOGLE'!F50,"sustainable IT profit","sustainable IT benefit"),"charges","load"),"environmental impact","environmental footprint")</f>
        <v>Are the physical sensor reset procedures available?</v>
      </c>
      <c r="G50" s="185" t="str">
        <f>SUBSTITUTE(SUBSTITUTE(SUBSTITUTE('2. FRONTEND-EN-trad-GOOGLE'!G50,"sustainable IT profit","sustainable IT benefit"),"charges","load"),"environmental impact","environmental footprint")</f>
        <v/>
      </c>
      <c r="H50" s="185" t="str">
        <f>SUBSTITUTE(SUBSTITUTE(SUBSTITUTE('2. FRONTEND-EN-trad-GOOGLE'!H50,"sustainable IT profit","sustainable IT benefit"),"charges","load"),"environmental impact","environmental footprint")</f>
        <v/>
      </c>
      <c r="I50" s="185" t="str">
        <f>SUBSTITUTE(SUBSTITUTE(SUBSTITUTE('2. FRONTEND-EN-trad-GOOGLE'!I50,"sustainable IT profit","sustainable IT benefit"),"charges","load"),"environmental impact","environmental footprint")</f>
        <v>RGAA Criteria 13.10; 13.12</v>
      </c>
    </row>
    <row r="51" spans="1:9" ht="15.75" customHeight="1">
      <c r="A51" s="185" t="str">
        <f>SUBSTITUTE(SUBSTITUTE(SUBSTITUTE('2. FRONTEND-EN-trad-GOOGLE'!A51,"sustainable IT profit","sustainable IT benefit"),"charges","load"),"environmental impact","environmental footprint")</f>
        <v>Technical.Sensors</v>
      </c>
      <c r="B51" s="185" t="str">
        <f>SUBSTITUTE(SUBSTITUTE(SUBSTITUTE('2. FRONTEND-EN-trad-GOOGLE'!B51,"sustainable IT profit","sustainable IT benefit"),"charges","load"),"environmental impact","environmental footprint")</f>
        <v/>
      </c>
      <c r="C51" s="185" t="str">
        <f>SUBSTITUTE(SUBSTITUTE(SUBSTITUTE('2. FRONTEND-EN-trad-GOOGLE'!C51,"sustainable IT profit","sustainable IT benefit"),"charges","load"),"environmental impact","environmental footprint")</f>
        <v>Limit the use of hardware components or sensors on user terminals
(Use predictive algorithms if possible)</v>
      </c>
      <c r="D51" s="185" t="str">
        <f>SUBSTITUTE(SUBSTITUTE(SUBSTITUTE('2. FRONTEND-EN-trad-GOOGLE'!D51,"sustainable IT profit","sustainable IT benefit"),"charges","load"),"environmental impact","environmental footprint")</f>
        <v>Are predictive algorithms in place to avoid the use of physical sensors?</v>
      </c>
      <c r="E51" s="185" t="str">
        <f>SUBSTITUTE(SUBSTITUTE(SUBSTITUTE('2. FRONTEND-EN-trad-GOOGLE'!E51,"sustainable IT profit","sustainable IT benefit"),"charges","load"),"environmental impact","environmental footprint")</f>
        <v>Physical sensors provide data known to be exact and precise, the majority of services only very rarely need absolute precision at all times. Predictive algorithms can ease the use of sensors and still make the service quite efficient.</v>
      </c>
      <c r="F51" s="185" t="str">
        <f>SUBSTITUTE(SUBSTITUTE(SUBSTITUTE('2. FRONTEND-EN-trad-GOOGLE'!F51,"sustainable IT profit","sustainable IT benefit"),"charges","load"),"environmental impact","environmental footprint")</f>
        <v>What loss of precision is accepted by the trades?</v>
      </c>
      <c r="G51" s="185" t="str">
        <f>SUBSTITUTE(SUBSTITUTE(SUBSTITUTE('2. FRONTEND-EN-trad-GOOGLE'!G51,"sustainable IT profit","sustainable IT benefit"),"charges","load"),"environmental impact","environmental footprint")</f>
        <v/>
      </c>
      <c r="H51" s="185" t="str">
        <f>SUBSTITUTE(SUBSTITUTE(SUBSTITUTE('2. FRONTEND-EN-trad-GOOGLE'!H51,"sustainable IT profit","sustainable IT benefit"),"charges","load"),"environmental impact","environmental footprint")</f>
        <v/>
      </c>
      <c r="I51" s="185" t="str">
        <f>SUBSTITUTE(SUBSTITUTE(SUBSTITUTE('2. FRONTEND-EN-trad-GOOGLE'!I51,"sustainable IT profit","sustainable IT benefit"),"charges","load"),"environmental impact","environmental footprint")</f>
        <v/>
      </c>
    </row>
    <row r="52" spans="1:9" ht="15.75" customHeight="1">
      <c r="A52" s="185" t="str">
        <f>SUBSTITUTE(SUBSTITUTE(SUBSTITUTE('2. FRONTEND-EN-trad-GOOGLE'!A52,"sustainable IT profit","sustainable IT benefit"),"charges","load"),"environmental impact","environmental footprint")</f>
        <v>Technical.Upload / download</v>
      </c>
      <c r="B52" s="185" t="str">
        <f>SUBSTITUTE(SUBSTITUTE(SUBSTITUTE('2. FRONTEND-EN-trad-GOOGLE'!B52,"sustainable IT profit","sustainable IT benefit"),"charges","load"),"environmental impact","environmental footprint")</f>
        <v/>
      </c>
      <c r="C52" s="185" t="str">
        <f>SUBSTITUTE(SUBSTITUTE(SUBSTITUTE('2. FRONTEND-EN-trad-GOOGLE'!C52,"sustainable IT profit","sustainable IT benefit"),"charges","load"),"environmental impact","environmental footprint")</f>
        <v>Limit the use of hardware components or sensors on user terminals
(Input file restrict the size of files)</v>
      </c>
      <c r="D52" s="185" t="str">
        <f>SUBSTITUTE(SUBSTITUTE(SUBSTITUTE('2. FRONTEND-EN-trad-GOOGLE'!D52,"sustainable IT profit","sustainable IT benefit"),"charges","load"),"environmental impact","environmental footprint")</f>
        <v>Do you inform users of the size constraints and accepted file format?</v>
      </c>
      <c r="E52" s="185" t="str">
        <f>SUBSTITUTE(SUBSTITUTE(SUBSTITUTE('2. FRONTEND-EN-trad-GOOGLE'!E52,"sustainable IT profit","sustainable IT benefit"),"charges","load"),"environmental impact","environmental footprint")</f>
        <v>Front-end operations may require file transfers between the user workstation and the processing servers. The types and volumes of files accepted must be exposed to the user to avoid transfer loads, storage and processing that would be doomed to failure due to non-compliance with expected formats and volumes. Limiting the volume is essential to reduce the impact of transfers.</v>
      </c>
      <c r="F52" s="185" t="str">
        <f>SUBSTITUTE(SUBSTITUTE(SUBSTITUTE('2. FRONTEND-EN-trad-GOOGLE'!F52,"sustainable IT profit","sustainable IT benefit"),"charges","load"),"environmental impact","environmental footprint")</f>
        <v>Are file sizes and formats limited and exposed to users?</v>
      </c>
      <c r="G52" s="185" t="str">
        <f>SUBSTITUTE(SUBSTITUTE(SUBSTITUTE('2. FRONTEND-EN-trad-GOOGLE'!G52,"sustainable IT profit","sustainable IT benefit"),"charges","load"),"environmental impact","environmental footprint")</f>
        <v>What is the maximum size allowed?</v>
      </c>
      <c r="H52" s="185" t="str">
        <f>SUBSTITUTE(SUBSTITUTE(SUBSTITUTE('2. FRONTEND-EN-trad-GOOGLE'!H52,"sustainable IT profit","sustainable IT benefit"),"charges","load"),"environmental impact","environmental footprint")</f>
        <v/>
      </c>
      <c r="I52" s="185" t="str">
        <f>SUBSTITUTE(SUBSTITUTE(SUBSTITUTE('2. FRONTEND-EN-trad-GOOGLE'!I52,"sustainable IT profit","sustainable IT benefit"),"charges","load"),"environmental impact","environmental footprint")</f>
        <v/>
      </c>
    </row>
    <row r="53" spans="1:9" ht="15.75" customHeight="1">
      <c r="A53" s="185" t="str">
        <f>SUBSTITUTE(SUBSTITUTE(SUBSTITUTE('2. FRONTEND-EN-trad-GOOGLE'!A53,"sustainable IT profit","sustainable IT benefit"),"charges","load"),"environmental impact","environmental footprint")</f>
        <v>Technical User Experience</v>
      </c>
      <c r="B53" s="185" t="str">
        <f>SUBSTITUTE(SUBSTITUTE(SUBSTITUTE('2. FRONTEND-EN-trad-GOOGLE'!B53,"sustainable IT profit","sustainable IT benefit"),"charges","load"),"environmental impact","environmental footprint")</f>
        <v/>
      </c>
      <c r="C53" s="185" t="str">
        <f>SUBSTITUTE(SUBSTITUTE(SUBSTITUTE('2. FRONTEND-EN-trad-GOOGLE'!C53,"sustainable IT profit","sustainable IT benefit"),"charges","load"),"environmental impact","environmental footprint")</f>
        <v>Limit the use of hardware components or sensors on user terminals
(reduce the frequency / delay (in JS))</v>
      </c>
      <c r="D53" s="185" t="str">
        <f>SUBSTITUTE(SUBSTITUTE(SUBSTITUTE('2. FRONTEND-EN-trad-GOOGLE'!D53,"sustainable IT profit","sustainable IT benefit"),"charges","load"),"environmental impact","environmental footprint")</f>
        <v>Is the frequency of the animation appropriate for the functionality?</v>
      </c>
      <c r="E53" s="185" t="str">
        <f>SUBSTITUTE(SUBSTITUTE(SUBSTITUTE('2. FRONTEND-EN-trad-GOOGLE'!E53,"sustainable IT profit","sustainable IT benefit"),"charges","load"),"environmental impact","environmental footprint")</f>
        <v>The presentation of operations on the front end can encourage the implementation of dynamic mechanisms. These treatments require treatment resources. It is necessary to reduce the impacts of these dynamic elements by avoiding them or when they are considered essential by reducing the frequencies of the animations.</v>
      </c>
      <c r="F53" s="185" t="str">
        <f>SUBSTITUTE(SUBSTITUTE(SUBSTITUTE('2. FRONTEND-EN-trad-GOOGLE'!F53,"sustainable IT profit","sustainable IT benefit"),"charges","load"),"environmental impact","environmental footprint")</f>
        <v>Are the animations clocked at the lowest by default?</v>
      </c>
      <c r="G53" s="185" t="str">
        <f>SUBSTITUTE(SUBSTITUTE(SUBSTITUTE('2. FRONTEND-EN-trad-GOOGLE'!G53,"sustainable IT profit","sustainable IT benefit"),"charges","load"),"environmental impact","environmental footprint")</f>
        <v/>
      </c>
      <c r="H53" s="185" t="str">
        <f>SUBSTITUTE(SUBSTITUTE(SUBSTITUTE('2. FRONTEND-EN-trad-GOOGLE'!H53,"sustainable IT profit","sustainable IT benefit"),"charges","load"),"environmental impact","environmental footprint")</f>
        <v/>
      </c>
      <c r="I53" s="185" t="str">
        <f>SUBSTITUTE(SUBSTITUTE(SUBSTITUTE('2. FRONTEND-EN-trad-GOOGLE'!I53,"sustainable IT profit","sustainable IT benefit"),"charges","load"),"environmental impact","environmental footprint")</f>
        <v/>
      </c>
    </row>
    <row r="54" spans="1:9" ht="15.75" customHeight="1">
      <c r="A54" s="185" t="str">
        <f>SUBSTITUTE(SUBSTITUTE(SUBSTITUTE('2. FRONTEND-EN-trad-GOOGLE'!A54,"sustainable IT profit","sustainable IT benefit"),"charges","load"),"environmental impact","environmental footprint")</f>
        <v>Technical.Upload / download</v>
      </c>
      <c r="B54" s="185" t="str">
        <f>SUBSTITUTE(SUBSTITUTE(SUBSTITUTE('2. FRONTEND-EN-trad-GOOGLE'!B54,"sustainable IT profit","sustainable IT benefit"),"charges","load"),"environmental impact","environmental footprint")</f>
        <v/>
      </c>
      <c r="C54" s="185" t="str">
        <f>SUBSTITUTE(SUBSTITUTE(SUBSTITUTE('2. FRONTEND-EN-trad-GOOGLE'!C54,"sustainable IT profit","sustainable IT benefit"),"charges","load"),"environmental impact","environmental footprint")</f>
        <v>Limit the use of hardware components or sensors on user terminals
(Filter file type)</v>
      </c>
      <c r="D54" s="185" t="str">
        <f>SUBSTITUTE(SUBSTITUTE(SUBSTITUTE('2. FRONTEND-EN-trad-GOOGLE'!D54,"sustainable IT profit","sustainable IT benefit"),"charges","load"),"environmental impact","environmental footprint")</f>
        <v>Do uploads only allow the list of authorized file types?</v>
      </c>
      <c r="E54" s="185" t="str">
        <f>SUBSTITUTE(SUBSTITUTE(SUBSTITUTE('2. FRONTEND-EN-trad-GOOGLE'!E54,"sustainable IT profit","sustainable IT benefit"),"charges","load"),"environmental impact","environmental footprint")</f>
        <v>The files transferred by the user generate processing, exchange flows, storage spaces, redundancy to secure data, and backups. Each transfer must therefore be useful for the service. And deleted when they are no longer of interest.</v>
      </c>
      <c r="F54" s="185" t="str">
        <f>SUBSTITUTE(SUBSTITUTE(SUBSTITUTE('2. FRONTEND-EN-trad-GOOGLE'!F54,"sustainable IT profit","sustainable IT benefit"),"charges","load"),"environmental impact","environmental footprint")</f>
        <v>Are the uploaded files usable? in order to avoid storing unnecessary files.</v>
      </c>
      <c r="G54" s="185" t="str">
        <f>SUBSTITUTE(SUBSTITUTE(SUBSTITUTE('2. FRONTEND-EN-trad-GOOGLE'!G54,"sustainable IT profit","sustainable IT benefit"),"charges","load"),"environmental impact","environmental footprint")</f>
        <v/>
      </c>
      <c r="H54" s="185" t="str">
        <f>SUBSTITUTE(SUBSTITUTE(SUBSTITUTE('2. FRONTEND-EN-trad-GOOGLE'!H54,"sustainable IT profit","sustainable IT benefit"),"charges","load"),"environmental impact","environmental footprint")</f>
        <v/>
      </c>
      <c r="I54" s="185" t="str">
        <f>SUBSTITUTE(SUBSTITUTE(SUBSTITUTE('2. FRONTEND-EN-trad-GOOGLE'!I54,"sustainable IT profit","sustainable IT benefit"),"charges","load"),"environmental impact","environmental footprint")</f>
        <v/>
      </c>
    </row>
    <row r="55" spans="1:9" ht="15.75" customHeight="1">
      <c r="A55" s="185" t="str">
        <f>SUBSTITUTE(SUBSTITUTE(SUBSTITUTE('2. FRONTEND-EN-trad-GOOGLE'!A55,"sustainable IT profit","sustainable IT benefit"),"charges","load"),"environmental impact","environmental footprint")</f>
        <v>Technical.Upload / download</v>
      </c>
      <c r="B55" s="185" t="str">
        <f>SUBSTITUTE(SUBSTITUTE(SUBSTITUTE('2. FRONTEND-EN-trad-GOOGLE'!B55,"sustainable IT profit","sustainable IT benefit"),"charges","load"),"environmental impact","environmental footprint")</f>
        <v/>
      </c>
      <c r="C55" s="185" t="str">
        <f>SUBSTITUTE(SUBSTITUTE(SUBSTITUTE('2. FRONTEND-EN-trad-GOOGLE'!C55,"sustainable IT profit","sustainable IT benefit"),"charges","load"),"environmental impact","environmental footprint")</f>
        <v>Limit the use of hardware components or sensors on user terminals
(in case of image upload, allow / impose resizing on the client side before upload)</v>
      </c>
      <c r="D55" s="185" t="str">
        <f>SUBSTITUTE(SUBSTITUTE(SUBSTITUTE('2. FRONTEND-EN-trad-GOOGLE'!D55,"sustainable IT profit","sustainable IT benefit"),"charges","load"),"environmental impact","environmental footprint")</f>
        <v>Are the images to be uploaded properly resized and converted to a thin client-side format before transfer?</v>
      </c>
      <c r="E55" s="185" t="str">
        <f>SUBSTITUTE(SUBSTITUTE(SUBSTITUTE('2. FRONTEND-EN-trad-GOOGLE'!E55,"sustainable IT profit","sustainable IT benefit"),"charges","load"),"environmental impact","environmental footprint")</f>
        <v>Image transfers introduce peculiarities related to the format of the images, some generate very different file sizes. Image sizes and quality levels very quickly increase the volumes needed to store images. Transcoding and resizing can be carried out before transfers but require processing resources, intermediate storage spaces and create new files which, in the absence of automatic cleanings, can increase the volume of data.</v>
      </c>
      <c r="F55" s="185" t="str">
        <f>SUBSTITUTE(SUBSTITUTE(SUBSTITUTE('2. FRONTEND-EN-trad-GOOGLE'!F55,"sustainable IT profit","sustainable IT benefit"),"charges","load"),"environmental impact","environmental footprint")</f>
        <v>Is there a resizing feature corresponding to the intended use of the uploaded image built into the upload feature?</v>
      </c>
      <c r="G55" s="185" t="str">
        <f>SUBSTITUTE(SUBSTITUTE(SUBSTITUTE('2. FRONTEND-EN-trad-GOOGLE'!G55,"sustainable IT profit","sustainable IT benefit"),"charges","load"),"environmental impact","environmental footprint")</f>
        <v>Is the intended use of the uploaded images well defined?</v>
      </c>
      <c r="H55" s="185" t="str">
        <f>SUBSTITUTE(SUBSTITUTE(SUBSTITUTE('2. FRONTEND-EN-trad-GOOGLE'!H55,"sustainable IT profit","sustainable IT benefit"),"charges","load"),"environmental impact","environmental footprint")</f>
        <v/>
      </c>
      <c r="I55" s="185" t="str">
        <f>SUBSTITUTE(SUBSTITUTE(SUBSTITUTE('2. FRONTEND-EN-trad-GOOGLE'!I55,"sustainable IT profit","sustainable IT benefit"),"charges","load"),"environmental impact","environmental footprint")</f>
        <v/>
      </c>
    </row>
    <row r="56" spans="1:9" ht="15.75" customHeight="1">
      <c r="A56" s="185" t="str">
        <f>SUBSTITUTE(SUBSTITUTE(SUBSTITUTE('2. FRONTEND-EN-trad-GOOGLE'!A56,"sustainable IT profit","sustainable IT benefit"),"charges","load"),"environmental impact","environmental footprint")</f>
        <v>Technical.Upload / download</v>
      </c>
      <c r="B56" s="185" t="str">
        <f>SUBSTITUTE(SUBSTITUTE(SUBSTITUTE('2. FRONTEND-EN-trad-GOOGLE'!B56,"sustainable IT profit","sustainable IT benefit"),"charges","load"),"environmental impact","environmental footprint")</f>
        <v/>
      </c>
      <c r="C56" s="185" t="str">
        <f>SUBSTITUTE(SUBSTITUTE(SUBSTITUTE('2. FRONTEND-EN-trad-GOOGLE'!C56,"sustainable IT profit","sustainable IT benefit"),"charges","load"),"environmental impact","environmental footprint")</f>
        <v>Limit the use of hardware components or sensors on user terminals
(Compress files)</v>
      </c>
      <c r="D56" s="185" t="str">
        <f>SUBSTITUTE(SUBSTITUTE(SUBSTITUTE('2. FRONTEND-EN-trad-GOOGLE'!D56,"sustainable IT profit","sustainable IT benefit"),"charges","load"),"environmental impact","environmental footprint")</f>
        <v>Are the exchanged files compressed?</v>
      </c>
      <c r="E56" s="185" t="str">
        <f>SUBSTITUTE(SUBSTITUTE(SUBSTITUTE('2. FRONTEND-EN-trad-GOOGLE'!E56,"sustainable IT profit","sustainable IT benefit"),"charges","load"),"environmental impact","environmental footprint")</f>
        <v>The volume of data transferred increases the environmental footprint of the service, because the data is also stored, secured with duplication, backed up. Some data formats can be compressed to reduce their size, since the compression operation requires computation and intermediate storage resources, it is more efficient for the data to be available in compressed form.</v>
      </c>
      <c r="F56" s="185" t="str">
        <f>SUBSTITUTE(SUBSTITUTE(SUBSTITUTE('2. FRONTEND-EN-trad-GOOGLE'!F56,"sustainable IT profit","sustainable IT benefit"),"charges","load"),"environmental impact","environmental footprint")</f>
        <v>Is compression effective?</v>
      </c>
      <c r="G56" s="185" t="str">
        <f>SUBSTITUTE(SUBSTITUTE(SUBSTITUTE('2. FRONTEND-EN-trad-GOOGLE'!G56,"sustainable IT profit","sustainable IT benefit"),"charges","load"),"environmental impact","environmental footprint")</f>
        <v/>
      </c>
      <c r="H56" s="185" t="str">
        <f>SUBSTITUTE(SUBSTITUTE(SUBSTITUTE('2. FRONTEND-EN-trad-GOOGLE'!H56,"sustainable IT profit","sustainable IT benefit"),"charges","load"),"environmental impact","environmental footprint")</f>
        <v/>
      </c>
      <c r="I56" s="185" t="str">
        <f>SUBSTITUTE(SUBSTITUTE(SUBSTITUTE('2. FRONTEND-EN-trad-GOOGLE'!I56,"sustainable IT profit","sustainable IT benefit"),"charges","load"),"environmental impact","environmental footprint")</f>
        <v>Opquast 108 / pidila-437 / greenIT 107</v>
      </c>
    </row>
    <row r="57" spans="1:9" ht="15.75" customHeight="1">
      <c r="A57" s="185" t="str">
        <f>SUBSTITUTE(SUBSTITUTE(SUBSTITUTE('2. FRONTEND-EN-trad-GOOGLE'!A57,"sustainable IT profit","sustainable IT benefit"),"charges","load"),"environmental impact","environmental footprint")</f>
        <v/>
      </c>
      <c r="B57" s="185" t="str">
        <f>SUBSTITUTE(SUBSTITUTE(SUBSTITUTE('2. FRONTEND-EN-trad-GOOGLE'!B57,"sustainable IT profit","sustainable IT benefit"),"charges","load"),"environmental impact","environmental footprint")</f>
        <v>Facilitate the use of the service under good conditions for all users</v>
      </c>
      <c r="C57" s="185" t="str">
        <f>SUBSTITUTE(SUBSTITUTE(SUBSTITUTE('2. FRONTEND-EN-trad-GOOGLE'!C57,"sustainable IT profit","sustainable IT benefit"),"charges","load"),"environmental impact","environmental footprint")</f>
        <v/>
      </c>
      <c r="D57" s="185" t="str">
        <f>SUBSTITUTE(SUBSTITUTE(SUBSTITUTE('2. FRONTEND-EN-trad-GOOGLE'!D57,"sustainable IT profit","sustainable IT benefit"),"charges","load"),"environmental impact","environmental footprint")</f>
        <v/>
      </c>
      <c r="E57" s="185" t="str">
        <f>SUBSTITUTE(SUBSTITUTE(SUBSTITUTE('2. FRONTEND-EN-trad-GOOGLE'!E57,"sustainable IT profit","sustainable IT benefit"),"charges","load"),"environmental impact","environmental footprint")</f>
        <v/>
      </c>
      <c r="F57" s="185" t="str">
        <f>SUBSTITUTE(SUBSTITUTE(SUBSTITUTE('2. FRONTEND-EN-trad-GOOGLE'!F57,"sustainable IT profit","sustainable IT benefit"),"charges","load"),"environmental impact","environmental footprint")</f>
        <v/>
      </c>
      <c r="G57" s="185" t="str">
        <f>SUBSTITUTE(SUBSTITUTE(SUBSTITUTE('2. FRONTEND-EN-trad-GOOGLE'!G57,"sustainable IT profit","sustainable IT benefit"),"charges","load"),"environmental impact","environmental footprint")</f>
        <v/>
      </c>
      <c r="H57" s="185" t="str">
        <f>SUBSTITUTE(SUBSTITUTE(SUBSTITUTE('2. FRONTEND-EN-trad-GOOGLE'!H57,"sustainable IT profit","sustainable IT benefit"),"charges","load"),"environmental impact","environmental footprint")</f>
        <v/>
      </c>
      <c r="I57" s="185" t="str">
        <f>SUBSTITUTE(SUBSTITUTE(SUBSTITUTE('2. FRONTEND-EN-trad-GOOGLE'!I57,"sustainable IT profit","sustainable IT benefit"),"charges","load"),"environmental impact","environmental footprint")</f>
        <v/>
      </c>
    </row>
    <row r="58" spans="1:9" ht="15.75" customHeight="1">
      <c r="A58" s="185" t="str">
        <f>SUBSTITUTE(SUBSTITUTE(SUBSTITUTE('2. FRONTEND-EN-trad-GOOGLE'!A58,"sustainable IT profit","sustainable IT benefit"),"charges","load"),"environmental impact","environmental footprint")</f>
        <v>Technical User Experience</v>
      </c>
      <c r="B58" s="185" t="str">
        <f>SUBSTITUTE(SUBSTITUTE(SUBSTITUTE('2. FRONTEND-EN-trad-GOOGLE'!B58,"sustainable IT profit","sustainable IT benefit"),"charges","load"),"environmental impact","environmental footprint")</f>
        <v/>
      </c>
      <c r="C58" s="185" t="str">
        <f>SUBSTITUTE(SUBSTITUTE(SUBSTITUTE('2. FRONTEND-EN-trad-GOOGLE'!C58,"sustainable IT profit","sustainable IT benefit"),"charges","load"),"environmental impact","environmental footprint")</f>
        <v>Facilitate the use of the service in good conditions for all users
(breadcrumbs (smoother navigation))</v>
      </c>
      <c r="D58" s="185" t="str">
        <f>SUBSTITUTE(SUBSTITUTE(SUBSTITUTE('2. FRONTEND-EN-trad-GOOGLE'!D58,"sustainable IT profit","sustainable IT benefit"),"charges","load"),"environmental impact","environmental footprint")</f>
        <v>Is fast navigation possible?</v>
      </c>
      <c r="E58" s="185" t="str">
        <f>SUBSTITUTE(SUBSTITUTE(SUBSTITUTE('2. FRONTEND-EN-trad-GOOGLE'!E58,"sustainable IT profit","sustainable IT benefit"),"charges","load"),"environmental impact","environmental footprint")</f>
        <v>The ease of use and tracking in the service makes a better service to the user. It also allows a user to more easily find the information he is looking for, which reduces parasitic browsing and decreases the consumption of resources and energy for results that do not correspond to the user's needs.</v>
      </c>
      <c r="F58" s="185" t="str">
        <f>SUBSTITUTE(SUBSTITUTE(SUBSTITUTE('2. FRONTEND-EN-trad-GOOGLE'!F58,"sustainable IT profit","sustainable IT benefit"),"charges","load"),"environmental impact","environmental footprint")</f>
        <v>Are breadcrumbs always available?</v>
      </c>
      <c r="G58" s="185" t="str">
        <f>SUBSTITUTE(SUBSTITUTE(SUBSTITUTE('2. FRONTEND-EN-trad-GOOGLE'!G58,"sustainable IT profit","sustainable IT benefit"),"charges","load"),"environmental impact","environmental footprint")</f>
        <v/>
      </c>
      <c r="H58" s="185" t="str">
        <f>SUBSTITUTE(SUBSTITUTE(SUBSTITUTE('2. FRONTEND-EN-trad-GOOGLE'!H58,"sustainable IT profit","sustainable IT benefit"),"charges","load"),"environmental impact","environmental footprint")</f>
        <v/>
      </c>
      <c r="I58" s="185" t="str">
        <f>SUBSTITUTE(SUBSTITUTE(SUBSTITUTE('2. FRONTEND-EN-trad-GOOGLE'!I58,"sustainable IT profit","sustainable IT benefit"),"charges","load"),"environmental impact","environmental footprint")</f>
        <v>Opquast 5 / GreenIT 7</v>
      </c>
    </row>
    <row r="59" spans="1:9" ht="15.75" customHeight="1">
      <c r="A59" s="185" t="str">
        <f>SUBSTITUTE(SUBSTITUTE(SUBSTITUTE('2. FRONTEND-EN-trad-GOOGLE'!A59,"sustainable IT profit","sustainable IT benefit"),"charges","load"),"environmental impact","environmental footprint")</f>
        <v>Technical User Experience</v>
      </c>
      <c r="B59" s="185" t="str">
        <f>SUBSTITUTE(SUBSTITUTE(SUBSTITUTE('2. FRONTEND-EN-trad-GOOGLE'!B59,"sustainable IT profit","sustainable IT benefit"),"charges","load"),"environmental impact","environmental footprint")</f>
        <v/>
      </c>
      <c r="C59" s="185" t="str">
        <f>SUBSTITUTE(SUBSTITUTE(SUBSTITUTE('2. FRONTEND-EN-trad-GOOGLE'!C59,"sustainable IT profit","sustainable IT benefit"),"charges","load"),"environmental impact","environmental footprint")</f>
        <v>Facilitate the use of the service in good conditions for all users
(-captology / rogue behavior)</v>
      </c>
      <c r="D59" s="185" t="str">
        <f>SUBSTITUTE(SUBSTITUTE(SUBSTITUTE('2. FRONTEND-EN-trad-GOOGLE'!D59,"sustainable IT profit","sustainable IT benefit"),"charges","load"),"environmental impact","environmental footprint")</f>
        <v>Is user attention captured with their consent and for the uses they expect?</v>
      </c>
      <c r="E59" s="185" t="str">
        <f>SUBSTITUTE(SUBSTITUTE(SUBSTITUTE('2. FRONTEND-EN-trad-GOOGLE'!E59,"sustainable IT profit","sustainable IT benefit"),"charges","load"),"environmental impact","environmental footprint")</f>
        <v>The attention of the user is a resource that should be considered scarce and valuable. From this perspective, respect for the user also depends on his ability to focus his attention on the elements of his choice, rather than those that the service would like to highlight.</v>
      </c>
      <c r="F59" s="185" t="str">
        <f>SUBSTITUTE(SUBSTITUTE(SUBSTITUTE('2. FRONTEND-EN-trad-GOOGLE'!F59,"sustainable IT profit","sustainable IT benefit"),"charges","load"),"environmental impact","environmental footprint")</f>
        <v>Is the captology matrix used?</v>
      </c>
      <c r="G59" s="185" t="str">
        <f>SUBSTITUTE(SUBSTITUTE(SUBSTITUTE('2. FRONTEND-EN-trad-GOOGLE'!G59,"sustainable IT profit","sustainable IT benefit"),"charges","load"),"environmental impact","environmental footprint")</f>
        <v/>
      </c>
      <c r="H59" s="185" t="str">
        <f>SUBSTITUTE(SUBSTITUTE(SUBSTITUTE('2. FRONTEND-EN-trad-GOOGLE'!H59,"sustainable IT profit","sustainable IT benefit"),"charges","load"),"environmental impact","environmental footprint")</f>
        <v/>
      </c>
      <c r="I59" s="185" t="str">
        <f>SUBSTITUTE(SUBSTITUTE(SUBSTITUTE('2. FRONTEND-EN-trad-GOOGLE'!I59,"sustainable IT profit","sustainable IT benefit"),"charges","load"),"environmental impact","environmental footprint")</f>
        <v/>
      </c>
    </row>
    <row r="60" spans="1:9" ht="15.75" customHeight="1">
      <c r="A60" s="185" t="str">
        <f>SUBSTITUTE(SUBSTITUTE(SUBSTITUTE('2. FRONTEND-EN-trad-GOOGLE'!A60,"sustainable IT profit","sustainable IT benefit"),"charges","load"),"environmental impact","environmental footprint")</f>
        <v>Technical User Experience</v>
      </c>
      <c r="B60" s="185" t="str">
        <f>SUBSTITUTE(SUBSTITUTE(SUBSTITUTE('2. FRONTEND-EN-trad-GOOGLE'!B60,"sustainable IT profit","sustainable IT benefit"),"charges","load"),"environmental impact","environmental footprint")</f>
        <v/>
      </c>
      <c r="C60" s="185" t="str">
        <f>SUBSTITUTE(SUBSTITUTE(SUBSTITUTE('2. FRONTEND-EN-trad-GOOGLE'!C60,"sustainable IT profit","sustainable IT benefit"),"charges","load"),"environmental impact","environmental footprint")</f>
        <v>Facilitate the use of the service under good conditions for all users
(Treatment of health use cases (Part of the interoperability framework))</v>
      </c>
      <c r="D60" s="185" t="str">
        <f>SUBSTITUTE(SUBSTITUTE(SUBSTITUTE('2. FRONTEND-EN-trad-GOOGLE'!D60,"sustainable IT profit","sustainable IT benefit"),"charges","load"),"environmental impact","environmental footprint")</f>
        <v>Are regulated data (personal, health, financial) exposed to users?</v>
      </c>
      <c r="E60" s="185" t="str">
        <f>SUBSTITUTE(SUBSTITUTE(SUBSTITUTE('2. FRONTEND-EN-trad-GOOGLE'!E60,"sustainable IT profit","sustainable IT benefit"),"charges","load"),"environmental impact","environmental footprint")</f>
        <v>The data that the user entrusts when it enters a regulatory framework must be exposed to the users so that they can transmit it with informed consent.</v>
      </c>
      <c r="F60" s="185" t="str">
        <f>SUBSTITUTE(SUBSTITUTE(SUBSTITUTE('2. FRONTEND-EN-trad-GOOGLE'!F60,"sustainable IT profit","sustainable IT benefit"),"charges","load"),"environmental impact","environmental footprint")</f>
        <v>Is each regulated data identified?</v>
      </c>
      <c r="G60" s="185" t="str">
        <f>SUBSTITUTE(SUBSTITUTE(SUBSTITUTE('2. FRONTEND-EN-trad-GOOGLE'!G60,"sustainable IT profit","sustainable IT benefit"),"charges","load"),"environmental impact","environmental footprint")</f>
        <v/>
      </c>
      <c r="H60" s="185" t="str">
        <f>SUBSTITUTE(SUBSTITUTE(SUBSTITUTE('2. FRONTEND-EN-trad-GOOGLE'!H60,"sustainable IT profit","sustainable IT benefit"),"charges","load"),"environmental impact","environmental footprint")</f>
        <v/>
      </c>
      <c r="I60" s="185" t="str">
        <f>SUBSTITUTE(SUBSTITUTE(SUBSTITUTE('2. FRONTEND-EN-trad-GOOGLE'!I60,"sustainable IT profit","sustainable IT benefit"),"charges","load"),"environmental impact","environmental footprint")</f>
        <v/>
      </c>
    </row>
    <row r="61" spans="1:9" ht="15.75" customHeight="1">
      <c r="A61" s="185" t="str">
        <f>SUBSTITUTE(SUBSTITUTE(SUBSTITUTE('2. FRONTEND-EN-trad-GOOGLE'!A61,"sustainable IT profit","sustainable IT benefit"),"charges","load"),"environmental impact","environmental footprint")</f>
        <v/>
      </c>
      <c r="B61" s="185" t="str">
        <f>SUBSTITUTE(SUBSTITUTE(SUBSTITUTE('2. FRONTEND-EN-trad-GOOGLE'!B61,"sustainable IT profit","sustainable IT benefit"),"charges","load"),"environmental impact","environmental footprint")</f>
        <v>Implement technical solutions with the lowest impact</v>
      </c>
      <c r="C61" s="185" t="str">
        <f>SUBSTITUTE(SUBSTITUTE(SUBSTITUTE('2. FRONTEND-EN-trad-GOOGLE'!C61,"sustainable IT profit","sustainable IT benefit"),"charges","load"),"environmental impact","environmental footprint")</f>
        <v/>
      </c>
      <c r="D61" s="185" t="str">
        <f>SUBSTITUTE(SUBSTITUTE(SUBSTITUTE('2. FRONTEND-EN-trad-GOOGLE'!D61,"sustainable IT profit","sustainable IT benefit"),"charges","load"),"environmental impact","environmental footprint")</f>
        <v/>
      </c>
      <c r="E61" s="185" t="str">
        <f>SUBSTITUTE(SUBSTITUTE(SUBSTITUTE('2. FRONTEND-EN-trad-GOOGLE'!E61,"sustainable IT profit","sustainable IT benefit"),"charges","load"),"environmental impact","environmental footprint")</f>
        <v/>
      </c>
      <c r="F61" s="185" t="str">
        <f>SUBSTITUTE(SUBSTITUTE(SUBSTITUTE('2. FRONTEND-EN-trad-GOOGLE'!F61,"sustainable IT profit","sustainable IT benefit"),"charges","load"),"environmental impact","environmental footprint")</f>
        <v/>
      </c>
      <c r="G61" s="185" t="str">
        <f>SUBSTITUTE(SUBSTITUTE(SUBSTITUTE('2. FRONTEND-EN-trad-GOOGLE'!G61,"sustainable IT profit","sustainable IT benefit"),"charges","load"),"environmental impact","environmental footprint")</f>
        <v/>
      </c>
      <c r="H61" s="185" t="str">
        <f>SUBSTITUTE(SUBSTITUTE(SUBSTITUTE('2. FRONTEND-EN-trad-GOOGLE'!H61,"sustainable IT profit","sustainable IT benefit"),"charges","load"),"environmental impact","environmental footprint")</f>
        <v/>
      </c>
      <c r="I61" s="185" t="str">
        <f>SUBSTITUTE(SUBSTITUTE(SUBSTITUTE('2. FRONTEND-EN-trad-GOOGLE'!I61,"sustainable IT profit","sustainable IT benefit"),"charges","load"),"environmental impact","environmental footprint")</f>
        <v/>
      </c>
    </row>
    <row r="62" spans="1:9" ht="15.75" customHeight="1">
      <c r="A62" s="185" t="str">
        <f>SUBSTITUTE(SUBSTITUTE(SUBSTITUTE('2. FRONTEND-EN-trad-GOOGLE'!A62,"sustainable IT profit","sustainable IT benefit"),"charges","load"),"environmental impact","environmental footprint")</f>
        <v>Technical User Experience</v>
      </c>
      <c r="B62" s="185" t="str">
        <f>SUBSTITUTE(SUBSTITUTE(SUBSTITUTE('2. FRONTEND-EN-trad-GOOGLE'!B62,"sustainable IT profit","sustainable IT benefit"),"charges","load"),"environmental impact","environmental footprint")</f>
        <v/>
      </c>
      <c r="C62" s="185" t="str">
        <f>SUBSTITUTE(SUBSTITUTE(SUBSTITUTE('2. FRONTEND-EN-trad-GOOGLE'!C62,"sustainable IT profit","sustainable IT benefit"),"charges","load"),"environmental impact","environmental footprint")</f>
        <v>Implement technical solutions with the lowest impact
(Allow screen orientation changes)</v>
      </c>
      <c r="D62" s="185" t="str">
        <f>SUBSTITUTE(SUBSTITUTE(SUBSTITUTE('2. FRONTEND-EN-trad-GOOGLE'!D62,"sustainable IT profit","sustainable IT benefit"),"charges","load"),"environmental impact","environmental footprint")</f>
        <v>Is the service suitable for different accessibility media formats?</v>
      </c>
      <c r="E62" s="185" t="str">
        <f>SUBSTITUTE(SUBSTITUTE(SUBSTITUTE('2. FRONTEND-EN-trad-GOOGLE'!E62,"sustainable IT profit","sustainable IT benefit"),"charges","load"),"environmental impact","environmental footprint")</f>
        <v>Certain accessibility tools and mechanisms introduce constraints on the layout of the screens (portrait, landscape, magnifying glass). The service must not block the possibilities under penalty of excluding some of the users.</v>
      </c>
      <c r="F62" s="185" t="str">
        <f>SUBSTITUTE(SUBSTITUTE(SUBSTITUTE('2. FRONTEND-EN-trad-GOOGLE'!F62,"sustainable IT profit","sustainable IT benefit"),"charges","load"),"environmental impact","environmental footprint")</f>
        <v>Is screen orientation change enabled and managed across the department?</v>
      </c>
      <c r="G62" s="185" t="str">
        <f>SUBSTITUTE(SUBSTITUTE(SUBSTITUTE('2. FRONTEND-EN-trad-GOOGLE'!G62,"sustainable IT profit","sustainable IT benefit"),"charges","load"),"environmental impact","environmental footprint")</f>
        <v/>
      </c>
      <c r="H62" s="185" t="str">
        <f>SUBSTITUTE(SUBSTITUTE(SUBSTITUTE('2. FRONTEND-EN-trad-GOOGLE'!H62,"sustainable IT profit","sustainable IT benefit"),"charges","load"),"environmental impact","environmental footprint")</f>
        <v/>
      </c>
      <c r="I62" s="185" t="str">
        <f>SUBSTITUTE(SUBSTITUTE(SUBSTITUTE('2. FRONTEND-EN-trad-GOOGLE'!I62,"sustainable IT profit","sustainable IT benefit"),"charges","load"),"environmental impact","environmental footprint")</f>
        <v>RGAA 13.9 criteria</v>
      </c>
    </row>
    <row r="63" spans="1:9" ht="15.75" customHeight="1">
      <c r="A63" s="185" t="str">
        <f>SUBSTITUTE(SUBSTITUTE(SUBSTITUTE('2. FRONTEND-EN-trad-GOOGLE'!A63,"sustainable IT profit","sustainable IT benefit"),"charges","load"),"environmental impact","environmental footprint")</f>
        <v>User Interface.Media</v>
      </c>
      <c r="B63" s="185" t="str">
        <f>SUBSTITUTE(SUBSTITUTE(SUBSTITUTE('2. FRONTEND-EN-trad-GOOGLE'!B63,"sustainable IT profit","sustainable IT benefit"),"charges","load"),"environmental impact","environmental footprint")</f>
        <v/>
      </c>
      <c r="C63" s="185" t="str">
        <f>SUBSTITUTE(SUBSTITUTE(SUBSTITUTE('2. FRONTEND-EN-trad-GOOGLE'!C63,"sustainable IT profit","sustainable IT benefit"),"charges","load"),"environmental impact","environmental footprint")</f>
        <v>Implement technical solutions with the lowest impact
(Use the most optimized image format (jpg, png, gif, webP, svg))</v>
      </c>
      <c r="D63" s="185" t="str">
        <f>SUBSTITUTE(SUBSTITUTE(SUBSTITUTE('2. FRONTEND-EN-trad-GOOGLE'!D63,"sustainable IT profit","sustainable IT benefit"),"charges","load"),"environmental impact","environmental footprint")</f>
        <v>Have the different image formats available been evaluated to select only the most effective?</v>
      </c>
      <c r="E63" s="185" t="str">
        <f>SUBSTITUTE(SUBSTITUTE(SUBSTITUTE('2. FRONTEND-EN-trad-GOOGLE'!E63,"sustainable IT profit","sustainable IT benefit"),"charges","load"),"environmental impact","environmental footprint")</f>
        <v>Digital services use images for illustration or information purposes. The sizes, degrees of definition, encoding formats have a significant impact on the size of the files of these images. Reducing volumes makes it possible to limit environmental footprints.</v>
      </c>
      <c r="F63" s="185" t="str">
        <f>SUBSTITUTE(SUBSTITUTE(SUBSTITUTE('2. FRONTEND-EN-trad-GOOGLE'!F63,"sustainable IT profit","sustainable IT benefit"),"charges","load"),"environmental impact","environmental footprint")</f>
        <v>What is the total volume of images for the service?</v>
      </c>
      <c r="G63" s="185" t="str">
        <f>SUBSTITUTE(SUBSTITUTE(SUBSTITUTE('2. FRONTEND-EN-trad-GOOGLE'!G63,"sustainable IT profit","sustainable IT benefit"),"charges","load"),"environmental impact","environmental footprint")</f>
        <v/>
      </c>
      <c r="H63" s="185" t="str">
        <f>SUBSTITUTE(SUBSTITUTE(SUBSTITUTE('2. FRONTEND-EN-trad-GOOGLE'!H63,"sustainable IT profit","sustainable IT benefit"),"charges","load"),"environmental impact","environmental footprint")</f>
        <v/>
      </c>
      <c r="I63" s="185" t="str">
        <f>SUBSTITUTE(SUBSTITUTE(SUBSTITUTE('2. FRONTEND-EN-trad-GOOGLE'!I63,"sustainable IT profit","sustainable IT benefit"),"charges","load"),"environmental impact","environmental footprint")</f>
        <v>Opquast 22 - 76 / GreenIT 36 - 80</v>
      </c>
    </row>
    <row r="64" spans="1:9" ht="15.75" customHeight="1">
      <c r="A64" s="185" t="str">
        <f>SUBSTITUTE(SUBSTITUTE(SUBSTITUTE('2. FRONTEND-EN-trad-GOOGLE'!A64,"sustainable IT profit","sustainable IT benefit"),"charges","load"),"environmental impact","environmental footprint")</f>
        <v>User Interface.</v>
      </c>
      <c r="B64" s="185" t="str">
        <f>SUBSTITUTE(SUBSTITUTE(SUBSTITUTE('2. FRONTEND-EN-trad-GOOGLE'!B64,"sustainable IT profit","sustainable IT benefit"),"charges","load"),"environmental impact","environmental footprint")</f>
        <v/>
      </c>
      <c r="C64" s="185" t="str">
        <f>SUBSTITUTE(SUBSTITUTE(SUBSTITUTE('2. FRONTEND-EN-trad-GOOGLE'!C64,"sustainable IT profit","sustainable IT benefit"),"charges","load"),"environmental impact","environmental footprint")</f>
        <v>Implement technical solutions with the lowest impact
(limit image resize by the browser)</v>
      </c>
      <c r="D64" s="185" t="str">
        <f>SUBSTITUTE(SUBSTITUTE(SUBSTITUTE('2. FRONTEND-EN-trad-GOOGLE'!D64,"sustainable IT profit","sustainable IT benefit"),"charges","load"),"environmental impact","environmental footprint")</f>
        <v>Are image resizing processed upstream and statically (server side)?</v>
      </c>
      <c r="E64" s="185" t="str">
        <f>SUBSTITUTE(SUBSTITUTE(SUBSTITUTE('2. FRONTEND-EN-trad-GOOGLE'!E64,"sustainable IT profit","sustainable IT benefit"),"charges","load"),"environmental impact","environmental footprint")</f>
        <v>Services use multiple sizes of the same image for different purposes. The resizing of the images, when it is carried out on demand, generates processing loads, the production of intermediate files which introduce energy losses at each request. It is more efficient if the images are available in the different sizes used by the service.</v>
      </c>
      <c r="F64" s="185" t="str">
        <f>SUBSTITUTE(SUBSTITUTE(SUBSTITUTE('2. FRONTEND-EN-trad-GOOGLE'!F64,"sustainable IT profit","sustainable IT benefit"),"charges","load"),"environmental impact","environmental footprint")</f>
        <v>Is each image available in its useful format?</v>
      </c>
      <c r="G64" s="185" t="str">
        <f>SUBSTITUTE(SUBSTITUTE(SUBSTITUTE('2. FRONTEND-EN-trad-GOOGLE'!G64,"sustainable IT profit","sustainable IT benefit"),"charges","load"),"environmental impact","environmental footprint")</f>
        <v/>
      </c>
      <c r="H64" s="185" t="str">
        <f>SUBSTITUTE(SUBSTITUTE(SUBSTITUTE('2. FRONTEND-EN-trad-GOOGLE'!H64,"sustainable IT profit","sustainable IT benefit"),"charges","load"),"environmental impact","environmental footprint")</f>
        <v/>
      </c>
      <c r="I64" s="185" t="str">
        <f>SUBSTITUTE(SUBSTITUTE(SUBSTITUTE('2. FRONTEND-EN-trad-GOOGLE'!I64,"sustainable IT profit","sustainable IT benefit"),"charges","load"),"environmental impact","environmental footprint")</f>
        <v/>
      </c>
    </row>
    <row r="65" spans="1:9" ht="15.75" customHeight="1">
      <c r="A65" s="185" t="str">
        <f>SUBSTITUTE(SUBSTITUTE(SUBSTITUTE('2. FRONTEND-EN-trad-GOOGLE'!A65,"sustainable IT profit","sustainable IT benefit"),"charges","load"),"environmental impact","environmental footprint")</f>
        <v>User Interface.</v>
      </c>
      <c r="B65" s="185" t="str">
        <f>SUBSTITUTE(SUBSTITUTE(SUBSTITUTE('2. FRONTEND-EN-trad-GOOGLE'!B65,"sustainable IT profit","sustainable IT benefit"),"charges","load"),"environmental impact","environmental footprint")</f>
        <v/>
      </c>
      <c r="C65" s="185" t="str">
        <f>SUBSTITUTE(SUBSTITUTE(SUBSTITUTE('2. FRONTEND-EN-trad-GOOGLE'!C65,"sustainable IT profit","sustainable IT benefit"),"charges","load"),"environmental impact","environmental footprint")</f>
        <v>Implement technical solutions with the lowest impact
(degrade the image quality as much as possible for the expected functionality)</v>
      </c>
      <c r="D65" s="185" t="str">
        <f>SUBSTITUTE(SUBSTITUTE(SUBSTITUTE('2. FRONTEND-EN-trad-GOOGLE'!D65,"sustainable IT profit","sustainable IT benefit"),"charges","load"),"environmental impact","environmental footprint")</f>
        <v>Is the definition of the image reduced and adapted to its objective (illustration, contractual, ...)?</v>
      </c>
      <c r="E65" s="185" t="str">
        <f>SUBSTITUTE(SUBSTITUTE(SUBSTITUTE('2. FRONTEND-EN-trad-GOOGLE'!E65,"sustainable IT profit","sustainable IT benefit"),"charges","load"),"environmental impact","environmental footprint")</f>
        <v>Illustrative images and images that carry more contractual information such as the image of a product do not have the same needs for quality details. The adaptation of the level of quality to the importance of the image makes it possible to reduce the environmental footprint of the less critical needs for the service.</v>
      </c>
      <c r="F65" s="185" t="str">
        <f>SUBSTITUTE(SUBSTITUTE(SUBSTITUTE('2. FRONTEND-EN-trad-GOOGLE'!F65,"sustainable IT profit","sustainable IT benefit"),"charges","load"),"environmental impact","environmental footprint")</f>
        <v>What level of quality is expected for each image?</v>
      </c>
      <c r="G65" s="185" t="str">
        <f>SUBSTITUTE(SUBSTITUTE(SUBSTITUTE('2. FRONTEND-EN-trad-GOOGLE'!G65,"sustainable IT profit","sustainable IT benefit"),"charges","load"),"environmental impact","environmental footprint")</f>
        <v/>
      </c>
      <c r="H65" s="185" t="str">
        <f>SUBSTITUTE(SUBSTITUTE(SUBSTITUTE('2. FRONTEND-EN-trad-GOOGLE'!H65,"sustainable IT profit","sustainable IT benefit"),"charges","load"),"environmental impact","environmental footprint")</f>
        <v/>
      </c>
      <c r="I65" s="185" t="str">
        <f>SUBSTITUTE(SUBSTITUTE(SUBSTITUTE('2. FRONTEND-EN-trad-GOOGLE'!I65,"sustainable IT profit","sustainable IT benefit"),"charges","load"),"environmental impact","environmental footprint")</f>
        <v/>
      </c>
    </row>
    <row r="66" spans="1:9" ht="15.75" customHeight="1">
      <c r="A66" s="185" t="str">
        <f>SUBSTITUTE(SUBSTITUTE(SUBSTITUTE('2. FRONTEND-EN-trad-GOOGLE'!A66,"sustainable IT profit","sustainable IT benefit"),"charges","load"),"environmental impact","environmental footprint")</f>
        <v>User Interface.</v>
      </c>
      <c r="B66" s="185" t="str">
        <f>SUBSTITUTE(SUBSTITUTE(SUBSTITUTE('2. FRONTEND-EN-trad-GOOGLE'!B66,"sustainable IT profit","sustainable IT benefit"),"charges","load"),"environmental impact","environmental footprint")</f>
        <v/>
      </c>
      <c r="C66" s="185" t="str">
        <f>SUBSTITUTE(SUBSTITUTE(SUBSTITUTE('2. FRONTEND-EN-trad-GOOGLE'!C66,"sustainable IT profit","sustainable IT benefit"),"charges","load"),"environmental impact","environmental footprint")</f>
        <v>Implement technical solutions with the lowest impact
(Offer an alternative to images (Accessibility))</v>
      </c>
      <c r="D66" s="185" t="str">
        <f>SUBSTITUTE(SUBSTITUTE(SUBSTITUTE('2. FRONTEND-EN-trad-GOOGLE'!D66,"sustainable IT profit","sustainable IT benefit"),"charges","load"),"environmental impact","environmental footprint")</f>
        <v>Do all images have a text alternative?</v>
      </c>
      <c r="E66" s="185" t="str">
        <f>SUBSTITUTE(SUBSTITUTE(SUBSTITUTE('2. FRONTEND-EN-trad-GOOGLE'!E66,"sustainable IT profit","sustainable IT benefit"),"charges","load"),"environmental impact","environmental footprint")</f>
        <v>Accessibility assistants must be able to use a description of the information carried by the image in order to allow a good understanding of the service without the vision of the image.</v>
      </c>
      <c r="F66" s="185" t="str">
        <f>SUBSTITUTE(SUBSTITUTE(SUBSTITUTE('2. FRONTEND-EN-trad-GOOGLE'!F66,"sustainable IT profit","sustainable IT benefit"),"charges","load"),"environmental impact","environmental footprint")</f>
        <v>Have you tested the service with an accessibility reader?</v>
      </c>
      <c r="G66" s="185" t="str">
        <f>SUBSTITUTE(SUBSTITUTE(SUBSTITUTE('2. FRONTEND-EN-trad-GOOGLE'!G66,"sustainable IT profit","sustainable IT benefit"),"charges","load"),"environmental impact","environmental footprint")</f>
        <v/>
      </c>
      <c r="H66" s="185" t="str">
        <f>SUBSTITUTE(SUBSTITUTE(SUBSTITUTE('2. FRONTEND-EN-trad-GOOGLE'!H66,"sustainable IT profit","sustainable IT benefit"),"charges","load"),"environmental impact","environmental footprint")</f>
        <v/>
      </c>
      <c r="I66" s="185" t="str">
        <f>SUBSTITUTE(SUBSTITUTE(SUBSTITUTE('2. FRONTEND-EN-trad-GOOGLE'!I66,"sustainable IT profit","sustainable IT benefit"),"charges","load"),"environmental impact","environmental footprint")</f>
        <v>RGAA criteria 1.1 to 1.9</v>
      </c>
    </row>
    <row r="67" spans="1:9" ht="15.75" customHeight="1">
      <c r="A67" s="185" t="str">
        <f>SUBSTITUTE(SUBSTITUTE(SUBSTITUTE('2. FRONTEND-EN-trad-GOOGLE'!A67,"sustainable IT profit","sustainable IT benefit"),"charges","load"),"environmental impact","environmental footprint")</f>
        <v>User Interface.</v>
      </c>
      <c r="B67" s="185" t="str">
        <f>SUBSTITUTE(SUBSTITUTE(SUBSTITUTE('2. FRONTEND-EN-trad-GOOGLE'!B67,"sustainable IT profit","sustainable IT benefit"),"charges","load"),"environmental impact","environmental footprint")</f>
        <v/>
      </c>
      <c r="C67" s="185" t="str">
        <f>SUBSTITUTE(SUBSTITUTE(SUBSTITUTE('2. FRONTEND-EN-trad-GOOGLE'!C67,"sustainable IT profit","sustainable IT benefit"),"charges","load"),"environmental impact","environmental footprint")</f>
        <v>Implement technical solutions with the lowest impact
(optimize with srcset)</v>
      </c>
      <c r="D67" s="185" t="str">
        <f>SUBSTITUTE(SUBSTITUTE(SUBSTITUTE('2. FRONTEND-EN-trad-GOOGLE'!D67,"sustainable IT profit","sustainable IT benefit"),"charges","load"),"environmental impact","environmental footprint")</f>
        <v>Are alternative image formats made available through srcset?</v>
      </c>
      <c r="E67" s="185" t="str">
        <f>SUBSTITUTE(SUBSTITUTE(SUBSTITUTE('2. FRONTEND-EN-trad-GOOGLE'!E67,"sustainable IT profit","sustainable IT benefit"),"charges","load"),"environmental impact","environmental footprint")</f>
        <v>The selection of the different sizes of images available can be left to the browser with an encapsulation of the images in srcset. The browser will select the format best suited to its use. This technique is not always the most efficient from an IT Sustainable point of view and must be validated against more static alternatives.</v>
      </c>
      <c r="F67" s="185" t="str">
        <f>SUBSTITUTE(SUBSTITUTE(SUBSTITUTE('2. FRONTEND-EN-trad-GOOGLE'!F67,"sustainable IT profit","sustainable IT benefit"),"charges","load"),"environmental impact","environmental footprint")</f>
        <v>Have the gains been measured with the use of srcset?</v>
      </c>
      <c r="G67" s="185" t="str">
        <f>SUBSTITUTE(SUBSTITUTE(SUBSTITUTE('2. FRONTEND-EN-trad-GOOGLE'!G67,"sustainable IT profit","sustainable IT benefit"),"charges","load"),"environmental impact","environmental footprint")</f>
        <v/>
      </c>
      <c r="H67" s="185" t="str">
        <f>SUBSTITUTE(SUBSTITUTE(SUBSTITUTE('2. FRONTEND-EN-trad-GOOGLE'!H67,"sustainable IT profit","sustainable IT benefit"),"charges","load"),"environmental impact","environmental footprint")</f>
        <v/>
      </c>
      <c r="I67" s="185" t="str">
        <f>SUBSTITUTE(SUBSTITUTE(SUBSTITUTE('2. FRONTEND-EN-trad-GOOGLE'!I67,"sustainable IT profit","sustainable IT benefit"),"charges","load"),"environmental impact","environmental footprint")</f>
        <v/>
      </c>
    </row>
    <row r="68" spans="1:9" ht="15.75" customHeight="1">
      <c r="A68" s="185" t="str">
        <f>SUBSTITUTE(SUBSTITUTE(SUBSTITUTE('2. FRONTEND-EN-trad-GOOGLE'!A68,"sustainable IT profit","sustainable IT benefit"),"charges","load"),"environmental impact","environmental footprint")</f>
        <v>User Interface.</v>
      </c>
      <c r="B68" s="185" t="str">
        <f>SUBSTITUTE(SUBSTITUTE(SUBSTITUTE('2. FRONTEND-EN-trad-GOOGLE'!B68,"sustainable IT profit","sustainable IT benefit"),"charges","load"),"environmental impact","environmental footprint")</f>
        <v/>
      </c>
      <c r="C68" s="185" t="str">
        <f>SUBSTITUTE(SUBSTITUTE(SUBSTITUTE('2. FRONTEND-EN-trad-GOOGLE'!C68,"sustainable IT profit","sustainable IT benefit"),"charges","load"),"environmental impact","environmental footprint")</f>
        <v>Implement technical solutions with the lowest impact
(Use Sprites)</v>
      </c>
      <c r="D68" s="185" t="str">
        <f>SUBSTITUTE(SUBSTITUTE(SUBSTITUTE('2. FRONTEND-EN-trad-GOOGLE'!D68,"sustainable IT profit","sustainable IT benefit"),"charges","load"),"environmental impact","environmental footprint")</f>
        <v>Are CSS sprites implemented to limit the flow of image fetching?</v>
      </c>
      <c r="E68" s="185" t="str">
        <f>SUBSTITUTE(SUBSTITUTE(SUBSTITUTE('2. FRONTEND-EN-trad-GOOGLE'!E68,"sustainable IT profit","sustainable IT benefit"),"charges","load"),"environmental impact","environmental footprint")</f>
        <v>Sprite css techniques allow reducing the number of image files by combining several images per file; This technique does not reduce the volume of exchanges, but reduces the number of image retrieval requests. This provides a sustainable gain in IT efficiency if all the images of the sprite are actually used, otherwise volumes of data have been transferred for nothing.</v>
      </c>
      <c r="F68" s="185" t="str">
        <f>SUBSTITUTE(SUBSTITUTE(SUBSTITUTE('2. FRONTEND-EN-trad-GOOGLE'!F68,"sustainable IT profit","sustainable IT benefit"),"charges","load"),"environmental impact","environmental footprint")</f>
        <v>Have the gains been measured with the use of CSS sprites?</v>
      </c>
      <c r="G68" s="185" t="str">
        <f>SUBSTITUTE(SUBSTITUTE(SUBSTITUTE('2. FRONTEND-EN-trad-GOOGLE'!G68,"sustainable IT profit","sustainable IT benefit"),"charges","load"),"environmental impact","environmental footprint")</f>
        <v/>
      </c>
      <c r="H68" s="185" t="str">
        <f>SUBSTITUTE(SUBSTITUTE(SUBSTITUTE('2. FRONTEND-EN-trad-GOOGLE'!H68,"sustainable IT profit","sustainable IT benefit"),"charges","load"),"environmental impact","environmental footprint")</f>
        <v/>
      </c>
      <c r="I68" s="185" t="str">
        <f>SUBSTITUTE(SUBSTITUTE(SUBSTITUTE('2. FRONTEND-EN-trad-GOOGLE'!I68,"sustainable IT profit","sustainable IT benefit"),"charges","load"),"environmental impact","environmental footprint")</f>
        <v>Opquast 22 / GreenIT 20</v>
      </c>
    </row>
    <row r="69" spans="1:9" ht="15.75" customHeight="1">
      <c r="A69" s="185" t="str">
        <f>SUBSTITUTE(SUBSTITUTE(SUBSTITUTE('2. FRONTEND-EN-trad-GOOGLE'!A69,"sustainable IT profit","sustainable IT benefit"),"charges","load"),"environmental impact","environmental footprint")</f>
        <v>User Interface.</v>
      </c>
      <c r="B69" s="185" t="str">
        <f>SUBSTITUTE(SUBSTITUTE(SUBSTITUTE('2. FRONTEND-EN-trad-GOOGLE'!B69,"sustainable IT profit","sustainable IT benefit"),"charges","load"),"environmental impact","environmental footprint")</f>
        <v/>
      </c>
      <c r="C69" s="185" t="str">
        <f>SUBSTITUTE(SUBSTITUTE(SUBSTITUTE('2. FRONTEND-EN-trad-GOOGLE'!C69,"sustainable IT profit","sustainable IT benefit"),"charges","load"),"environmental impact","environmental footprint")</f>
        <v>Implement technical solutions with the lowest impact
(Favor css formatting)</v>
      </c>
      <c r="D69" s="185" t="str">
        <f>SUBSTITUTE(SUBSTITUTE(SUBSTITUTE('2. FRONTEND-EN-trad-GOOGLE'!D69,"sustainable IT profit","sustainable IT benefit"),"charges","load"),"environmental impact","environmental footprint")</f>
        <v>Is formatting in css preferred, to limit the use of images?</v>
      </c>
      <c r="E69" s="185" t="str">
        <f>SUBSTITUTE(SUBSTITUTE(SUBSTITUTE('2. FRONTEND-EN-trad-GOOGLE'!E69,"sustainable IT profit","sustainable IT benefit"),"charges","load"),"environmental impact","environmental footprint")</f>
        <v>Among the presentation elements used in the services, the images represent a significant volume, which generates an environmental footprint. In some cases, formatting operations with CSS make it possible to dispense with an image, this lighter solution is to be preferred.</v>
      </c>
      <c r="F69" s="185" t="str">
        <f>SUBSTITUTE(SUBSTITUTE(SUBSTITUTE('2. FRONTEND-EN-trad-GOOGLE'!F69,"sustainable IT profit","sustainable IT benefit"),"charges","load"),"environmental impact","environmental footprint")</f>
        <v>Which images can be replaced by CSS?</v>
      </c>
      <c r="G69" s="185" t="str">
        <f>SUBSTITUTE(SUBSTITUTE(SUBSTITUTE('2. FRONTEND-EN-trad-GOOGLE'!G69,"sustainable IT profit","sustainable IT benefit"),"charges","load"),"environmental impact","environmental footprint")</f>
        <v/>
      </c>
      <c r="H69" s="185" t="str">
        <f>SUBSTITUTE(SUBSTITUTE(SUBSTITUTE('2. FRONTEND-EN-trad-GOOGLE'!H69,"sustainable IT profit","sustainable IT benefit"),"charges","load"),"environmental impact","environmental footprint")</f>
        <v/>
      </c>
      <c r="I69" s="185" t="str">
        <f>SUBSTITUTE(SUBSTITUTE(SUBSTITUTE('2. FRONTEND-EN-trad-GOOGLE'!I69,"sustainable IT profit","sustainable IT benefit"),"charges","load"),"environmental impact","environmental footprint")</f>
        <v>RGAA 10.1 criterion</v>
      </c>
    </row>
    <row r="70" spans="1:9" ht="15.75" customHeight="1">
      <c r="A70" s="185" t="str">
        <f>SUBSTITUTE(SUBSTITUTE(SUBSTITUTE('2. FRONTEND-EN-trad-GOOGLE'!A70,"sustainable IT profit","sustainable IT benefit"),"charges","load"),"environmental impact","environmental footprint")</f>
        <v>User Interface.</v>
      </c>
      <c r="B70" s="185" t="str">
        <f>SUBSTITUTE(SUBSTITUTE(SUBSTITUTE('2. FRONTEND-EN-trad-GOOGLE'!B70,"sustainable IT profit","sustainable IT benefit"),"charges","load"),"environmental impact","environmental footprint")</f>
        <v/>
      </c>
      <c r="C70" s="185" t="str">
        <f>SUBSTITUTE(SUBSTITUTE(SUBSTITUTE('2. FRONTEND-EN-trad-GOOGLE'!C70,"sustainable IT profit","sustainable IT benefit"),"charges","load"),"environmental impact","environmental footprint")</f>
        <v>Implement technical solutions with the lowest impact
(Set up the Lazzy load)</v>
      </c>
      <c r="D70" s="185" t="str">
        <f>SUBSTITUTE(SUBSTITUTE(SUBSTITUTE('2. FRONTEND-EN-trad-GOOGLE'!D70,"sustainable IT profit","sustainable IT benefit"),"charges","load"),"environmental impact","environmental footprint")</f>
        <v>Does the lazy load bring a gain (weight of the page, CPU resource)?</v>
      </c>
      <c r="E70" s="185" t="str">
        <f>SUBSTITUTE(SUBSTITUTE(SUBSTITUTE('2. FRONTEND-EN-trad-GOOGLE'!E70,"sustainable IT profit","sustainable IT benefit"),"charges","load"),"environmental impact","environmental footprint")</f>
        <v>When loading the service on the user device, not all information is equally important. The deferred loading of certain elements is often quite acceptable, without really reducing the volume of loading it requires less technical resources at the same time on the servers which reduces the need for dimensioning of these servers.</v>
      </c>
      <c r="F70" s="185" t="str">
        <f>SUBSTITUTE(SUBSTITUTE(SUBSTITUTE('2. FRONTEND-EN-trad-GOOGLE'!F70,"sustainable IT profit","sustainable IT benefit"),"charges","load"),"environmental impact","environmental footprint")</f>
        <v>Have the gains been measured with the use of lazy loading?</v>
      </c>
      <c r="G70" s="185" t="str">
        <f>SUBSTITUTE(SUBSTITUTE(SUBSTITUTE('2. FRONTEND-EN-trad-GOOGLE'!G70,"sustainable IT profit","sustainable IT benefit"),"charges","load"),"environmental impact","environmental footprint")</f>
        <v/>
      </c>
      <c r="H70" s="185" t="str">
        <f>SUBSTITUTE(SUBSTITUTE(SUBSTITUTE('2. FRONTEND-EN-trad-GOOGLE'!H70,"sustainable IT profit","sustainable IT benefit"),"charges","load"),"environmental impact","environmental footprint")</f>
        <v/>
      </c>
      <c r="I70" s="185" t="str">
        <f>SUBSTITUTE(SUBSTITUTE(SUBSTITUTE('2. FRONTEND-EN-trad-GOOGLE'!I70,"sustainable IT profit","sustainable IT benefit"),"charges","load"),"environmental impact","environmental footprint")</f>
        <v>GreenIT 37</v>
      </c>
    </row>
    <row r="71" spans="1:9" ht="15.75" customHeight="1">
      <c r="A71" s="185" t="str">
        <f>SUBSTITUTE(SUBSTITUTE(SUBSTITUTE('2. FRONTEND-EN-trad-GOOGLE'!A71,"sustainable IT profit","sustainable IT benefit"),"charges","load"),"environmental impact","environmental footprint")</f>
        <v>User Interface.</v>
      </c>
      <c r="B71" s="185" t="str">
        <f>SUBSTITUTE(SUBSTITUTE(SUBSTITUTE('2. FRONTEND-EN-trad-GOOGLE'!B71,"sustainable IT profit","sustainable IT benefit"),"charges","load"),"environmental impact","environmental footprint")</f>
        <v/>
      </c>
      <c r="C71" s="185" t="str">
        <f>SUBSTITUTE(SUBSTITUTE(SUBSTITUTE('2. FRONTEND-EN-trad-GOOGLE'!C71,"sustainable IT profit","sustainable IT benefit"),"charges","load"),"environmental impact","environmental footprint")</f>
        <v>Implement technical solutions with the lowest impact
(Use the most compressed CODECS)</v>
      </c>
      <c r="D71" s="185" t="str">
        <f>SUBSTITUTE(SUBSTITUTE(SUBSTITUTE('2. FRONTEND-EN-trad-GOOGLE'!D71,"sustainable IT profit","sustainable IT benefit"),"charges","load"),"environmental impact","environmental footprint")</f>
        <v>Is the definition of the sound suitable?</v>
      </c>
      <c r="E71" s="185" t="str">
        <f>SUBSTITUTE(SUBSTITUTE(SUBSTITUTE('2. FRONTEND-EN-trad-GOOGLE'!E71,"sustainable IT profit","sustainable IT benefit"),"charges","load"),"environmental impact","environmental footprint")</f>
        <v>The sounds broadcast by the service are characterized by their duration, the number of repetitions, the quality of the sound and finally the type of encoding (Codec) used. Actions on each of these points will reduce the impact of sound files both in the transfer and the volume of the files. Some highly compressed codecs significantly reduce the volume of data for the same quality, but encoding / decoding these formats can require a lot of processing resources, which greatly diminishes the overall benefit from a Sustainable IT point of view.</v>
      </c>
      <c r="F71" s="185" t="str">
        <f>SUBSTITUTE(SUBSTITUTE(SUBSTITUTE('2. FRONTEND-EN-trad-GOOGLE'!F71,"sustainable IT profit","sustainable IT benefit"),"charges","load"),"environmental impact","environmental footprint")</f>
        <v>Is the expected sound quality specified?</v>
      </c>
      <c r="G71" s="185" t="str">
        <f>SUBSTITUTE(SUBSTITUTE(SUBSTITUTE('2. FRONTEND-EN-trad-GOOGLE'!G71,"sustainable IT profit","sustainable IT benefit"),"charges","load"),"environmental impact","environmental footprint")</f>
        <v/>
      </c>
      <c r="H71" s="185" t="str">
        <f>SUBSTITUTE(SUBSTITUTE(SUBSTITUTE('2. FRONTEND-EN-trad-GOOGLE'!H71,"sustainable IT profit","sustainable IT benefit"),"charges","load"),"environmental impact","environmental footprint")</f>
        <v/>
      </c>
      <c r="I71" s="185" t="str">
        <f>SUBSTITUTE(SUBSTITUTE(SUBSTITUTE('2. FRONTEND-EN-trad-GOOGLE'!I71,"sustainable IT profit","sustainable IT benefit"),"charges","load"),"environmental impact","environmental footprint")</f>
        <v/>
      </c>
    </row>
    <row r="72" spans="1:9" ht="15.75" customHeight="1">
      <c r="A72" s="185" t="str">
        <f>SUBSTITUTE(SUBSTITUTE(SUBSTITUTE('2. FRONTEND-EN-trad-GOOGLE'!A72,"sustainable IT profit","sustainable IT benefit"),"charges","load"),"environmental impact","environmental footprint")</f>
        <v>User Interface.</v>
      </c>
      <c r="B72" s="185" t="str">
        <f>SUBSTITUTE(SUBSTITUTE(SUBSTITUTE('2. FRONTEND-EN-trad-GOOGLE'!B72,"sustainable IT profit","sustainable IT benefit"),"charges","load"),"environmental impact","environmental footprint")</f>
        <v/>
      </c>
      <c r="C72" s="185" t="str">
        <f>SUBSTITUTE(SUBSTITUTE(SUBSTITUTE('2. FRONTEND-EN-trad-GOOGLE'!C72,"sustainable IT profit","sustainable IT benefit"),"charges","load"),"environmental impact","environmental footprint")</f>
        <v>Implement technical solutions with the lowest impact
(Define css print)</v>
      </c>
      <c r="D72" s="185" t="str">
        <f>SUBSTITUTE(SUBSTITUTE(SUBSTITUTE('2. FRONTEND-EN-trad-GOOGLE'!D72,"sustainable IT profit","sustainable IT benefit"),"charges","load"),"environmental impact","environmental footprint")</f>
        <v>Is a clean version available for prints?</v>
      </c>
      <c r="E72" s="185" t="str">
        <f>SUBSTITUTE(SUBSTITUTE(SUBSTITUTE('2. FRONTEND-EN-trad-GOOGLE'!E72,"sustainable IT profit","sustainable IT benefit"),"charges","load"),"environmental impact","environmental footprint")</f>
        <v>The flows of dematerialization are sometimes broken, and require the production of writing on paper. The user in some cases may also be more comfortable using printed documents rather than 100% electronic. Prints have a significant environmental footprint, whether in the consumption of paper, consumables such as cartridges and printing inks. The presentation needs in electronics or in printing are different; on the other hand, limiting the environmental footprint must lead to a reduction in the density and volume of printed information.</v>
      </c>
      <c r="F72" s="185" t="str">
        <f>SUBSTITUTE(SUBSTITUTE(SUBSTITUTE('2. FRONTEND-EN-trad-GOOGLE'!F72,"sustainable IT profit","sustainable IT benefit"),"charges","load"),"environmental impact","environmental footprint")</f>
        <v>Is the print size specified to reduce space and ink used?</v>
      </c>
      <c r="G72" s="185" t="str">
        <f>SUBSTITUTE(SUBSTITUTE(SUBSTITUTE('2. FRONTEND-EN-trad-GOOGLE'!G72,"sustainable IT profit","sustainable IT benefit"),"charges","load"),"environmental impact","environmental footprint")</f>
        <v/>
      </c>
      <c r="H72" s="185" t="str">
        <f>SUBSTITUTE(SUBSTITUTE(SUBSTITUTE('2. FRONTEND-EN-trad-GOOGLE'!H72,"sustainable IT profit","sustainable IT benefit"),"charges","load"),"environmental impact","environmental footprint")</f>
        <v/>
      </c>
      <c r="I72" s="185" t="str">
        <f>SUBSTITUTE(SUBSTITUTE(SUBSTITUTE('2. FRONTEND-EN-trad-GOOGLE'!I72,"sustainable IT profit","sustainable IT benefit"),"charges","load"),"environmental impact","environmental footprint")</f>
        <v>Opquast 30 / GreenIT 27 / Pidila 346 - 347</v>
      </c>
    </row>
    <row r="73" spans="1:9" ht="15.75" customHeight="1">
      <c r="A73" s="185" t="str">
        <f>SUBSTITUTE(SUBSTITUTE(SUBSTITUTE('2. FRONTEND-EN-trad-GOOGLE'!A73,"sustainable IT profit","sustainable IT benefit"),"charges","load"),"environmental impact","environmental footprint")</f>
        <v>User Interface.</v>
      </c>
      <c r="B73" s="185" t="str">
        <f>SUBSTITUTE(SUBSTITUTE(SUBSTITUTE('2. FRONTEND-EN-trad-GOOGLE'!B73,"sustainable IT profit","sustainable IT benefit"),"charges","load"),"environmental impact","environmental footprint")</f>
        <v/>
      </c>
      <c r="C73" s="185" t="str">
        <f>SUBSTITUTE(SUBSTITUTE(SUBSTITUTE('2. FRONTEND-EN-trad-GOOGLE'!C73,"sustainable IT profit","sustainable IT benefit"),"charges","load"),"environmental impact","environmental footprint")</f>
        <v>Implement technical solutions with the lowest impact
(Disable auto-play - auto-start)</v>
      </c>
      <c r="D73" s="185" t="str">
        <f>SUBSTITUTE(SUBSTITUTE(SUBSTITUTE('2. FRONTEND-EN-trad-GOOGLE'!D73,"sustainable IT profit","sustainable IT benefit"),"charges","load"),"environmental impact","environmental footprint")</f>
        <v>Is it really a user action that triggers the "play"?</v>
      </c>
      <c r="E73" s="185" t="str">
        <f>SUBSTITUTE(SUBSTITUTE(SUBSTITUTE('2. FRONTEND-EN-trad-GOOGLE'!E73,"sustainable IT profit","sustainable IT benefit"),"charges","load"),"environmental impact","environmental footprint")</f>
        <v>Active content uses technical resources to function. The activity of these components should be started at the request of the user to avoid consuming energy unnecessarily.</v>
      </c>
      <c r="F73" s="185" t="str">
        <f>SUBSTITUTE(SUBSTITUTE(SUBSTITUTE('2. FRONTEND-EN-trad-GOOGLE'!F73,"sustainable IT profit","sustainable IT benefit"),"charges","load"),"environmental impact","environmental footprint")</f>
        <v>Are all the animations in auto start OFF?</v>
      </c>
      <c r="G73" s="185" t="str">
        <f>SUBSTITUTE(SUBSTITUTE(SUBSTITUTE('2. FRONTEND-EN-trad-GOOGLE'!G73,"sustainable IT profit","sustainable IT benefit"),"charges","load"),"environmental impact","environmental footprint")</f>
        <v>Do we avoid pre-loading the animations / video?</v>
      </c>
      <c r="H73" s="185" t="str">
        <f>SUBSTITUTE(SUBSTITUTE(SUBSTITUTE('2. FRONTEND-EN-trad-GOOGLE'!H73,"sustainable IT profit","sustainable IT benefit"),"charges","load"),"environmental impact","environmental footprint")</f>
        <v/>
      </c>
      <c r="I73" s="185" t="str">
        <f>SUBSTITUTE(SUBSTITUTE(SUBSTITUTE('2. FRONTEND-EN-trad-GOOGLE'!I73,"sustainable IT profit","sustainable IT benefit"),"charges","load"),"environmental impact","environmental footprint")</f>
        <v/>
      </c>
    </row>
    <row r="74" spans="1:9" ht="15.75" customHeight="1">
      <c r="A74" s="185" t="str">
        <f>SUBSTITUTE(SUBSTITUTE(SUBSTITUTE('2. FRONTEND-EN-trad-GOOGLE'!A74,"sustainable IT profit","sustainable IT benefit"),"charges","load"),"environmental impact","environmental footprint")</f>
        <v>User Interface.</v>
      </c>
      <c r="B74" s="185" t="str">
        <f>SUBSTITUTE(SUBSTITUTE(SUBSTITUTE('2. FRONTEND-EN-trad-GOOGLE'!B74,"sustainable IT profit","sustainable IT benefit"),"charges","load"),"environmental impact","environmental footprint")</f>
        <v/>
      </c>
      <c r="C74" s="185" t="str">
        <f>SUBSTITUTE(SUBSTITUTE(SUBSTITUTE('2. FRONTEND-EN-trad-GOOGLE'!C74,"sustainable IT profit","sustainable IT benefit"),"charges","load"),"environmental impact","environmental footprint")</f>
        <v>Implement technical solutions with the lowest impact
(Disable video if off screen)</v>
      </c>
      <c r="D74" s="185" t="str">
        <f>SUBSTITUTE(SUBSTITUTE(SUBSTITUTE('2. FRONTEND-EN-trad-GOOGLE'!D74,"sustainable IT profit","sustainable IT benefit"),"charges","load"),"environmental impact","environmental footprint")</f>
        <v>Are videos or animations outside the active area automatically paused / stopped?</v>
      </c>
      <c r="E74" s="185" t="str">
        <f>SUBSTITUTE(SUBSTITUTE(SUBSTITUTE('2. FRONTEND-EN-trad-GOOGLE'!E74,"sustainable IT profit","sustainable IT benefit"),"charges","load"),"environmental impact","environmental footprint")</f>
        <v>The active content, animations, videos, sounds launched by the user may no longer be visible on the screen area presented to the user during navigation. Continuing to distribute this content becomes unnecessary and unnecessarily consumes resources, so it should be stopped.</v>
      </c>
      <c r="F74" s="185" t="str">
        <f>SUBSTITUTE(SUBSTITUTE(SUBSTITUTE('2. FRONTEND-EN-trad-GOOGLE'!F74,"sustainable IT profit","sustainable IT benefit"),"charges","load"),"environmental impact","environmental footprint")</f>
        <v>Are the videos and animation in progress stopped when they leave the space seen by the user?</v>
      </c>
      <c r="G74" s="185" t="str">
        <f>SUBSTITUTE(SUBSTITUTE(SUBSTITUTE('2. FRONTEND-EN-trad-GOOGLE'!G74,"sustainable IT profit","sustainable IT benefit"),"charges","load"),"environmental impact","environmental footprint")</f>
        <v/>
      </c>
      <c r="H74" s="185" t="str">
        <f>SUBSTITUTE(SUBSTITUTE(SUBSTITUTE('2. FRONTEND-EN-trad-GOOGLE'!H74,"sustainable IT profit","sustainable IT benefit"),"charges","load"),"environmental impact","environmental footprint")</f>
        <v/>
      </c>
      <c r="I74" s="185" t="str">
        <f>SUBSTITUTE(SUBSTITUTE(SUBSTITUTE('2. FRONTEND-EN-trad-GOOGLE'!I74,"sustainable IT profit","sustainable IT benefit"),"charges","load"),"environmental impact","environmental footprint")</f>
        <v/>
      </c>
    </row>
    <row r="75" spans="1:9" ht="15.75" customHeight="1">
      <c r="A75" s="185" t="str">
        <f>SUBSTITUTE(SUBSTITUTE(SUBSTITUTE('2. FRONTEND-EN-trad-GOOGLE'!A75,"sustainable IT profit","sustainable IT benefit"),"charges","load"),"environmental impact","environmental footprint")</f>
        <v>User Interface.</v>
      </c>
      <c r="B75" s="185" t="str">
        <f>SUBSTITUTE(SUBSTITUTE(SUBSTITUTE('2. FRONTEND-EN-trad-GOOGLE'!B75,"sustainable IT profit","sustainable IT benefit"),"charges","load"),"environmental impact","environmental footprint")</f>
        <v/>
      </c>
      <c r="C75" s="185" t="str">
        <f>SUBSTITUTE(SUBSTITUTE(SUBSTITUTE('2. FRONTEND-EN-trad-GOOGLE'!C75,"sustainable IT profit","sustainable IT benefit"),"charges","load"),"environmental impact","environmental footprint")</f>
        <v>Implement technical solutions with the lowest impact
(Limit the use of illustrative videos)</v>
      </c>
      <c r="D75" s="185" t="str">
        <f>SUBSTITUTE(SUBSTITUTE(SUBSTITUTE('2. FRONTEND-EN-trad-GOOGLE'!D75,"sustainable IT profit","sustainable IT benefit"),"charges","load"),"environmental impact","environmental footprint")</f>
        <v>Is a video the only solution for the expected illustration?</v>
      </c>
      <c r="E75" s="185" t="str">
        <f>SUBSTITUTE(SUBSTITUTE(SUBSTITUTE('2. FRONTEND-EN-trad-GOOGLE'!E75,"sustainable IT profit","sustainable IT benefit"),"charges","load"),"environmental impact","environmental footprint")</f>
        <v>In digital service uses, video streams are one of the elements that consume the most processing resources and exchange volume. Videos should be limited to cases where they add significant value. Video is not accessible to certain audiences and should therefore be limited.</v>
      </c>
      <c r="F75" s="185" t="str">
        <f>SUBSTITUTE(SUBSTITUTE(SUBSTITUTE('2. FRONTEND-EN-trad-GOOGLE'!F75,"sustainable IT profit","sustainable IT benefit"),"charges","load"),"environmental impact","environmental footprint")</f>
        <v>What is the total volume of videos on the service?</v>
      </c>
      <c r="G75" s="185" t="str">
        <f>SUBSTITUTE(SUBSTITUTE(SUBSTITUTE('2. FRONTEND-EN-trad-GOOGLE'!G75,"sustainable IT profit","sustainable IT benefit"),"charges","load"),"environmental impact","environmental footprint")</f>
        <v/>
      </c>
      <c r="H75" s="185" t="str">
        <f>SUBSTITUTE(SUBSTITUTE(SUBSTITUTE('2. FRONTEND-EN-trad-GOOGLE'!H75,"sustainable IT profit","sustainable IT benefit"),"charges","load"),"environmental impact","environmental footprint")</f>
        <v/>
      </c>
      <c r="I75" s="185" t="str">
        <f>SUBSTITUTE(SUBSTITUTE(SUBSTITUTE('2. FRONTEND-EN-trad-GOOGLE'!I75,"sustainable IT profit","sustainable IT benefit"),"charges","load"),"environmental impact","environmental footprint")</f>
        <v/>
      </c>
    </row>
    <row r="76" spans="1:9" ht="15.75" customHeight="1">
      <c r="A76" s="185" t="str">
        <f>SUBSTITUTE(SUBSTITUTE(SUBSTITUTE('2. FRONTEND-EN-trad-GOOGLE'!A76,"sustainable IT profit","sustainable IT benefit"),"charges","load"),"environmental impact","environmental footprint")</f>
        <v>User Interface.Fonts</v>
      </c>
      <c r="B76" s="185" t="str">
        <f>SUBSTITUTE(SUBSTITUTE(SUBSTITUTE('2. FRONTEND-EN-trad-GOOGLE'!B76,"sustainable IT profit","sustainable IT benefit"),"charges","load"),"environmental impact","environmental footprint")</f>
        <v/>
      </c>
      <c r="C76" s="185" t="str">
        <f>SUBSTITUTE(SUBSTITUTE(SUBSTITUTE('2. FRONTEND-EN-trad-GOOGLE'!C76,"sustainable IT profit","sustainable IT benefit"),"charges","load"),"environmental impact","environmental footprint")</f>
        <v>Implement technical solutions with the lowest impact
(use Font picto)</v>
      </c>
      <c r="D76" s="185" t="str">
        <f>SUBSTITUTE(SUBSTITUTE(SUBSTITUTE('2. FRONTEND-EN-trad-GOOGLE'!D76,"sustainable IT profit","sustainable IT benefit"),"charges","load"),"environmental impact","environmental footprint")</f>
        <v>Are you reducing the number of pictograms used in the service?</v>
      </c>
      <c r="E76" s="185" t="str">
        <f>SUBSTITUTE(SUBSTITUTE(SUBSTITUTE('2. FRONTEND-EN-trad-GOOGLE'!E76,"sustainable IT profit","sustainable IT benefit"),"charges","load"),"environmental impact","environmental footprint")</f>
        <v>All presentation elements have a weight greater than the characters of the alphabet. Each time a pictogram is used when the information it conveys could be presented differently, the service increases its volume. In addition, accessibility assistants do not always make it possible to render these pictograms in good conditions.</v>
      </c>
      <c r="F76" s="185" t="str">
        <f>SUBSTITUTE(SUBSTITUTE(SUBSTITUTE('2. FRONTEND-EN-trad-GOOGLE'!F76,"sustainable IT profit","sustainable IT benefit"),"charges","load"),"environmental impact","environmental footprint")</f>
        <v>Are the expected pictograms available in a font?</v>
      </c>
      <c r="G76" s="185" t="str">
        <f>SUBSTITUTE(SUBSTITUTE(SUBSTITUTE('2. FRONTEND-EN-trad-GOOGLE'!G76,"sustainable IT profit","sustainable IT benefit"),"charges","load"),"environmental impact","environmental footprint")</f>
        <v/>
      </c>
      <c r="H76" s="185" t="str">
        <f>SUBSTITUTE(SUBSTITUTE(SUBSTITUTE('2. FRONTEND-EN-trad-GOOGLE'!H76,"sustainable IT profit","sustainable IT benefit"),"charges","load"),"environmental impact","environmental footprint")</f>
        <v/>
      </c>
      <c r="I76" s="185" t="str">
        <f>SUBSTITUTE(SUBSTITUTE(SUBSTITUTE('2. FRONTEND-EN-trad-GOOGLE'!I76,"sustainable IT profit","sustainable IT benefit"),"charges","load"),"environmental impact","environmental footprint")</f>
        <v/>
      </c>
    </row>
    <row r="77" spans="1:9" ht="15.75" customHeight="1">
      <c r="A77" s="185" t="str">
        <f>SUBSTITUTE(SUBSTITUTE(SUBSTITUTE('2. FRONTEND-EN-trad-GOOGLE'!A77,"sustainable IT profit","sustainable IT benefit"),"charges","load"),"environmental impact","environmental footprint")</f>
        <v>User Interface.</v>
      </c>
      <c r="B77" s="185" t="str">
        <f>SUBSTITUTE(SUBSTITUTE(SUBSTITUTE('2. FRONTEND-EN-trad-GOOGLE'!B77,"sustainable IT profit","sustainable IT benefit"),"charges","load"),"environmental impact","environmental footprint")</f>
        <v/>
      </c>
      <c r="C77" s="185" t="str">
        <f>SUBSTITUTE(SUBSTITUTE(SUBSTITUTE('2. FRONTEND-EN-trad-GOOGLE'!C77,"sustainable IT profit","sustainable IT benefit"),"charges","load"),"environmental impact","environmental footprint")</f>
        <v>Implement technical solutions with the lowest impact
(Limit the number of fonts)</v>
      </c>
      <c r="D77" s="185" t="str">
        <f>SUBSTITUTE(SUBSTITUTE(SUBSTITUTE('2. FRONTEND-EN-trad-GOOGLE'!D77,"sustainable IT profit","sustainable IT benefit"),"charges","load"),"environmental impact","environmental footprint")</f>
        <v>Do you limit the number of fonts loaded for the service?
Do you prefer web-safe fonts?</v>
      </c>
      <c r="E77" s="185" t="str">
        <f>SUBSTITUTE(SUBSTITUTE(SUBSTITUTE('2. FRONTEND-EN-trad-GOOGLE'!E77,"sustainable IT profit","sustainable IT benefit"),"charges","load"),"environmental impact","environmental footprint")</f>
        <v>Each font is encoded in a file presenting all the associated symbols, which represents a large volume of data exchanged and manipulated.
The system fonts are embedded in the presentation tools and are not conveyed, the flows are therefore reduced when they are used.</v>
      </c>
      <c r="F77" s="185" t="str">
        <f>SUBSTITUTE(SUBSTITUTE(SUBSTITUTE('2. FRONTEND-EN-trad-GOOGLE'!F77,"sustainable IT profit","sustainable IT benefit"),"charges","load"),"environmental impact","environmental footprint")</f>
        <v>How many Fonts are used? Are all of these Fonts necessary? are they web-safe?</v>
      </c>
      <c r="G77" s="185" t="str">
        <f>SUBSTITUTE(SUBSTITUTE(SUBSTITUTE('2. FRONTEND-EN-trad-GOOGLE'!G77,"sustainable IT profit","sustainable IT benefit"),"charges","load"),"environmental impact","environmental footprint")</f>
        <v/>
      </c>
      <c r="H77" s="185" t="str">
        <f>SUBSTITUTE(SUBSTITUTE(SUBSTITUTE('2. FRONTEND-EN-trad-GOOGLE'!H77,"sustainable IT profit","sustainable IT benefit"),"charges","load"),"environmental impact","environmental footprint")</f>
        <v/>
      </c>
      <c r="I77" s="185" t="str">
        <f>SUBSTITUTE(SUBSTITUTE(SUBSTITUTE('2. FRONTEND-EN-trad-GOOGLE'!I77,"sustainable IT profit","sustainable IT benefit"),"charges","load"),"environmental impact","environmental footprint")</f>
        <v/>
      </c>
    </row>
    <row r="78" spans="1:9" ht="15.75" customHeight="1">
      <c r="A78" s="185" t="str">
        <f>SUBSTITUTE(SUBSTITUTE(SUBSTITUTE('2. FRONTEND-EN-trad-GOOGLE'!A78,"sustainable IT profit","sustainable IT benefit"),"charges","load"),"environmental impact","environmental footprint")</f>
        <v>User Interface.</v>
      </c>
      <c r="B78" s="185" t="str">
        <f>SUBSTITUTE(SUBSTITUTE(SUBSTITUTE('2. FRONTEND-EN-trad-GOOGLE'!B78,"sustainable IT profit","sustainable IT benefit"),"charges","load"),"environmental impact","environmental footprint")</f>
        <v/>
      </c>
      <c r="C78" s="185" t="str">
        <f>SUBSTITUTE(SUBSTITUTE(SUBSTITUTE('2. FRONTEND-EN-trad-GOOGLE'!C78,"sustainable IT profit","sustainable IT benefit"),"charges","load"),"environmental impact","environmental footprint")</f>
        <v>Implement technical solutions with the lowest impact
(Use a printing font different from the visualization font)</v>
      </c>
      <c r="D78" s="185" t="str">
        <f>SUBSTITUTE(SUBSTITUTE(SUBSTITUTE('2. FRONTEND-EN-trad-GOOGLE'!D78,"sustainable IT profit","sustainable IT benefit"),"charges","load"),"environmental impact","environmental footprint")</f>
        <v>If printing, is an ink saving font installed?</v>
      </c>
      <c r="E78" s="185" t="str">
        <f>SUBSTITUTE(SUBSTITUTE(SUBSTITUTE('2. FRONTEND-EN-trad-GOOGLE'!E78,"sustainable IT profit","sustainable IT benefit"),"charges","load"),"environmental impact","environmental footprint")</f>
        <v>The flows of dematerialization are sometimes broken, and require the production of writing on paper. The user in some cases may also be more comfortable using printed documents rather than 100% electronic. Prints have a significant environmental footprint, whether in the consumption of paper, consumables such as cartridges and printing inks. The presentation needs in electronics or in printing are different. On the other hand, limiting the environmental footprint should lead to a reduction in the density and volume of information printed.</v>
      </c>
      <c r="F78" s="185" t="str">
        <f>SUBSTITUTE(SUBSTITUTE(SUBSTITUTE('2. FRONTEND-EN-trad-GOOGLE'!F78,"sustainable IT profit","sustainable IT benefit"),"charges","load"),"environmental impact","environmental footprint")</f>
        <v>What font is supported for printing?</v>
      </c>
      <c r="G78" s="185" t="str">
        <f>SUBSTITUTE(SUBSTITUTE(SUBSTITUTE('2. FRONTEND-EN-trad-GOOGLE'!G78,"sustainable IT profit","sustainable IT benefit"),"charges","load"),"environmental impact","environmental footprint")</f>
        <v/>
      </c>
      <c r="H78" s="185" t="str">
        <f>SUBSTITUTE(SUBSTITUTE(SUBSTITUTE('2. FRONTEND-EN-trad-GOOGLE'!H78,"sustainable IT profit","sustainable IT benefit"),"charges","load"),"environmental impact","environmental footprint")</f>
        <v/>
      </c>
      <c r="I78" s="185" t="str">
        <f>SUBSTITUTE(SUBSTITUTE(SUBSTITUTE('2. FRONTEND-EN-trad-GOOGLE'!I78,"sustainable IT profit","sustainable IT benefit"),"charges","load"),"environmental impact","environmental footprint")</f>
        <v>Pidila 346</v>
      </c>
    </row>
    <row r="79" spans="1:9" ht="15.75" customHeight="1">
      <c r="A79" s="185" t="str">
        <f>SUBSTITUTE(SUBSTITUTE(SUBSTITUTE('2. FRONTEND-EN-trad-GOOGLE'!A79,"sustainable IT profit","sustainable IT benefit"),"charges","load"),"environmental impact","environmental footprint")</f>
        <v>User Interface.</v>
      </c>
      <c r="B79" s="185" t="str">
        <f>SUBSTITUTE(SUBSTITUTE(SUBSTITUTE('2. FRONTEND-EN-trad-GOOGLE'!B79,"sustainable IT profit","sustainable IT benefit"),"charges","load"),"environmental impact","environmental footprint")</f>
        <v/>
      </c>
      <c r="C79" s="185" t="str">
        <f>SUBSTITUTE(SUBSTITUTE(SUBSTITUTE('2. FRONTEND-EN-trad-GOOGLE'!C79,"sustainable IT profit","sustainable IT benefit"),"charges","load"),"environmental impact","environmental footprint")</f>
        <v>Implement technical solutions with the lowest impact
(Limit font loads to useful objects)</v>
      </c>
      <c r="D79" s="185" t="str">
        <f>SUBSTITUTE(SUBSTITUTE(SUBSTITUTE('2. FRONTEND-EN-trad-GOOGLE'!D79,"sustainable IT profit","sustainable IT benefit"),"charges","load"),"environmental impact","environmental footprint")</f>
        <v>Are the fonts used not loaded only for a small number of objects?</v>
      </c>
      <c r="E79" s="185" t="str">
        <f>SUBSTITUTE(SUBSTITUTE(SUBSTITUTE('2. FRONTEND-EN-trad-GOOGLE'!E79,"sustainable IT profit","sustainable IT benefit"),"charges","load"),"environmental impact","environmental footprint")</f>
        <v>Each font is encoded in a file presenting all the associated symbols, which represents a large volume of data exchanged and manipulated. When only a few elements of the policy are used, the ratio of the total volume to the actually useful volume becomes bad and an environmental footprint is generated for no benefit.</v>
      </c>
      <c r="F79" s="185" t="str">
        <f>SUBSTITUTE(SUBSTITUTE(SUBSTITUTE('2. FRONTEND-EN-trad-GOOGLE'!F79,"sustainable IT profit","sustainable IT benefit"),"charges","load"),"environmental impact","environmental footprint")</f>
        <v>Have you created custom fonts to load only used items?</v>
      </c>
      <c r="G79" s="185" t="str">
        <f>SUBSTITUTE(SUBSTITUTE(SUBSTITUTE('2. FRONTEND-EN-trad-GOOGLE'!G79,"sustainable IT profit","sustainable IT benefit"),"charges","load"),"environmental impact","environmental footprint")</f>
        <v/>
      </c>
      <c r="H79" s="185" t="str">
        <f>SUBSTITUTE(SUBSTITUTE(SUBSTITUTE('2. FRONTEND-EN-trad-GOOGLE'!H79,"sustainable IT profit","sustainable IT benefit"),"charges","load"),"environmental impact","environmental footprint")</f>
        <v/>
      </c>
      <c r="I79" s="185" t="str">
        <f>SUBSTITUTE(SUBSTITUTE(SUBSTITUTE('2. FRONTEND-EN-trad-GOOGLE'!I79,"sustainable IT profit","sustainable IT benefit"),"charges","load"),"environmental impact","environmental footprint")</f>
        <v/>
      </c>
    </row>
    <row r="80" spans="1:9" ht="15.75" customHeight="1">
      <c r="A80" s="185" t="str">
        <f>SUBSTITUTE(SUBSTITUTE(SUBSTITUTE('2. FRONTEND-EN-trad-GOOGLE'!A80,"sustainable IT profit","sustainable IT benefit"),"charges","load"),"environmental impact","environmental footprint")</f>
        <v>User Interface.layout</v>
      </c>
      <c r="B80" s="185" t="str">
        <f>SUBSTITUTE(SUBSTITUTE(SUBSTITUTE('2. FRONTEND-EN-trad-GOOGLE'!B80,"sustainable IT profit","sustainable IT benefit"),"charges","load"),"environmental impact","environmental footprint")</f>
        <v/>
      </c>
      <c r="C80" s="185" t="str">
        <f>SUBSTITUTE(SUBSTITUTE(SUBSTITUTE('2. FRONTEND-EN-trad-GOOGLE'!C80,"sustainable IT profit","sustainable IT benefit"),"charges","load"),"environmental impact","environmental footprint")</f>
        <v>Implement technical solutions with the lowest impact
(Limit contrast ratios)</v>
      </c>
      <c r="D80" s="185" t="str">
        <f>SUBSTITUTE(SUBSTITUTE(SUBSTITUTE('2. FRONTEND-EN-trad-GOOGLE'!D80,"sustainable IT profit","sustainable IT benefit"),"charges","load"),"environmental impact","environmental footprint")</f>
        <v>Is the service developed in accordance with RGAA recommendations?</v>
      </c>
      <c r="E80" s="185" t="str">
        <f>SUBSTITUTE(SUBSTITUTE(SUBSTITUTE('2. FRONTEND-EN-trad-GOOGLE'!E80,"sustainable IT profit","sustainable IT benefit"),"charges","load"),"environmental impact","environmental footprint")</f>
        <v>Beyond the purely regulatory aspects, anticipation of the inclusion of accessibility is necessary to ensure coverage of this subject throughout the service life. Anticipating future points of regulations and standards makes it possible to perpetuate the service by limiting the need for updates dictated by the legal environment.</v>
      </c>
      <c r="F80" s="185" t="str">
        <f>SUBSTITUTE(SUBSTITUTE(SUBSTITUTE('2. FRONTEND-EN-trad-GOOGLE'!F80,"sustainable IT profit","sustainable IT benefit"),"charges","load"),"environmental impact","environmental footprint")</f>
        <v>What is the level of RGAA compliance?</v>
      </c>
      <c r="G80" s="185" t="str">
        <f>SUBSTITUTE(SUBSTITUTE(SUBSTITUTE('2. FRONTEND-EN-trad-GOOGLE'!G80,"sustainable IT profit","sustainable IT benefit"),"charges","load"),"environmental impact","environmental footprint")</f>
        <v>Are the contrast values ​​in accordance with the RGAA recommendations?</v>
      </c>
      <c r="H80" s="185" t="str">
        <f>SUBSTITUTE(SUBSTITUTE(SUBSTITUTE('2. FRONTEND-EN-trad-GOOGLE'!H80,"sustainable IT profit","sustainable IT benefit"),"charges","load"),"environmental impact","environmental footprint")</f>
        <v/>
      </c>
      <c r="I80" s="185" t="str">
        <f>SUBSTITUTE(SUBSTITUTE(SUBSTITUTE('2. FRONTEND-EN-trad-GOOGLE'!I80,"sustainable IT profit","sustainable IT benefit"),"charges","load"),"environmental impact","environmental footprint")</f>
        <v>RGAA 3.2 &amp; 3.3 criteria</v>
      </c>
    </row>
    <row r="81" spans="1:9" ht="15.75" customHeight="1">
      <c r="A81" s="185" t="str">
        <f>SUBSTITUTE(SUBSTITUTE(SUBSTITUTE('2. FRONTEND-EN-trad-GOOGLE'!A81,"sustainable IT profit","sustainable IT benefit"),"charges","load"),"environmental impact","environmental footprint")</f>
        <v>User Interface.</v>
      </c>
      <c r="B81" s="185" t="str">
        <f>SUBSTITUTE(SUBSTITUTE(SUBSTITUTE('2. FRONTEND-EN-trad-GOOGLE'!B81,"sustainable IT profit","sustainable IT benefit"),"charges","load"),"environmental impact","environmental footprint")</f>
        <v/>
      </c>
      <c r="C81" s="185" t="str">
        <f>SUBSTITUTE(SUBSTITUTE(SUBSTITUTE('2. FRONTEND-EN-trad-GOOGLE'!C81,"sustainable IT profit","sustainable IT benefit"),"charges","load"),"environmental impact","environmental footprint")</f>
        <v>Implement technical solutions with the lowest impact
(avoid browser repaint and reflow)</v>
      </c>
      <c r="D81" s="185" t="str">
        <f>SUBSTITUTE(SUBSTITUTE(SUBSTITUTE('2. FRONTEND-EN-trad-GOOGLE'!D81,"sustainable IT profit","sustainable IT benefit"),"charges","load"),"environmental impact","environmental footprint")</f>
        <v>Are the animations necessary, desired by the user?</v>
      </c>
      <c r="E81" s="185" t="str">
        <f>SUBSTITUTE(SUBSTITUTE(SUBSTITUTE('2. FRONTEND-EN-trad-GOOGLE'!E81,"sustainable IT profit","sustainable IT benefit"),"charges","load"),"environmental impact","environmental footprint")</f>
        <v>The processing of animations consumes technical resources and distracts the attention of users, moreover animations are generally dependent on the technical characteristics of the terminals and generate incompatibilities which artificially lead to the renewal of the equipment.</v>
      </c>
      <c r="F81" s="185" t="str">
        <f>SUBSTITUTE(SUBSTITUTE(SUBSTITUTE('2. FRONTEND-EN-trad-GOOGLE'!F81,"sustainable IT profit","sustainable IT benefit"),"charges","load"),"environmental impact","environmental footprint")</f>
        <v>What animations could be replaced by an infographic?</v>
      </c>
      <c r="G81" s="185" t="str">
        <f>SUBSTITUTE(SUBSTITUTE(SUBSTITUTE('2. FRONTEND-EN-trad-GOOGLE'!G81,"sustainable IT profit","sustainable IT benefit"),"charges","load"),"environmental impact","environmental footprint")</f>
        <v/>
      </c>
      <c r="H81" s="185" t="str">
        <f>SUBSTITUTE(SUBSTITUTE(SUBSTITUTE('2. FRONTEND-EN-trad-GOOGLE'!H81,"sustainable IT profit","sustainable IT benefit"),"charges","load"),"environmental impact","environmental footprint")</f>
        <v/>
      </c>
      <c r="I81" s="185" t="str">
        <f>SUBSTITUTE(SUBSTITUTE(SUBSTITUTE('2. FRONTEND-EN-trad-GOOGLE'!I81,"sustainable IT profit","sustainable IT benefit"),"charges","load"),"environmental impact","environmental footprint")</f>
        <v>Opquast 47 / GreenIT 55</v>
      </c>
    </row>
    <row r="82" spans="1:9" ht="15.75" customHeight="1">
      <c r="A82" s="185" t="str">
        <f>SUBSTITUTE(SUBSTITUTE(SUBSTITUTE('2. FRONTEND-EN-trad-GOOGLE'!A82,"sustainable IT profit","sustainable IT benefit"),"charges","load"),"environmental impact","environmental footprint")</f>
        <v>Animation / transition technical user experience</v>
      </c>
      <c r="B82" s="185" t="str">
        <f>SUBSTITUTE(SUBSTITUTE(SUBSTITUTE('2. FRONTEND-EN-trad-GOOGLE'!B82,"sustainable IT profit","sustainable IT benefit"),"charges","load"),"environmental impact","environmental footprint")</f>
        <v/>
      </c>
      <c r="C82" s="185" t="str">
        <f>SUBSTITUTE(SUBSTITUTE(SUBSTITUTE('2. FRONTEND-EN-trad-GOOGLE'!C82,"sustainable IT profit","sustainable IT benefit"),"charges","load"),"environmental impact","environmental footprint")</f>
        <v>Implement technical solutions with the lowest impact
(favor css)</v>
      </c>
      <c r="D82" s="185" t="str">
        <f>SUBSTITUTE(SUBSTITUTE(SUBSTITUTE('2. FRONTEND-EN-trad-GOOGLE'!D82,"sustainable IT profit","sustainable IT benefit"),"charges","load"),"environmental impact","environmental footprint")</f>
        <v>Is a CSS alternative available for an animation?</v>
      </c>
      <c r="E82" s="185" t="str">
        <f>SUBSTITUTE(SUBSTITUTE(SUBSTITUTE('2. FRONTEND-EN-trad-GOOGLE'!E82,"sustainable IT profit","sustainable IT benefit"),"charges","load"),"environmental impact","environmental footprint")</f>
        <v>The information transmitted to the user by the animations can also be managed by CSS mechanisms which are less heavy and therefore more resource efficient.</v>
      </c>
      <c r="F82" s="185" t="str">
        <f>SUBSTITUTE(SUBSTITUTE(SUBSTITUTE('2. FRONTEND-EN-trad-GOOGLE'!F82,"sustainable IT profit","sustainable IT benefit"),"charges","load"),"environmental impact","environmental footprint")</f>
        <v>What animations could be replaced by a CSS alternative?</v>
      </c>
      <c r="G82" s="185" t="str">
        <f>SUBSTITUTE(SUBSTITUTE(SUBSTITUTE('2. FRONTEND-EN-trad-GOOGLE'!G82,"sustainable IT profit","sustainable IT benefit"),"charges","load"),"environmental impact","environmental footprint")</f>
        <v/>
      </c>
      <c r="H82" s="185" t="str">
        <f>SUBSTITUTE(SUBSTITUTE(SUBSTITUTE('2. FRONTEND-EN-trad-GOOGLE'!H82,"sustainable IT profit","sustainable IT benefit"),"charges","load"),"environmental impact","environmental footprint")</f>
        <v/>
      </c>
      <c r="I82" s="185" t="str">
        <f>SUBSTITUTE(SUBSTITUTE(SUBSTITUTE('2. FRONTEND-EN-trad-GOOGLE'!I82,"sustainable IT profit","sustainable IT benefit"),"charges","load"),"environmental impact","environmental footprint")</f>
        <v/>
      </c>
    </row>
    <row r="83" spans="1:9" ht="15.75" customHeight="1">
      <c r="A83" s="185" t="str">
        <f>SUBSTITUTE(SUBSTITUTE(SUBSTITUTE('2. FRONTEND-EN-trad-GOOGLE'!A83,"sustainable IT profit","sustainable IT benefit"),"charges","load"),"environmental impact","environmental footprint")</f>
        <v/>
      </c>
      <c r="B83" s="185" t="str">
        <f>SUBSTITUTE(SUBSTITUTE(SUBSTITUTE('2. FRONTEND-EN-trad-GOOGLE'!B83,"sustainable IT profit","sustainable IT benefit"),"charges","load"),"environmental impact","environmental footprint")</f>
        <v>Look for the implementation of sober behaviors</v>
      </c>
      <c r="C83" s="185" t="str">
        <f>SUBSTITUTE(SUBSTITUTE(SUBSTITUTE('2. FRONTEND-EN-trad-GOOGLE'!C83,"sustainable IT profit","sustainable IT benefit"),"charges","load"),"environmental impact","environmental footprint")</f>
        <v/>
      </c>
      <c r="D83" s="185" t="str">
        <f>SUBSTITUTE(SUBSTITUTE(SUBSTITUTE('2. FRONTEND-EN-trad-GOOGLE'!D83,"sustainable IT profit","sustainable IT benefit"),"charges","load"),"environmental impact","environmental footprint")</f>
        <v/>
      </c>
      <c r="E83" s="185" t="str">
        <f>SUBSTITUTE(SUBSTITUTE(SUBSTITUTE('2. FRONTEND-EN-trad-GOOGLE'!E83,"sustainable IT profit","sustainable IT benefit"),"charges","load"),"environmental impact","environmental footprint")</f>
        <v/>
      </c>
      <c r="F83" s="185" t="str">
        <f>SUBSTITUTE(SUBSTITUTE(SUBSTITUTE('2. FRONTEND-EN-trad-GOOGLE'!F83,"sustainable IT profit","sustainable IT benefit"),"charges","load"),"environmental impact","environmental footprint")</f>
        <v/>
      </c>
      <c r="G83" s="185" t="str">
        <f>SUBSTITUTE(SUBSTITUTE(SUBSTITUTE('2. FRONTEND-EN-trad-GOOGLE'!G83,"sustainable IT profit","sustainable IT benefit"),"charges","load"),"environmental impact","environmental footprint")</f>
        <v/>
      </c>
      <c r="H83" s="185" t="str">
        <f>SUBSTITUTE(SUBSTITUTE(SUBSTITUTE('2. FRONTEND-EN-trad-GOOGLE'!H83,"sustainable IT profit","sustainable IT benefit"),"charges","load"),"environmental impact","environmental footprint")</f>
        <v/>
      </c>
      <c r="I83" s="185" t="str">
        <f>SUBSTITUTE(SUBSTITUTE(SUBSTITUTE('2. FRONTEND-EN-trad-GOOGLE'!I83,"sustainable IT profit","sustainable IT benefit"),"charges","load"),"environmental impact","environmental footprint")</f>
        <v/>
      </c>
    </row>
    <row r="84" spans="1:9" ht="15.75" customHeight="1">
      <c r="A84" s="185" t="str">
        <f>SUBSTITUTE(SUBSTITUTE(SUBSTITUTE('2. FRONTEND-EN-trad-GOOGLE'!A84,"sustainable IT profit","sustainable IT benefit"),"charges","load"),"environmental impact","environmental footprint")</f>
        <v>User Interface.</v>
      </c>
      <c r="B84" s="185" t="str">
        <f>SUBSTITUTE(SUBSTITUTE(SUBSTITUTE('2. FRONTEND-EN-trad-GOOGLE'!B84,"sustainable IT profit","sustainable IT benefit"),"charges","load"),"environmental impact","environmental footprint")</f>
        <v/>
      </c>
      <c r="C84" s="185" t="str">
        <f>SUBSTITUTE(SUBSTITUTE(SUBSTITUTE('2. FRONTEND-EN-trad-GOOGLE'!C84,"sustainable IT profit","sustainable IT benefit"),"charges","load"),"environmental impact","environmental footprint")</f>
        <v>Look for the implementation of sober behaviors
(Favor SVG maps)</v>
      </c>
      <c r="D84" s="185" t="str">
        <f>SUBSTITUTE(SUBSTITUTE(SUBSTITUTE('2. FRONTEND-EN-trad-GOOGLE'!D84,"sustainable IT profit","sustainable IT benefit"),"charges","load"),"environmental impact","environmental footprint")</f>
        <v>Are cartography objects, animations, videos presented in a static mode?</v>
      </c>
      <c r="E84" s="185" t="str">
        <f>SUBSTITUTE(SUBSTITUTE(SUBSTITUTE('2. FRONTEND-EN-trad-GOOGLE'!E84,"sustainable IT profit","sustainable IT benefit"),"charges","load"),"environmental impact","environmental footprint")</f>
        <v>Mapping objects are not always relevant to be presented in the form of dynamic and interactive objects. The static image version of the plans can provide the user with enough information without having to interact with the object. Mapping objects are complex and require processing resources and the use of sensors, which the image versions of plans avoid. The user retains the possibility of interaction by activating the dynamic version but only at his request.</v>
      </c>
      <c r="F84" s="185" t="str">
        <f>SUBSTITUTE(SUBSTITUTE(SUBSTITUTE('2. FRONTEND-EN-trad-GOOGLE'!F84,"sustainable IT profit","sustainable IT benefit"),"charges","load"),"environmental impact","environmental footprint")</f>
        <v>Is a static image displayed rather than a mapping, animation, video object?</v>
      </c>
      <c r="G84" s="185" t="str">
        <f>SUBSTITUTE(SUBSTITUTE(SUBSTITUTE('2. FRONTEND-EN-trad-GOOGLE'!G84,"sustainable IT profit","sustainable IT benefit"),"charges","load"),"environmental impact","environmental footprint")</f>
        <v>Are the elements of cartography, animation, video offered in image form and opened only on user request?</v>
      </c>
      <c r="H84" s="185" t="str">
        <f>SUBSTITUTE(SUBSTITUTE(SUBSTITUTE('2. FRONTEND-EN-trad-GOOGLE'!H84,"sustainable IT profit","sustainable IT benefit"),"charges","load"),"environmental impact","environmental footprint")</f>
        <v/>
      </c>
      <c r="I84" s="185" t="str">
        <f>SUBSTITUTE(SUBSTITUTE(SUBSTITUTE('2. FRONTEND-EN-trad-GOOGLE'!I84,"sustainable IT profit","sustainable IT benefit"),"charges","load"),"environmental impact","environmental footprint")</f>
        <v/>
      </c>
    </row>
    <row r="85" spans="1:9" ht="15.75" customHeight="1">
      <c r="A85" s="185" t="str">
        <f>SUBSTITUTE(SUBSTITUTE(SUBSTITUTE('2. FRONTEND-EN-trad-GOOGLE'!A85,"sustainable IT profit","sustainable IT benefit"),"charges","load"),"environmental impact","environmental footprint")</f>
        <v>User Interface.</v>
      </c>
      <c r="B85" s="185" t="str">
        <f>SUBSTITUTE(SUBSTITUTE(SUBSTITUTE('2. FRONTEND-EN-trad-GOOGLE'!B85,"sustainable IT profit","sustainable IT benefit"),"charges","load"),"environmental impact","environmental footprint")</f>
        <v/>
      </c>
      <c r="C85" s="185" t="str">
        <f>SUBSTITUTE(SUBSTITUTE(SUBSTITUTE('2. FRONTEND-EN-trad-GOOGLE'!C85,"sustainable IT profit","sustainable IT benefit"),"charges","load"),"environmental impact","environmental footprint")</f>
        <v>Look for the implementation of sober behaviors
(Limit navigation tracking and refresh rate)</v>
      </c>
      <c r="D85" s="185" t="str">
        <f>SUBSTITUTE(SUBSTITUTE(SUBSTITUTE('2. FRONTEND-EN-trad-GOOGLE'!D85,"sustainable IT profit","sustainable IT benefit"),"charges","load"),"environmental impact","environmental footprint")</f>
        <v>Can positioning tracking be satisfied with a lower frequency?</v>
      </c>
      <c r="E85" s="185" t="str">
        <f>SUBSTITUTE(SUBSTITUTE(SUBSTITUTE('2. FRONTEND-EN-trad-GOOGLE'!E85,"sustainable IT profit","sustainable IT benefit"),"charges","load"),"environmental impact","environmental footprint")</f>
        <v>The technical operations carried out on the front end can implement physical sensors of the user device. The solicitation of these sensors, and their control processes can lead to premature wear and in case of failure push to renew the device. Certain software techniques can reduce the use of physical sensors, or ensure that they are used with the minimum of constraints.</v>
      </c>
      <c r="F85" s="185" t="str">
        <f>SUBSTITUTE(SUBSTITUTE(SUBSTITUTE('2. FRONTEND-EN-trad-GOOGLE'!F85,"sustainable IT profit","sustainable IT benefit"),"charges","load"),"environmental impact","environmental footprint")</f>
        <v>Is the locate accuracy specified with an uncertainty tolerance?</v>
      </c>
      <c r="G85" s="185" t="str">
        <f>SUBSTITUTE(SUBSTITUTE(SUBSTITUTE('2. FRONTEND-EN-trad-GOOGLE'!G85,"sustainable IT profit","sustainable IT benefit"),"charges","load"),"environmental impact","environmental footprint")</f>
        <v/>
      </c>
      <c r="H85" s="185" t="str">
        <f>SUBSTITUTE(SUBSTITUTE(SUBSTITUTE('2. FRONTEND-EN-trad-GOOGLE'!H85,"sustainable IT profit","sustainable IT benefit"),"charges","load"),"environmental impact","environmental footprint")</f>
        <v/>
      </c>
      <c r="I85" s="185" t="str">
        <f>SUBSTITUTE(SUBSTITUTE(SUBSTITUTE('2. FRONTEND-EN-trad-GOOGLE'!I85,"sustainable IT profit","sustainable IT benefit"),"charges","load"),"environmental impact","environmental footprint")</f>
        <v/>
      </c>
    </row>
    <row r="86" spans="1:9" ht="15.75" customHeight="1">
      <c r="A86" s="185" t="str">
        <f>SUBSTITUTE(SUBSTITUTE(SUBSTITUTE('2. FRONTEND-EN-trad-GOOGLE'!A86,"sustainable IT profit","sustainable IT benefit"),"charges","load"),"environmental impact","environmental footprint")</f>
        <v>Technical user experience autocompletion</v>
      </c>
      <c r="B86" s="185" t="str">
        <f>SUBSTITUTE(SUBSTITUTE(SUBSTITUTE('2. FRONTEND-EN-trad-GOOGLE'!B86,"sustainable IT profit","sustainable IT benefit"),"charges","load"),"environmental impact","environmental footprint")</f>
        <v/>
      </c>
      <c r="C86" s="185" t="str">
        <f>SUBSTITUTE(SUBSTITUTE(SUBSTITUTE('2. FRONTEND-EN-trad-GOOGLE'!C86,"sustainable IT profit","sustainable IT benefit"),"charges","load"),"environmental impact","environmental footprint")</f>
        <v>Look for the implementation of sober behaviors
(Wait 3-4 letters before research)</v>
      </c>
      <c r="D86" s="185" t="str">
        <f>SUBSTITUTE(SUBSTITUTE(SUBSTITUTE('2. FRONTEND-EN-trad-GOOGLE'!D86,"sustainable IT profit","sustainable IT benefit"),"charges","load"),"environmental impact","environmental footprint")</f>
        <v>Are unnecessary searches limited by local search engines?</v>
      </c>
      <c r="E86" s="185" t="str">
        <f>SUBSTITUTE(SUBSTITUTE(SUBSTITUTE('2. FRONTEND-EN-trad-GOOGLE'!E86,"sustainable IT profit","sustainable IT benefit"),"charges","load"),"environmental impact","environmental footprint")</f>
        <v>Using local search engines in the service allows users to access the information they need faster without having to browse the entire service. These search engines are therefore effective from the point of view of environmental efficiency and user assistance. On the other hand, local search engines do not have all the information to offer answers adapted to users and rely on remote resources. It is important to reduce the exchanges with these remote resources so as not to cancel out the benefit acquired by the use of the search engine.</v>
      </c>
      <c r="F86" s="185" t="str">
        <f>SUBSTITUTE(SUBSTITUTE(SUBSTITUTE('2. FRONTEND-EN-trad-GOOGLE'!F86,"sustainable IT profit","sustainable IT benefit"),"charges","load"),"environmental impact","environmental footprint")</f>
        <v>From how many letters is the data transmitted to search or auto-complete engines?</v>
      </c>
      <c r="G86" s="185" t="str">
        <f>SUBSTITUTE(SUBSTITUTE(SUBSTITUTE('2. FRONTEND-EN-trad-GOOGLE'!G86,"sustainable IT profit","sustainable IT benefit"),"charges","load"),"environmental impact","environmental footprint")</f>
        <v>Are the most frequent searches cached?</v>
      </c>
      <c r="H86" s="185" t="str">
        <f>SUBSTITUTE(SUBSTITUTE(SUBSTITUTE('2. FRONTEND-EN-trad-GOOGLE'!H86,"sustainable IT profit","sustainable IT benefit"),"charges","load"),"environmental impact","environmental footprint")</f>
        <v/>
      </c>
      <c r="I86" s="185" t="str">
        <f>SUBSTITUTE(SUBSTITUTE(SUBSTITUTE('2. FRONTEND-EN-trad-GOOGLE'!I86,"sustainable IT profit","sustainable IT benefit"),"charges","load"),"environmental impact","environmental footprint")</f>
        <v>Opquast 4 / GreenIT 4</v>
      </c>
    </row>
    <row r="87" spans="1:9" ht="15.75" customHeight="1"/>
    <row r="88" spans="1:9" ht="15.75" customHeight="1"/>
    <row r="89" spans="1:9" ht="15.75" customHeight="1"/>
    <row r="90" spans="1:9" ht="15.75" customHeight="1"/>
    <row r="91" spans="1:9" ht="15.75" customHeight="1"/>
    <row r="92" spans="1:9" ht="15.75" customHeight="1"/>
    <row r="93" spans="1:9" ht="15.75" customHeight="1"/>
    <row r="94" spans="1:9" ht="15.75" customHeight="1"/>
    <row r="95" spans="1:9" ht="15.75" customHeight="1"/>
    <row r="96" spans="1:9"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00FF"/>
    <outlinePr summaryBelow="0" summaryRight="0"/>
  </sheetPr>
  <dimension ref="A1:AI1000"/>
  <sheetViews>
    <sheetView workbookViewId="0">
      <pane ySplit="2" topLeftCell="A3" activePane="bottomLeft" state="frozen"/>
      <selection pane="bottomLeft" activeCell="G2" sqref="G2"/>
    </sheetView>
  </sheetViews>
  <sheetFormatPr defaultColWidth="14.42578125" defaultRowHeight="15" customHeight="1"/>
  <cols>
    <col min="1" max="1" width="8" customWidth="1"/>
    <col min="2" max="5" width="8.28515625" customWidth="1"/>
    <col min="6" max="6" width="11.42578125" customWidth="1"/>
    <col min="7" max="7" width="29" customWidth="1"/>
    <col min="9" max="9" width="39.7109375" customWidth="1"/>
    <col min="10" max="10" width="30.140625" customWidth="1"/>
    <col min="11" max="11" width="50.28515625" customWidth="1"/>
    <col min="12" max="12" width="24" customWidth="1"/>
    <col min="13" max="13" width="27.5703125" customWidth="1"/>
    <col min="14" max="14" width="11" customWidth="1"/>
    <col min="15" max="15" width="22.28515625" customWidth="1"/>
    <col min="16" max="16" width="22.140625" customWidth="1"/>
    <col min="18" max="18" width="16.85546875" customWidth="1"/>
    <col min="19" max="19" width="22.140625" customWidth="1"/>
    <col min="23" max="23" width="22.140625" customWidth="1"/>
    <col min="26" max="26" width="16.5703125" customWidth="1"/>
    <col min="27" max="27" width="22.140625" customWidth="1"/>
    <col min="30" max="30" width="16.5703125" customWidth="1"/>
    <col min="31" max="31" width="22.140625" customWidth="1"/>
    <col min="33" max="35" width="22.140625" customWidth="1"/>
  </cols>
  <sheetData>
    <row r="1" spans="1:35" ht="15.75" customHeight="1">
      <c r="A1" s="174" t="s">
        <v>5691</v>
      </c>
      <c r="B1" s="174"/>
      <c r="C1" s="174" t="s">
        <v>5691</v>
      </c>
      <c r="D1" s="174" t="s">
        <v>5691</v>
      </c>
      <c r="E1" s="174" t="s">
        <v>5691</v>
      </c>
      <c r="F1" s="174" t="s">
        <v>5691</v>
      </c>
      <c r="G1" s="175" t="s">
        <v>5692</v>
      </c>
      <c r="H1" s="175" t="s">
        <v>8841</v>
      </c>
      <c r="I1" s="175" t="s">
        <v>7510</v>
      </c>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89"/>
      <c r="AI1" s="189"/>
    </row>
    <row r="2" spans="1:35" ht="15.75" customHeight="1">
      <c r="A2" s="177" t="s">
        <v>5695</v>
      </c>
      <c r="B2" s="177" t="s">
        <v>5764</v>
      </c>
      <c r="C2" s="177" t="s">
        <v>5273</v>
      </c>
      <c r="D2" s="177" t="s">
        <v>5274</v>
      </c>
      <c r="E2" s="177" t="s">
        <v>5275</v>
      </c>
      <c r="F2" s="177" t="str">
        <f>IF(ISBLANK('0. SPECIFICATIONS-WiP'!F2),"",SUBSTITUTE('0. SPECIFICATIONS-WiP'!F2,"NR","IT Soutenable"))</f>
        <v>Niveau A,B,C
Planet/ People/ prosperity
ex A/B/A</v>
      </c>
      <c r="G2" s="178" t="s">
        <v>5696</v>
      </c>
      <c r="H2" s="179" t="s">
        <v>5697</v>
      </c>
      <c r="I2" s="180" t="s">
        <v>5698</v>
      </c>
      <c r="J2" s="181" t="s">
        <v>5699</v>
      </c>
      <c r="K2" s="181" t="s">
        <v>5700</v>
      </c>
      <c r="L2" s="181" t="s">
        <v>5701</v>
      </c>
      <c r="M2" s="181" t="s">
        <v>5283</v>
      </c>
      <c r="N2" s="181" t="s">
        <v>5284</v>
      </c>
      <c r="O2" s="181" t="s">
        <v>5702</v>
      </c>
      <c r="P2" s="180" t="s">
        <v>5703</v>
      </c>
      <c r="Q2" s="178" t="s">
        <v>5704</v>
      </c>
      <c r="R2" s="182" t="s">
        <v>5705</v>
      </c>
      <c r="S2" s="180" t="s">
        <v>5706</v>
      </c>
      <c r="T2" s="180" t="s">
        <v>5707</v>
      </c>
      <c r="U2" s="180" t="s">
        <v>5291</v>
      </c>
      <c r="V2" s="180" t="s">
        <v>5292</v>
      </c>
      <c r="W2" s="180" t="s">
        <v>35</v>
      </c>
      <c r="X2" s="180" t="s">
        <v>5293</v>
      </c>
      <c r="Y2" s="180" t="s">
        <v>5294</v>
      </c>
      <c r="Z2" s="180" t="s">
        <v>5295</v>
      </c>
      <c r="AA2" s="180" t="s">
        <v>5296</v>
      </c>
      <c r="AB2" s="180" t="s">
        <v>5297</v>
      </c>
      <c r="AC2" s="180" t="s">
        <v>5298</v>
      </c>
      <c r="AD2" s="180" t="s">
        <v>5299</v>
      </c>
      <c r="AE2" s="180" t="s">
        <v>5300</v>
      </c>
      <c r="AF2" s="180" t="s">
        <v>5301</v>
      </c>
      <c r="AG2" s="180" t="s">
        <v>5302</v>
      </c>
      <c r="AH2" s="190"/>
      <c r="AI2" s="190"/>
    </row>
    <row r="3" spans="1:35" ht="15.75" customHeight="1">
      <c r="A3" s="183">
        <f>'0. FRONTEND-WiP'!A3</f>
        <v>1</v>
      </c>
      <c r="B3" s="183" t="str">
        <f>'0. FRONTEND-WiP'!B3</f>
        <v>FRT-1</v>
      </c>
      <c r="C3" s="183">
        <f>'0. FRONTEND-WiP'!C3</f>
        <v>0</v>
      </c>
      <c r="D3" s="183">
        <f>'0. FRONTEND-WiP'!D3</f>
        <v>0</v>
      </c>
      <c r="E3" s="183">
        <f>'0. FRONTEND-WiP'!E3</f>
        <v>0</v>
      </c>
      <c r="F3" s="183" t="str">
        <f>'0. FRONTEND-WiP'!F3</f>
        <v>2A/1A/3A</v>
      </c>
      <c r="G3" s="184" t="s">
        <v>5691</v>
      </c>
      <c r="H3" s="185" t="s">
        <v>9324</v>
      </c>
      <c r="I3" s="185" t="s">
        <v>5691</v>
      </c>
      <c r="J3" s="185" t="s">
        <v>5691</v>
      </c>
      <c r="K3" s="185" t="s">
        <v>5691</v>
      </c>
      <c r="L3" s="185" t="s">
        <v>5691</v>
      </c>
      <c r="M3" s="185" t="s">
        <v>5691</v>
      </c>
      <c r="N3" s="185" t="s">
        <v>5691</v>
      </c>
      <c r="O3" s="185" t="s">
        <v>5691</v>
      </c>
      <c r="P3" s="183">
        <f>'0. FRONTEND-WiP'!P3</f>
        <v>0</v>
      </c>
      <c r="Q3" s="183">
        <f>'0. FRONTEND-WiP'!Q3</f>
        <v>0</v>
      </c>
      <c r="R3" s="183">
        <f>'0. FRONTEND-WiP'!R3</f>
        <v>0</v>
      </c>
      <c r="S3" s="183">
        <f>'0. FRONTEND-WiP'!S3</f>
        <v>0</v>
      </c>
      <c r="T3" s="183">
        <f>'0. FRONTEND-WiP'!T3</f>
        <v>0</v>
      </c>
      <c r="U3" s="183" t="str">
        <f>'0. FRONTEND-WiP'!U3</f>
        <v>ODD#12 ; ODD#13</v>
      </c>
      <c r="V3" s="183">
        <f>'0. FRONTEND-WiP'!V3</f>
        <v>0</v>
      </c>
      <c r="W3" s="183">
        <f>'0. FRONTEND-WiP'!W3</f>
        <v>0</v>
      </c>
      <c r="X3" s="183">
        <f>'0. FRONTEND-WiP'!X3</f>
        <v>0</v>
      </c>
      <c r="Y3" s="183">
        <f>'0. FRONTEND-WiP'!Y3</f>
        <v>0</v>
      </c>
      <c r="Z3" s="183">
        <f>'0. FRONTEND-WiP'!Z3</f>
        <v>0</v>
      </c>
      <c r="AA3" s="183">
        <f>'0. FRONTEND-WiP'!AA3</f>
        <v>0</v>
      </c>
      <c r="AB3" s="183">
        <f>'0. FRONTEND-WiP'!AB3</f>
        <v>0</v>
      </c>
      <c r="AC3" s="183">
        <f>'0. FRONTEND-WiP'!AC3</f>
        <v>0</v>
      </c>
      <c r="AD3" s="183">
        <f>'0. FRONTEND-WiP'!AD3</f>
        <v>0</v>
      </c>
      <c r="AE3" s="183">
        <f>'0. FRONTEND-WiP'!AE3</f>
        <v>0</v>
      </c>
      <c r="AF3" s="183">
        <f>'0. FRONTEND-WiP'!AF3</f>
        <v>0</v>
      </c>
      <c r="AG3" s="183">
        <f>'0. FRONTEND-WiP'!AG3</f>
        <v>0</v>
      </c>
      <c r="AH3" s="191"/>
      <c r="AI3" s="191"/>
    </row>
    <row r="4" spans="1:35" ht="15.75" customHeight="1">
      <c r="A4" s="183">
        <f>'0. FRONTEND-WiP'!A4</f>
        <v>1</v>
      </c>
      <c r="B4" s="183" t="str">
        <f>'0. FRONTEND-WiP'!B4</f>
        <v>FRT-1.01</v>
      </c>
      <c r="C4" s="183" t="str">
        <f>'0. FRONTEND-WiP'!C4</f>
        <v>A</v>
      </c>
      <c r="D4" s="183" t="str">
        <f>'0. FRONTEND-WiP'!D4</f>
        <v>A</v>
      </c>
      <c r="E4" s="183" t="str">
        <f>'0. FRONTEND-WiP'!E4</f>
        <v>A</v>
      </c>
      <c r="F4" s="183" t="str">
        <f>'0. FRONTEND-WiP'!F4</f>
        <v>A/A/A</v>
      </c>
      <c r="G4" s="184" t="s">
        <v>9646</v>
      </c>
      <c r="H4" s="185" t="s">
        <v>5691</v>
      </c>
      <c r="I4" s="185" t="s">
        <v>9326</v>
      </c>
      <c r="J4" s="185" t="s">
        <v>9327</v>
      </c>
      <c r="K4" s="185" t="s">
        <v>9328</v>
      </c>
      <c r="L4" s="185" t="s">
        <v>9329</v>
      </c>
      <c r="M4" s="185" t="s">
        <v>5691</v>
      </c>
      <c r="N4" s="185" t="s">
        <v>5691</v>
      </c>
      <c r="O4" s="185" t="s">
        <v>8851</v>
      </c>
      <c r="P4" s="183">
        <f>'0. FRONTEND-WiP'!P4</f>
        <v>0</v>
      </c>
      <c r="Q4" s="183" t="str">
        <f>'0. FRONTEND-WiP'!Q4</f>
        <v>Spécifications</v>
      </c>
      <c r="R4" s="183" t="str">
        <f>'0. FRONTEND-WiP'!R4</f>
        <v>RECO</v>
      </c>
      <c r="S4" s="183" t="str">
        <f>'0. FRONTEND-WiP'!S4</f>
        <v>**</v>
      </c>
      <c r="T4" s="183">
        <f>'0. FRONTEND-WiP'!T4</f>
        <v>0</v>
      </c>
      <c r="U4" s="183">
        <f>'0. FRONTEND-WiP'!U4</f>
        <v>0</v>
      </c>
      <c r="V4" s="183">
        <f>'0. FRONTEND-WiP'!V4</f>
        <v>0</v>
      </c>
      <c r="W4" s="183" t="str">
        <f>'0. FRONTEND-WiP'!W4</f>
        <v>Utilisation</v>
      </c>
      <c r="X4" s="183" t="str">
        <f>'0. FRONTEND-WiP'!X4</f>
        <v>#VOL ; #USE ; #VALUE ; #METH ; #FIN</v>
      </c>
      <c r="Y4" s="183" t="str">
        <f>'0. FRONTEND-WiP'!Y4</f>
        <v>Dev ; ProjectMngr ; ProductOwner ; ITMngr ;</v>
      </c>
      <c r="Z4" s="183" t="str">
        <f>'0. FRONTEND-WiP'!Z4</f>
        <v>(X / Y ) * 100</v>
      </c>
      <c r="AA4" s="183" t="s">
        <v>8069</v>
      </c>
      <c r="AB4" s="183" t="s">
        <v>6799</v>
      </c>
      <c r="AC4" s="183" t="str">
        <f>'0. FRONTEND-WiP'!AC4</f>
        <v>High</v>
      </c>
      <c r="AD4" s="183" t="str">
        <f>'0. FRONTEND-WiP'!AD4</f>
        <v>OnUpdate</v>
      </c>
      <c r="AE4" s="183" t="s">
        <v>9647</v>
      </c>
      <c r="AF4" s="183">
        <f>'0. FRONTEND-WiP'!AF4</f>
        <v>0</v>
      </c>
      <c r="AG4" s="183">
        <f>'0. FRONTEND-WiP'!AG4</f>
        <v>0</v>
      </c>
      <c r="AH4" s="191"/>
      <c r="AI4" s="191"/>
    </row>
    <row r="5" spans="1:35" ht="15.75" customHeight="1">
      <c r="A5" s="183">
        <f>'0. FRONTEND-WiP'!A5</f>
        <v>1</v>
      </c>
      <c r="B5" s="183" t="str">
        <f>'0. FRONTEND-WiP'!B5</f>
        <v>FRT-1.C01</v>
      </c>
      <c r="C5" s="183" t="str">
        <f>'0. FRONTEND-WiP'!C5</f>
        <v>B</v>
      </c>
      <c r="D5" s="183" t="str">
        <f>'0. FRONTEND-WiP'!D5</f>
        <v>B</v>
      </c>
      <c r="E5" s="183" t="str">
        <f>'0. FRONTEND-WiP'!E5</f>
        <v>B</v>
      </c>
      <c r="F5" s="183" t="str">
        <f>'0. FRONTEND-WiP'!F5</f>
        <v>B/B/B</v>
      </c>
      <c r="G5" s="184" t="s">
        <v>9648</v>
      </c>
      <c r="H5" s="185" t="s">
        <v>5691</v>
      </c>
      <c r="I5" s="185" t="s">
        <v>9331</v>
      </c>
      <c r="J5" s="185" t="s">
        <v>5982</v>
      </c>
      <c r="K5" s="185" t="s">
        <v>9332</v>
      </c>
      <c r="L5" s="185" t="s">
        <v>5984</v>
      </c>
      <c r="M5" s="185" t="s">
        <v>5691</v>
      </c>
      <c r="N5" s="185" t="s">
        <v>5691</v>
      </c>
      <c r="O5" s="185" t="s">
        <v>5691</v>
      </c>
      <c r="P5" s="183">
        <f>'0. FRONTEND-WiP'!P5</f>
        <v>0</v>
      </c>
      <c r="Q5" s="183" t="str">
        <f>'0. FRONTEND-WiP'!Q5</f>
        <v>Cycle de vie</v>
      </c>
      <c r="R5" s="183" t="str">
        <f>'0. FRONTEND-WiP'!R5</f>
        <v>CONSEIL</v>
      </c>
      <c r="S5" s="183" t="str">
        <f>'0. FRONTEND-WiP'!S5</f>
        <v>N/A</v>
      </c>
      <c r="T5" s="183">
        <f>'0. FRONTEND-WiP'!T5</f>
        <v>0</v>
      </c>
      <c r="U5" s="183">
        <f>'0. FRONTEND-WiP'!U5</f>
        <v>0</v>
      </c>
      <c r="V5" s="183">
        <f>'0. FRONTEND-WiP'!V5</f>
        <v>0</v>
      </c>
      <c r="W5" s="183" t="str">
        <f>'0. FRONTEND-WiP'!W5</f>
        <v>Utilisation</v>
      </c>
      <c r="X5" s="183">
        <f>'0. FRONTEND-WiP'!X5</f>
        <v>0</v>
      </c>
      <c r="Y5" s="183">
        <f>'0. FRONTEND-WiP'!Y5</f>
        <v>0</v>
      </c>
      <c r="Z5" s="183">
        <f>'0. FRONTEND-WiP'!Z5</f>
        <v>0</v>
      </c>
      <c r="AA5" s="183">
        <f>'0. FRONTEND-WiP'!AA5</f>
        <v>0</v>
      </c>
      <c r="AB5" s="183">
        <f>'0. FRONTEND-WiP'!AB5</f>
        <v>0</v>
      </c>
      <c r="AC5" s="183">
        <f>'0. FRONTEND-WiP'!AC5</f>
        <v>0</v>
      </c>
      <c r="AD5" s="183">
        <f>'0. FRONTEND-WiP'!AD5</f>
        <v>0</v>
      </c>
      <c r="AE5" s="183">
        <f>'0. FRONTEND-WiP'!AE5</f>
        <v>0</v>
      </c>
      <c r="AF5" s="183">
        <f>'0. FRONTEND-WiP'!AF5</f>
        <v>0</v>
      </c>
      <c r="AG5" s="183">
        <f>'0. FRONTEND-WiP'!AG5</f>
        <v>0</v>
      </c>
      <c r="AH5" s="191"/>
      <c r="AI5" s="191"/>
    </row>
    <row r="6" spans="1:35" ht="15.75" customHeight="1">
      <c r="A6" s="183">
        <f>'0. FRONTEND-WiP'!A6</f>
        <v>1</v>
      </c>
      <c r="B6" s="183" t="str">
        <f>'0. FRONTEND-WiP'!B6</f>
        <v>FRT-1.C02</v>
      </c>
      <c r="C6" s="183" t="str">
        <f>'0. FRONTEND-WiP'!C6</f>
        <v>B</v>
      </c>
      <c r="D6" s="183" t="str">
        <f>'0. FRONTEND-WiP'!D6</f>
        <v>B</v>
      </c>
      <c r="E6" s="183" t="str">
        <f>'0. FRONTEND-WiP'!E6</f>
        <v>B</v>
      </c>
      <c r="F6" s="183" t="str">
        <f>'0. FRONTEND-WiP'!F6</f>
        <v>B/B/B</v>
      </c>
      <c r="G6" s="184" t="s">
        <v>9648</v>
      </c>
      <c r="H6" s="185" t="s">
        <v>5691</v>
      </c>
      <c r="I6" s="185" t="s">
        <v>9331</v>
      </c>
      <c r="J6" s="185" t="s">
        <v>6878</v>
      </c>
      <c r="K6" s="185" t="s">
        <v>9649</v>
      </c>
      <c r="L6" s="185" t="s">
        <v>6880</v>
      </c>
      <c r="M6" s="185" t="s">
        <v>5691</v>
      </c>
      <c r="N6" s="185" t="s">
        <v>5691</v>
      </c>
      <c r="O6" s="185" t="s">
        <v>5691</v>
      </c>
      <c r="P6" s="183">
        <f>'0. FRONTEND-WiP'!P6</f>
        <v>0</v>
      </c>
      <c r="Q6" s="183" t="str">
        <f>'0. FRONTEND-WiP'!Q6</f>
        <v>Cycle de vie</v>
      </c>
      <c r="R6" s="183" t="str">
        <f>'0. FRONTEND-WiP'!R6</f>
        <v>CONSEIL</v>
      </c>
      <c r="S6" s="183" t="str">
        <f>'0. FRONTEND-WiP'!S6</f>
        <v>N/A</v>
      </c>
      <c r="T6" s="183">
        <f>'0. FRONTEND-WiP'!T6</f>
        <v>0</v>
      </c>
      <c r="U6" s="183">
        <f>'0. FRONTEND-WiP'!U6</f>
        <v>0</v>
      </c>
      <c r="V6" s="183">
        <f>'0. FRONTEND-WiP'!V6</f>
        <v>0</v>
      </c>
      <c r="W6" s="183" t="str">
        <f>'0. FRONTEND-WiP'!W6</f>
        <v>Utilisation</v>
      </c>
      <c r="X6" s="183">
        <f>'0. FRONTEND-WiP'!X6</f>
        <v>0</v>
      </c>
      <c r="Y6" s="183">
        <f>'0. FRONTEND-WiP'!Y6</f>
        <v>0</v>
      </c>
      <c r="Z6" s="183">
        <f>'0. FRONTEND-WiP'!Z6</f>
        <v>0</v>
      </c>
      <c r="AA6" s="183">
        <f>'0. FRONTEND-WiP'!AA6</f>
        <v>0</v>
      </c>
      <c r="AB6" s="183">
        <f>'0. FRONTEND-WiP'!AB6</f>
        <v>0</v>
      </c>
      <c r="AC6" s="183">
        <f>'0. FRONTEND-WiP'!AC6</f>
        <v>0</v>
      </c>
      <c r="AD6" s="183">
        <f>'0. FRONTEND-WiP'!AD6</f>
        <v>0</v>
      </c>
      <c r="AE6" s="183">
        <f>'0. FRONTEND-WiP'!AE6</f>
        <v>0</v>
      </c>
      <c r="AF6" s="183">
        <f>'0. FRONTEND-WiP'!AF6</f>
        <v>0</v>
      </c>
      <c r="AG6" s="183">
        <f>'0. FRONTEND-WiP'!AG6</f>
        <v>0</v>
      </c>
      <c r="AH6" s="191"/>
      <c r="AI6" s="191"/>
    </row>
    <row r="7" spans="1:35" ht="15.75" customHeight="1">
      <c r="A7" s="183">
        <f>'0. FRONTEND-WiP'!A7</f>
        <v>1</v>
      </c>
      <c r="B7" s="183" t="str">
        <f>'0. FRONTEND-WiP'!B7</f>
        <v>FRT-1.02</v>
      </c>
      <c r="C7" s="183" t="str">
        <f>'0. FRONTEND-WiP'!C7</f>
        <v>C</v>
      </c>
      <c r="D7" s="183" t="str">
        <f>'0. FRONTEND-WiP'!D7</f>
        <v>B</v>
      </c>
      <c r="E7" s="183" t="str">
        <f>'0. FRONTEND-WiP'!E7</f>
        <v>A</v>
      </c>
      <c r="F7" s="183" t="str">
        <f>'0. FRONTEND-WiP'!F7</f>
        <v>C/B/A</v>
      </c>
      <c r="G7" s="184" t="s">
        <v>9648</v>
      </c>
      <c r="H7" s="185" t="s">
        <v>5691</v>
      </c>
      <c r="I7" s="185" t="s">
        <v>9334</v>
      </c>
      <c r="J7" s="185" t="s">
        <v>9335</v>
      </c>
      <c r="K7" s="185" t="s">
        <v>9336</v>
      </c>
      <c r="L7" s="185" t="s">
        <v>9337</v>
      </c>
      <c r="M7" s="185" t="s">
        <v>9338</v>
      </c>
      <c r="N7" s="185" t="s">
        <v>5691</v>
      </c>
      <c r="O7" s="185" t="s">
        <v>9339</v>
      </c>
      <c r="P7" s="183">
        <f>'0. FRONTEND-WiP'!P7</f>
        <v>0</v>
      </c>
      <c r="Q7" s="183" t="str">
        <f>'0. FRONTEND-WiP'!Q7</f>
        <v>FrontEnd</v>
      </c>
      <c r="R7" s="183" t="str">
        <f>'0. FRONTEND-WiP'!R7</f>
        <v>RECO</v>
      </c>
      <c r="S7" s="183" t="str">
        <f>'0. FRONTEND-WiP'!S7</f>
        <v>**</v>
      </c>
      <c r="T7" s="183">
        <f>'0. FRONTEND-WiP'!T7</f>
        <v>0</v>
      </c>
      <c r="U7" s="183">
        <f>'0. FRONTEND-WiP'!U7</f>
        <v>0</v>
      </c>
      <c r="V7" s="183">
        <f>'0. FRONTEND-WiP'!V7</f>
        <v>0</v>
      </c>
      <c r="W7" s="183" t="str">
        <f>'0. FRONTEND-WiP'!W7</f>
        <v>Réalisation</v>
      </c>
      <c r="X7" s="183" t="str">
        <f>'0. FRONTEND-WiP'!X7</f>
        <v>#VALUE ; #METH ; #HR</v>
      </c>
      <c r="Y7" s="183" t="str">
        <f>'0. FRONTEND-WiP'!Y7</f>
        <v>Dev ; ProjectMngr ; ITMngr ;</v>
      </c>
      <c r="Z7" s="183" t="str">
        <f>'0. FRONTEND-WiP'!Z7</f>
        <v>(X / Y ) * 100</v>
      </c>
      <c r="AA7" s="183" t="s">
        <v>5834</v>
      </c>
      <c r="AB7" s="183">
        <f>'0. FRONTEND-WiP'!AB7</f>
        <v>100</v>
      </c>
      <c r="AC7" s="183" t="str">
        <f>'0. FRONTEND-WiP'!AC7</f>
        <v>High</v>
      </c>
      <c r="AD7" s="183" t="str">
        <f>'0. FRONTEND-WiP'!AD7</f>
        <v>Periodic</v>
      </c>
      <c r="AE7" s="183" t="s">
        <v>6612</v>
      </c>
      <c r="AF7" s="183">
        <f>'0. FRONTEND-WiP'!AF7</f>
        <v>0</v>
      </c>
      <c r="AG7" s="183">
        <f>'0. FRONTEND-WiP'!AG7</f>
        <v>0</v>
      </c>
      <c r="AH7" s="191"/>
      <c r="AI7" s="191"/>
    </row>
    <row r="8" spans="1:35" ht="15.75" customHeight="1">
      <c r="A8" s="183">
        <f>'0. FRONTEND-WiP'!A8</f>
        <v>1</v>
      </c>
      <c r="B8" s="183" t="str">
        <f>'0. FRONTEND-WiP'!B8</f>
        <v>FRT-1.C03</v>
      </c>
      <c r="C8" s="183" t="str">
        <f>'0. FRONTEND-WiP'!C8</f>
        <v>C</v>
      </c>
      <c r="D8" s="183" t="str">
        <f>'0. FRONTEND-WiP'!D8</f>
        <v>B</v>
      </c>
      <c r="E8" s="183" t="str">
        <f>'0. FRONTEND-WiP'!E8</f>
        <v>A</v>
      </c>
      <c r="F8" s="183" t="str">
        <f>'0. FRONTEND-WiP'!F8</f>
        <v>C/B/A</v>
      </c>
      <c r="G8" s="184" t="s">
        <v>9648</v>
      </c>
      <c r="H8" s="185" t="s">
        <v>5691</v>
      </c>
      <c r="I8" s="185" t="s">
        <v>9340</v>
      </c>
      <c r="J8" s="185" t="s">
        <v>9341</v>
      </c>
      <c r="K8" s="185" t="s">
        <v>9342</v>
      </c>
      <c r="L8" s="185" t="s">
        <v>9343</v>
      </c>
      <c r="M8" s="185" t="s">
        <v>5691</v>
      </c>
      <c r="N8" s="185" t="s">
        <v>5691</v>
      </c>
      <c r="O8" s="185" t="s">
        <v>5691</v>
      </c>
      <c r="P8" s="183">
        <f>'0. FRONTEND-WiP'!P8</f>
        <v>0</v>
      </c>
      <c r="Q8" s="183" t="str">
        <f>'0. FRONTEND-WiP'!Q8</f>
        <v>Spécifications</v>
      </c>
      <c r="R8" s="183" t="str">
        <f>'0. FRONTEND-WiP'!R8</f>
        <v>CONSEIL</v>
      </c>
      <c r="S8" s="183" t="str">
        <f>'0. FRONTEND-WiP'!S8</f>
        <v>N/A</v>
      </c>
      <c r="T8" s="183">
        <f>'0. FRONTEND-WiP'!T8</f>
        <v>0</v>
      </c>
      <c r="U8" s="183">
        <f>'0. FRONTEND-WiP'!U8</f>
        <v>0</v>
      </c>
      <c r="V8" s="183">
        <f>'0. FRONTEND-WiP'!V8</f>
        <v>0</v>
      </c>
      <c r="W8" s="183" t="str">
        <f>'0. FRONTEND-WiP'!W8</f>
        <v>Réalisation</v>
      </c>
      <c r="X8" s="183">
        <f>'0. FRONTEND-WiP'!X8</f>
        <v>0</v>
      </c>
      <c r="Y8" s="183">
        <f>'0. FRONTEND-WiP'!Y8</f>
        <v>0</v>
      </c>
      <c r="Z8" s="183">
        <f>'0. FRONTEND-WiP'!Z8</f>
        <v>0</v>
      </c>
      <c r="AA8" s="183">
        <f>'0. FRONTEND-WiP'!AA8</f>
        <v>0</v>
      </c>
      <c r="AB8" s="183">
        <f>'0. FRONTEND-WiP'!AB8</f>
        <v>0</v>
      </c>
      <c r="AC8" s="183">
        <f>'0. FRONTEND-WiP'!AC8</f>
        <v>0</v>
      </c>
      <c r="AD8" s="183">
        <f>'0. FRONTEND-WiP'!AD8</f>
        <v>0</v>
      </c>
      <c r="AE8" s="183">
        <f>'0. FRONTEND-WiP'!AE8</f>
        <v>0</v>
      </c>
      <c r="AF8" s="183">
        <f>'0. FRONTEND-WiP'!AF8</f>
        <v>0</v>
      </c>
      <c r="AG8" s="183">
        <f>'0. FRONTEND-WiP'!AG8</f>
        <v>0</v>
      </c>
      <c r="AH8" s="191"/>
      <c r="AI8" s="191"/>
    </row>
    <row r="9" spans="1:35" ht="15.75" customHeight="1">
      <c r="A9" s="183">
        <f>'0. FRONTEND-WiP'!A9</f>
        <v>1</v>
      </c>
      <c r="B9" s="183" t="str">
        <f>'0. FRONTEND-WiP'!B9</f>
        <v>FRT-1.03</v>
      </c>
      <c r="C9" s="183" t="str">
        <f>'0. FRONTEND-WiP'!C9</f>
        <v>A</v>
      </c>
      <c r="D9" s="183" t="str">
        <f>'0. FRONTEND-WiP'!D9</f>
        <v>B</v>
      </c>
      <c r="E9" s="183" t="str">
        <f>'0. FRONTEND-WiP'!E9</f>
        <v>B</v>
      </c>
      <c r="F9" s="183" t="str">
        <f>'0. FRONTEND-WiP'!F9</f>
        <v>A/B/B</v>
      </c>
      <c r="G9" s="184" t="s">
        <v>9648</v>
      </c>
      <c r="H9" s="185" t="s">
        <v>5691</v>
      </c>
      <c r="I9" s="185" t="s">
        <v>9344</v>
      </c>
      <c r="J9" s="185" t="s">
        <v>6047</v>
      </c>
      <c r="K9" s="185" t="s">
        <v>9345</v>
      </c>
      <c r="L9" s="185" t="s">
        <v>5927</v>
      </c>
      <c r="M9" s="185" t="s">
        <v>5928</v>
      </c>
      <c r="N9" s="185" t="s">
        <v>5691</v>
      </c>
      <c r="O9" s="185" t="s">
        <v>5691</v>
      </c>
      <c r="P9" s="183">
        <f>'0. FRONTEND-WiP'!P9</f>
        <v>0</v>
      </c>
      <c r="Q9" s="183" t="str">
        <f>'0. FRONTEND-WiP'!Q9</f>
        <v>Cycle de vie</v>
      </c>
      <c r="R9" s="183" t="str">
        <f>'0. FRONTEND-WiP'!R9</f>
        <v>RECO</v>
      </c>
      <c r="S9" s="183" t="str">
        <f>'0. FRONTEND-WiP'!S9</f>
        <v>**</v>
      </c>
      <c r="T9" s="183">
        <f>'0. FRONTEND-WiP'!T9</f>
        <v>0</v>
      </c>
      <c r="U9" s="183">
        <f>'0. FRONTEND-WiP'!U9</f>
        <v>0</v>
      </c>
      <c r="V9" s="183">
        <f>'0. FRONTEND-WiP'!V9</f>
        <v>0</v>
      </c>
      <c r="W9" s="183" t="str">
        <f>'0. FRONTEND-WiP'!W9</f>
        <v>Revalorisation</v>
      </c>
      <c r="X9" s="183" t="str">
        <f>'0. FRONTEND-WiP'!X9</f>
        <v>#USE ; #MAINT ; #COM ; #VALUE ; #DEBT ; #METH</v>
      </c>
      <c r="Y9" s="183" t="str">
        <f>'0. FRONTEND-WiP'!Y9</f>
        <v>Dev ; Designer ; ProjectMngr ; ProductOwner ; Manager ; RSE/NR</v>
      </c>
      <c r="Z9" s="183" t="str">
        <f>'0. FRONTEND-WiP'!Z9</f>
        <v>(X / Y ) * 100</v>
      </c>
      <c r="AA9" s="183" t="s">
        <v>5834</v>
      </c>
      <c r="AB9" s="183">
        <f>'0. FRONTEND-WiP'!AB9</f>
        <v>100</v>
      </c>
      <c r="AC9" s="183" t="str">
        <f>'0. FRONTEND-WiP'!AC9</f>
        <v>Low</v>
      </c>
      <c r="AD9" s="183" t="str">
        <f>'0. FRONTEND-WiP'!AD9</f>
        <v>OnUpdate</v>
      </c>
      <c r="AE9" s="183" t="s">
        <v>9650</v>
      </c>
      <c r="AF9" s="183">
        <f>'0. FRONTEND-WiP'!AF9</f>
        <v>0</v>
      </c>
      <c r="AG9" s="183">
        <f>'0. FRONTEND-WiP'!AG9</f>
        <v>0</v>
      </c>
      <c r="AH9" s="191"/>
      <c r="AI9" s="191"/>
    </row>
    <row r="10" spans="1:35" ht="15.75" customHeight="1">
      <c r="A10" s="183">
        <f>'0. FRONTEND-WiP'!A10</f>
        <v>1</v>
      </c>
      <c r="B10" s="183" t="str">
        <f>'0. FRONTEND-WiP'!B10</f>
        <v>FRT-1.C04</v>
      </c>
      <c r="C10" s="183" t="str">
        <f>'0. FRONTEND-WiP'!C10</f>
        <v>B</v>
      </c>
      <c r="D10" s="183" t="str">
        <f>'0. FRONTEND-WiP'!D10</f>
        <v>B</v>
      </c>
      <c r="E10" s="183" t="str">
        <f>'0. FRONTEND-WiP'!E10</f>
        <v>B</v>
      </c>
      <c r="F10" s="183" t="str">
        <f>'0. FRONTEND-WiP'!F10</f>
        <v>B/B/B</v>
      </c>
      <c r="G10" s="184" t="s">
        <v>6803</v>
      </c>
      <c r="H10" s="185" t="s">
        <v>5691</v>
      </c>
      <c r="I10" s="185" t="s">
        <v>9347</v>
      </c>
      <c r="J10" s="185" t="s">
        <v>9348</v>
      </c>
      <c r="K10" s="185" t="s">
        <v>9349</v>
      </c>
      <c r="L10" s="185" t="s">
        <v>9350</v>
      </c>
      <c r="M10" s="185" t="s">
        <v>5691</v>
      </c>
      <c r="N10" s="185" t="s">
        <v>5691</v>
      </c>
      <c r="O10" s="185" t="s">
        <v>5691</v>
      </c>
      <c r="P10" s="183">
        <f>'0. FRONTEND-WiP'!P10</f>
        <v>0</v>
      </c>
      <c r="Q10" s="183" t="str">
        <f>'0. FRONTEND-WiP'!Q10</f>
        <v>FrontEnd</v>
      </c>
      <c r="R10" s="183" t="str">
        <f>'0. FRONTEND-WiP'!R10</f>
        <v>CONSEIL</v>
      </c>
      <c r="S10" s="183" t="str">
        <f>'0. FRONTEND-WiP'!S10</f>
        <v>N/A</v>
      </c>
      <c r="T10" s="183">
        <f>'0. FRONTEND-WiP'!T10</f>
        <v>0</v>
      </c>
      <c r="U10" s="183">
        <f>'0. FRONTEND-WiP'!U10</f>
        <v>0</v>
      </c>
      <c r="V10" s="183">
        <f>'0. FRONTEND-WiP'!V10</f>
        <v>0</v>
      </c>
      <c r="W10" s="183" t="str">
        <f>'0. FRONTEND-WiP'!W10</f>
        <v>Acquisition</v>
      </c>
      <c r="X10" s="183">
        <f>'0. FRONTEND-WiP'!X10</f>
        <v>0</v>
      </c>
      <c r="Y10" s="183">
        <f>'0. FRONTEND-WiP'!Y10</f>
        <v>0</v>
      </c>
      <c r="Z10" s="183">
        <f>'0. FRONTEND-WiP'!Z10</f>
        <v>0</v>
      </c>
      <c r="AA10" s="183">
        <f>'0. FRONTEND-WiP'!AA10</f>
        <v>0</v>
      </c>
      <c r="AB10" s="183">
        <f>'0. FRONTEND-WiP'!AB10</f>
        <v>0</v>
      </c>
      <c r="AC10" s="183">
        <f>'0. FRONTEND-WiP'!AC10</f>
        <v>0</v>
      </c>
      <c r="AD10" s="183">
        <f>'0. FRONTEND-WiP'!AD10</f>
        <v>0</v>
      </c>
      <c r="AE10" s="183">
        <f>'0. FRONTEND-WiP'!AE10</f>
        <v>0</v>
      </c>
      <c r="AF10" s="183">
        <f>'0. FRONTEND-WiP'!AF10</f>
        <v>0</v>
      </c>
      <c r="AG10" s="183">
        <f>'0. FRONTEND-WiP'!AG10</f>
        <v>0</v>
      </c>
      <c r="AH10" s="191"/>
      <c r="AI10" s="191"/>
    </row>
    <row r="11" spans="1:35" ht="15.75" customHeight="1">
      <c r="A11" s="183">
        <f>'0. FRONTEND-WiP'!A11</f>
        <v>2</v>
      </c>
      <c r="B11" s="183" t="str">
        <f>'0. FRONTEND-WiP'!B11</f>
        <v>FRT-2</v>
      </c>
      <c r="C11" s="183">
        <f>'0. FRONTEND-WiP'!C11</f>
        <v>0</v>
      </c>
      <c r="D11" s="183">
        <f>'0. FRONTEND-WiP'!D11</f>
        <v>0</v>
      </c>
      <c r="E11" s="183">
        <f>'0. FRONTEND-WiP'!E11</f>
        <v>0</v>
      </c>
      <c r="F11" s="183" t="str">
        <f>'0. FRONTEND-WiP'!F11</f>
        <v>0A/1A/1A</v>
      </c>
      <c r="G11" s="185" t="s">
        <v>5691</v>
      </c>
      <c r="H11" s="185" t="s">
        <v>9351</v>
      </c>
      <c r="I11" s="185" t="s">
        <v>5691</v>
      </c>
      <c r="J11" s="185" t="s">
        <v>5691</v>
      </c>
      <c r="K11" s="185" t="s">
        <v>5691</v>
      </c>
      <c r="L11" s="185" t="s">
        <v>5691</v>
      </c>
      <c r="M11" s="185" t="s">
        <v>5691</v>
      </c>
      <c r="N11" s="185" t="s">
        <v>5691</v>
      </c>
      <c r="O11" s="185" t="s">
        <v>5691</v>
      </c>
      <c r="P11" s="183">
        <f>'0. FRONTEND-WiP'!P11</f>
        <v>0</v>
      </c>
      <c r="Q11" s="183">
        <f>'0. FRONTEND-WiP'!Q11</f>
        <v>0</v>
      </c>
      <c r="R11" s="183">
        <f>'0. FRONTEND-WiP'!R11</f>
        <v>0</v>
      </c>
      <c r="S11" s="183">
        <f>'0. FRONTEND-WiP'!S11</f>
        <v>0</v>
      </c>
      <c r="T11" s="183">
        <f>'0. FRONTEND-WiP'!T11</f>
        <v>0</v>
      </c>
      <c r="U11" s="183" t="str">
        <f>'0. FRONTEND-WiP'!U11</f>
        <v>ODD#8</v>
      </c>
      <c r="V11" s="183">
        <f>'0. FRONTEND-WiP'!V11</f>
        <v>0</v>
      </c>
      <c r="W11" s="183">
        <f>'0. FRONTEND-WiP'!W11</f>
        <v>0</v>
      </c>
      <c r="X11" s="183">
        <f>'0. FRONTEND-WiP'!X11</f>
        <v>0</v>
      </c>
      <c r="Y11" s="183">
        <f>'0. FRONTEND-WiP'!Y11</f>
        <v>0</v>
      </c>
      <c r="Z11" s="183">
        <f>'0. FRONTEND-WiP'!Z11</f>
        <v>0</v>
      </c>
      <c r="AA11" s="183">
        <f>'0. FRONTEND-WiP'!AA11</f>
        <v>0</v>
      </c>
      <c r="AB11" s="183">
        <f>'0. FRONTEND-WiP'!AB11</f>
        <v>0</v>
      </c>
      <c r="AC11" s="183">
        <f>'0. FRONTEND-WiP'!AC11</f>
        <v>0</v>
      </c>
      <c r="AD11" s="183">
        <f>'0. FRONTEND-WiP'!AD11</f>
        <v>0</v>
      </c>
      <c r="AE11" s="183">
        <f>'0. FRONTEND-WiP'!AE11</f>
        <v>0</v>
      </c>
      <c r="AF11" s="183">
        <f>'0. FRONTEND-WiP'!AF11</f>
        <v>0</v>
      </c>
      <c r="AG11" s="183">
        <f>'0. FRONTEND-WiP'!AG11</f>
        <v>0</v>
      </c>
      <c r="AH11" s="191"/>
      <c r="AI11" s="191"/>
    </row>
    <row r="12" spans="1:35" ht="15.75" customHeight="1">
      <c r="A12" s="183">
        <f>'0. FRONTEND-WiP'!A12</f>
        <v>2</v>
      </c>
      <c r="B12" s="183" t="str">
        <f>'0. FRONTEND-WiP'!B12</f>
        <v>FRT-2.C01</v>
      </c>
      <c r="C12" s="183" t="str">
        <f>'0. FRONTEND-WiP'!C12</f>
        <v>B</v>
      </c>
      <c r="D12" s="183" t="str">
        <f>'0. FRONTEND-WiP'!D12</f>
        <v>B</v>
      </c>
      <c r="E12" s="183" t="str">
        <f>'0. FRONTEND-WiP'!E12</f>
        <v>B</v>
      </c>
      <c r="F12" s="183" t="str">
        <f>'0. FRONTEND-WiP'!F12</f>
        <v>B/B/B</v>
      </c>
      <c r="G12" s="184" t="s">
        <v>9648</v>
      </c>
      <c r="H12" s="185" t="s">
        <v>5691</v>
      </c>
      <c r="I12" s="185" t="s">
        <v>9352</v>
      </c>
      <c r="J12" s="185" t="s">
        <v>9353</v>
      </c>
      <c r="K12" s="185" t="s">
        <v>9354</v>
      </c>
      <c r="L12" s="185" t="s">
        <v>9355</v>
      </c>
      <c r="M12" s="185" t="s">
        <v>5691</v>
      </c>
      <c r="N12" s="185" t="s">
        <v>5691</v>
      </c>
      <c r="O12" s="185" t="s">
        <v>5691</v>
      </c>
      <c r="P12" s="183">
        <f>'0. FRONTEND-WiP'!P12</f>
        <v>0</v>
      </c>
      <c r="Q12" s="183" t="str">
        <f>'0. FRONTEND-WiP'!Q12</f>
        <v>Cycle de vie</v>
      </c>
      <c r="R12" s="183" t="str">
        <f>'0. FRONTEND-WiP'!R12</f>
        <v>CONSEIL</v>
      </c>
      <c r="S12" s="183" t="str">
        <f>'0. FRONTEND-WiP'!S12</f>
        <v>N/A</v>
      </c>
      <c r="T12" s="183">
        <f>'0. FRONTEND-WiP'!T12</f>
        <v>0</v>
      </c>
      <c r="U12" s="183">
        <f>'0. FRONTEND-WiP'!U12</f>
        <v>0</v>
      </c>
      <c r="V12" s="183">
        <f>'0. FRONTEND-WiP'!V12</f>
        <v>0</v>
      </c>
      <c r="W12" s="183" t="str">
        <f>'0. FRONTEND-WiP'!W12</f>
        <v>Réalisation</v>
      </c>
      <c r="X12" s="183">
        <f>'0. FRONTEND-WiP'!X12</f>
        <v>0</v>
      </c>
      <c r="Y12" s="183">
        <f>'0. FRONTEND-WiP'!Y12</f>
        <v>0</v>
      </c>
      <c r="Z12" s="183">
        <f>'0. FRONTEND-WiP'!Z12</f>
        <v>0</v>
      </c>
      <c r="AA12" s="183">
        <f>'0. FRONTEND-WiP'!AA12</f>
        <v>0</v>
      </c>
      <c r="AB12" s="183">
        <f>'0. FRONTEND-WiP'!AB12</f>
        <v>0</v>
      </c>
      <c r="AC12" s="183">
        <f>'0. FRONTEND-WiP'!AC12</f>
        <v>0</v>
      </c>
      <c r="AD12" s="183">
        <f>'0. FRONTEND-WiP'!AD12</f>
        <v>0</v>
      </c>
      <c r="AE12" s="183">
        <f>'0. FRONTEND-WiP'!AE12</f>
        <v>0</v>
      </c>
      <c r="AF12" s="183">
        <f>'0. FRONTEND-WiP'!AF12</f>
        <v>0</v>
      </c>
      <c r="AG12" s="183">
        <f>'0. FRONTEND-WiP'!AG12</f>
        <v>0</v>
      </c>
      <c r="AH12" s="191"/>
      <c r="AI12" s="191"/>
    </row>
    <row r="13" spans="1:35" ht="15.75" customHeight="1">
      <c r="A13" s="183">
        <f>'0. FRONTEND-WiP'!A13</f>
        <v>2</v>
      </c>
      <c r="B13" s="183" t="str">
        <f>'0. FRONTEND-WiP'!B13</f>
        <v>FRT-2.C02</v>
      </c>
      <c r="C13" s="183" t="str">
        <f>'0. FRONTEND-WiP'!C13</f>
        <v>C</v>
      </c>
      <c r="D13" s="183" t="str">
        <f>'0. FRONTEND-WiP'!D13</f>
        <v>B</v>
      </c>
      <c r="E13" s="183" t="str">
        <f>'0. FRONTEND-WiP'!E13</f>
        <v>B</v>
      </c>
      <c r="F13" s="183" t="str">
        <f>'0. FRONTEND-WiP'!F13</f>
        <v>C/B/B</v>
      </c>
      <c r="G13" s="184" t="s">
        <v>9648</v>
      </c>
      <c r="H13" s="185" t="s">
        <v>5691</v>
      </c>
      <c r="I13" s="185" t="s">
        <v>5691</v>
      </c>
      <c r="J13" s="185" t="s">
        <v>9651</v>
      </c>
      <c r="K13" s="185" t="s">
        <v>9652</v>
      </c>
      <c r="L13" s="185" t="s">
        <v>5907</v>
      </c>
      <c r="M13" s="185" t="s">
        <v>5691</v>
      </c>
      <c r="N13" s="185" t="s">
        <v>5691</v>
      </c>
      <c r="O13" s="185" t="s">
        <v>5691</v>
      </c>
      <c r="P13" s="183">
        <f>'0. FRONTEND-WiP'!P13</f>
        <v>0</v>
      </c>
      <c r="Q13" s="183" t="str">
        <f>'0. FRONTEND-WiP'!Q13</f>
        <v>Cycle de vie</v>
      </c>
      <c r="R13" s="183" t="str">
        <f>'0. FRONTEND-WiP'!R13</f>
        <v>CONSEIL</v>
      </c>
      <c r="S13" s="183" t="str">
        <f>'0. FRONTEND-WiP'!S13</f>
        <v>N/A</v>
      </c>
      <c r="T13" s="183">
        <f>'0. FRONTEND-WiP'!T13</f>
        <v>0</v>
      </c>
      <c r="U13" s="183">
        <f>'0. FRONTEND-WiP'!U13</f>
        <v>0</v>
      </c>
      <c r="V13" s="183">
        <f>'0. FRONTEND-WiP'!V13</f>
        <v>0</v>
      </c>
      <c r="W13" s="183" t="str">
        <f>'0. FRONTEND-WiP'!W13</f>
        <v>Réalisation</v>
      </c>
      <c r="X13" s="183">
        <f>'0. FRONTEND-WiP'!X13</f>
        <v>0</v>
      </c>
      <c r="Y13" s="183">
        <f>'0. FRONTEND-WiP'!Y13</f>
        <v>0</v>
      </c>
      <c r="Z13" s="183">
        <f>'0. FRONTEND-WiP'!Z13</f>
        <v>0</v>
      </c>
      <c r="AA13" s="183">
        <f>'0. FRONTEND-WiP'!AA13</f>
        <v>0</v>
      </c>
      <c r="AB13" s="183">
        <f>'0. FRONTEND-WiP'!AB13</f>
        <v>0</v>
      </c>
      <c r="AC13" s="183">
        <f>'0. FRONTEND-WiP'!AC13</f>
        <v>0</v>
      </c>
      <c r="AD13" s="183">
        <f>'0. FRONTEND-WiP'!AD13</f>
        <v>0</v>
      </c>
      <c r="AE13" s="183">
        <f>'0. FRONTEND-WiP'!AE13</f>
        <v>0</v>
      </c>
      <c r="AF13" s="183">
        <f>'0. FRONTEND-WiP'!AF13</f>
        <v>0</v>
      </c>
      <c r="AG13" s="183">
        <f>'0. FRONTEND-WiP'!AG13</f>
        <v>0</v>
      </c>
      <c r="AH13" s="191"/>
      <c r="AI13" s="191"/>
    </row>
    <row r="14" spans="1:35" ht="15.75" customHeight="1">
      <c r="A14" s="183">
        <f>'0. FRONTEND-WiP'!A14</f>
        <v>2</v>
      </c>
      <c r="B14" s="183" t="str">
        <f>'0. FRONTEND-WiP'!B14</f>
        <v>FRT-2.C03</v>
      </c>
      <c r="C14" s="183" t="str">
        <f>'0. FRONTEND-WiP'!C14</f>
        <v>B</v>
      </c>
      <c r="D14" s="183" t="str">
        <f>'0. FRONTEND-WiP'!D14</f>
        <v>A</v>
      </c>
      <c r="E14" s="183" t="str">
        <f>'0. FRONTEND-WiP'!E14</f>
        <v>A</v>
      </c>
      <c r="F14" s="183" t="str">
        <f>'0. FRONTEND-WiP'!F14</f>
        <v>B/A/A</v>
      </c>
      <c r="G14" s="184" t="s">
        <v>9648</v>
      </c>
      <c r="H14" s="185" t="s">
        <v>5691</v>
      </c>
      <c r="I14" s="185" t="s">
        <v>9358</v>
      </c>
      <c r="J14" s="185" t="s">
        <v>6046</v>
      </c>
      <c r="K14" s="185" t="s">
        <v>9359</v>
      </c>
      <c r="L14" s="185" t="s">
        <v>5917</v>
      </c>
      <c r="M14" s="185" t="s">
        <v>5691</v>
      </c>
      <c r="N14" s="185" t="s">
        <v>5691</v>
      </c>
      <c r="O14" s="185" t="s">
        <v>5691</v>
      </c>
      <c r="P14" s="183">
        <f>'0. FRONTEND-WiP'!P14</f>
        <v>0</v>
      </c>
      <c r="Q14" s="183" t="str">
        <f>'0. FRONTEND-WiP'!Q14</f>
        <v>Cycle de vie</v>
      </c>
      <c r="R14" s="183" t="str">
        <f>'0. FRONTEND-WiP'!R14</f>
        <v>CONSEIL</v>
      </c>
      <c r="S14" s="183" t="str">
        <f>'0. FRONTEND-WiP'!S14</f>
        <v>N/A</v>
      </c>
      <c r="T14" s="183">
        <f>'0. FRONTEND-WiP'!T14</f>
        <v>0</v>
      </c>
      <c r="U14" s="183">
        <f>'0. FRONTEND-WiP'!U14</f>
        <v>0</v>
      </c>
      <c r="V14" s="183">
        <f>'0. FRONTEND-WiP'!V14</f>
        <v>0</v>
      </c>
      <c r="W14" s="183" t="str">
        <f>'0. FRONTEND-WiP'!W14</f>
        <v>N/A</v>
      </c>
      <c r="X14" s="183">
        <f>'0. FRONTEND-WiP'!X14</f>
        <v>0</v>
      </c>
      <c r="Y14" s="183">
        <f>'0. FRONTEND-WiP'!Y14</f>
        <v>0</v>
      </c>
      <c r="Z14" s="183">
        <f>'0. FRONTEND-WiP'!Z14</f>
        <v>0</v>
      </c>
      <c r="AA14" s="183">
        <f>'0. FRONTEND-WiP'!AA14</f>
        <v>0</v>
      </c>
      <c r="AB14" s="183">
        <f>'0. FRONTEND-WiP'!AB14</f>
        <v>0</v>
      </c>
      <c r="AC14" s="183">
        <f>'0. FRONTEND-WiP'!AC14</f>
        <v>0</v>
      </c>
      <c r="AD14" s="183">
        <f>'0. FRONTEND-WiP'!AD14</f>
        <v>0</v>
      </c>
      <c r="AE14" s="183">
        <f>'0. FRONTEND-WiP'!AE14</f>
        <v>0</v>
      </c>
      <c r="AF14" s="183">
        <f>'0. FRONTEND-WiP'!AF14</f>
        <v>0</v>
      </c>
      <c r="AG14" s="183">
        <f>'0. FRONTEND-WiP'!AG14</f>
        <v>0</v>
      </c>
      <c r="AH14" s="191"/>
      <c r="AI14" s="191"/>
    </row>
    <row r="15" spans="1:35" ht="15.75" customHeight="1">
      <c r="A15" s="183">
        <f>'0. FRONTEND-WiP'!A15</f>
        <v>2</v>
      </c>
      <c r="B15" s="183" t="str">
        <f>'0. FRONTEND-WiP'!B15</f>
        <v>FRT-2.01</v>
      </c>
      <c r="C15" s="183" t="str">
        <f>'0. FRONTEND-WiP'!C15</f>
        <v>B</v>
      </c>
      <c r="D15" s="183" t="str">
        <f>'0. FRONTEND-WiP'!D15</f>
        <v>B</v>
      </c>
      <c r="E15" s="183" t="str">
        <f>'0. FRONTEND-WiP'!E15</f>
        <v>B</v>
      </c>
      <c r="F15" s="183" t="str">
        <f>'0. FRONTEND-WiP'!F15</f>
        <v>B/B/B</v>
      </c>
      <c r="G15" s="184" t="s">
        <v>9648</v>
      </c>
      <c r="H15" s="185" t="s">
        <v>5691</v>
      </c>
      <c r="I15" s="185" t="s">
        <v>9360</v>
      </c>
      <c r="J15" s="185" t="s">
        <v>9361</v>
      </c>
      <c r="K15" s="185" t="s">
        <v>9362</v>
      </c>
      <c r="L15" s="185" t="s">
        <v>6514</v>
      </c>
      <c r="M15" s="185" t="s">
        <v>5691</v>
      </c>
      <c r="N15" s="185" t="s">
        <v>5691</v>
      </c>
      <c r="O15" s="185" t="s">
        <v>5691</v>
      </c>
      <c r="P15" s="183">
        <f>'0. FRONTEND-WiP'!P15</f>
        <v>0</v>
      </c>
      <c r="Q15" s="183">
        <f>'0. FRONTEND-WiP'!Q15</f>
        <v>0</v>
      </c>
      <c r="R15" s="183" t="str">
        <f>'0. FRONTEND-WiP'!R15</f>
        <v>RECO</v>
      </c>
      <c r="S15" s="183" t="str">
        <f>'0. FRONTEND-WiP'!S15</f>
        <v>**</v>
      </c>
      <c r="T15" s="183">
        <f>'0. FRONTEND-WiP'!T15</f>
        <v>0</v>
      </c>
      <c r="U15" s="183">
        <f>'0. FRONTEND-WiP'!U15</f>
        <v>0</v>
      </c>
      <c r="V15" s="183">
        <f>'0. FRONTEND-WiP'!V15</f>
        <v>0</v>
      </c>
      <c r="W15" s="183" t="str">
        <f>'0. FRONTEND-WiP'!W15</f>
        <v>Utilisation</v>
      </c>
      <c r="X15" s="183" t="str">
        <f>'0. FRONTEND-WiP'!X15</f>
        <v>#USE ; #COM ; #VALUE</v>
      </c>
      <c r="Y15" s="183" t="str">
        <f>'0. FRONTEND-WiP'!Y15</f>
        <v>Dev ; Designer ; ProjectMngr ; ProductOwner ; RSE/NR ;</v>
      </c>
      <c r="Z15" s="183">
        <f>'0. FRONTEND-WiP'!Z15</f>
        <v>0</v>
      </c>
      <c r="AA15" s="183">
        <f>'0. FRONTEND-WiP'!AA15</f>
        <v>0</v>
      </c>
      <c r="AB15" s="183">
        <f>'0. FRONTEND-WiP'!AB15</f>
        <v>0</v>
      </c>
      <c r="AC15" s="183" t="str">
        <f>'0. FRONTEND-WiP'!AC15</f>
        <v>Medium</v>
      </c>
      <c r="AD15" s="183" t="str">
        <f>'0. FRONTEND-WiP'!AD15</f>
        <v>OnUpdate</v>
      </c>
      <c r="AE15" s="183" t="s">
        <v>5771</v>
      </c>
      <c r="AF15" s="183">
        <f>'0. FRONTEND-WiP'!AF15</f>
        <v>0</v>
      </c>
      <c r="AG15" s="183">
        <f>'0. FRONTEND-WiP'!AG15</f>
        <v>0</v>
      </c>
      <c r="AH15" s="191"/>
      <c r="AI15" s="191"/>
    </row>
    <row r="16" spans="1:35" ht="15.75" customHeight="1">
      <c r="A16" s="183">
        <f>'0. FRONTEND-WiP'!A16</f>
        <v>3</v>
      </c>
      <c r="B16" s="183" t="str">
        <f>'0. FRONTEND-WiP'!B16</f>
        <v>FRT-3</v>
      </c>
      <c r="C16" s="183">
        <f>'0. FRONTEND-WiP'!C16</f>
        <v>0</v>
      </c>
      <c r="D16" s="183">
        <f>'0. FRONTEND-WiP'!D16</f>
        <v>0</v>
      </c>
      <c r="E16" s="183">
        <f>'0. FRONTEND-WiP'!E16</f>
        <v>0</v>
      </c>
      <c r="F16" s="183" t="str">
        <f>'0. FRONTEND-WiP'!F16</f>
        <v xml:space="preserve">
</v>
      </c>
      <c r="G16" s="184" t="s">
        <v>5691</v>
      </c>
      <c r="H16" s="185" t="s">
        <v>9363</v>
      </c>
      <c r="I16" s="185" t="s">
        <v>5691</v>
      </c>
      <c r="J16" s="185" t="s">
        <v>5691</v>
      </c>
      <c r="K16" s="185" t="s">
        <v>5691</v>
      </c>
      <c r="L16" s="185" t="s">
        <v>5691</v>
      </c>
      <c r="M16" s="185" t="s">
        <v>5691</v>
      </c>
      <c r="N16" s="185" t="s">
        <v>5691</v>
      </c>
      <c r="O16" s="185" t="s">
        <v>5691</v>
      </c>
      <c r="P16" s="183">
        <f>'0. FRONTEND-WiP'!P16</f>
        <v>0</v>
      </c>
      <c r="Q16" s="183">
        <f>'0. FRONTEND-WiP'!Q16</f>
        <v>0</v>
      </c>
      <c r="R16" s="183">
        <f>'0. FRONTEND-WiP'!R16</f>
        <v>0</v>
      </c>
      <c r="S16" s="183">
        <f>'0. FRONTEND-WiP'!S16</f>
        <v>0</v>
      </c>
      <c r="T16" s="183">
        <f>'0. FRONTEND-WiP'!T16</f>
        <v>0</v>
      </c>
      <c r="U16" s="183" t="str">
        <f>'0. FRONTEND-WiP'!U16</f>
        <v>ODD#12 ; ODD#13</v>
      </c>
      <c r="V16" s="183">
        <f>'0. FRONTEND-WiP'!V16</f>
        <v>0</v>
      </c>
      <c r="W16" s="183">
        <f>'0. FRONTEND-WiP'!W16</f>
        <v>0</v>
      </c>
      <c r="X16" s="183">
        <f>'0. FRONTEND-WiP'!X16</f>
        <v>0</v>
      </c>
      <c r="Y16" s="183">
        <f>'0. FRONTEND-WiP'!Y16</f>
        <v>0</v>
      </c>
      <c r="Z16" s="183">
        <f>'0. FRONTEND-WiP'!Z16</f>
        <v>0</v>
      </c>
      <c r="AA16" s="183">
        <f>'0. FRONTEND-WiP'!AA16</f>
        <v>0</v>
      </c>
      <c r="AB16" s="183">
        <f>'0. FRONTEND-WiP'!AB16</f>
        <v>0</v>
      </c>
      <c r="AC16" s="183">
        <f>'0. FRONTEND-WiP'!AC16</f>
        <v>0</v>
      </c>
      <c r="AD16" s="183">
        <f>'0. FRONTEND-WiP'!AD16</f>
        <v>0</v>
      </c>
      <c r="AE16" s="183">
        <f>'0. FRONTEND-WiP'!AE16</f>
        <v>0</v>
      </c>
      <c r="AF16" s="183">
        <f>'0. FRONTEND-WiP'!AF16</f>
        <v>0</v>
      </c>
      <c r="AG16" s="183">
        <f>'0. FRONTEND-WiP'!AG16</f>
        <v>0</v>
      </c>
      <c r="AH16" s="191"/>
      <c r="AI16" s="191"/>
    </row>
    <row r="17" spans="1:35" ht="15.75" customHeight="1">
      <c r="A17" s="183">
        <f>'0. FRONTEND-WiP'!A17</f>
        <v>3</v>
      </c>
      <c r="B17" s="183" t="str">
        <f>'0. FRONTEND-WiP'!B17</f>
        <v>FRT-3.01</v>
      </c>
      <c r="C17" s="183" t="str">
        <f>'0. FRONTEND-WiP'!C17</f>
        <v>A</v>
      </c>
      <c r="D17" s="183" t="str">
        <f>'0. FRONTEND-WiP'!D17</f>
        <v>C</v>
      </c>
      <c r="E17" s="183" t="str">
        <f>'0. FRONTEND-WiP'!E17</f>
        <v>B</v>
      </c>
      <c r="F17" s="183" t="str">
        <f>'0. FRONTEND-WiP'!F17</f>
        <v>A/C/B</v>
      </c>
      <c r="G17" s="184" t="s">
        <v>9653</v>
      </c>
      <c r="H17" s="185" t="s">
        <v>5691</v>
      </c>
      <c r="I17" s="185" t="s">
        <v>9365</v>
      </c>
      <c r="J17" s="185" t="s">
        <v>9366</v>
      </c>
      <c r="K17" s="185" t="s">
        <v>9367</v>
      </c>
      <c r="L17" s="185" t="s">
        <v>9368</v>
      </c>
      <c r="M17" s="185" t="s">
        <v>5691</v>
      </c>
      <c r="N17" s="185" t="s">
        <v>5691</v>
      </c>
      <c r="O17" s="185" t="s">
        <v>5691</v>
      </c>
      <c r="P17" s="183">
        <f>'0. FRONTEND-WiP'!P17</f>
        <v>0</v>
      </c>
      <c r="Q17" s="183" t="str">
        <f>'0. FRONTEND-WiP'!Q17</f>
        <v>Architecture</v>
      </c>
      <c r="R17" s="183" t="str">
        <f>'0. FRONTEND-WiP'!R17</f>
        <v>RECO</v>
      </c>
      <c r="S17" s="183" t="str">
        <f>'0. FRONTEND-WiP'!S17</f>
        <v>**</v>
      </c>
      <c r="T17" s="183">
        <f>'0. FRONTEND-WiP'!T17</f>
        <v>0</v>
      </c>
      <c r="U17" s="183">
        <f>'0. FRONTEND-WiP'!U17</f>
        <v>0</v>
      </c>
      <c r="V17" s="183">
        <f>'0. FRONTEND-WiP'!V17</f>
        <v>0</v>
      </c>
      <c r="W17" s="183" t="str">
        <f>'0. FRONTEND-WiP'!W17</f>
        <v>Réalisation</v>
      </c>
      <c r="X17" s="183" t="str">
        <f>'0. FRONTEND-WiP'!X17</f>
        <v>#PERF ; #VOL ; #USE ; #METH</v>
      </c>
      <c r="Y17" s="183" t="str">
        <f>'0. FRONTEND-WiP'!Y17</f>
        <v>Dev ; ProjectMngr ; ITMngr ;</v>
      </c>
      <c r="Z17" s="183" t="str">
        <f>'0. FRONTEND-WiP'!Z17</f>
        <v>(X / Y ) * 100</v>
      </c>
      <c r="AA17" s="183" t="s">
        <v>5834</v>
      </c>
      <c r="AB17" s="183">
        <f>'0. FRONTEND-WiP'!AB17</f>
        <v>100</v>
      </c>
      <c r="AC17" s="183" t="str">
        <f>'0. FRONTEND-WiP'!AC17</f>
        <v>High</v>
      </c>
      <c r="AD17" s="183" t="str">
        <f>'0. FRONTEND-WiP'!AD17</f>
        <v>OnUpdate</v>
      </c>
      <c r="AE17" s="183" t="s">
        <v>9654</v>
      </c>
      <c r="AF17" s="183">
        <f>'0. FRONTEND-WiP'!AF17</f>
        <v>0</v>
      </c>
      <c r="AG17" s="183">
        <f>'0. FRONTEND-WiP'!AG17</f>
        <v>0</v>
      </c>
      <c r="AH17" s="191"/>
      <c r="AI17" s="191"/>
    </row>
    <row r="18" spans="1:35" ht="15.75" customHeight="1">
      <c r="A18" s="183">
        <f>'0. FRONTEND-WiP'!A18</f>
        <v>3</v>
      </c>
      <c r="B18" s="183" t="str">
        <f>'0. FRONTEND-WiP'!B18</f>
        <v>FRT-3.02</v>
      </c>
      <c r="C18" s="183" t="str">
        <f>'0. FRONTEND-WiP'!C18</f>
        <v>B</v>
      </c>
      <c r="D18" s="183" t="str">
        <f>'0. FRONTEND-WiP'!D18</f>
        <v>C</v>
      </c>
      <c r="E18" s="183" t="str">
        <f>'0. FRONTEND-WiP'!E18</f>
        <v>B</v>
      </c>
      <c r="F18" s="183" t="str">
        <f>'0. FRONTEND-WiP'!F18</f>
        <v>B/C/B</v>
      </c>
      <c r="G18" s="184" t="s">
        <v>8914</v>
      </c>
      <c r="H18" s="185" t="s">
        <v>5691</v>
      </c>
      <c r="I18" s="185" t="s">
        <v>9370</v>
      </c>
      <c r="J18" s="185" t="s">
        <v>9371</v>
      </c>
      <c r="K18" s="185" t="s">
        <v>9655</v>
      </c>
      <c r="L18" s="185" t="s">
        <v>9373</v>
      </c>
      <c r="M18" s="185" t="s">
        <v>5691</v>
      </c>
      <c r="N18" s="185" t="s">
        <v>5691</v>
      </c>
      <c r="O18" s="185" t="s">
        <v>5691</v>
      </c>
      <c r="P18" s="183">
        <f>'0. FRONTEND-WiP'!P18</f>
        <v>0</v>
      </c>
      <c r="Q18" s="183" t="str">
        <f>'0. FRONTEND-WiP'!Q18</f>
        <v>Développement</v>
      </c>
      <c r="R18" s="183" t="str">
        <f>'0. FRONTEND-WiP'!R18</f>
        <v>RECO</v>
      </c>
      <c r="S18" s="183" t="str">
        <f>'0. FRONTEND-WiP'!S18</f>
        <v>*</v>
      </c>
      <c r="T18" s="183">
        <f>'0. FRONTEND-WiP'!T18</f>
        <v>0</v>
      </c>
      <c r="U18" s="183">
        <f>'0. FRONTEND-WiP'!U18</f>
        <v>0</v>
      </c>
      <c r="V18" s="183" t="str">
        <f>'0. FRONTEND-WiP'!V18</f>
        <v>INCONTOURNABLE</v>
      </c>
      <c r="W18" s="183" t="str">
        <f>'0. FRONTEND-WiP'!W18</f>
        <v>Réalisation</v>
      </c>
      <c r="X18" s="183" t="str">
        <f>'0. FRONTEND-WiP'!X18</f>
        <v>#PERF ; #VOL ; #USE ; #METH</v>
      </c>
      <c r="Y18" s="183" t="str">
        <f>'0. FRONTEND-WiP'!Y18</f>
        <v>Dev ; ProjectMngr ; ITMngr ;</v>
      </c>
      <c r="Z18" s="183" t="str">
        <f>'0. FRONTEND-WiP'!Z18</f>
        <v>(X / Y ) * 100</v>
      </c>
      <c r="AA18" s="183" t="s">
        <v>8069</v>
      </c>
      <c r="AB18" s="183" t="s">
        <v>9656</v>
      </c>
      <c r="AC18" s="183" t="str">
        <f>'0. FRONTEND-WiP'!AC18</f>
        <v>High</v>
      </c>
      <c r="AD18" s="183" t="str">
        <f>'0. FRONTEND-WiP'!AD18</f>
        <v>OnUpdate</v>
      </c>
      <c r="AE18" s="183" t="s">
        <v>9657</v>
      </c>
      <c r="AF18" s="183">
        <f>'0. FRONTEND-WiP'!AF18</f>
        <v>0</v>
      </c>
      <c r="AG18" s="183">
        <f>'0. FRONTEND-WiP'!AG18</f>
        <v>0</v>
      </c>
      <c r="AH18" s="191"/>
      <c r="AI18" s="191"/>
    </row>
    <row r="19" spans="1:35" ht="15.75" customHeight="1">
      <c r="A19" s="183">
        <f>'0. FRONTEND-WiP'!A19</f>
        <v>3</v>
      </c>
      <c r="B19" s="183" t="str">
        <f>'0. FRONTEND-WiP'!B19</f>
        <v>FRT-3.03</v>
      </c>
      <c r="C19" s="183" t="str">
        <f>'0. FRONTEND-WiP'!C19</f>
        <v>A</v>
      </c>
      <c r="D19" s="183" t="str">
        <f>'0. FRONTEND-WiP'!D19</f>
        <v>C</v>
      </c>
      <c r="E19" s="183" t="str">
        <f>'0. FRONTEND-WiP'!E19</f>
        <v>B</v>
      </c>
      <c r="F19" s="183" t="str">
        <f>'0. FRONTEND-WiP'!F19</f>
        <v>A/C/B</v>
      </c>
      <c r="G19" s="184" t="s">
        <v>8914</v>
      </c>
      <c r="H19" s="185" t="s">
        <v>5691</v>
      </c>
      <c r="I19" s="185" t="s">
        <v>9374</v>
      </c>
      <c r="J19" s="185" t="s">
        <v>9375</v>
      </c>
      <c r="K19" s="185" t="s">
        <v>9376</v>
      </c>
      <c r="L19" s="185" t="s">
        <v>9377</v>
      </c>
      <c r="M19" s="185" t="s">
        <v>5691</v>
      </c>
      <c r="N19" s="185" t="s">
        <v>5691</v>
      </c>
      <c r="O19" s="185" t="s">
        <v>8926</v>
      </c>
      <c r="P19" s="183">
        <f>'0. FRONTEND-WiP'!P19</f>
        <v>0</v>
      </c>
      <c r="Q19" s="183" t="str">
        <f>'0. FRONTEND-WiP'!Q19</f>
        <v>Développement</v>
      </c>
      <c r="R19" s="183" t="str">
        <f>'0. FRONTEND-WiP'!R19</f>
        <v>RECO</v>
      </c>
      <c r="S19" s="183" t="str">
        <f>'0. FRONTEND-WiP'!S19</f>
        <v>**</v>
      </c>
      <c r="T19" s="183">
        <f>'0. FRONTEND-WiP'!T19</f>
        <v>0</v>
      </c>
      <c r="U19" s="183">
        <f>'0. FRONTEND-WiP'!U19</f>
        <v>0</v>
      </c>
      <c r="V19" s="183">
        <f>'0. FRONTEND-WiP'!V19</f>
        <v>0</v>
      </c>
      <c r="W19" s="183" t="str">
        <f>'0. FRONTEND-WiP'!W19</f>
        <v>Réalisation</v>
      </c>
      <c r="X19" s="183" t="str">
        <f>'0. FRONTEND-WiP'!X19</f>
        <v>#PERF ; #VOL ; #SEC ; #USE ; #VALUE ; #METH</v>
      </c>
      <c r="Y19" s="183" t="str">
        <f>'0. FRONTEND-WiP'!Y19</f>
        <v>Dev ; ProjectMngr ; ITMngr ;</v>
      </c>
      <c r="Z19" s="183" t="str">
        <f>'0. FRONTEND-WiP'!Z19</f>
        <v>(X / Y ) * 100</v>
      </c>
      <c r="AA19" s="183" t="s">
        <v>9658</v>
      </c>
      <c r="AB19" s="183" t="s">
        <v>9659</v>
      </c>
      <c r="AC19" s="183" t="str">
        <f>'0. FRONTEND-WiP'!AC19</f>
        <v>High</v>
      </c>
      <c r="AD19" s="183" t="str">
        <f>'0. FRONTEND-WiP'!AD19</f>
        <v>OnUpdate</v>
      </c>
      <c r="AE19" s="183" t="s">
        <v>9660</v>
      </c>
      <c r="AF19" s="183">
        <f>'0. FRONTEND-WiP'!AF19</f>
        <v>0</v>
      </c>
      <c r="AG19" s="183">
        <f>'0. FRONTEND-WiP'!AG19</f>
        <v>0</v>
      </c>
      <c r="AH19" s="191"/>
      <c r="AI19" s="191"/>
    </row>
    <row r="20" spans="1:35" ht="15.75" customHeight="1">
      <c r="A20" s="183">
        <f>'0. FRONTEND-WiP'!A20</f>
        <v>3</v>
      </c>
      <c r="B20" s="183" t="str">
        <f>'0. FRONTEND-WiP'!B20</f>
        <v>FRT-3.C01</v>
      </c>
      <c r="C20" s="183" t="str">
        <f>'0. FRONTEND-WiP'!C20</f>
        <v>B</v>
      </c>
      <c r="D20" s="183" t="str">
        <f>'0. FRONTEND-WiP'!D20</f>
        <v>B</v>
      </c>
      <c r="E20" s="183" t="str">
        <f>'0. FRONTEND-WiP'!E20</f>
        <v>A</v>
      </c>
      <c r="F20" s="183" t="str">
        <f>'0. FRONTEND-WiP'!F20</f>
        <v>B/B/A</v>
      </c>
      <c r="G20" s="184" t="s">
        <v>8914</v>
      </c>
      <c r="H20" s="185" t="s">
        <v>5691</v>
      </c>
      <c r="I20" s="185" t="s">
        <v>9378</v>
      </c>
      <c r="J20" s="185" t="s">
        <v>9379</v>
      </c>
      <c r="K20" s="185" t="s">
        <v>9380</v>
      </c>
      <c r="L20" s="185" t="s">
        <v>9381</v>
      </c>
      <c r="M20" s="185" t="s">
        <v>9382</v>
      </c>
      <c r="N20" s="185" t="s">
        <v>5691</v>
      </c>
      <c r="O20" s="185" t="s">
        <v>5691</v>
      </c>
      <c r="P20" s="183">
        <f>'0. FRONTEND-WiP'!P20</f>
        <v>0</v>
      </c>
      <c r="Q20" s="183" t="str">
        <f>'0. FRONTEND-WiP'!Q20</f>
        <v>Développement</v>
      </c>
      <c r="R20" s="183" t="str">
        <f>'0. FRONTEND-WiP'!R20</f>
        <v>CONSEIL</v>
      </c>
      <c r="S20" s="183" t="str">
        <f>'0. FRONTEND-WiP'!S20</f>
        <v>N/A</v>
      </c>
      <c r="T20" s="183">
        <f>'0. FRONTEND-WiP'!T20</f>
        <v>0</v>
      </c>
      <c r="U20" s="183">
        <f>'0. FRONTEND-WiP'!U20</f>
        <v>0</v>
      </c>
      <c r="V20" s="183">
        <f>'0. FRONTEND-WiP'!V20</f>
        <v>0</v>
      </c>
      <c r="W20" s="183" t="str">
        <f>'0. FRONTEND-WiP'!W20</f>
        <v>Acquisition</v>
      </c>
      <c r="X20" s="183">
        <f>'0. FRONTEND-WiP'!X20</f>
        <v>0</v>
      </c>
      <c r="Y20" s="183">
        <f>'0. FRONTEND-WiP'!Y20</f>
        <v>0</v>
      </c>
      <c r="Z20" s="183">
        <f>'0. FRONTEND-WiP'!Z20</f>
        <v>0</v>
      </c>
      <c r="AA20" s="183">
        <f>'0. FRONTEND-WiP'!AA20</f>
        <v>0</v>
      </c>
      <c r="AB20" s="183">
        <f>'0. FRONTEND-WiP'!AB20</f>
        <v>0</v>
      </c>
      <c r="AC20" s="183">
        <f>'0. FRONTEND-WiP'!AC20</f>
        <v>0</v>
      </c>
      <c r="AD20" s="183">
        <f>'0. FRONTEND-WiP'!AD20</f>
        <v>0</v>
      </c>
      <c r="AE20" s="183">
        <f>'0. FRONTEND-WiP'!AE20</f>
        <v>0</v>
      </c>
      <c r="AF20" s="183">
        <f>'0. FRONTEND-WiP'!AF20</f>
        <v>0</v>
      </c>
      <c r="AG20" s="183">
        <f>'0. FRONTEND-WiP'!AG20</f>
        <v>0</v>
      </c>
      <c r="AH20" s="191"/>
      <c r="AI20" s="191"/>
    </row>
    <row r="21" spans="1:35" ht="15.75" customHeight="1">
      <c r="A21" s="183">
        <f>'0. FRONTEND-WiP'!A21</f>
        <v>3</v>
      </c>
      <c r="B21" s="183" t="str">
        <f>'0. FRONTEND-WiP'!B21</f>
        <v>FRT-3.04</v>
      </c>
      <c r="C21" s="183" t="str">
        <f>'0. FRONTEND-WiP'!C21</f>
        <v>A</v>
      </c>
      <c r="D21" s="183" t="str">
        <f>'0. FRONTEND-WiP'!D21</f>
        <v>B</v>
      </c>
      <c r="E21" s="183" t="str">
        <f>'0. FRONTEND-WiP'!E21</f>
        <v>B</v>
      </c>
      <c r="F21" s="183" t="str">
        <f>'0. FRONTEND-WiP'!F21</f>
        <v>A/B/B</v>
      </c>
      <c r="G21" s="184" t="s">
        <v>6803</v>
      </c>
      <c r="H21" s="185" t="s">
        <v>5691</v>
      </c>
      <c r="I21" s="185" t="s">
        <v>9383</v>
      </c>
      <c r="J21" s="185" t="s">
        <v>9384</v>
      </c>
      <c r="K21" s="185" t="s">
        <v>9385</v>
      </c>
      <c r="L21" s="185" t="s">
        <v>9386</v>
      </c>
      <c r="M21" s="185" t="s">
        <v>5691</v>
      </c>
      <c r="N21" s="185" t="s">
        <v>5691</v>
      </c>
      <c r="O21" s="185" t="s">
        <v>5691</v>
      </c>
      <c r="P21" s="183">
        <f>'0. FRONTEND-WiP'!P21</f>
        <v>0</v>
      </c>
      <c r="Q21" s="183" t="str">
        <f>'0. FRONTEND-WiP'!Q21</f>
        <v>Architecture</v>
      </c>
      <c r="R21" s="183" t="str">
        <f>'0. FRONTEND-WiP'!R21</f>
        <v>RECO</v>
      </c>
      <c r="S21" s="183" t="str">
        <f>'0. FRONTEND-WiP'!S21</f>
        <v>***</v>
      </c>
      <c r="T21" s="183">
        <f>'0. FRONTEND-WiP'!T21</f>
        <v>0</v>
      </c>
      <c r="U21" s="183">
        <f>'0. FRONTEND-WiP'!U21</f>
        <v>0</v>
      </c>
      <c r="V21" s="183">
        <f>'0. FRONTEND-WiP'!V21</f>
        <v>0</v>
      </c>
      <c r="W21" s="183" t="str">
        <f>'0. FRONTEND-WiP'!W21</f>
        <v>Acquisition</v>
      </c>
      <c r="X21" s="183" t="str">
        <f>'0. FRONTEND-WiP'!X21</f>
        <v>#PERF ; #VOL ; #SEC ; #USE ; #VALUE ; #METH</v>
      </c>
      <c r="Y21" s="183" t="str">
        <f>'0. FRONTEND-WiP'!Y21</f>
        <v>Dev ; ProjectMngr ; ITMngr ;</v>
      </c>
      <c r="Z21" s="183" t="str">
        <f>'0. FRONTEND-WiP'!Z21</f>
        <v>(X / Y ) * 100</v>
      </c>
      <c r="AA21" s="183" t="s">
        <v>5834</v>
      </c>
      <c r="AB21" s="183">
        <f>'0. FRONTEND-WiP'!AB21</f>
        <v>100</v>
      </c>
      <c r="AC21" s="183" t="str">
        <f>'0. FRONTEND-WiP'!AC21</f>
        <v>High</v>
      </c>
      <c r="AD21" s="183" t="str">
        <f>'0. FRONTEND-WiP'!AD21</f>
        <v>OnUpdate</v>
      </c>
      <c r="AE21" s="183" t="s">
        <v>9661</v>
      </c>
      <c r="AF21" s="183">
        <f>'0. FRONTEND-WiP'!AF21</f>
        <v>0</v>
      </c>
      <c r="AG21" s="183">
        <f>'0. FRONTEND-WiP'!AG21</f>
        <v>0</v>
      </c>
      <c r="AH21" s="191"/>
      <c r="AI21" s="191"/>
    </row>
    <row r="22" spans="1:35" ht="15.75" customHeight="1">
      <c r="A22" s="183">
        <f>'0. FRONTEND-WiP'!A22</f>
        <v>3</v>
      </c>
      <c r="B22" s="183" t="str">
        <f>'0. FRONTEND-WiP'!B22</f>
        <v>FRT-3.05</v>
      </c>
      <c r="C22" s="183" t="str">
        <f>'0. FRONTEND-WiP'!C22</f>
        <v>A</v>
      </c>
      <c r="D22" s="183" t="str">
        <f>'0. FRONTEND-WiP'!D22</f>
        <v>C</v>
      </c>
      <c r="E22" s="183" t="str">
        <f>'0. FRONTEND-WiP'!E22</f>
        <v>B</v>
      </c>
      <c r="F22" s="183" t="str">
        <f>'0. FRONTEND-WiP'!F22</f>
        <v>A/C/B</v>
      </c>
      <c r="G22" s="184" t="s">
        <v>6803</v>
      </c>
      <c r="H22" s="185" t="s">
        <v>5691</v>
      </c>
      <c r="I22" s="185" t="s">
        <v>9387</v>
      </c>
      <c r="J22" s="185" t="s">
        <v>9388</v>
      </c>
      <c r="K22" s="185" t="s">
        <v>9389</v>
      </c>
      <c r="L22" s="185" t="s">
        <v>9390</v>
      </c>
      <c r="M22" s="185" t="s">
        <v>9391</v>
      </c>
      <c r="N22" s="185" t="s">
        <v>5691</v>
      </c>
      <c r="O22" s="185" t="s">
        <v>5691</v>
      </c>
      <c r="P22" s="183">
        <f>'0. FRONTEND-WiP'!P22</f>
        <v>0</v>
      </c>
      <c r="Q22" s="183" t="str">
        <f>'0. FRONTEND-WiP'!Q22</f>
        <v>FrontEnd</v>
      </c>
      <c r="R22" s="183" t="str">
        <f>'0. FRONTEND-WiP'!R22</f>
        <v>RECO</v>
      </c>
      <c r="S22" s="183" t="str">
        <f>'0. FRONTEND-WiP'!S22</f>
        <v>***</v>
      </c>
      <c r="T22" s="183">
        <f>'0. FRONTEND-WiP'!T22</f>
        <v>0</v>
      </c>
      <c r="U22" s="183">
        <f>'0. FRONTEND-WiP'!U22</f>
        <v>0</v>
      </c>
      <c r="V22" s="183">
        <f>'0. FRONTEND-WiP'!V22</f>
        <v>0</v>
      </c>
      <c r="W22" s="183" t="str">
        <f>'0. FRONTEND-WiP'!W22</f>
        <v>Déploiement</v>
      </c>
      <c r="X22" s="183" t="str">
        <f>'0. FRONTEND-WiP'!X22</f>
        <v>#PERF ; #VOL ; #SEC ; #USE ; #VALUE ; #METH</v>
      </c>
      <c r="Y22" s="183" t="str">
        <f>'0. FRONTEND-WiP'!Y22</f>
        <v>Dev ; ProjectMngr ; ITMngr ;</v>
      </c>
      <c r="Z22" s="183" t="str">
        <f>'0. FRONTEND-WiP'!Z22</f>
        <v>(X / Y ) * 100</v>
      </c>
      <c r="AA22" s="183" t="s">
        <v>9662</v>
      </c>
      <c r="AB22" s="183" t="s">
        <v>9663</v>
      </c>
      <c r="AC22" s="183" t="str">
        <f>'0. FRONTEND-WiP'!AC22</f>
        <v>High</v>
      </c>
      <c r="AD22" s="183" t="str">
        <f>'0. FRONTEND-WiP'!AD22</f>
        <v>OnUpdate</v>
      </c>
      <c r="AE22" s="183" t="s">
        <v>9664</v>
      </c>
      <c r="AF22" s="183">
        <f>'0. FRONTEND-WiP'!AF22</f>
        <v>0</v>
      </c>
      <c r="AG22" s="183">
        <f>'0. FRONTEND-WiP'!AG22</f>
        <v>0</v>
      </c>
      <c r="AH22" s="191"/>
      <c r="AI22" s="191"/>
    </row>
    <row r="23" spans="1:35" ht="15.75" customHeight="1">
      <c r="A23" s="183">
        <f>'0. FRONTEND-WiP'!A23</f>
        <v>3</v>
      </c>
      <c r="B23" s="183" t="str">
        <f>'0. FRONTEND-WiP'!B23</f>
        <v>FRT-3.06</v>
      </c>
      <c r="C23" s="183" t="str">
        <f>'0. FRONTEND-WiP'!C23</f>
        <v>B</v>
      </c>
      <c r="D23" s="183" t="str">
        <f>'0. FRONTEND-WiP'!D23</f>
        <v>B</v>
      </c>
      <c r="E23" s="183" t="str">
        <f>'0. FRONTEND-WiP'!E23</f>
        <v>B</v>
      </c>
      <c r="F23" s="183" t="str">
        <f>'0. FRONTEND-WiP'!F23</f>
        <v>B/B/B</v>
      </c>
      <c r="G23" s="184" t="s">
        <v>6803</v>
      </c>
      <c r="H23" s="185" t="s">
        <v>5691</v>
      </c>
      <c r="I23" s="185" t="s">
        <v>9392</v>
      </c>
      <c r="J23" s="185" t="s">
        <v>9393</v>
      </c>
      <c r="K23" s="185" t="s">
        <v>7817</v>
      </c>
      <c r="L23" s="185" t="s">
        <v>9394</v>
      </c>
      <c r="M23" s="185" t="s">
        <v>5691</v>
      </c>
      <c r="N23" s="185" t="s">
        <v>5691</v>
      </c>
      <c r="O23" s="185" t="s">
        <v>5691</v>
      </c>
      <c r="P23" s="183">
        <f>'0. FRONTEND-WiP'!P23</f>
        <v>0</v>
      </c>
      <c r="Q23" s="183" t="str">
        <f>'0. FRONTEND-WiP'!Q23</f>
        <v>FrontEnd</v>
      </c>
      <c r="R23" s="183" t="str">
        <f>'0. FRONTEND-WiP'!R23</f>
        <v>RECO</v>
      </c>
      <c r="S23" s="183" t="str">
        <f>'0. FRONTEND-WiP'!S23</f>
        <v>**</v>
      </c>
      <c r="T23" s="183">
        <f>'0. FRONTEND-WiP'!T23</f>
        <v>0</v>
      </c>
      <c r="U23" s="183">
        <f>'0. FRONTEND-WiP'!U23</f>
        <v>0</v>
      </c>
      <c r="V23" s="183">
        <f>'0. FRONTEND-WiP'!V23</f>
        <v>0</v>
      </c>
      <c r="W23" s="183" t="str">
        <f>'0. FRONTEND-WiP'!W23</f>
        <v>Réalisation</v>
      </c>
      <c r="X23" s="183" t="str">
        <f>'0. FRONTEND-WiP'!X23</f>
        <v>#PERF ; #VOL ; #SEC ; #USE ; #VALUE ; #METH</v>
      </c>
      <c r="Y23" s="183" t="str">
        <f>'0. FRONTEND-WiP'!Y23</f>
        <v>Dev ; ProjectMngr ; ITMngr ;</v>
      </c>
      <c r="Z23" s="183">
        <f>'0. FRONTEND-WiP'!Z23</f>
        <v>0</v>
      </c>
      <c r="AA23" s="183">
        <f>'0. FRONTEND-WiP'!AA23</f>
        <v>0</v>
      </c>
      <c r="AB23" s="183">
        <f>'0. FRONTEND-WiP'!AB23</f>
        <v>0</v>
      </c>
      <c r="AC23" s="183" t="str">
        <f>'0. FRONTEND-WiP'!AC23</f>
        <v>High</v>
      </c>
      <c r="AD23" s="183" t="str">
        <f>'0. FRONTEND-WiP'!AD23</f>
        <v>OnUpdate</v>
      </c>
      <c r="AE23" s="183" t="s">
        <v>5808</v>
      </c>
      <c r="AF23" s="183">
        <f>'0. FRONTEND-WiP'!AF23</f>
        <v>0</v>
      </c>
      <c r="AG23" s="183">
        <f>'0. FRONTEND-WiP'!AG23</f>
        <v>0</v>
      </c>
      <c r="AH23" s="191"/>
      <c r="AI23" s="191"/>
    </row>
    <row r="24" spans="1:35" ht="15.75" customHeight="1">
      <c r="A24" s="183">
        <f>'0. FRONTEND-WiP'!A24</f>
        <v>3</v>
      </c>
      <c r="B24" s="183" t="str">
        <f>'0. FRONTEND-WiP'!B24</f>
        <v>FRT-3.C02</v>
      </c>
      <c r="C24" s="183" t="str">
        <f>'0. FRONTEND-WiP'!C24</f>
        <v>B</v>
      </c>
      <c r="D24" s="183" t="str">
        <f>'0. FRONTEND-WiP'!D24</f>
        <v>B</v>
      </c>
      <c r="E24" s="183" t="str">
        <f>'0. FRONTEND-WiP'!E24</f>
        <v>A</v>
      </c>
      <c r="F24" s="183" t="str">
        <f>'0. FRONTEND-WiP'!F24</f>
        <v>B/B/A</v>
      </c>
      <c r="G24" s="184" t="s">
        <v>6803</v>
      </c>
      <c r="H24" s="185" t="s">
        <v>5691</v>
      </c>
      <c r="I24" s="185" t="s">
        <v>9395</v>
      </c>
      <c r="J24" s="185" t="s">
        <v>9396</v>
      </c>
      <c r="K24" s="185" t="s">
        <v>5994</v>
      </c>
      <c r="L24" s="185" t="s">
        <v>9397</v>
      </c>
      <c r="M24" s="185" t="s">
        <v>5691</v>
      </c>
      <c r="N24" s="185" t="s">
        <v>5691</v>
      </c>
      <c r="O24" s="185" t="s">
        <v>5691</v>
      </c>
      <c r="P24" s="183">
        <f>'0. FRONTEND-WiP'!P24</f>
        <v>0</v>
      </c>
      <c r="Q24" s="183" t="str">
        <f>'0. FRONTEND-WiP'!Q24</f>
        <v>Développement</v>
      </c>
      <c r="R24" s="183" t="str">
        <f>'0. FRONTEND-WiP'!R24</f>
        <v>CONSEIL</v>
      </c>
      <c r="S24" s="183" t="str">
        <f>'0. FRONTEND-WiP'!S24</f>
        <v>N/A</v>
      </c>
      <c r="T24" s="183">
        <f>'0. FRONTEND-WiP'!T24</f>
        <v>0</v>
      </c>
      <c r="U24" s="183">
        <f>'0. FRONTEND-WiP'!U24</f>
        <v>0</v>
      </c>
      <c r="V24" s="183">
        <f>'0. FRONTEND-WiP'!V24</f>
        <v>0</v>
      </c>
      <c r="W24" s="183" t="str">
        <f>'0. FRONTEND-WiP'!W24</f>
        <v>Acquisition</v>
      </c>
      <c r="X24" s="183">
        <f>'0. FRONTEND-WiP'!X24</f>
        <v>0</v>
      </c>
      <c r="Y24" s="183">
        <f>'0. FRONTEND-WiP'!Y24</f>
        <v>0</v>
      </c>
      <c r="Z24" s="183">
        <f>'0. FRONTEND-WiP'!Z24</f>
        <v>0</v>
      </c>
      <c r="AA24" s="183">
        <f>'0. FRONTEND-WiP'!AA24</f>
        <v>0</v>
      </c>
      <c r="AB24" s="183">
        <f>'0. FRONTEND-WiP'!AB24</f>
        <v>0</v>
      </c>
      <c r="AC24" s="183">
        <f>'0. FRONTEND-WiP'!AC24</f>
        <v>0</v>
      </c>
      <c r="AD24" s="183">
        <f>'0. FRONTEND-WiP'!AD24</f>
        <v>0</v>
      </c>
      <c r="AE24" s="183">
        <f>'0. FRONTEND-WiP'!AE24</f>
        <v>0</v>
      </c>
      <c r="AF24" s="183">
        <f>'0. FRONTEND-WiP'!AF24</f>
        <v>0</v>
      </c>
      <c r="AG24" s="183">
        <f>'0. FRONTEND-WiP'!AG24</f>
        <v>0</v>
      </c>
      <c r="AH24" s="191"/>
      <c r="AI24" s="191"/>
    </row>
    <row r="25" spans="1:35" ht="15.75" customHeight="1">
      <c r="A25" s="183">
        <f>'0. FRONTEND-WiP'!A25</f>
        <v>3</v>
      </c>
      <c r="B25" s="183" t="str">
        <f>'0. FRONTEND-WiP'!B25</f>
        <v>FRT-3.07</v>
      </c>
      <c r="C25" s="183" t="str">
        <f>'0. FRONTEND-WiP'!C25</f>
        <v>B</v>
      </c>
      <c r="D25" s="183" t="str">
        <f>'0. FRONTEND-WiP'!D25</f>
        <v>B</v>
      </c>
      <c r="E25" s="183" t="str">
        <f>'0. FRONTEND-WiP'!E25</f>
        <v>B</v>
      </c>
      <c r="F25" s="183" t="str">
        <f>'0. FRONTEND-WiP'!F25</f>
        <v>B/B/B</v>
      </c>
      <c r="G25" s="184" t="s">
        <v>6803</v>
      </c>
      <c r="H25" s="185" t="s">
        <v>5691</v>
      </c>
      <c r="I25" s="185" t="s">
        <v>9665</v>
      </c>
      <c r="J25" s="185" t="s">
        <v>9399</v>
      </c>
      <c r="K25" s="185" t="s">
        <v>9400</v>
      </c>
      <c r="L25" s="185" t="s">
        <v>9401</v>
      </c>
      <c r="M25" s="185" t="s">
        <v>5691</v>
      </c>
      <c r="N25" s="185" t="s">
        <v>5691</v>
      </c>
      <c r="O25" s="185" t="s">
        <v>5691</v>
      </c>
      <c r="P25" s="183">
        <f>'0. FRONTEND-WiP'!P25</f>
        <v>0</v>
      </c>
      <c r="Q25" s="183" t="str">
        <f>'0. FRONTEND-WiP'!Q25</f>
        <v>Cycle de vie</v>
      </c>
      <c r="R25" s="183" t="str">
        <f>'0. FRONTEND-WiP'!R25</f>
        <v>RECO</v>
      </c>
      <c r="S25" s="183" t="str">
        <f>'0. FRONTEND-WiP'!S25</f>
        <v>*</v>
      </c>
      <c r="T25" s="183">
        <f>'0. FRONTEND-WiP'!T25</f>
        <v>0</v>
      </c>
      <c r="U25" s="183">
        <f>'0. FRONTEND-WiP'!U25</f>
        <v>0</v>
      </c>
      <c r="V25" s="183">
        <f>'0. FRONTEND-WiP'!V25</f>
        <v>0</v>
      </c>
      <c r="W25" s="183" t="str">
        <f>'0. FRONTEND-WiP'!W25</f>
        <v>Utilisation</v>
      </c>
      <c r="X25" s="183" t="str">
        <f>'0. FRONTEND-WiP'!X25</f>
        <v xml:space="preserve">#PERF ; #VOL ; #SEC ; #USE ; #VALUE ; #METH ; #BUY ; #FIN ; #OBSO
</v>
      </c>
      <c r="Y25" s="183" t="str">
        <f>'0. FRONTEND-WiP'!Y25</f>
        <v>Dev ; ProjectMngr ; ITMngr ;</v>
      </c>
      <c r="Z25" s="183">
        <f>'0. FRONTEND-WiP'!Z25</f>
        <v>0</v>
      </c>
      <c r="AA25" s="183">
        <f>'0. FRONTEND-WiP'!AA25</f>
        <v>0</v>
      </c>
      <c r="AB25" s="183">
        <f>'0. FRONTEND-WiP'!AB25</f>
        <v>0</v>
      </c>
      <c r="AC25" s="183" t="str">
        <f>'0. FRONTEND-WiP'!AC25</f>
        <v>Medium</v>
      </c>
      <c r="AD25" s="183" t="str">
        <f>'0. FRONTEND-WiP'!AD25</f>
        <v>OnUpdate</v>
      </c>
      <c r="AE25" s="183" t="s">
        <v>9666</v>
      </c>
      <c r="AF25" s="183">
        <f>'0. FRONTEND-WiP'!AF25</f>
        <v>0</v>
      </c>
      <c r="AG25" s="183">
        <f>'0. FRONTEND-WiP'!AG25</f>
        <v>0</v>
      </c>
      <c r="AH25" s="191"/>
      <c r="AI25" s="191"/>
    </row>
    <row r="26" spans="1:35" ht="15.75" customHeight="1">
      <c r="A26" s="183">
        <f>'0. FRONTEND-WiP'!A26</f>
        <v>3</v>
      </c>
      <c r="B26" s="183" t="str">
        <f>'0. FRONTEND-WiP'!B26</f>
        <v>FRT-3.C03</v>
      </c>
      <c r="C26" s="183" t="str">
        <f>'0. FRONTEND-WiP'!C26</f>
        <v>B</v>
      </c>
      <c r="D26" s="183" t="str">
        <f>'0. FRONTEND-WiP'!D26</f>
        <v>B</v>
      </c>
      <c r="E26" s="183" t="str">
        <f>'0. FRONTEND-WiP'!E26</f>
        <v>B</v>
      </c>
      <c r="F26" s="183" t="str">
        <f>'0. FRONTEND-WiP'!F26</f>
        <v>B/B/B</v>
      </c>
      <c r="G26" s="184" t="s">
        <v>6803</v>
      </c>
      <c r="H26" s="185" t="s">
        <v>5691</v>
      </c>
      <c r="I26" s="185" t="s">
        <v>9665</v>
      </c>
      <c r="J26" s="185" t="s">
        <v>9402</v>
      </c>
      <c r="K26" s="185" t="s">
        <v>9667</v>
      </c>
      <c r="L26" s="185" t="s">
        <v>9404</v>
      </c>
      <c r="M26" s="185" t="s">
        <v>5691</v>
      </c>
      <c r="N26" s="185" t="s">
        <v>5691</v>
      </c>
      <c r="O26" s="185" t="s">
        <v>5691</v>
      </c>
      <c r="P26" s="183">
        <f>'0. FRONTEND-WiP'!P26</f>
        <v>0</v>
      </c>
      <c r="Q26" s="183" t="str">
        <f>'0. FRONTEND-WiP'!Q26</f>
        <v>Cycle de vie</v>
      </c>
      <c r="R26" s="183" t="str">
        <f>'0. FRONTEND-WiP'!R26</f>
        <v>CONSEIL</v>
      </c>
      <c r="S26" s="183" t="str">
        <f>'0. FRONTEND-WiP'!S26</f>
        <v>N/A</v>
      </c>
      <c r="T26" s="183">
        <f>'0. FRONTEND-WiP'!T26</f>
        <v>0</v>
      </c>
      <c r="U26" s="183">
        <f>'0. FRONTEND-WiP'!U26</f>
        <v>0</v>
      </c>
      <c r="V26" s="183">
        <f>'0. FRONTEND-WiP'!V26</f>
        <v>0</v>
      </c>
      <c r="W26" s="183" t="str">
        <f>'0. FRONTEND-WiP'!W26</f>
        <v>Administration</v>
      </c>
      <c r="X26" s="183">
        <f>'0. FRONTEND-WiP'!X26</f>
        <v>0</v>
      </c>
      <c r="Y26" s="183">
        <f>'0. FRONTEND-WiP'!Y26</f>
        <v>0</v>
      </c>
      <c r="Z26" s="183">
        <f>'0. FRONTEND-WiP'!Z26</f>
        <v>0</v>
      </c>
      <c r="AA26" s="183">
        <f>'0. FRONTEND-WiP'!AA26</f>
        <v>0</v>
      </c>
      <c r="AB26" s="183">
        <f>'0. FRONTEND-WiP'!AB26</f>
        <v>0</v>
      </c>
      <c r="AC26" s="183">
        <f>'0. FRONTEND-WiP'!AC26</f>
        <v>0</v>
      </c>
      <c r="AD26" s="183">
        <f>'0. FRONTEND-WiP'!AD26</f>
        <v>0</v>
      </c>
      <c r="AE26" s="183">
        <f>'0. FRONTEND-WiP'!AE26</f>
        <v>0</v>
      </c>
      <c r="AF26" s="183">
        <f>'0. FRONTEND-WiP'!AF26</f>
        <v>0</v>
      </c>
      <c r="AG26" s="183">
        <f>'0. FRONTEND-WiP'!AG26</f>
        <v>0</v>
      </c>
      <c r="AH26" s="191"/>
      <c r="AI26" s="191"/>
    </row>
    <row r="27" spans="1:35" ht="15.75" customHeight="1">
      <c r="A27" s="183">
        <f>'0. FRONTEND-WiP'!A27</f>
        <v>3</v>
      </c>
      <c r="B27" s="183" t="str">
        <f>'0. FRONTEND-WiP'!B27</f>
        <v>FRT-3.C04</v>
      </c>
      <c r="C27" s="183" t="str">
        <f>'0. FRONTEND-WiP'!C27</f>
        <v>C</v>
      </c>
      <c r="D27" s="183" t="str">
        <f>'0. FRONTEND-WiP'!D27</f>
        <v>B</v>
      </c>
      <c r="E27" s="183" t="str">
        <f>'0. FRONTEND-WiP'!E27</f>
        <v>B</v>
      </c>
      <c r="F27" s="183" t="str">
        <f>'0. FRONTEND-WiP'!F27</f>
        <v>C/B/B</v>
      </c>
      <c r="G27" s="184" t="s">
        <v>6803</v>
      </c>
      <c r="H27" s="185" t="s">
        <v>5691</v>
      </c>
      <c r="I27" s="185" t="s">
        <v>9405</v>
      </c>
      <c r="J27" s="185" t="s">
        <v>9406</v>
      </c>
      <c r="K27" s="185" t="s">
        <v>9407</v>
      </c>
      <c r="L27" s="185" t="s">
        <v>9408</v>
      </c>
      <c r="M27" s="185" t="s">
        <v>5691</v>
      </c>
      <c r="N27" s="185" t="s">
        <v>5691</v>
      </c>
      <c r="O27" s="185" t="s">
        <v>5691</v>
      </c>
      <c r="P27" s="183">
        <f>'0. FRONTEND-WiP'!P27</f>
        <v>0</v>
      </c>
      <c r="Q27" s="183" t="str">
        <f>'0. FRONTEND-WiP'!Q27</f>
        <v>Spécifications</v>
      </c>
      <c r="R27" s="183" t="str">
        <f>'0. FRONTEND-WiP'!R27</f>
        <v>CONSEIL</v>
      </c>
      <c r="S27" s="183" t="str">
        <f>'0. FRONTEND-WiP'!S27</f>
        <v>N/A</v>
      </c>
      <c r="T27" s="183">
        <f>'0. FRONTEND-WiP'!T27</f>
        <v>0</v>
      </c>
      <c r="U27" s="183">
        <f>'0. FRONTEND-WiP'!U27</f>
        <v>0</v>
      </c>
      <c r="V27" s="183">
        <f>'0. FRONTEND-WiP'!V27</f>
        <v>0</v>
      </c>
      <c r="W27" s="183" t="str">
        <f>'0. FRONTEND-WiP'!W27</f>
        <v>Utilisation</v>
      </c>
      <c r="X27" s="183">
        <f>'0. FRONTEND-WiP'!X27</f>
        <v>0</v>
      </c>
      <c r="Y27" s="183">
        <f>'0. FRONTEND-WiP'!Y27</f>
        <v>0</v>
      </c>
      <c r="Z27" s="183">
        <f>'0. FRONTEND-WiP'!Z27</f>
        <v>0</v>
      </c>
      <c r="AA27" s="183">
        <f>'0. FRONTEND-WiP'!AA27</f>
        <v>0</v>
      </c>
      <c r="AB27" s="183">
        <f>'0. FRONTEND-WiP'!AB27</f>
        <v>0</v>
      </c>
      <c r="AC27" s="183">
        <f>'0. FRONTEND-WiP'!AC27</f>
        <v>0</v>
      </c>
      <c r="AD27" s="183">
        <f>'0. FRONTEND-WiP'!AD27</f>
        <v>0</v>
      </c>
      <c r="AE27" s="183">
        <f>'0. FRONTEND-WiP'!AE27</f>
        <v>0</v>
      </c>
      <c r="AF27" s="183">
        <f>'0. FRONTEND-WiP'!AF27</f>
        <v>0</v>
      </c>
      <c r="AG27" s="183">
        <f>'0. FRONTEND-WiP'!AG27</f>
        <v>0</v>
      </c>
      <c r="AH27" s="191"/>
      <c r="AI27" s="191"/>
    </row>
    <row r="28" spans="1:35" ht="15.75" customHeight="1">
      <c r="A28" s="183">
        <f>'0. FRONTEND-WiP'!A28</f>
        <v>3</v>
      </c>
      <c r="B28" s="183" t="str">
        <f>'0. FRONTEND-WiP'!B28</f>
        <v>FRT-3.C05</v>
      </c>
      <c r="C28" s="183" t="str">
        <f>'0. FRONTEND-WiP'!C28</f>
        <v>B</v>
      </c>
      <c r="D28" s="183" t="str">
        <f>'0. FRONTEND-WiP'!D28</f>
        <v>C</v>
      </c>
      <c r="E28" s="183" t="str">
        <f>'0. FRONTEND-WiP'!E28</f>
        <v>B</v>
      </c>
      <c r="F28" s="183" t="str">
        <f>'0. FRONTEND-WiP'!F28</f>
        <v>B/C/B</v>
      </c>
      <c r="G28" s="184" t="s">
        <v>9668</v>
      </c>
      <c r="H28" s="185" t="s">
        <v>5691</v>
      </c>
      <c r="I28" s="185" t="s">
        <v>9410</v>
      </c>
      <c r="J28" s="185" t="s">
        <v>9411</v>
      </c>
      <c r="K28" s="185" t="s">
        <v>9412</v>
      </c>
      <c r="L28" s="185" t="s">
        <v>9413</v>
      </c>
      <c r="M28" s="185" t="s">
        <v>5691</v>
      </c>
      <c r="N28" s="185" t="s">
        <v>5691</v>
      </c>
      <c r="O28" s="185" t="s">
        <v>5691</v>
      </c>
      <c r="P28" s="183">
        <f>'0. FRONTEND-WiP'!P28</f>
        <v>0</v>
      </c>
      <c r="Q28" s="183" t="str">
        <f>'0. FRONTEND-WiP'!Q28</f>
        <v>Architecture</v>
      </c>
      <c r="R28" s="183" t="str">
        <f>'0. FRONTEND-WiP'!R28</f>
        <v>CONSEIL</v>
      </c>
      <c r="S28" s="183" t="str">
        <f>'0. FRONTEND-WiP'!S28</f>
        <v>N/A</v>
      </c>
      <c r="T28" s="183">
        <f>'0. FRONTEND-WiP'!T28</f>
        <v>0</v>
      </c>
      <c r="U28" s="183">
        <f>'0. FRONTEND-WiP'!U28</f>
        <v>0</v>
      </c>
      <c r="V28" s="183">
        <f>'0. FRONTEND-WiP'!V28</f>
        <v>0</v>
      </c>
      <c r="W28" s="183" t="str">
        <f>'0. FRONTEND-WiP'!W28</f>
        <v>Maintenance</v>
      </c>
      <c r="X28" s="183">
        <f>'0. FRONTEND-WiP'!X28</f>
        <v>0</v>
      </c>
      <c r="Y28" s="183">
        <f>'0. FRONTEND-WiP'!Y28</f>
        <v>0</v>
      </c>
      <c r="Z28" s="183">
        <f>'0. FRONTEND-WiP'!Z28</f>
        <v>0</v>
      </c>
      <c r="AA28" s="183">
        <f>'0. FRONTEND-WiP'!AA28</f>
        <v>0</v>
      </c>
      <c r="AB28" s="183">
        <f>'0. FRONTEND-WiP'!AB28</f>
        <v>0</v>
      </c>
      <c r="AC28" s="183">
        <f>'0. FRONTEND-WiP'!AC28</f>
        <v>0</v>
      </c>
      <c r="AD28" s="183">
        <f>'0. FRONTEND-WiP'!AD28</f>
        <v>0</v>
      </c>
      <c r="AE28" s="183">
        <f>'0. FRONTEND-WiP'!AE28</f>
        <v>0</v>
      </c>
      <c r="AF28" s="183">
        <f>'0. FRONTEND-WiP'!AF28</f>
        <v>0</v>
      </c>
      <c r="AG28" s="183">
        <f>'0. FRONTEND-WiP'!AG28</f>
        <v>0</v>
      </c>
      <c r="AH28" s="191"/>
      <c r="AI28" s="191"/>
    </row>
    <row r="29" spans="1:35" ht="15.75" customHeight="1">
      <c r="A29" s="183">
        <f>'0. FRONTEND-WiP'!A29</f>
        <v>4</v>
      </c>
      <c r="B29" s="183" t="str">
        <f>'0. FRONTEND-WiP'!B29</f>
        <v>FRT-4</v>
      </c>
      <c r="C29" s="183">
        <f>'0. FRONTEND-WiP'!C29</f>
        <v>0</v>
      </c>
      <c r="D29" s="183">
        <f>'0. FRONTEND-WiP'!D29</f>
        <v>0</v>
      </c>
      <c r="E29" s="183">
        <f>'0. FRONTEND-WiP'!E29</f>
        <v>0</v>
      </c>
      <c r="F29" s="183" t="str">
        <f>'0. FRONTEND-WiP'!F29</f>
        <v>3A/1A/0A</v>
      </c>
      <c r="G29" s="185" t="s">
        <v>5691</v>
      </c>
      <c r="H29" s="185" t="s">
        <v>9414</v>
      </c>
      <c r="I29" s="185" t="s">
        <v>5691</v>
      </c>
      <c r="J29" s="185" t="s">
        <v>5691</v>
      </c>
      <c r="K29" s="185" t="s">
        <v>5691</v>
      </c>
      <c r="L29" s="185" t="s">
        <v>5691</v>
      </c>
      <c r="M29" s="185" t="s">
        <v>5691</v>
      </c>
      <c r="N29" s="185" t="s">
        <v>5691</v>
      </c>
      <c r="O29" s="185" t="s">
        <v>5691</v>
      </c>
      <c r="P29" s="183">
        <f>'0. FRONTEND-WiP'!P29</f>
        <v>0</v>
      </c>
      <c r="Q29" s="183">
        <f>'0. FRONTEND-WiP'!Q29</f>
        <v>0</v>
      </c>
      <c r="R29" s="183">
        <f>'0. FRONTEND-WiP'!R29</f>
        <v>0</v>
      </c>
      <c r="S29" s="183">
        <f>'0. FRONTEND-WiP'!S29</f>
        <v>0</v>
      </c>
      <c r="T29" s="183">
        <f>'0. FRONTEND-WiP'!T29</f>
        <v>0</v>
      </c>
      <c r="U29" s="183" t="str">
        <f>'0. FRONTEND-WiP'!U29</f>
        <v>ODD#10 ; ODD#12 ; ODD#13 ; ODD#15</v>
      </c>
      <c r="V29" s="183">
        <f>'0. FRONTEND-WiP'!V29</f>
        <v>0</v>
      </c>
      <c r="W29" s="183">
        <f>'0. FRONTEND-WiP'!W29</f>
        <v>0</v>
      </c>
      <c r="X29" s="183">
        <f>'0. FRONTEND-WiP'!X29</f>
        <v>0</v>
      </c>
      <c r="Y29" s="183">
        <f>'0. FRONTEND-WiP'!Y29</f>
        <v>0</v>
      </c>
      <c r="Z29" s="183">
        <f>'0. FRONTEND-WiP'!Z29</f>
        <v>0</v>
      </c>
      <c r="AA29" s="183">
        <f>'0. FRONTEND-WiP'!AA29</f>
        <v>0</v>
      </c>
      <c r="AB29" s="183">
        <f>'0. FRONTEND-WiP'!AB29</f>
        <v>0</v>
      </c>
      <c r="AC29" s="183">
        <f>'0. FRONTEND-WiP'!AC29</f>
        <v>0</v>
      </c>
      <c r="AD29" s="183">
        <f>'0. FRONTEND-WiP'!AD29</f>
        <v>0</v>
      </c>
      <c r="AE29" s="183">
        <f>'0. FRONTEND-WiP'!AE29</f>
        <v>0</v>
      </c>
      <c r="AF29" s="183">
        <f>'0. FRONTEND-WiP'!AF29</f>
        <v>0</v>
      </c>
      <c r="AG29" s="183">
        <f>'0. FRONTEND-WiP'!AG29</f>
        <v>0</v>
      </c>
      <c r="AH29" s="191"/>
      <c r="AI29" s="191"/>
    </row>
    <row r="30" spans="1:35" ht="15.75" customHeight="1">
      <c r="A30" s="183">
        <f>'0. FRONTEND-WiP'!A30</f>
        <v>4</v>
      </c>
      <c r="B30" s="183" t="str">
        <f>'0. FRONTEND-WiP'!B30</f>
        <v>FRT-4.01</v>
      </c>
      <c r="C30" s="183" t="str">
        <f>'0. FRONTEND-WiP'!C30</f>
        <v>A</v>
      </c>
      <c r="D30" s="183" t="str">
        <f>'0. FRONTEND-WiP'!D30</f>
        <v>B</v>
      </c>
      <c r="E30" s="183" t="str">
        <f>'0. FRONTEND-WiP'!E30</f>
        <v>B</v>
      </c>
      <c r="F30" s="183" t="str">
        <f>'0. FRONTEND-WiP'!F30</f>
        <v>A/B/B</v>
      </c>
      <c r="G30" s="184" t="s">
        <v>9669</v>
      </c>
      <c r="H30" s="185" t="s">
        <v>5691</v>
      </c>
      <c r="I30" s="185" t="s">
        <v>9416</v>
      </c>
      <c r="J30" s="185" t="s">
        <v>9417</v>
      </c>
      <c r="K30" s="185" t="s">
        <v>9418</v>
      </c>
      <c r="L30" s="185" t="s">
        <v>9419</v>
      </c>
      <c r="M30" s="185" t="s">
        <v>5691</v>
      </c>
      <c r="N30" s="185" t="s">
        <v>5691</v>
      </c>
      <c r="O30" s="185" t="s">
        <v>5691</v>
      </c>
      <c r="P30" s="183">
        <f>'0. FRONTEND-WiP'!P30</f>
        <v>0</v>
      </c>
      <c r="Q30" s="183" t="str">
        <f>'0. FRONTEND-WiP'!Q30</f>
        <v>Cycle de vie</v>
      </c>
      <c r="R30" s="183" t="str">
        <f>'0. FRONTEND-WiP'!R30</f>
        <v>RECO</v>
      </c>
      <c r="S30" s="183" t="str">
        <f>'0. FRONTEND-WiP'!S30</f>
        <v>*</v>
      </c>
      <c r="T30" s="183">
        <f>'0. FRONTEND-WiP'!T30</f>
        <v>0</v>
      </c>
      <c r="U30" s="183">
        <f>'0. FRONTEND-WiP'!U30</f>
        <v>0</v>
      </c>
      <c r="V30" s="183" t="str">
        <f>'0. FRONTEND-WiP'!V30</f>
        <v>INCONTOURNABLE</v>
      </c>
      <c r="W30" s="183" t="str">
        <f>'0. FRONTEND-WiP'!W30</f>
        <v>Réalisation</v>
      </c>
      <c r="X30" s="183" t="str">
        <f>'0. FRONTEND-WiP'!X30</f>
        <v xml:space="preserve">#PERF ; #VOL ; #SEC ; #USE ; #VALUE ; #METH ; #OBSO
</v>
      </c>
      <c r="Y30" s="183" t="str">
        <f>'0. FRONTEND-WiP'!Y30</f>
        <v>Dev ; ProjectMngr ; ProductOwner ; ITMngr ;</v>
      </c>
      <c r="Z30" s="183" t="str">
        <f>'0. FRONTEND-WiP'!Z30</f>
        <v>(X / Y ) * 100</v>
      </c>
      <c r="AA30" s="183" t="s">
        <v>5834</v>
      </c>
      <c r="AB30" s="183">
        <f>'0. FRONTEND-WiP'!AB30</f>
        <v>100</v>
      </c>
      <c r="AC30" s="183" t="str">
        <f>'0. FRONTEND-WiP'!AC30</f>
        <v>High</v>
      </c>
      <c r="AD30" s="183" t="str">
        <f>'0. FRONTEND-WiP'!AD30</f>
        <v>Periodic</v>
      </c>
      <c r="AE30" s="183" t="s">
        <v>9670</v>
      </c>
      <c r="AF30" s="183">
        <f>'0. FRONTEND-WiP'!AF30</f>
        <v>0</v>
      </c>
      <c r="AG30" s="183">
        <f>'0. FRONTEND-WiP'!AG30</f>
        <v>0</v>
      </c>
      <c r="AH30" s="191"/>
      <c r="AI30" s="191"/>
    </row>
    <row r="31" spans="1:35" ht="15.75" customHeight="1">
      <c r="A31" s="183">
        <f>'0. FRONTEND-WiP'!A31</f>
        <v>4</v>
      </c>
      <c r="B31" s="183" t="str">
        <f>'0. FRONTEND-WiP'!B31</f>
        <v>FRT-4.C01</v>
      </c>
      <c r="C31" s="183" t="str">
        <f>'0. FRONTEND-WiP'!C31</f>
        <v>B</v>
      </c>
      <c r="D31" s="183" t="str">
        <f>'0. FRONTEND-WiP'!D31</f>
        <v>B</v>
      </c>
      <c r="E31" s="183" t="str">
        <f>'0. FRONTEND-WiP'!E31</f>
        <v>B</v>
      </c>
      <c r="F31" s="183" t="str">
        <f>'0. FRONTEND-WiP'!F31</f>
        <v>B/B/B</v>
      </c>
      <c r="G31" s="184" t="s">
        <v>6493</v>
      </c>
      <c r="H31" s="185" t="s">
        <v>5691</v>
      </c>
      <c r="I31" s="185" t="s">
        <v>9420</v>
      </c>
      <c r="J31" s="185" t="s">
        <v>9421</v>
      </c>
      <c r="K31" s="185" t="s">
        <v>9422</v>
      </c>
      <c r="L31" s="185" t="s">
        <v>9423</v>
      </c>
      <c r="M31" s="185" t="s">
        <v>5691</v>
      </c>
      <c r="N31" s="185" t="s">
        <v>5691</v>
      </c>
      <c r="O31" s="185" t="s">
        <v>5691</v>
      </c>
      <c r="P31" s="183">
        <f>'0. FRONTEND-WiP'!P31</f>
        <v>0</v>
      </c>
      <c r="Q31" s="183" t="str">
        <f>'0. FRONTEND-WiP'!Q31</f>
        <v>Cycle de vie</v>
      </c>
      <c r="R31" s="183" t="str">
        <f>'0. FRONTEND-WiP'!R31</f>
        <v>CONSEIL</v>
      </c>
      <c r="S31" s="183" t="str">
        <f>'0. FRONTEND-WiP'!S31</f>
        <v>N/A</v>
      </c>
      <c r="T31" s="183">
        <f>'0. FRONTEND-WiP'!T31</f>
        <v>0</v>
      </c>
      <c r="U31" s="183">
        <f>'0. FRONTEND-WiP'!U31</f>
        <v>0</v>
      </c>
      <c r="V31" s="183">
        <f>'0. FRONTEND-WiP'!V31</f>
        <v>0</v>
      </c>
      <c r="W31" s="183" t="str">
        <f>'0. FRONTEND-WiP'!W31</f>
        <v>Maintenance</v>
      </c>
      <c r="X31" s="183">
        <f>'0. FRONTEND-WiP'!X31</f>
        <v>0</v>
      </c>
      <c r="Y31" s="183">
        <f>'0. FRONTEND-WiP'!Y31</f>
        <v>0</v>
      </c>
      <c r="Z31" s="183">
        <f>'0. FRONTEND-WiP'!Z31</f>
        <v>0</v>
      </c>
      <c r="AA31" s="183">
        <f>'0. FRONTEND-WiP'!AA31</f>
        <v>0</v>
      </c>
      <c r="AB31" s="183">
        <f>'0. FRONTEND-WiP'!AB31</f>
        <v>0</v>
      </c>
      <c r="AC31" s="183">
        <f>'0. FRONTEND-WiP'!AC31</f>
        <v>0</v>
      </c>
      <c r="AD31" s="183">
        <f>'0. FRONTEND-WiP'!AD31</f>
        <v>0</v>
      </c>
      <c r="AE31" s="183">
        <f>'0. FRONTEND-WiP'!AE31</f>
        <v>0</v>
      </c>
      <c r="AF31" s="183">
        <f>'0. FRONTEND-WiP'!AF31</f>
        <v>0</v>
      </c>
      <c r="AG31" s="183">
        <f>'0. FRONTEND-WiP'!AG31</f>
        <v>0</v>
      </c>
      <c r="AH31" s="191"/>
      <c r="AI31" s="191"/>
    </row>
    <row r="32" spans="1:35" ht="15.75" customHeight="1">
      <c r="A32" s="183">
        <f>'0. FRONTEND-WiP'!A32</f>
        <v>4</v>
      </c>
      <c r="B32" s="183" t="str">
        <f>'0. FRONTEND-WiP'!B32</f>
        <v>FRT-4.C02</v>
      </c>
      <c r="C32" s="183" t="str">
        <f>'0. FRONTEND-WiP'!C32</f>
        <v>A</v>
      </c>
      <c r="D32" s="183" t="str">
        <f>'0. FRONTEND-WiP'!D32</f>
        <v>B</v>
      </c>
      <c r="E32" s="183" t="str">
        <f>'0. FRONTEND-WiP'!E32</f>
        <v>B</v>
      </c>
      <c r="F32" s="183" t="str">
        <f>'0. FRONTEND-WiP'!F32</f>
        <v>A/B/B</v>
      </c>
      <c r="G32" s="184" t="s">
        <v>9669</v>
      </c>
      <c r="H32" s="185" t="s">
        <v>5691</v>
      </c>
      <c r="I32" s="185" t="s">
        <v>9425</v>
      </c>
      <c r="J32" s="185" t="s">
        <v>9426</v>
      </c>
      <c r="K32" s="185" t="s">
        <v>9671</v>
      </c>
      <c r="L32" s="185" t="s">
        <v>9428</v>
      </c>
      <c r="M32" s="185" t="s">
        <v>5691</v>
      </c>
      <c r="N32" s="185" t="s">
        <v>5691</v>
      </c>
      <c r="O32" s="185" t="s">
        <v>5691</v>
      </c>
      <c r="P32" s="183">
        <f>'0. FRONTEND-WiP'!P32</f>
        <v>0</v>
      </c>
      <c r="Q32" s="183" t="str">
        <f>'0. FRONTEND-WiP'!Q32</f>
        <v>Cycle de vie</v>
      </c>
      <c r="R32" s="183" t="str">
        <f>'0. FRONTEND-WiP'!R32</f>
        <v>CONSEIL</v>
      </c>
      <c r="S32" s="183" t="str">
        <f>'0. FRONTEND-WiP'!S32</f>
        <v>N/A</v>
      </c>
      <c r="T32" s="183">
        <f>'0. FRONTEND-WiP'!T32</f>
        <v>0</v>
      </c>
      <c r="U32" s="183">
        <f>'0. FRONTEND-WiP'!U32</f>
        <v>0</v>
      </c>
      <c r="V32" s="183">
        <f>'0. FRONTEND-WiP'!V32</f>
        <v>0</v>
      </c>
      <c r="W32" s="183" t="str">
        <f>'0. FRONTEND-WiP'!W32</f>
        <v>Réalisation</v>
      </c>
      <c r="X32" s="183">
        <f>'0. FRONTEND-WiP'!X32</f>
        <v>0</v>
      </c>
      <c r="Y32" s="183">
        <f>'0. FRONTEND-WiP'!Y32</f>
        <v>0</v>
      </c>
      <c r="Z32" s="183">
        <f>'0. FRONTEND-WiP'!Z32</f>
        <v>0</v>
      </c>
      <c r="AA32" s="183">
        <f>'0. FRONTEND-WiP'!AA32</f>
        <v>0</v>
      </c>
      <c r="AB32" s="183">
        <f>'0. FRONTEND-WiP'!AB32</f>
        <v>0</v>
      </c>
      <c r="AC32" s="183">
        <f>'0. FRONTEND-WiP'!AC32</f>
        <v>0</v>
      </c>
      <c r="AD32" s="183">
        <f>'0. FRONTEND-WiP'!AD32</f>
        <v>0</v>
      </c>
      <c r="AE32" s="183">
        <f>'0. FRONTEND-WiP'!AE32</f>
        <v>0</v>
      </c>
      <c r="AF32" s="183">
        <f>'0. FRONTEND-WiP'!AF32</f>
        <v>0</v>
      </c>
      <c r="AG32" s="183">
        <f>'0. FRONTEND-WiP'!AG32</f>
        <v>0</v>
      </c>
      <c r="AH32" s="191"/>
      <c r="AI32" s="191"/>
    </row>
    <row r="33" spans="1:35" ht="15.75" customHeight="1">
      <c r="A33" s="183">
        <f>'0. FRONTEND-WiP'!A33</f>
        <v>4</v>
      </c>
      <c r="B33" s="183" t="str">
        <f>'0. FRONTEND-WiP'!B33</f>
        <v>FRT-4.02</v>
      </c>
      <c r="C33" s="183" t="str">
        <f>'0. FRONTEND-WiP'!C33</f>
        <v>A</v>
      </c>
      <c r="D33" s="183" t="str">
        <f>'0. FRONTEND-WiP'!D33</f>
        <v>A</v>
      </c>
      <c r="E33" s="183" t="str">
        <f>'0. FRONTEND-WiP'!E33</f>
        <v>B</v>
      </c>
      <c r="F33" s="183" t="str">
        <f>'0. FRONTEND-WiP'!F33</f>
        <v>A/A/B</v>
      </c>
      <c r="G33" s="184" t="s">
        <v>9669</v>
      </c>
      <c r="H33" s="185" t="s">
        <v>5691</v>
      </c>
      <c r="I33" s="185" t="s">
        <v>9429</v>
      </c>
      <c r="J33" s="185" t="s">
        <v>9430</v>
      </c>
      <c r="K33" s="185" t="s">
        <v>9431</v>
      </c>
      <c r="L33" s="185" t="s">
        <v>9432</v>
      </c>
      <c r="M33" s="185" t="s">
        <v>5691</v>
      </c>
      <c r="N33" s="185" t="s">
        <v>5691</v>
      </c>
      <c r="O33" s="185" t="s">
        <v>5691</v>
      </c>
      <c r="P33" s="183">
        <f>'0. FRONTEND-WiP'!P33</f>
        <v>0</v>
      </c>
      <c r="Q33" s="183" t="str">
        <f>'0. FRONTEND-WiP'!Q33</f>
        <v>FrontEnd</v>
      </c>
      <c r="R33" s="183" t="str">
        <f>'0. FRONTEND-WiP'!R33</f>
        <v>RECO</v>
      </c>
      <c r="S33" s="183" t="str">
        <f>'0. FRONTEND-WiP'!S33</f>
        <v>**</v>
      </c>
      <c r="T33" s="183">
        <f>'0. FRONTEND-WiP'!T33</f>
        <v>0</v>
      </c>
      <c r="U33" s="183">
        <f>'0. FRONTEND-WiP'!U33</f>
        <v>0</v>
      </c>
      <c r="V33" s="183">
        <f>'0. FRONTEND-WiP'!V33</f>
        <v>0</v>
      </c>
      <c r="W33" s="183" t="str">
        <f>'0. FRONTEND-WiP'!W33</f>
        <v>Utilisation</v>
      </c>
      <c r="X33" s="183" t="str">
        <f>'0. FRONTEND-WiP'!X33</f>
        <v>#USE ; #MAINT ; #COM ; #VALUE ; #DEBT  ; #OBSO</v>
      </c>
      <c r="Y33" s="183" t="str">
        <f>'0. FRONTEND-WiP'!Y33</f>
        <v>Dev ; Designer ; ProjectMngr ; ProductOwner</v>
      </c>
      <c r="Z33" s="183" t="str">
        <f>'0. FRONTEND-WiP'!Z33</f>
        <v>(X / Y ) * 100</v>
      </c>
      <c r="AA33" s="183" t="s">
        <v>5834</v>
      </c>
      <c r="AB33" s="183">
        <f>'0. FRONTEND-WiP'!AB33</f>
        <v>100</v>
      </c>
      <c r="AC33" s="183" t="str">
        <f>'0. FRONTEND-WiP'!AC33</f>
        <v>Medium</v>
      </c>
      <c r="AD33" s="183" t="str">
        <f>'0. FRONTEND-WiP'!AD33</f>
        <v>OnUpdate</v>
      </c>
      <c r="AE33" s="183" t="s">
        <v>9672</v>
      </c>
      <c r="AF33" s="183">
        <f>'0. FRONTEND-WiP'!AF33</f>
        <v>0</v>
      </c>
      <c r="AG33" s="183">
        <f>'0. FRONTEND-WiP'!AG33</f>
        <v>0</v>
      </c>
      <c r="AH33" s="191"/>
      <c r="AI33" s="191"/>
    </row>
    <row r="34" spans="1:35" ht="15.75" customHeight="1">
      <c r="A34" s="183">
        <f>'0. FRONTEND-WiP'!A34</f>
        <v>5</v>
      </c>
      <c r="B34" s="183" t="str">
        <f>'0. FRONTEND-WiP'!B34</f>
        <v>FRT-5</v>
      </c>
      <c r="C34" s="183">
        <f>'0. FRONTEND-WiP'!C34</f>
        <v>0</v>
      </c>
      <c r="D34" s="183">
        <f>'0. FRONTEND-WiP'!D34</f>
        <v>0</v>
      </c>
      <c r="E34" s="183">
        <f>'0. FRONTEND-WiP'!E34</f>
        <v>0</v>
      </c>
      <c r="F34" s="183" t="str">
        <f>'0. FRONTEND-WiP'!F34</f>
        <v>2A/1A/2A</v>
      </c>
      <c r="G34" s="185" t="s">
        <v>5691</v>
      </c>
      <c r="H34" s="185" t="s">
        <v>9433</v>
      </c>
      <c r="I34" s="185" t="s">
        <v>5691</v>
      </c>
      <c r="J34" s="185" t="s">
        <v>5691</v>
      </c>
      <c r="K34" s="185" t="s">
        <v>5691</v>
      </c>
      <c r="L34" s="185" t="s">
        <v>5691</v>
      </c>
      <c r="M34" s="185" t="s">
        <v>5691</v>
      </c>
      <c r="N34" s="185" t="s">
        <v>5691</v>
      </c>
      <c r="O34" s="185" t="s">
        <v>5691</v>
      </c>
      <c r="P34" s="183">
        <f>'0. FRONTEND-WiP'!P34</f>
        <v>0</v>
      </c>
      <c r="Q34" s="183">
        <f>'0. FRONTEND-WiP'!Q34</f>
        <v>0</v>
      </c>
      <c r="R34" s="183">
        <f>'0. FRONTEND-WiP'!R34</f>
        <v>0</v>
      </c>
      <c r="S34" s="183">
        <f>'0. FRONTEND-WiP'!S34</f>
        <v>0</v>
      </c>
      <c r="T34" s="183">
        <f>'0. FRONTEND-WiP'!T34</f>
        <v>0</v>
      </c>
      <c r="U34" s="183" t="str">
        <f>'0. FRONTEND-WiP'!U34</f>
        <v>ODD#12 ; ODD#13</v>
      </c>
      <c r="V34" s="183">
        <f>'0. FRONTEND-WiP'!V34</f>
        <v>0</v>
      </c>
      <c r="W34" s="183">
        <f>'0. FRONTEND-WiP'!W34</f>
        <v>0</v>
      </c>
      <c r="X34" s="183">
        <f>'0. FRONTEND-WiP'!X34</f>
        <v>0</v>
      </c>
      <c r="Y34" s="183">
        <f>'0. FRONTEND-WiP'!Y34</f>
        <v>0</v>
      </c>
      <c r="Z34" s="183">
        <f>'0. FRONTEND-WiP'!Z34</f>
        <v>0</v>
      </c>
      <c r="AA34" s="183">
        <f>'0. FRONTEND-WiP'!AA34</f>
        <v>0</v>
      </c>
      <c r="AB34" s="183">
        <f>'0. FRONTEND-WiP'!AB34</f>
        <v>0</v>
      </c>
      <c r="AC34" s="183">
        <f>'0. FRONTEND-WiP'!AC34</f>
        <v>0</v>
      </c>
      <c r="AD34" s="183">
        <f>'0. FRONTEND-WiP'!AD34</f>
        <v>0</v>
      </c>
      <c r="AE34" s="183">
        <f>'0. FRONTEND-WiP'!AE34</f>
        <v>0</v>
      </c>
      <c r="AF34" s="183">
        <f>'0. FRONTEND-WiP'!AF34</f>
        <v>0</v>
      </c>
      <c r="AG34" s="183">
        <f>'0. FRONTEND-WiP'!AG34</f>
        <v>0</v>
      </c>
      <c r="AH34" s="191"/>
      <c r="AI34" s="191"/>
    </row>
    <row r="35" spans="1:35" ht="15.75" customHeight="1">
      <c r="A35" s="183">
        <f>'0. FRONTEND-WiP'!A35</f>
        <v>5</v>
      </c>
      <c r="B35" s="183" t="str">
        <f>'0. FRONTEND-WiP'!B35</f>
        <v>FRT-5.01</v>
      </c>
      <c r="C35" s="183" t="str">
        <f>'0. FRONTEND-WiP'!C35</f>
        <v>A</v>
      </c>
      <c r="D35" s="183" t="str">
        <f>'0. FRONTEND-WiP'!D35</f>
        <v>A</v>
      </c>
      <c r="E35" s="183" t="str">
        <f>'0. FRONTEND-WiP'!E35</f>
        <v>A</v>
      </c>
      <c r="F35" s="183" t="str">
        <f>'0. FRONTEND-WiP'!F35</f>
        <v>A/A/A</v>
      </c>
      <c r="G35" s="184" t="s">
        <v>9648</v>
      </c>
      <c r="H35" s="185" t="s">
        <v>5691</v>
      </c>
      <c r="I35" s="185" t="s">
        <v>9434</v>
      </c>
      <c r="J35" s="185" t="s">
        <v>9435</v>
      </c>
      <c r="K35" s="185" t="s">
        <v>9673</v>
      </c>
      <c r="L35" s="185" t="s">
        <v>9437</v>
      </c>
      <c r="M35" s="185" t="s">
        <v>5691</v>
      </c>
      <c r="N35" s="185" t="s">
        <v>5691</v>
      </c>
      <c r="O35" s="185" t="s">
        <v>5691</v>
      </c>
      <c r="P35" s="183">
        <f>'0. FRONTEND-WiP'!P35</f>
        <v>0</v>
      </c>
      <c r="Q35" s="183" t="str">
        <f>'0. FRONTEND-WiP'!Q35</f>
        <v>Développement</v>
      </c>
      <c r="R35" s="183" t="str">
        <f>'0. FRONTEND-WiP'!R35</f>
        <v>RECO</v>
      </c>
      <c r="S35" s="183" t="str">
        <f>'0. FRONTEND-WiP'!S35</f>
        <v>*</v>
      </c>
      <c r="T35" s="183">
        <f>'0. FRONTEND-WiP'!T35</f>
        <v>0</v>
      </c>
      <c r="U35" s="183">
        <f>'0. FRONTEND-WiP'!U35</f>
        <v>0</v>
      </c>
      <c r="V35" s="183" t="str">
        <f>'0. FRONTEND-WiP'!V35</f>
        <v>INCONTOURNABLE</v>
      </c>
      <c r="W35" s="183" t="str">
        <f>'0. FRONTEND-WiP'!W35</f>
        <v>Conception</v>
      </c>
      <c r="X35" s="183" t="str">
        <f>'0. FRONTEND-WiP'!X35</f>
        <v>#PERF ; #VOL ; #SEC ; #USE ; #VALUE ; #METH</v>
      </c>
      <c r="Y35" s="183" t="str">
        <f>'0. FRONTEND-WiP'!Y35</f>
        <v>Dev ; ProjectMngr ; ProductOwner ; ITMngr ;</v>
      </c>
      <c r="Z35" s="183" t="str">
        <f>'0. FRONTEND-WiP'!Z35</f>
        <v>(X / Y ) * 100</v>
      </c>
      <c r="AA35" s="183" t="s">
        <v>9674</v>
      </c>
      <c r="AB35" s="183" t="s">
        <v>6799</v>
      </c>
      <c r="AC35" s="183" t="str">
        <f>'0. FRONTEND-WiP'!AC35</f>
        <v>High</v>
      </c>
      <c r="AD35" s="183" t="str">
        <f>'0. FRONTEND-WiP'!AD35</f>
        <v>OnUpdate</v>
      </c>
      <c r="AE35" s="183" t="s">
        <v>9675</v>
      </c>
      <c r="AF35" s="183">
        <f>'0. FRONTEND-WiP'!AF35</f>
        <v>0</v>
      </c>
      <c r="AG35" s="183">
        <f>'0. FRONTEND-WiP'!AG35</f>
        <v>0</v>
      </c>
      <c r="AH35" s="191"/>
      <c r="AI35" s="191"/>
    </row>
    <row r="36" spans="1:35" ht="15.75" customHeight="1">
      <c r="A36" s="183">
        <f>'0. FRONTEND-WiP'!A36</f>
        <v>5</v>
      </c>
      <c r="B36" s="183" t="str">
        <f>'0. FRONTEND-WiP'!B36</f>
        <v>FRT-5.C01</v>
      </c>
      <c r="C36" s="183" t="str">
        <f>'0. FRONTEND-WiP'!C36</f>
        <v>C</v>
      </c>
      <c r="D36" s="183" t="str">
        <f>'0. FRONTEND-WiP'!D36</f>
        <v>B</v>
      </c>
      <c r="E36" s="183" t="str">
        <f>'0. FRONTEND-WiP'!E36</f>
        <v>B</v>
      </c>
      <c r="F36" s="183" t="str">
        <f>'0. FRONTEND-WiP'!F36</f>
        <v>C/B/B</v>
      </c>
      <c r="G36" s="184" t="s">
        <v>9648</v>
      </c>
      <c r="H36" s="185" t="s">
        <v>5691</v>
      </c>
      <c r="I36" s="185" t="s">
        <v>9438</v>
      </c>
      <c r="J36" s="185" t="s">
        <v>9439</v>
      </c>
      <c r="K36" s="185" t="s">
        <v>9440</v>
      </c>
      <c r="L36" s="185" t="s">
        <v>9441</v>
      </c>
      <c r="M36" s="185" t="s">
        <v>5691</v>
      </c>
      <c r="N36" s="185" t="s">
        <v>5691</v>
      </c>
      <c r="O36" s="185" t="s">
        <v>9024</v>
      </c>
      <c r="P36" s="183">
        <f>'0. FRONTEND-WiP'!P36</f>
        <v>0</v>
      </c>
      <c r="Q36" s="183" t="str">
        <f>'0. FRONTEND-WiP'!Q36</f>
        <v>Développement</v>
      </c>
      <c r="R36" s="183" t="str">
        <f>'0. FRONTEND-WiP'!R36</f>
        <v>CONSEIL</v>
      </c>
      <c r="S36" s="183" t="str">
        <f>'0. FRONTEND-WiP'!S36</f>
        <v>N/A</v>
      </c>
      <c r="T36" s="183">
        <f>'0. FRONTEND-WiP'!T36</f>
        <v>0</v>
      </c>
      <c r="U36" s="183">
        <f>'0. FRONTEND-WiP'!U36</f>
        <v>0</v>
      </c>
      <c r="V36" s="183">
        <f>'0. FRONTEND-WiP'!V36</f>
        <v>0</v>
      </c>
      <c r="W36" s="183" t="str">
        <f>'0. FRONTEND-WiP'!W36</f>
        <v>Administration</v>
      </c>
      <c r="X36" s="183">
        <f>'0. FRONTEND-WiP'!X36</f>
        <v>0</v>
      </c>
      <c r="Y36" s="183">
        <f>'0. FRONTEND-WiP'!Y36</f>
        <v>0</v>
      </c>
      <c r="Z36" s="183">
        <f>'0. FRONTEND-WiP'!Z36</f>
        <v>0</v>
      </c>
      <c r="AA36" s="183">
        <f>'0. FRONTEND-WiP'!AA36</f>
        <v>0</v>
      </c>
      <c r="AB36" s="183">
        <f>'0. FRONTEND-WiP'!AB36</f>
        <v>0</v>
      </c>
      <c r="AC36" s="183">
        <f>'0. FRONTEND-WiP'!AC36</f>
        <v>0</v>
      </c>
      <c r="AD36" s="183">
        <f>'0. FRONTEND-WiP'!AD36</f>
        <v>0</v>
      </c>
      <c r="AE36" s="183" t="str">
        <f>'0. FRONTEND-WiP'!AE36</f>
        <v>FIREFOX : Console</v>
      </c>
      <c r="AF36" s="183">
        <f>'0. FRONTEND-WiP'!AF36</f>
        <v>0</v>
      </c>
      <c r="AG36" s="183">
        <f>'0. FRONTEND-WiP'!AG36</f>
        <v>0</v>
      </c>
      <c r="AH36" s="191"/>
      <c r="AI36" s="191"/>
    </row>
    <row r="37" spans="1:35" ht="15.75" customHeight="1">
      <c r="A37" s="183">
        <f>'0. FRONTEND-WiP'!A37</f>
        <v>5</v>
      </c>
      <c r="B37" s="183" t="str">
        <f>'0. FRONTEND-WiP'!B37</f>
        <v>FRT-5.C02</v>
      </c>
      <c r="C37" s="183" t="str">
        <f>'0. FRONTEND-WiP'!C37</f>
        <v>C</v>
      </c>
      <c r="D37" s="183" t="str">
        <f>'0. FRONTEND-WiP'!D37</f>
        <v>C</v>
      </c>
      <c r="E37" s="183" t="str">
        <f>'0. FRONTEND-WiP'!E37</f>
        <v>B</v>
      </c>
      <c r="F37" s="183" t="str">
        <f>'0. FRONTEND-WiP'!F37</f>
        <v>C/C/B</v>
      </c>
      <c r="G37" s="184" t="s">
        <v>9648</v>
      </c>
      <c r="H37" s="185" t="s">
        <v>5691</v>
      </c>
      <c r="I37" s="185" t="s">
        <v>9442</v>
      </c>
      <c r="J37" s="185" t="s">
        <v>9443</v>
      </c>
      <c r="K37" s="185" t="s">
        <v>9444</v>
      </c>
      <c r="L37" s="185" t="s">
        <v>9445</v>
      </c>
      <c r="M37" s="185" t="s">
        <v>5691</v>
      </c>
      <c r="N37" s="185" t="s">
        <v>5691</v>
      </c>
      <c r="O37" s="185" t="s">
        <v>9024</v>
      </c>
      <c r="P37" s="183">
        <f>'0. FRONTEND-WiP'!P37</f>
        <v>0</v>
      </c>
      <c r="Q37" s="183" t="str">
        <f>'0. FRONTEND-WiP'!Q37</f>
        <v>FrontEnd</v>
      </c>
      <c r="R37" s="183" t="str">
        <f>'0. FRONTEND-WiP'!R37</f>
        <v>CONSEIL</v>
      </c>
      <c r="S37" s="183" t="str">
        <f>'0. FRONTEND-WiP'!S37</f>
        <v>N/A</v>
      </c>
      <c r="T37" s="183">
        <f>'0. FRONTEND-WiP'!T37</f>
        <v>0</v>
      </c>
      <c r="U37" s="183">
        <f>'0. FRONTEND-WiP'!U37</f>
        <v>0</v>
      </c>
      <c r="V37" s="183">
        <f>'0. FRONTEND-WiP'!V37</f>
        <v>0</v>
      </c>
      <c r="W37" s="183" t="str">
        <f>'0. FRONTEND-WiP'!W37</f>
        <v>Réalisation</v>
      </c>
      <c r="X37" s="183">
        <f>'0. FRONTEND-WiP'!X37</f>
        <v>0</v>
      </c>
      <c r="Y37" s="183">
        <f>'0. FRONTEND-WiP'!Y37</f>
        <v>0</v>
      </c>
      <c r="Z37" s="183">
        <f>'0. FRONTEND-WiP'!Z37</f>
        <v>0</v>
      </c>
      <c r="AA37" s="183">
        <f>'0. FRONTEND-WiP'!AA37</f>
        <v>0</v>
      </c>
      <c r="AB37" s="183">
        <f>'0. FRONTEND-WiP'!AB37</f>
        <v>0</v>
      </c>
      <c r="AC37" s="183">
        <f>'0. FRONTEND-WiP'!AC37</f>
        <v>0</v>
      </c>
      <c r="AD37" s="183">
        <f>'0. FRONTEND-WiP'!AD37</f>
        <v>0</v>
      </c>
      <c r="AE37" s="183">
        <f>'0. FRONTEND-WiP'!AE37</f>
        <v>0</v>
      </c>
      <c r="AF37" s="183">
        <f>'0. FRONTEND-WiP'!AF37</f>
        <v>0</v>
      </c>
      <c r="AG37" s="183">
        <f>'0. FRONTEND-WiP'!AG37</f>
        <v>0</v>
      </c>
      <c r="AH37" s="191"/>
      <c r="AI37" s="191"/>
    </row>
    <row r="38" spans="1:35" ht="15.75" customHeight="1">
      <c r="A38" s="183">
        <f>'0. FRONTEND-WiP'!A38</f>
        <v>5</v>
      </c>
      <c r="B38" s="183" t="str">
        <f>'0. FRONTEND-WiP'!B38</f>
        <v>FRT-5.C03</v>
      </c>
      <c r="C38" s="183" t="str">
        <f>'0. FRONTEND-WiP'!C38</f>
        <v>A</v>
      </c>
      <c r="D38" s="183" t="str">
        <f>'0. FRONTEND-WiP'!D38</f>
        <v>B</v>
      </c>
      <c r="E38" s="183" t="str">
        <f>'0. FRONTEND-WiP'!E38</f>
        <v>A</v>
      </c>
      <c r="F38" s="183" t="str">
        <f>'0. FRONTEND-WiP'!F38</f>
        <v>A/B/A</v>
      </c>
      <c r="G38" s="184" t="s">
        <v>9648</v>
      </c>
      <c r="H38" s="185" t="s">
        <v>5691</v>
      </c>
      <c r="I38" s="185" t="s">
        <v>9446</v>
      </c>
      <c r="J38" s="185" t="s">
        <v>9447</v>
      </c>
      <c r="K38" s="185" t="s">
        <v>9448</v>
      </c>
      <c r="L38" s="185" t="s">
        <v>9449</v>
      </c>
      <c r="M38" s="185" t="s">
        <v>5691</v>
      </c>
      <c r="N38" s="185" t="s">
        <v>5691</v>
      </c>
      <c r="O38" s="185" t="s">
        <v>5691</v>
      </c>
      <c r="P38" s="183">
        <f>'0. FRONTEND-WiP'!P38</f>
        <v>0</v>
      </c>
      <c r="Q38" s="183" t="str">
        <f>'0. FRONTEND-WiP'!Q38</f>
        <v>Développement</v>
      </c>
      <c r="R38" s="183" t="str">
        <f>'0. FRONTEND-WiP'!R38</f>
        <v>CONSEIL</v>
      </c>
      <c r="S38" s="183" t="str">
        <f>'0. FRONTEND-WiP'!S38</f>
        <v>N/A</v>
      </c>
      <c r="T38" s="183">
        <f>'0. FRONTEND-WiP'!T38</f>
        <v>0</v>
      </c>
      <c r="U38" s="183">
        <f>'0. FRONTEND-WiP'!U38</f>
        <v>0</v>
      </c>
      <c r="V38" s="183">
        <f>'0. FRONTEND-WiP'!V38</f>
        <v>0</v>
      </c>
      <c r="W38" s="183" t="str">
        <f>'0. FRONTEND-WiP'!W38</f>
        <v>Réalisation</v>
      </c>
      <c r="X38" s="183">
        <f>'0. FRONTEND-WiP'!X38</f>
        <v>0</v>
      </c>
      <c r="Y38" s="183">
        <f>'0. FRONTEND-WiP'!Y38</f>
        <v>0</v>
      </c>
      <c r="Z38" s="183">
        <f>'0. FRONTEND-WiP'!Z38</f>
        <v>0</v>
      </c>
      <c r="AA38" s="183">
        <f>'0. FRONTEND-WiP'!AA38</f>
        <v>0</v>
      </c>
      <c r="AB38" s="183">
        <f>'0. FRONTEND-WiP'!AB38</f>
        <v>0</v>
      </c>
      <c r="AC38" s="183">
        <f>'0. FRONTEND-WiP'!AC38</f>
        <v>0</v>
      </c>
      <c r="AD38" s="183">
        <f>'0. FRONTEND-WiP'!AD38</f>
        <v>0</v>
      </c>
      <c r="AE38" s="183">
        <f>'0. FRONTEND-WiP'!AE38</f>
        <v>0</v>
      </c>
      <c r="AF38" s="183">
        <f>'0. FRONTEND-WiP'!AF38</f>
        <v>0</v>
      </c>
      <c r="AG38" s="183">
        <f>'0. FRONTEND-WiP'!AG38</f>
        <v>0</v>
      </c>
      <c r="AH38" s="191"/>
      <c r="AI38" s="191"/>
    </row>
    <row r="39" spans="1:35" ht="15.75" customHeight="1">
      <c r="A39" s="183">
        <f>'0. FRONTEND-WiP'!A39</f>
        <v>5</v>
      </c>
      <c r="B39" s="183" t="str">
        <f>'0. FRONTEND-WiP'!B39</f>
        <v>FRT-5.02</v>
      </c>
      <c r="C39" s="183" t="str">
        <f>'0. FRONTEND-WiP'!C39</f>
        <v>C</v>
      </c>
      <c r="D39" s="183" t="str">
        <f>'0. FRONTEND-WiP'!D39</f>
        <v>B</v>
      </c>
      <c r="E39" s="183" t="str">
        <f>'0. FRONTEND-WiP'!E39</f>
        <v>B</v>
      </c>
      <c r="F39" s="183" t="str">
        <f>'0. FRONTEND-WiP'!F39</f>
        <v>C/B/B</v>
      </c>
      <c r="G39" s="184" t="s">
        <v>9646</v>
      </c>
      <c r="H39" s="185" t="s">
        <v>5691</v>
      </c>
      <c r="I39" s="185" t="s">
        <v>9451</v>
      </c>
      <c r="J39" s="185" t="s">
        <v>9452</v>
      </c>
      <c r="K39" s="185" t="s">
        <v>9453</v>
      </c>
      <c r="L39" s="185" t="s">
        <v>9454</v>
      </c>
      <c r="M39" s="185" t="s">
        <v>5691</v>
      </c>
      <c r="N39" s="185" t="s">
        <v>5691</v>
      </c>
      <c r="O39" s="185" t="s">
        <v>5691</v>
      </c>
      <c r="P39" s="183">
        <f>'0. FRONTEND-WiP'!P39</f>
        <v>0</v>
      </c>
      <c r="Q39" s="183" t="str">
        <f>'0. FRONTEND-WiP'!Q39</f>
        <v>Développement</v>
      </c>
      <c r="R39" s="183" t="str">
        <f>'0. FRONTEND-WiP'!R39</f>
        <v>RECO</v>
      </c>
      <c r="S39" s="183" t="str">
        <f>'0. FRONTEND-WiP'!S39</f>
        <v>*</v>
      </c>
      <c r="T39" s="183">
        <f>'0. FRONTEND-WiP'!T39</f>
        <v>0</v>
      </c>
      <c r="U39" s="183">
        <f>'0. FRONTEND-WiP'!U39</f>
        <v>0</v>
      </c>
      <c r="V39" s="183">
        <f>'0. FRONTEND-WiP'!V39</f>
        <v>0</v>
      </c>
      <c r="W39" s="183" t="str">
        <f>'0. FRONTEND-WiP'!W39</f>
        <v>Réalisation</v>
      </c>
      <c r="X39" s="183" t="str">
        <f>'0. FRONTEND-WiP'!X39</f>
        <v>#PERF ; #VOL ; #SEC ; #USE ; #VALUE ; #METH</v>
      </c>
      <c r="Y39" s="183" t="str">
        <f>'0. FRONTEND-WiP'!Y39</f>
        <v>Dev ; ProjectMngr ; ProductOwner ; ITMngr ;</v>
      </c>
      <c r="Z39" s="183">
        <f>'0. FRONTEND-WiP'!Z39</f>
        <v>0</v>
      </c>
      <c r="AA39" s="183">
        <f>'0. FRONTEND-WiP'!AA39</f>
        <v>0</v>
      </c>
      <c r="AB39" s="183">
        <f>'0. FRONTEND-WiP'!AB39</f>
        <v>0</v>
      </c>
      <c r="AC39" s="183" t="str">
        <f>'0. FRONTEND-WiP'!AC39</f>
        <v>Medium</v>
      </c>
      <c r="AD39" s="183" t="str">
        <f>'0. FRONTEND-WiP'!AD39</f>
        <v>OnUpdate</v>
      </c>
      <c r="AE39" s="183" t="s">
        <v>5808</v>
      </c>
      <c r="AF39" s="183">
        <f>'0. FRONTEND-WiP'!AF39</f>
        <v>0</v>
      </c>
      <c r="AG39" s="183">
        <f>'0. FRONTEND-WiP'!AG39</f>
        <v>0</v>
      </c>
      <c r="AH39" s="191"/>
      <c r="AI39" s="191"/>
    </row>
    <row r="40" spans="1:35" ht="15.75" customHeight="1">
      <c r="A40" s="183">
        <f>'0. FRONTEND-WiP'!A40</f>
        <v>5</v>
      </c>
      <c r="B40" s="183" t="str">
        <f>'0. FRONTEND-WiP'!B40</f>
        <v>FRT-5.03</v>
      </c>
      <c r="C40" s="183" t="str">
        <f>'0. FRONTEND-WiP'!C40</f>
        <v>C</v>
      </c>
      <c r="D40" s="183" t="str">
        <f>'0. FRONTEND-WiP'!D40</f>
        <v>B</v>
      </c>
      <c r="E40" s="183" t="str">
        <f>'0. FRONTEND-WiP'!E40</f>
        <v>B</v>
      </c>
      <c r="F40" s="183" t="str">
        <f>'0. FRONTEND-WiP'!F40</f>
        <v>C/B/B</v>
      </c>
      <c r="G40" s="184" t="s">
        <v>9646</v>
      </c>
      <c r="H40" s="185" t="s">
        <v>5691</v>
      </c>
      <c r="I40" s="185" t="s">
        <v>9456</v>
      </c>
      <c r="J40" s="185" t="s">
        <v>6553</v>
      </c>
      <c r="K40" s="185" t="s">
        <v>9457</v>
      </c>
      <c r="L40" s="185" t="s">
        <v>9458</v>
      </c>
      <c r="M40" s="185" t="s">
        <v>5691</v>
      </c>
      <c r="N40" s="185" t="s">
        <v>5691</v>
      </c>
      <c r="O40" s="185" t="s">
        <v>5691</v>
      </c>
      <c r="P40" s="183">
        <f>'0. FRONTEND-WiP'!P40</f>
        <v>0</v>
      </c>
      <c r="Q40" s="183" t="str">
        <f>'0. FRONTEND-WiP'!Q40</f>
        <v>Développement</v>
      </c>
      <c r="R40" s="183" t="str">
        <f>'0. FRONTEND-WiP'!R40</f>
        <v>RECO</v>
      </c>
      <c r="S40" s="183" t="str">
        <f>'0. FRONTEND-WiP'!S40</f>
        <v>*</v>
      </c>
      <c r="T40" s="183">
        <f>'0. FRONTEND-WiP'!T40</f>
        <v>0</v>
      </c>
      <c r="U40" s="183">
        <f>'0. FRONTEND-WiP'!U40</f>
        <v>0</v>
      </c>
      <c r="V40" s="183">
        <f>'0. FRONTEND-WiP'!V40</f>
        <v>0</v>
      </c>
      <c r="W40" s="183" t="str">
        <f>'0. FRONTEND-WiP'!W40</f>
        <v>Revalorisation</v>
      </c>
      <c r="X40" s="183" t="str">
        <f>'0. FRONTEND-WiP'!X40</f>
        <v>#USE ; #MAINT ; #COM ; #VALUE ; #DEBT ; #METH</v>
      </c>
      <c r="Y40" s="183" t="str">
        <f>'0. FRONTEND-WiP'!Y40</f>
        <v>Dev ; Designer ; ProjectMngr ; ProductOwner</v>
      </c>
      <c r="Z40" s="183">
        <f>'0. FRONTEND-WiP'!Z40</f>
        <v>0</v>
      </c>
      <c r="AA40" s="183">
        <f>'0. FRONTEND-WiP'!AA40</f>
        <v>0</v>
      </c>
      <c r="AB40" s="183">
        <f>'0. FRONTEND-WiP'!AB40</f>
        <v>0</v>
      </c>
      <c r="AC40" s="183" t="str">
        <f>'0. FRONTEND-WiP'!AC40</f>
        <v>Medium</v>
      </c>
      <c r="AD40" s="183" t="str">
        <f>'0. FRONTEND-WiP'!AD40</f>
        <v>OnUpdate</v>
      </c>
      <c r="AE40" s="183" t="s">
        <v>5808</v>
      </c>
      <c r="AF40" s="183">
        <f>'0. FRONTEND-WiP'!AF40</f>
        <v>0</v>
      </c>
      <c r="AG40" s="183">
        <f>'0. FRONTEND-WiP'!AG40</f>
        <v>0</v>
      </c>
      <c r="AH40" s="191"/>
      <c r="AI40" s="191"/>
    </row>
    <row r="41" spans="1:35" ht="15.75" customHeight="1">
      <c r="A41" s="183">
        <f>'0. FRONTEND-WiP'!A41</f>
        <v>6</v>
      </c>
      <c r="B41" s="183" t="str">
        <f>'0. FRONTEND-WiP'!B41</f>
        <v>FRT-6</v>
      </c>
      <c r="C41" s="183">
        <f>'0. FRONTEND-WiP'!C41</f>
        <v>0</v>
      </c>
      <c r="D41" s="183">
        <f>'0. FRONTEND-WiP'!D41</f>
        <v>0</v>
      </c>
      <c r="E41" s="183">
        <f>'0. FRONTEND-WiP'!E41</f>
        <v>0</v>
      </c>
      <c r="F41" s="183" t="str">
        <f>'0. FRONTEND-WiP'!F41</f>
        <v>3A/0A/3A</v>
      </c>
      <c r="G41" s="184" t="s">
        <v>5691</v>
      </c>
      <c r="H41" s="185" t="s">
        <v>9459</v>
      </c>
      <c r="I41" s="185" t="s">
        <v>5691</v>
      </c>
      <c r="J41" s="185" t="s">
        <v>5691</v>
      </c>
      <c r="K41" s="185" t="s">
        <v>5691</v>
      </c>
      <c r="L41" s="185" t="s">
        <v>5691</v>
      </c>
      <c r="M41" s="185" t="s">
        <v>5691</v>
      </c>
      <c r="N41" s="185" t="s">
        <v>5691</v>
      </c>
      <c r="O41" s="185" t="s">
        <v>5691</v>
      </c>
      <c r="P41" s="183">
        <f>'0. FRONTEND-WiP'!P41</f>
        <v>0</v>
      </c>
      <c r="Q41" s="183">
        <f>'0. FRONTEND-WiP'!Q41</f>
        <v>0</v>
      </c>
      <c r="R41" s="183">
        <f>'0. FRONTEND-WiP'!R41</f>
        <v>0</v>
      </c>
      <c r="S41" s="183">
        <f>'0. FRONTEND-WiP'!S41</f>
        <v>0</v>
      </c>
      <c r="T41" s="183">
        <f>'0. FRONTEND-WiP'!T41</f>
        <v>0</v>
      </c>
      <c r="U41" s="183" t="str">
        <f>'0. FRONTEND-WiP'!U41</f>
        <v>ODD#12 ; ODD#13</v>
      </c>
      <c r="V41" s="183">
        <f>'0. FRONTEND-WiP'!V41</f>
        <v>0</v>
      </c>
      <c r="W41" s="183">
        <f>'0. FRONTEND-WiP'!W41</f>
        <v>0</v>
      </c>
      <c r="X41" s="183">
        <f>'0. FRONTEND-WiP'!X41</f>
        <v>0</v>
      </c>
      <c r="Y41" s="183">
        <f>'0. FRONTEND-WiP'!Y41</f>
        <v>0</v>
      </c>
      <c r="Z41" s="183">
        <f>'0. FRONTEND-WiP'!Z41</f>
        <v>0</v>
      </c>
      <c r="AA41" s="183">
        <f>'0. FRONTEND-WiP'!AA41</f>
        <v>0</v>
      </c>
      <c r="AB41" s="183">
        <f>'0. FRONTEND-WiP'!AB41</f>
        <v>0</v>
      </c>
      <c r="AC41" s="183">
        <f>'0. FRONTEND-WiP'!AC41</f>
        <v>0</v>
      </c>
      <c r="AD41" s="183">
        <f>'0. FRONTEND-WiP'!AD41</f>
        <v>0</v>
      </c>
      <c r="AE41" s="183">
        <f>'0. FRONTEND-WiP'!AE41</f>
        <v>0</v>
      </c>
      <c r="AF41" s="183">
        <f>'0. FRONTEND-WiP'!AF41</f>
        <v>0</v>
      </c>
      <c r="AG41" s="183">
        <f>'0. FRONTEND-WiP'!AG41</f>
        <v>0</v>
      </c>
      <c r="AH41" s="191"/>
      <c r="AI41" s="191"/>
    </row>
    <row r="42" spans="1:35" ht="15.75" customHeight="1">
      <c r="A42" s="183">
        <f>'0. FRONTEND-WiP'!A42</f>
        <v>6</v>
      </c>
      <c r="B42" s="183" t="str">
        <f>'0. FRONTEND-WiP'!B42</f>
        <v>FRT-6.01</v>
      </c>
      <c r="C42" s="183" t="str">
        <f>'0. FRONTEND-WiP'!C42</f>
        <v>A</v>
      </c>
      <c r="D42" s="183" t="str">
        <f>'0. FRONTEND-WiP'!D42</f>
        <v>B</v>
      </c>
      <c r="E42" s="183" t="str">
        <f>'0. FRONTEND-WiP'!E42</f>
        <v>A</v>
      </c>
      <c r="F42" s="183" t="str">
        <f>'0. FRONTEND-WiP'!F42</f>
        <v>A/B/A</v>
      </c>
      <c r="G42" s="184" t="s">
        <v>9653</v>
      </c>
      <c r="H42" s="185" t="s">
        <v>5691</v>
      </c>
      <c r="I42" s="185" t="s">
        <v>9460</v>
      </c>
      <c r="J42" s="185" t="s">
        <v>9461</v>
      </c>
      <c r="K42" s="185" t="s">
        <v>9462</v>
      </c>
      <c r="L42" s="185" t="s">
        <v>9463</v>
      </c>
      <c r="M42" s="185" t="s">
        <v>5691</v>
      </c>
      <c r="N42" s="185" t="s">
        <v>5691</v>
      </c>
      <c r="O42" s="185" t="s">
        <v>5691</v>
      </c>
      <c r="P42" s="183">
        <f>'0. FRONTEND-WiP'!P42</f>
        <v>0</v>
      </c>
      <c r="Q42" s="183" t="str">
        <f>'0. FRONTEND-WiP'!Q42</f>
        <v>FrontEnd</v>
      </c>
      <c r="R42" s="183" t="str">
        <f>'0. FRONTEND-WiP'!R42</f>
        <v>RECO</v>
      </c>
      <c r="S42" s="183" t="str">
        <f>'0. FRONTEND-WiP'!S42</f>
        <v>**</v>
      </c>
      <c r="T42" s="183">
        <f>'0. FRONTEND-WiP'!T42</f>
        <v>0</v>
      </c>
      <c r="U42" s="183">
        <f>'0. FRONTEND-WiP'!U42</f>
        <v>0</v>
      </c>
      <c r="V42" s="183">
        <f>'0. FRONTEND-WiP'!V42</f>
        <v>0</v>
      </c>
      <c r="W42" s="183" t="str">
        <f>'0. FRONTEND-WiP'!W42</f>
        <v>Réalisation</v>
      </c>
      <c r="X42" s="183" t="str">
        <f>'0. FRONTEND-WiP'!X42</f>
        <v>#VOL ; #USE ; #VALUE ; #METH ; #FIN</v>
      </c>
      <c r="Y42" s="183" t="str">
        <f>'0. FRONTEND-WiP'!Y42</f>
        <v>Dev ; ProjectMngr ; ITMngr ;</v>
      </c>
      <c r="Z42" s="183" t="str">
        <f>'0. FRONTEND-WiP'!Z42</f>
        <v>(X / Y ) * 100</v>
      </c>
      <c r="AA42" s="183" t="s">
        <v>5834</v>
      </c>
      <c r="AB42" s="183">
        <f>'0. FRONTEND-WiP'!AB42</f>
        <v>100</v>
      </c>
      <c r="AC42" s="183" t="str">
        <f>'0. FRONTEND-WiP'!AC42</f>
        <v>High</v>
      </c>
      <c r="AD42" s="183" t="str">
        <f>'0. FRONTEND-WiP'!AD42</f>
        <v>OnUpdate</v>
      </c>
      <c r="AE42" s="183" t="s">
        <v>9676</v>
      </c>
      <c r="AF42" s="183">
        <f>'0. FRONTEND-WiP'!AF42</f>
        <v>0</v>
      </c>
      <c r="AG42" s="183">
        <f>'0. FRONTEND-WiP'!AG42</f>
        <v>0</v>
      </c>
      <c r="AH42" s="191"/>
      <c r="AI42" s="191"/>
    </row>
    <row r="43" spans="1:35" ht="15.75" customHeight="1">
      <c r="A43" s="183">
        <f>'0. FRONTEND-WiP'!A43</f>
        <v>6</v>
      </c>
      <c r="B43" s="183" t="str">
        <f>'0. FRONTEND-WiP'!B43</f>
        <v>FRT-6.C01</v>
      </c>
      <c r="C43" s="183" t="str">
        <f>'0. FRONTEND-WiP'!C43</f>
        <v>A</v>
      </c>
      <c r="D43" s="183" t="str">
        <f>'0. FRONTEND-WiP'!D43</f>
        <v>B</v>
      </c>
      <c r="E43" s="183" t="str">
        <f>'0. FRONTEND-WiP'!E43</f>
        <v>A</v>
      </c>
      <c r="F43" s="183" t="str">
        <f>'0. FRONTEND-WiP'!F43</f>
        <v>A/B/A</v>
      </c>
      <c r="G43" s="184" t="s">
        <v>9653</v>
      </c>
      <c r="H43" s="185" t="s">
        <v>5691</v>
      </c>
      <c r="I43" s="185" t="s">
        <v>9464</v>
      </c>
      <c r="J43" s="185" t="s">
        <v>9465</v>
      </c>
      <c r="K43" s="185" t="s">
        <v>9466</v>
      </c>
      <c r="L43" s="185" t="s">
        <v>9467</v>
      </c>
      <c r="M43" s="185" t="s">
        <v>5691</v>
      </c>
      <c r="N43" s="185" t="s">
        <v>5691</v>
      </c>
      <c r="O43" s="185" t="s">
        <v>9058</v>
      </c>
      <c r="P43" s="183">
        <f>'0. FRONTEND-WiP'!P43</f>
        <v>0</v>
      </c>
      <c r="Q43" s="183" t="str">
        <f>'0. FRONTEND-WiP'!Q43</f>
        <v>Développement</v>
      </c>
      <c r="R43" s="183" t="str">
        <f>'0. FRONTEND-WiP'!R43</f>
        <v>CONSEIL</v>
      </c>
      <c r="S43" s="183" t="str">
        <f>'0. FRONTEND-WiP'!S43</f>
        <v>N/A</v>
      </c>
      <c r="T43" s="183">
        <f>'0. FRONTEND-WiP'!T43</f>
        <v>0</v>
      </c>
      <c r="U43" s="183">
        <f>'0. FRONTEND-WiP'!U43</f>
        <v>0</v>
      </c>
      <c r="V43" s="183">
        <f>'0. FRONTEND-WiP'!V43</f>
        <v>0</v>
      </c>
      <c r="W43" s="183" t="str">
        <f>'0. FRONTEND-WiP'!W43</f>
        <v>Administration</v>
      </c>
      <c r="X43" s="183">
        <f>'0. FRONTEND-WiP'!X43</f>
        <v>0</v>
      </c>
      <c r="Y43" s="183">
        <f>'0. FRONTEND-WiP'!Y43</f>
        <v>0</v>
      </c>
      <c r="Z43" s="183">
        <f>'0. FRONTEND-WiP'!Z43</f>
        <v>0</v>
      </c>
      <c r="AA43" s="183">
        <f>'0. FRONTEND-WiP'!AA43</f>
        <v>0</v>
      </c>
      <c r="AB43" s="183">
        <f>'0. FRONTEND-WiP'!AB43</f>
        <v>0</v>
      </c>
      <c r="AC43" s="183">
        <f>'0. FRONTEND-WiP'!AC43</f>
        <v>0</v>
      </c>
      <c r="AD43" s="183">
        <f>'0. FRONTEND-WiP'!AD43</f>
        <v>0</v>
      </c>
      <c r="AE43" s="183">
        <f>'0. FRONTEND-WiP'!AE43</f>
        <v>0</v>
      </c>
      <c r="AF43" s="183">
        <f>'0. FRONTEND-WiP'!AF43</f>
        <v>0</v>
      </c>
      <c r="AG43" s="183">
        <f>'0. FRONTEND-WiP'!AG43</f>
        <v>0</v>
      </c>
      <c r="AH43" s="191"/>
      <c r="AI43" s="191"/>
    </row>
    <row r="44" spans="1:35" ht="15.75" customHeight="1">
      <c r="A44" s="183">
        <f>'0. FRONTEND-WiP'!A44</f>
        <v>6</v>
      </c>
      <c r="B44" s="183" t="str">
        <f>'0. FRONTEND-WiP'!B44</f>
        <v>FRT-6.C02</v>
      </c>
      <c r="C44" s="183" t="str">
        <f>'0. FRONTEND-WiP'!C44</f>
        <v>A</v>
      </c>
      <c r="D44" s="183" t="str">
        <f>'0. FRONTEND-WiP'!D44</f>
        <v>B</v>
      </c>
      <c r="E44" s="183" t="str">
        <f>'0. FRONTEND-WiP'!E44</f>
        <v>A</v>
      </c>
      <c r="F44" s="183" t="str">
        <f>'0. FRONTEND-WiP'!F44</f>
        <v>A/B/A</v>
      </c>
      <c r="G44" s="184" t="s">
        <v>9653</v>
      </c>
      <c r="H44" s="185" t="s">
        <v>5691</v>
      </c>
      <c r="I44" s="185" t="s">
        <v>9468</v>
      </c>
      <c r="J44" s="185" t="s">
        <v>9469</v>
      </c>
      <c r="K44" s="185" t="s">
        <v>9470</v>
      </c>
      <c r="L44" s="185" t="s">
        <v>9471</v>
      </c>
      <c r="M44" s="185" t="s">
        <v>5691</v>
      </c>
      <c r="N44" s="185" t="s">
        <v>5691</v>
      </c>
      <c r="O44" s="185" t="s">
        <v>5691</v>
      </c>
      <c r="P44" s="183">
        <f>'0. FRONTEND-WiP'!P44</f>
        <v>0</v>
      </c>
      <c r="Q44" s="183" t="str">
        <f>'0. FRONTEND-WiP'!Q44</f>
        <v>FrontEnd</v>
      </c>
      <c r="R44" s="183" t="str">
        <f>'0. FRONTEND-WiP'!R44</f>
        <v>CONSEIL</v>
      </c>
      <c r="S44" s="183" t="str">
        <f>'0. FRONTEND-WiP'!S44</f>
        <v>N/A</v>
      </c>
      <c r="T44" s="183">
        <f>'0. FRONTEND-WiP'!T44</f>
        <v>0</v>
      </c>
      <c r="U44" s="183">
        <f>'0. FRONTEND-WiP'!U44</f>
        <v>0</v>
      </c>
      <c r="V44" s="183">
        <f>'0. FRONTEND-WiP'!V44</f>
        <v>0</v>
      </c>
      <c r="W44" s="183" t="str">
        <f>'0. FRONTEND-WiP'!W44</f>
        <v>Réalisation</v>
      </c>
      <c r="X44" s="183">
        <f>'0. FRONTEND-WiP'!X44</f>
        <v>0</v>
      </c>
      <c r="Y44" s="183">
        <f>'0. FRONTEND-WiP'!Y44</f>
        <v>0</v>
      </c>
      <c r="Z44" s="183">
        <f>'0. FRONTEND-WiP'!Z44</f>
        <v>0</v>
      </c>
      <c r="AA44" s="183">
        <f>'0. FRONTEND-WiP'!AA44</f>
        <v>0</v>
      </c>
      <c r="AB44" s="183">
        <f>'0. FRONTEND-WiP'!AB44</f>
        <v>0</v>
      </c>
      <c r="AC44" s="183">
        <f>'0. FRONTEND-WiP'!AC44</f>
        <v>0</v>
      </c>
      <c r="AD44" s="183">
        <f>'0. FRONTEND-WiP'!AD44</f>
        <v>0</v>
      </c>
      <c r="AE44" s="183">
        <f>'0. FRONTEND-WiP'!AE44</f>
        <v>0</v>
      </c>
      <c r="AF44" s="183">
        <f>'0. FRONTEND-WiP'!AF44</f>
        <v>0</v>
      </c>
      <c r="AG44" s="183">
        <f>'0. FRONTEND-WiP'!AG44</f>
        <v>0</v>
      </c>
      <c r="AH44" s="191"/>
      <c r="AI44" s="191"/>
    </row>
    <row r="45" spans="1:35" ht="15.75" customHeight="1">
      <c r="A45" s="183">
        <f>'0. FRONTEND-WiP'!A45</f>
        <v>6</v>
      </c>
      <c r="B45" s="183" t="str">
        <f>'0. FRONTEND-WiP'!B45</f>
        <v>FRT-6.02</v>
      </c>
      <c r="C45" s="183" t="str">
        <f>'0. FRONTEND-WiP'!C45</f>
        <v>B</v>
      </c>
      <c r="D45" s="183" t="str">
        <f>'0. FRONTEND-WiP'!D45</f>
        <v>C</v>
      </c>
      <c r="E45" s="183" t="str">
        <f>'0. FRONTEND-WiP'!E45</f>
        <v>B</v>
      </c>
      <c r="F45" s="183" t="str">
        <f>'0. FRONTEND-WiP'!F45</f>
        <v>B/C/B</v>
      </c>
      <c r="G45" s="184" t="s">
        <v>9653</v>
      </c>
      <c r="H45" s="185" t="s">
        <v>5691</v>
      </c>
      <c r="I45" s="185" t="s">
        <v>9472</v>
      </c>
      <c r="J45" s="185" t="s">
        <v>9473</v>
      </c>
      <c r="K45" s="185" t="s">
        <v>9474</v>
      </c>
      <c r="L45" s="185" t="s">
        <v>9475</v>
      </c>
      <c r="M45" s="185" t="s">
        <v>5691</v>
      </c>
      <c r="N45" s="185" t="s">
        <v>5691</v>
      </c>
      <c r="O45" s="185" t="s">
        <v>5691</v>
      </c>
      <c r="P45" s="183">
        <f>'0. FRONTEND-WiP'!P45</f>
        <v>0</v>
      </c>
      <c r="Q45" s="183" t="str">
        <f>'0. FRONTEND-WiP'!Q45</f>
        <v>Développement</v>
      </c>
      <c r="R45" s="183" t="str">
        <f>'0. FRONTEND-WiP'!R45</f>
        <v>RECO</v>
      </c>
      <c r="S45" s="183" t="str">
        <f>'0. FRONTEND-WiP'!S45</f>
        <v>**</v>
      </c>
      <c r="T45" s="183">
        <f>'0. FRONTEND-WiP'!T45</f>
        <v>0</v>
      </c>
      <c r="U45" s="183">
        <f>'0. FRONTEND-WiP'!U45</f>
        <v>0</v>
      </c>
      <c r="V45" s="183">
        <f>'0. FRONTEND-WiP'!V45</f>
        <v>0</v>
      </c>
      <c r="W45" s="183" t="str">
        <f>'0. FRONTEND-WiP'!W45</f>
        <v>Administration</v>
      </c>
      <c r="X45" s="183" t="str">
        <f>'0. FRONTEND-WiP'!X45</f>
        <v>#VOL ; #VALUE ; #METH</v>
      </c>
      <c r="Y45" s="183" t="str">
        <f>'0. FRONTEND-WiP'!Y45</f>
        <v>Dev ; ProjectMngr ; ITMngr ;</v>
      </c>
      <c r="Z45" s="183" t="str">
        <f>'0. FRONTEND-WiP'!Z45</f>
        <v>(X / Y ) * 100</v>
      </c>
      <c r="AA45" s="183" t="s">
        <v>9677</v>
      </c>
      <c r="AB45" s="183" t="s">
        <v>9678</v>
      </c>
      <c r="AC45" s="183" t="str">
        <f>'0. FRONTEND-WiP'!AC45</f>
        <v>Low</v>
      </c>
      <c r="AD45" s="183" t="str">
        <f>'0. FRONTEND-WiP'!AD45</f>
        <v>Periodic</v>
      </c>
      <c r="AE45" s="183" t="str">
        <f>'0. FRONTEND-WiP'!AE45</f>
        <v>File system</v>
      </c>
      <c r="AF45" s="183">
        <f>'0. FRONTEND-WiP'!AF45</f>
        <v>0</v>
      </c>
      <c r="AG45" s="183">
        <f>'0. FRONTEND-WiP'!AG45</f>
        <v>0</v>
      </c>
      <c r="AH45" s="191"/>
      <c r="AI45" s="191"/>
    </row>
    <row r="46" spans="1:35" ht="15.75" customHeight="1">
      <c r="A46" s="183">
        <f>'0. FRONTEND-WiP'!A46</f>
        <v>6</v>
      </c>
      <c r="B46" s="183" t="str">
        <f>'0. FRONTEND-WiP'!B46</f>
        <v>FRT-6.03</v>
      </c>
      <c r="C46" s="183" t="str">
        <f>'0. FRONTEND-WiP'!C46</f>
        <v>B</v>
      </c>
      <c r="D46" s="183" t="str">
        <f>'0. FRONTEND-WiP'!D46</f>
        <v>B</v>
      </c>
      <c r="E46" s="183" t="str">
        <f>'0. FRONTEND-WiP'!E46</f>
        <v>B</v>
      </c>
      <c r="F46" s="183" t="str">
        <f>'0. FRONTEND-WiP'!F46</f>
        <v>B/B/B</v>
      </c>
      <c r="G46" s="184" t="s">
        <v>9653</v>
      </c>
      <c r="H46" s="185" t="s">
        <v>5691</v>
      </c>
      <c r="I46" s="185" t="s">
        <v>9476</v>
      </c>
      <c r="J46" s="185" t="s">
        <v>9477</v>
      </c>
      <c r="K46" s="185" t="s">
        <v>9478</v>
      </c>
      <c r="L46" s="185" t="s">
        <v>9479</v>
      </c>
      <c r="M46" s="185" t="s">
        <v>9480</v>
      </c>
      <c r="N46" s="185" t="s">
        <v>5691</v>
      </c>
      <c r="O46" s="185" t="s">
        <v>9078</v>
      </c>
      <c r="P46" s="183">
        <f>'0. FRONTEND-WiP'!P46</f>
        <v>0</v>
      </c>
      <c r="Q46" s="183" t="str">
        <f>'0. FRONTEND-WiP'!Q46</f>
        <v>FrontEnd</v>
      </c>
      <c r="R46" s="183" t="str">
        <f>'0. FRONTEND-WiP'!R46</f>
        <v>RECO</v>
      </c>
      <c r="S46" s="183" t="str">
        <f>'0. FRONTEND-WiP'!S46</f>
        <v>*</v>
      </c>
      <c r="T46" s="183">
        <f>'0. FRONTEND-WiP'!T46</f>
        <v>0</v>
      </c>
      <c r="U46" s="183">
        <f>'0. FRONTEND-WiP'!U46</f>
        <v>0</v>
      </c>
      <c r="V46" s="183">
        <f>'0. FRONTEND-WiP'!V46</f>
        <v>0</v>
      </c>
      <c r="W46" s="183" t="str">
        <f>'0. FRONTEND-WiP'!W46</f>
        <v>Déploiement</v>
      </c>
      <c r="X46" s="183" t="str">
        <f>'0. FRONTEND-WiP'!X46</f>
        <v>#VOL ; #SEC ; #USE ; #VALUE</v>
      </c>
      <c r="Y46" s="183" t="str">
        <f>'0. FRONTEND-WiP'!Y46</f>
        <v>Dev ; ProjectMngr ; ITMngr ;</v>
      </c>
      <c r="Z46" s="183" t="str">
        <f>'0. FRONTEND-WiP'!Z46</f>
        <v>(X / Y ) * 100</v>
      </c>
      <c r="AA46" s="183" t="s">
        <v>5834</v>
      </c>
      <c r="AB46" s="183">
        <f>'0. FRONTEND-WiP'!AB46</f>
        <v>100</v>
      </c>
      <c r="AC46" s="183" t="str">
        <f>'0. FRONTEND-WiP'!AC46</f>
        <v>Low</v>
      </c>
      <c r="AD46" s="183" t="str">
        <f>'0. FRONTEND-WiP'!AD46</f>
        <v>Once</v>
      </c>
      <c r="AE46" s="183" t="s">
        <v>8064</v>
      </c>
      <c r="AF46" s="183">
        <f>'0. FRONTEND-WiP'!AF46</f>
        <v>0</v>
      </c>
      <c r="AG46" s="183">
        <f>'0. FRONTEND-WiP'!AG46</f>
        <v>0</v>
      </c>
      <c r="AH46" s="191"/>
      <c r="AI46" s="191"/>
    </row>
    <row r="47" spans="1:35" ht="15.75" customHeight="1">
      <c r="A47" s="183">
        <f>'0. FRONTEND-WiP'!A47</f>
        <v>7</v>
      </c>
      <c r="B47" s="183" t="str">
        <f>'0. FRONTEND-WiP'!B47</f>
        <v>FRT-7</v>
      </c>
      <c r="C47" s="183">
        <f>'0. FRONTEND-WiP'!C47</f>
        <v>0</v>
      </c>
      <c r="D47" s="183">
        <f>'0. FRONTEND-WiP'!D47</f>
        <v>0</v>
      </c>
      <c r="E47" s="183">
        <f>'0. FRONTEND-WiP'!E47</f>
        <v>0</v>
      </c>
      <c r="F47" s="183" t="str">
        <f>'0. FRONTEND-WiP'!F47</f>
        <v>7A/4A/6A</v>
      </c>
      <c r="G47" s="185" t="s">
        <v>5691</v>
      </c>
      <c r="H47" s="185" t="s">
        <v>9481</v>
      </c>
      <c r="I47" s="185" t="s">
        <v>5691</v>
      </c>
      <c r="J47" s="185" t="s">
        <v>5691</v>
      </c>
      <c r="K47" s="185" t="s">
        <v>5691</v>
      </c>
      <c r="L47" s="185" t="s">
        <v>5691</v>
      </c>
      <c r="M47" s="185" t="s">
        <v>5691</v>
      </c>
      <c r="N47" s="185" t="s">
        <v>5691</v>
      </c>
      <c r="O47" s="185" t="s">
        <v>5691</v>
      </c>
      <c r="P47" s="183">
        <f>'0. FRONTEND-WiP'!P47</f>
        <v>0</v>
      </c>
      <c r="Q47" s="183">
        <f>'0. FRONTEND-WiP'!Q47</f>
        <v>0</v>
      </c>
      <c r="R47" s="183">
        <f>'0. FRONTEND-WiP'!R47</f>
        <v>0</v>
      </c>
      <c r="S47" s="183">
        <f>'0. FRONTEND-WiP'!S47</f>
        <v>0</v>
      </c>
      <c r="T47" s="183">
        <f>'0. FRONTEND-WiP'!T47</f>
        <v>0</v>
      </c>
      <c r="U47" s="183" t="str">
        <f>'0. FRONTEND-WiP'!U47</f>
        <v>ODD#10 ; ODD#12 ; ODD#13 ; ODD#15</v>
      </c>
      <c r="V47" s="183">
        <f>'0. FRONTEND-WiP'!V47</f>
        <v>0</v>
      </c>
      <c r="W47" s="183">
        <f>'0. FRONTEND-WiP'!W47</f>
        <v>0</v>
      </c>
      <c r="X47" s="183">
        <f>'0. FRONTEND-WiP'!X47</f>
        <v>0</v>
      </c>
      <c r="Y47" s="183">
        <f>'0. FRONTEND-WiP'!Y47</f>
        <v>0</v>
      </c>
      <c r="Z47" s="183">
        <f>'0. FRONTEND-WiP'!Z47</f>
        <v>0</v>
      </c>
      <c r="AA47" s="183">
        <f>'0. FRONTEND-WiP'!AA47</f>
        <v>0</v>
      </c>
      <c r="AB47" s="183">
        <f>'0. FRONTEND-WiP'!AB47</f>
        <v>0</v>
      </c>
      <c r="AC47" s="183">
        <f>'0. FRONTEND-WiP'!AC47</f>
        <v>0</v>
      </c>
      <c r="AD47" s="183">
        <f>'0. FRONTEND-WiP'!AD47</f>
        <v>0</v>
      </c>
      <c r="AE47" s="183">
        <f>'0. FRONTEND-WiP'!AE47</f>
        <v>0</v>
      </c>
      <c r="AF47" s="183">
        <f>'0. FRONTEND-WiP'!AF47</f>
        <v>0</v>
      </c>
      <c r="AG47" s="183">
        <f>'0. FRONTEND-WiP'!AG47</f>
        <v>0</v>
      </c>
      <c r="AH47" s="191"/>
      <c r="AI47" s="191"/>
    </row>
    <row r="48" spans="1:35" ht="15.75" customHeight="1">
      <c r="A48" s="183">
        <f>'0. FRONTEND-WiP'!A48</f>
        <v>7</v>
      </c>
      <c r="B48" s="183" t="str">
        <f>'0. FRONTEND-WiP'!B48</f>
        <v>FRT-7.01</v>
      </c>
      <c r="C48" s="183" t="str">
        <f>'0. FRONTEND-WiP'!C48</f>
        <v>A</v>
      </c>
      <c r="D48" s="183" t="str">
        <f>'0. FRONTEND-WiP'!D48</f>
        <v>B</v>
      </c>
      <c r="E48" s="183" t="str">
        <f>'0. FRONTEND-WiP'!E48</f>
        <v>B</v>
      </c>
      <c r="F48" s="183" t="str">
        <f>'0. FRONTEND-WiP'!F48</f>
        <v>A/B/B</v>
      </c>
      <c r="G48" s="184" t="s">
        <v>6803</v>
      </c>
      <c r="H48" s="185" t="s">
        <v>5691</v>
      </c>
      <c r="I48" s="185" t="s">
        <v>9483</v>
      </c>
      <c r="J48" s="185" t="s">
        <v>9484</v>
      </c>
      <c r="K48" s="185" t="s">
        <v>9485</v>
      </c>
      <c r="L48" s="185" t="s">
        <v>9486</v>
      </c>
      <c r="M48" s="185" t="s">
        <v>5691</v>
      </c>
      <c r="N48" s="185" t="s">
        <v>5691</v>
      </c>
      <c r="O48" s="185" t="s">
        <v>5691</v>
      </c>
      <c r="P48" s="183">
        <f>'0. FRONTEND-WiP'!P48</f>
        <v>0</v>
      </c>
      <c r="Q48" s="183" t="str">
        <f>'0. FRONTEND-WiP'!Q48</f>
        <v>FrontEnd</v>
      </c>
      <c r="R48" s="183" t="str">
        <f>'0. FRONTEND-WiP'!R48</f>
        <v>RECO</v>
      </c>
      <c r="S48" s="183" t="str">
        <f>'0. FRONTEND-WiP'!S48</f>
        <v>**</v>
      </c>
      <c r="T48" s="183">
        <f>'0. FRONTEND-WiP'!T48</f>
        <v>0</v>
      </c>
      <c r="U48" s="183">
        <f>'0. FRONTEND-WiP'!U48</f>
        <v>0</v>
      </c>
      <c r="V48" s="183">
        <f>'0. FRONTEND-WiP'!V48</f>
        <v>0</v>
      </c>
      <c r="W48" s="183" t="str">
        <f>'0. FRONTEND-WiP'!W48</f>
        <v>Réalisation</v>
      </c>
      <c r="X48" s="183" t="str">
        <f>'0. FRONTEND-WiP'!X48</f>
        <v>#VOL ; #SEC ; #USE ; #VALUE</v>
      </c>
      <c r="Y48" s="183" t="str">
        <f>'0. FRONTEND-WiP'!Y48</f>
        <v>Dev ; ProjectMngr ; ITMngr ;</v>
      </c>
      <c r="Z48" s="183" t="str">
        <f>'0. FRONTEND-WiP'!Z48</f>
        <v>(X / Y ) * 100</v>
      </c>
      <c r="AA48" s="183" t="s">
        <v>9679</v>
      </c>
      <c r="AB48" s="183" t="s">
        <v>9680</v>
      </c>
      <c r="AC48" s="183" t="str">
        <f>'0. FRONTEND-WiP'!AC48</f>
        <v>Medium</v>
      </c>
      <c r="AD48" s="183" t="str">
        <f>'0. FRONTEND-WiP'!AD48</f>
        <v>OnUpdate</v>
      </c>
      <c r="AE48" s="183" t="s">
        <v>9681</v>
      </c>
      <c r="AF48" s="183">
        <f>'0. FRONTEND-WiP'!AF48</f>
        <v>0</v>
      </c>
      <c r="AG48" s="183">
        <f>'0. FRONTEND-WiP'!AG48</f>
        <v>0</v>
      </c>
      <c r="AH48" s="191"/>
      <c r="AI48" s="191"/>
    </row>
    <row r="49" spans="1:35" ht="15.75" customHeight="1">
      <c r="A49" s="183">
        <f>'0. FRONTEND-WiP'!A49</f>
        <v>7</v>
      </c>
      <c r="B49" s="183" t="str">
        <f>'0. FRONTEND-WiP'!B49</f>
        <v>FRT-7.02</v>
      </c>
      <c r="C49" s="183" t="str">
        <f>'0. FRONTEND-WiP'!C49</f>
        <v>A</v>
      </c>
      <c r="D49" s="183" t="str">
        <f>'0. FRONTEND-WiP'!D49</f>
        <v>A</v>
      </c>
      <c r="E49" s="183" t="str">
        <f>'0. FRONTEND-WiP'!E49</f>
        <v>B</v>
      </c>
      <c r="F49" s="183" t="str">
        <f>'0. FRONTEND-WiP'!F49</f>
        <v>A/A/B</v>
      </c>
      <c r="G49" s="184" t="s">
        <v>6803</v>
      </c>
      <c r="H49" s="185" t="s">
        <v>5691</v>
      </c>
      <c r="I49" s="185" t="s">
        <v>9487</v>
      </c>
      <c r="J49" s="185" t="s">
        <v>9488</v>
      </c>
      <c r="K49" s="185" t="s">
        <v>9489</v>
      </c>
      <c r="L49" s="185" t="s">
        <v>9490</v>
      </c>
      <c r="M49" s="185" t="s">
        <v>5691</v>
      </c>
      <c r="N49" s="185" t="s">
        <v>5691</v>
      </c>
      <c r="O49" s="185" t="s">
        <v>5691</v>
      </c>
      <c r="P49" s="183">
        <f>'0. FRONTEND-WiP'!P49</f>
        <v>0</v>
      </c>
      <c r="Q49" s="183" t="str">
        <f>'0. FRONTEND-WiP'!Q49</f>
        <v>FrontEnd</v>
      </c>
      <c r="R49" s="183" t="str">
        <f>'0. FRONTEND-WiP'!R49</f>
        <v>RECO</v>
      </c>
      <c r="S49" s="183" t="str">
        <f>'0. FRONTEND-WiP'!S49</f>
        <v>*</v>
      </c>
      <c r="T49" s="183">
        <f>'0. FRONTEND-WiP'!T49</f>
        <v>0</v>
      </c>
      <c r="U49" s="183">
        <f>'0. FRONTEND-WiP'!U49</f>
        <v>0</v>
      </c>
      <c r="V49" s="183">
        <f>'0. FRONTEND-WiP'!V49</f>
        <v>0</v>
      </c>
      <c r="W49" s="183" t="str">
        <f>'0. FRONTEND-WiP'!W49</f>
        <v>Réalisation</v>
      </c>
      <c r="X49" s="183" t="str">
        <f>'0. FRONTEND-WiP'!X49</f>
        <v>#VOL ; #SEC ; #USE ; #VALUE</v>
      </c>
      <c r="Y49" s="183" t="str">
        <f>'0. FRONTEND-WiP'!Y49</f>
        <v>Dev ; ProjectMngr ; ITMngr ;</v>
      </c>
      <c r="Z49" s="183" t="str">
        <f>'0. FRONTEND-WiP'!Z49</f>
        <v>(X / Y ) * 100</v>
      </c>
      <c r="AA49" s="183" t="s">
        <v>9682</v>
      </c>
      <c r="AB49" s="183" t="s">
        <v>9680</v>
      </c>
      <c r="AC49" s="183" t="str">
        <f>'0. FRONTEND-WiP'!AC49</f>
        <v>Low</v>
      </c>
      <c r="AD49" s="183" t="str">
        <f>'0. FRONTEND-WiP'!AD49</f>
        <v>OnUpdate</v>
      </c>
      <c r="AE49" s="183" t="s">
        <v>9681</v>
      </c>
      <c r="AF49" s="183">
        <f>'0. FRONTEND-WiP'!AF49</f>
        <v>0</v>
      </c>
      <c r="AG49" s="183">
        <f>'0. FRONTEND-WiP'!AG49</f>
        <v>0</v>
      </c>
      <c r="AH49" s="191"/>
      <c r="AI49" s="191"/>
    </row>
    <row r="50" spans="1:35" ht="15.75" customHeight="1">
      <c r="A50" s="183">
        <f>'0. FRONTEND-WiP'!A50</f>
        <v>7</v>
      </c>
      <c r="B50" s="183" t="str">
        <f>'0. FRONTEND-WiP'!B50</f>
        <v>FRT-7.C01</v>
      </c>
      <c r="C50" s="183" t="str">
        <f>'0. FRONTEND-WiP'!C50</f>
        <v>A</v>
      </c>
      <c r="D50" s="183" t="str">
        <f>'0. FRONTEND-WiP'!D50</f>
        <v>B</v>
      </c>
      <c r="E50" s="183" t="str">
        <f>'0. FRONTEND-WiP'!E50</f>
        <v>A</v>
      </c>
      <c r="F50" s="183" t="str">
        <f>'0. FRONTEND-WiP'!F50</f>
        <v>A/B/A</v>
      </c>
      <c r="G50" s="184" t="s">
        <v>6803</v>
      </c>
      <c r="H50" s="185" t="s">
        <v>5691</v>
      </c>
      <c r="I50" s="185" t="s">
        <v>9491</v>
      </c>
      <c r="J50" s="185" t="s">
        <v>9492</v>
      </c>
      <c r="K50" s="185" t="s">
        <v>9493</v>
      </c>
      <c r="L50" s="185" t="s">
        <v>9494</v>
      </c>
      <c r="M50" s="185" t="s">
        <v>5691</v>
      </c>
      <c r="N50" s="185" t="s">
        <v>5691</v>
      </c>
      <c r="O50" s="185" t="s">
        <v>9495</v>
      </c>
      <c r="P50" s="183">
        <f>'0. FRONTEND-WiP'!P50</f>
        <v>0</v>
      </c>
      <c r="Q50" s="183" t="str">
        <f>'0. FRONTEND-WiP'!Q50</f>
        <v>FrontEnd</v>
      </c>
      <c r="R50" s="183" t="str">
        <f>'0. FRONTEND-WiP'!R50</f>
        <v>CONSEIL</v>
      </c>
      <c r="S50" s="183" t="str">
        <f>'0. FRONTEND-WiP'!S50</f>
        <v>N/A</v>
      </c>
      <c r="T50" s="183">
        <f>'0. FRONTEND-WiP'!T50</f>
        <v>0</v>
      </c>
      <c r="U50" s="183">
        <f>'0. FRONTEND-WiP'!U50</f>
        <v>0</v>
      </c>
      <c r="V50" s="183">
        <f>'0. FRONTEND-WiP'!V50</f>
        <v>0</v>
      </c>
      <c r="W50" s="183" t="str">
        <f>'0. FRONTEND-WiP'!W50</f>
        <v>Utilisation</v>
      </c>
      <c r="X50" s="183">
        <f>'0. FRONTEND-WiP'!X50</f>
        <v>0</v>
      </c>
      <c r="Y50" s="183">
        <f>'0. FRONTEND-WiP'!Y50</f>
        <v>0</v>
      </c>
      <c r="Z50" s="183">
        <f>'0. FRONTEND-WiP'!Z50</f>
        <v>0</v>
      </c>
      <c r="AA50" s="183">
        <f>'0. FRONTEND-WiP'!AA50</f>
        <v>0</v>
      </c>
      <c r="AB50" s="183">
        <f>'0. FRONTEND-WiP'!AB50</f>
        <v>0</v>
      </c>
      <c r="AC50" s="183">
        <f>'0. FRONTEND-WiP'!AC50</f>
        <v>0</v>
      </c>
      <c r="AD50" s="183">
        <f>'0. FRONTEND-WiP'!AD50</f>
        <v>0</v>
      </c>
      <c r="AE50" s="183">
        <f>'0. FRONTEND-WiP'!AE50</f>
        <v>0</v>
      </c>
      <c r="AF50" s="183">
        <f>'0. FRONTEND-WiP'!AF50</f>
        <v>0</v>
      </c>
      <c r="AG50" s="183">
        <f>'0. FRONTEND-WiP'!AG50</f>
        <v>0</v>
      </c>
      <c r="AH50" s="191"/>
      <c r="AI50" s="191"/>
    </row>
    <row r="51" spans="1:35" ht="15.75" customHeight="1">
      <c r="A51" s="183">
        <f>'0. FRONTEND-WiP'!A51</f>
        <v>7</v>
      </c>
      <c r="B51" s="183" t="str">
        <f>'0. FRONTEND-WiP'!B51</f>
        <v>FRT-7.C02</v>
      </c>
      <c r="C51" s="183" t="str">
        <f>'0. FRONTEND-WiP'!C51</f>
        <v>A</v>
      </c>
      <c r="D51" s="183" t="str">
        <f>'0. FRONTEND-WiP'!D51</f>
        <v>B</v>
      </c>
      <c r="E51" s="183" t="str">
        <f>'0. FRONTEND-WiP'!E51</f>
        <v>A</v>
      </c>
      <c r="F51" s="183" t="str">
        <f>'0. FRONTEND-WiP'!F51</f>
        <v>A/B/A</v>
      </c>
      <c r="G51" s="184" t="s">
        <v>6803</v>
      </c>
      <c r="H51" s="185" t="s">
        <v>5691</v>
      </c>
      <c r="I51" s="185" t="s">
        <v>9496</v>
      </c>
      <c r="J51" s="185" t="s">
        <v>9497</v>
      </c>
      <c r="K51" s="185" t="s">
        <v>9498</v>
      </c>
      <c r="L51" s="185" t="s">
        <v>9499</v>
      </c>
      <c r="M51" s="185" t="s">
        <v>5691</v>
      </c>
      <c r="N51" s="185" t="s">
        <v>5691</v>
      </c>
      <c r="O51" s="185" t="s">
        <v>5691</v>
      </c>
      <c r="P51" s="183">
        <f>'0. FRONTEND-WiP'!P51</f>
        <v>0</v>
      </c>
      <c r="Q51" s="183" t="str">
        <f>'0. FRONTEND-WiP'!Q51</f>
        <v>FrontEnd</v>
      </c>
      <c r="R51" s="183" t="str">
        <f>'0. FRONTEND-WiP'!R51</f>
        <v>CONSEIL</v>
      </c>
      <c r="S51" s="183" t="str">
        <f>'0. FRONTEND-WiP'!S51</f>
        <v>N/A</v>
      </c>
      <c r="T51" s="183">
        <f>'0. FRONTEND-WiP'!T51</f>
        <v>0</v>
      </c>
      <c r="U51" s="183">
        <f>'0. FRONTEND-WiP'!U51</f>
        <v>0</v>
      </c>
      <c r="V51" s="183">
        <f>'0. FRONTEND-WiP'!V51</f>
        <v>0</v>
      </c>
      <c r="W51" s="183" t="str">
        <f>'0. FRONTEND-WiP'!W51</f>
        <v>Réalisation</v>
      </c>
      <c r="X51" s="183">
        <f>'0. FRONTEND-WiP'!X51</f>
        <v>0</v>
      </c>
      <c r="Y51" s="183">
        <f>'0. FRONTEND-WiP'!Y51</f>
        <v>0</v>
      </c>
      <c r="Z51" s="183">
        <f>'0. FRONTEND-WiP'!Z51</f>
        <v>0</v>
      </c>
      <c r="AA51" s="183">
        <f>'0. FRONTEND-WiP'!AA51</f>
        <v>0</v>
      </c>
      <c r="AB51" s="183">
        <f>'0. FRONTEND-WiP'!AB51</f>
        <v>0</v>
      </c>
      <c r="AC51" s="183">
        <f>'0. FRONTEND-WiP'!AC51</f>
        <v>0</v>
      </c>
      <c r="AD51" s="183">
        <f>'0. FRONTEND-WiP'!AD51</f>
        <v>0</v>
      </c>
      <c r="AE51" s="183">
        <f>'0. FRONTEND-WiP'!AE51</f>
        <v>0</v>
      </c>
      <c r="AF51" s="183">
        <f>'0. FRONTEND-WiP'!AF51</f>
        <v>0</v>
      </c>
      <c r="AG51" s="183">
        <f>'0. FRONTEND-WiP'!AG51</f>
        <v>0</v>
      </c>
      <c r="AH51" s="191"/>
      <c r="AI51" s="191"/>
    </row>
    <row r="52" spans="1:35" ht="15.75" customHeight="1">
      <c r="A52" s="183">
        <f>'0. FRONTEND-WiP'!A52</f>
        <v>7</v>
      </c>
      <c r="B52" s="183" t="str">
        <f>'0. FRONTEND-WiP'!B52</f>
        <v>FRT-7.03</v>
      </c>
      <c r="C52" s="183" t="str">
        <f>'0. FRONTEND-WiP'!C52</f>
        <v>B</v>
      </c>
      <c r="D52" s="183" t="str">
        <f>'0. FRONTEND-WiP'!D52</f>
        <v>A</v>
      </c>
      <c r="E52" s="183" t="str">
        <f>'0. FRONTEND-WiP'!E52</f>
        <v>A</v>
      </c>
      <c r="F52" s="183" t="str">
        <f>'0. FRONTEND-WiP'!F52</f>
        <v>B/A/A</v>
      </c>
      <c r="G52" s="184" t="s">
        <v>9683</v>
      </c>
      <c r="H52" s="185" t="s">
        <v>5691</v>
      </c>
      <c r="I52" s="185" t="s">
        <v>9501</v>
      </c>
      <c r="J52" s="185" t="s">
        <v>9502</v>
      </c>
      <c r="K52" s="185" t="s">
        <v>9503</v>
      </c>
      <c r="L52" s="185" t="s">
        <v>9504</v>
      </c>
      <c r="M52" s="185" t="s">
        <v>9505</v>
      </c>
      <c r="N52" s="185" t="s">
        <v>5691</v>
      </c>
      <c r="O52" s="185" t="s">
        <v>5691</v>
      </c>
      <c r="P52" s="183">
        <f>'0. FRONTEND-WiP'!P52</f>
        <v>0</v>
      </c>
      <c r="Q52" s="183" t="str">
        <f>'0. FRONTEND-WiP'!Q52</f>
        <v>Spécifications</v>
      </c>
      <c r="R52" s="183" t="str">
        <f>'0. FRONTEND-WiP'!R52</f>
        <v>RECO</v>
      </c>
      <c r="S52" s="183" t="str">
        <f>'0. FRONTEND-WiP'!S52</f>
        <v>*</v>
      </c>
      <c r="T52" s="183">
        <f>'0. FRONTEND-WiP'!T52</f>
        <v>0</v>
      </c>
      <c r="U52" s="183">
        <f>'0. FRONTEND-WiP'!U52</f>
        <v>0</v>
      </c>
      <c r="V52" s="183">
        <f>'0. FRONTEND-WiP'!V52</f>
        <v>0</v>
      </c>
      <c r="W52" s="183" t="str">
        <f>'0. FRONTEND-WiP'!W52</f>
        <v>Utilisation</v>
      </c>
      <c r="X52" s="183" t="str">
        <f>'0. FRONTEND-WiP'!X52</f>
        <v>#PERF ; #VOL ; #SEC ; #USE ; #COM ; #VALUE</v>
      </c>
      <c r="Y52" s="183" t="str">
        <f>'0. FRONTEND-WiP'!Y52</f>
        <v>Dev ; ProjectMngr ; ITMngr ;</v>
      </c>
      <c r="Z52" s="183" t="str">
        <f>'0. FRONTEND-WiP'!Z52</f>
        <v>(X / Y ) * 100</v>
      </c>
      <c r="AA52" s="183" t="s">
        <v>5834</v>
      </c>
      <c r="AB52" s="183">
        <f>'0. FRONTEND-WiP'!AB52</f>
        <v>100</v>
      </c>
      <c r="AC52" s="183" t="str">
        <f>'0. FRONTEND-WiP'!AC52</f>
        <v>High</v>
      </c>
      <c r="AD52" s="183" t="str">
        <f>'0. FRONTEND-WiP'!AD52</f>
        <v>OnUpdate</v>
      </c>
      <c r="AE52" s="183" t="s">
        <v>8773</v>
      </c>
      <c r="AF52" s="183">
        <f>'0. FRONTEND-WiP'!AF52</f>
        <v>0</v>
      </c>
      <c r="AG52" s="183">
        <f>'0. FRONTEND-WiP'!AG52</f>
        <v>0</v>
      </c>
      <c r="AH52" s="191"/>
      <c r="AI52" s="191"/>
    </row>
    <row r="53" spans="1:35" ht="15.75" customHeight="1">
      <c r="A53" s="183">
        <f>'0. FRONTEND-WiP'!A53</f>
        <v>7</v>
      </c>
      <c r="B53" s="183" t="str">
        <f>'0. FRONTEND-WiP'!B53</f>
        <v>FRT-7.C03</v>
      </c>
      <c r="C53" s="183" t="str">
        <f>'0. FRONTEND-WiP'!C53</f>
        <v>A</v>
      </c>
      <c r="D53" s="183" t="str">
        <f>'0. FRONTEND-WiP'!D53</f>
        <v>A</v>
      </c>
      <c r="E53" s="183" t="str">
        <f>'0. FRONTEND-WiP'!E53</f>
        <v>B</v>
      </c>
      <c r="F53" s="183" t="str">
        <f>'0. FRONTEND-WiP'!F53</f>
        <v>A/A/B</v>
      </c>
      <c r="G53" s="185" t="s">
        <v>9455</v>
      </c>
      <c r="H53" s="185" t="s">
        <v>5691</v>
      </c>
      <c r="I53" s="185" t="s">
        <v>9506</v>
      </c>
      <c r="J53" s="185" t="s">
        <v>9507</v>
      </c>
      <c r="K53" s="185" t="s">
        <v>9508</v>
      </c>
      <c r="L53" s="185" t="s">
        <v>9509</v>
      </c>
      <c r="M53" s="185" t="s">
        <v>5691</v>
      </c>
      <c r="N53" s="185" t="s">
        <v>5691</v>
      </c>
      <c r="O53" s="185" t="s">
        <v>5691</v>
      </c>
      <c r="P53" s="183">
        <f>'0. FRONTEND-WiP'!P53</f>
        <v>0</v>
      </c>
      <c r="Q53" s="183" t="str">
        <f>'0. FRONTEND-WiP'!Q53</f>
        <v>FrontEnd</v>
      </c>
      <c r="R53" s="183" t="str">
        <f>'0. FRONTEND-WiP'!R53</f>
        <v>CONSEIL</v>
      </c>
      <c r="S53" s="183" t="str">
        <f>'0. FRONTEND-WiP'!S53</f>
        <v>N/A</v>
      </c>
      <c r="T53" s="183">
        <f>'0. FRONTEND-WiP'!T53</f>
        <v>0</v>
      </c>
      <c r="U53" s="183">
        <f>'0. FRONTEND-WiP'!U53</f>
        <v>0</v>
      </c>
      <c r="V53" s="183">
        <f>'0. FRONTEND-WiP'!V53</f>
        <v>0</v>
      </c>
      <c r="W53" s="183" t="str">
        <f>'0. FRONTEND-WiP'!W53</f>
        <v>Réalisation</v>
      </c>
      <c r="X53" s="183">
        <f>'0. FRONTEND-WiP'!X53</f>
        <v>0</v>
      </c>
      <c r="Y53" s="183">
        <f>'0. FRONTEND-WiP'!Y53</f>
        <v>0</v>
      </c>
      <c r="Z53" s="183">
        <f>'0. FRONTEND-WiP'!Z53</f>
        <v>0</v>
      </c>
      <c r="AA53" s="183">
        <f>'0. FRONTEND-WiP'!AA53</f>
        <v>0</v>
      </c>
      <c r="AB53" s="183">
        <f>'0. FRONTEND-WiP'!AB53</f>
        <v>0</v>
      </c>
      <c r="AC53" s="183">
        <f>'0. FRONTEND-WiP'!AC53</f>
        <v>0</v>
      </c>
      <c r="AD53" s="183">
        <f>'0. FRONTEND-WiP'!AD53</f>
        <v>0</v>
      </c>
      <c r="AE53" s="183">
        <f>'0. FRONTEND-WiP'!AE53</f>
        <v>0</v>
      </c>
      <c r="AF53" s="183">
        <f>'0. FRONTEND-WiP'!AF53</f>
        <v>0</v>
      </c>
      <c r="AG53" s="183">
        <f>'0. FRONTEND-WiP'!AG53</f>
        <v>0</v>
      </c>
      <c r="AH53" s="191"/>
      <c r="AI53" s="191"/>
    </row>
    <row r="54" spans="1:35" ht="15.75" customHeight="1">
      <c r="A54" s="183">
        <f>'0. FRONTEND-WiP'!A54</f>
        <v>7</v>
      </c>
      <c r="B54" s="183" t="str">
        <f>'0. FRONTEND-WiP'!B54</f>
        <v>FRT-7.04</v>
      </c>
      <c r="C54" s="183" t="str">
        <f>'0. FRONTEND-WiP'!C54</f>
        <v>B</v>
      </c>
      <c r="D54" s="183" t="str">
        <f>'0. FRONTEND-WiP'!D54</f>
        <v>A</v>
      </c>
      <c r="E54" s="183" t="str">
        <f>'0. FRONTEND-WiP'!E54</f>
        <v>A</v>
      </c>
      <c r="F54" s="183" t="str">
        <f>'0. FRONTEND-WiP'!F54</f>
        <v>B/A/A</v>
      </c>
      <c r="G54" s="184" t="s">
        <v>9683</v>
      </c>
      <c r="H54" s="185" t="s">
        <v>5691</v>
      </c>
      <c r="I54" s="185" t="s">
        <v>9510</v>
      </c>
      <c r="J54" s="185" t="s">
        <v>9511</v>
      </c>
      <c r="K54" s="185" t="s">
        <v>9512</v>
      </c>
      <c r="L54" s="185" t="s">
        <v>9513</v>
      </c>
      <c r="M54" s="185" t="s">
        <v>5691</v>
      </c>
      <c r="N54" s="185" t="s">
        <v>5691</v>
      </c>
      <c r="O54" s="185" t="s">
        <v>5691</v>
      </c>
      <c r="P54" s="183">
        <f>'0. FRONTEND-WiP'!P54</f>
        <v>0</v>
      </c>
      <c r="Q54" s="183" t="str">
        <f>'0. FRONTEND-WiP'!Q54</f>
        <v>FrontEnd</v>
      </c>
      <c r="R54" s="183" t="str">
        <f>'0. FRONTEND-WiP'!R54</f>
        <v>RECO</v>
      </c>
      <c r="S54" s="183" t="str">
        <f>'0. FRONTEND-WiP'!S54</f>
        <v>*</v>
      </c>
      <c r="T54" s="183">
        <f>'0. FRONTEND-WiP'!T54</f>
        <v>0</v>
      </c>
      <c r="U54" s="183">
        <f>'0. FRONTEND-WiP'!U54</f>
        <v>0</v>
      </c>
      <c r="V54" s="183">
        <f>'0. FRONTEND-WiP'!V54</f>
        <v>0</v>
      </c>
      <c r="W54" s="183" t="str">
        <f>'0. FRONTEND-WiP'!W54</f>
        <v>Réalisation</v>
      </c>
      <c r="X54" s="183" t="str">
        <f>'0. FRONTEND-WiP'!X54</f>
        <v>#PERF ; #VOL ; #SEC ; #USE ; #COM ; #VALUE ; #FIN</v>
      </c>
      <c r="Y54" s="183" t="str">
        <f>'0. FRONTEND-WiP'!Y54</f>
        <v>Dev ; ProjectMngr ; ITMngr ;</v>
      </c>
      <c r="Z54" s="183">
        <f>'0. FRONTEND-WiP'!Z54</f>
        <v>0</v>
      </c>
      <c r="AA54" s="183">
        <f>'0. FRONTEND-WiP'!AA54</f>
        <v>0</v>
      </c>
      <c r="AB54" s="183">
        <f>'0. FRONTEND-WiP'!AB54</f>
        <v>0</v>
      </c>
      <c r="AC54" s="183" t="str">
        <f>'0. FRONTEND-WiP'!AC54</f>
        <v>Medium</v>
      </c>
      <c r="AD54" s="183" t="str">
        <f>'0. FRONTEND-WiP'!AD54</f>
        <v>Periodic</v>
      </c>
      <c r="AE54" s="183" t="s">
        <v>8773</v>
      </c>
      <c r="AF54" s="183">
        <f>'0. FRONTEND-WiP'!AF54</f>
        <v>0</v>
      </c>
      <c r="AG54" s="183">
        <f>'0. FRONTEND-WiP'!AG54</f>
        <v>0</v>
      </c>
      <c r="AH54" s="191"/>
      <c r="AI54" s="191"/>
    </row>
    <row r="55" spans="1:35" ht="15.75" customHeight="1">
      <c r="A55" s="183">
        <f>'0. FRONTEND-WiP'!A55</f>
        <v>7</v>
      </c>
      <c r="B55" s="183" t="str">
        <f>'0. FRONTEND-WiP'!B55</f>
        <v>FRT-7.05</v>
      </c>
      <c r="C55" s="183" t="str">
        <f>'0. FRONTEND-WiP'!C55</f>
        <v>A</v>
      </c>
      <c r="D55" s="183" t="str">
        <f>'0. FRONTEND-WiP'!D55</f>
        <v>B</v>
      </c>
      <c r="E55" s="183" t="str">
        <f>'0. FRONTEND-WiP'!E55</f>
        <v>A</v>
      </c>
      <c r="F55" s="183" t="str">
        <f>'0. FRONTEND-WiP'!F55</f>
        <v>A/B/A</v>
      </c>
      <c r="G55" s="184" t="s">
        <v>9683</v>
      </c>
      <c r="H55" s="185" t="s">
        <v>5691</v>
      </c>
      <c r="I55" s="185" t="s">
        <v>9514</v>
      </c>
      <c r="J55" s="185" t="s">
        <v>9515</v>
      </c>
      <c r="K55" s="185" t="s">
        <v>9516</v>
      </c>
      <c r="L55" s="185" t="s">
        <v>9517</v>
      </c>
      <c r="M55" s="185" t="s">
        <v>9518</v>
      </c>
      <c r="N55" s="185" t="s">
        <v>5691</v>
      </c>
      <c r="O55" s="185" t="s">
        <v>5691</v>
      </c>
      <c r="P55" s="183">
        <f>'0. FRONTEND-WiP'!P55</f>
        <v>0</v>
      </c>
      <c r="Q55" s="183" t="str">
        <f>'0. FRONTEND-WiP'!Q55</f>
        <v>FrontEnd</v>
      </c>
      <c r="R55" s="183" t="str">
        <f>'0. FRONTEND-WiP'!R55</f>
        <v>RECO</v>
      </c>
      <c r="S55" s="183" t="str">
        <f>'0. FRONTEND-WiP'!S55</f>
        <v>*</v>
      </c>
      <c r="T55" s="183">
        <f>'0. FRONTEND-WiP'!T55</f>
        <v>0</v>
      </c>
      <c r="U55" s="183">
        <f>'0. FRONTEND-WiP'!U55</f>
        <v>0</v>
      </c>
      <c r="V55" s="183">
        <f>'0. FRONTEND-WiP'!V55</f>
        <v>0</v>
      </c>
      <c r="W55" s="183" t="str">
        <f>'0. FRONTEND-WiP'!W55</f>
        <v>Déploiement</v>
      </c>
      <c r="X55" s="183" t="str">
        <f>'0. FRONTEND-WiP'!X55</f>
        <v>#PERF ; #VOL ; #SEC ; #USE ; #COM ; #VALUE</v>
      </c>
      <c r="Y55" s="183" t="str">
        <f>'0. FRONTEND-WiP'!Y55</f>
        <v>Dev ; ProjectMngr ; ITMngr ;</v>
      </c>
      <c r="Z55" s="183" t="str">
        <f>'0. FRONTEND-WiP'!Z55</f>
        <v>(X / Y ) * 100</v>
      </c>
      <c r="AA55" s="183" t="s">
        <v>9684</v>
      </c>
      <c r="AB55" s="183" t="s">
        <v>8078</v>
      </c>
      <c r="AC55" s="183" t="str">
        <f>'0. FRONTEND-WiP'!AC55</f>
        <v>Low</v>
      </c>
      <c r="AD55" s="183" t="str">
        <f>'0. FRONTEND-WiP'!AD55</f>
        <v>OnUpdate</v>
      </c>
      <c r="AE55" s="183" t="s">
        <v>9685</v>
      </c>
      <c r="AF55" s="183">
        <f>'0. FRONTEND-WiP'!AF55</f>
        <v>0</v>
      </c>
      <c r="AG55" s="183">
        <f>'0. FRONTEND-WiP'!AG55</f>
        <v>0</v>
      </c>
      <c r="AH55" s="191"/>
      <c r="AI55" s="191"/>
    </row>
    <row r="56" spans="1:35" ht="15.75" customHeight="1">
      <c r="A56" s="183">
        <f>'0. FRONTEND-WiP'!A56</f>
        <v>7</v>
      </c>
      <c r="B56" s="183" t="str">
        <f>'0. FRONTEND-WiP'!B56</f>
        <v>FRT-7.06</v>
      </c>
      <c r="C56" s="183" t="str">
        <f>'0. FRONTEND-WiP'!C56</f>
        <v>A</v>
      </c>
      <c r="D56" s="183" t="str">
        <f>'0. FRONTEND-WiP'!D56</f>
        <v>B</v>
      </c>
      <c r="E56" s="183" t="str">
        <f>'0. FRONTEND-WiP'!E56</f>
        <v>A</v>
      </c>
      <c r="F56" s="183" t="str">
        <f>'0. FRONTEND-WiP'!F56</f>
        <v>A/B/A</v>
      </c>
      <c r="G56" s="184" t="s">
        <v>9683</v>
      </c>
      <c r="H56" s="185" t="s">
        <v>5691</v>
      </c>
      <c r="I56" s="185" t="s">
        <v>9519</v>
      </c>
      <c r="J56" s="185" t="s">
        <v>9520</v>
      </c>
      <c r="K56" s="185" t="s">
        <v>9521</v>
      </c>
      <c r="L56" s="185" t="s">
        <v>9522</v>
      </c>
      <c r="M56" s="185" t="s">
        <v>5691</v>
      </c>
      <c r="N56" s="185" t="s">
        <v>5691</v>
      </c>
      <c r="O56" s="185" t="s">
        <v>9523</v>
      </c>
      <c r="P56" s="183">
        <f>'0. FRONTEND-WiP'!P56</f>
        <v>0</v>
      </c>
      <c r="Q56" s="183" t="str">
        <f>'0. FRONTEND-WiP'!Q56</f>
        <v>FrontEnd</v>
      </c>
      <c r="R56" s="183" t="str">
        <f>'0. FRONTEND-WiP'!R56</f>
        <v>RECO</v>
      </c>
      <c r="S56" s="183" t="str">
        <f>'0. FRONTEND-WiP'!S56</f>
        <v>*</v>
      </c>
      <c r="T56" s="183">
        <f>'0. FRONTEND-WiP'!T56</f>
        <v>0</v>
      </c>
      <c r="U56" s="183">
        <f>'0. FRONTEND-WiP'!U56</f>
        <v>0</v>
      </c>
      <c r="V56" s="183">
        <f>'0. FRONTEND-WiP'!V56</f>
        <v>0</v>
      </c>
      <c r="W56" s="183" t="str">
        <f>'0. FRONTEND-WiP'!W56</f>
        <v>Déploiement</v>
      </c>
      <c r="X56" s="183" t="str">
        <f>'0. FRONTEND-WiP'!X56</f>
        <v>#PERF ; #VOL ; #SEC ; #USE ;</v>
      </c>
      <c r="Y56" s="183" t="str">
        <f>'0. FRONTEND-WiP'!Y56</f>
        <v>Dev ; ProjectMngr ; ITMngr ;</v>
      </c>
      <c r="Z56" s="183" t="str">
        <f>'0. FRONTEND-WiP'!Z56</f>
        <v>(X / Y ) * 100</v>
      </c>
      <c r="AA56" s="183" t="s">
        <v>9686</v>
      </c>
      <c r="AB56" s="183" t="s">
        <v>9687</v>
      </c>
      <c r="AC56" s="183" t="str">
        <f>'0. FRONTEND-WiP'!AC56</f>
        <v>High</v>
      </c>
      <c r="AD56" s="183" t="str">
        <f>'0. FRONTEND-WiP'!AD56</f>
        <v>OnUpdate</v>
      </c>
      <c r="AE56" s="183" t="s">
        <v>9688</v>
      </c>
      <c r="AF56" s="183">
        <f>'0. FRONTEND-WiP'!AF56</f>
        <v>0</v>
      </c>
      <c r="AG56" s="183">
        <f>'0. FRONTEND-WiP'!AG56</f>
        <v>0</v>
      </c>
      <c r="AH56" s="191"/>
      <c r="AI56" s="191"/>
    </row>
    <row r="57" spans="1:35" ht="15.75" customHeight="1">
      <c r="A57" s="183">
        <f>'0. FRONTEND-WiP'!A57</f>
        <v>8</v>
      </c>
      <c r="B57" s="183" t="str">
        <f>'0. FRONTEND-WiP'!B57</f>
        <v>FRT-8</v>
      </c>
      <c r="C57" s="183">
        <f>'0. FRONTEND-WiP'!C57</f>
        <v>0</v>
      </c>
      <c r="D57" s="183">
        <f>'0. FRONTEND-WiP'!D57</f>
        <v>0</v>
      </c>
      <c r="E57" s="183">
        <f>'0. FRONTEND-WiP'!E57</f>
        <v>0</v>
      </c>
      <c r="F57" s="183" t="str">
        <f>'0. FRONTEND-WiP'!F57</f>
        <v>0A/2A/0A</v>
      </c>
      <c r="G57" s="269" t="s">
        <v>5691</v>
      </c>
      <c r="H57" s="185" t="s">
        <v>9524</v>
      </c>
      <c r="I57" s="185" t="s">
        <v>5691</v>
      </c>
      <c r="J57" s="185" t="s">
        <v>5691</v>
      </c>
      <c r="K57" s="185" t="s">
        <v>5691</v>
      </c>
      <c r="L57" s="185" t="s">
        <v>5691</v>
      </c>
      <c r="M57" s="185" t="s">
        <v>5691</v>
      </c>
      <c r="N57" s="185" t="s">
        <v>5691</v>
      </c>
      <c r="O57" s="185" t="s">
        <v>5691</v>
      </c>
      <c r="P57" s="183">
        <f>'0. FRONTEND-WiP'!P57</f>
        <v>0</v>
      </c>
      <c r="Q57" s="183">
        <f>'0. FRONTEND-WiP'!Q57</f>
        <v>0</v>
      </c>
      <c r="R57" s="183">
        <f>'0. FRONTEND-WiP'!R57</f>
        <v>0</v>
      </c>
      <c r="S57" s="183">
        <f>'0. FRONTEND-WiP'!S57</f>
        <v>0</v>
      </c>
      <c r="T57" s="183">
        <f>'0. FRONTEND-WiP'!T57</f>
        <v>0</v>
      </c>
      <c r="U57" s="183" t="str">
        <f>'0. FRONTEND-WiP'!U57</f>
        <v>ODD#10 ; ODD#12 ;</v>
      </c>
      <c r="V57" s="183">
        <f>'0. FRONTEND-WiP'!V57</f>
        <v>0</v>
      </c>
      <c r="W57" s="183">
        <f>'0. FRONTEND-WiP'!W57</f>
        <v>0</v>
      </c>
      <c r="X57" s="183">
        <f>'0. FRONTEND-WiP'!X57</f>
        <v>0</v>
      </c>
      <c r="Y57" s="183">
        <f>'0. FRONTEND-WiP'!Y57</f>
        <v>0</v>
      </c>
      <c r="Z57" s="183">
        <f>'0. FRONTEND-WiP'!Z57</f>
        <v>0</v>
      </c>
      <c r="AA57" s="183">
        <f>'0. FRONTEND-WiP'!AA57</f>
        <v>0</v>
      </c>
      <c r="AB57" s="183">
        <f>'0. FRONTEND-WiP'!AB57</f>
        <v>0</v>
      </c>
      <c r="AC57" s="183">
        <f>'0. FRONTEND-WiP'!AC57</f>
        <v>0</v>
      </c>
      <c r="AD57" s="183">
        <f>'0. FRONTEND-WiP'!AD57</f>
        <v>0</v>
      </c>
      <c r="AE57" s="183">
        <f>'0. FRONTEND-WiP'!AE57</f>
        <v>0</v>
      </c>
      <c r="AF57" s="183">
        <f>'0. FRONTEND-WiP'!AF57</f>
        <v>0</v>
      </c>
      <c r="AG57" s="183">
        <f>'0. FRONTEND-WiP'!AG57</f>
        <v>0</v>
      </c>
      <c r="AH57" s="191"/>
      <c r="AI57" s="191"/>
    </row>
    <row r="58" spans="1:35" ht="15.75" customHeight="1">
      <c r="A58" s="183">
        <f>'0. FRONTEND-WiP'!A58</f>
        <v>8</v>
      </c>
      <c r="B58" s="183" t="str">
        <f>'0. FRONTEND-WiP'!B58</f>
        <v>FRT-8.01</v>
      </c>
      <c r="C58" s="183" t="str">
        <f>'0. FRONTEND-WiP'!C58</f>
        <v>B</v>
      </c>
      <c r="D58" s="183" t="str">
        <f>'0. FRONTEND-WiP'!D58</f>
        <v>A</v>
      </c>
      <c r="E58" s="183" t="str">
        <f>'0. FRONTEND-WiP'!E58</f>
        <v>B</v>
      </c>
      <c r="F58" s="183" t="str">
        <f>'0. FRONTEND-WiP'!F58</f>
        <v>B/A/B</v>
      </c>
      <c r="G58" s="184" t="s">
        <v>9646</v>
      </c>
      <c r="H58" s="185" t="s">
        <v>5691</v>
      </c>
      <c r="I58" s="185" t="s">
        <v>9525</v>
      </c>
      <c r="J58" s="185" t="s">
        <v>9526</v>
      </c>
      <c r="K58" s="185" t="s">
        <v>9527</v>
      </c>
      <c r="L58" s="185" t="s">
        <v>9528</v>
      </c>
      <c r="M58" s="185" t="s">
        <v>5691</v>
      </c>
      <c r="N58" s="185" t="s">
        <v>5691</v>
      </c>
      <c r="O58" s="185" t="s">
        <v>9153</v>
      </c>
      <c r="P58" s="183">
        <f>'0. FRONTEND-WiP'!P58</f>
        <v>0</v>
      </c>
      <c r="Q58" s="183" t="str">
        <f>'0. FRONTEND-WiP'!Q58</f>
        <v>UX/UI</v>
      </c>
      <c r="R58" s="183" t="str">
        <f>'0. FRONTEND-WiP'!R58</f>
        <v>RECO</v>
      </c>
      <c r="S58" s="183" t="str">
        <f>'0. FRONTEND-WiP'!S58</f>
        <v>*</v>
      </c>
      <c r="T58" s="183">
        <f>'0. FRONTEND-WiP'!T58</f>
        <v>0</v>
      </c>
      <c r="U58" s="183">
        <f>'0. FRONTEND-WiP'!U58</f>
        <v>0</v>
      </c>
      <c r="V58" s="183">
        <f>'0. FRONTEND-WiP'!V58</f>
        <v>0</v>
      </c>
      <c r="W58" s="183" t="str">
        <f>'0. FRONTEND-WiP'!W58</f>
        <v>Utilisation</v>
      </c>
      <c r="X58" s="183" t="str">
        <f>'0. FRONTEND-WiP'!X58</f>
        <v>#USE ; #COM ; #VALUE ;</v>
      </c>
      <c r="Y58" s="183" t="str">
        <f>'0. FRONTEND-WiP'!Y58</f>
        <v>Dev ; ProjectMngr ; ITMngr ;</v>
      </c>
      <c r="Z58" s="183" t="str">
        <f>'0. FRONTEND-WiP'!Z58</f>
        <v>(X / Y ) * 100</v>
      </c>
      <c r="AA58" s="183" t="s">
        <v>5834</v>
      </c>
      <c r="AB58" s="183">
        <f>'0. FRONTEND-WiP'!AB58</f>
        <v>100</v>
      </c>
      <c r="AC58" s="183" t="str">
        <f>'0. FRONTEND-WiP'!AC58</f>
        <v>Low</v>
      </c>
      <c r="AD58" s="183" t="str">
        <f>'0. FRONTEND-WiP'!AD58</f>
        <v>OnUpdate</v>
      </c>
      <c r="AE58" s="183" t="s">
        <v>8773</v>
      </c>
      <c r="AF58" s="183">
        <f>'0. FRONTEND-WiP'!AF58</f>
        <v>0</v>
      </c>
      <c r="AG58" s="183">
        <f>'0. FRONTEND-WiP'!AG58</f>
        <v>0</v>
      </c>
      <c r="AH58" s="191"/>
      <c r="AI58" s="191"/>
    </row>
    <row r="59" spans="1:35" ht="15.75" customHeight="1">
      <c r="A59" s="183">
        <f>'0. FRONTEND-WiP'!A59</f>
        <v>8</v>
      </c>
      <c r="B59" s="183" t="str">
        <f>'0. FRONTEND-WiP'!B59</f>
        <v>FRT-8.C01</v>
      </c>
      <c r="C59" s="183" t="str">
        <f>'0. FRONTEND-WiP'!C59</f>
        <v>C</v>
      </c>
      <c r="D59" s="183" t="str">
        <f>'0. FRONTEND-WiP'!D59</f>
        <v>A</v>
      </c>
      <c r="E59" s="183" t="str">
        <f>'0. FRONTEND-WiP'!E59</f>
        <v>B</v>
      </c>
      <c r="F59" s="183" t="str">
        <f>'0. FRONTEND-WiP'!F59</f>
        <v>C/A/B</v>
      </c>
      <c r="G59" s="184" t="s">
        <v>9646</v>
      </c>
      <c r="H59" s="185" t="s">
        <v>5691</v>
      </c>
      <c r="I59" s="185" t="s">
        <v>9529</v>
      </c>
      <c r="J59" s="185" t="s">
        <v>9530</v>
      </c>
      <c r="K59" s="185" t="s">
        <v>7893</v>
      </c>
      <c r="L59" s="185" t="s">
        <v>9531</v>
      </c>
      <c r="M59" s="185" t="s">
        <v>5691</v>
      </c>
      <c r="N59" s="185" t="s">
        <v>5691</v>
      </c>
      <c r="O59" s="185" t="s">
        <v>5691</v>
      </c>
      <c r="P59" s="183">
        <f>'0. FRONTEND-WiP'!P59</f>
        <v>0</v>
      </c>
      <c r="Q59" s="183" t="str">
        <f>'0. FRONTEND-WiP'!Q59</f>
        <v>UX/UI</v>
      </c>
      <c r="R59" s="183" t="str">
        <f>'0. FRONTEND-WiP'!R59</f>
        <v>CONSEIL</v>
      </c>
      <c r="S59" s="183" t="str">
        <f>'0. FRONTEND-WiP'!S59</f>
        <v>N/A</v>
      </c>
      <c r="T59" s="183">
        <f>'0. FRONTEND-WiP'!T59</f>
        <v>0</v>
      </c>
      <c r="U59" s="183">
        <f>'0. FRONTEND-WiP'!U59</f>
        <v>0</v>
      </c>
      <c r="V59" s="183">
        <f>'0. FRONTEND-WiP'!V59</f>
        <v>0</v>
      </c>
      <c r="W59" s="183" t="str">
        <f>'0. FRONTEND-WiP'!W59</f>
        <v>Utilisation</v>
      </c>
      <c r="X59" s="183">
        <f>'0. FRONTEND-WiP'!X59</f>
        <v>0</v>
      </c>
      <c r="Y59" s="183">
        <f>'0. FRONTEND-WiP'!Y59</f>
        <v>0</v>
      </c>
      <c r="Z59" s="183">
        <f>'0. FRONTEND-WiP'!Z59</f>
        <v>0</v>
      </c>
      <c r="AA59" s="183">
        <f>'0. FRONTEND-WiP'!AA59</f>
        <v>0</v>
      </c>
      <c r="AB59" s="183">
        <f>'0. FRONTEND-WiP'!AB59</f>
        <v>0</v>
      </c>
      <c r="AC59" s="183">
        <f>'0. FRONTEND-WiP'!AC59</f>
        <v>0</v>
      </c>
      <c r="AD59" s="183">
        <f>'0. FRONTEND-WiP'!AD59</f>
        <v>0</v>
      </c>
      <c r="AE59" s="183">
        <f>'0. FRONTEND-WiP'!AE59</f>
        <v>0</v>
      </c>
      <c r="AF59" s="183">
        <f>'0. FRONTEND-WiP'!AF59</f>
        <v>0</v>
      </c>
      <c r="AG59" s="183">
        <f>'0. FRONTEND-WiP'!AG59</f>
        <v>0</v>
      </c>
      <c r="AH59" s="191"/>
      <c r="AI59" s="191"/>
    </row>
    <row r="60" spans="1:35" ht="15.75" customHeight="1">
      <c r="A60" s="183">
        <f>'0. FRONTEND-WiP'!A60</f>
        <v>8</v>
      </c>
      <c r="B60" s="183" t="str">
        <f>'0. FRONTEND-WiP'!B60</f>
        <v>FRT-8.C02</v>
      </c>
      <c r="C60" s="183" t="str">
        <f>'0. FRONTEND-WiP'!C60</f>
        <v>C</v>
      </c>
      <c r="D60" s="183" t="str">
        <f>'0. FRONTEND-WiP'!D60</f>
        <v>B</v>
      </c>
      <c r="E60" s="183" t="str">
        <f>'0. FRONTEND-WiP'!E60</f>
        <v>B</v>
      </c>
      <c r="F60" s="183" t="str">
        <f>'0. FRONTEND-WiP'!F60</f>
        <v>C/B/B</v>
      </c>
      <c r="G60" s="184" t="s">
        <v>9646</v>
      </c>
      <c r="H60" s="185" t="s">
        <v>5691</v>
      </c>
      <c r="I60" s="185" t="s">
        <v>9532</v>
      </c>
      <c r="J60" s="185" t="s">
        <v>9533</v>
      </c>
      <c r="K60" s="185" t="s">
        <v>9534</v>
      </c>
      <c r="L60" s="185" t="s">
        <v>9535</v>
      </c>
      <c r="M60" s="185" t="s">
        <v>5691</v>
      </c>
      <c r="N60" s="185" t="s">
        <v>5691</v>
      </c>
      <c r="O60" s="185" t="s">
        <v>5691</v>
      </c>
      <c r="P60" s="183">
        <f>'0. FRONTEND-WiP'!P60</f>
        <v>0</v>
      </c>
      <c r="Q60" s="183" t="str">
        <f>'0. FRONTEND-WiP'!Q60</f>
        <v>Spécifications</v>
      </c>
      <c r="R60" s="183" t="str">
        <f>'0. FRONTEND-WiP'!R60</f>
        <v>CONSEIL</v>
      </c>
      <c r="S60" s="183" t="str">
        <f>'0. FRONTEND-WiP'!S60</f>
        <v>N/A</v>
      </c>
      <c r="T60" s="183">
        <f>'0. FRONTEND-WiP'!T60</f>
        <v>0</v>
      </c>
      <c r="U60" s="183">
        <f>'0. FRONTEND-WiP'!U60</f>
        <v>0</v>
      </c>
      <c r="V60" s="183">
        <f>'0. FRONTEND-WiP'!V60</f>
        <v>0</v>
      </c>
      <c r="W60" s="183" t="str">
        <f>'0. FRONTEND-WiP'!W60</f>
        <v>Utilisation</v>
      </c>
      <c r="X60" s="183">
        <f>'0. FRONTEND-WiP'!X60</f>
        <v>0</v>
      </c>
      <c r="Y60" s="183">
        <f>'0. FRONTEND-WiP'!Y60</f>
        <v>0</v>
      </c>
      <c r="Z60" s="183">
        <f>'0. FRONTEND-WiP'!Z60</f>
        <v>0</v>
      </c>
      <c r="AA60" s="183">
        <f>'0. FRONTEND-WiP'!AA60</f>
        <v>0</v>
      </c>
      <c r="AB60" s="183">
        <f>'0. FRONTEND-WiP'!AB60</f>
        <v>0</v>
      </c>
      <c r="AC60" s="183">
        <f>'0. FRONTEND-WiP'!AC60</f>
        <v>0</v>
      </c>
      <c r="AD60" s="183">
        <f>'0. FRONTEND-WiP'!AD60</f>
        <v>0</v>
      </c>
      <c r="AE60" s="183">
        <f>'0. FRONTEND-WiP'!AE60</f>
        <v>0</v>
      </c>
      <c r="AF60" s="183">
        <f>'0. FRONTEND-WiP'!AF60</f>
        <v>0</v>
      </c>
      <c r="AG60" s="183">
        <f>'0. FRONTEND-WiP'!AG60</f>
        <v>0</v>
      </c>
      <c r="AH60" s="191"/>
      <c r="AI60" s="191"/>
    </row>
    <row r="61" spans="1:35" ht="15.75" customHeight="1">
      <c r="A61" s="183">
        <f>'0. FRONTEND-WiP'!A61</f>
        <v>9</v>
      </c>
      <c r="B61" s="183" t="str">
        <f>'0. FRONTEND-WiP'!B61</f>
        <v>FRT-9</v>
      </c>
      <c r="C61" s="183">
        <f>'0. FRONTEND-WiP'!C61</f>
        <v>0</v>
      </c>
      <c r="D61" s="183">
        <f>'0. FRONTEND-WiP'!D61</f>
        <v>0</v>
      </c>
      <c r="E61" s="183">
        <f>'0. FRONTEND-WiP'!E61</f>
        <v>0</v>
      </c>
      <c r="F61" s="183" t="str">
        <f>'0. FRONTEND-WiP'!F61</f>
        <v>9A/5A/2A</v>
      </c>
      <c r="G61" s="269" t="s">
        <v>5691</v>
      </c>
      <c r="H61" s="185" t="s">
        <v>9536</v>
      </c>
      <c r="I61" s="185" t="s">
        <v>5691</v>
      </c>
      <c r="J61" s="185" t="s">
        <v>5691</v>
      </c>
      <c r="K61" s="185" t="s">
        <v>5691</v>
      </c>
      <c r="L61" s="185" t="s">
        <v>5691</v>
      </c>
      <c r="M61" s="185" t="s">
        <v>5691</v>
      </c>
      <c r="N61" s="185" t="s">
        <v>5691</v>
      </c>
      <c r="O61" s="185" t="s">
        <v>5691</v>
      </c>
      <c r="P61" s="183">
        <f>'0. FRONTEND-WiP'!P61</f>
        <v>0</v>
      </c>
      <c r="Q61" s="183">
        <f>'0. FRONTEND-WiP'!Q61</f>
        <v>0</v>
      </c>
      <c r="R61" s="183">
        <f>'0. FRONTEND-WiP'!R61</f>
        <v>0</v>
      </c>
      <c r="S61" s="183">
        <f>'0. FRONTEND-WiP'!S61</f>
        <v>0</v>
      </c>
      <c r="T61" s="183">
        <f>'0. FRONTEND-WiP'!T61</f>
        <v>0</v>
      </c>
      <c r="U61" s="183" t="str">
        <f>'0. FRONTEND-WiP'!U61</f>
        <v>ODD#12 ; ODD#13</v>
      </c>
      <c r="V61" s="183">
        <f>'0. FRONTEND-WiP'!V61</f>
        <v>0</v>
      </c>
      <c r="W61" s="183">
        <f>'0. FRONTEND-WiP'!W61</f>
        <v>0</v>
      </c>
      <c r="X61" s="183">
        <f>'0. FRONTEND-WiP'!X61</f>
        <v>0</v>
      </c>
      <c r="Y61" s="183">
        <f>'0. FRONTEND-WiP'!Y61</f>
        <v>0</v>
      </c>
      <c r="Z61" s="183">
        <f>'0. FRONTEND-WiP'!Z61</f>
        <v>0</v>
      </c>
      <c r="AA61" s="183">
        <f>'0. FRONTEND-WiP'!AA61</f>
        <v>0</v>
      </c>
      <c r="AB61" s="183">
        <f>'0. FRONTEND-WiP'!AB61</f>
        <v>0</v>
      </c>
      <c r="AC61" s="183">
        <f>'0. FRONTEND-WiP'!AC61</f>
        <v>0</v>
      </c>
      <c r="AD61" s="183">
        <f>'0. FRONTEND-WiP'!AD61</f>
        <v>0</v>
      </c>
      <c r="AE61" s="183">
        <f>'0. FRONTEND-WiP'!AE61</f>
        <v>0</v>
      </c>
      <c r="AF61" s="183">
        <f>'0. FRONTEND-WiP'!AF61</f>
        <v>0</v>
      </c>
      <c r="AG61" s="183">
        <f>'0. FRONTEND-WiP'!AG61</f>
        <v>0</v>
      </c>
      <c r="AH61" s="191"/>
      <c r="AI61" s="191"/>
    </row>
    <row r="62" spans="1:35" ht="15.75" customHeight="1">
      <c r="A62" s="183">
        <f>'0. FRONTEND-WiP'!A62</f>
        <v>9</v>
      </c>
      <c r="B62" s="183" t="str">
        <f>'0. FRONTEND-WiP'!B62</f>
        <v>FRT-9.01</v>
      </c>
      <c r="C62" s="183" t="str">
        <f>'0. FRONTEND-WiP'!C62</f>
        <v>C</v>
      </c>
      <c r="D62" s="183" t="str">
        <f>'0. FRONTEND-WiP'!D62</f>
        <v>A</v>
      </c>
      <c r="E62" s="183" t="str">
        <f>'0. FRONTEND-WiP'!E62</f>
        <v>B</v>
      </c>
      <c r="F62" s="183" t="str">
        <f>'0. FRONTEND-WiP'!F62</f>
        <v>C/A/B</v>
      </c>
      <c r="G62" s="184" t="s">
        <v>9646</v>
      </c>
      <c r="H62" s="185" t="s">
        <v>5691</v>
      </c>
      <c r="I62" s="185" t="s">
        <v>9537</v>
      </c>
      <c r="J62" s="185" t="s">
        <v>9538</v>
      </c>
      <c r="K62" s="185" t="s">
        <v>9539</v>
      </c>
      <c r="L62" s="185" t="s">
        <v>9540</v>
      </c>
      <c r="M62" s="185" t="s">
        <v>5691</v>
      </c>
      <c r="N62" s="185" t="s">
        <v>5691</v>
      </c>
      <c r="O62" s="185" t="s">
        <v>9541</v>
      </c>
      <c r="P62" s="183">
        <f>'0. FRONTEND-WiP'!P62</f>
        <v>0</v>
      </c>
      <c r="Q62" s="183" t="str">
        <f>'0. FRONTEND-WiP'!Q62</f>
        <v>FrontEnd</v>
      </c>
      <c r="R62" s="183" t="str">
        <f>'0. FRONTEND-WiP'!R62</f>
        <v>RECO</v>
      </c>
      <c r="S62" s="183" t="str">
        <f>'0. FRONTEND-WiP'!S62</f>
        <v>**</v>
      </c>
      <c r="T62" s="183">
        <f>'0. FRONTEND-WiP'!T62</f>
        <v>0</v>
      </c>
      <c r="U62" s="183">
        <f>'0. FRONTEND-WiP'!U62</f>
        <v>0</v>
      </c>
      <c r="V62" s="183">
        <f>'0. FRONTEND-WiP'!V62</f>
        <v>0</v>
      </c>
      <c r="W62" s="183" t="str">
        <f>'0. FRONTEND-WiP'!W62</f>
        <v>Utilisation</v>
      </c>
      <c r="X62" s="183" t="str">
        <f>'0. FRONTEND-WiP'!X62</f>
        <v>#USE ; #VALUE ; #LEG</v>
      </c>
      <c r="Y62" s="183" t="str">
        <f>'0. FRONTEND-WiP'!Y62</f>
        <v>Dev ; Designer ; ProductOwner ;</v>
      </c>
      <c r="Z62" s="183">
        <f>'0. FRONTEND-WiP'!Z62</f>
        <v>0</v>
      </c>
      <c r="AA62" s="183">
        <f>'0. FRONTEND-WiP'!AA62</f>
        <v>0</v>
      </c>
      <c r="AB62" s="183">
        <f>'0. FRONTEND-WiP'!AB62</f>
        <v>0</v>
      </c>
      <c r="AC62" s="183" t="str">
        <f>'0. FRONTEND-WiP'!AC62</f>
        <v>Medium</v>
      </c>
      <c r="AD62" s="183" t="str">
        <f>'0. FRONTEND-WiP'!AD62</f>
        <v>OnUpdate</v>
      </c>
      <c r="AE62" s="183" t="s">
        <v>9689</v>
      </c>
      <c r="AF62" s="183">
        <f>'0. FRONTEND-WiP'!AF62</f>
        <v>0</v>
      </c>
      <c r="AG62" s="183">
        <f>'0. FRONTEND-WiP'!AG62</f>
        <v>0</v>
      </c>
      <c r="AH62" s="191"/>
      <c r="AI62" s="191"/>
    </row>
    <row r="63" spans="1:35" ht="15.75" customHeight="1">
      <c r="A63" s="183">
        <f>'0. FRONTEND-WiP'!A63</f>
        <v>9</v>
      </c>
      <c r="B63" s="183" t="str">
        <f>'0. FRONTEND-WiP'!B63</f>
        <v>FRT-9.02</v>
      </c>
      <c r="C63" s="183" t="str">
        <f>'0. FRONTEND-WiP'!C63</f>
        <v>A</v>
      </c>
      <c r="D63" s="183" t="str">
        <f>'0. FRONTEND-WiP'!D63</f>
        <v>B</v>
      </c>
      <c r="E63" s="183" t="str">
        <f>'0. FRONTEND-WiP'!E63</f>
        <v>A</v>
      </c>
      <c r="F63" s="183" t="str">
        <f>'0. FRONTEND-WiP'!F63</f>
        <v>A/B/A</v>
      </c>
      <c r="G63" s="184" t="s">
        <v>7157</v>
      </c>
      <c r="H63" s="185" t="s">
        <v>5691</v>
      </c>
      <c r="I63" s="185" t="s">
        <v>9543</v>
      </c>
      <c r="J63" s="185" t="s">
        <v>9544</v>
      </c>
      <c r="K63" s="185" t="s">
        <v>9690</v>
      </c>
      <c r="L63" s="185" t="s">
        <v>9546</v>
      </c>
      <c r="M63" s="185" t="s">
        <v>5691</v>
      </c>
      <c r="N63" s="185" t="s">
        <v>5691</v>
      </c>
      <c r="O63" s="185" t="s">
        <v>9176</v>
      </c>
      <c r="P63" s="183">
        <f>'0. FRONTEND-WiP'!P63</f>
        <v>0</v>
      </c>
      <c r="Q63" s="183" t="str">
        <f>'0. FRONTEND-WiP'!Q63</f>
        <v>UX/UI</v>
      </c>
      <c r="R63" s="183" t="str">
        <f>'0. FRONTEND-WiP'!R63</f>
        <v>RECO</v>
      </c>
      <c r="S63" s="183" t="str">
        <f>'0. FRONTEND-WiP'!S63</f>
        <v>**</v>
      </c>
      <c r="T63" s="183">
        <f>'0. FRONTEND-WiP'!T63</f>
        <v>0</v>
      </c>
      <c r="U63" s="183">
        <f>'0. FRONTEND-WiP'!U63</f>
        <v>0</v>
      </c>
      <c r="V63" s="183">
        <f>'0. FRONTEND-WiP'!V63</f>
        <v>0</v>
      </c>
      <c r="W63" s="183" t="str">
        <f>'0. FRONTEND-WiP'!W63</f>
        <v>Réalisation</v>
      </c>
      <c r="X63" s="183" t="str">
        <f>'0. FRONTEND-WiP'!X63</f>
        <v>#VOL ; #USE ;  #METH ; #FIN</v>
      </c>
      <c r="Y63" s="183" t="str">
        <f>'0. FRONTEND-WiP'!Y63</f>
        <v>Dev ; ProjectMngr ; ITMngr ;</v>
      </c>
      <c r="Z63" s="183" t="str">
        <f>'0. FRONTEND-WiP'!Z63</f>
        <v>(X / Y ) * 100</v>
      </c>
      <c r="AA63" s="183" t="s">
        <v>8077</v>
      </c>
      <c r="AB63" s="183" t="s">
        <v>8078</v>
      </c>
      <c r="AC63" s="183" t="str">
        <f>'0. FRONTEND-WiP'!AC63</f>
        <v>High</v>
      </c>
      <c r="AD63" s="183" t="str">
        <f>'0. FRONTEND-WiP'!AD63</f>
        <v>OnUpdate</v>
      </c>
      <c r="AE63" s="183" t="s">
        <v>9688</v>
      </c>
      <c r="AF63" s="183">
        <f>'0. FRONTEND-WiP'!AF63</f>
        <v>0</v>
      </c>
      <c r="AG63" s="183">
        <f>'0. FRONTEND-WiP'!AG63</f>
        <v>0</v>
      </c>
      <c r="AH63" s="191"/>
      <c r="AI63" s="191"/>
    </row>
    <row r="64" spans="1:35" ht="15.75" customHeight="1">
      <c r="A64" s="183">
        <f>'0. FRONTEND-WiP'!A64</f>
        <v>9</v>
      </c>
      <c r="B64" s="183" t="str">
        <f>'0. FRONTEND-WiP'!B64</f>
        <v>FRT-9.03</v>
      </c>
      <c r="C64" s="183" t="str">
        <f>'0. FRONTEND-WiP'!C64</f>
        <v>A</v>
      </c>
      <c r="D64" s="183" t="str">
        <f>'0. FRONTEND-WiP'!D64</f>
        <v>C</v>
      </c>
      <c r="E64" s="183" t="str">
        <f>'0. FRONTEND-WiP'!E64</f>
        <v>B</v>
      </c>
      <c r="F64" s="183" t="str">
        <f>'0. FRONTEND-WiP'!F64</f>
        <v>A/C/B</v>
      </c>
      <c r="G64" s="184" t="s">
        <v>7157</v>
      </c>
      <c r="H64" s="185" t="s">
        <v>5691</v>
      </c>
      <c r="I64" s="185" t="s">
        <v>9548</v>
      </c>
      <c r="J64" s="185" t="s">
        <v>9549</v>
      </c>
      <c r="K64" s="185" t="s">
        <v>9550</v>
      </c>
      <c r="L64" s="185" t="s">
        <v>9551</v>
      </c>
      <c r="M64" s="185" t="s">
        <v>5691</v>
      </c>
      <c r="N64" s="185" t="s">
        <v>5691</v>
      </c>
      <c r="O64" s="185" t="s">
        <v>5691</v>
      </c>
      <c r="P64" s="183">
        <f>'0. FRONTEND-WiP'!P64</f>
        <v>0</v>
      </c>
      <c r="Q64" s="183" t="str">
        <f>'0. FRONTEND-WiP'!Q64</f>
        <v>UX/UI</v>
      </c>
      <c r="R64" s="183" t="str">
        <f>'0. FRONTEND-WiP'!R64</f>
        <v>RECO</v>
      </c>
      <c r="S64" s="183" t="str">
        <f>'0. FRONTEND-WiP'!S64</f>
        <v>*</v>
      </c>
      <c r="T64" s="183">
        <f>'0. FRONTEND-WiP'!T64</f>
        <v>0</v>
      </c>
      <c r="U64" s="183">
        <f>'0. FRONTEND-WiP'!U64</f>
        <v>0</v>
      </c>
      <c r="V64" s="183">
        <f>'0. FRONTEND-WiP'!V64</f>
        <v>0</v>
      </c>
      <c r="W64" s="183" t="str">
        <f>'0. FRONTEND-WiP'!W64</f>
        <v>Déploiement</v>
      </c>
      <c r="X64" s="183" t="str">
        <f>'0. FRONTEND-WiP'!X64</f>
        <v>#VOL ; #USE ;  #METH ;</v>
      </c>
      <c r="Y64" s="183" t="str">
        <f>'0. FRONTEND-WiP'!Y64</f>
        <v>Dev ; ProjectMngr ; ITMngr ;</v>
      </c>
      <c r="Z64" s="183" t="str">
        <f>'0. FRONTEND-WiP'!Z64</f>
        <v>(X / Y ) * 100</v>
      </c>
      <c r="AA64" s="183" t="s">
        <v>8077</v>
      </c>
      <c r="AB64" s="183" t="s">
        <v>8078</v>
      </c>
      <c r="AC64" s="183" t="str">
        <f>'0. FRONTEND-WiP'!AC64</f>
        <v>High</v>
      </c>
      <c r="AD64" s="183" t="str">
        <f>'0. FRONTEND-WiP'!AD64</f>
        <v>OnUpdate</v>
      </c>
      <c r="AE64" s="183" t="s">
        <v>9685</v>
      </c>
      <c r="AF64" s="183">
        <f>'0. FRONTEND-WiP'!AF64</f>
        <v>0</v>
      </c>
      <c r="AG64" s="183">
        <f>'0. FRONTEND-WiP'!AG64</f>
        <v>0</v>
      </c>
      <c r="AH64" s="191"/>
      <c r="AI64" s="191"/>
    </row>
    <row r="65" spans="1:35" ht="15.75" customHeight="1">
      <c r="A65" s="183">
        <f>'0. FRONTEND-WiP'!A65</f>
        <v>9</v>
      </c>
      <c r="B65" s="183" t="str">
        <f>'0. FRONTEND-WiP'!B65</f>
        <v>FRT-9.C01</v>
      </c>
      <c r="C65" s="183" t="str">
        <f>'0. FRONTEND-WiP'!C65</f>
        <v>A</v>
      </c>
      <c r="D65" s="183" t="str">
        <f>'0. FRONTEND-WiP'!D65</f>
        <v>B</v>
      </c>
      <c r="E65" s="183" t="str">
        <f>'0. FRONTEND-WiP'!E65</f>
        <v>B</v>
      </c>
      <c r="F65" s="183" t="str">
        <f>'0. FRONTEND-WiP'!F65</f>
        <v>A/B/B</v>
      </c>
      <c r="G65" s="184" t="s">
        <v>7157</v>
      </c>
      <c r="H65" s="185" t="s">
        <v>5691</v>
      </c>
      <c r="I65" s="185" t="s">
        <v>9552</v>
      </c>
      <c r="J65" s="185" t="s">
        <v>9553</v>
      </c>
      <c r="K65" s="185" t="s">
        <v>9691</v>
      </c>
      <c r="L65" s="185" t="s">
        <v>9555</v>
      </c>
      <c r="M65" s="185" t="s">
        <v>5691</v>
      </c>
      <c r="N65" s="185" t="s">
        <v>5691</v>
      </c>
      <c r="O65" s="185" t="s">
        <v>5691</v>
      </c>
      <c r="P65" s="183">
        <f>'0. FRONTEND-WiP'!P65</f>
        <v>0</v>
      </c>
      <c r="Q65" s="183" t="str">
        <f>'0. FRONTEND-WiP'!Q65</f>
        <v>Contenus</v>
      </c>
      <c r="R65" s="183" t="str">
        <f>'0. FRONTEND-WiP'!R65</f>
        <v>CONSEIL</v>
      </c>
      <c r="S65" s="183" t="str">
        <f>'0. FRONTEND-WiP'!S65</f>
        <v>N/A</v>
      </c>
      <c r="T65" s="183">
        <f>'0. FRONTEND-WiP'!T65</f>
        <v>0</v>
      </c>
      <c r="U65" s="183">
        <f>'0. FRONTEND-WiP'!U65</f>
        <v>0</v>
      </c>
      <c r="V65" s="183">
        <f>'0. FRONTEND-WiP'!V65</f>
        <v>0</v>
      </c>
      <c r="W65" s="183" t="str">
        <f>'0. FRONTEND-WiP'!W65</f>
        <v>Réalisation</v>
      </c>
      <c r="X65" s="183">
        <f>'0. FRONTEND-WiP'!X65</f>
        <v>0</v>
      </c>
      <c r="Y65" s="183">
        <f>'0. FRONTEND-WiP'!Y65</f>
        <v>0</v>
      </c>
      <c r="Z65" s="183">
        <f>'0. FRONTEND-WiP'!Z65</f>
        <v>0</v>
      </c>
      <c r="AA65" s="183">
        <f>'0. FRONTEND-WiP'!AA65</f>
        <v>0</v>
      </c>
      <c r="AB65" s="183">
        <f>'0. FRONTEND-WiP'!AB65</f>
        <v>0</v>
      </c>
      <c r="AC65" s="183">
        <f>'0. FRONTEND-WiP'!AC65</f>
        <v>0</v>
      </c>
      <c r="AD65" s="183">
        <f>'0. FRONTEND-WiP'!AD65</f>
        <v>0</v>
      </c>
      <c r="AE65" s="183">
        <f>'0. FRONTEND-WiP'!AE65</f>
        <v>0</v>
      </c>
      <c r="AF65" s="183">
        <f>'0. FRONTEND-WiP'!AF65</f>
        <v>0</v>
      </c>
      <c r="AG65" s="183">
        <f>'0. FRONTEND-WiP'!AG65</f>
        <v>0</v>
      </c>
      <c r="AH65" s="191"/>
      <c r="AI65" s="191"/>
    </row>
    <row r="66" spans="1:35" ht="15.75" customHeight="1">
      <c r="A66" s="183">
        <f>'0. FRONTEND-WiP'!A66</f>
        <v>9</v>
      </c>
      <c r="B66" s="183" t="str">
        <f>'0. FRONTEND-WiP'!B66</f>
        <v>FRT-9.04</v>
      </c>
      <c r="C66" s="183" t="str">
        <f>'0. FRONTEND-WiP'!C66</f>
        <v>B</v>
      </c>
      <c r="D66" s="183" t="str">
        <f>'0. FRONTEND-WiP'!D66</f>
        <v>A</v>
      </c>
      <c r="E66" s="183" t="str">
        <f>'0. FRONTEND-WiP'!E66</f>
        <v>B</v>
      </c>
      <c r="F66" s="183" t="str">
        <f>'0. FRONTEND-WiP'!F66</f>
        <v>B/A/B</v>
      </c>
      <c r="G66" s="184" t="s">
        <v>7157</v>
      </c>
      <c r="H66" s="185" t="s">
        <v>5691</v>
      </c>
      <c r="I66" s="185" t="s">
        <v>9556</v>
      </c>
      <c r="J66" s="185" t="s">
        <v>9557</v>
      </c>
      <c r="K66" s="185" t="s">
        <v>8802</v>
      </c>
      <c r="L66" s="185" t="s">
        <v>9558</v>
      </c>
      <c r="M66" s="185" t="s">
        <v>5691</v>
      </c>
      <c r="N66" s="185" t="s">
        <v>5691</v>
      </c>
      <c r="O66" s="185" t="s">
        <v>9559</v>
      </c>
      <c r="P66" s="183">
        <f>'0. FRONTEND-WiP'!P66</f>
        <v>0</v>
      </c>
      <c r="Q66" s="183" t="str">
        <f>'0. FRONTEND-WiP'!Q66</f>
        <v>Contenus</v>
      </c>
      <c r="R66" s="183" t="str">
        <f>'0. FRONTEND-WiP'!R66</f>
        <v>RECO</v>
      </c>
      <c r="S66" s="183" t="str">
        <f>'0. FRONTEND-WiP'!S66</f>
        <v>*</v>
      </c>
      <c r="T66" s="183">
        <f>'0. FRONTEND-WiP'!T66</f>
        <v>0</v>
      </c>
      <c r="U66" s="183">
        <f>'0. FRONTEND-WiP'!U66</f>
        <v>0</v>
      </c>
      <c r="V66" s="183">
        <f>'0. FRONTEND-WiP'!V66</f>
        <v>0</v>
      </c>
      <c r="W66" s="183" t="str">
        <f>'0. FRONTEND-WiP'!W66</f>
        <v>Réalisation</v>
      </c>
      <c r="X66" s="183" t="str">
        <f>'0. FRONTEND-WiP'!X66</f>
        <v>#USE ;  #METH ; #LEG</v>
      </c>
      <c r="Y66" s="183" t="str">
        <f>'0. FRONTEND-WiP'!Y66</f>
        <v>Dev ; ProjectMngr ; ITMngr ;</v>
      </c>
      <c r="Z66" s="183" t="str">
        <f>'0. FRONTEND-WiP'!Z66</f>
        <v>(X / Y ) * 100</v>
      </c>
      <c r="AA66" s="183" t="s">
        <v>8077</v>
      </c>
      <c r="AB66" s="183" t="s">
        <v>8078</v>
      </c>
      <c r="AC66" s="183" t="str">
        <f>'0. FRONTEND-WiP'!AC66</f>
        <v>High</v>
      </c>
      <c r="AD66" s="183" t="str">
        <f>'0. FRONTEND-WiP'!AD66</f>
        <v>OnUpdate</v>
      </c>
      <c r="AE66" s="183" t="s">
        <v>9692</v>
      </c>
      <c r="AF66" s="183">
        <f>'0. FRONTEND-WiP'!AF66</f>
        <v>0</v>
      </c>
      <c r="AG66" s="183">
        <f>'0. FRONTEND-WiP'!AG66</f>
        <v>0</v>
      </c>
      <c r="AH66" s="191"/>
      <c r="AI66" s="191"/>
    </row>
    <row r="67" spans="1:35" ht="15.75" customHeight="1">
      <c r="A67" s="183">
        <f>'0. FRONTEND-WiP'!A67</f>
        <v>9</v>
      </c>
      <c r="B67" s="183" t="str">
        <f>'0. FRONTEND-WiP'!B67</f>
        <v>FRT-9.C02</v>
      </c>
      <c r="C67" s="183" t="str">
        <f>'0. FRONTEND-WiP'!C67</f>
        <v>B</v>
      </c>
      <c r="D67" s="183" t="str">
        <f>'0. FRONTEND-WiP'!D67</f>
        <v>C</v>
      </c>
      <c r="E67" s="183" t="str">
        <f>'0. FRONTEND-WiP'!E67</f>
        <v>B</v>
      </c>
      <c r="F67" s="183" t="str">
        <f>'0. FRONTEND-WiP'!F67</f>
        <v>B/C/B</v>
      </c>
      <c r="G67" s="184" t="s">
        <v>7157</v>
      </c>
      <c r="H67" s="185" t="s">
        <v>5691</v>
      </c>
      <c r="I67" s="185" t="s">
        <v>9560</v>
      </c>
      <c r="J67" s="185" t="s">
        <v>9561</v>
      </c>
      <c r="K67" s="185" t="s">
        <v>9562</v>
      </c>
      <c r="L67" s="185" t="s">
        <v>9563</v>
      </c>
      <c r="M67" s="185" t="s">
        <v>5691</v>
      </c>
      <c r="N67" s="185" t="s">
        <v>5691</v>
      </c>
      <c r="O67" s="185" t="s">
        <v>5691</v>
      </c>
      <c r="P67" s="183">
        <f>'0. FRONTEND-WiP'!P67</f>
        <v>0</v>
      </c>
      <c r="Q67" s="183" t="str">
        <f>'0. FRONTEND-WiP'!Q67</f>
        <v>FrontEnd</v>
      </c>
      <c r="R67" s="183" t="str">
        <f>'0. FRONTEND-WiP'!R67</f>
        <v>CONSEIL</v>
      </c>
      <c r="S67" s="183" t="str">
        <f>'0. FRONTEND-WiP'!S67</f>
        <v>N/A</v>
      </c>
      <c r="T67" s="183">
        <f>'0. FRONTEND-WiP'!T67</f>
        <v>0</v>
      </c>
      <c r="U67" s="183">
        <f>'0. FRONTEND-WiP'!U67</f>
        <v>0</v>
      </c>
      <c r="V67" s="183">
        <f>'0. FRONTEND-WiP'!V67</f>
        <v>0</v>
      </c>
      <c r="W67" s="183" t="str">
        <f>'0. FRONTEND-WiP'!W67</f>
        <v>Réalisation</v>
      </c>
      <c r="X67" s="183">
        <f>'0. FRONTEND-WiP'!X67</f>
        <v>0</v>
      </c>
      <c r="Y67" s="183">
        <f>'0. FRONTEND-WiP'!Y67</f>
        <v>0</v>
      </c>
      <c r="Z67" s="183">
        <f>'0. FRONTEND-WiP'!Z67</f>
        <v>0</v>
      </c>
      <c r="AA67" s="183">
        <f>'0. FRONTEND-WiP'!AA67</f>
        <v>0</v>
      </c>
      <c r="AB67" s="183">
        <f>'0. FRONTEND-WiP'!AB67</f>
        <v>0</v>
      </c>
      <c r="AC67" s="183">
        <f>'0. FRONTEND-WiP'!AC67</f>
        <v>0</v>
      </c>
      <c r="AD67" s="183">
        <f>'0. FRONTEND-WiP'!AD67</f>
        <v>0</v>
      </c>
      <c r="AE67" s="183">
        <f>'0. FRONTEND-WiP'!AE67</f>
        <v>0</v>
      </c>
      <c r="AF67" s="183">
        <f>'0. FRONTEND-WiP'!AF67</f>
        <v>0</v>
      </c>
      <c r="AG67" s="183">
        <f>'0. FRONTEND-WiP'!AG67</f>
        <v>0</v>
      </c>
      <c r="AH67" s="191"/>
      <c r="AI67" s="191"/>
    </row>
    <row r="68" spans="1:35" ht="15.75" customHeight="1">
      <c r="A68" s="183">
        <f>'0. FRONTEND-WiP'!A68</f>
        <v>9</v>
      </c>
      <c r="B68" s="183" t="str">
        <f>'0. FRONTEND-WiP'!B68</f>
        <v>FRT-9.C03</v>
      </c>
      <c r="C68" s="183" t="str">
        <f>'0. FRONTEND-WiP'!C68</f>
        <v>B</v>
      </c>
      <c r="D68" s="183" t="str">
        <f>'0. FRONTEND-WiP'!D68</f>
        <v>C</v>
      </c>
      <c r="E68" s="183" t="str">
        <f>'0. FRONTEND-WiP'!E68</f>
        <v>B</v>
      </c>
      <c r="F68" s="183" t="str">
        <f>'0. FRONTEND-WiP'!F68</f>
        <v>B/C/B</v>
      </c>
      <c r="G68" s="184" t="s">
        <v>7157</v>
      </c>
      <c r="H68" s="185" t="s">
        <v>5691</v>
      </c>
      <c r="I68" s="185" t="s">
        <v>9564</v>
      </c>
      <c r="J68" s="185" t="s">
        <v>9565</v>
      </c>
      <c r="K68" s="185" t="s">
        <v>9566</v>
      </c>
      <c r="L68" s="185" t="s">
        <v>9567</v>
      </c>
      <c r="M68" s="185" t="s">
        <v>5691</v>
      </c>
      <c r="N68" s="185" t="s">
        <v>5691</v>
      </c>
      <c r="O68" s="185" t="s">
        <v>9205</v>
      </c>
      <c r="P68" s="183">
        <f>'0. FRONTEND-WiP'!P68</f>
        <v>0</v>
      </c>
      <c r="Q68" s="183" t="str">
        <f>'0. FRONTEND-WiP'!Q68</f>
        <v>FrontEnd</v>
      </c>
      <c r="R68" s="183" t="str">
        <f>'0. FRONTEND-WiP'!R68</f>
        <v>CONSEIL</v>
      </c>
      <c r="S68" s="183" t="str">
        <f>'0. FRONTEND-WiP'!S68</f>
        <v>N/A</v>
      </c>
      <c r="T68" s="183">
        <f>'0. FRONTEND-WiP'!T68</f>
        <v>0</v>
      </c>
      <c r="U68" s="183">
        <f>'0. FRONTEND-WiP'!U68</f>
        <v>0</v>
      </c>
      <c r="V68" s="183">
        <f>'0. FRONTEND-WiP'!V68</f>
        <v>0</v>
      </c>
      <c r="W68" s="183" t="str">
        <f>'0. FRONTEND-WiP'!W68</f>
        <v>Réalisation</v>
      </c>
      <c r="X68" s="183">
        <f>'0. FRONTEND-WiP'!X68</f>
        <v>0</v>
      </c>
      <c r="Y68" s="183">
        <f>'0. FRONTEND-WiP'!Y68</f>
        <v>0</v>
      </c>
      <c r="Z68" s="183">
        <f>'0. FRONTEND-WiP'!Z68</f>
        <v>0</v>
      </c>
      <c r="AA68" s="183">
        <f>'0. FRONTEND-WiP'!AA68</f>
        <v>0</v>
      </c>
      <c r="AB68" s="183">
        <f>'0. FRONTEND-WiP'!AB68</f>
        <v>0</v>
      </c>
      <c r="AC68" s="183">
        <f>'0. FRONTEND-WiP'!AC68</f>
        <v>0</v>
      </c>
      <c r="AD68" s="183">
        <f>'0. FRONTEND-WiP'!AD68</f>
        <v>0</v>
      </c>
      <c r="AE68" s="183">
        <f>'0. FRONTEND-WiP'!AE68</f>
        <v>0</v>
      </c>
      <c r="AF68" s="183">
        <f>'0. FRONTEND-WiP'!AF68</f>
        <v>0</v>
      </c>
      <c r="AG68" s="183">
        <f>'0. FRONTEND-WiP'!AG68</f>
        <v>0</v>
      </c>
      <c r="AH68" s="191"/>
      <c r="AI68" s="191"/>
    </row>
    <row r="69" spans="1:35" ht="15.75" customHeight="1">
      <c r="A69" s="183">
        <f>'0. FRONTEND-WiP'!A69</f>
        <v>9</v>
      </c>
      <c r="B69" s="183" t="str">
        <f>'0. FRONTEND-WiP'!B69</f>
        <v>FRT-9.05</v>
      </c>
      <c r="C69" s="183" t="str">
        <f>'0. FRONTEND-WiP'!C69</f>
        <v>B</v>
      </c>
      <c r="D69" s="183" t="str">
        <f>'0. FRONTEND-WiP'!D69</f>
        <v>C</v>
      </c>
      <c r="E69" s="183" t="str">
        <f>'0. FRONTEND-WiP'!E69</f>
        <v>B</v>
      </c>
      <c r="F69" s="183" t="str">
        <f>'0. FRONTEND-WiP'!F69</f>
        <v>B/C/B</v>
      </c>
      <c r="G69" s="184" t="s">
        <v>7157</v>
      </c>
      <c r="H69" s="185" t="s">
        <v>5691</v>
      </c>
      <c r="I69" s="185" t="s">
        <v>9568</v>
      </c>
      <c r="J69" s="185" t="s">
        <v>9569</v>
      </c>
      <c r="K69" s="185" t="s">
        <v>9693</v>
      </c>
      <c r="L69" s="185" t="s">
        <v>9571</v>
      </c>
      <c r="M69" s="185" t="s">
        <v>5691</v>
      </c>
      <c r="N69" s="185" t="s">
        <v>5691</v>
      </c>
      <c r="O69" s="185" t="s">
        <v>9572</v>
      </c>
      <c r="P69" s="183">
        <f>'0. FRONTEND-WiP'!P69</f>
        <v>0</v>
      </c>
      <c r="Q69" s="183" t="str">
        <f>'0. FRONTEND-WiP'!Q69</f>
        <v>FrontEnd</v>
      </c>
      <c r="R69" s="183" t="str">
        <f>'0. FRONTEND-WiP'!R69</f>
        <v>RECO</v>
      </c>
      <c r="S69" s="183" t="str">
        <f>'0. FRONTEND-WiP'!S69</f>
        <v>**</v>
      </c>
      <c r="T69" s="183">
        <f>'0. FRONTEND-WiP'!T69</f>
        <v>0</v>
      </c>
      <c r="U69" s="183">
        <f>'0. FRONTEND-WiP'!U69</f>
        <v>0</v>
      </c>
      <c r="V69" s="183">
        <f>'0. FRONTEND-WiP'!V69</f>
        <v>0</v>
      </c>
      <c r="W69" s="183" t="str">
        <f>'0. FRONTEND-WiP'!W69</f>
        <v>Réalisation</v>
      </c>
      <c r="X69" s="183" t="str">
        <f>'0. FRONTEND-WiP'!X69</f>
        <v>#VOL ; #USE ;  #METH ;</v>
      </c>
      <c r="Y69" s="183" t="str">
        <f>'0. FRONTEND-WiP'!Y69</f>
        <v>Dev ; ProjectMngr ; ITMngr ;</v>
      </c>
      <c r="Z69" s="183" t="str">
        <f>'0. FRONTEND-WiP'!Z69</f>
        <v>(X / Y ) * 100</v>
      </c>
      <c r="AA69" s="183" t="s">
        <v>8077</v>
      </c>
      <c r="AB69" s="183" t="s">
        <v>8078</v>
      </c>
      <c r="AC69" s="183" t="str">
        <f>'0. FRONTEND-WiP'!AC69</f>
        <v>High</v>
      </c>
      <c r="AD69" s="183" t="str">
        <f>'0. FRONTEND-WiP'!AD69</f>
        <v>OnUpdate</v>
      </c>
      <c r="AE69" s="183" t="str">
        <f>'0. FRONTEND-WiP'!AE69</f>
        <v>Navigation / CHROME network</v>
      </c>
      <c r="AF69" s="183">
        <f>'0. FRONTEND-WiP'!AF69</f>
        <v>0</v>
      </c>
      <c r="AG69" s="183">
        <f>'0. FRONTEND-WiP'!AG69</f>
        <v>0</v>
      </c>
      <c r="AH69" s="191"/>
      <c r="AI69" s="191"/>
    </row>
    <row r="70" spans="1:35" ht="15.75" customHeight="1">
      <c r="A70" s="183">
        <f>'0. FRONTEND-WiP'!A70</f>
        <v>9</v>
      </c>
      <c r="B70" s="183" t="str">
        <f>'0. FRONTEND-WiP'!B70</f>
        <v>FRT-9.C04</v>
      </c>
      <c r="C70" s="183" t="str">
        <f>'0. FRONTEND-WiP'!C70</f>
        <v>A</v>
      </c>
      <c r="D70" s="183" t="str">
        <f>'0. FRONTEND-WiP'!D70</f>
        <v>B</v>
      </c>
      <c r="E70" s="183" t="str">
        <f>'0. FRONTEND-WiP'!E70</f>
        <v>B</v>
      </c>
      <c r="F70" s="183" t="str">
        <f>'0. FRONTEND-WiP'!F70</f>
        <v>A/B/B</v>
      </c>
      <c r="G70" s="184" t="s">
        <v>7157</v>
      </c>
      <c r="H70" s="185" t="s">
        <v>5691</v>
      </c>
      <c r="I70" s="185" t="s">
        <v>9573</v>
      </c>
      <c r="J70" s="185" t="s">
        <v>9574</v>
      </c>
      <c r="K70" s="185" t="s">
        <v>9575</v>
      </c>
      <c r="L70" s="185" t="s">
        <v>9576</v>
      </c>
      <c r="M70" s="185" t="s">
        <v>5691</v>
      </c>
      <c r="N70" s="185" t="s">
        <v>5691</v>
      </c>
      <c r="O70" s="185" t="s">
        <v>9218</v>
      </c>
      <c r="P70" s="183">
        <f>'0. FRONTEND-WiP'!P70</f>
        <v>0</v>
      </c>
      <c r="Q70" s="183" t="str">
        <f>'0. FRONTEND-WiP'!Q70</f>
        <v>FrontEnd</v>
      </c>
      <c r="R70" s="183" t="str">
        <f>'0. FRONTEND-WiP'!R70</f>
        <v>CONSEIL</v>
      </c>
      <c r="S70" s="183" t="str">
        <f>'0. FRONTEND-WiP'!S70</f>
        <v>N/A</v>
      </c>
      <c r="T70" s="183">
        <f>'0. FRONTEND-WiP'!T70</f>
        <v>0</v>
      </c>
      <c r="U70" s="183">
        <f>'0. FRONTEND-WiP'!U70</f>
        <v>0</v>
      </c>
      <c r="V70" s="183">
        <f>'0. FRONTEND-WiP'!V70</f>
        <v>0</v>
      </c>
      <c r="W70" s="183" t="str">
        <f>'0. FRONTEND-WiP'!W70</f>
        <v>Réalisation</v>
      </c>
      <c r="X70" s="183">
        <f>'0. FRONTEND-WiP'!X70</f>
        <v>0</v>
      </c>
      <c r="Y70" s="183">
        <f>'0. FRONTEND-WiP'!Y70</f>
        <v>0</v>
      </c>
      <c r="Z70" s="183">
        <f>'0. FRONTEND-WiP'!Z70</f>
        <v>0</v>
      </c>
      <c r="AA70" s="183">
        <f>'0. FRONTEND-WiP'!AA70</f>
        <v>0</v>
      </c>
      <c r="AB70" s="183">
        <f>'0. FRONTEND-WiP'!AB70</f>
        <v>0</v>
      </c>
      <c r="AC70" s="183">
        <f>'0. FRONTEND-WiP'!AC70</f>
        <v>0</v>
      </c>
      <c r="AD70" s="183">
        <f>'0. FRONTEND-WiP'!AD70</f>
        <v>0</v>
      </c>
      <c r="AE70" s="183">
        <f>'0. FRONTEND-WiP'!AE70</f>
        <v>0</v>
      </c>
      <c r="AF70" s="183">
        <f>'0. FRONTEND-WiP'!AF70</f>
        <v>0</v>
      </c>
      <c r="AG70" s="183">
        <f>'0. FRONTEND-WiP'!AG70</f>
        <v>0</v>
      </c>
      <c r="AH70" s="191"/>
      <c r="AI70" s="191"/>
    </row>
    <row r="71" spans="1:35" ht="15.75" customHeight="1">
      <c r="A71" s="183">
        <f>'0. FRONTEND-WiP'!A71</f>
        <v>9</v>
      </c>
      <c r="B71" s="183" t="str">
        <f>'0. FRONTEND-WiP'!B71</f>
        <v>FRT-9.C05</v>
      </c>
      <c r="C71" s="183" t="str">
        <f>'0. FRONTEND-WiP'!C71</f>
        <v>B</v>
      </c>
      <c r="D71" s="183" t="str">
        <f>'0. FRONTEND-WiP'!D71</f>
        <v>B</v>
      </c>
      <c r="E71" s="183" t="str">
        <f>'0. FRONTEND-WiP'!E71</f>
        <v>B</v>
      </c>
      <c r="F71" s="183" t="str">
        <f>'0. FRONTEND-WiP'!F71</f>
        <v>B/B/B</v>
      </c>
      <c r="G71" s="184" t="s">
        <v>7157</v>
      </c>
      <c r="H71" s="185" t="s">
        <v>5691</v>
      </c>
      <c r="I71" s="185" t="s">
        <v>9577</v>
      </c>
      <c r="J71" s="185" t="s">
        <v>9578</v>
      </c>
      <c r="K71" s="185" t="s">
        <v>9579</v>
      </c>
      <c r="L71" s="185" t="s">
        <v>9580</v>
      </c>
      <c r="M71" s="185" t="s">
        <v>5691</v>
      </c>
      <c r="N71" s="185" t="s">
        <v>5691</v>
      </c>
      <c r="O71" s="185" t="s">
        <v>5691</v>
      </c>
      <c r="P71" s="183">
        <f>'0. FRONTEND-WiP'!P71</f>
        <v>0</v>
      </c>
      <c r="Q71" s="183" t="str">
        <f>'0. FRONTEND-WiP'!Q71</f>
        <v>Contenus</v>
      </c>
      <c r="R71" s="183" t="str">
        <f>'0. FRONTEND-WiP'!R71</f>
        <v>CONSEIL</v>
      </c>
      <c r="S71" s="183" t="str">
        <f>'0. FRONTEND-WiP'!S71</f>
        <v>N/A</v>
      </c>
      <c r="T71" s="183">
        <f>'0. FRONTEND-WiP'!T71</f>
        <v>0</v>
      </c>
      <c r="U71" s="183">
        <f>'0. FRONTEND-WiP'!U71</f>
        <v>0</v>
      </c>
      <c r="V71" s="183">
        <f>'0. FRONTEND-WiP'!V71</f>
        <v>0</v>
      </c>
      <c r="W71" s="183" t="str">
        <f>'0. FRONTEND-WiP'!W71</f>
        <v>Réalisation</v>
      </c>
      <c r="X71" s="183">
        <f>'0. FRONTEND-WiP'!X71</f>
        <v>0</v>
      </c>
      <c r="Y71" s="183">
        <f>'0. FRONTEND-WiP'!Y71</f>
        <v>0</v>
      </c>
      <c r="Z71" s="183">
        <f>'0. FRONTEND-WiP'!Z71</f>
        <v>0</v>
      </c>
      <c r="AA71" s="183">
        <f>'0. FRONTEND-WiP'!AA71</f>
        <v>0</v>
      </c>
      <c r="AB71" s="183">
        <f>'0. FRONTEND-WiP'!AB71</f>
        <v>0</v>
      </c>
      <c r="AC71" s="183">
        <f>'0. FRONTEND-WiP'!AC71</f>
        <v>0</v>
      </c>
      <c r="AD71" s="183">
        <f>'0. FRONTEND-WiP'!AD71</f>
        <v>0</v>
      </c>
      <c r="AE71" s="183">
        <f>'0. FRONTEND-WiP'!AE71</f>
        <v>0</v>
      </c>
      <c r="AF71" s="183">
        <f>'0. FRONTEND-WiP'!AF71</f>
        <v>0</v>
      </c>
      <c r="AG71" s="183">
        <f>'0. FRONTEND-WiP'!AG71</f>
        <v>0</v>
      </c>
      <c r="AH71" s="191"/>
      <c r="AI71" s="191"/>
    </row>
    <row r="72" spans="1:35" ht="15.75" customHeight="1">
      <c r="A72" s="183">
        <f>'0. FRONTEND-WiP'!A72</f>
        <v>9</v>
      </c>
      <c r="B72" s="183" t="str">
        <f>'0. FRONTEND-WiP'!B72</f>
        <v>FRT-9.06</v>
      </c>
      <c r="C72" s="183" t="str">
        <f>'0. FRONTEND-WiP'!C72</f>
        <v>A</v>
      </c>
      <c r="D72" s="183" t="str">
        <f>'0. FRONTEND-WiP'!D72</f>
        <v>A</v>
      </c>
      <c r="E72" s="183" t="str">
        <f>'0. FRONTEND-WiP'!E72</f>
        <v>B</v>
      </c>
      <c r="F72" s="183" t="str">
        <f>'0. FRONTEND-WiP'!F72</f>
        <v>A/A/B</v>
      </c>
      <c r="G72" s="184" t="s">
        <v>7157</v>
      </c>
      <c r="H72" s="185" t="s">
        <v>5691</v>
      </c>
      <c r="I72" s="185" t="s">
        <v>9581</v>
      </c>
      <c r="J72" s="185" t="s">
        <v>9582</v>
      </c>
      <c r="K72" s="185" t="s">
        <v>9694</v>
      </c>
      <c r="L72" s="185" t="s">
        <v>9584</v>
      </c>
      <c r="M72" s="185" t="s">
        <v>5691</v>
      </c>
      <c r="N72" s="185" t="s">
        <v>5691</v>
      </c>
      <c r="O72" s="185" t="s">
        <v>9585</v>
      </c>
      <c r="P72" s="183">
        <f>'0. FRONTEND-WiP'!P72</f>
        <v>0</v>
      </c>
      <c r="Q72" s="183" t="str">
        <f>'0. FRONTEND-WiP'!Q72</f>
        <v>Design</v>
      </c>
      <c r="R72" s="183" t="str">
        <f>'0. FRONTEND-WiP'!R72</f>
        <v>RECO</v>
      </c>
      <c r="S72" s="183" t="str">
        <f>'0. FRONTEND-WiP'!S72</f>
        <v>*</v>
      </c>
      <c r="T72" s="183">
        <f>'0. FRONTEND-WiP'!T72</f>
        <v>0</v>
      </c>
      <c r="U72" s="183">
        <f>'0. FRONTEND-WiP'!U72</f>
        <v>0</v>
      </c>
      <c r="V72" s="183" t="str">
        <f>'0. FRONTEND-WiP'!V72</f>
        <v>INCONTOURNABLE</v>
      </c>
      <c r="W72" s="183" t="str">
        <f>'0. FRONTEND-WiP'!W72</f>
        <v>Utilisation</v>
      </c>
      <c r="X72" s="183" t="str">
        <f>'0. FRONTEND-WiP'!X72</f>
        <v>#VOL ; #USE ;  #METH ;</v>
      </c>
      <c r="Y72" s="183" t="str">
        <f>'0. FRONTEND-WiP'!Y72</f>
        <v>Dev ; ProjectMngr ; ITMngr ;</v>
      </c>
      <c r="Z72" s="183" t="str">
        <f>'0. FRONTEND-WiP'!Z72</f>
        <v>(X / Y ) * 100</v>
      </c>
      <c r="AA72" s="183" t="str">
        <f>'0. FRONTEND-WiP'!AA72</f>
        <v>Formalisés = 100 ; prévus = 75 ; Identifiés = 50 ; Non = 0</v>
      </c>
      <c r="AB72" s="183">
        <f>'0. FRONTEND-WiP'!AB72</f>
        <v>100</v>
      </c>
      <c r="AC72" s="183" t="str">
        <f>'0. FRONTEND-WiP'!AC72</f>
        <v>High</v>
      </c>
      <c r="AD72" s="183" t="str">
        <f>'0. FRONTEND-WiP'!AD72</f>
        <v>OnUpdate</v>
      </c>
      <c r="AE72" s="183" t="s">
        <v>9695</v>
      </c>
      <c r="AF72" s="183">
        <f>'0. FRONTEND-WiP'!AF72</f>
        <v>0</v>
      </c>
      <c r="AG72" s="183">
        <f>'0. FRONTEND-WiP'!AG72</f>
        <v>0</v>
      </c>
      <c r="AH72" s="191"/>
      <c r="AI72" s="191"/>
    </row>
    <row r="73" spans="1:35" ht="15.75" customHeight="1">
      <c r="A73" s="183">
        <f>'0. FRONTEND-WiP'!A73</f>
        <v>9</v>
      </c>
      <c r="B73" s="183" t="str">
        <f>'0. FRONTEND-WiP'!B73</f>
        <v>FRT-9.07</v>
      </c>
      <c r="C73" s="183" t="str">
        <f>'0. FRONTEND-WiP'!C73</f>
        <v>B</v>
      </c>
      <c r="D73" s="183" t="str">
        <f>'0. FRONTEND-WiP'!D73</f>
        <v>A</v>
      </c>
      <c r="E73" s="183" t="str">
        <f>'0. FRONTEND-WiP'!E73</f>
        <v>B</v>
      </c>
      <c r="F73" s="183" t="str">
        <f>'0. FRONTEND-WiP'!F73</f>
        <v>B/A/B</v>
      </c>
      <c r="G73" s="184" t="s">
        <v>7157</v>
      </c>
      <c r="H73" s="185" t="s">
        <v>5691</v>
      </c>
      <c r="I73" s="185" t="s">
        <v>9586</v>
      </c>
      <c r="J73" s="185" t="s">
        <v>9587</v>
      </c>
      <c r="K73" s="185" t="s">
        <v>8819</v>
      </c>
      <c r="L73" s="185" t="s">
        <v>9588</v>
      </c>
      <c r="M73" s="185" t="s">
        <v>9589</v>
      </c>
      <c r="N73" s="185" t="s">
        <v>5691</v>
      </c>
      <c r="O73" s="185" t="s">
        <v>5691</v>
      </c>
      <c r="P73" s="183">
        <f>'0. FRONTEND-WiP'!P73</f>
        <v>0</v>
      </c>
      <c r="Q73" s="183" t="str">
        <f>'0. FRONTEND-WiP'!Q73</f>
        <v>UX/UI</v>
      </c>
      <c r="R73" s="183" t="str">
        <f>'0. FRONTEND-WiP'!R73</f>
        <v>RECO</v>
      </c>
      <c r="S73" s="183" t="str">
        <f>'0. FRONTEND-WiP'!S73</f>
        <v>*</v>
      </c>
      <c r="T73" s="183">
        <f>'0. FRONTEND-WiP'!T73</f>
        <v>0</v>
      </c>
      <c r="U73" s="183">
        <f>'0. FRONTEND-WiP'!U73</f>
        <v>0</v>
      </c>
      <c r="V73" s="183">
        <f>'0. FRONTEND-WiP'!V73</f>
        <v>0</v>
      </c>
      <c r="W73" s="183" t="str">
        <f>'0. FRONTEND-WiP'!W73</f>
        <v>Utilisation</v>
      </c>
      <c r="X73" s="183" t="str">
        <f>'0. FRONTEND-WiP'!X73</f>
        <v>#PERF ; #VOL ; #USE ;  #METH ;</v>
      </c>
      <c r="Y73" s="183" t="str">
        <f>'0. FRONTEND-WiP'!Y73</f>
        <v>Dev ; ProjectMngr ; ITMngr ;</v>
      </c>
      <c r="Z73" s="183" t="str">
        <f>'0. FRONTEND-WiP'!Z73</f>
        <v>(X / Y ) * 100</v>
      </c>
      <c r="AA73" s="183" t="s">
        <v>9696</v>
      </c>
      <c r="AB73" s="183" t="s">
        <v>9697</v>
      </c>
      <c r="AC73" s="183" t="str">
        <f>'0. FRONTEND-WiP'!AC73</f>
        <v>High</v>
      </c>
      <c r="AD73" s="183" t="str">
        <f>'0. FRONTEND-WiP'!AD73</f>
        <v>OnUpdate</v>
      </c>
      <c r="AE73" s="183" t="str">
        <f>'0. FRONTEND-WiP'!AE73</f>
        <v>Navigation</v>
      </c>
      <c r="AF73" s="183">
        <f>'0. FRONTEND-WiP'!AF73</f>
        <v>0</v>
      </c>
      <c r="AG73" s="183">
        <f>'0. FRONTEND-WiP'!AG73</f>
        <v>0</v>
      </c>
      <c r="AH73" s="191"/>
      <c r="AI73" s="191"/>
    </row>
    <row r="74" spans="1:35" ht="15.75" customHeight="1">
      <c r="A74" s="183">
        <f>'0. FRONTEND-WiP'!A74</f>
        <v>9</v>
      </c>
      <c r="B74" s="183" t="str">
        <f>'0. FRONTEND-WiP'!B74</f>
        <v>FRT-9.08</v>
      </c>
      <c r="C74" s="183" t="str">
        <f>'0. FRONTEND-WiP'!C74</f>
        <v>A</v>
      </c>
      <c r="D74" s="183" t="str">
        <f>'0. FRONTEND-WiP'!D74</f>
        <v>B</v>
      </c>
      <c r="E74" s="183" t="str">
        <f>'0. FRONTEND-WiP'!E74</f>
        <v>B</v>
      </c>
      <c r="F74" s="183" t="str">
        <f>'0. FRONTEND-WiP'!F74</f>
        <v>A/B/B</v>
      </c>
      <c r="G74" s="184" t="s">
        <v>7157</v>
      </c>
      <c r="H74" s="185" t="s">
        <v>5691</v>
      </c>
      <c r="I74" s="185" t="s">
        <v>9590</v>
      </c>
      <c r="J74" s="185" t="s">
        <v>9591</v>
      </c>
      <c r="K74" s="185" t="s">
        <v>9592</v>
      </c>
      <c r="L74" s="185" t="s">
        <v>9593</v>
      </c>
      <c r="M74" s="185" t="s">
        <v>5691</v>
      </c>
      <c r="N74" s="185" t="s">
        <v>5691</v>
      </c>
      <c r="O74" s="185" t="s">
        <v>5691</v>
      </c>
      <c r="P74" s="183">
        <f>'0. FRONTEND-WiP'!P74</f>
        <v>0</v>
      </c>
      <c r="Q74" s="183" t="str">
        <f>'0. FRONTEND-WiP'!Q74</f>
        <v>UX/UI</v>
      </c>
      <c r="R74" s="183" t="str">
        <f>'0. FRONTEND-WiP'!R74</f>
        <v>RECO</v>
      </c>
      <c r="S74" s="183" t="str">
        <f>'0. FRONTEND-WiP'!S74</f>
        <v>**</v>
      </c>
      <c r="T74" s="183">
        <f>'0. FRONTEND-WiP'!T74</f>
        <v>0</v>
      </c>
      <c r="U74" s="183">
        <f>'0. FRONTEND-WiP'!U74</f>
        <v>0</v>
      </c>
      <c r="V74" s="183">
        <f>'0. FRONTEND-WiP'!V74</f>
        <v>0</v>
      </c>
      <c r="W74" s="183" t="str">
        <f>'0. FRONTEND-WiP'!W74</f>
        <v>Utilisation</v>
      </c>
      <c r="X74" s="183" t="str">
        <f>'0. FRONTEND-WiP'!X74</f>
        <v>#PERF ; #VOL ; #USE ;  #METH ;</v>
      </c>
      <c r="Y74" s="183" t="str">
        <f>'0. FRONTEND-WiP'!Y74</f>
        <v>Dev ; ProjectMngr ; ITMngr ;</v>
      </c>
      <c r="Z74" s="183" t="str">
        <f>'0. FRONTEND-WiP'!Z74</f>
        <v>(X / Y ) * 100</v>
      </c>
      <c r="AA74" s="183" t="s">
        <v>9698</v>
      </c>
      <c r="AB74" s="183" t="s">
        <v>9699</v>
      </c>
      <c r="AC74" s="183" t="str">
        <f>'0. FRONTEND-WiP'!AC74</f>
        <v>High</v>
      </c>
      <c r="AD74" s="183" t="str">
        <f>'0. FRONTEND-WiP'!AD74</f>
        <v>OnUpdate</v>
      </c>
      <c r="AE74" s="183" t="s">
        <v>9700</v>
      </c>
      <c r="AF74" s="183">
        <f>'0. FRONTEND-WiP'!AF74</f>
        <v>0</v>
      </c>
      <c r="AG74" s="183">
        <f>'0. FRONTEND-WiP'!AG74</f>
        <v>0</v>
      </c>
      <c r="AH74" s="191"/>
      <c r="AI74" s="191"/>
    </row>
    <row r="75" spans="1:35" ht="15.75" customHeight="1">
      <c r="A75" s="183">
        <f>'0. FRONTEND-WiP'!A75</f>
        <v>9</v>
      </c>
      <c r="B75" s="183" t="str">
        <f>'0. FRONTEND-WiP'!B75</f>
        <v>FRT-9.C06</v>
      </c>
      <c r="C75" s="183" t="str">
        <f>'0. FRONTEND-WiP'!C75</f>
        <v>A</v>
      </c>
      <c r="D75" s="183" t="str">
        <f>'0. FRONTEND-WiP'!D75</f>
        <v>B</v>
      </c>
      <c r="E75" s="183" t="str">
        <f>'0. FRONTEND-WiP'!E75</f>
        <v>A</v>
      </c>
      <c r="F75" s="183" t="str">
        <f>'0. FRONTEND-WiP'!F75</f>
        <v>A/B/A</v>
      </c>
      <c r="G75" s="184" t="s">
        <v>7157</v>
      </c>
      <c r="H75" s="185" t="s">
        <v>5691</v>
      </c>
      <c r="I75" s="185" t="s">
        <v>9594</v>
      </c>
      <c r="J75" s="185" t="s">
        <v>9595</v>
      </c>
      <c r="K75" s="185" t="s">
        <v>9596</v>
      </c>
      <c r="L75" s="185" t="s">
        <v>9597</v>
      </c>
      <c r="M75" s="185" t="s">
        <v>5691</v>
      </c>
      <c r="N75" s="185" t="s">
        <v>5691</v>
      </c>
      <c r="O75" s="185" t="s">
        <v>5691</v>
      </c>
      <c r="P75" s="183">
        <f>'0. FRONTEND-WiP'!P75</f>
        <v>0</v>
      </c>
      <c r="Q75" s="183" t="str">
        <f>'0. FRONTEND-WiP'!Q75</f>
        <v>Design</v>
      </c>
      <c r="R75" s="183" t="str">
        <f>'0. FRONTEND-WiP'!R75</f>
        <v>CONSEIL</v>
      </c>
      <c r="S75" s="183" t="str">
        <f>'0. FRONTEND-WiP'!S75</f>
        <v>N/A</v>
      </c>
      <c r="T75" s="183">
        <f>'0. FRONTEND-WiP'!T75</f>
        <v>0</v>
      </c>
      <c r="U75" s="183">
        <f>'0. FRONTEND-WiP'!U75</f>
        <v>0</v>
      </c>
      <c r="V75" s="183">
        <f>'0. FRONTEND-WiP'!V75</f>
        <v>0</v>
      </c>
      <c r="W75" s="183" t="str">
        <f>'0. FRONTEND-WiP'!W75</f>
        <v>Conception</v>
      </c>
      <c r="X75" s="183">
        <f>'0. FRONTEND-WiP'!X75</f>
        <v>0</v>
      </c>
      <c r="Y75" s="183">
        <f>'0. FRONTEND-WiP'!Y75</f>
        <v>0</v>
      </c>
      <c r="Z75" s="183">
        <f>'0. FRONTEND-WiP'!Z75</f>
        <v>0</v>
      </c>
      <c r="AA75" s="183">
        <f>'0. FRONTEND-WiP'!AA75</f>
        <v>0</v>
      </c>
      <c r="AB75" s="183">
        <f>'0. FRONTEND-WiP'!AB75</f>
        <v>0</v>
      </c>
      <c r="AC75" s="183">
        <f>'0. FRONTEND-WiP'!AC75</f>
        <v>0</v>
      </c>
      <c r="AD75" s="183">
        <f>'0. FRONTEND-WiP'!AD75</f>
        <v>0</v>
      </c>
      <c r="AE75" s="183">
        <f>'0. FRONTEND-WiP'!AE75</f>
        <v>0</v>
      </c>
      <c r="AF75" s="183">
        <f>'0. FRONTEND-WiP'!AF75</f>
        <v>0</v>
      </c>
      <c r="AG75" s="183">
        <f>'0. FRONTEND-WiP'!AG75</f>
        <v>0</v>
      </c>
      <c r="AH75" s="191"/>
      <c r="AI75" s="191"/>
    </row>
    <row r="76" spans="1:35" ht="15.75" customHeight="1">
      <c r="A76" s="183">
        <f>'0. FRONTEND-WiP'!A76</f>
        <v>9</v>
      </c>
      <c r="B76" s="183" t="str">
        <f>'0. FRONTEND-WiP'!B76</f>
        <v>FRT-9.C07</v>
      </c>
      <c r="C76" s="183" t="str">
        <f>'0. FRONTEND-WiP'!C76</f>
        <v>B</v>
      </c>
      <c r="D76" s="183" t="str">
        <f>'0. FRONTEND-WiP'!D76</f>
        <v>C</v>
      </c>
      <c r="E76" s="183" t="str">
        <f>'0. FRONTEND-WiP'!E76</f>
        <v>B</v>
      </c>
      <c r="F76" s="183" t="str">
        <f>'0. FRONTEND-WiP'!F76</f>
        <v>B/C/B</v>
      </c>
      <c r="G76" s="184" t="s">
        <v>7157</v>
      </c>
      <c r="H76" s="185" t="s">
        <v>5691</v>
      </c>
      <c r="I76" s="185" t="s">
        <v>9599</v>
      </c>
      <c r="J76" s="185" t="s">
        <v>9600</v>
      </c>
      <c r="K76" s="185" t="s">
        <v>9601</v>
      </c>
      <c r="L76" s="185" t="s">
        <v>9602</v>
      </c>
      <c r="M76" s="185" t="s">
        <v>5691</v>
      </c>
      <c r="N76" s="185" t="s">
        <v>5691</v>
      </c>
      <c r="O76" s="185" t="s">
        <v>5691</v>
      </c>
      <c r="P76" s="183">
        <f>'0. FRONTEND-WiP'!P76</f>
        <v>0</v>
      </c>
      <c r="Q76" s="183" t="str">
        <f>'0. FRONTEND-WiP'!Q76</f>
        <v>FrontEnd</v>
      </c>
      <c r="R76" s="183" t="str">
        <f>'0. FRONTEND-WiP'!R76</f>
        <v>CONSEIL</v>
      </c>
      <c r="S76" s="183" t="str">
        <f>'0. FRONTEND-WiP'!S76</f>
        <v>N/A</v>
      </c>
      <c r="T76" s="183">
        <f>'0. FRONTEND-WiP'!T76</f>
        <v>0</v>
      </c>
      <c r="U76" s="183">
        <f>'0. FRONTEND-WiP'!U76</f>
        <v>0</v>
      </c>
      <c r="V76" s="183">
        <f>'0. FRONTEND-WiP'!V76</f>
        <v>0</v>
      </c>
      <c r="W76" s="183" t="str">
        <f>'0. FRONTEND-WiP'!W76</f>
        <v>Réalisation</v>
      </c>
      <c r="X76" s="183">
        <f>'0. FRONTEND-WiP'!X76</f>
        <v>0</v>
      </c>
      <c r="Y76" s="183">
        <f>'0. FRONTEND-WiP'!Y76</f>
        <v>0</v>
      </c>
      <c r="Z76" s="183">
        <f>'0. FRONTEND-WiP'!Z76</f>
        <v>0</v>
      </c>
      <c r="AA76" s="183">
        <f>'0. FRONTEND-WiP'!AA76</f>
        <v>0</v>
      </c>
      <c r="AB76" s="183">
        <f>'0. FRONTEND-WiP'!AB76</f>
        <v>0</v>
      </c>
      <c r="AC76" s="183">
        <f>'0. FRONTEND-WiP'!AC76</f>
        <v>0</v>
      </c>
      <c r="AD76" s="183">
        <f>'0. FRONTEND-WiP'!AD76</f>
        <v>0</v>
      </c>
      <c r="AE76" s="183">
        <f>'0. FRONTEND-WiP'!AE76</f>
        <v>0</v>
      </c>
      <c r="AF76" s="183">
        <f>'0. FRONTEND-WiP'!AF76</f>
        <v>0</v>
      </c>
      <c r="AG76" s="183">
        <f>'0. FRONTEND-WiP'!AG76</f>
        <v>0</v>
      </c>
      <c r="AH76" s="191"/>
      <c r="AI76" s="191"/>
    </row>
    <row r="77" spans="1:35" ht="15.75" customHeight="1">
      <c r="A77" s="183">
        <f>'0. FRONTEND-WiP'!A77</f>
        <v>9</v>
      </c>
      <c r="B77" s="183" t="str">
        <f>'0. FRONTEND-WiP'!B77</f>
        <v>FRT-9.09</v>
      </c>
      <c r="C77" s="183" t="str">
        <f>'0. FRONTEND-WiP'!C77</f>
        <v>B</v>
      </c>
      <c r="D77" s="183" t="str">
        <f>'0. FRONTEND-WiP'!D77</f>
        <v>C</v>
      </c>
      <c r="E77" s="183" t="str">
        <f>'0. FRONTEND-WiP'!E77</f>
        <v>B</v>
      </c>
      <c r="F77" s="183" t="str">
        <f>'0. FRONTEND-WiP'!F77</f>
        <v>B/C/B</v>
      </c>
      <c r="G77" s="184" t="s">
        <v>7157</v>
      </c>
      <c r="H77" s="185" t="s">
        <v>5691</v>
      </c>
      <c r="I77" s="185" t="s">
        <v>9603</v>
      </c>
      <c r="J77" s="185" t="s">
        <v>9604</v>
      </c>
      <c r="K77" s="185" t="s">
        <v>9605</v>
      </c>
      <c r="L77" s="185" t="s">
        <v>9606</v>
      </c>
      <c r="M77" s="185" t="s">
        <v>5691</v>
      </c>
      <c r="N77" s="185" t="s">
        <v>5691</v>
      </c>
      <c r="O77" s="185" t="s">
        <v>5691</v>
      </c>
      <c r="P77" s="183">
        <f>'0. FRONTEND-WiP'!P77</f>
        <v>0</v>
      </c>
      <c r="Q77" s="183" t="str">
        <f>'0. FRONTEND-WiP'!Q77</f>
        <v>FrontEnd</v>
      </c>
      <c r="R77" s="183" t="str">
        <f>'0. FRONTEND-WiP'!R77</f>
        <v>RECO</v>
      </c>
      <c r="S77" s="183" t="str">
        <f>'0. FRONTEND-WiP'!S77</f>
        <v>*</v>
      </c>
      <c r="T77" s="183">
        <f>'0. FRONTEND-WiP'!T77</f>
        <v>0</v>
      </c>
      <c r="U77" s="183">
        <f>'0. FRONTEND-WiP'!U77</f>
        <v>0</v>
      </c>
      <c r="V77" s="183">
        <f>'0. FRONTEND-WiP'!V77</f>
        <v>0</v>
      </c>
      <c r="W77" s="183" t="str">
        <f>'0. FRONTEND-WiP'!W77</f>
        <v>Réalisation</v>
      </c>
      <c r="X77" s="183" t="str">
        <f>'0. FRONTEND-WiP'!X77</f>
        <v>#PERF ; #VOL ; #USE ;  #METH ;</v>
      </c>
      <c r="Y77" s="183" t="str">
        <f>'0. FRONTEND-WiP'!Y77</f>
        <v>Dev ; ProjectMngr ; ITMngr ;</v>
      </c>
      <c r="Z77" s="183">
        <f>'0. FRONTEND-WiP'!Z77</f>
        <v>0</v>
      </c>
      <c r="AA77" s="183">
        <f>'0. FRONTEND-WiP'!AA77</f>
        <v>0</v>
      </c>
      <c r="AB77" s="183">
        <f>'0. FRONTEND-WiP'!AB77</f>
        <v>0</v>
      </c>
      <c r="AC77" s="183" t="str">
        <f>'0. FRONTEND-WiP'!AC77</f>
        <v>High</v>
      </c>
      <c r="AD77" s="183" t="str">
        <f>'0. FRONTEND-WiP'!AD77</f>
        <v>OnUpdate</v>
      </c>
      <c r="AE77" s="183" t="str">
        <f>'0. FRONTEND-WiP'!AE77</f>
        <v>Code source / CHROME console</v>
      </c>
      <c r="AF77" s="183">
        <f>'0. FRONTEND-WiP'!AF77</f>
        <v>0</v>
      </c>
      <c r="AG77" s="183">
        <f>'0. FRONTEND-WiP'!AG77</f>
        <v>0</v>
      </c>
      <c r="AH77" s="191"/>
      <c r="AI77" s="191"/>
    </row>
    <row r="78" spans="1:35" ht="15.75" customHeight="1">
      <c r="A78" s="183">
        <f>'0. FRONTEND-WiP'!A78</f>
        <v>9</v>
      </c>
      <c r="B78" s="183" t="str">
        <f>'0. FRONTEND-WiP'!B78</f>
        <v>FRT-9.10</v>
      </c>
      <c r="C78" s="183" t="str">
        <f>'0. FRONTEND-WiP'!C78</f>
        <v>A</v>
      </c>
      <c r="D78" s="183" t="str">
        <f>'0. FRONTEND-WiP'!D78</f>
        <v>B</v>
      </c>
      <c r="E78" s="183" t="str">
        <f>'0. FRONTEND-WiP'!E78</f>
        <v>B</v>
      </c>
      <c r="F78" s="183" t="str">
        <f>'0. FRONTEND-WiP'!F78</f>
        <v>A/B/B</v>
      </c>
      <c r="G78" s="184" t="s">
        <v>7157</v>
      </c>
      <c r="H78" s="185" t="s">
        <v>5691</v>
      </c>
      <c r="I78" s="185" t="s">
        <v>9607</v>
      </c>
      <c r="J78" s="185" t="s">
        <v>9608</v>
      </c>
      <c r="K78" s="185" t="s">
        <v>9701</v>
      </c>
      <c r="L78" s="185" t="s">
        <v>9610</v>
      </c>
      <c r="M78" s="185" t="s">
        <v>5691</v>
      </c>
      <c r="N78" s="185" t="s">
        <v>5691</v>
      </c>
      <c r="O78" s="185" t="s">
        <v>9265</v>
      </c>
      <c r="P78" s="183">
        <f>'0. FRONTEND-WiP'!P78</f>
        <v>0</v>
      </c>
      <c r="Q78" s="183" t="str">
        <f>'0. FRONTEND-WiP'!Q78</f>
        <v>Design</v>
      </c>
      <c r="R78" s="183" t="str">
        <f>'0. FRONTEND-WiP'!R78</f>
        <v>RECO</v>
      </c>
      <c r="S78" s="183" t="str">
        <f>'0. FRONTEND-WiP'!S78</f>
        <v>**</v>
      </c>
      <c r="T78" s="183">
        <f>'0. FRONTEND-WiP'!T78</f>
        <v>0</v>
      </c>
      <c r="U78" s="183">
        <f>'0. FRONTEND-WiP'!U78</f>
        <v>0</v>
      </c>
      <c r="V78" s="183">
        <f>'0. FRONTEND-WiP'!V78</f>
        <v>0</v>
      </c>
      <c r="W78" s="183" t="str">
        <f>'0. FRONTEND-WiP'!W78</f>
        <v>Réalisation</v>
      </c>
      <c r="X78" s="183" t="str">
        <f>'0. FRONTEND-WiP'!X78</f>
        <v>#PERF ; #VOL ; #USE ;  #METH ;</v>
      </c>
      <c r="Y78" s="183" t="str">
        <f>'0. FRONTEND-WiP'!Y78</f>
        <v>Dev ; ProjectMngr ; ITMngr ;</v>
      </c>
      <c r="Z78" s="183" t="str">
        <f>'0. FRONTEND-WiP'!Z78</f>
        <v>(X / Y ) * 100</v>
      </c>
      <c r="AA78" s="183" t="s">
        <v>5834</v>
      </c>
      <c r="AB78" s="183">
        <f>'0. FRONTEND-WiP'!AB78</f>
        <v>100</v>
      </c>
      <c r="AC78" s="183" t="str">
        <f>'0. FRONTEND-WiP'!AC78</f>
        <v>High</v>
      </c>
      <c r="AD78" s="183" t="str">
        <f>'0. FRONTEND-WiP'!AD78</f>
        <v>OnUpdate</v>
      </c>
      <c r="AE78" s="183" t="s">
        <v>9702</v>
      </c>
      <c r="AF78" s="183">
        <f>'0. FRONTEND-WiP'!AF78</f>
        <v>0</v>
      </c>
      <c r="AG78" s="183">
        <f>'0. FRONTEND-WiP'!AG78</f>
        <v>0</v>
      </c>
      <c r="AH78" s="191"/>
      <c r="AI78" s="191"/>
    </row>
    <row r="79" spans="1:35" ht="15.75" customHeight="1">
      <c r="A79" s="183">
        <f>'0. FRONTEND-WiP'!A79</f>
        <v>9</v>
      </c>
      <c r="B79" s="183" t="str">
        <f>'0. FRONTEND-WiP'!B79</f>
        <v>FRT-9.11</v>
      </c>
      <c r="C79" s="183" t="str">
        <f>'0. FRONTEND-WiP'!C79</f>
        <v>B</v>
      </c>
      <c r="D79" s="183" t="str">
        <f>'0. FRONTEND-WiP'!D79</f>
        <v>C</v>
      </c>
      <c r="E79" s="183" t="str">
        <f>'0. FRONTEND-WiP'!E79</f>
        <v>B</v>
      </c>
      <c r="F79" s="183" t="str">
        <f>'0. FRONTEND-WiP'!F79</f>
        <v>B/C/B</v>
      </c>
      <c r="G79" s="184" t="s">
        <v>7157</v>
      </c>
      <c r="H79" s="185" t="s">
        <v>5691</v>
      </c>
      <c r="I79" s="185" t="s">
        <v>9611</v>
      </c>
      <c r="J79" s="185" t="s">
        <v>9612</v>
      </c>
      <c r="K79" s="185" t="s">
        <v>9703</v>
      </c>
      <c r="L79" s="185" t="s">
        <v>9614</v>
      </c>
      <c r="M79" s="185" t="s">
        <v>5691</v>
      </c>
      <c r="N79" s="185" t="s">
        <v>5691</v>
      </c>
      <c r="O79" s="185" t="s">
        <v>5691</v>
      </c>
      <c r="P79" s="183">
        <f>'0. FRONTEND-WiP'!P79</f>
        <v>0</v>
      </c>
      <c r="Q79" s="183" t="str">
        <f>'0. FRONTEND-WiP'!Q79</f>
        <v>Développement</v>
      </c>
      <c r="R79" s="183" t="str">
        <f>'0. FRONTEND-WiP'!R79</f>
        <v>RECO</v>
      </c>
      <c r="S79" s="183" t="str">
        <f>'0. FRONTEND-WiP'!S79</f>
        <v>**</v>
      </c>
      <c r="T79" s="183">
        <f>'0. FRONTEND-WiP'!T79</f>
        <v>0</v>
      </c>
      <c r="U79" s="183">
        <f>'0. FRONTEND-WiP'!U79</f>
        <v>0</v>
      </c>
      <c r="V79" s="183">
        <f>'0. FRONTEND-WiP'!V79</f>
        <v>0</v>
      </c>
      <c r="W79" s="183" t="str">
        <f>'0. FRONTEND-WiP'!W79</f>
        <v>Réalisation</v>
      </c>
      <c r="X79" s="183" t="str">
        <f>'0. FRONTEND-WiP'!X79</f>
        <v>#PERF ; #VOL ; #USE ;  #METH ;</v>
      </c>
      <c r="Y79" s="183" t="str">
        <f>'0. FRONTEND-WiP'!Y79</f>
        <v>Dev ; ProjectMngr ; ITMngr ;</v>
      </c>
      <c r="Z79" s="183" t="str">
        <f>'0. FRONTEND-WiP'!Z79</f>
        <v>(X / Y ) * 100</v>
      </c>
      <c r="AA79" s="183" t="s">
        <v>9704</v>
      </c>
      <c r="AB79" s="183" t="s">
        <v>9705</v>
      </c>
      <c r="AC79" s="183" t="str">
        <f>'0. FRONTEND-WiP'!AC79</f>
        <v>Low</v>
      </c>
      <c r="AD79" s="183" t="str">
        <f>'0. FRONTEND-WiP'!AD79</f>
        <v>OnUpdate</v>
      </c>
      <c r="AE79" s="183" t="s">
        <v>9706</v>
      </c>
      <c r="AF79" s="183">
        <f>'0. FRONTEND-WiP'!AF79</f>
        <v>0</v>
      </c>
      <c r="AG79" s="183">
        <f>'0. FRONTEND-WiP'!AG79</f>
        <v>0</v>
      </c>
      <c r="AH79" s="191"/>
      <c r="AI79" s="191"/>
    </row>
    <row r="80" spans="1:35" ht="15.75" customHeight="1">
      <c r="A80" s="183">
        <f>'0. FRONTEND-WiP'!A80</f>
        <v>9</v>
      </c>
      <c r="B80" s="183" t="str">
        <f>'0. FRONTEND-WiP'!B80</f>
        <v>FRT-9.12</v>
      </c>
      <c r="C80" s="183" t="str">
        <f>'0. FRONTEND-WiP'!C80</f>
        <v>B</v>
      </c>
      <c r="D80" s="183" t="str">
        <f>'0. FRONTEND-WiP'!D80</f>
        <v>A</v>
      </c>
      <c r="E80" s="183" t="str">
        <f>'0. FRONTEND-WiP'!E80</f>
        <v>B</v>
      </c>
      <c r="F80" s="183" t="str">
        <f>'0. FRONTEND-WiP'!F80</f>
        <v>B/A/B</v>
      </c>
      <c r="G80" s="184" t="s">
        <v>7157</v>
      </c>
      <c r="H80" s="185" t="s">
        <v>5691</v>
      </c>
      <c r="I80" s="185" t="s">
        <v>9616</v>
      </c>
      <c r="J80" s="185" t="s">
        <v>9617</v>
      </c>
      <c r="K80" s="185" t="s">
        <v>9618</v>
      </c>
      <c r="L80" s="185" t="s">
        <v>9619</v>
      </c>
      <c r="M80" s="185" t="s">
        <v>9620</v>
      </c>
      <c r="N80" s="185" t="s">
        <v>5691</v>
      </c>
      <c r="O80" s="185" t="s">
        <v>9621</v>
      </c>
      <c r="P80" s="183">
        <f>'0. FRONTEND-WiP'!P80</f>
        <v>0</v>
      </c>
      <c r="Q80" s="183" t="str">
        <f>'0. FRONTEND-WiP'!Q80</f>
        <v>UX/UI</v>
      </c>
      <c r="R80" s="183" t="str">
        <f>'0. FRONTEND-WiP'!R80</f>
        <v>RECO</v>
      </c>
      <c r="S80" s="183" t="str">
        <f>'0. FRONTEND-WiP'!S80</f>
        <v>*</v>
      </c>
      <c r="T80" s="183">
        <f>'0. FRONTEND-WiP'!T80</f>
        <v>0</v>
      </c>
      <c r="U80" s="183">
        <f>'0. FRONTEND-WiP'!U80</f>
        <v>0</v>
      </c>
      <c r="V80" s="183">
        <f>'0. FRONTEND-WiP'!V80</f>
        <v>0</v>
      </c>
      <c r="W80" s="183" t="str">
        <f>'0. FRONTEND-WiP'!W80</f>
        <v>Conception</v>
      </c>
      <c r="X80" s="183" t="str">
        <f>'0. FRONTEND-WiP'!X80</f>
        <v>#USE ; #COM ; #VALUE ; #LEG</v>
      </c>
      <c r="Y80" s="183" t="str">
        <f>'0. FRONTEND-WiP'!Y80</f>
        <v>Dev ; ProjectMngr ; ProductOwner ;</v>
      </c>
      <c r="Z80" s="183">
        <f>'0. FRONTEND-WiP'!Z80</f>
        <v>0</v>
      </c>
      <c r="AA80" s="183">
        <f>'0. FRONTEND-WiP'!AA80</f>
        <v>0</v>
      </c>
      <c r="AB80" s="183">
        <f>'0. FRONTEND-WiP'!AB80</f>
        <v>0</v>
      </c>
      <c r="AC80" s="183" t="str">
        <f>'0. FRONTEND-WiP'!AC80</f>
        <v>High</v>
      </c>
      <c r="AD80" s="183" t="str">
        <f>'0. FRONTEND-WiP'!AD80</f>
        <v>OnUpdate</v>
      </c>
      <c r="AE80" s="183" t="s">
        <v>8106</v>
      </c>
      <c r="AF80" s="183">
        <f>'0. FRONTEND-WiP'!AF80</f>
        <v>0</v>
      </c>
      <c r="AG80" s="183">
        <f>'0. FRONTEND-WiP'!AG80</f>
        <v>0</v>
      </c>
      <c r="AH80" s="191"/>
      <c r="AI80" s="191"/>
    </row>
    <row r="81" spans="1:35" ht="15.75" customHeight="1">
      <c r="A81" s="183">
        <f>'0. FRONTEND-WiP'!A81</f>
        <v>9</v>
      </c>
      <c r="B81" s="183" t="str">
        <f>'0. FRONTEND-WiP'!B81</f>
        <v>FRT-9.13</v>
      </c>
      <c r="C81" s="183" t="str">
        <f>'0. FRONTEND-WiP'!C81</f>
        <v>A</v>
      </c>
      <c r="D81" s="183" t="str">
        <f>'0. FRONTEND-WiP'!D81</f>
        <v>B</v>
      </c>
      <c r="E81" s="183" t="str">
        <f>'0. FRONTEND-WiP'!E81</f>
        <v>B</v>
      </c>
      <c r="F81" s="183" t="str">
        <f>'0. FRONTEND-WiP'!F81</f>
        <v>A/B/B</v>
      </c>
      <c r="G81" s="184" t="s">
        <v>7157</v>
      </c>
      <c r="H81" s="185" t="s">
        <v>5691</v>
      </c>
      <c r="I81" s="185" t="s">
        <v>9622</v>
      </c>
      <c r="J81" s="185" t="s">
        <v>9623</v>
      </c>
      <c r="K81" s="185" t="s">
        <v>8817</v>
      </c>
      <c r="L81" s="185" t="s">
        <v>9624</v>
      </c>
      <c r="M81" s="185" t="s">
        <v>5691</v>
      </c>
      <c r="N81" s="185" t="s">
        <v>5691</v>
      </c>
      <c r="O81" s="185" t="s">
        <v>9286</v>
      </c>
      <c r="P81" s="183">
        <f>'0. FRONTEND-WiP'!P81</f>
        <v>0</v>
      </c>
      <c r="Q81" s="183" t="str">
        <f>'0. FRONTEND-WiP'!Q81</f>
        <v>FrontEnd</v>
      </c>
      <c r="R81" s="183" t="str">
        <f>'0. FRONTEND-WiP'!R81</f>
        <v>RECO</v>
      </c>
      <c r="S81" s="183" t="str">
        <f>'0. FRONTEND-WiP'!S81</f>
        <v>*</v>
      </c>
      <c r="T81" s="183">
        <f>'0. FRONTEND-WiP'!T81</f>
        <v>0</v>
      </c>
      <c r="U81" s="183">
        <f>'0. FRONTEND-WiP'!U81</f>
        <v>0</v>
      </c>
      <c r="V81" s="183">
        <f>'0. FRONTEND-WiP'!V81</f>
        <v>0</v>
      </c>
      <c r="W81" s="183" t="str">
        <f>'0. FRONTEND-WiP'!W81</f>
        <v>Conception</v>
      </c>
      <c r="X81" s="183" t="str">
        <f>'0. FRONTEND-WiP'!X81</f>
        <v>#PERF ; #VOL ; #USE ; #VALUE; #METH ;</v>
      </c>
      <c r="Y81" s="183" t="str">
        <f>'0. FRONTEND-WiP'!Y81</f>
        <v>Dev ; ProjectMngr ; ITMngr ;</v>
      </c>
      <c r="Z81" s="183" t="str">
        <f>'0. FRONTEND-WiP'!Z81</f>
        <v>(X / Y ) * 100</v>
      </c>
      <c r="AA81" s="183" t="s">
        <v>9707</v>
      </c>
      <c r="AB81" s="183" t="s">
        <v>9708</v>
      </c>
      <c r="AC81" s="183" t="str">
        <f>'0. FRONTEND-WiP'!AC81</f>
        <v>High</v>
      </c>
      <c r="AD81" s="183" t="str">
        <f>'0. FRONTEND-WiP'!AD81</f>
        <v>OnUpdate</v>
      </c>
      <c r="AE81" s="183" t="s">
        <v>9709</v>
      </c>
      <c r="AF81" s="183">
        <f>'0. FRONTEND-WiP'!AF81</f>
        <v>0</v>
      </c>
      <c r="AG81" s="183">
        <f>'0. FRONTEND-WiP'!AG81</f>
        <v>0</v>
      </c>
      <c r="AH81" s="191"/>
      <c r="AI81" s="191"/>
    </row>
    <row r="82" spans="1:35" ht="15.75" customHeight="1">
      <c r="A82" s="183">
        <f>'0. FRONTEND-WiP'!A82</f>
        <v>9</v>
      </c>
      <c r="B82" s="183" t="str">
        <f>'0. FRONTEND-WiP'!B82</f>
        <v>FRT-9.14</v>
      </c>
      <c r="C82" s="183" t="str">
        <f>'0. FRONTEND-WiP'!C82</f>
        <v>B</v>
      </c>
      <c r="D82" s="183" t="str">
        <f>'0. FRONTEND-WiP'!D82</f>
        <v>B</v>
      </c>
      <c r="E82" s="183" t="str">
        <f>'0. FRONTEND-WiP'!E82</f>
        <v>B</v>
      </c>
      <c r="F82" s="183" t="str">
        <f>'0. FRONTEND-WiP'!F82</f>
        <v>B/B/B</v>
      </c>
      <c r="G82" s="184" t="s">
        <v>9646</v>
      </c>
      <c r="H82" s="185" t="s">
        <v>5691</v>
      </c>
      <c r="I82" s="185" t="s">
        <v>9626</v>
      </c>
      <c r="J82" s="185" t="s">
        <v>9627</v>
      </c>
      <c r="K82" s="185" t="s">
        <v>9628</v>
      </c>
      <c r="L82" s="185" t="s">
        <v>9629</v>
      </c>
      <c r="M82" s="185" t="s">
        <v>5691</v>
      </c>
      <c r="N82" s="185" t="s">
        <v>5691</v>
      </c>
      <c r="O82" s="185" t="s">
        <v>5691</v>
      </c>
      <c r="P82" s="183">
        <f>'0. FRONTEND-WiP'!P82</f>
        <v>0</v>
      </c>
      <c r="Q82" s="183" t="str">
        <f>'0. FRONTEND-WiP'!Q82</f>
        <v>FrontEnd</v>
      </c>
      <c r="R82" s="183" t="str">
        <f>'0. FRONTEND-WiP'!R82</f>
        <v>RECO</v>
      </c>
      <c r="S82" s="183" t="str">
        <f>'0. FRONTEND-WiP'!S82</f>
        <v>**</v>
      </c>
      <c r="T82" s="183">
        <f>'0. FRONTEND-WiP'!T82</f>
        <v>0</v>
      </c>
      <c r="U82" s="183">
        <f>'0. FRONTEND-WiP'!U82</f>
        <v>0</v>
      </c>
      <c r="V82" s="183">
        <f>'0. FRONTEND-WiP'!V82</f>
        <v>0</v>
      </c>
      <c r="W82" s="183" t="str">
        <f>'0. FRONTEND-WiP'!W82</f>
        <v>Réalisation</v>
      </c>
      <c r="X82" s="183" t="str">
        <f>'0. FRONTEND-WiP'!X82</f>
        <v>#PERF ; #VOL ; #USE ;  #METH ;</v>
      </c>
      <c r="Y82" s="183" t="str">
        <f>'0. FRONTEND-WiP'!Y82</f>
        <v>Dev ; ProjectMngr ; ITMngr ;</v>
      </c>
      <c r="Z82" s="183" t="str">
        <f>'0. FRONTEND-WiP'!Z82</f>
        <v>(X / Y ) * 100</v>
      </c>
      <c r="AA82" s="183" t="s">
        <v>9707</v>
      </c>
      <c r="AB82" s="183" t="s">
        <v>9708</v>
      </c>
      <c r="AC82" s="183" t="str">
        <f>'0. FRONTEND-WiP'!AC82</f>
        <v>High</v>
      </c>
      <c r="AD82" s="183" t="str">
        <f>'0. FRONTEND-WiP'!AD82</f>
        <v>OnUpdate</v>
      </c>
      <c r="AE82" s="183" t="s">
        <v>9706</v>
      </c>
      <c r="AF82" s="183">
        <f>'0. FRONTEND-WiP'!AF82</f>
        <v>0</v>
      </c>
      <c r="AG82" s="183">
        <f>'0. FRONTEND-WiP'!AG82</f>
        <v>0</v>
      </c>
      <c r="AH82" s="191"/>
      <c r="AI82" s="191"/>
    </row>
    <row r="83" spans="1:35" ht="15.75" customHeight="1">
      <c r="A83" s="183">
        <f>'0. FRONTEND-WiP'!A83</f>
        <v>10</v>
      </c>
      <c r="B83" s="183" t="str">
        <f>'0. FRONTEND-WiP'!B83</f>
        <v>FRT-10</v>
      </c>
      <c r="C83" s="183">
        <f>'0. FRONTEND-WiP'!C83</f>
        <v>0</v>
      </c>
      <c r="D83" s="183">
        <f>'0. FRONTEND-WiP'!D83</f>
        <v>0</v>
      </c>
      <c r="E83" s="183">
        <f>'0. FRONTEND-WiP'!E83</f>
        <v>0</v>
      </c>
      <c r="F83" s="183" t="str">
        <f>'0. FRONTEND-WiP'!F83</f>
        <v>1A/0A/1A</v>
      </c>
      <c r="G83" s="269" t="s">
        <v>5691</v>
      </c>
      <c r="H83" s="185" t="s">
        <v>9630</v>
      </c>
      <c r="I83" s="185" t="s">
        <v>5691</v>
      </c>
      <c r="J83" s="185" t="s">
        <v>5691</v>
      </c>
      <c r="K83" s="185" t="s">
        <v>5691</v>
      </c>
      <c r="L83" s="185" t="s">
        <v>5691</v>
      </c>
      <c r="M83" s="185" t="s">
        <v>5691</v>
      </c>
      <c r="N83" s="185" t="s">
        <v>5691</v>
      </c>
      <c r="O83" s="185" t="s">
        <v>5691</v>
      </c>
      <c r="P83" s="183">
        <f>'0. FRONTEND-WiP'!P83</f>
        <v>0</v>
      </c>
      <c r="Q83" s="183">
        <f>'0. FRONTEND-WiP'!Q83</f>
        <v>0</v>
      </c>
      <c r="R83" s="183">
        <f>'0. FRONTEND-WiP'!R83</f>
        <v>0</v>
      </c>
      <c r="S83" s="183">
        <f>'0. FRONTEND-WiP'!S83</f>
        <v>0</v>
      </c>
      <c r="T83" s="183">
        <f>'0. FRONTEND-WiP'!T83</f>
        <v>0</v>
      </c>
      <c r="U83" s="183" t="str">
        <f>'0. FRONTEND-WiP'!U83</f>
        <v>ODD#12 ; ODD#13</v>
      </c>
      <c r="V83" s="183">
        <f>'0. FRONTEND-WiP'!V83</f>
        <v>0</v>
      </c>
      <c r="W83" s="183">
        <f>'0. FRONTEND-WiP'!W83</f>
        <v>0</v>
      </c>
      <c r="X83" s="183">
        <f>'0. FRONTEND-WiP'!X83</f>
        <v>0</v>
      </c>
      <c r="Y83" s="183">
        <f>'0. FRONTEND-WiP'!Y83</f>
        <v>0</v>
      </c>
      <c r="Z83" s="183">
        <f>'0. FRONTEND-WiP'!Z83</f>
        <v>0</v>
      </c>
      <c r="AA83" s="183">
        <f>'0. FRONTEND-WiP'!AA83</f>
        <v>0</v>
      </c>
      <c r="AB83" s="183">
        <f>'0. FRONTEND-WiP'!AB83</f>
        <v>0</v>
      </c>
      <c r="AC83" s="183">
        <f>'0. FRONTEND-WiP'!AC83</f>
        <v>0</v>
      </c>
      <c r="AD83" s="183">
        <f>'0. FRONTEND-WiP'!AD83</f>
        <v>0</v>
      </c>
      <c r="AE83" s="183">
        <f>'0. FRONTEND-WiP'!AE83</f>
        <v>0</v>
      </c>
      <c r="AF83" s="183">
        <f>'0. FRONTEND-WiP'!AF83</f>
        <v>0</v>
      </c>
      <c r="AG83" s="183">
        <f>'0. FRONTEND-WiP'!AG83</f>
        <v>0</v>
      </c>
      <c r="AH83" s="191"/>
      <c r="AI83" s="191"/>
    </row>
    <row r="84" spans="1:35" ht="15.75" customHeight="1">
      <c r="A84" s="183">
        <f>'0. FRONTEND-WiP'!A84</f>
        <v>10</v>
      </c>
      <c r="B84" s="183" t="str">
        <f>'0. FRONTEND-WiP'!B84</f>
        <v>FRT-10.01</v>
      </c>
      <c r="C84" s="183" t="str">
        <f>'0. FRONTEND-WiP'!C84</f>
        <v>A</v>
      </c>
      <c r="D84" s="183" t="str">
        <f>'0. FRONTEND-WiP'!D84</f>
        <v>B</v>
      </c>
      <c r="E84" s="183" t="str">
        <f>'0. FRONTEND-WiP'!E84</f>
        <v>A</v>
      </c>
      <c r="F84" s="183" t="str">
        <f>'0. FRONTEND-WiP'!F84</f>
        <v>A/B/A</v>
      </c>
      <c r="G84" s="184" t="s">
        <v>7157</v>
      </c>
      <c r="H84" s="185" t="s">
        <v>5691</v>
      </c>
      <c r="I84" s="185" t="s">
        <v>9631</v>
      </c>
      <c r="J84" s="185" t="s">
        <v>9632</v>
      </c>
      <c r="K84" s="185" t="s">
        <v>9633</v>
      </c>
      <c r="L84" s="185" t="s">
        <v>9634</v>
      </c>
      <c r="M84" s="185" t="s">
        <v>9635</v>
      </c>
      <c r="N84" s="185" t="s">
        <v>5691</v>
      </c>
      <c r="O84" s="185" t="s">
        <v>5691</v>
      </c>
      <c r="P84" s="183">
        <f>'0. FRONTEND-WiP'!P84</f>
        <v>0</v>
      </c>
      <c r="Q84" s="183" t="str">
        <f>'0. FRONTEND-WiP'!Q84</f>
        <v>Contenus</v>
      </c>
      <c r="R84" s="183" t="str">
        <f>'0. FRONTEND-WiP'!R84</f>
        <v>RECO</v>
      </c>
      <c r="S84" s="183" t="str">
        <f>'0. FRONTEND-WiP'!S84</f>
        <v>*</v>
      </c>
      <c r="T84" s="183">
        <f>'0. FRONTEND-WiP'!T84</f>
        <v>0</v>
      </c>
      <c r="U84" s="183">
        <f>'0. FRONTEND-WiP'!U84</f>
        <v>0</v>
      </c>
      <c r="V84" s="183" t="str">
        <f>'0. FRONTEND-WiP'!V84</f>
        <v>INCONTOURNABLE</v>
      </c>
      <c r="W84" s="183" t="str">
        <f>'0. FRONTEND-WiP'!W84</f>
        <v>Réalisation</v>
      </c>
      <c r="X84" s="183" t="str">
        <f>'0. FRONTEND-WiP'!X84</f>
        <v>#PERF ; #VOL ; #USE ; #VALUE; #METH ;</v>
      </c>
      <c r="Y84" s="183" t="str">
        <f>'0. FRONTEND-WiP'!Y84</f>
        <v>Dev ; ProjectMngr ; ITMngr ;</v>
      </c>
      <c r="Z84" s="183" t="str">
        <f>'0. FRONTEND-WiP'!Z84</f>
        <v>(X / Y ) * 100</v>
      </c>
      <c r="AA84" s="183" t="s">
        <v>9710</v>
      </c>
      <c r="AB84" s="183" t="s">
        <v>9711</v>
      </c>
      <c r="AC84" s="183" t="str">
        <f>'0. FRONTEND-WiP'!AC84</f>
        <v>High</v>
      </c>
      <c r="AD84" s="183" t="str">
        <f>'0. FRONTEND-WiP'!AD84</f>
        <v>OnUpdate</v>
      </c>
      <c r="AE84" s="183" t="s">
        <v>9712</v>
      </c>
      <c r="AF84" s="183">
        <f>'0. FRONTEND-WiP'!AF84</f>
        <v>0</v>
      </c>
      <c r="AG84" s="183">
        <f>'0. FRONTEND-WiP'!AG84</f>
        <v>0</v>
      </c>
      <c r="AH84" s="191"/>
      <c r="AI84" s="191"/>
    </row>
    <row r="85" spans="1:35" ht="15.75" customHeight="1">
      <c r="A85" s="183">
        <f>'0. FRONTEND-WiP'!A85</f>
        <v>10</v>
      </c>
      <c r="B85" s="183" t="str">
        <f>'0. FRONTEND-WiP'!B85</f>
        <v>FRT-10.C01</v>
      </c>
      <c r="C85" s="183" t="str">
        <f>'0. FRONTEND-WiP'!C85</f>
        <v>B</v>
      </c>
      <c r="D85" s="183" t="str">
        <f>'0. FRONTEND-WiP'!D85</f>
        <v>B</v>
      </c>
      <c r="E85" s="183" t="str">
        <f>'0. FRONTEND-WiP'!E85</f>
        <v>B</v>
      </c>
      <c r="F85" s="183" t="str">
        <f>'0. FRONTEND-WiP'!F85</f>
        <v>B/B/B</v>
      </c>
      <c r="G85" s="269" t="s">
        <v>7157</v>
      </c>
      <c r="H85" s="185" t="s">
        <v>5691</v>
      </c>
      <c r="I85" s="185" t="s">
        <v>9636</v>
      </c>
      <c r="J85" s="185" t="s">
        <v>9637</v>
      </c>
      <c r="K85" s="185" t="s">
        <v>9638</v>
      </c>
      <c r="L85" s="185" t="s">
        <v>9639</v>
      </c>
      <c r="M85" s="185" t="s">
        <v>5691</v>
      </c>
      <c r="N85" s="185" t="s">
        <v>5691</v>
      </c>
      <c r="O85" s="185" t="s">
        <v>5691</v>
      </c>
      <c r="P85" s="183">
        <f>'0. FRONTEND-WiP'!P85</f>
        <v>0</v>
      </c>
      <c r="Q85" s="183" t="str">
        <f>'0. FRONTEND-WiP'!Q85</f>
        <v>FrontEnd</v>
      </c>
      <c r="R85" s="183" t="str">
        <f>'0. FRONTEND-WiP'!R85</f>
        <v>CONSEIL</v>
      </c>
      <c r="S85" s="183" t="str">
        <f>'0. FRONTEND-WiP'!S85</f>
        <v>N/A</v>
      </c>
      <c r="T85" s="183">
        <f>'0. FRONTEND-WiP'!T85</f>
        <v>0</v>
      </c>
      <c r="U85" s="183">
        <f>'0. FRONTEND-WiP'!U85</f>
        <v>0</v>
      </c>
      <c r="V85" s="183">
        <f>'0. FRONTEND-WiP'!V85</f>
        <v>0</v>
      </c>
      <c r="W85" s="183" t="str">
        <f>'0. FRONTEND-WiP'!W85</f>
        <v>Utilisation</v>
      </c>
      <c r="X85" s="183">
        <f>'0. FRONTEND-WiP'!X85</f>
        <v>0</v>
      </c>
      <c r="Y85" s="183">
        <f>'0. FRONTEND-WiP'!Y85</f>
        <v>0</v>
      </c>
      <c r="Z85" s="183">
        <f>'0. FRONTEND-WiP'!Z85</f>
        <v>0</v>
      </c>
      <c r="AA85" s="183">
        <f>'0. FRONTEND-WiP'!AA85</f>
        <v>0</v>
      </c>
      <c r="AB85" s="183">
        <f>'0. FRONTEND-WiP'!AB85</f>
        <v>0</v>
      </c>
      <c r="AC85" s="183">
        <f>'0. FRONTEND-WiP'!AC85</f>
        <v>0</v>
      </c>
      <c r="AD85" s="183">
        <f>'0. FRONTEND-WiP'!AD85</f>
        <v>0</v>
      </c>
      <c r="AE85" s="183">
        <f>'0. FRONTEND-WiP'!AE85</f>
        <v>0</v>
      </c>
      <c r="AF85" s="183">
        <f>'0. FRONTEND-WiP'!AF85</f>
        <v>0</v>
      </c>
      <c r="AG85" s="183">
        <f>'0. FRONTEND-WiP'!AG85</f>
        <v>0</v>
      </c>
      <c r="AH85" s="191"/>
      <c r="AI85" s="191"/>
    </row>
    <row r="86" spans="1:35" ht="15.75" customHeight="1">
      <c r="A86" s="183">
        <f>'0. FRONTEND-WiP'!A86</f>
        <v>10</v>
      </c>
      <c r="B86" s="183" t="str">
        <f>'0. FRONTEND-WiP'!B86</f>
        <v>FRT-10.C02</v>
      </c>
      <c r="C86" s="183" t="str">
        <f>'0. FRONTEND-WiP'!C86</f>
        <v>B</v>
      </c>
      <c r="D86" s="183" t="str">
        <f>'0. FRONTEND-WiP'!D86</f>
        <v>B</v>
      </c>
      <c r="E86" s="183" t="str">
        <f>'0. FRONTEND-WiP'!E86</f>
        <v>B</v>
      </c>
      <c r="F86" s="183" t="str">
        <f>'0. FRONTEND-WiP'!F86</f>
        <v>B/B/B</v>
      </c>
      <c r="G86" s="184" t="s">
        <v>9646</v>
      </c>
      <c r="H86" s="185" t="s">
        <v>5691</v>
      </c>
      <c r="I86" s="185" t="s">
        <v>9641</v>
      </c>
      <c r="J86" s="185" t="s">
        <v>9642</v>
      </c>
      <c r="K86" s="185" t="s">
        <v>9643</v>
      </c>
      <c r="L86" s="185" t="s">
        <v>9644</v>
      </c>
      <c r="M86" s="185" t="s">
        <v>9645</v>
      </c>
      <c r="N86" s="185" t="s">
        <v>5691</v>
      </c>
      <c r="O86" s="185" t="s">
        <v>9317</v>
      </c>
      <c r="P86" s="183">
        <f>'0. FRONTEND-WiP'!P86</f>
        <v>0</v>
      </c>
      <c r="Q86" s="183" t="str">
        <f>'0. FRONTEND-WiP'!Q86</f>
        <v>UX/UI</v>
      </c>
      <c r="R86" s="183" t="str">
        <f>'0. FRONTEND-WiP'!R86</f>
        <v>CONSEIL</v>
      </c>
      <c r="S86" s="183" t="str">
        <f>'0. FRONTEND-WiP'!S86</f>
        <v>N/A</v>
      </c>
      <c r="T86" s="183">
        <f>'0. FRONTEND-WiP'!T86</f>
        <v>0</v>
      </c>
      <c r="U86" s="183">
        <f>'0. FRONTEND-WiP'!U86</f>
        <v>0</v>
      </c>
      <c r="V86" s="183">
        <f>'0. FRONTEND-WiP'!V86</f>
        <v>0</v>
      </c>
      <c r="W86" s="183" t="str">
        <f>'0. FRONTEND-WiP'!W86</f>
        <v>Utilisation</v>
      </c>
      <c r="X86" s="183">
        <f>'0. FRONTEND-WiP'!X86</f>
        <v>0</v>
      </c>
      <c r="Y86" s="183">
        <f>'0. FRONTEND-WiP'!Y86</f>
        <v>0</v>
      </c>
      <c r="Z86" s="183">
        <f>'0. FRONTEND-WiP'!Z86</f>
        <v>0</v>
      </c>
      <c r="AA86" s="183">
        <f>'0. FRONTEND-WiP'!AA86</f>
        <v>0</v>
      </c>
      <c r="AB86" s="183">
        <f>'0. FRONTEND-WiP'!AB86</f>
        <v>0</v>
      </c>
      <c r="AC86" s="183">
        <f>'0. FRONTEND-WiP'!AC86</f>
        <v>0</v>
      </c>
      <c r="AD86" s="183">
        <f>'0. FRONTEND-WiP'!AD86</f>
        <v>0</v>
      </c>
      <c r="AE86" s="183">
        <f>'0. FRONTEND-WiP'!AE86</f>
        <v>0</v>
      </c>
      <c r="AF86" s="183">
        <f>'0. FRONTEND-WiP'!AF86</f>
        <v>0</v>
      </c>
      <c r="AG86" s="183">
        <f>'0. FRONTEND-WiP'!AG86</f>
        <v>0</v>
      </c>
      <c r="AH86" s="191"/>
      <c r="AI86" s="191"/>
    </row>
    <row r="87" spans="1:35" ht="15.75" customHeight="1">
      <c r="A87" s="2">
        <v>10</v>
      </c>
      <c r="B87" s="171" t="s">
        <v>9318</v>
      </c>
      <c r="C87" s="92" t="s">
        <v>5306</v>
      </c>
      <c r="D87" s="92" t="s">
        <v>5307</v>
      </c>
      <c r="E87" s="92" t="s">
        <v>5306</v>
      </c>
      <c r="F87" s="92" t="str">
        <f>CONCATENATE(C87,"/",D87,"/",E87)</f>
        <v>A/B/A</v>
      </c>
      <c r="G87" s="92" t="s">
        <v>7157</v>
      </c>
      <c r="H87" s="20"/>
      <c r="I87" s="185" t="s">
        <v>9641</v>
      </c>
      <c r="J87" s="92" t="s">
        <v>9713</v>
      </c>
      <c r="K87" s="92" t="s">
        <v>9714</v>
      </c>
      <c r="L87" s="92" t="s">
        <v>9715</v>
      </c>
      <c r="M87" s="92"/>
      <c r="N87" s="20"/>
      <c r="O87" s="20"/>
      <c r="P87" s="20"/>
      <c r="Q87" s="92" t="s">
        <v>28</v>
      </c>
      <c r="R87" s="92" t="s">
        <v>5313</v>
      </c>
      <c r="S87" s="92" t="s">
        <v>5314</v>
      </c>
      <c r="T87" s="20"/>
      <c r="U87" s="92"/>
      <c r="V87" s="20"/>
      <c r="W87" s="166" t="s">
        <v>1428</v>
      </c>
      <c r="X87" s="20" t="s">
        <v>9323</v>
      </c>
      <c r="Y87" s="20" t="s">
        <v>8870</v>
      </c>
      <c r="Z87" s="20" t="s">
        <v>5317</v>
      </c>
      <c r="AA87" s="183" t="s">
        <v>5834</v>
      </c>
      <c r="AB87" s="168">
        <v>100</v>
      </c>
      <c r="AC87" s="20" t="s">
        <v>5320</v>
      </c>
      <c r="AD87" s="20" t="s">
        <v>5364</v>
      </c>
      <c r="AE87" s="167" t="s">
        <v>5771</v>
      </c>
      <c r="AF87" s="20"/>
      <c r="AG87" s="92"/>
      <c r="AH87" s="2"/>
      <c r="AI87" s="2"/>
    </row>
    <row r="88" spans="1:35" ht="15.75" customHeight="1"/>
    <row r="89" spans="1:35" ht="15.75" customHeight="1"/>
    <row r="90" spans="1:35" ht="15.75" customHeight="1"/>
    <row r="91" spans="1:35" ht="15.75" customHeight="1"/>
    <row r="92" spans="1:35" ht="15.75" customHeight="1"/>
    <row r="93" spans="1:35" ht="15.75" customHeight="1"/>
    <row r="94" spans="1:35" ht="15.75" customHeight="1"/>
    <row r="95" spans="1:35" ht="15.75" customHeight="1"/>
    <row r="96" spans="1:35"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FF"/>
    <outlinePr summaryBelow="0" summaryRight="0"/>
  </sheetPr>
  <dimension ref="A1:U1000"/>
  <sheetViews>
    <sheetView workbookViewId="0">
      <pane ySplit="2" topLeftCell="A3" activePane="bottomLeft" state="frozen"/>
      <selection pane="bottomLeft" activeCell="B4" sqref="B4"/>
    </sheetView>
  </sheetViews>
  <sheetFormatPr defaultColWidth="14.42578125" defaultRowHeight="15" customHeight="1"/>
  <cols>
    <col min="1" max="1" width="8" customWidth="1"/>
    <col min="2" max="4" width="8.28515625" customWidth="1"/>
    <col min="5" max="5" width="11.42578125" customWidth="1"/>
    <col min="6" max="6" width="29" customWidth="1"/>
    <col min="8" max="8" width="39.7109375" customWidth="1"/>
    <col min="9" max="9" width="30.140625" customWidth="1"/>
    <col min="10" max="10" width="50.28515625" customWidth="1"/>
    <col min="11" max="11" width="24" customWidth="1"/>
    <col min="12" max="12" width="27.5703125" customWidth="1"/>
    <col min="13" max="13" width="11" customWidth="1"/>
    <col min="14" max="14" width="22.28515625" customWidth="1"/>
    <col min="15" max="15" width="22.140625" customWidth="1"/>
    <col min="17" max="17" width="16.85546875" customWidth="1"/>
    <col min="18" max="18" width="22.140625" customWidth="1"/>
  </cols>
  <sheetData>
    <row r="1" spans="1:21" ht="15.75" customHeight="1">
      <c r="A1" s="174" t="s">
        <v>5691</v>
      </c>
      <c r="B1" s="174" t="s">
        <v>5691</v>
      </c>
      <c r="C1" s="174" t="s">
        <v>5691</v>
      </c>
      <c r="D1" s="174" t="s">
        <v>5691</v>
      </c>
      <c r="E1" s="174" t="s">
        <v>5691</v>
      </c>
      <c r="F1" s="175" t="s">
        <v>5692</v>
      </c>
      <c r="G1" s="175" t="s">
        <v>8841</v>
      </c>
      <c r="H1" s="175" t="s">
        <v>7510</v>
      </c>
      <c r="I1" s="176"/>
      <c r="J1" s="176"/>
      <c r="K1" s="176"/>
      <c r="L1" s="176"/>
      <c r="M1" s="176"/>
      <c r="N1" s="176"/>
      <c r="O1" s="176"/>
      <c r="P1" s="176"/>
      <c r="Q1" s="176"/>
      <c r="R1" s="176"/>
      <c r="S1" s="176"/>
      <c r="T1" s="176"/>
      <c r="U1" s="176"/>
    </row>
    <row r="2" spans="1:21" ht="15.75" customHeight="1">
      <c r="A2" s="177" t="s">
        <v>5695</v>
      </c>
      <c r="B2" s="177" t="s">
        <v>5273</v>
      </c>
      <c r="C2" s="177" t="s">
        <v>5274</v>
      </c>
      <c r="D2" s="177" t="s">
        <v>5275</v>
      </c>
      <c r="E2" s="177" t="s">
        <v>5276</v>
      </c>
      <c r="F2" s="178" t="s">
        <v>5696</v>
      </c>
      <c r="G2" s="179" t="s">
        <v>5697</v>
      </c>
      <c r="H2" s="180" t="s">
        <v>5698</v>
      </c>
      <c r="I2" s="181" t="s">
        <v>5699</v>
      </c>
      <c r="J2" s="181" t="s">
        <v>5700</v>
      </c>
      <c r="K2" s="181" t="s">
        <v>5701</v>
      </c>
      <c r="L2" s="181" t="s">
        <v>5283</v>
      </c>
      <c r="M2" s="181" t="s">
        <v>5284</v>
      </c>
      <c r="N2" s="181" t="s">
        <v>5702</v>
      </c>
      <c r="O2" s="180" t="s">
        <v>5703</v>
      </c>
      <c r="P2" s="178" t="s">
        <v>5704</v>
      </c>
      <c r="Q2" s="182" t="s">
        <v>5705</v>
      </c>
      <c r="R2" s="180" t="s">
        <v>5706</v>
      </c>
      <c r="S2" s="180" t="s">
        <v>5707</v>
      </c>
      <c r="T2" s="180" t="s">
        <v>5291</v>
      </c>
      <c r="U2" s="180" t="s">
        <v>5292</v>
      </c>
    </row>
    <row r="3" spans="1:21" ht="15.75" customHeight="1">
      <c r="A3" s="183">
        <v>1</v>
      </c>
      <c r="B3" s="183"/>
      <c r="C3" s="183"/>
      <c r="D3" s="183"/>
      <c r="E3" s="183" t="s">
        <v>9716</v>
      </c>
      <c r="F3" s="184" t="s">
        <v>5691</v>
      </c>
      <c r="G3" s="185" t="s">
        <v>9324</v>
      </c>
      <c r="H3" s="185" t="s">
        <v>5691</v>
      </c>
      <c r="I3" s="185" t="s">
        <v>5691</v>
      </c>
      <c r="J3" s="185" t="s">
        <v>5691</v>
      </c>
      <c r="K3" s="185" t="s">
        <v>5691</v>
      </c>
      <c r="L3" s="185" t="s">
        <v>5691</v>
      </c>
      <c r="M3" s="185" t="s">
        <v>5691</v>
      </c>
      <c r="N3" s="185" t="s">
        <v>5691</v>
      </c>
      <c r="O3" s="183"/>
      <c r="P3" s="183"/>
      <c r="Q3" s="183"/>
      <c r="R3" s="183"/>
      <c r="S3" s="183"/>
      <c r="T3" s="183" t="s">
        <v>7291</v>
      </c>
      <c r="U3" s="183"/>
    </row>
    <row r="4" spans="1:21" ht="15.75" customHeight="1">
      <c r="A4" s="183">
        <v>1</v>
      </c>
      <c r="B4" s="183" t="s">
        <v>5306</v>
      </c>
      <c r="C4" s="183" t="s">
        <v>5306</v>
      </c>
      <c r="D4" s="183" t="s">
        <v>5306</v>
      </c>
      <c r="E4" s="183" t="s">
        <v>5889</v>
      </c>
      <c r="F4" s="185" t="s">
        <v>9325</v>
      </c>
      <c r="G4" s="185" t="s">
        <v>5691</v>
      </c>
      <c r="H4" s="185" t="s">
        <v>9326</v>
      </c>
      <c r="I4" s="185" t="s">
        <v>9327</v>
      </c>
      <c r="J4" s="185" t="s">
        <v>9328</v>
      </c>
      <c r="K4" s="185" t="s">
        <v>9329</v>
      </c>
      <c r="L4" s="185" t="s">
        <v>5691</v>
      </c>
      <c r="M4" s="185" t="s">
        <v>5691</v>
      </c>
      <c r="N4" s="185" t="s">
        <v>8851</v>
      </c>
      <c r="O4" s="183"/>
      <c r="P4" s="183" t="s">
        <v>26</v>
      </c>
      <c r="Q4" s="183" t="s">
        <v>5313</v>
      </c>
      <c r="R4" s="183" t="s">
        <v>5378</v>
      </c>
      <c r="S4" s="183"/>
      <c r="T4" s="183"/>
      <c r="U4" s="183"/>
    </row>
    <row r="5" spans="1:21" ht="15.75" customHeight="1">
      <c r="A5" s="183">
        <v>1</v>
      </c>
      <c r="B5" s="183" t="s">
        <v>5307</v>
      </c>
      <c r="C5" s="183" t="s">
        <v>5307</v>
      </c>
      <c r="D5" s="183" t="s">
        <v>5307</v>
      </c>
      <c r="E5" s="183" t="s">
        <v>5788</v>
      </c>
      <c r="F5" s="185" t="s">
        <v>9330</v>
      </c>
      <c r="G5" s="185" t="s">
        <v>5691</v>
      </c>
      <c r="H5" s="185" t="s">
        <v>9331</v>
      </c>
      <c r="I5" s="185" t="s">
        <v>5982</v>
      </c>
      <c r="J5" s="185" t="s">
        <v>9332</v>
      </c>
      <c r="K5" s="185" t="s">
        <v>5984</v>
      </c>
      <c r="L5" s="185" t="s">
        <v>5691</v>
      </c>
      <c r="M5" s="185" t="s">
        <v>5691</v>
      </c>
      <c r="N5" s="185" t="s">
        <v>5691</v>
      </c>
      <c r="O5" s="183"/>
      <c r="P5" s="183" t="s">
        <v>35</v>
      </c>
      <c r="Q5" s="183" t="s">
        <v>5339</v>
      </c>
      <c r="R5" s="183" t="s">
        <v>42</v>
      </c>
      <c r="S5" s="183"/>
      <c r="T5" s="183"/>
      <c r="U5" s="183"/>
    </row>
    <row r="6" spans="1:21" ht="15.75" customHeight="1">
      <c r="A6" s="183">
        <v>1</v>
      </c>
      <c r="B6" s="183" t="s">
        <v>5307</v>
      </c>
      <c r="C6" s="183" t="s">
        <v>5307</v>
      </c>
      <c r="D6" s="183" t="s">
        <v>5307</v>
      </c>
      <c r="E6" s="183" t="s">
        <v>5788</v>
      </c>
      <c r="F6" s="185" t="s">
        <v>9330</v>
      </c>
      <c r="G6" s="185" t="s">
        <v>5691</v>
      </c>
      <c r="H6" s="185" t="s">
        <v>9331</v>
      </c>
      <c r="I6" s="185" t="s">
        <v>6878</v>
      </c>
      <c r="J6" s="185" t="s">
        <v>9649</v>
      </c>
      <c r="K6" s="185" t="s">
        <v>6880</v>
      </c>
      <c r="L6" s="185" t="s">
        <v>5691</v>
      </c>
      <c r="M6" s="185" t="s">
        <v>5691</v>
      </c>
      <c r="N6" s="185" t="s">
        <v>5691</v>
      </c>
      <c r="O6" s="183"/>
      <c r="P6" s="183" t="s">
        <v>35</v>
      </c>
      <c r="Q6" s="183" t="s">
        <v>5339</v>
      </c>
      <c r="R6" s="183" t="s">
        <v>42</v>
      </c>
      <c r="S6" s="183"/>
      <c r="T6" s="183"/>
      <c r="U6" s="183"/>
    </row>
    <row r="7" spans="1:21" ht="15.75" customHeight="1">
      <c r="A7" s="183">
        <v>1</v>
      </c>
      <c r="B7" s="183" t="s">
        <v>5374</v>
      </c>
      <c r="C7" s="183" t="s">
        <v>5307</v>
      </c>
      <c r="D7" s="183" t="s">
        <v>5306</v>
      </c>
      <c r="E7" s="183" t="s">
        <v>6934</v>
      </c>
      <c r="F7" s="185" t="s">
        <v>9330</v>
      </c>
      <c r="G7" s="185" t="s">
        <v>5691</v>
      </c>
      <c r="H7" s="185" t="s">
        <v>9334</v>
      </c>
      <c r="I7" s="185" t="s">
        <v>9335</v>
      </c>
      <c r="J7" s="185" t="s">
        <v>9336</v>
      </c>
      <c r="K7" s="185" t="s">
        <v>9337</v>
      </c>
      <c r="L7" s="185" t="s">
        <v>9338</v>
      </c>
      <c r="M7" s="185" t="s">
        <v>5691</v>
      </c>
      <c r="N7" s="185" t="s">
        <v>9339</v>
      </c>
      <c r="O7" s="183"/>
      <c r="P7" s="183" t="s">
        <v>8868</v>
      </c>
      <c r="Q7" s="183" t="s">
        <v>5313</v>
      </c>
      <c r="R7" s="183" t="s">
        <v>5378</v>
      </c>
      <c r="S7" s="183"/>
      <c r="T7" s="183"/>
      <c r="U7" s="183"/>
    </row>
    <row r="8" spans="1:21" ht="15.75" customHeight="1">
      <c r="A8" s="183">
        <v>1</v>
      </c>
      <c r="B8" s="183" t="s">
        <v>5374</v>
      </c>
      <c r="C8" s="183" t="s">
        <v>5307</v>
      </c>
      <c r="D8" s="183" t="s">
        <v>5306</v>
      </c>
      <c r="E8" s="183" t="s">
        <v>6934</v>
      </c>
      <c r="F8" s="185" t="s">
        <v>9330</v>
      </c>
      <c r="G8" s="185" t="s">
        <v>5691</v>
      </c>
      <c r="H8" s="185" t="s">
        <v>9340</v>
      </c>
      <c r="I8" s="185" t="s">
        <v>9341</v>
      </c>
      <c r="J8" s="185" t="s">
        <v>9342</v>
      </c>
      <c r="K8" s="185" t="s">
        <v>9343</v>
      </c>
      <c r="L8" s="185" t="s">
        <v>5691</v>
      </c>
      <c r="M8" s="185" t="s">
        <v>5691</v>
      </c>
      <c r="N8" s="185" t="s">
        <v>5691</v>
      </c>
      <c r="O8" s="183"/>
      <c r="P8" s="183" t="s">
        <v>26</v>
      </c>
      <c r="Q8" s="183" t="s">
        <v>5339</v>
      </c>
      <c r="R8" s="183" t="s">
        <v>42</v>
      </c>
      <c r="S8" s="183"/>
      <c r="T8" s="183"/>
      <c r="U8" s="183"/>
    </row>
    <row r="9" spans="1:21" ht="15.75" customHeight="1">
      <c r="A9" s="183">
        <v>1</v>
      </c>
      <c r="B9" s="183" t="s">
        <v>5306</v>
      </c>
      <c r="C9" s="183" t="s">
        <v>5307</v>
      </c>
      <c r="D9" s="183" t="s">
        <v>5307</v>
      </c>
      <c r="E9" s="183" t="s">
        <v>5821</v>
      </c>
      <c r="F9" s="185" t="s">
        <v>9330</v>
      </c>
      <c r="G9" s="185" t="s">
        <v>5691</v>
      </c>
      <c r="H9" s="185" t="s">
        <v>9344</v>
      </c>
      <c r="I9" s="185" t="s">
        <v>6047</v>
      </c>
      <c r="J9" s="185" t="s">
        <v>9345</v>
      </c>
      <c r="K9" s="185" t="s">
        <v>5927</v>
      </c>
      <c r="L9" s="185" t="s">
        <v>5928</v>
      </c>
      <c r="M9" s="185" t="s">
        <v>5691</v>
      </c>
      <c r="N9" s="185" t="s">
        <v>5691</v>
      </c>
      <c r="O9" s="183"/>
      <c r="P9" s="183" t="s">
        <v>35</v>
      </c>
      <c r="Q9" s="183" t="s">
        <v>5313</v>
      </c>
      <c r="R9" s="183" t="s">
        <v>5378</v>
      </c>
      <c r="S9" s="183"/>
      <c r="T9" s="183"/>
      <c r="U9" s="183"/>
    </row>
    <row r="10" spans="1:21" ht="15.75" customHeight="1">
      <c r="A10" s="183">
        <v>1</v>
      </c>
      <c r="B10" s="183" t="s">
        <v>5307</v>
      </c>
      <c r="C10" s="183" t="s">
        <v>5307</v>
      </c>
      <c r="D10" s="183" t="s">
        <v>5307</v>
      </c>
      <c r="E10" s="183" t="s">
        <v>5788</v>
      </c>
      <c r="F10" s="184" t="s">
        <v>9346</v>
      </c>
      <c r="G10" s="185" t="s">
        <v>5691</v>
      </c>
      <c r="H10" s="185" t="s">
        <v>9347</v>
      </c>
      <c r="I10" s="185" t="s">
        <v>9348</v>
      </c>
      <c r="J10" s="185" t="s">
        <v>9349</v>
      </c>
      <c r="K10" s="185" t="s">
        <v>9350</v>
      </c>
      <c r="L10" s="185" t="s">
        <v>5691</v>
      </c>
      <c r="M10" s="185" t="s">
        <v>5691</v>
      </c>
      <c r="N10" s="185" t="s">
        <v>5691</v>
      </c>
      <c r="O10" s="183"/>
      <c r="P10" s="183" t="s">
        <v>8868</v>
      </c>
      <c r="Q10" s="183" t="s">
        <v>5339</v>
      </c>
      <c r="R10" s="183" t="s">
        <v>42</v>
      </c>
      <c r="S10" s="183"/>
      <c r="T10" s="183"/>
      <c r="U10" s="183"/>
    </row>
    <row r="11" spans="1:21" ht="15.75" customHeight="1">
      <c r="A11" s="183">
        <v>2</v>
      </c>
      <c r="B11" s="183"/>
      <c r="C11" s="183"/>
      <c r="D11" s="183"/>
      <c r="E11" s="183" t="s">
        <v>9717</v>
      </c>
      <c r="F11" s="185" t="s">
        <v>5691</v>
      </c>
      <c r="G11" s="185" t="s">
        <v>9351</v>
      </c>
      <c r="H11" s="185" t="s">
        <v>5691</v>
      </c>
      <c r="I11" s="185" t="s">
        <v>5691</v>
      </c>
      <c r="J11" s="185" t="s">
        <v>5691</v>
      </c>
      <c r="K11" s="185" t="s">
        <v>5691</v>
      </c>
      <c r="L11" s="185" t="s">
        <v>5691</v>
      </c>
      <c r="M11" s="185" t="s">
        <v>5691</v>
      </c>
      <c r="N11" s="185" t="s">
        <v>5691</v>
      </c>
      <c r="O11" s="183"/>
      <c r="P11" s="183"/>
      <c r="Q11" s="183"/>
      <c r="R11" s="183"/>
      <c r="S11" s="183"/>
      <c r="T11" s="183" t="s">
        <v>1078</v>
      </c>
      <c r="U11" s="183"/>
    </row>
    <row r="12" spans="1:21" ht="15.75" customHeight="1">
      <c r="A12" s="183">
        <v>2</v>
      </c>
      <c r="B12" s="183" t="s">
        <v>5307</v>
      </c>
      <c r="C12" s="183" t="s">
        <v>5307</v>
      </c>
      <c r="D12" s="183" t="s">
        <v>5307</v>
      </c>
      <c r="E12" s="183" t="s">
        <v>5788</v>
      </c>
      <c r="F12" s="185" t="s">
        <v>9330</v>
      </c>
      <c r="G12" s="185" t="s">
        <v>5691</v>
      </c>
      <c r="H12" s="185" t="s">
        <v>9352</v>
      </c>
      <c r="I12" s="185" t="s">
        <v>9353</v>
      </c>
      <c r="J12" s="185" t="s">
        <v>9354</v>
      </c>
      <c r="K12" s="185" t="s">
        <v>9355</v>
      </c>
      <c r="L12" s="185" t="s">
        <v>5691</v>
      </c>
      <c r="M12" s="185" t="s">
        <v>5691</v>
      </c>
      <c r="N12" s="185" t="s">
        <v>5691</v>
      </c>
      <c r="O12" s="183"/>
      <c r="P12" s="183" t="s">
        <v>35</v>
      </c>
      <c r="Q12" s="183" t="s">
        <v>5339</v>
      </c>
      <c r="R12" s="183" t="s">
        <v>42</v>
      </c>
      <c r="S12" s="183"/>
      <c r="T12" s="183"/>
      <c r="U12" s="183"/>
    </row>
    <row r="13" spans="1:21" ht="15.75" customHeight="1">
      <c r="A13" s="183">
        <v>2</v>
      </c>
      <c r="B13" s="183" t="s">
        <v>5374</v>
      </c>
      <c r="C13" s="183" t="s">
        <v>5307</v>
      </c>
      <c r="D13" s="183" t="s">
        <v>5307</v>
      </c>
      <c r="E13" s="183" t="s">
        <v>6935</v>
      </c>
      <c r="F13" s="184" t="s">
        <v>9330</v>
      </c>
      <c r="G13" s="185" t="s">
        <v>5691</v>
      </c>
      <c r="H13" s="185" t="s">
        <v>5691</v>
      </c>
      <c r="I13" s="185" t="s">
        <v>9651</v>
      </c>
      <c r="J13" s="185" t="s">
        <v>9652</v>
      </c>
      <c r="K13" s="185" t="s">
        <v>5907</v>
      </c>
      <c r="L13" s="185" t="s">
        <v>5691</v>
      </c>
      <c r="M13" s="185" t="s">
        <v>5691</v>
      </c>
      <c r="N13" s="185" t="s">
        <v>5691</v>
      </c>
      <c r="O13" s="183"/>
      <c r="P13" s="183" t="s">
        <v>35</v>
      </c>
      <c r="Q13" s="183" t="s">
        <v>5339</v>
      </c>
      <c r="R13" s="183" t="s">
        <v>42</v>
      </c>
      <c r="S13" s="183"/>
      <c r="T13" s="183"/>
      <c r="U13" s="183"/>
    </row>
    <row r="14" spans="1:21" ht="15.75" customHeight="1">
      <c r="A14" s="183">
        <v>2</v>
      </c>
      <c r="B14" s="183" t="s">
        <v>5307</v>
      </c>
      <c r="C14" s="183" t="s">
        <v>5306</v>
      </c>
      <c r="D14" s="183" t="s">
        <v>5306</v>
      </c>
      <c r="E14" s="183" t="s">
        <v>5962</v>
      </c>
      <c r="F14" s="185" t="s">
        <v>9330</v>
      </c>
      <c r="G14" s="185" t="s">
        <v>5691</v>
      </c>
      <c r="H14" s="185" t="s">
        <v>9358</v>
      </c>
      <c r="I14" s="185" t="s">
        <v>6046</v>
      </c>
      <c r="J14" s="185" t="s">
        <v>9359</v>
      </c>
      <c r="K14" s="185" t="s">
        <v>5917</v>
      </c>
      <c r="L14" s="185" t="s">
        <v>5691</v>
      </c>
      <c r="M14" s="185" t="s">
        <v>5691</v>
      </c>
      <c r="N14" s="185" t="s">
        <v>5691</v>
      </c>
      <c r="O14" s="183"/>
      <c r="P14" s="183" t="s">
        <v>35</v>
      </c>
      <c r="Q14" s="183" t="s">
        <v>5339</v>
      </c>
      <c r="R14" s="183" t="s">
        <v>42</v>
      </c>
      <c r="S14" s="183"/>
      <c r="T14" s="183"/>
      <c r="U14" s="183"/>
    </row>
    <row r="15" spans="1:21" ht="15.75" customHeight="1">
      <c r="A15" s="183">
        <v>2</v>
      </c>
      <c r="B15" s="183" t="s">
        <v>5307</v>
      </c>
      <c r="C15" s="183" t="s">
        <v>5307</v>
      </c>
      <c r="D15" s="183" t="s">
        <v>5307</v>
      </c>
      <c r="E15" s="183" t="s">
        <v>5788</v>
      </c>
      <c r="F15" s="185" t="s">
        <v>9330</v>
      </c>
      <c r="G15" s="185" t="s">
        <v>5691</v>
      </c>
      <c r="H15" s="185" t="s">
        <v>9360</v>
      </c>
      <c r="I15" s="185" t="s">
        <v>9361</v>
      </c>
      <c r="J15" s="185" t="s">
        <v>9362</v>
      </c>
      <c r="K15" s="185" t="s">
        <v>6514</v>
      </c>
      <c r="L15" s="185" t="s">
        <v>5691</v>
      </c>
      <c r="M15" s="185" t="s">
        <v>5691</v>
      </c>
      <c r="N15" s="185" t="s">
        <v>5691</v>
      </c>
      <c r="O15" s="183"/>
      <c r="P15" s="183"/>
      <c r="Q15" s="183" t="s">
        <v>5313</v>
      </c>
      <c r="R15" s="183" t="s">
        <v>5378</v>
      </c>
      <c r="S15" s="183"/>
      <c r="T15" s="183"/>
      <c r="U15" s="183"/>
    </row>
    <row r="16" spans="1:21" ht="15.75" customHeight="1">
      <c r="A16" s="183">
        <v>3</v>
      </c>
      <c r="B16" s="183"/>
      <c r="C16" s="183"/>
      <c r="D16" s="183"/>
      <c r="E16" s="183" t="s">
        <v>8904</v>
      </c>
      <c r="F16" s="184" t="s">
        <v>5691</v>
      </c>
      <c r="G16" s="185" t="s">
        <v>9363</v>
      </c>
      <c r="H16" s="185" t="s">
        <v>5691</v>
      </c>
      <c r="I16" s="185" t="s">
        <v>5691</v>
      </c>
      <c r="J16" s="185" t="s">
        <v>5691</v>
      </c>
      <c r="K16" s="185" t="s">
        <v>5691</v>
      </c>
      <c r="L16" s="185" t="s">
        <v>5691</v>
      </c>
      <c r="M16" s="185" t="s">
        <v>5691</v>
      </c>
      <c r="N16" s="185" t="s">
        <v>5691</v>
      </c>
      <c r="O16" s="183"/>
      <c r="P16" s="183"/>
      <c r="Q16" s="183"/>
      <c r="R16" s="183"/>
      <c r="S16" s="183"/>
      <c r="T16" s="183" t="s">
        <v>7291</v>
      </c>
      <c r="U16" s="183"/>
    </row>
    <row r="17" spans="1:21" ht="15.75" customHeight="1">
      <c r="A17" s="183">
        <v>3</v>
      </c>
      <c r="B17" s="183" t="s">
        <v>5306</v>
      </c>
      <c r="C17" s="183" t="s">
        <v>5374</v>
      </c>
      <c r="D17" s="183" t="s">
        <v>5307</v>
      </c>
      <c r="E17" s="183" t="s">
        <v>5920</v>
      </c>
      <c r="F17" s="185" t="s">
        <v>9364</v>
      </c>
      <c r="G17" s="185" t="s">
        <v>5691</v>
      </c>
      <c r="H17" s="185" t="s">
        <v>9365</v>
      </c>
      <c r="I17" s="185" t="s">
        <v>9366</v>
      </c>
      <c r="J17" s="185" t="s">
        <v>9367</v>
      </c>
      <c r="K17" s="185" t="s">
        <v>9368</v>
      </c>
      <c r="L17" s="185" t="s">
        <v>5691</v>
      </c>
      <c r="M17" s="185" t="s">
        <v>5691</v>
      </c>
      <c r="N17" s="185" t="s">
        <v>5691</v>
      </c>
      <c r="O17" s="183"/>
      <c r="P17" s="183" t="s">
        <v>5678</v>
      </c>
      <c r="Q17" s="183" t="s">
        <v>5313</v>
      </c>
      <c r="R17" s="183" t="s">
        <v>5378</v>
      </c>
      <c r="S17" s="183"/>
      <c r="T17" s="183"/>
      <c r="U17" s="183"/>
    </row>
    <row r="18" spans="1:21" ht="15.75" customHeight="1">
      <c r="A18" s="183">
        <v>3</v>
      </c>
      <c r="B18" s="183" t="s">
        <v>5307</v>
      </c>
      <c r="C18" s="183" t="s">
        <v>5374</v>
      </c>
      <c r="D18" s="183" t="s">
        <v>5307</v>
      </c>
      <c r="E18" s="183" t="s">
        <v>5850</v>
      </c>
      <c r="F18" s="185" t="s">
        <v>9369</v>
      </c>
      <c r="G18" s="185" t="s">
        <v>5691</v>
      </c>
      <c r="H18" s="185" t="s">
        <v>9370</v>
      </c>
      <c r="I18" s="185" t="s">
        <v>9371</v>
      </c>
      <c r="J18" s="185" t="s">
        <v>9655</v>
      </c>
      <c r="K18" s="185" t="s">
        <v>9373</v>
      </c>
      <c r="L18" s="185" t="s">
        <v>5691</v>
      </c>
      <c r="M18" s="185" t="s">
        <v>5691</v>
      </c>
      <c r="N18" s="185" t="s">
        <v>5691</v>
      </c>
      <c r="O18" s="183"/>
      <c r="P18" s="183" t="s">
        <v>6284</v>
      </c>
      <c r="Q18" s="183" t="s">
        <v>5313</v>
      </c>
      <c r="R18" s="183" t="s">
        <v>5314</v>
      </c>
      <c r="S18" s="183"/>
      <c r="T18" s="183"/>
      <c r="U18" s="183" t="s">
        <v>5360</v>
      </c>
    </row>
    <row r="19" spans="1:21" ht="15.75" customHeight="1">
      <c r="A19" s="183">
        <v>3</v>
      </c>
      <c r="B19" s="183" t="s">
        <v>5306</v>
      </c>
      <c r="C19" s="183" t="s">
        <v>5374</v>
      </c>
      <c r="D19" s="183" t="s">
        <v>5307</v>
      </c>
      <c r="E19" s="183" t="s">
        <v>5920</v>
      </c>
      <c r="F19" s="185" t="s">
        <v>9369</v>
      </c>
      <c r="G19" s="185" t="s">
        <v>5691</v>
      </c>
      <c r="H19" s="185" t="s">
        <v>9374</v>
      </c>
      <c r="I19" s="185" t="s">
        <v>9375</v>
      </c>
      <c r="J19" s="185" t="s">
        <v>9376</v>
      </c>
      <c r="K19" s="185" t="s">
        <v>9377</v>
      </c>
      <c r="L19" s="185" t="s">
        <v>5691</v>
      </c>
      <c r="M19" s="185" t="s">
        <v>5691</v>
      </c>
      <c r="N19" s="185" t="s">
        <v>8926</v>
      </c>
      <c r="O19" s="183"/>
      <c r="P19" s="183" t="s">
        <v>6284</v>
      </c>
      <c r="Q19" s="183" t="s">
        <v>5313</v>
      </c>
      <c r="R19" s="183" t="s">
        <v>5378</v>
      </c>
      <c r="S19" s="183"/>
      <c r="T19" s="183"/>
      <c r="U19" s="183"/>
    </row>
    <row r="20" spans="1:21" ht="15.75" customHeight="1">
      <c r="A20" s="183">
        <v>3</v>
      </c>
      <c r="B20" s="183" t="s">
        <v>5307</v>
      </c>
      <c r="C20" s="183" t="s">
        <v>5307</v>
      </c>
      <c r="D20" s="183" t="s">
        <v>5306</v>
      </c>
      <c r="E20" s="183" t="s">
        <v>5796</v>
      </c>
      <c r="F20" s="185" t="s">
        <v>9369</v>
      </c>
      <c r="G20" s="185" t="s">
        <v>5691</v>
      </c>
      <c r="H20" s="185" t="s">
        <v>9378</v>
      </c>
      <c r="I20" s="185" t="s">
        <v>9379</v>
      </c>
      <c r="J20" s="185" t="s">
        <v>9380</v>
      </c>
      <c r="K20" s="185" t="s">
        <v>9381</v>
      </c>
      <c r="L20" s="185" t="s">
        <v>9382</v>
      </c>
      <c r="M20" s="185" t="s">
        <v>5691</v>
      </c>
      <c r="N20" s="185" t="s">
        <v>5691</v>
      </c>
      <c r="O20" s="183"/>
      <c r="P20" s="183" t="s">
        <v>6284</v>
      </c>
      <c r="Q20" s="183" t="s">
        <v>5339</v>
      </c>
      <c r="R20" s="183" t="s">
        <v>42</v>
      </c>
      <c r="S20" s="183"/>
      <c r="T20" s="183"/>
      <c r="U20" s="183"/>
    </row>
    <row r="21" spans="1:21" ht="15.75" customHeight="1">
      <c r="A21" s="183">
        <v>3</v>
      </c>
      <c r="B21" s="183" t="s">
        <v>5306</v>
      </c>
      <c r="C21" s="183" t="s">
        <v>5307</v>
      </c>
      <c r="D21" s="183" t="s">
        <v>5307</v>
      </c>
      <c r="E21" s="183" t="s">
        <v>5821</v>
      </c>
      <c r="F21" s="185" t="s">
        <v>9346</v>
      </c>
      <c r="G21" s="185" t="s">
        <v>5691</v>
      </c>
      <c r="H21" s="185" t="s">
        <v>9383</v>
      </c>
      <c r="I21" s="185" t="s">
        <v>9384</v>
      </c>
      <c r="J21" s="185" t="s">
        <v>9385</v>
      </c>
      <c r="K21" s="185" t="s">
        <v>9386</v>
      </c>
      <c r="L21" s="185" t="s">
        <v>5691</v>
      </c>
      <c r="M21" s="185" t="s">
        <v>5691</v>
      </c>
      <c r="N21" s="185" t="s">
        <v>5691</v>
      </c>
      <c r="O21" s="183"/>
      <c r="P21" s="183" t="s">
        <v>5678</v>
      </c>
      <c r="Q21" s="183" t="s">
        <v>5313</v>
      </c>
      <c r="R21" s="183" t="s">
        <v>6465</v>
      </c>
      <c r="S21" s="183"/>
      <c r="T21" s="183"/>
      <c r="U21" s="183"/>
    </row>
    <row r="22" spans="1:21" ht="15.75" customHeight="1">
      <c r="A22" s="183">
        <v>3</v>
      </c>
      <c r="B22" s="183" t="s">
        <v>5306</v>
      </c>
      <c r="C22" s="183" t="s">
        <v>5374</v>
      </c>
      <c r="D22" s="183" t="s">
        <v>5307</v>
      </c>
      <c r="E22" s="183" t="s">
        <v>5920</v>
      </c>
      <c r="F22" s="185" t="s">
        <v>9346</v>
      </c>
      <c r="G22" s="185" t="s">
        <v>5691</v>
      </c>
      <c r="H22" s="185" t="s">
        <v>9387</v>
      </c>
      <c r="I22" s="185" t="s">
        <v>9388</v>
      </c>
      <c r="J22" s="185" t="s">
        <v>9389</v>
      </c>
      <c r="K22" s="185" t="s">
        <v>9390</v>
      </c>
      <c r="L22" s="185" t="s">
        <v>9391</v>
      </c>
      <c r="M22" s="185" t="s">
        <v>5691</v>
      </c>
      <c r="N22" s="185" t="s">
        <v>5691</v>
      </c>
      <c r="O22" s="183"/>
      <c r="P22" s="183" t="s">
        <v>8868</v>
      </c>
      <c r="Q22" s="183" t="s">
        <v>5313</v>
      </c>
      <c r="R22" s="183" t="s">
        <v>6465</v>
      </c>
      <c r="S22" s="183"/>
      <c r="T22" s="183"/>
      <c r="U22" s="183"/>
    </row>
    <row r="23" spans="1:21" ht="15.75" customHeight="1">
      <c r="A23" s="183">
        <v>3</v>
      </c>
      <c r="B23" s="183" t="s">
        <v>5307</v>
      </c>
      <c r="C23" s="183" t="s">
        <v>5307</v>
      </c>
      <c r="D23" s="183" t="s">
        <v>5307</v>
      </c>
      <c r="E23" s="183" t="s">
        <v>5788</v>
      </c>
      <c r="F23" s="185" t="s">
        <v>9346</v>
      </c>
      <c r="G23" s="185" t="s">
        <v>5691</v>
      </c>
      <c r="H23" s="185" t="s">
        <v>9392</v>
      </c>
      <c r="I23" s="185" t="s">
        <v>9393</v>
      </c>
      <c r="J23" s="185" t="s">
        <v>7817</v>
      </c>
      <c r="K23" s="185" t="s">
        <v>9394</v>
      </c>
      <c r="L23" s="185" t="s">
        <v>5691</v>
      </c>
      <c r="M23" s="185" t="s">
        <v>5691</v>
      </c>
      <c r="N23" s="185" t="s">
        <v>5691</v>
      </c>
      <c r="O23" s="183"/>
      <c r="P23" s="183" t="s">
        <v>8868</v>
      </c>
      <c r="Q23" s="183" t="s">
        <v>5313</v>
      </c>
      <c r="R23" s="183" t="s">
        <v>5378</v>
      </c>
      <c r="S23" s="183"/>
      <c r="T23" s="183"/>
      <c r="U23" s="183"/>
    </row>
    <row r="24" spans="1:21" ht="15.75" customHeight="1">
      <c r="A24" s="183">
        <v>3</v>
      </c>
      <c r="B24" s="183" t="s">
        <v>5307</v>
      </c>
      <c r="C24" s="183" t="s">
        <v>5307</v>
      </c>
      <c r="D24" s="183" t="s">
        <v>5306</v>
      </c>
      <c r="E24" s="183" t="s">
        <v>5796</v>
      </c>
      <c r="F24" s="185" t="s">
        <v>9346</v>
      </c>
      <c r="G24" s="185" t="s">
        <v>5691</v>
      </c>
      <c r="H24" s="185" t="s">
        <v>9395</v>
      </c>
      <c r="I24" s="185" t="s">
        <v>9396</v>
      </c>
      <c r="J24" s="185" t="s">
        <v>5994</v>
      </c>
      <c r="K24" s="185" t="s">
        <v>9397</v>
      </c>
      <c r="L24" s="185" t="s">
        <v>5691</v>
      </c>
      <c r="M24" s="185" t="s">
        <v>5691</v>
      </c>
      <c r="N24" s="185" t="s">
        <v>5691</v>
      </c>
      <c r="O24" s="183"/>
      <c r="P24" s="183" t="s">
        <v>6284</v>
      </c>
      <c r="Q24" s="183" t="s">
        <v>5339</v>
      </c>
      <c r="R24" s="183" t="s">
        <v>42</v>
      </c>
      <c r="S24" s="183"/>
      <c r="T24" s="183"/>
      <c r="U24" s="183"/>
    </row>
    <row r="25" spans="1:21" ht="15.75" customHeight="1">
      <c r="A25" s="183">
        <v>3</v>
      </c>
      <c r="B25" s="183" t="s">
        <v>5307</v>
      </c>
      <c r="C25" s="183" t="s">
        <v>5307</v>
      </c>
      <c r="D25" s="183" t="s">
        <v>5307</v>
      </c>
      <c r="E25" s="183" t="s">
        <v>5788</v>
      </c>
      <c r="F25" s="185" t="s">
        <v>9346</v>
      </c>
      <c r="G25" s="185" t="s">
        <v>5691</v>
      </c>
      <c r="H25" s="185" t="s">
        <v>9665</v>
      </c>
      <c r="I25" s="185" t="s">
        <v>9399</v>
      </c>
      <c r="J25" s="185" t="s">
        <v>9400</v>
      </c>
      <c r="K25" s="185" t="s">
        <v>9401</v>
      </c>
      <c r="L25" s="185" t="s">
        <v>5691</v>
      </c>
      <c r="M25" s="185" t="s">
        <v>5691</v>
      </c>
      <c r="N25" s="185" t="s">
        <v>5691</v>
      </c>
      <c r="O25" s="183"/>
      <c r="P25" s="183" t="s">
        <v>35</v>
      </c>
      <c r="Q25" s="183" t="s">
        <v>5313</v>
      </c>
      <c r="R25" s="183" t="s">
        <v>5314</v>
      </c>
      <c r="S25" s="183"/>
      <c r="T25" s="183"/>
      <c r="U25" s="183"/>
    </row>
    <row r="26" spans="1:21" ht="15.75" customHeight="1">
      <c r="A26" s="183">
        <v>3</v>
      </c>
      <c r="B26" s="183" t="s">
        <v>5307</v>
      </c>
      <c r="C26" s="183" t="s">
        <v>5307</v>
      </c>
      <c r="D26" s="183" t="s">
        <v>5307</v>
      </c>
      <c r="E26" s="183" t="s">
        <v>5788</v>
      </c>
      <c r="F26" s="184" t="s">
        <v>9346</v>
      </c>
      <c r="G26" s="185" t="s">
        <v>5691</v>
      </c>
      <c r="H26" s="185" t="s">
        <v>9665</v>
      </c>
      <c r="I26" s="185" t="s">
        <v>9402</v>
      </c>
      <c r="J26" s="185" t="s">
        <v>9667</v>
      </c>
      <c r="K26" s="185" t="s">
        <v>9404</v>
      </c>
      <c r="L26" s="185" t="s">
        <v>5691</v>
      </c>
      <c r="M26" s="185" t="s">
        <v>5691</v>
      </c>
      <c r="N26" s="185" t="s">
        <v>5691</v>
      </c>
      <c r="O26" s="183"/>
      <c r="P26" s="183" t="s">
        <v>35</v>
      </c>
      <c r="Q26" s="183" t="s">
        <v>5339</v>
      </c>
      <c r="R26" s="183" t="s">
        <v>42</v>
      </c>
      <c r="S26" s="183"/>
      <c r="T26" s="183"/>
      <c r="U26" s="183"/>
    </row>
    <row r="27" spans="1:21" ht="15.75" customHeight="1">
      <c r="A27" s="183">
        <v>3</v>
      </c>
      <c r="B27" s="183" t="s">
        <v>5374</v>
      </c>
      <c r="C27" s="183" t="s">
        <v>5307</v>
      </c>
      <c r="D27" s="183" t="s">
        <v>5307</v>
      </c>
      <c r="E27" s="183" t="s">
        <v>6935</v>
      </c>
      <c r="F27" s="185" t="s">
        <v>9346</v>
      </c>
      <c r="G27" s="185" t="s">
        <v>5691</v>
      </c>
      <c r="H27" s="185" t="s">
        <v>9405</v>
      </c>
      <c r="I27" s="185" t="s">
        <v>9406</v>
      </c>
      <c r="J27" s="185" t="s">
        <v>9407</v>
      </c>
      <c r="K27" s="185" t="s">
        <v>9408</v>
      </c>
      <c r="L27" s="185" t="s">
        <v>5691</v>
      </c>
      <c r="M27" s="185" t="s">
        <v>5691</v>
      </c>
      <c r="N27" s="185" t="s">
        <v>5691</v>
      </c>
      <c r="O27" s="183"/>
      <c r="P27" s="183" t="s">
        <v>26</v>
      </c>
      <c r="Q27" s="183" t="s">
        <v>5339</v>
      </c>
      <c r="R27" s="183" t="s">
        <v>42</v>
      </c>
      <c r="S27" s="183"/>
      <c r="T27" s="183"/>
      <c r="U27" s="183"/>
    </row>
    <row r="28" spans="1:21" ht="15.75" customHeight="1">
      <c r="A28" s="183">
        <v>3</v>
      </c>
      <c r="B28" s="183" t="s">
        <v>5307</v>
      </c>
      <c r="C28" s="183" t="s">
        <v>5374</v>
      </c>
      <c r="D28" s="183" t="s">
        <v>5307</v>
      </c>
      <c r="E28" s="183" t="s">
        <v>5850</v>
      </c>
      <c r="F28" s="185" t="s">
        <v>9409</v>
      </c>
      <c r="G28" s="185" t="s">
        <v>5691</v>
      </c>
      <c r="H28" s="185" t="s">
        <v>9410</v>
      </c>
      <c r="I28" s="185" t="s">
        <v>9411</v>
      </c>
      <c r="J28" s="185" t="s">
        <v>9412</v>
      </c>
      <c r="K28" s="185" t="s">
        <v>9413</v>
      </c>
      <c r="L28" s="185" t="s">
        <v>5691</v>
      </c>
      <c r="M28" s="185" t="s">
        <v>5691</v>
      </c>
      <c r="N28" s="185" t="s">
        <v>5691</v>
      </c>
      <c r="O28" s="183"/>
      <c r="P28" s="183" t="s">
        <v>5678</v>
      </c>
      <c r="Q28" s="183" t="s">
        <v>5339</v>
      </c>
      <c r="R28" s="183" t="s">
        <v>42</v>
      </c>
      <c r="S28" s="183"/>
      <c r="T28" s="183"/>
      <c r="U28" s="183"/>
    </row>
    <row r="29" spans="1:21" ht="15.75" customHeight="1">
      <c r="A29" s="183">
        <v>4</v>
      </c>
      <c r="B29" s="183"/>
      <c r="C29" s="183"/>
      <c r="D29" s="183"/>
      <c r="E29" s="183" t="s">
        <v>8144</v>
      </c>
      <c r="F29" s="185" t="s">
        <v>5691</v>
      </c>
      <c r="G29" s="185" t="s">
        <v>9414</v>
      </c>
      <c r="H29" s="185" t="s">
        <v>5691</v>
      </c>
      <c r="I29" s="185" t="s">
        <v>5691</v>
      </c>
      <c r="J29" s="185" t="s">
        <v>5691</v>
      </c>
      <c r="K29" s="185" t="s">
        <v>5691</v>
      </c>
      <c r="L29" s="185" t="s">
        <v>5691</v>
      </c>
      <c r="M29" s="185" t="s">
        <v>5691</v>
      </c>
      <c r="N29" s="185" t="s">
        <v>5691</v>
      </c>
      <c r="O29" s="183"/>
      <c r="P29" s="183"/>
      <c r="Q29" s="183"/>
      <c r="R29" s="183"/>
      <c r="S29" s="183"/>
      <c r="T29" s="183" t="s">
        <v>8984</v>
      </c>
      <c r="U29" s="183"/>
    </row>
    <row r="30" spans="1:21" ht="15.75" customHeight="1">
      <c r="A30" s="183">
        <v>4</v>
      </c>
      <c r="B30" s="183" t="s">
        <v>5306</v>
      </c>
      <c r="C30" s="183" t="s">
        <v>5307</v>
      </c>
      <c r="D30" s="183" t="s">
        <v>5307</v>
      </c>
      <c r="E30" s="183" t="s">
        <v>5821</v>
      </c>
      <c r="F30" s="185" t="s">
        <v>9415</v>
      </c>
      <c r="G30" s="185" t="s">
        <v>5691</v>
      </c>
      <c r="H30" s="185" t="s">
        <v>9416</v>
      </c>
      <c r="I30" s="185" t="s">
        <v>9417</v>
      </c>
      <c r="J30" s="185" t="s">
        <v>9418</v>
      </c>
      <c r="K30" s="185" t="s">
        <v>9419</v>
      </c>
      <c r="L30" s="185" t="s">
        <v>5691</v>
      </c>
      <c r="M30" s="185" t="s">
        <v>5691</v>
      </c>
      <c r="N30" s="185" t="s">
        <v>5691</v>
      </c>
      <c r="O30" s="183"/>
      <c r="P30" s="183" t="s">
        <v>35</v>
      </c>
      <c r="Q30" s="183" t="s">
        <v>5313</v>
      </c>
      <c r="R30" s="183" t="s">
        <v>5314</v>
      </c>
      <c r="S30" s="183"/>
      <c r="T30" s="183"/>
      <c r="U30" s="183" t="s">
        <v>5360</v>
      </c>
    </row>
    <row r="31" spans="1:21" ht="15.75" customHeight="1">
      <c r="A31" s="183">
        <v>4</v>
      </c>
      <c r="B31" s="183" t="s">
        <v>5307</v>
      </c>
      <c r="C31" s="183" t="s">
        <v>5307</v>
      </c>
      <c r="D31" s="183" t="s">
        <v>5307</v>
      </c>
      <c r="E31" s="183" t="s">
        <v>5788</v>
      </c>
      <c r="F31" s="185" t="s">
        <v>5691</v>
      </c>
      <c r="G31" s="185" t="s">
        <v>5691</v>
      </c>
      <c r="H31" s="185" t="s">
        <v>9420</v>
      </c>
      <c r="I31" s="185" t="s">
        <v>9421</v>
      </c>
      <c r="J31" s="185" t="s">
        <v>9422</v>
      </c>
      <c r="K31" s="185" t="s">
        <v>9423</v>
      </c>
      <c r="L31" s="185" t="s">
        <v>5691</v>
      </c>
      <c r="M31" s="185" t="s">
        <v>5691</v>
      </c>
      <c r="N31" s="185" t="s">
        <v>5691</v>
      </c>
      <c r="O31" s="183"/>
      <c r="P31" s="183" t="s">
        <v>35</v>
      </c>
      <c r="Q31" s="183" t="s">
        <v>5339</v>
      </c>
      <c r="R31" s="183" t="s">
        <v>42</v>
      </c>
      <c r="S31" s="183"/>
      <c r="T31" s="183"/>
      <c r="U31" s="183"/>
    </row>
    <row r="32" spans="1:21" ht="15.75" customHeight="1">
      <c r="A32" s="183">
        <v>4</v>
      </c>
      <c r="B32" s="183" t="s">
        <v>5306</v>
      </c>
      <c r="C32" s="183" t="s">
        <v>5307</v>
      </c>
      <c r="D32" s="183" t="s">
        <v>5307</v>
      </c>
      <c r="E32" s="183" t="s">
        <v>5821</v>
      </c>
      <c r="F32" s="185" t="s">
        <v>9424</v>
      </c>
      <c r="G32" s="185" t="s">
        <v>5691</v>
      </c>
      <c r="H32" s="185" t="s">
        <v>9425</v>
      </c>
      <c r="I32" s="185" t="s">
        <v>9426</v>
      </c>
      <c r="J32" s="185" t="s">
        <v>9671</v>
      </c>
      <c r="K32" s="185" t="s">
        <v>9428</v>
      </c>
      <c r="L32" s="185" t="s">
        <v>5691</v>
      </c>
      <c r="M32" s="185" t="s">
        <v>5691</v>
      </c>
      <c r="N32" s="185" t="s">
        <v>5691</v>
      </c>
      <c r="O32" s="183"/>
      <c r="P32" s="183" t="s">
        <v>35</v>
      </c>
      <c r="Q32" s="183" t="s">
        <v>5339</v>
      </c>
      <c r="R32" s="183" t="s">
        <v>42</v>
      </c>
      <c r="S32" s="183"/>
      <c r="T32" s="183"/>
      <c r="U32" s="183"/>
    </row>
    <row r="33" spans="1:21" ht="15.75" customHeight="1">
      <c r="A33" s="183">
        <v>4</v>
      </c>
      <c r="B33" s="183" t="s">
        <v>5306</v>
      </c>
      <c r="C33" s="183" t="s">
        <v>5306</v>
      </c>
      <c r="D33" s="183" t="s">
        <v>5307</v>
      </c>
      <c r="E33" s="183" t="s">
        <v>5770</v>
      </c>
      <c r="F33" s="185" t="s">
        <v>9424</v>
      </c>
      <c r="G33" s="185" t="s">
        <v>5691</v>
      </c>
      <c r="H33" s="185" t="s">
        <v>9429</v>
      </c>
      <c r="I33" s="185" t="s">
        <v>9430</v>
      </c>
      <c r="J33" s="185" t="s">
        <v>9431</v>
      </c>
      <c r="K33" s="185" t="s">
        <v>9432</v>
      </c>
      <c r="L33" s="185" t="s">
        <v>5691</v>
      </c>
      <c r="M33" s="185" t="s">
        <v>5691</v>
      </c>
      <c r="N33" s="185" t="s">
        <v>5691</v>
      </c>
      <c r="O33" s="183"/>
      <c r="P33" s="183" t="s">
        <v>8868</v>
      </c>
      <c r="Q33" s="183" t="s">
        <v>5313</v>
      </c>
      <c r="R33" s="183" t="s">
        <v>5378</v>
      </c>
      <c r="S33" s="183"/>
      <c r="T33" s="183"/>
      <c r="U33" s="183"/>
    </row>
    <row r="34" spans="1:21" ht="15.75" customHeight="1">
      <c r="A34" s="183">
        <v>5</v>
      </c>
      <c r="B34" s="183"/>
      <c r="C34" s="183"/>
      <c r="D34" s="183"/>
      <c r="E34" s="183" t="s">
        <v>9718</v>
      </c>
      <c r="F34" s="185" t="s">
        <v>5691</v>
      </c>
      <c r="G34" s="185" t="s">
        <v>9433</v>
      </c>
      <c r="H34" s="185" t="s">
        <v>5691</v>
      </c>
      <c r="I34" s="185" t="s">
        <v>5691</v>
      </c>
      <c r="J34" s="185" t="s">
        <v>5691</v>
      </c>
      <c r="K34" s="185" t="s">
        <v>5691</v>
      </c>
      <c r="L34" s="185" t="s">
        <v>5691</v>
      </c>
      <c r="M34" s="185" t="s">
        <v>5691</v>
      </c>
      <c r="N34" s="185" t="s">
        <v>5691</v>
      </c>
      <c r="O34" s="183"/>
      <c r="P34" s="183"/>
      <c r="Q34" s="183"/>
      <c r="R34" s="183"/>
      <c r="S34" s="183"/>
      <c r="T34" s="183" t="s">
        <v>7291</v>
      </c>
      <c r="U34" s="183"/>
    </row>
    <row r="35" spans="1:21" ht="15.75" customHeight="1">
      <c r="A35" s="183">
        <v>5</v>
      </c>
      <c r="B35" s="183" t="s">
        <v>5306</v>
      </c>
      <c r="C35" s="183" t="s">
        <v>5306</v>
      </c>
      <c r="D35" s="183" t="s">
        <v>5306</v>
      </c>
      <c r="E35" s="183" t="s">
        <v>5889</v>
      </c>
      <c r="F35" s="185" t="s">
        <v>9330</v>
      </c>
      <c r="G35" s="185" t="s">
        <v>5691</v>
      </c>
      <c r="H35" s="185" t="s">
        <v>9434</v>
      </c>
      <c r="I35" s="185" t="s">
        <v>9435</v>
      </c>
      <c r="J35" s="185" t="s">
        <v>9673</v>
      </c>
      <c r="K35" s="185" t="s">
        <v>9437</v>
      </c>
      <c r="L35" s="185" t="s">
        <v>5691</v>
      </c>
      <c r="M35" s="185" t="s">
        <v>5691</v>
      </c>
      <c r="N35" s="185" t="s">
        <v>5691</v>
      </c>
      <c r="O35" s="183"/>
      <c r="P35" s="183" t="s">
        <v>6284</v>
      </c>
      <c r="Q35" s="183" t="s">
        <v>5313</v>
      </c>
      <c r="R35" s="183" t="s">
        <v>5314</v>
      </c>
      <c r="S35" s="183"/>
      <c r="T35" s="183"/>
      <c r="U35" s="183" t="s">
        <v>5360</v>
      </c>
    </row>
    <row r="36" spans="1:21" ht="15.75" customHeight="1">
      <c r="A36" s="183">
        <v>5</v>
      </c>
      <c r="B36" s="183" t="s">
        <v>5374</v>
      </c>
      <c r="C36" s="183" t="s">
        <v>5307</v>
      </c>
      <c r="D36" s="183" t="s">
        <v>5307</v>
      </c>
      <c r="E36" s="183" t="s">
        <v>6935</v>
      </c>
      <c r="F36" s="185" t="s">
        <v>9330</v>
      </c>
      <c r="G36" s="185" t="s">
        <v>5691</v>
      </c>
      <c r="H36" s="185" t="s">
        <v>9438</v>
      </c>
      <c r="I36" s="185" t="s">
        <v>9439</v>
      </c>
      <c r="J36" s="185" t="s">
        <v>9440</v>
      </c>
      <c r="K36" s="185" t="s">
        <v>9441</v>
      </c>
      <c r="L36" s="185" t="s">
        <v>5691</v>
      </c>
      <c r="M36" s="185" t="s">
        <v>5691</v>
      </c>
      <c r="N36" s="185" t="s">
        <v>9024</v>
      </c>
      <c r="O36" s="183"/>
      <c r="P36" s="183" t="s">
        <v>6284</v>
      </c>
      <c r="Q36" s="183" t="s">
        <v>5339</v>
      </c>
      <c r="R36" s="183" t="s">
        <v>42</v>
      </c>
      <c r="S36" s="183"/>
      <c r="T36" s="183"/>
      <c r="U36" s="183"/>
    </row>
    <row r="37" spans="1:21" ht="15.75" customHeight="1">
      <c r="A37" s="183">
        <v>5</v>
      </c>
      <c r="B37" s="183" t="s">
        <v>5374</v>
      </c>
      <c r="C37" s="183" t="s">
        <v>5374</v>
      </c>
      <c r="D37" s="183" t="s">
        <v>5307</v>
      </c>
      <c r="E37" s="183" t="s">
        <v>5985</v>
      </c>
      <c r="F37" s="185" t="s">
        <v>9330</v>
      </c>
      <c r="G37" s="185" t="s">
        <v>5691</v>
      </c>
      <c r="H37" s="185" t="s">
        <v>9442</v>
      </c>
      <c r="I37" s="185" t="s">
        <v>9443</v>
      </c>
      <c r="J37" s="185" t="s">
        <v>9444</v>
      </c>
      <c r="K37" s="185" t="s">
        <v>9445</v>
      </c>
      <c r="L37" s="185" t="s">
        <v>5691</v>
      </c>
      <c r="M37" s="185" t="s">
        <v>5691</v>
      </c>
      <c r="N37" s="185" t="s">
        <v>9024</v>
      </c>
      <c r="O37" s="183"/>
      <c r="P37" s="183" t="s">
        <v>8868</v>
      </c>
      <c r="Q37" s="183" t="s">
        <v>5339</v>
      </c>
      <c r="R37" s="183" t="s">
        <v>42</v>
      </c>
      <c r="S37" s="183"/>
      <c r="T37" s="183"/>
      <c r="U37" s="183"/>
    </row>
    <row r="38" spans="1:21" ht="15.75" customHeight="1">
      <c r="A38" s="183">
        <v>5</v>
      </c>
      <c r="B38" s="183" t="s">
        <v>5306</v>
      </c>
      <c r="C38" s="183" t="s">
        <v>5307</v>
      </c>
      <c r="D38" s="183" t="s">
        <v>5306</v>
      </c>
      <c r="E38" s="183" t="s">
        <v>5809</v>
      </c>
      <c r="F38" s="185" t="s">
        <v>9330</v>
      </c>
      <c r="G38" s="185" t="s">
        <v>5691</v>
      </c>
      <c r="H38" s="185" t="s">
        <v>9446</v>
      </c>
      <c r="I38" s="185" t="s">
        <v>9447</v>
      </c>
      <c r="J38" s="185" t="s">
        <v>9448</v>
      </c>
      <c r="K38" s="185" t="s">
        <v>9449</v>
      </c>
      <c r="L38" s="185" t="s">
        <v>5691</v>
      </c>
      <c r="M38" s="185" t="s">
        <v>5691</v>
      </c>
      <c r="N38" s="185" t="s">
        <v>5691</v>
      </c>
      <c r="O38" s="183"/>
      <c r="P38" s="183" t="s">
        <v>6284</v>
      </c>
      <c r="Q38" s="183" t="s">
        <v>5339</v>
      </c>
      <c r="R38" s="183" t="s">
        <v>42</v>
      </c>
      <c r="S38" s="183"/>
      <c r="T38" s="183"/>
      <c r="U38" s="183"/>
    </row>
    <row r="39" spans="1:21" ht="15.75" customHeight="1">
      <c r="A39" s="183">
        <v>5</v>
      </c>
      <c r="B39" s="183" t="s">
        <v>5374</v>
      </c>
      <c r="C39" s="183" t="s">
        <v>5307</v>
      </c>
      <c r="D39" s="183" t="s">
        <v>5307</v>
      </c>
      <c r="E39" s="183" t="s">
        <v>6935</v>
      </c>
      <c r="F39" s="185" t="s">
        <v>9450</v>
      </c>
      <c r="G39" s="185" t="s">
        <v>5691</v>
      </c>
      <c r="H39" s="185" t="s">
        <v>9451</v>
      </c>
      <c r="I39" s="185" t="s">
        <v>9452</v>
      </c>
      <c r="J39" s="185" t="s">
        <v>9453</v>
      </c>
      <c r="K39" s="185" t="s">
        <v>9454</v>
      </c>
      <c r="L39" s="185" t="s">
        <v>5691</v>
      </c>
      <c r="M39" s="185" t="s">
        <v>5691</v>
      </c>
      <c r="N39" s="185" t="s">
        <v>5691</v>
      </c>
      <c r="O39" s="183"/>
      <c r="P39" s="183" t="s">
        <v>6284</v>
      </c>
      <c r="Q39" s="183" t="s">
        <v>5313</v>
      </c>
      <c r="R39" s="183" t="s">
        <v>5314</v>
      </c>
      <c r="S39" s="183"/>
      <c r="T39" s="183"/>
      <c r="U39" s="183"/>
    </row>
    <row r="40" spans="1:21" ht="15.75" customHeight="1">
      <c r="A40" s="183">
        <v>5</v>
      </c>
      <c r="B40" s="183" t="s">
        <v>5374</v>
      </c>
      <c r="C40" s="183" t="s">
        <v>5307</v>
      </c>
      <c r="D40" s="183" t="s">
        <v>5307</v>
      </c>
      <c r="E40" s="183" t="s">
        <v>6935</v>
      </c>
      <c r="F40" s="184" t="s">
        <v>9455</v>
      </c>
      <c r="G40" s="185" t="s">
        <v>5691</v>
      </c>
      <c r="H40" s="185" t="s">
        <v>9456</v>
      </c>
      <c r="I40" s="185" t="s">
        <v>6553</v>
      </c>
      <c r="J40" s="185" t="s">
        <v>9457</v>
      </c>
      <c r="K40" s="185" t="s">
        <v>9458</v>
      </c>
      <c r="L40" s="185" t="s">
        <v>5691</v>
      </c>
      <c r="M40" s="185" t="s">
        <v>5691</v>
      </c>
      <c r="N40" s="185" t="s">
        <v>5691</v>
      </c>
      <c r="O40" s="183"/>
      <c r="P40" s="183" t="s">
        <v>6284</v>
      </c>
      <c r="Q40" s="183" t="s">
        <v>5313</v>
      </c>
      <c r="R40" s="183" t="s">
        <v>5314</v>
      </c>
      <c r="S40" s="183"/>
      <c r="T40" s="183"/>
      <c r="U40" s="183"/>
    </row>
    <row r="41" spans="1:21" ht="15.75" customHeight="1">
      <c r="A41" s="183">
        <v>6</v>
      </c>
      <c r="B41" s="183"/>
      <c r="C41" s="183"/>
      <c r="D41" s="183"/>
      <c r="E41" s="183" t="s">
        <v>9719</v>
      </c>
      <c r="F41" s="184" t="s">
        <v>5691</v>
      </c>
      <c r="G41" s="185" t="s">
        <v>9459</v>
      </c>
      <c r="H41" s="185" t="s">
        <v>5691</v>
      </c>
      <c r="I41" s="185" t="s">
        <v>5691</v>
      </c>
      <c r="J41" s="185" t="s">
        <v>5691</v>
      </c>
      <c r="K41" s="185" t="s">
        <v>5691</v>
      </c>
      <c r="L41" s="185" t="s">
        <v>5691</v>
      </c>
      <c r="M41" s="185" t="s">
        <v>5691</v>
      </c>
      <c r="N41" s="185" t="s">
        <v>5691</v>
      </c>
      <c r="O41" s="183"/>
      <c r="P41" s="183"/>
      <c r="Q41" s="183"/>
      <c r="R41" s="183"/>
      <c r="S41" s="183"/>
      <c r="T41" s="183" t="s">
        <v>7291</v>
      </c>
      <c r="U41" s="183"/>
    </row>
    <row r="42" spans="1:21" ht="15.75" customHeight="1">
      <c r="A42" s="183">
        <v>6</v>
      </c>
      <c r="B42" s="183" t="s">
        <v>5306</v>
      </c>
      <c r="C42" s="183" t="s">
        <v>5307</v>
      </c>
      <c r="D42" s="183" t="s">
        <v>5306</v>
      </c>
      <c r="E42" s="183" t="s">
        <v>5809</v>
      </c>
      <c r="F42" s="185" t="s">
        <v>9364</v>
      </c>
      <c r="G42" s="185" t="s">
        <v>5691</v>
      </c>
      <c r="H42" s="185" t="s">
        <v>9460</v>
      </c>
      <c r="I42" s="185" t="s">
        <v>9461</v>
      </c>
      <c r="J42" s="185" t="s">
        <v>9462</v>
      </c>
      <c r="K42" s="185" t="s">
        <v>9463</v>
      </c>
      <c r="L42" s="185" t="s">
        <v>5691</v>
      </c>
      <c r="M42" s="185" t="s">
        <v>5691</v>
      </c>
      <c r="N42" s="185" t="s">
        <v>5691</v>
      </c>
      <c r="O42" s="183"/>
      <c r="P42" s="183" t="s">
        <v>8868</v>
      </c>
      <c r="Q42" s="183" t="s">
        <v>5313</v>
      </c>
      <c r="R42" s="183" t="s">
        <v>5378</v>
      </c>
      <c r="S42" s="183"/>
      <c r="T42" s="183"/>
      <c r="U42" s="183"/>
    </row>
    <row r="43" spans="1:21" ht="15.75" customHeight="1">
      <c r="A43" s="183">
        <v>6</v>
      </c>
      <c r="B43" s="183" t="s">
        <v>5306</v>
      </c>
      <c r="C43" s="183" t="s">
        <v>5307</v>
      </c>
      <c r="D43" s="183" t="s">
        <v>5306</v>
      </c>
      <c r="E43" s="183" t="s">
        <v>5809</v>
      </c>
      <c r="F43" s="185" t="s">
        <v>9364</v>
      </c>
      <c r="G43" s="185" t="s">
        <v>5691</v>
      </c>
      <c r="H43" s="185" t="s">
        <v>9464</v>
      </c>
      <c r="I43" s="185" t="s">
        <v>9465</v>
      </c>
      <c r="J43" s="185" t="s">
        <v>9466</v>
      </c>
      <c r="K43" s="185" t="s">
        <v>9467</v>
      </c>
      <c r="L43" s="185" t="s">
        <v>5691</v>
      </c>
      <c r="M43" s="185" t="s">
        <v>5691</v>
      </c>
      <c r="N43" s="185" t="s">
        <v>9058</v>
      </c>
      <c r="O43" s="183"/>
      <c r="P43" s="183" t="s">
        <v>6284</v>
      </c>
      <c r="Q43" s="183" t="s">
        <v>5339</v>
      </c>
      <c r="R43" s="183" t="s">
        <v>42</v>
      </c>
      <c r="S43" s="183"/>
      <c r="T43" s="183"/>
      <c r="U43" s="183"/>
    </row>
    <row r="44" spans="1:21" ht="15.75" customHeight="1">
      <c r="A44" s="183">
        <v>6</v>
      </c>
      <c r="B44" s="183" t="s">
        <v>5306</v>
      </c>
      <c r="C44" s="183" t="s">
        <v>5307</v>
      </c>
      <c r="D44" s="183" t="s">
        <v>5306</v>
      </c>
      <c r="E44" s="183" t="s">
        <v>5809</v>
      </c>
      <c r="F44" s="185" t="s">
        <v>9364</v>
      </c>
      <c r="G44" s="185" t="s">
        <v>5691</v>
      </c>
      <c r="H44" s="185" t="s">
        <v>9468</v>
      </c>
      <c r="I44" s="185" t="s">
        <v>9469</v>
      </c>
      <c r="J44" s="185" t="s">
        <v>9470</v>
      </c>
      <c r="K44" s="185" t="s">
        <v>9471</v>
      </c>
      <c r="L44" s="185" t="s">
        <v>5691</v>
      </c>
      <c r="M44" s="185" t="s">
        <v>5691</v>
      </c>
      <c r="N44" s="185" t="s">
        <v>5691</v>
      </c>
      <c r="O44" s="183"/>
      <c r="P44" s="183" t="s">
        <v>8868</v>
      </c>
      <c r="Q44" s="183" t="s">
        <v>5339</v>
      </c>
      <c r="R44" s="183" t="s">
        <v>42</v>
      </c>
      <c r="S44" s="183"/>
      <c r="T44" s="183"/>
      <c r="U44" s="183"/>
    </row>
    <row r="45" spans="1:21" ht="15.75" customHeight="1">
      <c r="A45" s="183">
        <v>6</v>
      </c>
      <c r="B45" s="183" t="s">
        <v>5307</v>
      </c>
      <c r="C45" s="183" t="s">
        <v>5374</v>
      </c>
      <c r="D45" s="183" t="s">
        <v>5307</v>
      </c>
      <c r="E45" s="183" t="s">
        <v>5850</v>
      </c>
      <c r="F45" s="185" t="s">
        <v>9364</v>
      </c>
      <c r="G45" s="185" t="s">
        <v>5691</v>
      </c>
      <c r="H45" s="185" t="s">
        <v>9472</v>
      </c>
      <c r="I45" s="185" t="s">
        <v>9473</v>
      </c>
      <c r="J45" s="185" t="s">
        <v>9474</v>
      </c>
      <c r="K45" s="185" t="s">
        <v>9475</v>
      </c>
      <c r="L45" s="185" t="s">
        <v>5691</v>
      </c>
      <c r="M45" s="185" t="s">
        <v>5691</v>
      </c>
      <c r="N45" s="185" t="s">
        <v>5691</v>
      </c>
      <c r="O45" s="183"/>
      <c r="P45" s="183" t="s">
        <v>6284</v>
      </c>
      <c r="Q45" s="183" t="s">
        <v>5313</v>
      </c>
      <c r="R45" s="183" t="s">
        <v>5378</v>
      </c>
      <c r="S45" s="183"/>
      <c r="T45" s="183"/>
      <c r="U45" s="183"/>
    </row>
    <row r="46" spans="1:21" ht="15.75" customHeight="1">
      <c r="A46" s="183">
        <v>6</v>
      </c>
      <c r="B46" s="183" t="s">
        <v>5307</v>
      </c>
      <c r="C46" s="183" t="s">
        <v>5307</v>
      </c>
      <c r="D46" s="183" t="s">
        <v>5307</v>
      </c>
      <c r="E46" s="183" t="s">
        <v>5788</v>
      </c>
      <c r="F46" s="185" t="s">
        <v>9364</v>
      </c>
      <c r="G46" s="185" t="s">
        <v>5691</v>
      </c>
      <c r="H46" s="185" t="s">
        <v>9476</v>
      </c>
      <c r="I46" s="185" t="s">
        <v>9477</v>
      </c>
      <c r="J46" s="185" t="s">
        <v>9478</v>
      </c>
      <c r="K46" s="185" t="s">
        <v>9479</v>
      </c>
      <c r="L46" s="185" t="s">
        <v>9480</v>
      </c>
      <c r="M46" s="185" t="s">
        <v>5691</v>
      </c>
      <c r="N46" s="185" t="s">
        <v>9078</v>
      </c>
      <c r="O46" s="183"/>
      <c r="P46" s="183" t="s">
        <v>8868</v>
      </c>
      <c r="Q46" s="183" t="s">
        <v>5313</v>
      </c>
      <c r="R46" s="183" t="s">
        <v>5314</v>
      </c>
      <c r="S46" s="183"/>
      <c r="T46" s="183"/>
      <c r="U46" s="183"/>
    </row>
    <row r="47" spans="1:21" ht="15.75" customHeight="1">
      <c r="A47" s="183">
        <v>7</v>
      </c>
      <c r="B47" s="183"/>
      <c r="C47" s="183"/>
      <c r="D47" s="183"/>
      <c r="E47" s="183" t="s">
        <v>9720</v>
      </c>
      <c r="F47" s="185" t="s">
        <v>5691</v>
      </c>
      <c r="G47" s="185" t="s">
        <v>9481</v>
      </c>
      <c r="H47" s="185" t="s">
        <v>5691</v>
      </c>
      <c r="I47" s="185" t="s">
        <v>5691</v>
      </c>
      <c r="J47" s="185" t="s">
        <v>5691</v>
      </c>
      <c r="K47" s="185" t="s">
        <v>5691</v>
      </c>
      <c r="L47" s="185" t="s">
        <v>5691</v>
      </c>
      <c r="M47" s="185" t="s">
        <v>5691</v>
      </c>
      <c r="N47" s="185" t="s">
        <v>5691</v>
      </c>
      <c r="O47" s="183"/>
      <c r="P47" s="183"/>
      <c r="Q47" s="183"/>
      <c r="R47" s="183"/>
      <c r="S47" s="183"/>
      <c r="T47" s="183" t="s">
        <v>8984</v>
      </c>
      <c r="U47" s="183"/>
    </row>
    <row r="48" spans="1:21" ht="15.75" customHeight="1">
      <c r="A48" s="183">
        <v>7</v>
      </c>
      <c r="B48" s="183" t="s">
        <v>5306</v>
      </c>
      <c r="C48" s="183" t="s">
        <v>5307</v>
      </c>
      <c r="D48" s="183" t="s">
        <v>5307</v>
      </c>
      <c r="E48" s="183" t="s">
        <v>5821</v>
      </c>
      <c r="F48" s="185" t="s">
        <v>9482</v>
      </c>
      <c r="G48" s="185" t="s">
        <v>5691</v>
      </c>
      <c r="H48" s="185" t="s">
        <v>9483</v>
      </c>
      <c r="I48" s="185" t="s">
        <v>9484</v>
      </c>
      <c r="J48" s="185" t="s">
        <v>9485</v>
      </c>
      <c r="K48" s="185" t="s">
        <v>9486</v>
      </c>
      <c r="L48" s="185" t="s">
        <v>5691</v>
      </c>
      <c r="M48" s="185" t="s">
        <v>5691</v>
      </c>
      <c r="N48" s="185" t="s">
        <v>5691</v>
      </c>
      <c r="O48" s="183"/>
      <c r="P48" s="183" t="s">
        <v>8868</v>
      </c>
      <c r="Q48" s="183" t="s">
        <v>5313</v>
      </c>
      <c r="R48" s="183" t="s">
        <v>5378</v>
      </c>
      <c r="S48" s="183"/>
      <c r="T48" s="183"/>
      <c r="U48" s="183"/>
    </row>
    <row r="49" spans="1:21" ht="15.75" customHeight="1">
      <c r="A49" s="183">
        <v>7</v>
      </c>
      <c r="B49" s="183" t="s">
        <v>5306</v>
      </c>
      <c r="C49" s="183" t="s">
        <v>5306</v>
      </c>
      <c r="D49" s="183" t="s">
        <v>5307</v>
      </c>
      <c r="E49" s="183" t="s">
        <v>5770</v>
      </c>
      <c r="F49" s="185" t="s">
        <v>9482</v>
      </c>
      <c r="G49" s="185" t="s">
        <v>5691</v>
      </c>
      <c r="H49" s="185" t="s">
        <v>9487</v>
      </c>
      <c r="I49" s="185" t="s">
        <v>9488</v>
      </c>
      <c r="J49" s="185" t="s">
        <v>9489</v>
      </c>
      <c r="K49" s="185" t="s">
        <v>9490</v>
      </c>
      <c r="L49" s="185" t="s">
        <v>5691</v>
      </c>
      <c r="M49" s="185" t="s">
        <v>5691</v>
      </c>
      <c r="N49" s="185" t="s">
        <v>5691</v>
      </c>
      <c r="O49" s="183"/>
      <c r="P49" s="183" t="s">
        <v>8868</v>
      </c>
      <c r="Q49" s="183" t="s">
        <v>5313</v>
      </c>
      <c r="R49" s="183" t="s">
        <v>5314</v>
      </c>
      <c r="S49" s="183"/>
      <c r="T49" s="183"/>
      <c r="U49" s="183"/>
    </row>
    <row r="50" spans="1:21" ht="15.75" customHeight="1">
      <c r="A50" s="183">
        <v>7</v>
      </c>
      <c r="B50" s="183" t="s">
        <v>5306</v>
      </c>
      <c r="C50" s="183" t="s">
        <v>5307</v>
      </c>
      <c r="D50" s="183" t="s">
        <v>5306</v>
      </c>
      <c r="E50" s="183" t="s">
        <v>5809</v>
      </c>
      <c r="F50" s="185" t="s">
        <v>9482</v>
      </c>
      <c r="G50" s="185" t="s">
        <v>5691</v>
      </c>
      <c r="H50" s="185" t="s">
        <v>9491</v>
      </c>
      <c r="I50" s="185" t="s">
        <v>9492</v>
      </c>
      <c r="J50" s="185" t="s">
        <v>9493</v>
      </c>
      <c r="K50" s="185" t="s">
        <v>9494</v>
      </c>
      <c r="L50" s="185" t="s">
        <v>5691</v>
      </c>
      <c r="M50" s="185" t="s">
        <v>5691</v>
      </c>
      <c r="N50" s="185" t="s">
        <v>9495</v>
      </c>
      <c r="O50" s="183"/>
      <c r="P50" s="183" t="s">
        <v>8868</v>
      </c>
      <c r="Q50" s="183" t="s">
        <v>5339</v>
      </c>
      <c r="R50" s="183" t="s">
        <v>42</v>
      </c>
      <c r="S50" s="183"/>
      <c r="T50" s="183"/>
      <c r="U50" s="183"/>
    </row>
    <row r="51" spans="1:21" ht="15.75" customHeight="1">
      <c r="A51" s="183">
        <v>7</v>
      </c>
      <c r="B51" s="183" t="s">
        <v>5306</v>
      </c>
      <c r="C51" s="183" t="s">
        <v>5307</v>
      </c>
      <c r="D51" s="183" t="s">
        <v>5306</v>
      </c>
      <c r="E51" s="183" t="s">
        <v>5809</v>
      </c>
      <c r="F51" s="185" t="s">
        <v>9482</v>
      </c>
      <c r="G51" s="185" t="s">
        <v>5691</v>
      </c>
      <c r="H51" s="185" t="s">
        <v>9496</v>
      </c>
      <c r="I51" s="185" t="s">
        <v>9497</v>
      </c>
      <c r="J51" s="185" t="s">
        <v>9498</v>
      </c>
      <c r="K51" s="185" t="s">
        <v>9499</v>
      </c>
      <c r="L51" s="185" t="s">
        <v>5691</v>
      </c>
      <c r="M51" s="185" t="s">
        <v>5691</v>
      </c>
      <c r="N51" s="185" t="s">
        <v>5691</v>
      </c>
      <c r="O51" s="183"/>
      <c r="P51" s="183" t="s">
        <v>8868</v>
      </c>
      <c r="Q51" s="183" t="s">
        <v>5339</v>
      </c>
      <c r="R51" s="183" t="s">
        <v>42</v>
      </c>
      <c r="S51" s="183"/>
      <c r="T51" s="183"/>
      <c r="U51" s="183"/>
    </row>
    <row r="52" spans="1:21" ht="15.75" customHeight="1">
      <c r="A52" s="183">
        <v>7</v>
      </c>
      <c r="B52" s="183" t="s">
        <v>5307</v>
      </c>
      <c r="C52" s="183" t="s">
        <v>5306</v>
      </c>
      <c r="D52" s="183" t="s">
        <v>5306</v>
      </c>
      <c r="E52" s="183" t="s">
        <v>5962</v>
      </c>
      <c r="F52" s="185" t="s">
        <v>9500</v>
      </c>
      <c r="G52" s="185" t="s">
        <v>5691</v>
      </c>
      <c r="H52" s="185" t="s">
        <v>9501</v>
      </c>
      <c r="I52" s="185" t="s">
        <v>9502</v>
      </c>
      <c r="J52" s="185" t="s">
        <v>9503</v>
      </c>
      <c r="K52" s="185" t="s">
        <v>9504</v>
      </c>
      <c r="L52" s="185" t="s">
        <v>9505</v>
      </c>
      <c r="M52" s="185" t="s">
        <v>5691</v>
      </c>
      <c r="N52" s="185" t="s">
        <v>5691</v>
      </c>
      <c r="O52" s="183"/>
      <c r="P52" s="183" t="s">
        <v>26</v>
      </c>
      <c r="Q52" s="183" t="s">
        <v>5313</v>
      </c>
      <c r="R52" s="183" t="s">
        <v>5314</v>
      </c>
      <c r="S52" s="183"/>
      <c r="T52" s="183"/>
      <c r="U52" s="183"/>
    </row>
    <row r="53" spans="1:21" ht="15.75" customHeight="1">
      <c r="A53" s="183">
        <v>7</v>
      </c>
      <c r="B53" s="183" t="s">
        <v>5306</v>
      </c>
      <c r="C53" s="183" t="s">
        <v>5306</v>
      </c>
      <c r="D53" s="183" t="s">
        <v>5307</v>
      </c>
      <c r="E53" s="183" t="s">
        <v>5770</v>
      </c>
      <c r="F53" s="185" t="s">
        <v>9455</v>
      </c>
      <c r="G53" s="185" t="s">
        <v>5691</v>
      </c>
      <c r="H53" s="185" t="s">
        <v>9506</v>
      </c>
      <c r="I53" s="185" t="s">
        <v>9507</v>
      </c>
      <c r="J53" s="185" t="s">
        <v>9508</v>
      </c>
      <c r="K53" s="185" t="s">
        <v>9509</v>
      </c>
      <c r="L53" s="185" t="s">
        <v>5691</v>
      </c>
      <c r="M53" s="185" t="s">
        <v>5691</v>
      </c>
      <c r="N53" s="185" t="s">
        <v>5691</v>
      </c>
      <c r="O53" s="183"/>
      <c r="P53" s="183" t="s">
        <v>8868</v>
      </c>
      <c r="Q53" s="183" t="s">
        <v>5339</v>
      </c>
      <c r="R53" s="183" t="s">
        <v>42</v>
      </c>
      <c r="S53" s="183"/>
      <c r="T53" s="183"/>
      <c r="U53" s="183"/>
    </row>
    <row r="54" spans="1:21" ht="15.75" customHeight="1">
      <c r="A54" s="183">
        <v>7</v>
      </c>
      <c r="B54" s="183" t="s">
        <v>5307</v>
      </c>
      <c r="C54" s="183" t="s">
        <v>5306</v>
      </c>
      <c r="D54" s="183" t="s">
        <v>5306</v>
      </c>
      <c r="E54" s="183" t="s">
        <v>5962</v>
      </c>
      <c r="F54" s="184" t="s">
        <v>9500</v>
      </c>
      <c r="G54" s="185" t="s">
        <v>5691</v>
      </c>
      <c r="H54" s="185" t="s">
        <v>9510</v>
      </c>
      <c r="I54" s="185" t="s">
        <v>9511</v>
      </c>
      <c r="J54" s="185" t="s">
        <v>9512</v>
      </c>
      <c r="K54" s="185" t="s">
        <v>9513</v>
      </c>
      <c r="L54" s="185" t="s">
        <v>5691</v>
      </c>
      <c r="M54" s="185" t="s">
        <v>5691</v>
      </c>
      <c r="N54" s="185" t="s">
        <v>5691</v>
      </c>
      <c r="O54" s="183"/>
      <c r="P54" s="183" t="s">
        <v>8868</v>
      </c>
      <c r="Q54" s="183" t="s">
        <v>5313</v>
      </c>
      <c r="R54" s="183" t="s">
        <v>5314</v>
      </c>
      <c r="S54" s="183"/>
      <c r="T54" s="183"/>
      <c r="U54" s="183"/>
    </row>
    <row r="55" spans="1:21" ht="15.75" customHeight="1">
      <c r="A55" s="183">
        <v>7</v>
      </c>
      <c r="B55" s="183" t="s">
        <v>5306</v>
      </c>
      <c r="C55" s="183" t="s">
        <v>5307</v>
      </c>
      <c r="D55" s="183" t="s">
        <v>5306</v>
      </c>
      <c r="E55" s="183" t="s">
        <v>5809</v>
      </c>
      <c r="F55" s="270" t="s">
        <v>9500</v>
      </c>
      <c r="G55" s="185" t="s">
        <v>5691</v>
      </c>
      <c r="H55" s="185" t="s">
        <v>9514</v>
      </c>
      <c r="I55" s="185" t="s">
        <v>9515</v>
      </c>
      <c r="J55" s="185" t="s">
        <v>9516</v>
      </c>
      <c r="K55" s="185" t="s">
        <v>9517</v>
      </c>
      <c r="L55" s="185" t="s">
        <v>9518</v>
      </c>
      <c r="M55" s="185" t="s">
        <v>5691</v>
      </c>
      <c r="N55" s="185" t="s">
        <v>5691</v>
      </c>
      <c r="O55" s="183"/>
      <c r="P55" s="183" t="s">
        <v>8868</v>
      </c>
      <c r="Q55" s="183" t="s">
        <v>5313</v>
      </c>
      <c r="R55" s="183" t="s">
        <v>5314</v>
      </c>
      <c r="S55" s="183"/>
      <c r="T55" s="183"/>
      <c r="U55" s="183"/>
    </row>
    <row r="56" spans="1:21" ht="15.75" customHeight="1">
      <c r="A56" s="183">
        <v>7</v>
      </c>
      <c r="B56" s="183" t="s">
        <v>5306</v>
      </c>
      <c r="C56" s="183" t="s">
        <v>5307</v>
      </c>
      <c r="D56" s="183" t="s">
        <v>5306</v>
      </c>
      <c r="E56" s="183" t="s">
        <v>5809</v>
      </c>
      <c r="F56" s="269" t="s">
        <v>9500</v>
      </c>
      <c r="G56" s="185" t="s">
        <v>5691</v>
      </c>
      <c r="H56" s="185" t="s">
        <v>9519</v>
      </c>
      <c r="I56" s="185" t="s">
        <v>9520</v>
      </c>
      <c r="J56" s="185" t="s">
        <v>9521</v>
      </c>
      <c r="K56" s="185" t="s">
        <v>9522</v>
      </c>
      <c r="L56" s="185" t="s">
        <v>5691</v>
      </c>
      <c r="M56" s="185" t="s">
        <v>5691</v>
      </c>
      <c r="N56" s="185" t="s">
        <v>9523</v>
      </c>
      <c r="O56" s="183"/>
      <c r="P56" s="183" t="s">
        <v>8868</v>
      </c>
      <c r="Q56" s="183" t="s">
        <v>5313</v>
      </c>
      <c r="R56" s="183" t="s">
        <v>5314</v>
      </c>
      <c r="S56" s="183"/>
      <c r="T56" s="183"/>
      <c r="U56" s="183"/>
    </row>
    <row r="57" spans="1:21" ht="15.75" customHeight="1">
      <c r="A57" s="183">
        <v>8</v>
      </c>
      <c r="B57" s="183"/>
      <c r="C57" s="183"/>
      <c r="D57" s="183"/>
      <c r="E57" s="183" t="s">
        <v>9721</v>
      </c>
      <c r="F57" s="269" t="s">
        <v>5691</v>
      </c>
      <c r="G57" s="185" t="s">
        <v>9524</v>
      </c>
      <c r="H57" s="185" t="s">
        <v>5691</v>
      </c>
      <c r="I57" s="185" t="s">
        <v>5691</v>
      </c>
      <c r="J57" s="185" t="s">
        <v>5691</v>
      </c>
      <c r="K57" s="185" t="s">
        <v>5691</v>
      </c>
      <c r="L57" s="185" t="s">
        <v>5691</v>
      </c>
      <c r="M57" s="185" t="s">
        <v>5691</v>
      </c>
      <c r="N57" s="185" t="s">
        <v>5691</v>
      </c>
      <c r="O57" s="183"/>
      <c r="P57" s="183"/>
      <c r="Q57" s="183"/>
      <c r="R57" s="183"/>
      <c r="S57" s="183"/>
      <c r="T57" s="183" t="s">
        <v>7414</v>
      </c>
      <c r="U57" s="183"/>
    </row>
    <row r="58" spans="1:21" ht="15.75" customHeight="1">
      <c r="A58" s="183">
        <v>8</v>
      </c>
      <c r="B58" s="183" t="s">
        <v>5307</v>
      </c>
      <c r="C58" s="183" t="s">
        <v>5306</v>
      </c>
      <c r="D58" s="183" t="s">
        <v>5307</v>
      </c>
      <c r="E58" s="183" t="s">
        <v>5785</v>
      </c>
      <c r="F58" s="269" t="s">
        <v>9455</v>
      </c>
      <c r="G58" s="185" t="s">
        <v>5691</v>
      </c>
      <c r="H58" s="185" t="s">
        <v>9525</v>
      </c>
      <c r="I58" s="185" t="s">
        <v>9526</v>
      </c>
      <c r="J58" s="185" t="s">
        <v>9527</v>
      </c>
      <c r="K58" s="185" t="s">
        <v>9528</v>
      </c>
      <c r="L58" s="185" t="s">
        <v>5691</v>
      </c>
      <c r="M58" s="185" t="s">
        <v>5691</v>
      </c>
      <c r="N58" s="185" t="s">
        <v>9153</v>
      </c>
      <c r="O58" s="183"/>
      <c r="P58" s="183" t="s">
        <v>6260</v>
      </c>
      <c r="Q58" s="183" t="s">
        <v>5313</v>
      </c>
      <c r="R58" s="183" t="s">
        <v>5314</v>
      </c>
      <c r="S58" s="183"/>
      <c r="T58" s="183"/>
      <c r="U58" s="183"/>
    </row>
    <row r="59" spans="1:21" ht="15.75" customHeight="1">
      <c r="A59" s="183">
        <v>8</v>
      </c>
      <c r="B59" s="183" t="s">
        <v>5374</v>
      </c>
      <c r="C59" s="183" t="s">
        <v>5306</v>
      </c>
      <c r="D59" s="183" t="s">
        <v>5307</v>
      </c>
      <c r="E59" s="183" t="s">
        <v>6932</v>
      </c>
      <c r="F59" s="269" t="s">
        <v>9455</v>
      </c>
      <c r="G59" s="185" t="s">
        <v>5691</v>
      </c>
      <c r="H59" s="185" t="s">
        <v>9529</v>
      </c>
      <c r="I59" s="185" t="s">
        <v>9530</v>
      </c>
      <c r="J59" s="185" t="s">
        <v>7893</v>
      </c>
      <c r="K59" s="185" t="s">
        <v>9531</v>
      </c>
      <c r="L59" s="185" t="s">
        <v>5691</v>
      </c>
      <c r="M59" s="185" t="s">
        <v>5691</v>
      </c>
      <c r="N59" s="185" t="s">
        <v>5691</v>
      </c>
      <c r="O59" s="183"/>
      <c r="P59" s="183" t="s">
        <v>6260</v>
      </c>
      <c r="Q59" s="183" t="s">
        <v>5339</v>
      </c>
      <c r="R59" s="183" t="s">
        <v>42</v>
      </c>
      <c r="S59" s="183"/>
      <c r="T59" s="183"/>
      <c r="U59" s="183"/>
    </row>
    <row r="60" spans="1:21" ht="15.75" customHeight="1">
      <c r="A60" s="183">
        <v>8</v>
      </c>
      <c r="B60" s="183" t="s">
        <v>5374</v>
      </c>
      <c r="C60" s="183" t="s">
        <v>5307</v>
      </c>
      <c r="D60" s="183" t="s">
        <v>5307</v>
      </c>
      <c r="E60" s="183" t="s">
        <v>6935</v>
      </c>
      <c r="F60" s="269" t="s">
        <v>9455</v>
      </c>
      <c r="G60" s="185" t="s">
        <v>5691</v>
      </c>
      <c r="H60" s="185" t="s">
        <v>9532</v>
      </c>
      <c r="I60" s="185" t="s">
        <v>9533</v>
      </c>
      <c r="J60" s="185" t="s">
        <v>9534</v>
      </c>
      <c r="K60" s="185" t="s">
        <v>9535</v>
      </c>
      <c r="L60" s="185" t="s">
        <v>5691</v>
      </c>
      <c r="M60" s="185" t="s">
        <v>5691</v>
      </c>
      <c r="N60" s="185" t="s">
        <v>5691</v>
      </c>
      <c r="O60" s="183"/>
      <c r="P60" s="183" t="s">
        <v>26</v>
      </c>
      <c r="Q60" s="183" t="s">
        <v>5339</v>
      </c>
      <c r="R60" s="183" t="s">
        <v>42</v>
      </c>
      <c r="S60" s="183"/>
      <c r="T60" s="183"/>
      <c r="U60" s="183"/>
    </row>
    <row r="61" spans="1:21" ht="15.75" customHeight="1">
      <c r="A61" s="183">
        <v>9</v>
      </c>
      <c r="B61" s="183"/>
      <c r="C61" s="183"/>
      <c r="D61" s="183"/>
      <c r="E61" s="183" t="s">
        <v>9722</v>
      </c>
      <c r="F61" s="269" t="s">
        <v>5691</v>
      </c>
      <c r="G61" s="185" t="s">
        <v>9536</v>
      </c>
      <c r="H61" s="185" t="s">
        <v>5691</v>
      </c>
      <c r="I61" s="185" t="s">
        <v>5691</v>
      </c>
      <c r="J61" s="185" t="s">
        <v>5691</v>
      </c>
      <c r="K61" s="185" t="s">
        <v>5691</v>
      </c>
      <c r="L61" s="185" t="s">
        <v>5691</v>
      </c>
      <c r="M61" s="185" t="s">
        <v>5691</v>
      </c>
      <c r="N61" s="185" t="s">
        <v>5691</v>
      </c>
      <c r="O61" s="183"/>
      <c r="P61" s="183"/>
      <c r="Q61" s="183"/>
      <c r="R61" s="183"/>
      <c r="S61" s="183"/>
      <c r="T61" s="183" t="s">
        <v>7291</v>
      </c>
      <c r="U61" s="183"/>
    </row>
    <row r="62" spans="1:21" ht="15.75" customHeight="1">
      <c r="A62" s="183">
        <v>9</v>
      </c>
      <c r="B62" s="183" t="s">
        <v>5374</v>
      </c>
      <c r="C62" s="183" t="s">
        <v>5306</v>
      </c>
      <c r="D62" s="183" t="s">
        <v>5307</v>
      </c>
      <c r="E62" s="183" t="s">
        <v>6932</v>
      </c>
      <c r="F62" s="269" t="s">
        <v>9455</v>
      </c>
      <c r="G62" s="185" t="s">
        <v>5691</v>
      </c>
      <c r="H62" s="185" t="s">
        <v>9537</v>
      </c>
      <c r="I62" s="185" t="s">
        <v>9538</v>
      </c>
      <c r="J62" s="185" t="s">
        <v>9539</v>
      </c>
      <c r="K62" s="185" t="s">
        <v>9540</v>
      </c>
      <c r="L62" s="185" t="s">
        <v>5691</v>
      </c>
      <c r="M62" s="185" t="s">
        <v>5691</v>
      </c>
      <c r="N62" s="185" t="s">
        <v>9541</v>
      </c>
      <c r="O62" s="183"/>
      <c r="P62" s="183" t="s">
        <v>8868</v>
      </c>
      <c r="Q62" s="183" t="s">
        <v>5313</v>
      </c>
      <c r="R62" s="183" t="s">
        <v>5378</v>
      </c>
      <c r="S62" s="183"/>
      <c r="T62" s="183"/>
      <c r="U62" s="183"/>
    </row>
    <row r="63" spans="1:21" ht="15.75" customHeight="1">
      <c r="A63" s="183">
        <v>9</v>
      </c>
      <c r="B63" s="183" t="s">
        <v>5306</v>
      </c>
      <c r="C63" s="183" t="s">
        <v>5307</v>
      </c>
      <c r="D63" s="183" t="s">
        <v>5306</v>
      </c>
      <c r="E63" s="183" t="s">
        <v>5809</v>
      </c>
      <c r="F63" s="269" t="s">
        <v>9542</v>
      </c>
      <c r="G63" s="185" t="s">
        <v>5691</v>
      </c>
      <c r="H63" s="185" t="s">
        <v>9543</v>
      </c>
      <c r="I63" s="185" t="s">
        <v>9544</v>
      </c>
      <c r="J63" s="185" t="s">
        <v>9690</v>
      </c>
      <c r="K63" s="185" t="s">
        <v>9546</v>
      </c>
      <c r="L63" s="185" t="s">
        <v>5691</v>
      </c>
      <c r="M63" s="185" t="s">
        <v>5691</v>
      </c>
      <c r="N63" s="185" t="s">
        <v>9176</v>
      </c>
      <c r="O63" s="183"/>
      <c r="P63" s="183" t="s">
        <v>6260</v>
      </c>
      <c r="Q63" s="183" t="s">
        <v>5313</v>
      </c>
      <c r="R63" s="183" t="s">
        <v>5378</v>
      </c>
      <c r="S63" s="183"/>
      <c r="T63" s="183"/>
      <c r="U63" s="183"/>
    </row>
    <row r="64" spans="1:21" ht="15.75" customHeight="1">
      <c r="A64" s="183">
        <v>9</v>
      </c>
      <c r="B64" s="183" t="s">
        <v>5306</v>
      </c>
      <c r="C64" s="183" t="s">
        <v>5374</v>
      </c>
      <c r="D64" s="183" t="s">
        <v>5307</v>
      </c>
      <c r="E64" s="183" t="s">
        <v>5920</v>
      </c>
      <c r="F64" s="269" t="s">
        <v>9547</v>
      </c>
      <c r="G64" s="185" t="s">
        <v>5691</v>
      </c>
      <c r="H64" s="185" t="s">
        <v>9548</v>
      </c>
      <c r="I64" s="185" t="s">
        <v>9549</v>
      </c>
      <c r="J64" s="185" t="s">
        <v>9550</v>
      </c>
      <c r="K64" s="185" t="s">
        <v>9551</v>
      </c>
      <c r="L64" s="185" t="s">
        <v>5691</v>
      </c>
      <c r="M64" s="185" t="s">
        <v>5691</v>
      </c>
      <c r="N64" s="185" t="s">
        <v>5691</v>
      </c>
      <c r="O64" s="183"/>
      <c r="P64" s="183" t="s">
        <v>6260</v>
      </c>
      <c r="Q64" s="183" t="s">
        <v>5313</v>
      </c>
      <c r="R64" s="183" t="s">
        <v>5314</v>
      </c>
      <c r="S64" s="183"/>
      <c r="T64" s="183"/>
      <c r="U64" s="183"/>
    </row>
    <row r="65" spans="1:21" ht="15.75" customHeight="1">
      <c r="A65" s="183">
        <v>9</v>
      </c>
      <c r="B65" s="183" t="s">
        <v>5306</v>
      </c>
      <c r="C65" s="183" t="s">
        <v>5307</v>
      </c>
      <c r="D65" s="183" t="s">
        <v>5307</v>
      </c>
      <c r="E65" s="183" t="s">
        <v>5821</v>
      </c>
      <c r="F65" s="269" t="s">
        <v>9547</v>
      </c>
      <c r="G65" s="185" t="s">
        <v>5691</v>
      </c>
      <c r="H65" s="185" t="s">
        <v>9552</v>
      </c>
      <c r="I65" s="185" t="s">
        <v>9553</v>
      </c>
      <c r="J65" s="185" t="s">
        <v>9691</v>
      </c>
      <c r="K65" s="185" t="s">
        <v>9555</v>
      </c>
      <c r="L65" s="185" t="s">
        <v>5691</v>
      </c>
      <c r="M65" s="185" t="s">
        <v>5691</v>
      </c>
      <c r="N65" s="185" t="s">
        <v>5691</v>
      </c>
      <c r="O65" s="183"/>
      <c r="P65" s="183" t="s">
        <v>28</v>
      </c>
      <c r="Q65" s="183" t="s">
        <v>5339</v>
      </c>
      <c r="R65" s="183" t="s">
        <v>42</v>
      </c>
      <c r="S65" s="183"/>
      <c r="T65" s="183"/>
      <c r="U65" s="183"/>
    </row>
    <row r="66" spans="1:21" ht="15.75" customHeight="1">
      <c r="A66" s="183">
        <v>9</v>
      </c>
      <c r="B66" s="183" t="s">
        <v>5307</v>
      </c>
      <c r="C66" s="183" t="s">
        <v>5306</v>
      </c>
      <c r="D66" s="183" t="s">
        <v>5307</v>
      </c>
      <c r="E66" s="183" t="s">
        <v>5785</v>
      </c>
      <c r="F66" s="270" t="s">
        <v>9547</v>
      </c>
      <c r="G66" s="185" t="s">
        <v>5691</v>
      </c>
      <c r="H66" s="185" t="s">
        <v>9556</v>
      </c>
      <c r="I66" s="185" t="s">
        <v>9557</v>
      </c>
      <c r="J66" s="185" t="s">
        <v>8802</v>
      </c>
      <c r="K66" s="185" t="s">
        <v>9558</v>
      </c>
      <c r="L66" s="185" t="s">
        <v>5691</v>
      </c>
      <c r="M66" s="185" t="s">
        <v>5691</v>
      </c>
      <c r="N66" s="185" t="s">
        <v>9559</v>
      </c>
      <c r="O66" s="183"/>
      <c r="P66" s="183" t="s">
        <v>28</v>
      </c>
      <c r="Q66" s="183" t="s">
        <v>5313</v>
      </c>
      <c r="R66" s="183" t="s">
        <v>5314</v>
      </c>
      <c r="S66" s="183"/>
      <c r="T66" s="183"/>
      <c r="U66" s="183"/>
    </row>
    <row r="67" spans="1:21" ht="15.75" customHeight="1">
      <c r="A67" s="183">
        <v>9</v>
      </c>
      <c r="B67" s="183" t="s">
        <v>5307</v>
      </c>
      <c r="C67" s="183" t="s">
        <v>5374</v>
      </c>
      <c r="D67" s="183" t="s">
        <v>5307</v>
      </c>
      <c r="E67" s="183" t="s">
        <v>5850</v>
      </c>
      <c r="F67" s="269" t="s">
        <v>9547</v>
      </c>
      <c r="G67" s="185" t="s">
        <v>5691</v>
      </c>
      <c r="H67" s="185" t="s">
        <v>9560</v>
      </c>
      <c r="I67" s="185" t="s">
        <v>9561</v>
      </c>
      <c r="J67" s="185" t="s">
        <v>9562</v>
      </c>
      <c r="K67" s="185" t="s">
        <v>9563</v>
      </c>
      <c r="L67" s="185" t="s">
        <v>5691</v>
      </c>
      <c r="M67" s="185" t="s">
        <v>5691</v>
      </c>
      <c r="N67" s="185" t="s">
        <v>5691</v>
      </c>
      <c r="O67" s="183"/>
      <c r="P67" s="183" t="s">
        <v>8868</v>
      </c>
      <c r="Q67" s="183" t="s">
        <v>5339</v>
      </c>
      <c r="R67" s="183" t="s">
        <v>42</v>
      </c>
      <c r="S67" s="183"/>
      <c r="T67" s="183"/>
      <c r="U67" s="183"/>
    </row>
    <row r="68" spans="1:21" ht="15.75" customHeight="1">
      <c r="A68" s="183">
        <v>9</v>
      </c>
      <c r="B68" s="183" t="s">
        <v>5307</v>
      </c>
      <c r="C68" s="183" t="s">
        <v>5374</v>
      </c>
      <c r="D68" s="183" t="s">
        <v>5307</v>
      </c>
      <c r="E68" s="183" t="s">
        <v>5850</v>
      </c>
      <c r="F68" s="269" t="s">
        <v>9547</v>
      </c>
      <c r="G68" s="185" t="s">
        <v>5691</v>
      </c>
      <c r="H68" s="185" t="s">
        <v>9564</v>
      </c>
      <c r="I68" s="185" t="s">
        <v>9565</v>
      </c>
      <c r="J68" s="185" t="s">
        <v>9566</v>
      </c>
      <c r="K68" s="185" t="s">
        <v>9567</v>
      </c>
      <c r="L68" s="185" t="s">
        <v>5691</v>
      </c>
      <c r="M68" s="185" t="s">
        <v>5691</v>
      </c>
      <c r="N68" s="185" t="s">
        <v>9205</v>
      </c>
      <c r="O68" s="183"/>
      <c r="P68" s="183" t="s">
        <v>8868</v>
      </c>
      <c r="Q68" s="183" t="s">
        <v>5339</v>
      </c>
      <c r="R68" s="183" t="s">
        <v>42</v>
      </c>
      <c r="S68" s="183"/>
      <c r="T68" s="183"/>
      <c r="U68" s="183"/>
    </row>
    <row r="69" spans="1:21" ht="15.75" customHeight="1">
      <c r="A69" s="183">
        <v>9</v>
      </c>
      <c r="B69" s="183" t="s">
        <v>5307</v>
      </c>
      <c r="C69" s="183" t="s">
        <v>5374</v>
      </c>
      <c r="D69" s="183" t="s">
        <v>5307</v>
      </c>
      <c r="E69" s="183" t="s">
        <v>5850</v>
      </c>
      <c r="F69" s="269" t="s">
        <v>9547</v>
      </c>
      <c r="G69" s="185" t="s">
        <v>5691</v>
      </c>
      <c r="H69" s="185" t="s">
        <v>9568</v>
      </c>
      <c r="I69" s="185" t="s">
        <v>9569</v>
      </c>
      <c r="J69" s="185" t="s">
        <v>9693</v>
      </c>
      <c r="K69" s="185" t="s">
        <v>9571</v>
      </c>
      <c r="L69" s="185" t="s">
        <v>5691</v>
      </c>
      <c r="M69" s="185" t="s">
        <v>5691</v>
      </c>
      <c r="N69" s="185" t="s">
        <v>9572</v>
      </c>
      <c r="O69" s="183"/>
      <c r="P69" s="183" t="s">
        <v>8868</v>
      </c>
      <c r="Q69" s="183" t="s">
        <v>5313</v>
      </c>
      <c r="R69" s="183" t="s">
        <v>5378</v>
      </c>
      <c r="S69" s="183"/>
      <c r="T69" s="183"/>
      <c r="U69" s="183"/>
    </row>
    <row r="70" spans="1:21" ht="15.75" customHeight="1">
      <c r="A70" s="183">
        <v>9</v>
      </c>
      <c r="B70" s="183" t="s">
        <v>5306</v>
      </c>
      <c r="C70" s="183" t="s">
        <v>5307</v>
      </c>
      <c r="D70" s="183" t="s">
        <v>5307</v>
      </c>
      <c r="E70" s="183" t="s">
        <v>5821</v>
      </c>
      <c r="F70" s="270" t="s">
        <v>9547</v>
      </c>
      <c r="G70" s="185" t="s">
        <v>5691</v>
      </c>
      <c r="H70" s="185" t="s">
        <v>9573</v>
      </c>
      <c r="I70" s="185" t="s">
        <v>9574</v>
      </c>
      <c r="J70" s="185" t="s">
        <v>9575</v>
      </c>
      <c r="K70" s="185" t="s">
        <v>9576</v>
      </c>
      <c r="L70" s="185" t="s">
        <v>5691</v>
      </c>
      <c r="M70" s="185" t="s">
        <v>5691</v>
      </c>
      <c r="N70" s="185" t="s">
        <v>9218</v>
      </c>
      <c r="O70" s="183"/>
      <c r="P70" s="183" t="s">
        <v>8868</v>
      </c>
      <c r="Q70" s="183" t="s">
        <v>5339</v>
      </c>
      <c r="R70" s="183" t="s">
        <v>42</v>
      </c>
      <c r="S70" s="183"/>
      <c r="T70" s="183"/>
      <c r="U70" s="183"/>
    </row>
    <row r="71" spans="1:21" ht="15.75" customHeight="1">
      <c r="A71" s="183">
        <v>9</v>
      </c>
      <c r="B71" s="183" t="s">
        <v>5307</v>
      </c>
      <c r="C71" s="183" t="s">
        <v>5307</v>
      </c>
      <c r="D71" s="183" t="s">
        <v>5307</v>
      </c>
      <c r="E71" s="183" t="s">
        <v>5788</v>
      </c>
      <c r="F71" s="269" t="s">
        <v>9547</v>
      </c>
      <c r="G71" s="185" t="s">
        <v>5691</v>
      </c>
      <c r="H71" s="185" t="s">
        <v>9577</v>
      </c>
      <c r="I71" s="185" t="s">
        <v>9578</v>
      </c>
      <c r="J71" s="185" t="s">
        <v>9579</v>
      </c>
      <c r="K71" s="185" t="s">
        <v>9580</v>
      </c>
      <c r="L71" s="185" t="s">
        <v>5691</v>
      </c>
      <c r="M71" s="185" t="s">
        <v>5691</v>
      </c>
      <c r="N71" s="185" t="s">
        <v>5691</v>
      </c>
      <c r="O71" s="183"/>
      <c r="P71" s="183" t="s">
        <v>28</v>
      </c>
      <c r="Q71" s="183" t="s">
        <v>5339</v>
      </c>
      <c r="R71" s="183" t="s">
        <v>42</v>
      </c>
      <c r="S71" s="183"/>
      <c r="T71" s="183"/>
      <c r="U71" s="183"/>
    </row>
    <row r="72" spans="1:21" ht="15.75" customHeight="1">
      <c r="A72" s="183">
        <v>9</v>
      </c>
      <c r="B72" s="183" t="s">
        <v>5306</v>
      </c>
      <c r="C72" s="183" t="s">
        <v>5306</v>
      </c>
      <c r="D72" s="183" t="s">
        <v>5307</v>
      </c>
      <c r="E72" s="183" t="s">
        <v>5770</v>
      </c>
      <c r="F72" s="269" t="s">
        <v>9547</v>
      </c>
      <c r="G72" s="185" t="s">
        <v>5691</v>
      </c>
      <c r="H72" s="185" t="s">
        <v>9581</v>
      </c>
      <c r="I72" s="185" t="s">
        <v>9582</v>
      </c>
      <c r="J72" s="185" t="s">
        <v>9694</v>
      </c>
      <c r="K72" s="185" t="s">
        <v>9584</v>
      </c>
      <c r="L72" s="185" t="s">
        <v>5691</v>
      </c>
      <c r="M72" s="185" t="s">
        <v>5691</v>
      </c>
      <c r="N72" s="185" t="s">
        <v>9585</v>
      </c>
      <c r="O72" s="183"/>
      <c r="P72" s="183" t="s">
        <v>48</v>
      </c>
      <c r="Q72" s="183" t="s">
        <v>5313</v>
      </c>
      <c r="R72" s="183" t="s">
        <v>5314</v>
      </c>
      <c r="S72" s="183"/>
      <c r="T72" s="183"/>
      <c r="U72" s="183" t="s">
        <v>5360</v>
      </c>
    </row>
    <row r="73" spans="1:21" ht="15.75" customHeight="1">
      <c r="A73" s="183">
        <v>9</v>
      </c>
      <c r="B73" s="183" t="s">
        <v>5307</v>
      </c>
      <c r="C73" s="183" t="s">
        <v>5306</v>
      </c>
      <c r="D73" s="183" t="s">
        <v>5307</v>
      </c>
      <c r="E73" s="183" t="s">
        <v>5785</v>
      </c>
      <c r="F73" s="269" t="s">
        <v>9547</v>
      </c>
      <c r="G73" s="185" t="s">
        <v>5691</v>
      </c>
      <c r="H73" s="185" t="s">
        <v>9586</v>
      </c>
      <c r="I73" s="185" t="s">
        <v>9587</v>
      </c>
      <c r="J73" s="185" t="s">
        <v>8819</v>
      </c>
      <c r="K73" s="185" t="s">
        <v>9588</v>
      </c>
      <c r="L73" s="185" t="s">
        <v>9589</v>
      </c>
      <c r="M73" s="185" t="s">
        <v>5691</v>
      </c>
      <c r="N73" s="185" t="s">
        <v>5691</v>
      </c>
      <c r="O73" s="183"/>
      <c r="P73" s="183" t="s">
        <v>6260</v>
      </c>
      <c r="Q73" s="183" t="s">
        <v>5313</v>
      </c>
      <c r="R73" s="183" t="s">
        <v>5314</v>
      </c>
      <c r="S73" s="183"/>
      <c r="T73" s="183"/>
      <c r="U73" s="183"/>
    </row>
    <row r="74" spans="1:21" ht="15.75" customHeight="1">
      <c r="A74" s="183">
        <v>9</v>
      </c>
      <c r="B74" s="183" t="s">
        <v>5306</v>
      </c>
      <c r="C74" s="183" t="s">
        <v>5307</v>
      </c>
      <c r="D74" s="183" t="s">
        <v>5307</v>
      </c>
      <c r="E74" s="183" t="s">
        <v>5821</v>
      </c>
      <c r="F74" s="269" t="s">
        <v>9547</v>
      </c>
      <c r="G74" s="185" t="s">
        <v>5691</v>
      </c>
      <c r="H74" s="185" t="s">
        <v>9590</v>
      </c>
      <c r="I74" s="185" t="s">
        <v>9591</v>
      </c>
      <c r="J74" s="185" t="s">
        <v>9592</v>
      </c>
      <c r="K74" s="185" t="s">
        <v>9593</v>
      </c>
      <c r="L74" s="185" t="s">
        <v>5691</v>
      </c>
      <c r="M74" s="185" t="s">
        <v>5691</v>
      </c>
      <c r="N74" s="185" t="s">
        <v>5691</v>
      </c>
      <c r="O74" s="183"/>
      <c r="P74" s="183" t="s">
        <v>6260</v>
      </c>
      <c r="Q74" s="183" t="s">
        <v>5313</v>
      </c>
      <c r="R74" s="183" t="s">
        <v>5378</v>
      </c>
      <c r="S74" s="183"/>
      <c r="T74" s="183"/>
      <c r="U74" s="183"/>
    </row>
    <row r="75" spans="1:21" ht="15.75" customHeight="1">
      <c r="A75" s="183">
        <v>9</v>
      </c>
      <c r="B75" s="183" t="s">
        <v>5306</v>
      </c>
      <c r="C75" s="183" t="s">
        <v>5307</v>
      </c>
      <c r="D75" s="183" t="s">
        <v>5306</v>
      </c>
      <c r="E75" s="183" t="s">
        <v>5809</v>
      </c>
      <c r="F75" s="269" t="s">
        <v>9547</v>
      </c>
      <c r="G75" s="185" t="s">
        <v>5691</v>
      </c>
      <c r="H75" s="185" t="s">
        <v>9594</v>
      </c>
      <c r="I75" s="185" t="s">
        <v>9595</v>
      </c>
      <c r="J75" s="185" t="s">
        <v>9596</v>
      </c>
      <c r="K75" s="185" t="s">
        <v>9597</v>
      </c>
      <c r="L75" s="185" t="s">
        <v>5691</v>
      </c>
      <c r="M75" s="185" t="s">
        <v>5691</v>
      </c>
      <c r="N75" s="185" t="s">
        <v>5691</v>
      </c>
      <c r="O75" s="183"/>
      <c r="P75" s="183" t="s">
        <v>48</v>
      </c>
      <c r="Q75" s="183" t="s">
        <v>5339</v>
      </c>
      <c r="R75" s="183" t="s">
        <v>42</v>
      </c>
      <c r="S75" s="183"/>
      <c r="T75" s="183"/>
      <c r="U75" s="183"/>
    </row>
    <row r="76" spans="1:21" ht="15.75" customHeight="1">
      <c r="A76" s="183">
        <v>9</v>
      </c>
      <c r="B76" s="183" t="s">
        <v>5307</v>
      </c>
      <c r="C76" s="183" t="s">
        <v>5374</v>
      </c>
      <c r="D76" s="183" t="s">
        <v>5307</v>
      </c>
      <c r="E76" s="183" t="s">
        <v>5850</v>
      </c>
      <c r="F76" s="269" t="s">
        <v>9598</v>
      </c>
      <c r="G76" s="185" t="s">
        <v>5691</v>
      </c>
      <c r="H76" s="185" t="s">
        <v>9599</v>
      </c>
      <c r="I76" s="185" t="s">
        <v>9600</v>
      </c>
      <c r="J76" s="185" t="s">
        <v>9601</v>
      </c>
      <c r="K76" s="185" t="s">
        <v>9602</v>
      </c>
      <c r="L76" s="185" t="s">
        <v>5691</v>
      </c>
      <c r="M76" s="185" t="s">
        <v>5691</v>
      </c>
      <c r="N76" s="185" t="s">
        <v>5691</v>
      </c>
      <c r="O76" s="183"/>
      <c r="P76" s="183" t="s">
        <v>8868</v>
      </c>
      <c r="Q76" s="183" t="s">
        <v>5339</v>
      </c>
      <c r="R76" s="183" t="s">
        <v>42</v>
      </c>
      <c r="S76" s="183"/>
      <c r="T76" s="183"/>
      <c r="U76" s="183"/>
    </row>
    <row r="77" spans="1:21" ht="15.75" customHeight="1">
      <c r="A77" s="183">
        <v>9</v>
      </c>
      <c r="B77" s="183" t="s">
        <v>5307</v>
      </c>
      <c r="C77" s="183" t="s">
        <v>5374</v>
      </c>
      <c r="D77" s="183" t="s">
        <v>5307</v>
      </c>
      <c r="E77" s="183" t="s">
        <v>5850</v>
      </c>
      <c r="F77" s="270" t="s">
        <v>9547</v>
      </c>
      <c r="G77" s="185" t="s">
        <v>5691</v>
      </c>
      <c r="H77" s="185" t="s">
        <v>9603</v>
      </c>
      <c r="I77" s="185" t="s">
        <v>9604</v>
      </c>
      <c r="J77" s="185" t="s">
        <v>9605</v>
      </c>
      <c r="K77" s="185" t="s">
        <v>9606</v>
      </c>
      <c r="L77" s="185" t="s">
        <v>5691</v>
      </c>
      <c r="M77" s="185" t="s">
        <v>5691</v>
      </c>
      <c r="N77" s="185" t="s">
        <v>5691</v>
      </c>
      <c r="O77" s="183"/>
      <c r="P77" s="183" t="s">
        <v>8868</v>
      </c>
      <c r="Q77" s="183" t="s">
        <v>5313</v>
      </c>
      <c r="R77" s="183" t="s">
        <v>5314</v>
      </c>
      <c r="S77" s="183"/>
      <c r="T77" s="183"/>
      <c r="U77" s="183"/>
    </row>
    <row r="78" spans="1:21" ht="15.75" customHeight="1">
      <c r="A78" s="183">
        <v>9</v>
      </c>
      <c r="B78" s="183" t="s">
        <v>5306</v>
      </c>
      <c r="C78" s="183" t="s">
        <v>5307</v>
      </c>
      <c r="D78" s="183" t="s">
        <v>5307</v>
      </c>
      <c r="E78" s="183" t="s">
        <v>5821</v>
      </c>
      <c r="F78" s="269" t="s">
        <v>9547</v>
      </c>
      <c r="G78" s="185" t="s">
        <v>5691</v>
      </c>
      <c r="H78" s="185" t="s">
        <v>9607</v>
      </c>
      <c r="I78" s="185" t="s">
        <v>9608</v>
      </c>
      <c r="J78" s="185" t="s">
        <v>9701</v>
      </c>
      <c r="K78" s="185" t="s">
        <v>9610</v>
      </c>
      <c r="L78" s="185" t="s">
        <v>5691</v>
      </c>
      <c r="M78" s="185" t="s">
        <v>5691</v>
      </c>
      <c r="N78" s="185" t="s">
        <v>9265</v>
      </c>
      <c r="O78" s="183"/>
      <c r="P78" s="183" t="s">
        <v>48</v>
      </c>
      <c r="Q78" s="183" t="s">
        <v>5313</v>
      </c>
      <c r="R78" s="183" t="s">
        <v>5378</v>
      </c>
      <c r="S78" s="183"/>
      <c r="T78" s="183"/>
      <c r="U78" s="183"/>
    </row>
    <row r="79" spans="1:21" ht="15.75" customHeight="1">
      <c r="A79" s="183">
        <v>9</v>
      </c>
      <c r="B79" s="183" t="s">
        <v>5307</v>
      </c>
      <c r="C79" s="183" t="s">
        <v>5374</v>
      </c>
      <c r="D79" s="183" t="s">
        <v>5307</v>
      </c>
      <c r="E79" s="183" t="s">
        <v>5850</v>
      </c>
      <c r="F79" s="269" t="s">
        <v>9547</v>
      </c>
      <c r="G79" s="185" t="s">
        <v>5691</v>
      </c>
      <c r="H79" s="185" t="s">
        <v>9611</v>
      </c>
      <c r="I79" s="185" t="s">
        <v>9612</v>
      </c>
      <c r="J79" s="185" t="s">
        <v>9703</v>
      </c>
      <c r="K79" s="185" t="s">
        <v>9614</v>
      </c>
      <c r="L79" s="185" t="s">
        <v>5691</v>
      </c>
      <c r="M79" s="185" t="s">
        <v>5691</v>
      </c>
      <c r="N79" s="185" t="s">
        <v>5691</v>
      </c>
      <c r="O79" s="183"/>
      <c r="P79" s="183" t="s">
        <v>6284</v>
      </c>
      <c r="Q79" s="183" t="s">
        <v>5313</v>
      </c>
      <c r="R79" s="183" t="s">
        <v>5378</v>
      </c>
      <c r="S79" s="183"/>
      <c r="T79" s="183"/>
      <c r="U79" s="183"/>
    </row>
    <row r="80" spans="1:21" ht="15.75" customHeight="1">
      <c r="A80" s="183">
        <v>9</v>
      </c>
      <c r="B80" s="183" t="s">
        <v>5307</v>
      </c>
      <c r="C80" s="183" t="s">
        <v>5306</v>
      </c>
      <c r="D80" s="183" t="s">
        <v>5307</v>
      </c>
      <c r="E80" s="183" t="s">
        <v>5785</v>
      </c>
      <c r="F80" s="269" t="s">
        <v>9615</v>
      </c>
      <c r="G80" s="185" t="s">
        <v>5691</v>
      </c>
      <c r="H80" s="185" t="s">
        <v>9616</v>
      </c>
      <c r="I80" s="185" t="s">
        <v>9617</v>
      </c>
      <c r="J80" s="185" t="s">
        <v>9618</v>
      </c>
      <c r="K80" s="185" t="s">
        <v>9619</v>
      </c>
      <c r="L80" s="185" t="s">
        <v>9620</v>
      </c>
      <c r="M80" s="185" t="s">
        <v>5691</v>
      </c>
      <c r="N80" s="185" t="s">
        <v>9621</v>
      </c>
      <c r="O80" s="183"/>
      <c r="P80" s="183" t="s">
        <v>6260</v>
      </c>
      <c r="Q80" s="183" t="s">
        <v>5313</v>
      </c>
      <c r="R80" s="183" t="s">
        <v>5314</v>
      </c>
      <c r="S80" s="183"/>
      <c r="T80" s="183"/>
      <c r="U80" s="183"/>
    </row>
    <row r="81" spans="1:21" ht="15.75" customHeight="1">
      <c r="A81" s="183">
        <v>9</v>
      </c>
      <c r="B81" s="183" t="s">
        <v>5306</v>
      </c>
      <c r="C81" s="183" t="s">
        <v>5307</v>
      </c>
      <c r="D81" s="183" t="s">
        <v>5307</v>
      </c>
      <c r="E81" s="183" t="s">
        <v>5821</v>
      </c>
      <c r="F81" s="270" t="s">
        <v>9547</v>
      </c>
      <c r="G81" s="185" t="s">
        <v>5691</v>
      </c>
      <c r="H81" s="185" t="s">
        <v>9622</v>
      </c>
      <c r="I81" s="185" t="s">
        <v>9623</v>
      </c>
      <c r="J81" s="185" t="s">
        <v>8817</v>
      </c>
      <c r="K81" s="185" t="s">
        <v>9624</v>
      </c>
      <c r="L81" s="185" t="s">
        <v>5691</v>
      </c>
      <c r="M81" s="185" t="s">
        <v>5691</v>
      </c>
      <c r="N81" s="185" t="s">
        <v>9286</v>
      </c>
      <c r="O81" s="183"/>
      <c r="P81" s="183" t="s">
        <v>8868</v>
      </c>
      <c r="Q81" s="183" t="s">
        <v>5313</v>
      </c>
      <c r="R81" s="183" t="s">
        <v>5314</v>
      </c>
      <c r="S81" s="183"/>
      <c r="T81" s="183"/>
      <c r="U81" s="183"/>
    </row>
    <row r="82" spans="1:21" ht="15.75" customHeight="1">
      <c r="A82" s="183">
        <v>9</v>
      </c>
      <c r="B82" s="183" t="s">
        <v>5307</v>
      </c>
      <c r="C82" s="183" t="s">
        <v>5307</v>
      </c>
      <c r="D82" s="183" t="s">
        <v>5307</v>
      </c>
      <c r="E82" s="183" t="s">
        <v>5788</v>
      </c>
      <c r="F82" s="269" t="s">
        <v>9625</v>
      </c>
      <c r="G82" s="185" t="s">
        <v>5691</v>
      </c>
      <c r="H82" s="185" t="s">
        <v>9626</v>
      </c>
      <c r="I82" s="185" t="s">
        <v>9627</v>
      </c>
      <c r="J82" s="185" t="s">
        <v>9628</v>
      </c>
      <c r="K82" s="185" t="s">
        <v>9629</v>
      </c>
      <c r="L82" s="185" t="s">
        <v>5691</v>
      </c>
      <c r="M82" s="185" t="s">
        <v>5691</v>
      </c>
      <c r="N82" s="185" t="s">
        <v>5691</v>
      </c>
      <c r="O82" s="183"/>
      <c r="P82" s="183" t="s">
        <v>8868</v>
      </c>
      <c r="Q82" s="183" t="s">
        <v>5313</v>
      </c>
      <c r="R82" s="183" t="s">
        <v>5378</v>
      </c>
      <c r="S82" s="183"/>
      <c r="T82" s="183"/>
      <c r="U82" s="183"/>
    </row>
    <row r="83" spans="1:21" ht="15.75" customHeight="1">
      <c r="A83" s="183">
        <v>10</v>
      </c>
      <c r="B83" s="183"/>
      <c r="C83" s="183"/>
      <c r="D83" s="183"/>
      <c r="E83" s="183" t="s">
        <v>9723</v>
      </c>
      <c r="F83" s="269" t="s">
        <v>5691</v>
      </c>
      <c r="G83" s="185" t="s">
        <v>9630</v>
      </c>
      <c r="H83" s="185" t="s">
        <v>5691</v>
      </c>
      <c r="I83" s="185" t="s">
        <v>5691</v>
      </c>
      <c r="J83" s="185" t="s">
        <v>5691</v>
      </c>
      <c r="K83" s="185" t="s">
        <v>5691</v>
      </c>
      <c r="L83" s="185" t="s">
        <v>5691</v>
      </c>
      <c r="M83" s="185" t="s">
        <v>5691</v>
      </c>
      <c r="N83" s="185" t="s">
        <v>5691</v>
      </c>
      <c r="O83" s="183"/>
      <c r="P83" s="183"/>
      <c r="Q83" s="183"/>
      <c r="R83" s="183"/>
      <c r="S83" s="183"/>
      <c r="T83" s="183" t="s">
        <v>7291</v>
      </c>
      <c r="U83" s="183"/>
    </row>
    <row r="84" spans="1:21" ht="15.75" customHeight="1">
      <c r="A84" s="183">
        <v>10</v>
      </c>
      <c r="B84" s="183" t="s">
        <v>5306</v>
      </c>
      <c r="C84" s="183" t="s">
        <v>5307</v>
      </c>
      <c r="D84" s="183" t="s">
        <v>5306</v>
      </c>
      <c r="E84" s="183" t="s">
        <v>5809</v>
      </c>
      <c r="F84" s="269" t="s">
        <v>9547</v>
      </c>
      <c r="G84" s="185" t="s">
        <v>5691</v>
      </c>
      <c r="H84" s="185" t="s">
        <v>9631</v>
      </c>
      <c r="I84" s="185" t="s">
        <v>9632</v>
      </c>
      <c r="J84" s="185" t="s">
        <v>9633</v>
      </c>
      <c r="K84" s="185" t="s">
        <v>9634</v>
      </c>
      <c r="L84" s="185" t="s">
        <v>9635</v>
      </c>
      <c r="M84" s="185" t="s">
        <v>5691</v>
      </c>
      <c r="N84" s="185" t="s">
        <v>5691</v>
      </c>
      <c r="O84" s="183"/>
      <c r="P84" s="183" t="s">
        <v>28</v>
      </c>
      <c r="Q84" s="183" t="s">
        <v>5313</v>
      </c>
      <c r="R84" s="183" t="s">
        <v>5314</v>
      </c>
      <c r="S84" s="183"/>
      <c r="T84" s="183"/>
      <c r="U84" s="183" t="s">
        <v>5360</v>
      </c>
    </row>
    <row r="85" spans="1:21" ht="15.75" customHeight="1">
      <c r="A85" s="183">
        <v>10</v>
      </c>
      <c r="B85" s="183" t="s">
        <v>5307</v>
      </c>
      <c r="C85" s="183" t="s">
        <v>5307</v>
      </c>
      <c r="D85" s="183" t="s">
        <v>5307</v>
      </c>
      <c r="E85" s="183" t="s">
        <v>5788</v>
      </c>
      <c r="F85" s="269" t="s">
        <v>9547</v>
      </c>
      <c r="G85" s="185" t="s">
        <v>5691</v>
      </c>
      <c r="H85" s="185" t="s">
        <v>9636</v>
      </c>
      <c r="I85" s="185" t="s">
        <v>9637</v>
      </c>
      <c r="J85" s="185" t="s">
        <v>9638</v>
      </c>
      <c r="K85" s="185" t="s">
        <v>9639</v>
      </c>
      <c r="L85" s="185" t="s">
        <v>5691</v>
      </c>
      <c r="M85" s="185" t="s">
        <v>5691</v>
      </c>
      <c r="N85" s="185" t="s">
        <v>5691</v>
      </c>
      <c r="O85" s="183"/>
      <c r="P85" s="183" t="s">
        <v>8868</v>
      </c>
      <c r="Q85" s="183" t="s">
        <v>5339</v>
      </c>
      <c r="R85" s="183" t="s">
        <v>42</v>
      </c>
      <c r="S85" s="183"/>
      <c r="T85" s="183"/>
      <c r="U85" s="183"/>
    </row>
    <row r="86" spans="1:21" ht="15.75" customHeight="1">
      <c r="A86" s="183">
        <v>10</v>
      </c>
      <c r="B86" s="183" t="s">
        <v>5307</v>
      </c>
      <c r="C86" s="183" t="s">
        <v>5307</v>
      </c>
      <c r="D86" s="183" t="s">
        <v>5307</v>
      </c>
      <c r="E86" s="183" t="s">
        <v>5788</v>
      </c>
      <c r="F86" s="269" t="s">
        <v>9640</v>
      </c>
      <c r="G86" s="185" t="s">
        <v>5691</v>
      </c>
      <c r="H86" s="185" t="s">
        <v>9641</v>
      </c>
      <c r="I86" s="185" t="s">
        <v>9642</v>
      </c>
      <c r="J86" s="185" t="s">
        <v>9643</v>
      </c>
      <c r="K86" s="185" t="s">
        <v>9644</v>
      </c>
      <c r="L86" s="185" t="s">
        <v>9645</v>
      </c>
      <c r="M86" s="185" t="s">
        <v>5691</v>
      </c>
      <c r="N86" s="185" t="s">
        <v>9317</v>
      </c>
      <c r="O86" s="183"/>
      <c r="P86" s="183" t="s">
        <v>6260</v>
      </c>
      <c r="Q86" s="183" t="s">
        <v>5339</v>
      </c>
      <c r="R86" s="183" t="s">
        <v>42</v>
      </c>
      <c r="S86" s="183"/>
      <c r="T86" s="183"/>
      <c r="U86" s="183"/>
    </row>
    <row r="87" spans="1:21" ht="15.75" customHeight="1"/>
    <row r="88" spans="1:21" ht="15.75" customHeight="1"/>
    <row r="89" spans="1:21" ht="15.75" customHeight="1"/>
    <row r="90" spans="1:21" ht="15.75" customHeight="1"/>
    <row r="91" spans="1:21" ht="15.75" customHeight="1"/>
    <row r="92" spans="1:21" ht="15.75" customHeight="1"/>
    <row r="93" spans="1:21" ht="15.75" customHeight="1"/>
    <row r="94" spans="1:21" ht="15.75" customHeight="1"/>
    <row r="95" spans="1:21" ht="15.75" customHeight="1"/>
    <row r="96" spans="1:21"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A1000"/>
  <sheetViews>
    <sheetView workbookViewId="0"/>
  </sheetViews>
  <sheetFormatPr defaultColWidth="14.42578125" defaultRowHeight="15" customHeight="1"/>
  <cols>
    <col min="1" max="6" width="14.42578125" customWidth="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3C4043"/>
    <outlinePr summaryBelow="0" summaryRight="0"/>
  </sheetPr>
  <dimension ref="A1:AH1000"/>
  <sheetViews>
    <sheetView workbookViewId="0"/>
  </sheetViews>
  <sheetFormatPr defaultColWidth="14.42578125" defaultRowHeight="15" customHeight="1"/>
  <cols>
    <col min="1" max="1" width="18.42578125" customWidth="1"/>
    <col min="2" max="5" width="8" customWidth="1"/>
    <col min="6" max="6" width="11" customWidth="1"/>
    <col min="8" max="8" width="29" customWidth="1"/>
    <col min="9" max="9" width="47.42578125" customWidth="1"/>
    <col min="10" max="10" width="29.28515625" customWidth="1"/>
    <col min="11" max="12" width="29" customWidth="1"/>
    <col min="18" max="18" width="12.5703125" customWidth="1"/>
    <col min="19" max="19" width="18.140625" customWidth="1"/>
    <col min="20" max="20" width="17.42578125" customWidth="1"/>
    <col min="21" max="21" width="14" customWidth="1"/>
    <col min="22" max="22" width="18.85546875" customWidth="1"/>
  </cols>
  <sheetData>
    <row r="1" spans="1:34" ht="115.5" customHeight="1">
      <c r="A1" s="146"/>
      <c r="B1" s="146"/>
      <c r="C1" s="146"/>
      <c r="D1" s="146"/>
      <c r="E1" s="146"/>
      <c r="F1" s="146"/>
      <c r="G1" s="147" t="s">
        <v>5270</v>
      </c>
      <c r="H1" s="147" t="s">
        <v>5678</v>
      </c>
      <c r="I1" s="147" t="s">
        <v>341</v>
      </c>
      <c r="J1" s="146"/>
      <c r="K1" s="146"/>
      <c r="L1" s="146"/>
      <c r="M1" s="146"/>
      <c r="N1" s="146"/>
      <c r="O1" s="146"/>
      <c r="P1" s="146"/>
      <c r="Q1" s="146"/>
      <c r="R1" s="146"/>
      <c r="S1" s="146"/>
      <c r="T1" s="146"/>
      <c r="U1" s="148"/>
      <c r="V1" s="149"/>
      <c r="W1" s="150"/>
      <c r="X1" s="150"/>
      <c r="Y1" s="150"/>
      <c r="Z1" s="150"/>
      <c r="AA1" s="150"/>
      <c r="AB1" s="150"/>
      <c r="AC1" s="150"/>
      <c r="AD1" s="150"/>
      <c r="AE1" s="150"/>
      <c r="AF1" s="150"/>
      <c r="AG1" s="150"/>
      <c r="AH1" s="150"/>
    </row>
    <row r="2" spans="1:34" ht="15.75" customHeight="1">
      <c r="A2" s="151" t="s">
        <v>412</v>
      </c>
      <c r="B2" s="151" t="s">
        <v>5272</v>
      </c>
      <c r="C2" s="151" t="s">
        <v>5273</v>
      </c>
      <c r="D2" s="151" t="s">
        <v>5274</v>
      </c>
      <c r="E2" s="151" t="s">
        <v>5275</v>
      </c>
      <c r="F2" s="151" t="s">
        <v>5276</v>
      </c>
      <c r="G2" s="151" t="s">
        <v>5277</v>
      </c>
      <c r="H2" s="151" t="s">
        <v>5278</v>
      </c>
      <c r="I2" s="151" t="s">
        <v>5279</v>
      </c>
      <c r="J2" s="151" t="s">
        <v>5280</v>
      </c>
      <c r="K2" s="151" t="s">
        <v>5281</v>
      </c>
      <c r="L2" s="151" t="s">
        <v>5282</v>
      </c>
      <c r="M2" s="151" t="s">
        <v>5283</v>
      </c>
      <c r="N2" s="151" t="s">
        <v>5284</v>
      </c>
      <c r="O2" s="151" t="s">
        <v>5285</v>
      </c>
      <c r="P2" s="151" t="s">
        <v>5286</v>
      </c>
      <c r="Q2" s="151" t="s">
        <v>5287</v>
      </c>
      <c r="R2" s="151" t="s">
        <v>5288</v>
      </c>
      <c r="S2" s="151" t="s">
        <v>5289</v>
      </c>
      <c r="T2" s="151" t="s">
        <v>5290</v>
      </c>
      <c r="U2" s="152" t="s">
        <v>5291</v>
      </c>
      <c r="V2" s="152" t="s">
        <v>5292</v>
      </c>
      <c r="W2" s="153" t="s">
        <v>35</v>
      </c>
      <c r="X2" s="154" t="s">
        <v>5293</v>
      </c>
      <c r="Y2" s="154" t="s">
        <v>5294</v>
      </c>
      <c r="Z2" s="155" t="s">
        <v>5295</v>
      </c>
      <c r="AA2" s="155" t="s">
        <v>5296</v>
      </c>
      <c r="AB2" s="155" t="s">
        <v>5297</v>
      </c>
      <c r="AC2" s="154" t="s">
        <v>5298</v>
      </c>
      <c r="AD2" s="154" t="s">
        <v>5299</v>
      </c>
      <c r="AE2" s="154" t="s">
        <v>5300</v>
      </c>
      <c r="AF2" s="154" t="s">
        <v>5301</v>
      </c>
      <c r="AG2" s="154" t="s">
        <v>5302</v>
      </c>
      <c r="AH2" s="153"/>
    </row>
    <row r="3" spans="1:34" ht="15.75" customHeight="1">
      <c r="A3" s="247">
        <v>1</v>
      </c>
      <c r="B3" s="4" t="s">
        <v>9724</v>
      </c>
      <c r="C3" s="20"/>
      <c r="D3" s="20"/>
      <c r="E3" s="20"/>
      <c r="F3" s="158" t="str">
        <f>CONCATENATE(COUNTIF(C4:C6,"A"),"A","/",COUNTIF(D4:D6,"A"),"A","/",COUNTIF(E4:E6,"A"),"A")</f>
        <v>0A/2A/3A</v>
      </c>
      <c r="G3" s="159"/>
      <c r="H3" s="160" t="s">
        <v>9725</v>
      </c>
      <c r="I3" s="159"/>
      <c r="J3" s="20"/>
      <c r="K3" s="20"/>
      <c r="L3" s="20"/>
      <c r="M3" s="20"/>
      <c r="N3" s="20"/>
      <c r="O3" s="20"/>
      <c r="P3" s="20"/>
      <c r="Q3" s="20"/>
      <c r="R3" s="223"/>
      <c r="S3" s="20"/>
      <c r="T3" s="20"/>
      <c r="U3" s="224" t="s">
        <v>1086</v>
      </c>
      <c r="V3" s="20"/>
      <c r="W3" s="20"/>
      <c r="X3" s="20"/>
      <c r="Y3" s="20"/>
      <c r="Z3" s="20"/>
      <c r="AA3" s="20"/>
      <c r="AB3" s="20"/>
      <c r="AC3" s="20"/>
      <c r="AD3" s="20"/>
      <c r="AE3" s="20"/>
      <c r="AF3" s="20"/>
      <c r="AG3" s="20"/>
      <c r="AH3" s="212"/>
    </row>
    <row r="4" spans="1:34" ht="15.75" customHeight="1">
      <c r="A4" s="248">
        <v>1</v>
      </c>
      <c r="B4" s="92" t="s">
        <v>9726</v>
      </c>
      <c r="C4" s="92" t="s">
        <v>5307</v>
      </c>
      <c r="D4" s="92" t="s">
        <v>5307</v>
      </c>
      <c r="E4" s="92" t="s">
        <v>5306</v>
      </c>
      <c r="F4" s="20" t="str">
        <f t="shared" ref="F4:F6" si="0">CONCATENATE(C4,"/",D4,"/",E4)</f>
        <v>B/B/A</v>
      </c>
      <c r="G4" s="249" t="s">
        <v>9727</v>
      </c>
      <c r="H4" s="20"/>
      <c r="I4" s="92" t="s">
        <v>9728</v>
      </c>
      <c r="J4" s="92" t="s">
        <v>9729</v>
      </c>
      <c r="K4" s="92" t="s">
        <v>9730</v>
      </c>
      <c r="L4" s="92" t="s">
        <v>9731</v>
      </c>
      <c r="M4" s="92" t="s">
        <v>9732</v>
      </c>
      <c r="N4" s="92" t="s">
        <v>9733</v>
      </c>
      <c r="O4" s="92"/>
      <c r="P4" s="92"/>
      <c r="Q4" s="20" t="s">
        <v>5678</v>
      </c>
      <c r="R4" s="92" t="s">
        <v>5313</v>
      </c>
      <c r="S4" s="92" t="s">
        <v>5378</v>
      </c>
      <c r="T4" s="20"/>
      <c r="U4" s="92"/>
      <c r="V4" s="92"/>
      <c r="W4" s="166" t="s">
        <v>1428</v>
      </c>
      <c r="X4" s="92" t="s">
        <v>9734</v>
      </c>
      <c r="Y4" s="92" t="s">
        <v>9735</v>
      </c>
      <c r="Z4" s="20"/>
      <c r="AA4" s="20"/>
      <c r="AB4" s="20"/>
      <c r="AC4" s="92" t="s">
        <v>5332</v>
      </c>
      <c r="AD4" s="92" t="s">
        <v>5364</v>
      </c>
      <c r="AE4" s="167" t="s">
        <v>9736</v>
      </c>
      <c r="AF4" s="20"/>
      <c r="AG4" s="20"/>
      <c r="AH4" s="207"/>
    </row>
    <row r="5" spans="1:34" ht="15.75" customHeight="1">
      <c r="A5" s="248">
        <v>1</v>
      </c>
      <c r="B5" s="92" t="s">
        <v>9737</v>
      </c>
      <c r="C5" s="92" t="s">
        <v>5307</v>
      </c>
      <c r="D5" s="92" t="s">
        <v>5306</v>
      </c>
      <c r="E5" s="92" t="s">
        <v>5306</v>
      </c>
      <c r="F5" s="20" t="str">
        <f t="shared" si="0"/>
        <v>B/A/A</v>
      </c>
      <c r="G5" s="249" t="s">
        <v>9738</v>
      </c>
      <c r="H5" s="20"/>
      <c r="I5" s="92" t="s">
        <v>9739</v>
      </c>
      <c r="J5" s="92" t="s">
        <v>9740</v>
      </c>
      <c r="K5" s="92" t="s">
        <v>9741</v>
      </c>
      <c r="L5" s="92" t="s">
        <v>9742</v>
      </c>
      <c r="M5" s="92"/>
      <c r="N5" s="92"/>
      <c r="O5" s="92"/>
      <c r="P5" s="92"/>
      <c r="Q5" s="20" t="s">
        <v>5678</v>
      </c>
      <c r="R5" s="92" t="s">
        <v>5339</v>
      </c>
      <c r="S5" s="92" t="s">
        <v>42</v>
      </c>
      <c r="T5" s="20"/>
      <c r="U5" s="92"/>
      <c r="V5" s="92"/>
      <c r="W5" s="166" t="s">
        <v>1428</v>
      </c>
      <c r="X5" s="20"/>
      <c r="Y5" s="20"/>
      <c r="Z5" s="20"/>
      <c r="AA5" s="20"/>
      <c r="AB5" s="20"/>
      <c r="AC5" s="20"/>
      <c r="AD5" s="20"/>
      <c r="AE5" s="20"/>
      <c r="AF5" s="20"/>
      <c r="AG5" s="20"/>
      <c r="AH5" s="207"/>
    </row>
    <row r="6" spans="1:34" ht="15.75" customHeight="1">
      <c r="A6" s="248">
        <v>1</v>
      </c>
      <c r="B6" s="92" t="s">
        <v>9743</v>
      </c>
      <c r="C6" s="92" t="s">
        <v>5307</v>
      </c>
      <c r="D6" s="92" t="s">
        <v>5306</v>
      </c>
      <c r="E6" s="92" t="s">
        <v>5306</v>
      </c>
      <c r="F6" s="20" t="str">
        <f t="shared" si="0"/>
        <v>B/A/A</v>
      </c>
      <c r="G6" s="249" t="s">
        <v>9744</v>
      </c>
      <c r="H6" s="20"/>
      <c r="I6" s="92" t="s">
        <v>9745</v>
      </c>
      <c r="J6" s="92" t="s">
        <v>9746</v>
      </c>
      <c r="K6" s="92" t="s">
        <v>9747</v>
      </c>
      <c r="L6" s="92" t="s">
        <v>9748</v>
      </c>
      <c r="M6" s="92" t="s">
        <v>9749</v>
      </c>
      <c r="N6" s="92" t="s">
        <v>9750</v>
      </c>
      <c r="O6" s="92"/>
      <c r="P6" s="92"/>
      <c r="Q6" s="20" t="s">
        <v>5678</v>
      </c>
      <c r="R6" s="92" t="s">
        <v>5339</v>
      </c>
      <c r="S6" s="92" t="s">
        <v>42</v>
      </c>
      <c r="T6" s="271" t="s">
        <v>9751</v>
      </c>
      <c r="U6" s="92"/>
      <c r="V6" s="92"/>
      <c r="W6" s="166" t="s">
        <v>6184</v>
      </c>
      <c r="X6" s="20"/>
      <c r="Y6" s="20"/>
      <c r="Z6" s="20"/>
      <c r="AA6" s="20"/>
      <c r="AB6" s="20"/>
      <c r="AC6" s="20"/>
      <c r="AD6" s="20"/>
      <c r="AE6" s="20"/>
      <c r="AF6" s="20"/>
      <c r="AG6" s="20"/>
      <c r="AH6" s="207"/>
    </row>
    <row r="7" spans="1:34" ht="15.75" customHeight="1">
      <c r="A7" s="248">
        <v>2</v>
      </c>
      <c r="B7" s="92" t="s">
        <v>9752</v>
      </c>
      <c r="C7" s="20"/>
      <c r="D7" s="20"/>
      <c r="E7" s="20"/>
      <c r="F7" s="158" t="str">
        <f>CONCATENATE(COUNTIF(C8:C12,"A"),"A","/",COUNTIF(D8:D12,"A"),"A","/",COUNTIF(E8:E12,"A"),"A")</f>
        <v>3A/0A/3A</v>
      </c>
      <c r="G7" s="159"/>
      <c r="H7" s="159" t="s">
        <v>9753</v>
      </c>
      <c r="I7" s="159"/>
      <c r="J7" s="20"/>
      <c r="K7" s="20"/>
      <c r="L7" s="20"/>
      <c r="M7" s="20"/>
      <c r="N7" s="20"/>
      <c r="O7" s="20"/>
      <c r="P7" s="20"/>
      <c r="Q7" s="20"/>
      <c r="R7" s="223"/>
      <c r="S7" s="20"/>
      <c r="T7" s="20"/>
      <c r="U7" s="224" t="s">
        <v>1080</v>
      </c>
      <c r="V7" s="20"/>
      <c r="W7" s="20"/>
      <c r="X7" s="20"/>
      <c r="Y7" s="20"/>
      <c r="Z7" s="20"/>
      <c r="AA7" s="20"/>
      <c r="AB7" s="20"/>
      <c r="AC7" s="20"/>
      <c r="AD7" s="20"/>
      <c r="AE7" s="20"/>
      <c r="AF7" s="20"/>
      <c r="AG7" s="20"/>
      <c r="AH7" s="212"/>
    </row>
    <row r="8" spans="1:34" ht="15.75" customHeight="1">
      <c r="A8" s="248">
        <v>2</v>
      </c>
      <c r="B8" s="92" t="s">
        <v>9754</v>
      </c>
      <c r="C8" s="92" t="s">
        <v>5307</v>
      </c>
      <c r="D8" s="92" t="s">
        <v>5374</v>
      </c>
      <c r="E8" s="92" t="s">
        <v>5307</v>
      </c>
      <c r="F8" s="20" t="str">
        <f t="shared" ref="F8:F13" si="1">CONCATENATE(C8,"/",D8,"/",E8)</f>
        <v>B/C/B</v>
      </c>
      <c r="G8" s="249" t="s">
        <v>9744</v>
      </c>
      <c r="H8" s="20"/>
      <c r="I8" s="92" t="s">
        <v>9755</v>
      </c>
      <c r="J8" s="92" t="s">
        <v>9756</v>
      </c>
      <c r="K8" s="92" t="s">
        <v>9757</v>
      </c>
      <c r="L8" s="92" t="s">
        <v>9758</v>
      </c>
      <c r="M8" s="92" t="s">
        <v>9759</v>
      </c>
      <c r="N8" s="92"/>
      <c r="O8" s="92"/>
      <c r="P8" s="92"/>
      <c r="Q8" s="20" t="s">
        <v>5678</v>
      </c>
      <c r="R8" s="92" t="s">
        <v>5313</v>
      </c>
      <c r="S8" s="92" t="s">
        <v>5378</v>
      </c>
      <c r="T8" s="92"/>
      <c r="U8" s="92"/>
      <c r="V8" s="92"/>
      <c r="W8" s="166" t="s">
        <v>5597</v>
      </c>
      <c r="X8" s="92" t="s">
        <v>9760</v>
      </c>
      <c r="Y8" s="92" t="s">
        <v>9735</v>
      </c>
      <c r="Z8" s="20"/>
      <c r="AA8" s="20"/>
      <c r="AB8" s="20"/>
      <c r="AC8" s="92" t="s">
        <v>5320</v>
      </c>
      <c r="AD8" s="92" t="s">
        <v>5506</v>
      </c>
      <c r="AE8" s="167" t="s">
        <v>5458</v>
      </c>
      <c r="AF8" s="20"/>
      <c r="AG8" s="20"/>
      <c r="AH8" s="207"/>
    </row>
    <row r="9" spans="1:34" ht="15.75" customHeight="1">
      <c r="A9" s="248">
        <v>2</v>
      </c>
      <c r="B9" s="92" t="s">
        <v>9761</v>
      </c>
      <c r="C9" s="92" t="s">
        <v>5306</v>
      </c>
      <c r="D9" s="92" t="s">
        <v>5374</v>
      </c>
      <c r="E9" s="92" t="s">
        <v>5307</v>
      </c>
      <c r="F9" s="20" t="str">
        <f t="shared" si="1"/>
        <v>A/C/B</v>
      </c>
      <c r="G9" s="249" t="s">
        <v>9744</v>
      </c>
      <c r="H9" s="20"/>
      <c r="I9" s="92" t="s">
        <v>9762</v>
      </c>
      <c r="J9" s="92" t="s">
        <v>9763</v>
      </c>
      <c r="K9" s="92" t="s">
        <v>9764</v>
      </c>
      <c r="L9" s="92" t="s">
        <v>9765</v>
      </c>
      <c r="M9" s="92" t="s">
        <v>9766</v>
      </c>
      <c r="N9" s="92"/>
      <c r="O9" s="92"/>
      <c r="P9" s="92"/>
      <c r="Q9" s="20" t="s">
        <v>5678</v>
      </c>
      <c r="R9" s="92" t="s">
        <v>5313</v>
      </c>
      <c r="S9" s="92" t="s">
        <v>5378</v>
      </c>
      <c r="T9" s="92"/>
      <c r="U9" s="92"/>
      <c r="V9" s="92"/>
      <c r="W9" s="166" t="s">
        <v>6184</v>
      </c>
      <c r="X9" s="92" t="s">
        <v>9767</v>
      </c>
      <c r="Y9" s="92" t="s">
        <v>8870</v>
      </c>
      <c r="Z9" s="92" t="s">
        <v>5317</v>
      </c>
      <c r="AA9" s="92" t="s">
        <v>5418</v>
      </c>
      <c r="AB9" s="168">
        <v>100</v>
      </c>
      <c r="AC9" s="92" t="s">
        <v>5332</v>
      </c>
      <c r="AD9" s="92" t="s">
        <v>5364</v>
      </c>
      <c r="AE9" s="167" t="s">
        <v>9768</v>
      </c>
      <c r="AF9" s="20"/>
      <c r="AG9" s="20"/>
      <c r="AH9" s="207"/>
    </row>
    <row r="10" spans="1:34" ht="15.75" customHeight="1">
      <c r="A10" s="248">
        <v>2</v>
      </c>
      <c r="B10" s="92" t="s">
        <v>9769</v>
      </c>
      <c r="C10" s="92" t="s">
        <v>5306</v>
      </c>
      <c r="D10" s="92" t="s">
        <v>5307</v>
      </c>
      <c r="E10" s="92" t="s">
        <v>5306</v>
      </c>
      <c r="F10" s="20" t="str">
        <f t="shared" si="1"/>
        <v>A/B/A</v>
      </c>
      <c r="G10" s="249" t="s">
        <v>35</v>
      </c>
      <c r="H10" s="20"/>
      <c r="I10" s="92" t="s">
        <v>9770</v>
      </c>
      <c r="J10" s="92" t="s">
        <v>9771</v>
      </c>
      <c r="K10" s="92" t="s">
        <v>9772</v>
      </c>
      <c r="L10" s="92" t="s">
        <v>9773</v>
      </c>
      <c r="M10" s="92" t="s">
        <v>9774</v>
      </c>
      <c r="N10" s="92"/>
      <c r="O10" s="92" t="s">
        <v>9775</v>
      </c>
      <c r="P10" s="92"/>
      <c r="Q10" s="20" t="s">
        <v>5678</v>
      </c>
      <c r="R10" s="92" t="s">
        <v>5313</v>
      </c>
      <c r="S10" s="92" t="s">
        <v>5314</v>
      </c>
      <c r="T10" s="92"/>
      <c r="U10" s="92"/>
      <c r="V10" s="92" t="s">
        <v>5360</v>
      </c>
      <c r="W10" s="166" t="s">
        <v>5597</v>
      </c>
      <c r="X10" s="92" t="s">
        <v>9142</v>
      </c>
      <c r="Y10" s="92" t="s">
        <v>8870</v>
      </c>
      <c r="Z10" s="92" t="s">
        <v>5317</v>
      </c>
      <c r="AA10" s="92" t="s">
        <v>5418</v>
      </c>
      <c r="AB10" s="168">
        <v>100</v>
      </c>
      <c r="AC10" s="92" t="s">
        <v>5562</v>
      </c>
      <c r="AD10" s="92" t="s">
        <v>5506</v>
      </c>
      <c r="AE10" s="167" t="s">
        <v>9776</v>
      </c>
      <c r="AF10" s="20"/>
      <c r="AG10" s="20"/>
      <c r="AH10" s="207"/>
    </row>
    <row r="11" spans="1:34" ht="15.75" customHeight="1">
      <c r="A11" s="248">
        <v>2</v>
      </c>
      <c r="B11" s="92" t="s">
        <v>9777</v>
      </c>
      <c r="C11" s="92" t="s">
        <v>5306</v>
      </c>
      <c r="D11" s="92" t="s">
        <v>5307</v>
      </c>
      <c r="E11" s="92" t="s">
        <v>5306</v>
      </c>
      <c r="F11" s="20" t="str">
        <f t="shared" si="1"/>
        <v>A/B/A</v>
      </c>
      <c r="G11" s="249" t="s">
        <v>35</v>
      </c>
      <c r="H11" s="20"/>
      <c r="I11" s="92" t="s">
        <v>9770</v>
      </c>
      <c r="J11" s="92" t="s">
        <v>9778</v>
      </c>
      <c r="K11" s="92" t="s">
        <v>9779</v>
      </c>
      <c r="L11" s="92" t="s">
        <v>9780</v>
      </c>
      <c r="M11" s="92" t="s">
        <v>9781</v>
      </c>
      <c r="N11" s="92"/>
      <c r="O11" s="92"/>
      <c r="P11" s="92"/>
      <c r="Q11" s="20" t="s">
        <v>5678</v>
      </c>
      <c r="R11" s="92" t="s">
        <v>5313</v>
      </c>
      <c r="S11" s="92" t="s">
        <v>5378</v>
      </c>
      <c r="T11" s="92"/>
      <c r="U11" s="92"/>
      <c r="V11" s="92"/>
      <c r="W11" s="166" t="s">
        <v>5597</v>
      </c>
      <c r="X11" s="92" t="s">
        <v>9142</v>
      </c>
      <c r="Y11" s="92" t="s">
        <v>8870</v>
      </c>
      <c r="Z11" s="92" t="s">
        <v>5317</v>
      </c>
      <c r="AA11" s="92" t="s">
        <v>5418</v>
      </c>
      <c r="AB11" s="168">
        <v>100</v>
      </c>
      <c r="AC11" s="92" t="s">
        <v>5320</v>
      </c>
      <c r="AD11" s="92" t="s">
        <v>5506</v>
      </c>
      <c r="AE11" s="167" t="s">
        <v>9782</v>
      </c>
      <c r="AF11" s="20"/>
      <c r="AG11" s="20"/>
      <c r="AH11" s="207"/>
    </row>
    <row r="12" spans="1:34" ht="15.75" customHeight="1">
      <c r="A12" s="248">
        <v>2</v>
      </c>
      <c r="B12" s="92" t="s">
        <v>9783</v>
      </c>
      <c r="C12" s="92" t="s">
        <v>5307</v>
      </c>
      <c r="D12" s="92" t="s">
        <v>5307</v>
      </c>
      <c r="E12" s="92" t="s">
        <v>5306</v>
      </c>
      <c r="F12" s="20" t="str">
        <f t="shared" si="1"/>
        <v>B/B/A</v>
      </c>
      <c r="G12" s="249" t="s">
        <v>9738</v>
      </c>
      <c r="H12" s="20"/>
      <c r="I12" s="92" t="s">
        <v>9784</v>
      </c>
      <c r="J12" s="92" t="s">
        <v>9785</v>
      </c>
      <c r="K12" s="92" t="s">
        <v>9786</v>
      </c>
      <c r="L12" s="92" t="s">
        <v>9787</v>
      </c>
      <c r="M12" s="92" t="s">
        <v>9788</v>
      </c>
      <c r="N12" s="92"/>
      <c r="O12" s="92"/>
      <c r="P12" s="92"/>
      <c r="Q12" s="20" t="s">
        <v>5678</v>
      </c>
      <c r="R12" s="92" t="s">
        <v>5313</v>
      </c>
      <c r="S12" s="92" t="s">
        <v>5378</v>
      </c>
      <c r="T12" s="92"/>
      <c r="U12" s="92"/>
      <c r="V12" s="92"/>
      <c r="W12" s="166" t="s">
        <v>6184</v>
      </c>
      <c r="X12" s="92" t="s">
        <v>9789</v>
      </c>
      <c r="Y12" s="92" t="s">
        <v>8870</v>
      </c>
      <c r="Z12" s="92" t="s">
        <v>5317</v>
      </c>
      <c r="AA12" s="92" t="s">
        <v>5418</v>
      </c>
      <c r="AB12" s="168">
        <v>100</v>
      </c>
      <c r="AC12" s="92" t="s">
        <v>5320</v>
      </c>
      <c r="AD12" s="92" t="s">
        <v>5321</v>
      </c>
      <c r="AE12" s="167" t="s">
        <v>8172</v>
      </c>
      <c r="AF12" s="20"/>
      <c r="AG12" s="20"/>
      <c r="AH12" s="207"/>
    </row>
    <row r="13" spans="1:34" ht="15.75" customHeight="1">
      <c r="A13" s="2">
        <v>2</v>
      </c>
      <c r="B13" s="171" t="s">
        <v>9790</v>
      </c>
      <c r="C13" s="92" t="s">
        <v>5306</v>
      </c>
      <c r="D13" s="92" t="s">
        <v>5307</v>
      </c>
      <c r="E13" s="92" t="s">
        <v>5306</v>
      </c>
      <c r="F13" s="92" t="str">
        <f t="shared" si="1"/>
        <v>A/B/A</v>
      </c>
      <c r="G13" s="249" t="s">
        <v>9738</v>
      </c>
      <c r="H13" s="20"/>
      <c r="I13" s="20" t="s">
        <v>9784</v>
      </c>
      <c r="J13" s="92" t="s">
        <v>9791</v>
      </c>
      <c r="K13" s="92" t="s">
        <v>9792</v>
      </c>
      <c r="L13" s="92" t="s">
        <v>9793</v>
      </c>
      <c r="M13" s="92" t="s">
        <v>9794</v>
      </c>
      <c r="N13" s="20"/>
      <c r="O13" s="20"/>
      <c r="P13" s="20"/>
      <c r="Q13" s="92" t="s">
        <v>5678</v>
      </c>
      <c r="R13" s="92" t="s">
        <v>5313</v>
      </c>
      <c r="S13" s="92" t="s">
        <v>5378</v>
      </c>
      <c r="T13" s="20"/>
      <c r="U13" s="20"/>
      <c r="V13" s="20"/>
      <c r="W13" s="166" t="s">
        <v>6184</v>
      </c>
      <c r="X13" s="92" t="s">
        <v>9795</v>
      </c>
      <c r="Y13" s="92" t="s">
        <v>8870</v>
      </c>
      <c r="Z13" s="92" t="s">
        <v>5317</v>
      </c>
      <c r="AA13" s="92" t="s">
        <v>5418</v>
      </c>
      <c r="AB13" s="168">
        <v>100</v>
      </c>
      <c r="AC13" s="92" t="s">
        <v>5320</v>
      </c>
      <c r="AD13" s="92" t="s">
        <v>5321</v>
      </c>
      <c r="AE13" s="167" t="s">
        <v>8172</v>
      </c>
      <c r="AF13" s="20"/>
      <c r="AG13" s="20"/>
      <c r="AH13" s="2"/>
    </row>
    <row r="14" spans="1:34" ht="15.75" customHeight="1">
      <c r="A14" s="248">
        <v>3</v>
      </c>
      <c r="B14" s="92" t="s">
        <v>9796</v>
      </c>
      <c r="C14" s="20"/>
      <c r="D14" s="20"/>
      <c r="E14" s="20"/>
      <c r="F14" s="158" t="str">
        <f>CONCATENATE(COUNTIF(C15:C19,"A"),"A","/",COUNTIF(D15:D19,"A"),"A","/",COUNTIF(E15:E19,"A"),"A")</f>
        <v>1A/2A/2A</v>
      </c>
      <c r="G14" s="159"/>
      <c r="H14" s="159" t="s">
        <v>9797</v>
      </c>
      <c r="I14" s="159"/>
      <c r="J14" s="20"/>
      <c r="K14" s="20"/>
      <c r="L14" s="20"/>
      <c r="M14" s="20"/>
      <c r="N14" s="20"/>
      <c r="O14" s="20"/>
      <c r="P14" s="20"/>
      <c r="Q14" s="20"/>
      <c r="R14" s="223"/>
      <c r="S14" s="20"/>
      <c r="T14" s="20"/>
      <c r="U14" s="224" t="s">
        <v>9798</v>
      </c>
      <c r="V14" s="20"/>
      <c r="W14" s="20"/>
      <c r="X14" s="20"/>
      <c r="Y14" s="20"/>
      <c r="Z14" s="20"/>
      <c r="AA14" s="20"/>
      <c r="AB14" s="20"/>
      <c r="AC14" s="20"/>
      <c r="AD14" s="20"/>
      <c r="AE14" s="20"/>
      <c r="AF14" s="20"/>
      <c r="AG14" s="20"/>
      <c r="AH14" s="212"/>
    </row>
    <row r="15" spans="1:34" ht="15.75" customHeight="1">
      <c r="A15" s="248">
        <v>3</v>
      </c>
      <c r="B15" s="92" t="s">
        <v>9799</v>
      </c>
      <c r="C15" s="92" t="s">
        <v>5307</v>
      </c>
      <c r="D15" s="92" t="s">
        <v>5307</v>
      </c>
      <c r="E15" s="92" t="s">
        <v>5307</v>
      </c>
      <c r="F15" s="20" t="str">
        <f t="shared" ref="F15:F19" si="2">CONCATENATE(C15,"/",D15,"/",E15)</f>
        <v>B/B/B</v>
      </c>
      <c r="G15" s="249" t="s">
        <v>35</v>
      </c>
      <c r="H15" s="20"/>
      <c r="I15" s="92" t="s">
        <v>9800</v>
      </c>
      <c r="J15" s="92" t="s">
        <v>9801</v>
      </c>
      <c r="K15" s="92" t="s">
        <v>9802</v>
      </c>
      <c r="L15" s="92" t="s">
        <v>9803</v>
      </c>
      <c r="M15" s="92" t="s">
        <v>9804</v>
      </c>
      <c r="N15" s="92"/>
      <c r="O15" s="92"/>
      <c r="P15" s="92"/>
      <c r="Q15" s="20" t="s">
        <v>35</v>
      </c>
      <c r="R15" s="92" t="s">
        <v>5313</v>
      </c>
      <c r="S15" s="92" t="s">
        <v>5314</v>
      </c>
      <c r="T15" s="92"/>
      <c r="U15" s="92"/>
      <c r="V15" s="92"/>
      <c r="W15" s="166" t="s">
        <v>5592</v>
      </c>
      <c r="X15" s="92" t="s">
        <v>9805</v>
      </c>
      <c r="Y15" s="92" t="s">
        <v>8870</v>
      </c>
      <c r="Z15" s="92" t="s">
        <v>5317</v>
      </c>
      <c r="AA15" s="92" t="s">
        <v>5418</v>
      </c>
      <c r="AB15" s="168">
        <v>100</v>
      </c>
      <c r="AC15" s="92" t="s">
        <v>5320</v>
      </c>
      <c r="AD15" s="92" t="s">
        <v>5506</v>
      </c>
      <c r="AE15" s="167" t="s">
        <v>5663</v>
      </c>
      <c r="AF15" s="20"/>
      <c r="AG15" s="20"/>
      <c r="AH15" s="207"/>
    </row>
    <row r="16" spans="1:34" ht="15.75" customHeight="1">
      <c r="A16" s="248">
        <v>3</v>
      </c>
      <c r="B16" s="92" t="s">
        <v>9806</v>
      </c>
      <c r="C16" s="92" t="s">
        <v>5306</v>
      </c>
      <c r="D16" s="92" t="s">
        <v>5307</v>
      </c>
      <c r="E16" s="92" t="s">
        <v>5306</v>
      </c>
      <c r="F16" s="20" t="str">
        <f t="shared" si="2"/>
        <v>A/B/A</v>
      </c>
      <c r="G16" s="249" t="s">
        <v>9744</v>
      </c>
      <c r="H16" s="20"/>
      <c r="I16" s="92" t="s">
        <v>9807</v>
      </c>
      <c r="J16" s="92" t="s">
        <v>9808</v>
      </c>
      <c r="K16" s="92" t="s">
        <v>9809</v>
      </c>
      <c r="L16" s="92" t="s">
        <v>9810</v>
      </c>
      <c r="M16" s="92" t="s">
        <v>9811</v>
      </c>
      <c r="N16" s="92" t="s">
        <v>9812</v>
      </c>
      <c r="O16" s="92"/>
      <c r="P16" s="92"/>
      <c r="Q16" s="20" t="s">
        <v>5678</v>
      </c>
      <c r="R16" s="92" t="s">
        <v>5313</v>
      </c>
      <c r="S16" s="92" t="s">
        <v>5378</v>
      </c>
      <c r="T16" s="92"/>
      <c r="U16" s="92"/>
      <c r="V16" s="92"/>
      <c r="W16" s="166" t="s">
        <v>6184</v>
      </c>
      <c r="X16" s="92" t="s">
        <v>9813</v>
      </c>
      <c r="Y16" s="92" t="s">
        <v>8870</v>
      </c>
      <c r="Z16" s="92" t="s">
        <v>5317</v>
      </c>
      <c r="AA16" s="92" t="s">
        <v>5418</v>
      </c>
      <c r="AB16" s="168">
        <v>100</v>
      </c>
      <c r="AC16" s="92" t="s">
        <v>5320</v>
      </c>
      <c r="AD16" s="92" t="s">
        <v>5321</v>
      </c>
      <c r="AE16" s="167" t="s">
        <v>9814</v>
      </c>
      <c r="AF16" s="20"/>
      <c r="AG16" s="20"/>
      <c r="AH16" s="207"/>
    </row>
    <row r="17" spans="1:34" ht="15.75" customHeight="1">
      <c r="A17" s="248">
        <v>3</v>
      </c>
      <c r="B17" s="92" t="s">
        <v>9815</v>
      </c>
      <c r="C17" s="92" t="s">
        <v>5374</v>
      </c>
      <c r="D17" s="92" t="s">
        <v>5306</v>
      </c>
      <c r="E17" s="92" t="s">
        <v>5307</v>
      </c>
      <c r="F17" s="20" t="str">
        <f t="shared" si="2"/>
        <v>C/A/B</v>
      </c>
      <c r="G17" s="249" t="s">
        <v>9744</v>
      </c>
      <c r="H17" s="20"/>
      <c r="I17" s="92" t="s">
        <v>9816</v>
      </c>
      <c r="J17" s="92" t="s">
        <v>9817</v>
      </c>
      <c r="K17" s="92" t="s">
        <v>9818</v>
      </c>
      <c r="L17" s="92" t="s">
        <v>9819</v>
      </c>
      <c r="M17" s="92" t="s">
        <v>9820</v>
      </c>
      <c r="N17" s="92"/>
      <c r="O17" s="92"/>
      <c r="P17" s="92"/>
      <c r="Q17" s="20" t="s">
        <v>5678</v>
      </c>
      <c r="R17" s="92" t="s">
        <v>5313</v>
      </c>
      <c r="S17" s="92" t="s">
        <v>6465</v>
      </c>
      <c r="T17" s="92"/>
      <c r="U17" s="92"/>
      <c r="V17" s="92"/>
      <c r="W17" s="166" t="s">
        <v>6184</v>
      </c>
      <c r="X17" s="92" t="s">
        <v>9813</v>
      </c>
      <c r="Y17" s="92" t="s">
        <v>8870</v>
      </c>
      <c r="Z17" s="92" t="s">
        <v>5317</v>
      </c>
      <c r="AA17" s="92" t="s">
        <v>5418</v>
      </c>
      <c r="AB17" s="168">
        <v>100</v>
      </c>
      <c r="AC17" s="92" t="s">
        <v>5562</v>
      </c>
      <c r="AD17" s="92" t="s">
        <v>5506</v>
      </c>
      <c r="AE17" s="167" t="s">
        <v>6192</v>
      </c>
      <c r="AF17" s="20"/>
      <c r="AG17" s="20"/>
      <c r="AH17" s="207"/>
    </row>
    <row r="18" spans="1:34" ht="15.75" customHeight="1">
      <c r="A18" s="248">
        <v>3</v>
      </c>
      <c r="B18" s="92" t="s">
        <v>9821</v>
      </c>
      <c r="C18" s="92" t="s">
        <v>5307</v>
      </c>
      <c r="D18" s="92" t="s">
        <v>5307</v>
      </c>
      <c r="E18" s="92" t="s">
        <v>5307</v>
      </c>
      <c r="F18" s="20" t="str">
        <f t="shared" si="2"/>
        <v>B/B/B</v>
      </c>
      <c r="G18" s="249" t="s">
        <v>35</v>
      </c>
      <c r="H18" s="20"/>
      <c r="I18" s="92" t="s">
        <v>9822</v>
      </c>
      <c r="J18" s="92" t="s">
        <v>9823</v>
      </c>
      <c r="K18" s="92" t="s">
        <v>9824</v>
      </c>
      <c r="L18" s="92" t="s">
        <v>9825</v>
      </c>
      <c r="M18" s="92" t="s">
        <v>9826</v>
      </c>
      <c r="N18" s="92"/>
      <c r="O18" s="92"/>
      <c r="P18" s="92"/>
      <c r="Q18" s="20" t="s">
        <v>5678</v>
      </c>
      <c r="R18" s="92" t="s">
        <v>5339</v>
      </c>
      <c r="S18" s="92" t="s">
        <v>42</v>
      </c>
      <c r="T18" s="92"/>
      <c r="U18" s="92"/>
      <c r="V18" s="92"/>
      <c r="W18" s="166" t="s">
        <v>1393</v>
      </c>
      <c r="X18" s="20"/>
      <c r="Y18" s="20"/>
      <c r="Z18" s="20"/>
      <c r="AA18" s="20"/>
      <c r="AB18" s="20"/>
      <c r="AC18" s="20"/>
      <c r="AD18" s="20"/>
      <c r="AE18" s="20"/>
      <c r="AF18" s="20"/>
      <c r="AG18" s="20"/>
      <c r="AH18" s="207"/>
    </row>
    <row r="19" spans="1:34" ht="15.75" customHeight="1">
      <c r="A19" s="248">
        <v>3</v>
      </c>
      <c r="B19" s="92" t="s">
        <v>9827</v>
      </c>
      <c r="C19" s="92" t="s">
        <v>5307</v>
      </c>
      <c r="D19" s="92" t="s">
        <v>5306</v>
      </c>
      <c r="E19" s="92" t="s">
        <v>5306</v>
      </c>
      <c r="F19" s="20" t="str">
        <f t="shared" si="2"/>
        <v>B/A/A</v>
      </c>
      <c r="G19" s="249" t="s">
        <v>9828</v>
      </c>
      <c r="H19" s="20"/>
      <c r="I19" s="92" t="s">
        <v>9829</v>
      </c>
      <c r="J19" s="92" t="s">
        <v>9830</v>
      </c>
      <c r="K19" s="92" t="s">
        <v>9831</v>
      </c>
      <c r="L19" s="92" t="s">
        <v>9832</v>
      </c>
      <c r="M19" s="92"/>
      <c r="N19" s="92"/>
      <c r="O19" s="92"/>
      <c r="P19" s="92"/>
      <c r="Q19" s="20" t="s">
        <v>35</v>
      </c>
      <c r="R19" s="92" t="s">
        <v>5339</v>
      </c>
      <c r="S19" s="92" t="s">
        <v>42</v>
      </c>
      <c r="T19" s="92"/>
      <c r="U19" s="92"/>
      <c r="V19" s="92"/>
      <c r="W19" s="166" t="s">
        <v>1393</v>
      </c>
      <c r="X19" s="20"/>
      <c r="Y19" s="20"/>
      <c r="Z19" s="20"/>
      <c r="AA19" s="20"/>
      <c r="AB19" s="20"/>
      <c r="AC19" s="20"/>
      <c r="AD19" s="20"/>
      <c r="AE19" s="20"/>
      <c r="AF19" s="20"/>
      <c r="AG19" s="20"/>
      <c r="AH19" s="207"/>
    </row>
    <row r="20" spans="1:34" ht="15.75" customHeight="1">
      <c r="A20" s="248">
        <v>4</v>
      </c>
      <c r="B20" s="92" t="s">
        <v>9833</v>
      </c>
      <c r="C20" s="20"/>
      <c r="D20" s="20"/>
      <c r="E20" s="20"/>
      <c r="F20" s="158" t="str">
        <f>CONCATENATE(COUNTIF(C21:C24,"A"),"A","/",COUNTIF(D21:D24,"A"),"A","/",COUNTIF(E21:E24,"A"),"A")</f>
        <v>4A/0A/3A</v>
      </c>
      <c r="G20" s="159"/>
      <c r="H20" s="160" t="s">
        <v>9834</v>
      </c>
      <c r="I20" s="159"/>
      <c r="J20" s="20"/>
      <c r="K20" s="20"/>
      <c r="L20" s="20"/>
      <c r="M20" s="20"/>
      <c r="N20" s="20"/>
      <c r="O20" s="20"/>
      <c r="P20" s="20"/>
      <c r="Q20" s="20"/>
      <c r="R20" s="223"/>
      <c r="S20" s="20"/>
      <c r="T20" s="20"/>
      <c r="U20" s="224" t="s">
        <v>1086</v>
      </c>
      <c r="V20" s="20"/>
      <c r="W20" s="20"/>
      <c r="X20" s="20"/>
      <c r="Y20" s="20"/>
      <c r="Z20" s="20"/>
      <c r="AA20" s="20"/>
      <c r="AB20" s="20"/>
      <c r="AC20" s="20"/>
      <c r="AD20" s="20"/>
      <c r="AE20" s="20"/>
      <c r="AF20" s="20"/>
      <c r="AG20" s="20"/>
      <c r="AH20" s="212"/>
    </row>
    <row r="21" spans="1:34" ht="15.75" customHeight="1">
      <c r="A21" s="248">
        <v>4</v>
      </c>
      <c r="B21" s="92" t="s">
        <v>9835</v>
      </c>
      <c r="C21" s="92" t="s">
        <v>5306</v>
      </c>
      <c r="D21" s="92" t="s">
        <v>5307</v>
      </c>
      <c r="E21" s="92" t="s">
        <v>5306</v>
      </c>
      <c r="F21" s="20" t="str">
        <f t="shared" ref="F21:F24" si="3">CONCATENATE(C21,"/",D21,"/",E21)</f>
        <v>A/B/A</v>
      </c>
      <c r="G21" s="249" t="s">
        <v>9738</v>
      </c>
      <c r="H21" s="20"/>
      <c r="I21" s="92" t="s">
        <v>9836</v>
      </c>
      <c r="J21" s="92" t="s">
        <v>9837</v>
      </c>
      <c r="K21" s="92" t="s">
        <v>9838</v>
      </c>
      <c r="L21" s="92" t="s">
        <v>9839</v>
      </c>
      <c r="M21" s="92" t="s">
        <v>9840</v>
      </c>
      <c r="N21" s="92"/>
      <c r="O21" s="92"/>
      <c r="P21" s="92"/>
      <c r="Q21" s="20" t="s">
        <v>5678</v>
      </c>
      <c r="R21" s="92" t="s">
        <v>5313</v>
      </c>
      <c r="S21" s="92" t="s">
        <v>6465</v>
      </c>
      <c r="T21" s="92"/>
      <c r="U21" s="92"/>
      <c r="V21" s="92"/>
      <c r="W21" s="166" t="s">
        <v>5597</v>
      </c>
      <c r="X21" s="92" t="s">
        <v>9841</v>
      </c>
      <c r="Y21" s="92" t="s">
        <v>9842</v>
      </c>
      <c r="Z21" s="92" t="s">
        <v>5317</v>
      </c>
      <c r="AA21" s="92" t="s">
        <v>5418</v>
      </c>
      <c r="AB21" s="168">
        <v>100</v>
      </c>
      <c r="AC21" s="92" t="s">
        <v>5320</v>
      </c>
      <c r="AD21" s="92" t="s">
        <v>5506</v>
      </c>
      <c r="AE21" s="167" t="s">
        <v>9843</v>
      </c>
      <c r="AF21" s="20"/>
      <c r="AG21" s="20"/>
      <c r="AH21" s="207"/>
    </row>
    <row r="22" spans="1:34" ht="15.75" customHeight="1">
      <c r="A22" s="248">
        <v>4</v>
      </c>
      <c r="B22" s="92" t="s">
        <v>9844</v>
      </c>
      <c r="C22" s="92" t="s">
        <v>5306</v>
      </c>
      <c r="D22" s="92" t="s">
        <v>5307</v>
      </c>
      <c r="E22" s="92" t="s">
        <v>5306</v>
      </c>
      <c r="F22" s="20" t="str">
        <f t="shared" si="3"/>
        <v>A/B/A</v>
      </c>
      <c r="G22" s="226" t="s">
        <v>35</v>
      </c>
      <c r="H22" s="20"/>
      <c r="I22" s="92" t="s">
        <v>9845</v>
      </c>
      <c r="J22" s="92" t="s">
        <v>9846</v>
      </c>
      <c r="K22" s="92" t="s">
        <v>9847</v>
      </c>
      <c r="L22" s="92" t="s">
        <v>9848</v>
      </c>
      <c r="M22" s="92" t="s">
        <v>9849</v>
      </c>
      <c r="N22" s="92"/>
      <c r="O22" s="92"/>
      <c r="P22" s="92"/>
      <c r="Q22" s="20" t="s">
        <v>5678</v>
      </c>
      <c r="R22" s="92" t="s">
        <v>5339</v>
      </c>
      <c r="S22" s="92" t="s">
        <v>42</v>
      </c>
      <c r="T22" s="92"/>
      <c r="U22" s="92"/>
      <c r="V22" s="92"/>
      <c r="W22" s="166" t="s">
        <v>5448</v>
      </c>
      <c r="X22" s="20"/>
      <c r="Y22" s="20"/>
      <c r="Z22" s="20"/>
      <c r="AA22" s="20"/>
      <c r="AB22" s="20"/>
      <c r="AC22" s="20"/>
      <c r="AD22" s="20"/>
      <c r="AE22" s="20"/>
      <c r="AF22" s="20"/>
      <c r="AG22" s="20"/>
      <c r="AH22" s="207"/>
    </row>
    <row r="23" spans="1:34" ht="15.75" customHeight="1">
      <c r="A23" s="248">
        <v>4</v>
      </c>
      <c r="B23" s="92" t="s">
        <v>9850</v>
      </c>
      <c r="C23" s="92" t="s">
        <v>5306</v>
      </c>
      <c r="D23" s="92" t="s">
        <v>5307</v>
      </c>
      <c r="E23" s="92" t="s">
        <v>5306</v>
      </c>
      <c r="F23" s="20" t="str">
        <f t="shared" si="3"/>
        <v>A/B/A</v>
      </c>
      <c r="G23" s="249" t="s">
        <v>35</v>
      </c>
      <c r="H23" s="20"/>
      <c r="I23" s="92" t="s">
        <v>9851</v>
      </c>
      <c r="J23" s="92" t="s">
        <v>9852</v>
      </c>
      <c r="K23" s="92" t="s">
        <v>9853</v>
      </c>
      <c r="L23" s="20" t="s">
        <v>9854</v>
      </c>
      <c r="M23" s="92" t="s">
        <v>9855</v>
      </c>
      <c r="N23" s="20"/>
      <c r="O23" s="20"/>
      <c r="P23" s="20"/>
      <c r="Q23" s="20" t="s">
        <v>35</v>
      </c>
      <c r="R23" s="92" t="s">
        <v>5313</v>
      </c>
      <c r="S23" s="92" t="s">
        <v>6465</v>
      </c>
      <c r="T23" s="20"/>
      <c r="U23" s="92"/>
      <c r="V23" s="20"/>
      <c r="W23" s="166" t="s">
        <v>5597</v>
      </c>
      <c r="X23" s="92" t="s">
        <v>9841</v>
      </c>
      <c r="Y23" s="92" t="s">
        <v>9842</v>
      </c>
      <c r="Z23" s="92" t="s">
        <v>5317</v>
      </c>
      <c r="AA23" s="92" t="s">
        <v>5418</v>
      </c>
      <c r="AB23" s="168">
        <v>100</v>
      </c>
      <c r="AC23" s="92" t="s">
        <v>5332</v>
      </c>
      <c r="AD23" s="92" t="s">
        <v>5506</v>
      </c>
      <c r="AE23" s="167" t="s">
        <v>5563</v>
      </c>
      <c r="AF23" s="20"/>
      <c r="AG23" s="20"/>
      <c r="AH23" s="212"/>
    </row>
    <row r="24" spans="1:34" ht="15.75" customHeight="1">
      <c r="A24" s="248">
        <v>4</v>
      </c>
      <c r="B24" s="92" t="s">
        <v>9856</v>
      </c>
      <c r="C24" s="92" t="s">
        <v>5306</v>
      </c>
      <c r="D24" s="92" t="s">
        <v>5374</v>
      </c>
      <c r="E24" s="92" t="s">
        <v>5307</v>
      </c>
      <c r="F24" s="20" t="str">
        <f t="shared" si="3"/>
        <v>A/C/B</v>
      </c>
      <c r="G24" s="249" t="s">
        <v>35</v>
      </c>
      <c r="H24" s="20"/>
      <c r="I24" s="92" t="s">
        <v>9857</v>
      </c>
      <c r="J24" s="92" t="s">
        <v>9858</v>
      </c>
      <c r="K24" s="92" t="s">
        <v>9859</v>
      </c>
      <c r="L24" s="92" t="s">
        <v>9860</v>
      </c>
      <c r="M24" s="20"/>
      <c r="N24" s="20"/>
      <c r="O24" s="20" t="s">
        <v>9861</v>
      </c>
      <c r="P24" s="20"/>
      <c r="Q24" s="20"/>
      <c r="R24" s="92" t="s">
        <v>5339</v>
      </c>
      <c r="S24" s="92" t="s">
        <v>42</v>
      </c>
      <c r="T24" s="20"/>
      <c r="U24" s="20"/>
      <c r="V24" s="20"/>
      <c r="W24" s="166" t="s">
        <v>5597</v>
      </c>
      <c r="X24" s="20"/>
      <c r="Y24" s="20"/>
      <c r="Z24" s="20"/>
      <c r="AA24" s="20"/>
      <c r="AB24" s="20"/>
      <c r="AC24" s="20"/>
      <c r="AD24" s="20"/>
      <c r="AE24" s="20"/>
      <c r="AF24" s="20"/>
      <c r="AG24" s="20"/>
      <c r="AH24" s="212"/>
    </row>
    <row r="25" spans="1:34" ht="15.75" customHeight="1">
      <c r="A25" s="248">
        <v>5</v>
      </c>
      <c r="B25" s="92" t="s">
        <v>9862</v>
      </c>
      <c r="C25" s="20"/>
      <c r="D25" s="20"/>
      <c r="E25" s="20"/>
      <c r="F25" s="158" t="str">
        <f>CONCATENATE(COUNTIF(C26:C31,"A"),"A","/",COUNTIF(D26:D31,"A"),"A","/",COUNTIF(E26:E31,"A"),"A")</f>
        <v>1A/1A/1A</v>
      </c>
      <c r="G25" s="159"/>
      <c r="H25" s="159" t="s">
        <v>9863</v>
      </c>
      <c r="I25" s="159"/>
      <c r="J25" s="20"/>
      <c r="K25" s="20"/>
      <c r="L25" s="20"/>
      <c r="M25" s="20"/>
      <c r="N25" s="20"/>
      <c r="O25" s="20"/>
      <c r="P25" s="20"/>
      <c r="Q25" s="20"/>
      <c r="R25" s="223"/>
      <c r="S25" s="20"/>
      <c r="T25" s="20"/>
      <c r="U25" s="224" t="s">
        <v>1082</v>
      </c>
      <c r="V25" s="20"/>
      <c r="W25" s="20"/>
      <c r="X25" s="20"/>
      <c r="Y25" s="20"/>
      <c r="Z25" s="20"/>
      <c r="AA25" s="20"/>
      <c r="AB25" s="20"/>
      <c r="AC25" s="20"/>
      <c r="AD25" s="20"/>
      <c r="AE25" s="20"/>
      <c r="AF25" s="20"/>
      <c r="AG25" s="20"/>
      <c r="AH25" s="212"/>
    </row>
    <row r="26" spans="1:34" ht="15.75" customHeight="1">
      <c r="A26" s="248">
        <v>5</v>
      </c>
      <c r="B26" s="92" t="s">
        <v>9864</v>
      </c>
      <c r="C26" s="92" t="s">
        <v>5307</v>
      </c>
      <c r="D26" s="92" t="s">
        <v>5307</v>
      </c>
      <c r="E26" s="92" t="s">
        <v>5307</v>
      </c>
      <c r="F26" s="20" t="str">
        <f t="shared" ref="F26:F31" si="4">CONCATENATE(C26,"/",D26,"/",E26)</f>
        <v>B/B/B</v>
      </c>
      <c r="G26" s="249" t="s">
        <v>9738</v>
      </c>
      <c r="H26" s="20"/>
      <c r="I26" s="92" t="s">
        <v>9865</v>
      </c>
      <c r="J26" s="92" t="s">
        <v>9866</v>
      </c>
      <c r="K26" s="92" t="s">
        <v>9867</v>
      </c>
      <c r="L26" s="92" t="s">
        <v>9868</v>
      </c>
      <c r="M26" s="92"/>
      <c r="N26" s="92"/>
      <c r="O26" s="92"/>
      <c r="P26" s="92"/>
      <c r="Q26" s="20" t="s">
        <v>5678</v>
      </c>
      <c r="R26" s="92" t="s">
        <v>5313</v>
      </c>
      <c r="S26" s="92" t="s">
        <v>5314</v>
      </c>
      <c r="T26" s="92"/>
      <c r="U26" s="92"/>
      <c r="V26" s="92"/>
      <c r="W26" s="166" t="s">
        <v>5448</v>
      </c>
      <c r="X26" s="92" t="s">
        <v>9869</v>
      </c>
      <c r="Y26" s="92" t="s">
        <v>9735</v>
      </c>
      <c r="Z26" s="20"/>
      <c r="AA26" s="20"/>
      <c r="AB26" s="20"/>
      <c r="AC26" s="92" t="s">
        <v>5320</v>
      </c>
      <c r="AD26" s="92" t="s">
        <v>5364</v>
      </c>
      <c r="AE26" s="167" t="s">
        <v>9870</v>
      </c>
      <c r="AF26" s="20"/>
      <c r="AG26" s="20"/>
      <c r="AH26" s="207"/>
    </row>
    <row r="27" spans="1:34" ht="15.75" customHeight="1">
      <c r="A27" s="248">
        <v>5</v>
      </c>
      <c r="B27" s="92" t="s">
        <v>9871</v>
      </c>
      <c r="C27" s="92" t="s">
        <v>5307</v>
      </c>
      <c r="D27" s="92" t="s">
        <v>5307</v>
      </c>
      <c r="E27" s="92" t="s">
        <v>5307</v>
      </c>
      <c r="F27" s="20" t="str">
        <f t="shared" si="4"/>
        <v>B/B/B</v>
      </c>
      <c r="G27" s="249" t="s">
        <v>9738</v>
      </c>
      <c r="H27" s="20"/>
      <c r="I27" s="92" t="s">
        <v>9872</v>
      </c>
      <c r="J27" s="92" t="s">
        <v>9873</v>
      </c>
      <c r="K27" s="92" t="s">
        <v>9874</v>
      </c>
      <c r="L27" s="92" t="s">
        <v>9875</v>
      </c>
      <c r="M27" s="20"/>
      <c r="N27" s="20"/>
      <c r="O27" s="92"/>
      <c r="P27" s="92"/>
      <c r="Q27" s="20" t="s">
        <v>5678</v>
      </c>
      <c r="R27" s="92" t="s">
        <v>5339</v>
      </c>
      <c r="S27" s="92" t="s">
        <v>42</v>
      </c>
      <c r="T27" s="92"/>
      <c r="U27" s="92"/>
      <c r="V27" s="92"/>
      <c r="W27" s="166" t="s">
        <v>5448</v>
      </c>
      <c r="X27" s="20"/>
      <c r="Y27" s="20"/>
      <c r="Z27" s="20"/>
      <c r="AA27" s="20"/>
      <c r="AB27" s="20"/>
      <c r="AC27" s="20"/>
      <c r="AD27" s="20"/>
      <c r="AE27" s="20"/>
      <c r="AF27" s="20"/>
      <c r="AG27" s="20"/>
      <c r="AH27" s="207"/>
    </row>
    <row r="28" spans="1:34" ht="15.75" customHeight="1">
      <c r="A28" s="248">
        <v>5</v>
      </c>
      <c r="B28" s="92" t="s">
        <v>9876</v>
      </c>
      <c r="C28" s="92" t="s">
        <v>5374</v>
      </c>
      <c r="D28" s="92" t="s">
        <v>5307</v>
      </c>
      <c r="E28" s="92" t="s">
        <v>5307</v>
      </c>
      <c r="F28" s="20" t="str">
        <f t="shared" si="4"/>
        <v>C/B/B</v>
      </c>
      <c r="G28" s="249" t="s">
        <v>9738</v>
      </c>
      <c r="H28" s="20"/>
      <c r="I28" s="92" t="s">
        <v>9877</v>
      </c>
      <c r="J28" s="92" t="s">
        <v>9878</v>
      </c>
      <c r="K28" s="92" t="s">
        <v>9879</v>
      </c>
      <c r="L28" s="92" t="s">
        <v>9880</v>
      </c>
      <c r="M28" s="92" t="s">
        <v>9881</v>
      </c>
      <c r="N28" s="20"/>
      <c r="O28" s="92"/>
      <c r="P28" s="92"/>
      <c r="Q28" s="20" t="s">
        <v>5678</v>
      </c>
      <c r="R28" s="92" t="s">
        <v>5313</v>
      </c>
      <c r="S28" s="92" t="s">
        <v>5378</v>
      </c>
      <c r="T28" s="92"/>
      <c r="U28" s="92"/>
      <c r="V28" s="92"/>
      <c r="W28" s="166" t="s">
        <v>5448</v>
      </c>
      <c r="X28" s="92" t="s">
        <v>9882</v>
      </c>
      <c r="Y28" s="92" t="s">
        <v>9735</v>
      </c>
      <c r="Z28" s="20"/>
      <c r="AA28" s="20"/>
      <c r="AB28" s="20"/>
      <c r="AC28" s="92" t="s">
        <v>5332</v>
      </c>
      <c r="AD28" s="92" t="s">
        <v>5364</v>
      </c>
      <c r="AE28" s="167" t="s">
        <v>9883</v>
      </c>
      <c r="AF28" s="20"/>
      <c r="AG28" s="20"/>
      <c r="AH28" s="207"/>
    </row>
    <row r="29" spans="1:34" ht="15.75" customHeight="1">
      <c r="A29" s="248">
        <v>5</v>
      </c>
      <c r="B29" s="92" t="s">
        <v>9884</v>
      </c>
      <c r="C29" s="92" t="s">
        <v>5306</v>
      </c>
      <c r="D29" s="92" t="s">
        <v>5374</v>
      </c>
      <c r="E29" s="92" t="s">
        <v>5307</v>
      </c>
      <c r="F29" s="20" t="str">
        <f t="shared" si="4"/>
        <v>A/C/B</v>
      </c>
      <c r="G29" s="249" t="s">
        <v>9744</v>
      </c>
      <c r="H29" s="20"/>
      <c r="I29" s="92" t="s">
        <v>9885</v>
      </c>
      <c r="J29" s="92" t="s">
        <v>9886</v>
      </c>
      <c r="K29" s="92" t="s">
        <v>9887</v>
      </c>
      <c r="L29" s="92" t="s">
        <v>9888</v>
      </c>
      <c r="M29" s="92"/>
      <c r="N29" s="92"/>
      <c r="O29" s="92"/>
      <c r="P29" s="92"/>
      <c r="Q29" s="20" t="s">
        <v>5678</v>
      </c>
      <c r="R29" s="92" t="s">
        <v>5339</v>
      </c>
      <c r="S29" s="92" t="s">
        <v>42</v>
      </c>
      <c r="T29" s="92"/>
      <c r="U29" s="92"/>
      <c r="V29" s="92"/>
      <c r="W29" s="166" t="s">
        <v>1428</v>
      </c>
      <c r="X29" s="20"/>
      <c r="Y29" s="20"/>
      <c r="Z29" s="20"/>
      <c r="AA29" s="20"/>
      <c r="AB29" s="20"/>
      <c r="AC29" s="20"/>
      <c r="AD29" s="20"/>
      <c r="AE29" s="20"/>
      <c r="AF29" s="20"/>
      <c r="AG29" s="20"/>
      <c r="AH29" s="207"/>
    </row>
    <row r="30" spans="1:34" ht="15.75" customHeight="1">
      <c r="A30" s="248">
        <v>5</v>
      </c>
      <c r="B30" s="92" t="s">
        <v>9889</v>
      </c>
      <c r="C30" s="92" t="s">
        <v>5307</v>
      </c>
      <c r="D30" s="92" t="s">
        <v>5306</v>
      </c>
      <c r="E30" s="92" t="s">
        <v>5306</v>
      </c>
      <c r="F30" s="20" t="str">
        <f t="shared" si="4"/>
        <v>B/A/A</v>
      </c>
      <c r="G30" s="249" t="s">
        <v>9738</v>
      </c>
      <c r="H30" s="20"/>
      <c r="I30" s="92" t="s">
        <v>9890</v>
      </c>
      <c r="J30" s="92" t="s">
        <v>9891</v>
      </c>
      <c r="K30" s="92" t="s">
        <v>9892</v>
      </c>
      <c r="L30" s="92" t="s">
        <v>9893</v>
      </c>
      <c r="M30" s="92" t="s">
        <v>9894</v>
      </c>
      <c r="N30" s="92"/>
      <c r="O30" s="92"/>
      <c r="P30" s="92"/>
      <c r="Q30" s="20" t="s">
        <v>5678</v>
      </c>
      <c r="R30" s="92" t="s">
        <v>5339</v>
      </c>
      <c r="S30" s="92" t="s">
        <v>42</v>
      </c>
      <c r="T30" s="92"/>
      <c r="U30" s="92"/>
      <c r="V30" s="92"/>
      <c r="W30" s="166" t="s">
        <v>1428</v>
      </c>
      <c r="X30" s="20"/>
      <c r="Y30" s="20"/>
      <c r="Z30" s="20"/>
      <c r="AA30" s="20"/>
      <c r="AB30" s="20"/>
      <c r="AC30" s="20"/>
      <c r="AD30" s="20"/>
      <c r="AE30" s="20"/>
      <c r="AF30" s="20"/>
      <c r="AG30" s="20"/>
      <c r="AH30" s="207"/>
    </row>
    <row r="31" spans="1:34" ht="15.75" customHeight="1">
      <c r="A31" s="248">
        <v>5</v>
      </c>
      <c r="B31" s="92" t="s">
        <v>9895</v>
      </c>
      <c r="C31" s="92" t="s">
        <v>5307</v>
      </c>
      <c r="D31" s="92" t="s">
        <v>5307</v>
      </c>
      <c r="E31" s="92" t="s">
        <v>5307</v>
      </c>
      <c r="F31" s="20" t="str">
        <f t="shared" si="4"/>
        <v>B/B/B</v>
      </c>
      <c r="G31" s="249" t="s">
        <v>9738</v>
      </c>
      <c r="H31" s="20"/>
      <c r="I31" s="92" t="s">
        <v>9896</v>
      </c>
      <c r="J31" s="92" t="s">
        <v>9897</v>
      </c>
      <c r="K31" s="92" t="s">
        <v>9898</v>
      </c>
      <c r="L31" s="92" t="s">
        <v>9899</v>
      </c>
      <c r="M31" s="92"/>
      <c r="N31" s="92"/>
      <c r="O31" s="92"/>
      <c r="P31" s="92"/>
      <c r="Q31" s="20" t="s">
        <v>5678</v>
      </c>
      <c r="R31" s="92" t="s">
        <v>5339</v>
      </c>
      <c r="S31" s="92" t="s">
        <v>42</v>
      </c>
      <c r="T31" s="92"/>
      <c r="U31" s="92"/>
      <c r="V31" s="92"/>
      <c r="W31" s="166" t="s">
        <v>1428</v>
      </c>
      <c r="X31" s="20"/>
      <c r="Y31" s="20"/>
      <c r="Z31" s="20"/>
      <c r="AA31" s="20"/>
      <c r="AB31" s="20"/>
      <c r="AC31" s="20"/>
      <c r="AD31" s="20"/>
      <c r="AE31" s="20"/>
      <c r="AF31" s="20"/>
      <c r="AG31" s="20"/>
      <c r="AH31" s="207"/>
    </row>
    <row r="32" spans="1:34" ht="15.75" customHeight="1">
      <c r="A32" s="248">
        <v>6</v>
      </c>
      <c r="B32" s="92" t="s">
        <v>9900</v>
      </c>
      <c r="C32" s="20"/>
      <c r="D32" s="20"/>
      <c r="E32" s="20"/>
      <c r="F32" s="158" t="str">
        <f>CONCATENATE(COUNTIF(C33:C37,"A"),"A","/",COUNTIF(D33:D37,"A"),"A","/",COUNTIF(E33:E37,"A"),"A")</f>
        <v>2A/2A/4A</v>
      </c>
      <c r="G32" s="159"/>
      <c r="H32" s="159" t="s">
        <v>9901</v>
      </c>
      <c r="I32" s="159"/>
      <c r="J32" s="20"/>
      <c r="K32" s="20"/>
      <c r="L32" s="20"/>
      <c r="M32" s="20"/>
      <c r="N32" s="20"/>
      <c r="O32" s="20"/>
      <c r="P32" s="20"/>
      <c r="Q32" s="20"/>
      <c r="R32" s="223"/>
      <c r="S32" s="20"/>
      <c r="T32" s="20"/>
      <c r="U32" s="224" t="s">
        <v>7414</v>
      </c>
      <c r="V32" s="20"/>
      <c r="W32" s="20"/>
      <c r="X32" s="20"/>
      <c r="Y32" s="20"/>
      <c r="Z32" s="20"/>
      <c r="AA32" s="20"/>
      <c r="AB32" s="20"/>
      <c r="AC32" s="20"/>
      <c r="AD32" s="20"/>
      <c r="AE32" s="20"/>
      <c r="AF32" s="20"/>
      <c r="AG32" s="20"/>
      <c r="AH32" s="212"/>
    </row>
    <row r="33" spans="1:34" ht="15.75" customHeight="1">
      <c r="A33" s="272">
        <v>6</v>
      </c>
      <c r="B33" s="92" t="s">
        <v>9902</v>
      </c>
      <c r="C33" s="20" t="s">
        <v>5307</v>
      </c>
      <c r="D33" s="20" t="s">
        <v>5307</v>
      </c>
      <c r="E33" s="20" t="s">
        <v>5306</v>
      </c>
      <c r="F33" s="20" t="str">
        <f t="shared" ref="F33:F37" si="5">CONCATENATE(C33,"/",D33,"/",E33)</f>
        <v>B/B/A</v>
      </c>
      <c r="G33" s="249" t="s">
        <v>9738</v>
      </c>
      <c r="H33" s="20"/>
      <c r="I33" s="92" t="s">
        <v>9903</v>
      </c>
      <c r="J33" s="92" t="s">
        <v>9904</v>
      </c>
      <c r="K33" s="92" t="s">
        <v>9905</v>
      </c>
      <c r="L33" s="92" t="s">
        <v>9906</v>
      </c>
      <c r="M33" s="92" t="s">
        <v>9907</v>
      </c>
      <c r="N33" s="92" t="s">
        <v>9908</v>
      </c>
      <c r="O33" s="20"/>
      <c r="P33" s="20"/>
      <c r="Q33" s="20" t="s">
        <v>5678</v>
      </c>
      <c r="R33" s="20" t="s">
        <v>5313</v>
      </c>
      <c r="S33" s="20" t="s">
        <v>5378</v>
      </c>
      <c r="T33" s="20"/>
      <c r="U33" s="92"/>
      <c r="V33" s="20"/>
      <c r="W33" s="166" t="s">
        <v>5443</v>
      </c>
      <c r="X33" s="92" t="s">
        <v>9909</v>
      </c>
      <c r="Y33" s="92" t="s">
        <v>8870</v>
      </c>
      <c r="Z33" s="92" t="s">
        <v>5317</v>
      </c>
      <c r="AA33" s="92" t="s">
        <v>5418</v>
      </c>
      <c r="AB33" s="168">
        <v>100</v>
      </c>
      <c r="AC33" s="92" t="s">
        <v>5320</v>
      </c>
      <c r="AD33" s="92" t="s">
        <v>5364</v>
      </c>
      <c r="AE33" s="167" t="s">
        <v>9910</v>
      </c>
      <c r="AF33" s="20"/>
      <c r="AG33" s="20"/>
      <c r="AH33" s="216"/>
    </row>
    <row r="34" spans="1:34" ht="15.75" customHeight="1">
      <c r="A34" s="248">
        <v>6</v>
      </c>
      <c r="B34" s="92" t="s">
        <v>9911</v>
      </c>
      <c r="C34" s="92" t="s">
        <v>5307</v>
      </c>
      <c r="D34" s="92" t="s">
        <v>5307</v>
      </c>
      <c r="E34" s="92" t="s">
        <v>5306</v>
      </c>
      <c r="F34" s="20" t="str">
        <f t="shared" si="5"/>
        <v>B/B/A</v>
      </c>
      <c r="G34" s="249" t="s">
        <v>9738</v>
      </c>
      <c r="H34" s="20"/>
      <c r="I34" s="92" t="s">
        <v>9912</v>
      </c>
      <c r="J34" s="92" t="s">
        <v>9913</v>
      </c>
      <c r="K34" s="92" t="s">
        <v>9914</v>
      </c>
      <c r="L34" s="92" t="s">
        <v>9915</v>
      </c>
      <c r="M34" s="92" t="s">
        <v>9916</v>
      </c>
      <c r="N34" s="92" t="s">
        <v>9917</v>
      </c>
      <c r="O34" s="92"/>
      <c r="P34" s="92"/>
      <c r="Q34" s="20" t="s">
        <v>5678</v>
      </c>
      <c r="R34" s="92" t="s">
        <v>5313</v>
      </c>
      <c r="S34" s="92" t="s">
        <v>5378</v>
      </c>
      <c r="T34" s="92"/>
      <c r="U34" s="92"/>
      <c r="V34" s="92"/>
      <c r="W34" s="166" t="s">
        <v>5443</v>
      </c>
      <c r="X34" s="92" t="s">
        <v>9909</v>
      </c>
      <c r="Y34" s="92" t="s">
        <v>8870</v>
      </c>
      <c r="Z34" s="92" t="s">
        <v>5317</v>
      </c>
      <c r="AA34" s="92" t="s">
        <v>5418</v>
      </c>
      <c r="AB34" s="168">
        <v>100</v>
      </c>
      <c r="AC34" s="92" t="s">
        <v>5332</v>
      </c>
      <c r="AD34" s="92" t="s">
        <v>5364</v>
      </c>
      <c r="AE34" s="167" t="s">
        <v>9910</v>
      </c>
      <c r="AF34" s="20"/>
      <c r="AG34" s="20"/>
      <c r="AH34" s="207"/>
    </row>
    <row r="35" spans="1:34" ht="15.75" customHeight="1">
      <c r="A35" s="248">
        <v>6</v>
      </c>
      <c r="B35" s="92" t="s">
        <v>9918</v>
      </c>
      <c r="C35" s="92" t="s">
        <v>5307</v>
      </c>
      <c r="D35" s="92" t="s">
        <v>5306</v>
      </c>
      <c r="E35" s="92" t="s">
        <v>5306</v>
      </c>
      <c r="F35" s="20" t="str">
        <f t="shared" si="5"/>
        <v>B/A/A</v>
      </c>
      <c r="G35" s="249" t="s">
        <v>9738</v>
      </c>
      <c r="H35" s="20"/>
      <c r="I35" s="92" t="s">
        <v>9919</v>
      </c>
      <c r="J35" s="92" t="s">
        <v>9920</v>
      </c>
      <c r="K35" s="92" t="s">
        <v>9921</v>
      </c>
      <c r="L35" s="92" t="s">
        <v>9922</v>
      </c>
      <c r="M35" s="92"/>
      <c r="N35" s="92"/>
      <c r="O35" s="92"/>
      <c r="P35" s="92"/>
      <c r="Q35" s="20" t="s">
        <v>5678</v>
      </c>
      <c r="R35" s="92" t="s">
        <v>5339</v>
      </c>
      <c r="S35" s="92" t="s">
        <v>42</v>
      </c>
      <c r="T35" s="92"/>
      <c r="U35" s="92"/>
      <c r="V35" s="92"/>
      <c r="W35" s="166" t="s">
        <v>5597</v>
      </c>
      <c r="X35" s="20"/>
      <c r="Y35" s="20"/>
      <c r="Z35" s="20"/>
      <c r="AA35" s="20"/>
      <c r="AB35" s="20"/>
      <c r="AC35" s="20"/>
      <c r="AD35" s="20"/>
      <c r="AE35" s="20"/>
      <c r="AF35" s="20"/>
      <c r="AG35" s="20"/>
      <c r="AH35" s="207"/>
    </row>
    <row r="36" spans="1:34" ht="15.75" customHeight="1">
      <c r="A36" s="248">
        <v>6</v>
      </c>
      <c r="B36" s="92" t="s">
        <v>9923</v>
      </c>
      <c r="C36" s="92" t="s">
        <v>5306</v>
      </c>
      <c r="D36" s="92" t="s">
        <v>5307</v>
      </c>
      <c r="E36" s="92" t="s">
        <v>5307</v>
      </c>
      <c r="F36" s="20" t="str">
        <f t="shared" si="5"/>
        <v>A/B/B</v>
      </c>
      <c r="G36" s="92" t="s">
        <v>9924</v>
      </c>
      <c r="H36" s="20"/>
      <c r="I36" s="92" t="s">
        <v>9925</v>
      </c>
      <c r="J36" s="92" t="s">
        <v>9926</v>
      </c>
      <c r="K36" s="92" t="s">
        <v>8910</v>
      </c>
      <c r="L36" s="92" t="s">
        <v>9927</v>
      </c>
      <c r="M36" s="92"/>
      <c r="N36" s="92"/>
      <c r="O36" s="92"/>
      <c r="P36" s="92"/>
      <c r="Q36" s="20" t="s">
        <v>5678</v>
      </c>
      <c r="R36" s="92" t="s">
        <v>5313</v>
      </c>
      <c r="S36" s="92" t="s">
        <v>5378</v>
      </c>
      <c r="T36" s="92"/>
      <c r="U36" s="92"/>
      <c r="V36" s="92"/>
      <c r="W36" s="166" t="s">
        <v>1393</v>
      </c>
      <c r="X36" s="92" t="s">
        <v>9928</v>
      </c>
      <c r="Y36" s="92" t="s">
        <v>8870</v>
      </c>
      <c r="Z36" s="92" t="s">
        <v>5317</v>
      </c>
      <c r="AA36" s="92" t="s">
        <v>5418</v>
      </c>
      <c r="AB36" s="168">
        <v>100</v>
      </c>
      <c r="AC36" s="92" t="s">
        <v>5320</v>
      </c>
      <c r="AD36" s="92" t="s">
        <v>5364</v>
      </c>
      <c r="AE36" s="167" t="s">
        <v>8912</v>
      </c>
      <c r="AF36" s="20"/>
      <c r="AG36" s="20"/>
      <c r="AH36" s="207"/>
    </row>
    <row r="37" spans="1:34" ht="15.75" customHeight="1">
      <c r="A37" s="248">
        <v>6</v>
      </c>
      <c r="B37" s="92" t="s">
        <v>9929</v>
      </c>
      <c r="C37" s="92" t="s">
        <v>5306</v>
      </c>
      <c r="D37" s="92" t="s">
        <v>5306</v>
      </c>
      <c r="E37" s="92" t="s">
        <v>5306</v>
      </c>
      <c r="F37" s="20" t="str">
        <f t="shared" si="5"/>
        <v>A/A/A</v>
      </c>
      <c r="G37" s="249" t="s">
        <v>9828</v>
      </c>
      <c r="H37" s="20"/>
      <c r="I37" s="92" t="s">
        <v>9930</v>
      </c>
      <c r="J37" s="92" t="s">
        <v>9931</v>
      </c>
      <c r="K37" s="92" t="s">
        <v>9932</v>
      </c>
      <c r="L37" s="92" t="s">
        <v>9933</v>
      </c>
      <c r="M37" s="92"/>
      <c r="N37" s="92"/>
      <c r="O37" s="92"/>
      <c r="P37" s="92"/>
      <c r="Q37" s="20" t="s">
        <v>35</v>
      </c>
      <c r="R37" s="92" t="s">
        <v>5339</v>
      </c>
      <c r="S37" s="92" t="s">
        <v>42</v>
      </c>
      <c r="T37" s="92"/>
      <c r="U37" s="92"/>
      <c r="V37" s="92"/>
      <c r="W37" s="166" t="s">
        <v>5448</v>
      </c>
      <c r="X37" s="20"/>
      <c r="Y37" s="20"/>
      <c r="Z37" s="20"/>
      <c r="AA37" s="20"/>
      <c r="AB37" s="20"/>
      <c r="AC37" s="20"/>
      <c r="AD37" s="20"/>
      <c r="AE37" s="20"/>
      <c r="AF37" s="20"/>
      <c r="AG37" s="20"/>
      <c r="AH37" s="207"/>
    </row>
    <row r="38" spans="1:34" ht="15.75" customHeight="1">
      <c r="A38" s="248">
        <v>7</v>
      </c>
      <c r="B38" s="92" t="s">
        <v>9934</v>
      </c>
      <c r="C38" s="20"/>
      <c r="D38" s="20"/>
      <c r="E38" s="20"/>
      <c r="F38" s="158" t="str">
        <f>CONCATENATE(COUNTIF(C39:C43,"A"),"A","/",COUNTIF(D39:D43,"A"),"A","/",COUNTIF(E39:E43,"A"),"A")</f>
        <v>2A/1A/2A</v>
      </c>
      <c r="G38" s="159"/>
      <c r="H38" s="160" t="s">
        <v>9935</v>
      </c>
      <c r="I38" s="159"/>
      <c r="J38" s="20"/>
      <c r="K38" s="20"/>
      <c r="L38" s="20"/>
      <c r="M38" s="20"/>
      <c r="N38" s="20"/>
      <c r="O38" s="20"/>
      <c r="P38" s="20"/>
      <c r="Q38" s="20"/>
      <c r="R38" s="223"/>
      <c r="S38" s="20"/>
      <c r="T38" s="20"/>
      <c r="U38" s="224" t="s">
        <v>9798</v>
      </c>
      <c r="V38" s="20"/>
      <c r="W38" s="20"/>
      <c r="X38" s="20"/>
      <c r="Y38" s="20"/>
      <c r="Z38" s="20"/>
      <c r="AA38" s="20"/>
      <c r="AB38" s="20"/>
      <c r="AC38" s="20"/>
      <c r="AD38" s="20"/>
      <c r="AE38" s="20"/>
      <c r="AF38" s="20"/>
      <c r="AG38" s="20"/>
      <c r="AH38" s="212"/>
    </row>
    <row r="39" spans="1:34" ht="15.75" customHeight="1">
      <c r="A39" s="248">
        <v>7</v>
      </c>
      <c r="B39" s="92" t="s">
        <v>9936</v>
      </c>
      <c r="C39" s="92" t="s">
        <v>5306</v>
      </c>
      <c r="D39" s="92" t="s">
        <v>5307</v>
      </c>
      <c r="E39" s="92" t="s">
        <v>5307</v>
      </c>
      <c r="F39" s="20" t="str">
        <f t="shared" ref="F39:F43" si="6">CONCATENATE(C39,"/",D39,"/",E39)</f>
        <v>A/B/B</v>
      </c>
      <c r="G39" s="249" t="s">
        <v>9738</v>
      </c>
      <c r="H39" s="20"/>
      <c r="I39" s="92" t="s">
        <v>9937</v>
      </c>
      <c r="J39" s="92" t="s">
        <v>9938</v>
      </c>
      <c r="K39" s="92" t="s">
        <v>9939</v>
      </c>
      <c r="L39" s="92" t="s">
        <v>9940</v>
      </c>
      <c r="M39" s="92"/>
      <c r="N39" s="92"/>
      <c r="O39" s="92"/>
      <c r="P39" s="92"/>
      <c r="Q39" s="20" t="s">
        <v>5678</v>
      </c>
      <c r="R39" s="92" t="s">
        <v>5339</v>
      </c>
      <c r="S39" s="92" t="s">
        <v>42</v>
      </c>
      <c r="T39" s="92"/>
      <c r="U39" s="92"/>
      <c r="V39" s="92"/>
      <c r="W39" s="166" t="s">
        <v>21</v>
      </c>
      <c r="X39" s="20"/>
      <c r="Y39" s="20"/>
      <c r="Z39" s="20"/>
      <c r="AA39" s="20"/>
      <c r="AB39" s="20"/>
      <c r="AC39" s="20"/>
      <c r="AD39" s="20"/>
      <c r="AE39" s="20"/>
      <c r="AF39" s="20"/>
      <c r="AG39" s="20"/>
      <c r="AH39" s="207"/>
    </row>
    <row r="40" spans="1:34" ht="15.75" customHeight="1">
      <c r="A40" s="248">
        <v>7</v>
      </c>
      <c r="B40" s="92" t="s">
        <v>9941</v>
      </c>
      <c r="C40" s="92" t="s">
        <v>5306</v>
      </c>
      <c r="D40" s="92" t="s">
        <v>5307</v>
      </c>
      <c r="E40" s="92" t="s">
        <v>5307</v>
      </c>
      <c r="F40" s="20" t="str">
        <f t="shared" si="6"/>
        <v>A/B/B</v>
      </c>
      <c r="G40" s="249" t="s">
        <v>9738</v>
      </c>
      <c r="H40" s="20"/>
      <c r="I40" s="92" t="s">
        <v>9942</v>
      </c>
      <c r="J40" s="92" t="s">
        <v>9943</v>
      </c>
      <c r="K40" s="92" t="s">
        <v>9944</v>
      </c>
      <c r="L40" s="92" t="s">
        <v>9945</v>
      </c>
      <c r="M40" s="92" t="s">
        <v>9946</v>
      </c>
      <c r="N40" s="92" t="s">
        <v>9947</v>
      </c>
      <c r="O40" s="92"/>
      <c r="P40" s="92"/>
      <c r="Q40" s="20" t="s">
        <v>5678</v>
      </c>
      <c r="R40" s="92" t="s">
        <v>5313</v>
      </c>
      <c r="S40" s="92" t="s">
        <v>5378</v>
      </c>
      <c r="T40" s="92"/>
      <c r="U40" s="92"/>
      <c r="V40" s="92"/>
      <c r="W40" s="166" t="s">
        <v>21</v>
      </c>
      <c r="X40" s="92" t="s">
        <v>9142</v>
      </c>
      <c r="Y40" s="92" t="s">
        <v>8870</v>
      </c>
      <c r="Z40" s="92" t="s">
        <v>5317</v>
      </c>
      <c r="AA40" s="92" t="s">
        <v>5418</v>
      </c>
      <c r="AB40" s="168">
        <v>100</v>
      </c>
      <c r="AC40" s="92" t="s">
        <v>5320</v>
      </c>
      <c r="AD40" s="92" t="s">
        <v>5364</v>
      </c>
      <c r="AE40" s="167" t="s">
        <v>9948</v>
      </c>
      <c r="AF40" s="20"/>
      <c r="AG40" s="20"/>
      <c r="AH40" s="207"/>
    </row>
    <row r="41" spans="1:34" ht="15.75" customHeight="1">
      <c r="A41" s="248">
        <v>7</v>
      </c>
      <c r="B41" s="92" t="s">
        <v>9949</v>
      </c>
      <c r="C41" s="92" t="s">
        <v>5307</v>
      </c>
      <c r="D41" s="92" t="s">
        <v>5307</v>
      </c>
      <c r="E41" s="92" t="s">
        <v>5307</v>
      </c>
      <c r="F41" s="20" t="str">
        <f t="shared" si="6"/>
        <v>B/B/B</v>
      </c>
      <c r="G41" s="20" t="s">
        <v>35</v>
      </c>
      <c r="H41" s="20"/>
      <c r="I41" s="20" t="s">
        <v>9950</v>
      </c>
      <c r="J41" s="92" t="s">
        <v>9951</v>
      </c>
      <c r="K41" s="92" t="s">
        <v>9952</v>
      </c>
      <c r="L41" s="92" t="s">
        <v>9953</v>
      </c>
      <c r="M41" s="92" t="s">
        <v>9954</v>
      </c>
      <c r="N41" s="20"/>
      <c r="O41" s="20"/>
      <c r="P41" s="20"/>
      <c r="Q41" s="20" t="s">
        <v>35</v>
      </c>
      <c r="R41" s="92" t="s">
        <v>5313</v>
      </c>
      <c r="S41" s="92" t="s">
        <v>5314</v>
      </c>
      <c r="T41" s="20"/>
      <c r="U41" s="20"/>
      <c r="V41" s="92" t="s">
        <v>5360</v>
      </c>
      <c r="W41" s="166" t="s">
        <v>5592</v>
      </c>
      <c r="X41" s="92" t="s">
        <v>9955</v>
      </c>
      <c r="Y41" s="92" t="s">
        <v>8870</v>
      </c>
      <c r="Z41" s="92" t="s">
        <v>5317</v>
      </c>
      <c r="AA41" s="92" t="s">
        <v>5418</v>
      </c>
      <c r="AB41" s="168">
        <v>100</v>
      </c>
      <c r="AC41" s="92" t="s">
        <v>5332</v>
      </c>
      <c r="AD41" s="92" t="s">
        <v>5506</v>
      </c>
      <c r="AE41" s="167" t="s">
        <v>6366</v>
      </c>
      <c r="AF41" s="20"/>
      <c r="AG41" s="20"/>
      <c r="AH41" s="212"/>
    </row>
    <row r="42" spans="1:34" ht="15.75" customHeight="1">
      <c r="A42" s="248">
        <v>7</v>
      </c>
      <c r="B42" s="92" t="s">
        <v>9956</v>
      </c>
      <c r="C42" s="92" t="s">
        <v>5307</v>
      </c>
      <c r="D42" s="92" t="s">
        <v>5307</v>
      </c>
      <c r="E42" s="92" t="s">
        <v>5306</v>
      </c>
      <c r="F42" s="20" t="str">
        <f t="shared" si="6"/>
        <v>B/B/A</v>
      </c>
      <c r="G42" s="20" t="s">
        <v>9924</v>
      </c>
      <c r="H42" s="20"/>
      <c r="I42" s="20" t="s">
        <v>9957</v>
      </c>
      <c r="J42" s="92" t="s">
        <v>9958</v>
      </c>
      <c r="K42" s="92" t="s">
        <v>9959</v>
      </c>
      <c r="L42" s="92" t="s">
        <v>9960</v>
      </c>
      <c r="M42" s="20"/>
      <c r="N42" s="20"/>
      <c r="O42" s="20"/>
      <c r="P42" s="20"/>
      <c r="Q42" s="20" t="s">
        <v>5678</v>
      </c>
      <c r="R42" s="92" t="s">
        <v>5339</v>
      </c>
      <c r="S42" s="92" t="s">
        <v>42</v>
      </c>
      <c r="T42" s="20"/>
      <c r="U42" s="92"/>
      <c r="V42" s="20"/>
      <c r="W42" s="166" t="s">
        <v>21</v>
      </c>
      <c r="X42" s="20"/>
      <c r="Y42" s="20"/>
      <c r="Z42" s="20"/>
      <c r="AA42" s="20"/>
      <c r="AB42" s="20"/>
      <c r="AC42" s="20"/>
      <c r="AD42" s="20"/>
      <c r="AE42" s="20"/>
      <c r="AF42" s="20"/>
      <c r="AG42" s="20"/>
      <c r="AH42" s="212"/>
    </row>
    <row r="43" spans="1:34" ht="15.75" customHeight="1">
      <c r="A43" s="248">
        <v>7</v>
      </c>
      <c r="B43" s="92" t="s">
        <v>9961</v>
      </c>
      <c r="C43" s="92" t="s">
        <v>5374</v>
      </c>
      <c r="D43" s="92" t="s">
        <v>5306</v>
      </c>
      <c r="E43" s="92" t="s">
        <v>5306</v>
      </c>
      <c r="F43" s="20" t="str">
        <f t="shared" si="6"/>
        <v>C/A/A</v>
      </c>
      <c r="G43" s="92" t="s">
        <v>9924</v>
      </c>
      <c r="H43" s="20"/>
      <c r="I43" s="92" t="s">
        <v>9962</v>
      </c>
      <c r="J43" s="92" t="s">
        <v>9963</v>
      </c>
      <c r="K43" s="92" t="s">
        <v>9964</v>
      </c>
      <c r="L43" s="92" t="s">
        <v>9965</v>
      </c>
      <c r="M43" s="92"/>
      <c r="N43" s="92"/>
      <c r="O43" s="92"/>
      <c r="P43" s="92" t="s">
        <v>9966</v>
      </c>
      <c r="Q43" s="20" t="s">
        <v>5678</v>
      </c>
      <c r="R43" s="92" t="s">
        <v>5313</v>
      </c>
      <c r="S43" s="92" t="s">
        <v>6465</v>
      </c>
      <c r="T43" s="92"/>
      <c r="U43" s="92"/>
      <c r="V43" s="92"/>
      <c r="W43" s="166" t="s">
        <v>1428</v>
      </c>
      <c r="X43" s="92" t="s">
        <v>9967</v>
      </c>
      <c r="Y43" s="92" t="s">
        <v>8870</v>
      </c>
      <c r="Z43" s="92" t="s">
        <v>5317</v>
      </c>
      <c r="AA43" s="92" t="s">
        <v>5418</v>
      </c>
      <c r="AB43" s="168">
        <v>100</v>
      </c>
      <c r="AC43" s="92" t="s">
        <v>5562</v>
      </c>
      <c r="AD43" s="92" t="s">
        <v>5364</v>
      </c>
      <c r="AE43" s="167" t="s">
        <v>6995</v>
      </c>
      <c r="AF43" s="20"/>
      <c r="AG43" s="20"/>
      <c r="AH43" s="207"/>
    </row>
    <row r="44" spans="1:34" ht="15.75" customHeight="1">
      <c r="A44" s="248">
        <v>8</v>
      </c>
      <c r="B44" s="92" t="s">
        <v>9968</v>
      </c>
      <c r="C44" s="20"/>
      <c r="D44" s="20"/>
      <c r="E44" s="20"/>
      <c r="F44" s="158" t="str">
        <f>CONCATENATE(COUNTIF(C45:C57,"A"),"A","/",COUNTIF(D45:D57,"A"),"A","/",COUNTIF(E45:E57,"A"),"A")</f>
        <v>3A/6A/5A</v>
      </c>
      <c r="G44" s="159"/>
      <c r="H44" s="159" t="s">
        <v>9969</v>
      </c>
      <c r="I44" s="159"/>
      <c r="J44" s="20"/>
      <c r="K44" s="20"/>
      <c r="L44" s="20"/>
      <c r="M44" s="20"/>
      <c r="N44" s="20"/>
      <c r="O44" s="20"/>
      <c r="P44" s="20"/>
      <c r="Q44" s="20"/>
      <c r="R44" s="223"/>
      <c r="S44" s="20"/>
      <c r="T44" s="20"/>
      <c r="U44" s="224" t="s">
        <v>5647</v>
      </c>
      <c r="V44" s="20"/>
      <c r="W44" s="20"/>
      <c r="X44" s="20"/>
      <c r="Y44" s="20"/>
      <c r="Z44" s="20"/>
      <c r="AA44" s="20"/>
      <c r="AB44" s="20"/>
      <c r="AC44" s="20"/>
      <c r="AD44" s="20"/>
      <c r="AE44" s="20"/>
      <c r="AF44" s="20"/>
      <c r="AG44" s="20"/>
      <c r="AH44" s="212"/>
    </row>
    <row r="45" spans="1:34" ht="15.75" customHeight="1">
      <c r="A45" s="248">
        <v>8</v>
      </c>
      <c r="B45" s="92" t="s">
        <v>9970</v>
      </c>
      <c r="C45" s="92" t="s">
        <v>5307</v>
      </c>
      <c r="D45" s="92" t="s">
        <v>5306</v>
      </c>
      <c r="E45" s="92" t="s">
        <v>5307</v>
      </c>
      <c r="F45" s="20" t="str">
        <f t="shared" ref="F45:F57" si="7">CONCATENATE(C45,"/",D45,"/",E45)</f>
        <v>B/A/B</v>
      </c>
      <c r="G45" s="249" t="s">
        <v>35</v>
      </c>
      <c r="H45" s="20"/>
      <c r="I45" s="92" t="s">
        <v>9971</v>
      </c>
      <c r="J45" s="20" t="s">
        <v>9972</v>
      </c>
      <c r="K45" s="92" t="s">
        <v>9973</v>
      </c>
      <c r="L45" s="92" t="s">
        <v>9974</v>
      </c>
      <c r="M45" s="92" t="s">
        <v>9975</v>
      </c>
      <c r="N45" s="92"/>
      <c r="O45" s="92"/>
      <c r="P45" s="92"/>
      <c r="Q45" s="20" t="s">
        <v>5678</v>
      </c>
      <c r="R45" s="92" t="s">
        <v>5339</v>
      </c>
      <c r="S45" s="92" t="s">
        <v>42</v>
      </c>
      <c r="T45" s="92"/>
      <c r="U45" s="92"/>
      <c r="V45" s="92"/>
      <c r="W45" s="166" t="s">
        <v>1393</v>
      </c>
      <c r="X45" s="20"/>
      <c r="Y45" s="20"/>
      <c r="Z45" s="20"/>
      <c r="AA45" s="20"/>
      <c r="AB45" s="20"/>
      <c r="AC45" s="20"/>
      <c r="AD45" s="20"/>
      <c r="AE45" s="20"/>
      <c r="AF45" s="20"/>
      <c r="AG45" s="20"/>
      <c r="AH45" s="207"/>
    </row>
    <row r="46" spans="1:34" ht="15.75" customHeight="1">
      <c r="A46" s="248">
        <v>8</v>
      </c>
      <c r="B46" s="92" t="s">
        <v>9976</v>
      </c>
      <c r="C46" s="92" t="s">
        <v>5306</v>
      </c>
      <c r="D46" s="92" t="s">
        <v>5307</v>
      </c>
      <c r="E46" s="92" t="s">
        <v>5307</v>
      </c>
      <c r="F46" s="20" t="str">
        <f t="shared" si="7"/>
        <v>A/B/B</v>
      </c>
      <c r="G46" s="249" t="s">
        <v>9738</v>
      </c>
      <c r="H46" s="20"/>
      <c r="I46" s="92" t="s">
        <v>9971</v>
      </c>
      <c r="J46" s="92" t="s">
        <v>7238</v>
      </c>
      <c r="K46" s="92" t="s">
        <v>9977</v>
      </c>
      <c r="L46" s="92" t="s">
        <v>9978</v>
      </c>
      <c r="M46" s="92"/>
      <c r="N46" s="92"/>
      <c r="O46" s="92"/>
      <c r="P46" s="92"/>
      <c r="Q46" s="20" t="s">
        <v>5678</v>
      </c>
      <c r="R46" s="92" t="s">
        <v>5339</v>
      </c>
      <c r="S46" s="92" t="s">
        <v>42</v>
      </c>
      <c r="T46" s="92"/>
      <c r="U46" s="92"/>
      <c r="V46" s="92"/>
      <c r="W46" s="166" t="s">
        <v>6184</v>
      </c>
      <c r="X46" s="20"/>
      <c r="Y46" s="20"/>
      <c r="Z46" s="20"/>
      <c r="AA46" s="20"/>
      <c r="AB46" s="20"/>
      <c r="AC46" s="20"/>
      <c r="AD46" s="20"/>
      <c r="AE46" s="20"/>
      <c r="AF46" s="20"/>
      <c r="AG46" s="20"/>
      <c r="AH46" s="207"/>
    </row>
    <row r="47" spans="1:34" ht="15.75" customHeight="1">
      <c r="A47" s="248">
        <v>8</v>
      </c>
      <c r="B47" s="92" t="s">
        <v>9979</v>
      </c>
      <c r="C47" s="92" t="s">
        <v>5306</v>
      </c>
      <c r="D47" s="92" t="s">
        <v>5307</v>
      </c>
      <c r="E47" s="92" t="s">
        <v>5307</v>
      </c>
      <c r="F47" s="20" t="str">
        <f t="shared" si="7"/>
        <v>A/B/B</v>
      </c>
      <c r="G47" s="249" t="s">
        <v>9738</v>
      </c>
      <c r="H47" s="20"/>
      <c r="I47" s="92" t="s">
        <v>9980</v>
      </c>
      <c r="J47" s="92" t="s">
        <v>9981</v>
      </c>
      <c r="K47" s="92" t="s">
        <v>9982</v>
      </c>
      <c r="L47" s="92" t="s">
        <v>9983</v>
      </c>
      <c r="M47" s="92" t="s">
        <v>9984</v>
      </c>
      <c r="N47" s="92" t="s">
        <v>9985</v>
      </c>
      <c r="O47" s="92"/>
      <c r="P47" s="92"/>
      <c r="Q47" s="20" t="s">
        <v>5678</v>
      </c>
      <c r="R47" s="92" t="s">
        <v>5313</v>
      </c>
      <c r="S47" s="92" t="s">
        <v>6465</v>
      </c>
      <c r="T47" s="92"/>
      <c r="U47" s="92"/>
      <c r="V47" s="92"/>
      <c r="W47" s="166" t="s">
        <v>5448</v>
      </c>
      <c r="X47" s="92" t="s">
        <v>9955</v>
      </c>
      <c r="Y47" s="92" t="s">
        <v>8870</v>
      </c>
      <c r="Z47" s="92" t="s">
        <v>5317</v>
      </c>
      <c r="AA47" s="92" t="s">
        <v>5418</v>
      </c>
      <c r="AB47" s="168">
        <v>100</v>
      </c>
      <c r="AC47" s="92" t="s">
        <v>5320</v>
      </c>
      <c r="AD47" s="92" t="s">
        <v>5364</v>
      </c>
      <c r="AE47" s="167" t="s">
        <v>9986</v>
      </c>
      <c r="AF47" s="20"/>
      <c r="AG47" s="20"/>
      <c r="AH47" s="207"/>
    </row>
    <row r="48" spans="1:34" ht="15.75" customHeight="1">
      <c r="A48" s="248">
        <v>8</v>
      </c>
      <c r="B48" s="92" t="s">
        <v>9987</v>
      </c>
      <c r="C48" s="92" t="s">
        <v>5307</v>
      </c>
      <c r="D48" s="92" t="s">
        <v>5307</v>
      </c>
      <c r="E48" s="92" t="s">
        <v>5307</v>
      </c>
      <c r="F48" s="20" t="str">
        <f t="shared" si="7"/>
        <v>B/B/B</v>
      </c>
      <c r="G48" s="249" t="s">
        <v>9738</v>
      </c>
      <c r="H48" s="20"/>
      <c r="I48" s="92" t="s">
        <v>9988</v>
      </c>
      <c r="J48" s="92" t="s">
        <v>9989</v>
      </c>
      <c r="K48" s="92" t="s">
        <v>9990</v>
      </c>
      <c r="L48" s="92" t="s">
        <v>9991</v>
      </c>
      <c r="M48" s="92" t="s">
        <v>9992</v>
      </c>
      <c r="N48" s="92"/>
      <c r="O48" s="92"/>
      <c r="P48" s="92"/>
      <c r="Q48" s="20" t="s">
        <v>6284</v>
      </c>
      <c r="R48" s="92" t="s">
        <v>5313</v>
      </c>
      <c r="S48" s="92" t="s">
        <v>6465</v>
      </c>
      <c r="T48" s="92"/>
      <c r="U48" s="92"/>
      <c r="V48" s="92"/>
      <c r="W48" s="166" t="s">
        <v>6184</v>
      </c>
      <c r="X48" s="92" t="s">
        <v>9993</v>
      </c>
      <c r="Y48" s="92" t="s">
        <v>8870</v>
      </c>
      <c r="Z48" s="92" t="s">
        <v>5317</v>
      </c>
      <c r="AA48" s="92" t="s">
        <v>5418</v>
      </c>
      <c r="AB48" s="168">
        <v>100</v>
      </c>
      <c r="AC48" s="92" t="s">
        <v>5562</v>
      </c>
      <c r="AD48" s="92" t="s">
        <v>5364</v>
      </c>
      <c r="AE48" s="167" t="s">
        <v>6192</v>
      </c>
      <c r="AF48" s="20"/>
      <c r="AG48" s="20"/>
      <c r="AH48" s="207"/>
    </row>
    <row r="49" spans="1:34" ht="15.75" customHeight="1">
      <c r="A49" s="248">
        <v>8</v>
      </c>
      <c r="B49" s="92" t="s">
        <v>9994</v>
      </c>
      <c r="C49" s="92" t="s">
        <v>5307</v>
      </c>
      <c r="D49" s="92" t="s">
        <v>5306</v>
      </c>
      <c r="E49" s="92" t="s">
        <v>5306</v>
      </c>
      <c r="F49" s="20" t="str">
        <f t="shared" si="7"/>
        <v>B/A/A</v>
      </c>
      <c r="G49" s="249" t="s">
        <v>9744</v>
      </c>
      <c r="H49" s="20"/>
      <c r="I49" s="92" t="s">
        <v>9995</v>
      </c>
      <c r="J49" s="92" t="s">
        <v>9996</v>
      </c>
      <c r="K49" s="92" t="s">
        <v>9997</v>
      </c>
      <c r="L49" s="92" t="s">
        <v>9998</v>
      </c>
      <c r="M49" s="92"/>
      <c r="N49" s="92"/>
      <c r="O49" s="92"/>
      <c r="P49" s="92"/>
      <c r="Q49" s="20" t="s">
        <v>5678</v>
      </c>
      <c r="R49" s="92" t="s">
        <v>5339</v>
      </c>
      <c r="S49" s="92" t="s">
        <v>42</v>
      </c>
      <c r="T49" s="92"/>
      <c r="U49" s="92"/>
      <c r="V49" s="92"/>
      <c r="W49" s="166" t="s">
        <v>1393</v>
      </c>
      <c r="X49" s="20"/>
      <c r="Y49" s="20"/>
      <c r="Z49" s="20"/>
      <c r="AA49" s="20"/>
      <c r="AB49" s="20"/>
      <c r="AC49" s="20"/>
      <c r="AD49" s="20"/>
      <c r="AE49" s="20"/>
      <c r="AF49" s="20"/>
      <c r="AG49" s="20"/>
      <c r="AH49" s="207"/>
    </row>
    <row r="50" spans="1:34" ht="15.75" customHeight="1">
      <c r="A50" s="248">
        <v>8</v>
      </c>
      <c r="B50" s="92" t="s">
        <v>9999</v>
      </c>
      <c r="C50" s="92" t="s">
        <v>5306</v>
      </c>
      <c r="D50" s="92" t="s">
        <v>5306</v>
      </c>
      <c r="E50" s="92" t="s">
        <v>5306</v>
      </c>
      <c r="F50" s="20" t="str">
        <f t="shared" si="7"/>
        <v>A/A/A</v>
      </c>
      <c r="G50" s="249" t="s">
        <v>9738</v>
      </c>
      <c r="H50" s="20"/>
      <c r="I50" s="92" t="s">
        <v>10000</v>
      </c>
      <c r="J50" s="92" t="s">
        <v>10001</v>
      </c>
      <c r="K50" s="92" t="s">
        <v>10002</v>
      </c>
      <c r="L50" s="92" t="s">
        <v>10003</v>
      </c>
      <c r="M50" s="20" t="s">
        <v>10004</v>
      </c>
      <c r="N50" s="92" t="s">
        <v>10005</v>
      </c>
      <c r="O50" s="20"/>
      <c r="P50" s="20"/>
      <c r="Q50" s="20" t="s">
        <v>6284</v>
      </c>
      <c r="R50" s="92" t="s">
        <v>5313</v>
      </c>
      <c r="S50" s="92" t="s">
        <v>6465</v>
      </c>
      <c r="T50" s="20"/>
      <c r="U50" s="92"/>
      <c r="V50" s="20"/>
      <c r="W50" s="166" t="s">
        <v>1428</v>
      </c>
      <c r="X50" s="92" t="s">
        <v>10006</v>
      </c>
      <c r="Y50" s="92" t="s">
        <v>8870</v>
      </c>
      <c r="Z50" s="92" t="s">
        <v>5317</v>
      </c>
      <c r="AA50" s="92" t="s">
        <v>5418</v>
      </c>
      <c r="AB50" s="168">
        <v>100</v>
      </c>
      <c r="AC50" s="92" t="s">
        <v>5320</v>
      </c>
      <c r="AD50" s="92" t="s">
        <v>5364</v>
      </c>
      <c r="AE50" s="167" t="s">
        <v>10007</v>
      </c>
      <c r="AF50" s="20"/>
      <c r="AG50" s="20"/>
      <c r="AH50" s="212"/>
    </row>
    <row r="51" spans="1:34" ht="15.75" customHeight="1">
      <c r="A51" s="248">
        <v>8</v>
      </c>
      <c r="B51" s="92" t="s">
        <v>10008</v>
      </c>
      <c r="C51" s="92" t="s">
        <v>5307</v>
      </c>
      <c r="D51" s="92" t="s">
        <v>5307</v>
      </c>
      <c r="E51" s="92" t="s">
        <v>5306</v>
      </c>
      <c r="F51" s="20" t="str">
        <f t="shared" si="7"/>
        <v>B/B/A</v>
      </c>
      <c r="G51" s="226" t="s">
        <v>35</v>
      </c>
      <c r="H51" s="20"/>
      <c r="I51" s="20" t="s">
        <v>10009</v>
      </c>
      <c r="J51" s="92" t="s">
        <v>10010</v>
      </c>
      <c r="K51" s="92" t="s">
        <v>10011</v>
      </c>
      <c r="L51" s="92" t="s">
        <v>10012</v>
      </c>
      <c r="M51" s="92" t="s">
        <v>10013</v>
      </c>
      <c r="N51" s="92" t="s">
        <v>10014</v>
      </c>
      <c r="O51" s="20"/>
      <c r="P51" s="20"/>
      <c r="Q51" s="20" t="s">
        <v>5678</v>
      </c>
      <c r="R51" s="92" t="s">
        <v>5313</v>
      </c>
      <c r="S51" s="92" t="s">
        <v>5314</v>
      </c>
      <c r="T51" s="20"/>
      <c r="U51" s="92"/>
      <c r="V51" s="20"/>
      <c r="W51" s="166" t="s">
        <v>6327</v>
      </c>
      <c r="X51" s="92" t="s">
        <v>9955</v>
      </c>
      <c r="Y51" s="92" t="s">
        <v>8870</v>
      </c>
      <c r="Z51" s="92" t="s">
        <v>5317</v>
      </c>
      <c r="AA51" s="92" t="s">
        <v>5418</v>
      </c>
      <c r="AB51" s="168">
        <v>100</v>
      </c>
      <c r="AC51" s="92" t="s">
        <v>5562</v>
      </c>
      <c r="AD51" s="92" t="s">
        <v>5364</v>
      </c>
      <c r="AE51" s="167" t="s">
        <v>6995</v>
      </c>
      <c r="AF51" s="20"/>
      <c r="AG51" s="20"/>
      <c r="AH51" s="212"/>
    </row>
    <row r="52" spans="1:34" ht="15.75" customHeight="1">
      <c r="A52" s="248">
        <v>8</v>
      </c>
      <c r="B52" s="92" t="s">
        <v>10015</v>
      </c>
      <c r="C52" s="92" t="s">
        <v>5307</v>
      </c>
      <c r="D52" s="92" t="s">
        <v>5306</v>
      </c>
      <c r="E52" s="92" t="s">
        <v>5306</v>
      </c>
      <c r="F52" s="20" t="str">
        <f t="shared" si="7"/>
        <v>B/A/A</v>
      </c>
      <c r="G52" s="249" t="s">
        <v>9738</v>
      </c>
      <c r="H52" s="20"/>
      <c r="I52" s="92" t="s">
        <v>10016</v>
      </c>
      <c r="J52" s="92" t="s">
        <v>9033</v>
      </c>
      <c r="K52" s="92" t="s">
        <v>10017</v>
      </c>
      <c r="L52" s="92" t="s">
        <v>10018</v>
      </c>
      <c r="M52" s="20"/>
      <c r="N52" s="20"/>
      <c r="O52" s="20"/>
      <c r="P52" s="20"/>
      <c r="Q52" s="20" t="s">
        <v>6284</v>
      </c>
      <c r="R52" s="92" t="s">
        <v>5339</v>
      </c>
      <c r="S52" s="92" t="s">
        <v>42</v>
      </c>
      <c r="T52" s="20"/>
      <c r="U52" s="92"/>
      <c r="V52" s="20"/>
      <c r="W52" s="166" t="s">
        <v>1428</v>
      </c>
      <c r="X52" s="20"/>
      <c r="Y52" s="20"/>
      <c r="Z52" s="20"/>
      <c r="AA52" s="20"/>
      <c r="AB52" s="20"/>
      <c r="AC52" s="20"/>
      <c r="AD52" s="20"/>
      <c r="AE52" s="20"/>
      <c r="AF52" s="20"/>
      <c r="AG52" s="20"/>
      <c r="AH52" s="212"/>
    </row>
    <row r="53" spans="1:34" ht="15.75" customHeight="1">
      <c r="A53" s="248">
        <v>8</v>
      </c>
      <c r="B53" s="92" t="s">
        <v>10019</v>
      </c>
      <c r="C53" s="92" t="s">
        <v>5307</v>
      </c>
      <c r="D53" s="92" t="s">
        <v>5306</v>
      </c>
      <c r="E53" s="92" t="s">
        <v>5307</v>
      </c>
      <c r="F53" s="20" t="str">
        <f t="shared" si="7"/>
        <v>B/A/B</v>
      </c>
      <c r="G53" s="20" t="s">
        <v>9924</v>
      </c>
      <c r="H53" s="20"/>
      <c r="I53" s="92" t="s">
        <v>10020</v>
      </c>
      <c r="J53" s="92" t="s">
        <v>10021</v>
      </c>
      <c r="K53" s="92" t="s">
        <v>10022</v>
      </c>
      <c r="L53" s="92" t="s">
        <v>9040</v>
      </c>
      <c r="M53" s="20"/>
      <c r="N53" s="20"/>
      <c r="O53" s="20"/>
      <c r="P53" s="20"/>
      <c r="Q53" s="20" t="s">
        <v>6284</v>
      </c>
      <c r="R53" s="92" t="s">
        <v>5339</v>
      </c>
      <c r="S53" s="92" t="s">
        <v>42</v>
      </c>
      <c r="T53" s="20"/>
      <c r="U53" s="92"/>
      <c r="V53" s="20"/>
      <c r="W53" s="166" t="s">
        <v>6327</v>
      </c>
      <c r="X53" s="20"/>
      <c r="Y53" s="20"/>
      <c r="Z53" s="20"/>
      <c r="AA53" s="20"/>
      <c r="AB53" s="20"/>
      <c r="AC53" s="20"/>
      <c r="AD53" s="20"/>
      <c r="AE53" s="20"/>
      <c r="AF53" s="20"/>
      <c r="AG53" s="20"/>
      <c r="AH53" s="212"/>
    </row>
    <row r="54" spans="1:34" ht="15.75" customHeight="1">
      <c r="A54" s="248">
        <v>8</v>
      </c>
      <c r="B54" s="92" t="s">
        <v>10023</v>
      </c>
      <c r="C54" s="92" t="s">
        <v>5374</v>
      </c>
      <c r="D54" s="92" t="s">
        <v>5307</v>
      </c>
      <c r="E54" s="92" t="s">
        <v>5307</v>
      </c>
      <c r="F54" s="20" t="str">
        <f t="shared" si="7"/>
        <v>C/B/B</v>
      </c>
      <c r="G54" s="20" t="s">
        <v>9924</v>
      </c>
      <c r="H54" s="20"/>
      <c r="I54" s="20" t="s">
        <v>10024</v>
      </c>
      <c r="J54" s="92" t="s">
        <v>6200</v>
      </c>
      <c r="K54" s="92" t="s">
        <v>10025</v>
      </c>
      <c r="L54" s="92" t="s">
        <v>9044</v>
      </c>
      <c r="M54" s="20"/>
      <c r="N54" s="20"/>
      <c r="O54" s="20"/>
      <c r="P54" s="20"/>
      <c r="Q54" s="20"/>
      <c r="R54" s="92" t="s">
        <v>5339</v>
      </c>
      <c r="S54" s="92" t="s">
        <v>42</v>
      </c>
      <c r="T54" s="20"/>
      <c r="U54" s="20"/>
      <c r="V54" s="20"/>
      <c r="W54" s="166" t="s">
        <v>5443</v>
      </c>
      <c r="X54" s="20"/>
      <c r="Y54" s="20"/>
      <c r="Z54" s="20"/>
      <c r="AA54" s="20"/>
      <c r="AB54" s="20"/>
      <c r="AC54" s="20"/>
      <c r="AD54" s="20"/>
      <c r="AE54" s="20"/>
      <c r="AF54" s="20"/>
      <c r="AG54" s="20"/>
      <c r="AH54" s="212"/>
    </row>
    <row r="55" spans="1:34" ht="15.75" customHeight="1">
      <c r="A55" s="248">
        <v>8</v>
      </c>
      <c r="B55" s="92" t="s">
        <v>10026</v>
      </c>
      <c r="C55" s="92" t="s">
        <v>5374</v>
      </c>
      <c r="D55" s="92" t="s">
        <v>5306</v>
      </c>
      <c r="E55" s="92" t="s">
        <v>5307</v>
      </c>
      <c r="F55" s="20" t="str">
        <f t="shared" si="7"/>
        <v>C/A/B</v>
      </c>
      <c r="G55" s="20" t="s">
        <v>9924</v>
      </c>
      <c r="H55" s="20"/>
      <c r="I55" s="20" t="s">
        <v>10027</v>
      </c>
      <c r="J55" s="92" t="s">
        <v>10028</v>
      </c>
      <c r="K55" s="92" t="s">
        <v>10029</v>
      </c>
      <c r="L55" s="92" t="s">
        <v>10030</v>
      </c>
      <c r="M55" s="20"/>
      <c r="N55" s="20"/>
      <c r="O55" s="20"/>
      <c r="P55" s="20"/>
      <c r="Q55" s="20"/>
      <c r="R55" s="92" t="s">
        <v>5339</v>
      </c>
      <c r="S55" s="92" t="s">
        <v>42</v>
      </c>
      <c r="T55" s="20"/>
      <c r="U55" s="20"/>
      <c r="V55" s="20"/>
      <c r="W55" s="166" t="s">
        <v>1428</v>
      </c>
      <c r="X55" s="20"/>
      <c r="Y55" s="20"/>
      <c r="Z55" s="20"/>
      <c r="AA55" s="20"/>
      <c r="AB55" s="20"/>
      <c r="AC55" s="20"/>
      <c r="AD55" s="20"/>
      <c r="AE55" s="20"/>
      <c r="AF55" s="20"/>
      <c r="AG55" s="20"/>
      <c r="AH55" s="212"/>
    </row>
    <row r="56" spans="1:34" ht="15.75" customHeight="1">
      <c r="A56" s="248">
        <v>8</v>
      </c>
      <c r="B56" s="92" t="s">
        <v>10031</v>
      </c>
      <c r="C56" s="92" t="s">
        <v>5374</v>
      </c>
      <c r="D56" s="92" t="s">
        <v>5307</v>
      </c>
      <c r="E56" s="92" t="s">
        <v>5307</v>
      </c>
      <c r="F56" s="20" t="str">
        <f t="shared" si="7"/>
        <v>C/B/B</v>
      </c>
      <c r="G56" s="20" t="s">
        <v>9924</v>
      </c>
      <c r="H56" s="20"/>
      <c r="I56" s="92" t="s">
        <v>10032</v>
      </c>
      <c r="J56" s="92" t="s">
        <v>10033</v>
      </c>
      <c r="K56" s="92" t="s">
        <v>10034</v>
      </c>
      <c r="L56" s="92" t="s">
        <v>10035</v>
      </c>
      <c r="M56" s="20"/>
      <c r="N56" s="20"/>
      <c r="O56" s="20"/>
      <c r="P56" s="20"/>
      <c r="Q56" s="20"/>
      <c r="R56" s="92" t="s">
        <v>5339</v>
      </c>
      <c r="S56" s="92" t="s">
        <v>42</v>
      </c>
      <c r="T56" s="20"/>
      <c r="U56" s="20"/>
      <c r="V56" s="20"/>
      <c r="W56" s="166" t="s">
        <v>21</v>
      </c>
      <c r="X56" s="20"/>
      <c r="Y56" s="20"/>
      <c r="Z56" s="20"/>
      <c r="AA56" s="20"/>
      <c r="AB56" s="20"/>
      <c r="AC56" s="20"/>
      <c r="AD56" s="20"/>
      <c r="AE56" s="20"/>
      <c r="AF56" s="20"/>
      <c r="AG56" s="20"/>
      <c r="AH56" s="212"/>
    </row>
    <row r="57" spans="1:34" ht="15.75" customHeight="1">
      <c r="A57" s="248">
        <v>8</v>
      </c>
      <c r="B57" s="92" t="s">
        <v>10036</v>
      </c>
      <c r="C57" s="92" t="s">
        <v>5307</v>
      </c>
      <c r="D57" s="92" t="s">
        <v>5307</v>
      </c>
      <c r="E57" s="92" t="s">
        <v>5306</v>
      </c>
      <c r="F57" s="20" t="str">
        <f t="shared" si="7"/>
        <v>B/B/A</v>
      </c>
      <c r="G57" s="92" t="s">
        <v>35</v>
      </c>
      <c r="H57" s="20"/>
      <c r="I57" s="20" t="s">
        <v>10037</v>
      </c>
      <c r="J57" s="92" t="s">
        <v>10038</v>
      </c>
      <c r="K57" s="92" t="s">
        <v>10039</v>
      </c>
      <c r="L57" s="92" t="s">
        <v>10040</v>
      </c>
      <c r="M57" s="92"/>
      <c r="N57" s="92"/>
      <c r="O57" s="92"/>
      <c r="P57" s="92"/>
      <c r="Q57" s="20" t="s">
        <v>5678</v>
      </c>
      <c r="R57" s="92" t="s">
        <v>5339</v>
      </c>
      <c r="S57" s="92" t="s">
        <v>42</v>
      </c>
      <c r="T57" s="92"/>
      <c r="U57" s="92"/>
      <c r="V57" s="92"/>
      <c r="W57" s="166" t="s">
        <v>6327</v>
      </c>
      <c r="X57" s="20"/>
      <c r="Y57" s="20"/>
      <c r="Z57" s="20"/>
      <c r="AA57" s="20"/>
      <c r="AB57" s="20"/>
      <c r="AC57" s="20"/>
      <c r="AD57" s="20"/>
      <c r="AE57" s="20"/>
      <c r="AF57" s="20"/>
      <c r="AG57" s="20"/>
      <c r="AH57" s="207"/>
    </row>
    <row r="58" spans="1:34" ht="15.75" customHeight="1">
      <c r="A58" s="248">
        <v>9</v>
      </c>
      <c r="B58" s="92" t="s">
        <v>10041</v>
      </c>
      <c r="C58" s="20"/>
      <c r="D58" s="20"/>
      <c r="E58" s="20"/>
      <c r="F58" s="158" t="str">
        <f>CONCATENATE(COUNTIF(C59:C68,"A"),"A","/",COUNTIF(D59:D68,"A"),"A","/",COUNTIF(E59:E68,"A"),"A")</f>
        <v>3A/1A/5A</v>
      </c>
      <c r="G58" s="159"/>
      <c r="H58" s="159" t="s">
        <v>10042</v>
      </c>
      <c r="I58" s="159"/>
      <c r="J58" s="20"/>
      <c r="K58" s="20"/>
      <c r="L58" s="20"/>
      <c r="M58" s="20"/>
      <c r="N58" s="20"/>
      <c r="O58" s="20"/>
      <c r="P58" s="20"/>
      <c r="Q58" s="20"/>
      <c r="R58" s="223"/>
      <c r="S58" s="20"/>
      <c r="T58" s="20"/>
      <c r="U58" s="224" t="s">
        <v>10043</v>
      </c>
      <c r="V58" s="20"/>
      <c r="W58" s="20"/>
      <c r="X58" s="20"/>
      <c r="Y58" s="20"/>
      <c r="Z58" s="20"/>
      <c r="AA58" s="20"/>
      <c r="AB58" s="20"/>
      <c r="AC58" s="20"/>
      <c r="AD58" s="20"/>
      <c r="AE58" s="20"/>
      <c r="AF58" s="20"/>
      <c r="AG58" s="20"/>
      <c r="AH58" s="212"/>
    </row>
    <row r="59" spans="1:34" ht="15.75" customHeight="1">
      <c r="A59" s="248">
        <v>9</v>
      </c>
      <c r="B59" s="92" t="s">
        <v>10044</v>
      </c>
      <c r="C59" s="92" t="s">
        <v>5307</v>
      </c>
      <c r="D59" s="92" t="s">
        <v>5307</v>
      </c>
      <c r="E59" s="92" t="s">
        <v>5306</v>
      </c>
      <c r="F59" s="20" t="str">
        <f t="shared" ref="F59:F68" si="8">CONCATENATE(C59,"/",D59,"/",E59)</f>
        <v>B/B/A</v>
      </c>
      <c r="G59" s="92" t="s">
        <v>35</v>
      </c>
      <c r="H59" s="20"/>
      <c r="I59" s="92" t="s">
        <v>10045</v>
      </c>
      <c r="J59" s="92" t="s">
        <v>10046</v>
      </c>
      <c r="K59" s="92" t="s">
        <v>10047</v>
      </c>
      <c r="L59" s="92" t="s">
        <v>10048</v>
      </c>
      <c r="M59" s="92"/>
      <c r="N59" s="92"/>
      <c r="O59" s="92"/>
      <c r="P59" s="92"/>
      <c r="Q59" s="20" t="s">
        <v>5678</v>
      </c>
      <c r="R59" s="92" t="s">
        <v>5339</v>
      </c>
      <c r="S59" s="92" t="s">
        <v>42</v>
      </c>
      <c r="T59" s="92"/>
      <c r="U59" s="92"/>
      <c r="V59" s="92"/>
      <c r="W59" s="166" t="s">
        <v>42</v>
      </c>
      <c r="X59" s="20"/>
      <c r="Y59" s="20"/>
      <c r="Z59" s="20"/>
      <c r="AA59" s="20"/>
      <c r="AB59" s="20"/>
      <c r="AC59" s="20"/>
      <c r="AD59" s="20"/>
      <c r="AE59" s="20"/>
      <c r="AF59" s="20"/>
      <c r="AG59" s="20"/>
      <c r="AH59" s="207"/>
    </row>
    <row r="60" spans="1:34" ht="15.75" customHeight="1">
      <c r="A60" s="248">
        <v>9</v>
      </c>
      <c r="B60" s="92" t="s">
        <v>10049</v>
      </c>
      <c r="C60" s="92" t="s">
        <v>5306</v>
      </c>
      <c r="D60" s="92" t="s">
        <v>5307</v>
      </c>
      <c r="E60" s="92" t="s">
        <v>5306</v>
      </c>
      <c r="F60" s="20" t="str">
        <f t="shared" si="8"/>
        <v>A/B/A</v>
      </c>
      <c r="G60" s="20"/>
      <c r="H60" s="20"/>
      <c r="I60" s="92" t="s">
        <v>10050</v>
      </c>
      <c r="J60" s="92" t="s">
        <v>10051</v>
      </c>
      <c r="K60" s="92" t="s">
        <v>10052</v>
      </c>
      <c r="L60" s="92" t="s">
        <v>10053</v>
      </c>
      <c r="M60" s="20"/>
      <c r="N60" s="20"/>
      <c r="O60" s="20"/>
      <c r="P60" s="20"/>
      <c r="Q60" s="20"/>
      <c r="R60" s="92" t="s">
        <v>5339</v>
      </c>
      <c r="S60" s="92" t="s">
        <v>42</v>
      </c>
      <c r="T60" s="20"/>
      <c r="U60" s="20"/>
      <c r="V60" s="20"/>
      <c r="W60" s="166" t="s">
        <v>42</v>
      </c>
      <c r="X60" s="20"/>
      <c r="Y60" s="20"/>
      <c r="Z60" s="20"/>
      <c r="AA60" s="20"/>
      <c r="AB60" s="20"/>
      <c r="AC60" s="20"/>
      <c r="AD60" s="20"/>
      <c r="AE60" s="20"/>
      <c r="AF60" s="20"/>
      <c r="AG60" s="20"/>
      <c r="AH60" s="212"/>
    </row>
    <row r="61" spans="1:34" ht="15.75" customHeight="1">
      <c r="A61" s="248">
        <v>9</v>
      </c>
      <c r="B61" s="92" t="s">
        <v>10054</v>
      </c>
      <c r="C61" s="92" t="s">
        <v>5307</v>
      </c>
      <c r="D61" s="92" t="s">
        <v>5307</v>
      </c>
      <c r="E61" s="92" t="s">
        <v>5307</v>
      </c>
      <c r="F61" s="20" t="str">
        <f t="shared" si="8"/>
        <v>B/B/B</v>
      </c>
      <c r="G61" s="20" t="s">
        <v>9924</v>
      </c>
      <c r="H61" s="20"/>
      <c r="I61" s="20" t="s">
        <v>10055</v>
      </c>
      <c r="J61" s="92" t="s">
        <v>8962</v>
      </c>
      <c r="K61" s="92" t="s">
        <v>10056</v>
      </c>
      <c r="L61" s="92" t="s">
        <v>10057</v>
      </c>
      <c r="M61" s="20"/>
      <c r="N61" s="20"/>
      <c r="O61" s="20"/>
      <c r="P61" s="20"/>
      <c r="Q61" s="20"/>
      <c r="R61" s="92" t="s">
        <v>5313</v>
      </c>
      <c r="S61" s="92" t="s">
        <v>5314</v>
      </c>
      <c r="T61" s="20"/>
      <c r="U61" s="20"/>
      <c r="V61" s="92" t="s">
        <v>5360</v>
      </c>
      <c r="W61" s="166" t="s">
        <v>5448</v>
      </c>
      <c r="X61" s="92" t="s">
        <v>10058</v>
      </c>
      <c r="Y61" s="92" t="s">
        <v>8870</v>
      </c>
      <c r="Z61" s="92" t="s">
        <v>5317</v>
      </c>
      <c r="AA61" s="92" t="s">
        <v>5418</v>
      </c>
      <c r="AB61" s="168">
        <v>100</v>
      </c>
      <c r="AC61" s="92" t="s">
        <v>5320</v>
      </c>
      <c r="AD61" s="92" t="s">
        <v>5364</v>
      </c>
      <c r="AE61" s="167" t="s">
        <v>10059</v>
      </c>
      <c r="AF61" s="20"/>
      <c r="AG61" s="20"/>
      <c r="AH61" s="212"/>
    </row>
    <row r="62" spans="1:34" ht="15.75" customHeight="1">
      <c r="A62" s="248">
        <v>9</v>
      </c>
      <c r="B62" s="92" t="s">
        <v>10060</v>
      </c>
      <c r="C62" s="92" t="s">
        <v>5307</v>
      </c>
      <c r="D62" s="92" t="s">
        <v>5374</v>
      </c>
      <c r="E62" s="92" t="s">
        <v>5307</v>
      </c>
      <c r="F62" s="20" t="str">
        <f t="shared" si="8"/>
        <v>B/C/B</v>
      </c>
      <c r="G62" s="249" t="s">
        <v>9744</v>
      </c>
      <c r="H62" s="20"/>
      <c r="I62" s="92" t="s">
        <v>10061</v>
      </c>
      <c r="J62" s="92" t="s">
        <v>10062</v>
      </c>
      <c r="K62" s="92" t="s">
        <v>8969</v>
      </c>
      <c r="L62" s="92" t="s">
        <v>10063</v>
      </c>
      <c r="M62" s="20"/>
      <c r="N62" s="20"/>
      <c r="O62" s="20"/>
      <c r="P62" s="20"/>
      <c r="Q62" s="20"/>
      <c r="R62" s="92" t="s">
        <v>5313</v>
      </c>
      <c r="S62" s="92" t="s">
        <v>5314</v>
      </c>
      <c r="T62" s="20"/>
      <c r="U62" s="20"/>
      <c r="V62" s="20"/>
      <c r="W62" s="166" t="s">
        <v>5448</v>
      </c>
      <c r="X62" s="92" t="s">
        <v>10058</v>
      </c>
      <c r="Y62" s="92" t="s">
        <v>8870</v>
      </c>
      <c r="Z62" s="20"/>
      <c r="AA62" s="20"/>
      <c r="AB62" s="20"/>
      <c r="AC62" s="92" t="s">
        <v>5320</v>
      </c>
      <c r="AD62" s="92" t="s">
        <v>5506</v>
      </c>
      <c r="AE62" s="167" t="s">
        <v>5458</v>
      </c>
      <c r="AF62" s="20"/>
      <c r="AG62" s="20"/>
      <c r="AH62" s="212"/>
    </row>
    <row r="63" spans="1:34" ht="15.75" customHeight="1">
      <c r="A63" s="248">
        <v>9</v>
      </c>
      <c r="B63" s="92" t="s">
        <v>10064</v>
      </c>
      <c r="C63" s="92" t="s">
        <v>5307</v>
      </c>
      <c r="D63" s="92" t="s">
        <v>5307</v>
      </c>
      <c r="E63" s="92" t="s">
        <v>5307</v>
      </c>
      <c r="F63" s="20" t="str">
        <f t="shared" si="8"/>
        <v>B/B/B</v>
      </c>
      <c r="G63" s="92" t="s">
        <v>35</v>
      </c>
      <c r="H63" s="20"/>
      <c r="I63" s="20" t="s">
        <v>10065</v>
      </c>
      <c r="J63" s="20" t="s">
        <v>5654</v>
      </c>
      <c r="K63" s="92" t="s">
        <v>5655</v>
      </c>
      <c r="L63" s="92" t="s">
        <v>5656</v>
      </c>
      <c r="M63" s="20"/>
      <c r="N63" s="20"/>
      <c r="O63" s="20"/>
      <c r="P63" s="20"/>
      <c r="Q63" s="20"/>
      <c r="R63" s="92" t="s">
        <v>5313</v>
      </c>
      <c r="S63" s="92" t="s">
        <v>5378</v>
      </c>
      <c r="T63" s="20"/>
      <c r="U63" s="20"/>
      <c r="V63" s="20"/>
      <c r="W63" s="166" t="s">
        <v>21</v>
      </c>
      <c r="X63" s="92" t="s">
        <v>9955</v>
      </c>
      <c r="Y63" s="92" t="s">
        <v>8870</v>
      </c>
      <c r="Z63" s="20"/>
      <c r="AA63" s="20"/>
      <c r="AB63" s="20"/>
      <c r="AC63" s="92" t="s">
        <v>5320</v>
      </c>
      <c r="AD63" s="92" t="s">
        <v>5364</v>
      </c>
      <c r="AE63" s="167" t="s">
        <v>5419</v>
      </c>
      <c r="AF63" s="20"/>
      <c r="AG63" s="20"/>
      <c r="AH63" s="212"/>
    </row>
    <row r="64" spans="1:34" ht="15.75" customHeight="1">
      <c r="A64" s="248">
        <v>9</v>
      </c>
      <c r="B64" s="92" t="s">
        <v>10066</v>
      </c>
      <c r="C64" s="92" t="s">
        <v>5307</v>
      </c>
      <c r="D64" s="92" t="s">
        <v>5374</v>
      </c>
      <c r="E64" s="92" t="s">
        <v>5307</v>
      </c>
      <c r="F64" s="20" t="str">
        <f t="shared" si="8"/>
        <v>B/C/B</v>
      </c>
      <c r="G64" s="92" t="s">
        <v>35</v>
      </c>
      <c r="H64" s="20"/>
      <c r="I64" s="20"/>
      <c r="J64" s="20" t="s">
        <v>6391</v>
      </c>
      <c r="K64" s="92" t="s">
        <v>10067</v>
      </c>
      <c r="L64" s="92" t="s">
        <v>6221</v>
      </c>
      <c r="M64" s="20"/>
      <c r="N64" s="20"/>
      <c r="O64" s="20"/>
      <c r="P64" s="20"/>
      <c r="Q64" s="20"/>
      <c r="R64" s="92" t="s">
        <v>5339</v>
      </c>
      <c r="S64" s="92" t="s">
        <v>42</v>
      </c>
      <c r="T64" s="20"/>
      <c r="U64" s="20"/>
      <c r="V64" s="20"/>
      <c r="W64" s="166" t="s">
        <v>21</v>
      </c>
      <c r="X64" s="20"/>
      <c r="Y64" s="20"/>
      <c r="Z64" s="20"/>
      <c r="AA64" s="20"/>
      <c r="AB64" s="20"/>
      <c r="AC64" s="20"/>
      <c r="AD64" s="20"/>
      <c r="AE64" s="20"/>
      <c r="AF64" s="20"/>
      <c r="AG64" s="20"/>
      <c r="AH64" s="212"/>
    </row>
    <row r="65" spans="1:34" ht="15.75" customHeight="1">
      <c r="A65" s="248">
        <v>9</v>
      </c>
      <c r="B65" s="92" t="s">
        <v>10068</v>
      </c>
      <c r="C65" s="92" t="s">
        <v>5307</v>
      </c>
      <c r="D65" s="92" t="s">
        <v>5307</v>
      </c>
      <c r="E65" s="92" t="s">
        <v>5307</v>
      </c>
      <c r="F65" s="20" t="str">
        <f t="shared" si="8"/>
        <v>B/B/B</v>
      </c>
      <c r="G65" s="92" t="s">
        <v>35</v>
      </c>
      <c r="H65" s="20"/>
      <c r="I65" s="92" t="s">
        <v>10069</v>
      </c>
      <c r="J65" s="92" t="s">
        <v>10070</v>
      </c>
      <c r="K65" s="92" t="s">
        <v>8995</v>
      </c>
      <c r="L65" s="92" t="s">
        <v>8996</v>
      </c>
      <c r="M65" s="20"/>
      <c r="N65" s="20"/>
      <c r="O65" s="20"/>
      <c r="P65" s="20"/>
      <c r="Q65" s="20"/>
      <c r="R65" s="92" t="s">
        <v>5339</v>
      </c>
      <c r="S65" s="92" t="s">
        <v>42</v>
      </c>
      <c r="T65" s="20"/>
      <c r="U65" s="20"/>
      <c r="V65" s="20"/>
      <c r="W65" s="166" t="s">
        <v>6327</v>
      </c>
      <c r="X65" s="20"/>
      <c r="Y65" s="20"/>
      <c r="Z65" s="20"/>
      <c r="AA65" s="20"/>
      <c r="AB65" s="20"/>
      <c r="AC65" s="20"/>
      <c r="AD65" s="20"/>
      <c r="AE65" s="20"/>
      <c r="AF65" s="20"/>
      <c r="AG65" s="20"/>
      <c r="AH65" s="212"/>
    </row>
    <row r="66" spans="1:34" ht="15.75" customHeight="1">
      <c r="A66" s="248">
        <v>9</v>
      </c>
      <c r="B66" s="92" t="s">
        <v>10071</v>
      </c>
      <c r="C66" s="92" t="s">
        <v>5306</v>
      </c>
      <c r="D66" s="92" t="s">
        <v>5307</v>
      </c>
      <c r="E66" s="92" t="s">
        <v>5306</v>
      </c>
      <c r="F66" s="20" t="str">
        <f t="shared" si="8"/>
        <v>A/B/A</v>
      </c>
      <c r="G66" s="92" t="s">
        <v>35</v>
      </c>
      <c r="H66" s="20"/>
      <c r="I66" s="20" t="s">
        <v>10072</v>
      </c>
      <c r="J66" s="20" t="s">
        <v>5566</v>
      </c>
      <c r="K66" s="92" t="s">
        <v>5567</v>
      </c>
      <c r="L66" s="92" t="s">
        <v>10073</v>
      </c>
      <c r="M66" s="20"/>
      <c r="N66" s="20"/>
      <c r="O66" s="20"/>
      <c r="P66" s="20"/>
      <c r="Q66" s="20"/>
      <c r="R66" s="92" t="s">
        <v>5313</v>
      </c>
      <c r="S66" s="92" t="s">
        <v>5378</v>
      </c>
      <c r="T66" s="20"/>
      <c r="U66" s="20"/>
      <c r="V66" s="20"/>
      <c r="W66" s="166" t="s">
        <v>5443</v>
      </c>
      <c r="X66" s="92" t="s">
        <v>5560</v>
      </c>
      <c r="Y66" s="92" t="s">
        <v>8879</v>
      </c>
      <c r="Z66" s="92" t="s">
        <v>5317</v>
      </c>
      <c r="AA66" s="92" t="s">
        <v>5353</v>
      </c>
      <c r="AB66" s="168">
        <v>100</v>
      </c>
      <c r="AC66" s="92" t="s">
        <v>5562</v>
      </c>
      <c r="AD66" s="92" t="s">
        <v>5364</v>
      </c>
      <c r="AE66" s="167" t="s">
        <v>5570</v>
      </c>
      <c r="AF66" s="20"/>
      <c r="AG66" s="20"/>
      <c r="AH66" s="212"/>
    </row>
    <row r="67" spans="1:34" ht="15.75" customHeight="1">
      <c r="A67" s="248">
        <v>9</v>
      </c>
      <c r="B67" s="92" t="s">
        <v>10074</v>
      </c>
      <c r="C67" s="92" t="s">
        <v>5306</v>
      </c>
      <c r="D67" s="92" t="s">
        <v>5307</v>
      </c>
      <c r="E67" s="92" t="s">
        <v>5306</v>
      </c>
      <c r="F67" s="20" t="str">
        <f t="shared" si="8"/>
        <v>A/B/A</v>
      </c>
      <c r="G67" s="249" t="s">
        <v>9828</v>
      </c>
      <c r="H67" s="20"/>
      <c r="I67" s="92" t="s">
        <v>10075</v>
      </c>
      <c r="J67" s="92" t="s">
        <v>10076</v>
      </c>
      <c r="K67" s="92" t="s">
        <v>10077</v>
      </c>
      <c r="L67" s="92" t="s">
        <v>10078</v>
      </c>
      <c r="M67" s="92"/>
      <c r="N67" s="92"/>
      <c r="O67" s="92"/>
      <c r="P67" s="92"/>
      <c r="Q67" s="20" t="s">
        <v>35</v>
      </c>
      <c r="R67" s="92" t="s">
        <v>5339</v>
      </c>
      <c r="S67" s="92" t="s">
        <v>42</v>
      </c>
      <c r="T67" s="92"/>
      <c r="U67" s="92"/>
      <c r="V67" s="92"/>
      <c r="W67" s="166" t="s">
        <v>5592</v>
      </c>
      <c r="X67" s="20"/>
      <c r="Y67" s="20"/>
      <c r="Z67" s="20"/>
      <c r="AA67" s="20"/>
      <c r="AB67" s="20"/>
      <c r="AC67" s="20"/>
      <c r="AD67" s="20"/>
      <c r="AE67" s="20"/>
      <c r="AF67" s="20"/>
      <c r="AG67" s="20"/>
      <c r="AH67" s="207"/>
    </row>
    <row r="68" spans="1:34" ht="15.75" customHeight="1">
      <c r="A68" s="248">
        <v>9</v>
      </c>
      <c r="B68" s="92" t="s">
        <v>10079</v>
      </c>
      <c r="C68" s="92" t="s">
        <v>5307</v>
      </c>
      <c r="D68" s="92" t="s">
        <v>5306</v>
      </c>
      <c r="E68" s="92" t="s">
        <v>5306</v>
      </c>
      <c r="F68" s="20" t="str">
        <f t="shared" si="8"/>
        <v>B/A/A</v>
      </c>
      <c r="G68" s="20" t="s">
        <v>9924</v>
      </c>
      <c r="H68" s="20"/>
      <c r="I68" s="92" t="s">
        <v>10080</v>
      </c>
      <c r="J68" s="92" t="s">
        <v>10081</v>
      </c>
      <c r="K68" s="92" t="s">
        <v>10082</v>
      </c>
      <c r="L68" s="92" t="s">
        <v>10083</v>
      </c>
      <c r="M68" s="92"/>
      <c r="N68" s="92"/>
      <c r="O68" s="92"/>
      <c r="P68" s="92"/>
      <c r="Q68" s="20" t="s">
        <v>5678</v>
      </c>
      <c r="R68" s="92" t="s">
        <v>5339</v>
      </c>
      <c r="S68" s="92" t="s">
        <v>42</v>
      </c>
      <c r="T68" s="92"/>
      <c r="U68" s="92"/>
      <c r="V68" s="92"/>
      <c r="W68" s="166" t="s">
        <v>5443</v>
      </c>
      <c r="X68" s="20"/>
      <c r="Y68" s="20"/>
      <c r="Z68" s="20"/>
      <c r="AA68" s="20"/>
      <c r="AB68" s="20"/>
      <c r="AC68" s="20"/>
      <c r="AD68" s="20"/>
      <c r="AE68" s="20"/>
      <c r="AF68" s="20"/>
      <c r="AG68" s="20"/>
      <c r="AH68" s="207"/>
    </row>
    <row r="69" spans="1:34" ht="15.75" customHeight="1">
      <c r="A69" s="248">
        <v>10</v>
      </c>
      <c r="B69" s="92" t="s">
        <v>10084</v>
      </c>
      <c r="C69" s="20"/>
      <c r="D69" s="20"/>
      <c r="E69" s="20"/>
      <c r="F69" s="158" t="str">
        <f>CONCATENATE(COUNTIF(C70:C74,"A"),"A","/",COUNTIF(D70:D74,"A"),"A","/",COUNTIF(E70:E74,"A"),"A")</f>
        <v>1A/4A/4A</v>
      </c>
      <c r="G69" s="159"/>
      <c r="H69" s="159" t="s">
        <v>10085</v>
      </c>
      <c r="I69" s="159"/>
      <c r="J69" s="20"/>
      <c r="K69" s="20"/>
      <c r="L69" s="20"/>
      <c r="M69" s="20"/>
      <c r="N69" s="20"/>
      <c r="O69" s="20"/>
      <c r="P69" s="20"/>
      <c r="Q69" s="20"/>
      <c r="R69" s="223"/>
      <c r="S69" s="20"/>
      <c r="T69" s="20"/>
      <c r="U69" s="92" t="s">
        <v>1086</v>
      </c>
      <c r="V69" s="20"/>
      <c r="W69" s="20"/>
      <c r="X69" s="20"/>
      <c r="Y69" s="20"/>
      <c r="Z69" s="20"/>
      <c r="AA69" s="20"/>
      <c r="AB69" s="20"/>
      <c r="AC69" s="20"/>
      <c r="AD69" s="20"/>
      <c r="AE69" s="20"/>
      <c r="AF69" s="20"/>
      <c r="AG69" s="20"/>
      <c r="AH69" s="212"/>
    </row>
    <row r="70" spans="1:34" ht="15.75" customHeight="1">
      <c r="A70" s="248">
        <v>10</v>
      </c>
      <c r="B70" s="92" t="s">
        <v>10086</v>
      </c>
      <c r="C70" s="92" t="s">
        <v>5306</v>
      </c>
      <c r="D70" s="92" t="s">
        <v>5306</v>
      </c>
      <c r="E70" s="92" t="s">
        <v>5306</v>
      </c>
      <c r="F70" s="20" t="str">
        <f t="shared" ref="F70:F74" si="9">CONCATENATE(C70,"/",D70,"/",E70)</f>
        <v>A/A/A</v>
      </c>
      <c r="G70" s="92" t="s">
        <v>10087</v>
      </c>
      <c r="H70" s="20"/>
      <c r="I70" s="20" t="s">
        <v>10088</v>
      </c>
      <c r="J70" s="92" t="s">
        <v>6112</v>
      </c>
      <c r="K70" s="92" t="s">
        <v>5535</v>
      </c>
      <c r="L70" s="92" t="s">
        <v>10089</v>
      </c>
      <c r="M70" s="20"/>
      <c r="N70" s="20"/>
      <c r="O70" s="20"/>
      <c r="P70" s="20"/>
      <c r="Q70" s="20"/>
      <c r="R70" s="92" t="s">
        <v>5339</v>
      </c>
      <c r="S70" s="92" t="s">
        <v>42</v>
      </c>
      <c r="T70" s="20"/>
      <c r="U70" s="20"/>
      <c r="V70" s="20"/>
      <c r="W70" s="166" t="s">
        <v>42</v>
      </c>
      <c r="X70" s="20"/>
      <c r="Y70" s="20"/>
      <c r="Z70" s="20"/>
      <c r="AA70" s="20"/>
      <c r="AB70" s="20"/>
      <c r="AC70" s="20"/>
      <c r="AD70" s="20"/>
      <c r="AE70" s="20"/>
      <c r="AF70" s="20"/>
      <c r="AG70" s="20"/>
      <c r="AH70" s="212"/>
    </row>
    <row r="71" spans="1:34" ht="15.75" customHeight="1">
      <c r="A71" s="248">
        <v>10</v>
      </c>
      <c r="B71" s="92" t="s">
        <v>10090</v>
      </c>
      <c r="C71" s="92" t="s">
        <v>5307</v>
      </c>
      <c r="D71" s="92" t="s">
        <v>5306</v>
      </c>
      <c r="E71" s="92" t="s">
        <v>5306</v>
      </c>
      <c r="F71" s="20" t="str">
        <f t="shared" si="9"/>
        <v>B/A/A</v>
      </c>
      <c r="G71" s="92" t="s">
        <v>10087</v>
      </c>
      <c r="H71" s="20"/>
      <c r="I71" s="92" t="s">
        <v>10091</v>
      </c>
      <c r="J71" s="92" t="s">
        <v>5550</v>
      </c>
      <c r="K71" s="92" t="s">
        <v>10092</v>
      </c>
      <c r="L71" s="92" t="s">
        <v>10093</v>
      </c>
      <c r="M71" s="20"/>
      <c r="N71" s="20"/>
      <c r="O71" s="20"/>
      <c r="P71" s="20"/>
      <c r="Q71" s="20"/>
      <c r="R71" s="92" t="s">
        <v>5339</v>
      </c>
      <c r="S71" s="92" t="s">
        <v>42</v>
      </c>
      <c r="T71" s="20"/>
      <c r="U71" s="20"/>
      <c r="V71" s="20"/>
      <c r="W71" s="166" t="s">
        <v>42</v>
      </c>
      <c r="X71" s="20"/>
      <c r="Y71" s="20"/>
      <c r="Z71" s="20"/>
      <c r="AA71" s="20"/>
      <c r="AB71" s="20"/>
      <c r="AC71" s="20"/>
      <c r="AD71" s="20"/>
      <c r="AE71" s="20"/>
      <c r="AF71" s="20"/>
      <c r="AG71" s="20"/>
      <c r="AH71" s="212"/>
    </row>
    <row r="72" spans="1:34" ht="15.75" customHeight="1">
      <c r="A72" s="248">
        <v>10</v>
      </c>
      <c r="B72" s="92" t="s">
        <v>10094</v>
      </c>
      <c r="C72" s="92" t="s">
        <v>5307</v>
      </c>
      <c r="D72" s="92" t="s">
        <v>5306</v>
      </c>
      <c r="E72" s="92" t="s">
        <v>5306</v>
      </c>
      <c r="F72" s="20" t="str">
        <f t="shared" si="9"/>
        <v>B/A/A</v>
      </c>
      <c r="G72" s="92" t="s">
        <v>10087</v>
      </c>
      <c r="H72" s="20"/>
      <c r="I72" s="20" t="s">
        <v>10095</v>
      </c>
      <c r="J72" s="92" t="s">
        <v>10096</v>
      </c>
      <c r="K72" s="92" t="s">
        <v>10097</v>
      </c>
      <c r="L72" s="92" t="s">
        <v>10098</v>
      </c>
      <c r="M72" s="20"/>
      <c r="N72" s="20"/>
      <c r="O72" s="20"/>
      <c r="P72" s="20"/>
      <c r="Q72" s="20"/>
      <c r="R72" s="92" t="s">
        <v>5313</v>
      </c>
      <c r="S72" s="92" t="s">
        <v>5378</v>
      </c>
      <c r="T72" s="20"/>
      <c r="U72" s="20"/>
      <c r="V72" s="20"/>
      <c r="W72" s="166" t="s">
        <v>42</v>
      </c>
      <c r="X72" s="92" t="s">
        <v>10099</v>
      </c>
      <c r="Y72" s="92" t="s">
        <v>10100</v>
      </c>
      <c r="Z72" s="20"/>
      <c r="AA72" s="20"/>
      <c r="AB72" s="20"/>
      <c r="AC72" s="92" t="s">
        <v>5562</v>
      </c>
      <c r="AD72" s="92" t="s">
        <v>5321</v>
      </c>
      <c r="AE72" s="167" t="s">
        <v>6144</v>
      </c>
      <c r="AF72" s="20"/>
      <c r="AG72" s="20"/>
      <c r="AH72" s="212"/>
    </row>
    <row r="73" spans="1:34" ht="15.75" customHeight="1">
      <c r="A73" s="248">
        <v>10</v>
      </c>
      <c r="B73" s="92" t="s">
        <v>10101</v>
      </c>
      <c r="C73" s="92" t="s">
        <v>5307</v>
      </c>
      <c r="D73" s="92" t="s">
        <v>5307</v>
      </c>
      <c r="E73" s="92" t="s">
        <v>5307</v>
      </c>
      <c r="F73" s="20" t="str">
        <f t="shared" si="9"/>
        <v>B/B/B</v>
      </c>
      <c r="G73" s="92" t="s">
        <v>35</v>
      </c>
      <c r="H73" s="20"/>
      <c r="I73" s="92" t="s">
        <v>10102</v>
      </c>
      <c r="J73" s="92" t="s">
        <v>10103</v>
      </c>
      <c r="K73" s="92" t="s">
        <v>10104</v>
      </c>
      <c r="L73" s="92" t="s">
        <v>10105</v>
      </c>
      <c r="M73" s="92"/>
      <c r="N73" s="92"/>
      <c r="O73" s="92"/>
      <c r="P73" s="92"/>
      <c r="Q73" s="20" t="s">
        <v>25</v>
      </c>
      <c r="R73" s="92" t="s">
        <v>5339</v>
      </c>
      <c r="S73" s="92" t="s">
        <v>42</v>
      </c>
      <c r="T73" s="92"/>
      <c r="U73" s="92"/>
      <c r="V73" s="92"/>
      <c r="W73" s="166" t="s">
        <v>6184</v>
      </c>
      <c r="X73" s="20"/>
      <c r="Y73" s="20"/>
      <c r="Z73" s="20"/>
      <c r="AA73" s="20"/>
      <c r="AB73" s="20"/>
      <c r="AC73" s="20"/>
      <c r="AD73" s="20"/>
      <c r="AE73" s="20"/>
      <c r="AF73" s="20"/>
      <c r="AG73" s="20"/>
      <c r="AH73" s="207"/>
    </row>
    <row r="74" spans="1:34" ht="15.75" customHeight="1">
      <c r="A74" s="248">
        <v>10</v>
      </c>
      <c r="B74" s="92" t="s">
        <v>10106</v>
      </c>
      <c r="C74" s="92" t="s">
        <v>5307</v>
      </c>
      <c r="D74" s="92" t="s">
        <v>5306</v>
      </c>
      <c r="E74" s="92" t="s">
        <v>5306</v>
      </c>
      <c r="F74" s="20" t="str">
        <f t="shared" si="9"/>
        <v>B/A/A</v>
      </c>
      <c r="G74" s="92" t="s">
        <v>10087</v>
      </c>
      <c r="H74" s="20"/>
      <c r="I74" s="92" t="s">
        <v>10107</v>
      </c>
      <c r="J74" s="92" t="s">
        <v>10108</v>
      </c>
      <c r="K74" s="92" t="s">
        <v>6170</v>
      </c>
      <c r="L74" s="92" t="s">
        <v>10109</v>
      </c>
      <c r="M74" s="92"/>
      <c r="N74" s="92"/>
      <c r="O74" s="92"/>
      <c r="P74" s="92"/>
      <c r="Q74" s="20"/>
      <c r="R74" s="92" t="s">
        <v>5339</v>
      </c>
      <c r="S74" s="92" t="s">
        <v>42</v>
      </c>
      <c r="T74" s="92"/>
      <c r="U74" s="92"/>
      <c r="V74" s="92"/>
      <c r="W74" s="166" t="s">
        <v>6327</v>
      </c>
      <c r="X74" s="20"/>
      <c r="Y74" s="20"/>
      <c r="Z74" s="20"/>
      <c r="AA74" s="20"/>
      <c r="AB74" s="20"/>
      <c r="AC74" s="20"/>
      <c r="AD74" s="20"/>
      <c r="AE74" s="20"/>
      <c r="AF74" s="20"/>
      <c r="AG74" s="20"/>
      <c r="AH74" s="207"/>
    </row>
    <row r="75" spans="1:34" ht="15.75" customHeight="1"/>
    <row r="76" spans="1:34" ht="15.75" customHeight="1"/>
    <row r="77" spans="1:34" ht="15.75" customHeight="1"/>
    <row r="78" spans="1:34" ht="15.75" customHeight="1"/>
    <row r="79" spans="1:34" ht="15.75" customHeight="1"/>
    <row r="80" spans="1:34"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2E2A26"/>
    <outlinePr summaryBelow="0" summaryRight="0"/>
  </sheetPr>
  <dimension ref="A1:I1000"/>
  <sheetViews>
    <sheetView workbookViewId="0"/>
  </sheetViews>
  <sheetFormatPr defaultColWidth="14.42578125" defaultRowHeight="15" customHeight="1"/>
  <cols>
    <col min="1" max="1" width="14.42578125" customWidth="1"/>
    <col min="2" max="2" width="29.5703125" customWidth="1"/>
    <col min="3" max="3" width="57.28515625" customWidth="1"/>
    <col min="4" max="4" width="29.5703125" customWidth="1"/>
    <col min="5" max="6" width="29" customWidth="1"/>
  </cols>
  <sheetData>
    <row r="1" spans="1:9" ht="77.25" customHeight="1">
      <c r="A1" s="202" t="str">
        <f>IF(ISBLANK('0. ARCHITECTURE-WiP'!G1),"",SUBSTITUTE('0. ARCHITECTURE-WiP'!G1,"NR","IT Soutenable"))</f>
        <v>FAMILLE</v>
      </c>
      <c r="B1" s="202" t="str">
        <f>IF(ISBLANK('0. ARCHITECTURE-WiP'!H1),"",SUBSTITUTE('0. ARCHITECTURE-WiP'!H1,"NR","IT Soutenable"))</f>
        <v>Architecture</v>
      </c>
      <c r="C1" s="202" t="str">
        <f>IF(ISBLANK('0. ARCHITECTURE-WiP'!I1),"",SUBSTITUTE('0. ARCHITECTURE-WiP'!I1,"NR","IT Soutenable"))</f>
        <v>Elle définit l’ensemble des typologies de composants de services techniques communs qui s’interposent entre les composants applicatifs et les composants matériels pour gérer ces ressources physiques : composants de gestion des ressources techniques locales (OS, SBDG,..), composants de gestion des communications, composants de gestion des ressources distribuées. Elle définit également l’ensemble des typologies de composants matériels sur lesquels s’appuie un système informatique : serveurs, postes et terminaux, réseau,…</v>
      </c>
      <c r="D1" s="202" t="str">
        <f>IF(ISBLANK('0. ARCHITECTURE-WiP'!J1),"",SUBSTITUTE('0. ARCHITECTURE-WiP'!J1,"NR","IT Soutenable"))</f>
        <v/>
      </c>
      <c r="E1" s="202" t="str">
        <f>IF(ISBLANK('0. ARCHITECTURE-WiP'!K1),"",SUBSTITUTE('0. ARCHITECTURE-WiP'!K1,"NR","IT Soutenable"))</f>
        <v/>
      </c>
      <c r="F1" s="202" t="str">
        <f>IF(ISBLANK('0. ARCHITECTURE-WiP'!L1),"",SUBSTITUTE('0. ARCHITECTURE-WiP'!L1,"NR","IT Soutenable"))</f>
        <v/>
      </c>
      <c r="G1" s="202" t="str">
        <f>IF(ISBLANK('0. ARCHITECTURE-WiP'!M1),"",SUBSTITUTE('0. ARCHITECTURE-WiP'!M1,"NR","IT Soutenable"))</f>
        <v/>
      </c>
      <c r="H1" s="202" t="str">
        <f>IF(ISBLANK('0. ARCHITECTURE-WiP'!N1),"",SUBSTITUTE('0. ARCHITECTURE-WiP'!N1,"NR","IT Soutenable"))</f>
        <v/>
      </c>
      <c r="I1" s="202" t="str">
        <f>IF(ISBLANK('0. ARCHITECTURE-WiP'!O1),"",SUBSTITUTE('0. ARCHITECTURE-WiP'!O1,"NR","IT Soutenable"))</f>
        <v/>
      </c>
    </row>
    <row r="2" spans="1:9" ht="15.75" customHeight="1">
      <c r="A2" s="178" t="s">
        <v>5696</v>
      </c>
      <c r="B2" s="179" t="s">
        <v>5697</v>
      </c>
      <c r="C2" s="180" t="s">
        <v>5698</v>
      </c>
      <c r="D2" s="181" t="s">
        <v>5699</v>
      </c>
      <c r="E2" s="181" t="s">
        <v>5700</v>
      </c>
      <c r="F2" s="181" t="s">
        <v>5701</v>
      </c>
      <c r="G2" s="181" t="s">
        <v>5283</v>
      </c>
      <c r="H2" s="181" t="s">
        <v>5284</v>
      </c>
      <c r="I2" s="181" t="s">
        <v>5702</v>
      </c>
    </row>
    <row r="3" spans="1:9" ht="15.75" customHeight="1">
      <c r="A3" s="210" t="str">
        <f>IF(ISBLANK('0. ARCHITECTURE-WiP'!G3),"",SUBSTITUTE('0. ARCHITECTURE-WiP'!G3,"NR","IT Soutenable"))</f>
        <v/>
      </c>
      <c r="B3" s="210" t="str">
        <f>IF(ISBLANK('0. ARCHITECTURE-WiP'!H3),"",SUBSTITUTE('0. ARCHITECTURE-WiP'!H3,"NR","IT Soutenable"))</f>
        <v>Appliquer une démarche qui garantit les aspects IT Soutenable</v>
      </c>
      <c r="C3" s="210" t="str">
        <f>IF(ISBLANK('0. ARCHITECTURE-WiP'!I3),"",SUBSTITUTE('0. ARCHITECTURE-WiP'!I3,"NR","IT Soutenable"))</f>
        <v/>
      </c>
      <c r="D3" s="210" t="str">
        <f>IF(ISBLANK('0. ARCHITECTURE-WiP'!J3),"",SUBSTITUTE('0. ARCHITECTURE-WiP'!J3,"NR","IT Soutenable"))</f>
        <v/>
      </c>
      <c r="E3" s="208" t="str">
        <f>IF(ISBLANK('0. ARCHITECTURE-WiP'!K3),"",SUBSTITUTE('0. ARCHITECTURE-WiP'!K3,"NR","IT Soutenable"))</f>
        <v/>
      </c>
      <c r="F3" s="208" t="str">
        <f>IF(ISBLANK('0. ARCHITECTURE-WiP'!L3),"",SUBSTITUTE('0. ARCHITECTURE-WiP'!L3,"NR","IT Soutenable"))</f>
        <v/>
      </c>
      <c r="G3" s="208" t="str">
        <f>IF(ISBLANK('0. ARCHITECTURE-WiP'!M3),"",SUBSTITUTE('0. ARCHITECTURE-WiP'!M3,"NR","IT Soutenable"))</f>
        <v/>
      </c>
      <c r="H3" s="208" t="str">
        <f>IF(ISBLANK('0. ARCHITECTURE-WiP'!N3),"",SUBSTITUTE('0. ARCHITECTURE-WiP'!N3,"NR","IT Soutenable"))</f>
        <v/>
      </c>
      <c r="I3" s="208" t="str">
        <f>IF(ISBLANK('0. ARCHITECTURE-WiP'!O3),"",SUBSTITUTE('0. ARCHITECTURE-WiP'!O3,"NR","IT Soutenable"))</f>
        <v/>
      </c>
    </row>
    <row r="4" spans="1:9" ht="15.75" customHeight="1">
      <c r="A4" s="208" t="str">
        <f>IF(ISBLANK('0. ARCHITECTURE-WiP'!G4),"",SUBSTITUTE('0. ARCHITECTURE-WiP'!G4,"NR","IT Soutenable"))</f>
        <v xml:space="preserve">Cycle de Vie </v>
      </c>
      <c r="B4" s="213" t="str">
        <f>IF(ISBLANK('0. ARCHITECTURE-WiP'!H4),"",SUBSTITUTE('0. ARCHITECTURE-WiP'!H4,"NR","IT Soutenable"))</f>
        <v/>
      </c>
      <c r="C4" s="213" t="str">
        <f>IF(ISBLANK('0. ARCHITECTURE-WiP'!I4),"",SUBSTITUTE('0. ARCHITECTURE-WiP'!I4,"NR","IT Soutenable"))</f>
        <v>Appliquer une démarche qui garanti les aspects IT Soutenable
(Mettre en oeuvre les approches de xTDD en vue d'améliorer les relation PO et Dev et de garantir, en plus d'une bonne compréhension du produit par les équipes, une bonne qualité pour les utilisateurs finaux, et se concentrer sur l'usage et l'expérience principalement)</v>
      </c>
      <c r="D4" s="201" t="str">
        <f>IF(ISBLANK('0. ARCHITECTURE-WiP'!J4),"",SUBSTITUTE('0. ARCHITECTURE-WiP'!J4,"NR","IT Soutenable"))</f>
        <v xml:space="preserve">Chaque composant peut-il faire l'objet de tests de "Non Régression" au niveau fonctionnel ? </v>
      </c>
      <c r="E4" s="201" t="str">
        <f>IF(ISBLANK('0. ARCHITECTURE-WiP'!K4),"",SUBSTITUTE('0. ARCHITECTURE-WiP'!K4,"NR","IT Soutenable"))</f>
        <v>La couverture des tests fonctionnels et la qualité gagnée par la prise en compte de tous les cas de tests permet de fiabiliser les développements, d'éviter des fonctionnements logiciels inefficaces qui consomment des ressources techniques sans rendre la fonctionnalité et génèrent de multiples mises à jour. A l'insatisfaction des utilisateurs s'ajoute la frustration des équipes de développement qui doivent traiter la non-qualité sans pouvoir progresser dans leurs métiers.</v>
      </c>
      <c r="F4" s="201" t="str">
        <f>IF(ISBLANK('0. ARCHITECTURE-WiP'!L4),"",SUBSTITUTE('0. ARCHITECTURE-WiP'!L4,"NR","IT Soutenable"))</f>
        <v>Existence des tests d'acceptance ? Est-ce que les tests d'acceptance dans le cadre du developpement logiciel font l'objet d'une approche "test driven development" ?</v>
      </c>
      <c r="G4" s="208" t="str">
        <f>IF(ISBLANK('0. ARCHITECTURE-WiP'!M4),"",SUBSTITUTE('0. ARCHITECTURE-WiP'!M4,"NR","IT Soutenable"))</f>
        <v xml:space="preserve">Existence des cas non passants ? </v>
      </c>
      <c r="H4" s="208" t="str">
        <f>IF(ISBLANK('0. ARCHITECTURE-WiP'!N4),"",SUBSTITUTE('0. ARCHITECTURE-WiP'!N4,"NR","IT Soutenable"))</f>
        <v>Le DOD impose que tous les tests soient passés avant une livraison du code</v>
      </c>
      <c r="I4" s="208" t="str">
        <f>IF(ISBLANK('0. ARCHITECTURE-WiP'!O4),"",SUBSTITUTE('0. ARCHITECTURE-WiP'!O4,"NR","IT Soutenable"))</f>
        <v/>
      </c>
    </row>
    <row r="5" spans="1:9" ht="15.75" customHeight="1">
      <c r="A5" s="208" t="str">
        <f>IF(ISBLANK('0. ARCHITECTURE-WiP'!G5),"",SUBSTITUTE('0. ARCHITECTURE-WiP'!G5,"NR","IT Soutenable"))</f>
        <v>Design Logiciel IT Soutenable</v>
      </c>
      <c r="B5" s="213" t="str">
        <f>IF(ISBLANK('0. ARCHITECTURE-WiP'!H5),"",SUBSTITUTE('0. ARCHITECTURE-WiP'!H5,"NR","IT Soutenable"))</f>
        <v/>
      </c>
      <c r="C5" s="215" t="str">
        <f>IF(ISBLANK('0. ARCHITECTURE-WiP'!I5),"",SUBSTITUTE('0. ARCHITECTURE-WiP'!I5,"NR","IT Soutenable"))</f>
        <v>Appliquer les principes de BDD (Behavior Driven Developpement) par la mise en place de tests de comportements pertinents, réduisant ainsi le coût de maintenance et de production des tests tout en assurant une meilleure qualité logicielle (validation de l'ensemble d'un processus vs validation des fonctionnalités de manière granulaire)</v>
      </c>
      <c r="D5" s="201" t="str">
        <f>IF(ISBLANK('0. ARCHITECTURE-WiP'!J5),"",SUBSTITUTE('0. ARCHITECTURE-WiP'!J5,"NR","IT Soutenable"))</f>
        <v>Une démarche BDD (Behaviour Driven Development)  est-elle mise en oeuvre pour piloter la réalisation par les usages ?</v>
      </c>
      <c r="E5" s="201" t="str">
        <f>IF(ISBLANK('0. ARCHITECTURE-WiP'!K5),"",SUBSTITUTE('0. ARCHITECTURE-WiP'!K5,"NR","IT Soutenable"))</f>
        <v>Les usages identifiés et entérinés permettent de limiter les réalisations à des cas concrètement attendus par les utilisateurs. La sélection des usages doit toutefois être conforme aux usages réels, et ne pas être extrapolée par rapport aux interprétations des équipes techniques.</v>
      </c>
      <c r="F5" s="201" t="str">
        <f>IF(ISBLANK('0. ARCHITECTURE-WiP'!L5),"",SUBSTITUTE('0. ARCHITECTURE-WiP'!L5,"NR","IT Soutenable"))</f>
        <v>Les scénarios BDD sont-ils disponibles pour toutes les fonctionnalités ?</v>
      </c>
      <c r="G5" s="208" t="str">
        <f>IF(ISBLANK('0. ARCHITECTURE-WiP'!M5),"",SUBSTITUTE('0. ARCHITECTURE-WiP'!M5,"NR","IT Soutenable"))</f>
        <v/>
      </c>
      <c r="H5" s="208" t="str">
        <f>IF(ISBLANK('0. ARCHITECTURE-WiP'!N5),"",SUBSTITUTE('0. ARCHITECTURE-WiP'!N5,"NR","IT Soutenable"))</f>
        <v/>
      </c>
      <c r="I5" s="208" t="str">
        <f>IF(ISBLANK('0. ARCHITECTURE-WiP'!O5),"",SUBSTITUTE('0. ARCHITECTURE-WiP'!O5,"NR","IT Soutenable"))</f>
        <v/>
      </c>
    </row>
    <row r="6" spans="1:9" ht="15.75" customHeight="1">
      <c r="A6" s="208" t="str">
        <f>IF(ISBLANK('0. ARCHITECTURE-WiP'!G6),"",SUBSTITUTE('0. ARCHITECTURE-WiP'!G6,"NR","IT Soutenable"))</f>
        <v>Infrastructure IT Soutenable</v>
      </c>
      <c r="B6" s="213" t="str">
        <f>IF(ISBLANK('0. ARCHITECTURE-WiP'!H6),"",SUBSTITUTE('0. ARCHITECTURE-WiP'!H6,"NR","IT Soutenable"))</f>
        <v/>
      </c>
      <c r="C6" s="215" t="str">
        <f>IF(ISBLANK('0. ARCHITECTURE-WiP'!I6),"",SUBSTITUTE('0. ARCHITECTURE-WiP'!I6,"NR","IT Soutenable"))</f>
        <v>Appliquer une démarche qui garanti les aspects IT Soutenable
(Utilisation du DevOPS et des pilelines d'intégration continue pour garantir les conformité des livraions et limiter leur impacts sur la necessité de devoir relancer des chaînes de corrections et de relivraison et d'avoir des conséquences sur les utilisateurs etc)</v>
      </c>
      <c r="D6" s="201" t="str">
        <f>IF(ISBLANK('0. ARCHITECTURE-WiP'!J6),"",SUBSTITUTE('0. ARCHITECTURE-WiP'!J6,"NR","IT Soutenable"))</f>
        <v xml:space="preserve">L'automatisation des tâches de compilation, de test, d'intégration et de déploiement existent-elles dans le workflow d'intégration continue ? </v>
      </c>
      <c r="E6" s="201" t="str">
        <f>IF(ISBLANK('0. ARCHITECTURE-WiP'!K6),"",SUBSTITUTE('0. ARCHITECTURE-WiP'!K6,"NR","IT Soutenable"))</f>
        <v>La fiabilisation du processus de production permet de réduire les impacts liés à des re-livraisons suite à des erreurs et permet de livrer des codes qui remplissent leurs fonctions. La consommation de ressources pour un résultat erroné étant considéré comme un gaspillage inutile de ressources.</v>
      </c>
      <c r="F6" s="201" t="str">
        <f>IF(ISBLANK('0. ARCHITECTURE-WiP'!L6),"",SUBSTITUTE('0. ARCHITECTURE-WiP'!L6,"NR","IT Soutenable"))</f>
        <v>Existence d'un pipeline DevOps ?</v>
      </c>
      <c r="G6" s="208" t="str">
        <f>IF(ISBLANK('0. ARCHITECTURE-WiP'!M6),"",SUBSTITUTE('0. ARCHITECTURE-WiP'!M6,"NR","IT Soutenable"))</f>
        <v>Les commits de code sont-ils encadrés dans un pipeline d'intégration continue de sorte à réduire les impacts du coût associé aux livraisons et régressions applicatives ?</v>
      </c>
      <c r="H6" s="208" t="str">
        <f>IF(ISBLANK('0. ARCHITECTURE-WiP'!N6),"",SUBSTITUTE('0. ARCHITECTURE-WiP'!N6,"NR","IT Soutenable"))</f>
        <v xml:space="preserve">La validation des tests unitaires est-elle intégrée dans les chaînes de re-livraison de code ? </v>
      </c>
      <c r="I6" s="208" t="str">
        <f>IF(ISBLANK('0. ARCHITECTURE-WiP'!O6),"",SUBSTITUTE('0. ARCHITECTURE-WiP'!O6,"NR","IT Soutenable"))</f>
        <v/>
      </c>
    </row>
    <row r="7" spans="1:9" ht="15.75" customHeight="1">
      <c r="A7" s="208" t="str">
        <f>IF(ISBLANK('0. ARCHITECTURE-WiP'!G7),"",SUBSTITUTE('0. ARCHITECTURE-WiP'!G7,"NR","IT Soutenable"))</f>
        <v/>
      </c>
      <c r="B7" s="213" t="str">
        <f>IF(ISBLANK('0. ARCHITECTURE-WiP'!H7),"",SUBSTITUTE('0. ARCHITECTURE-WiP'!H7,"NR","IT Soutenable"))</f>
        <v>Anticiper l'exploitation des services</v>
      </c>
      <c r="C7" s="215" t="str">
        <f>IF(ISBLANK('0. ARCHITECTURE-WiP'!I7),"",SUBSTITUTE('0. ARCHITECTURE-WiP'!I7,"NR","IT Soutenable"))</f>
        <v/>
      </c>
      <c r="D7" s="201" t="str">
        <f>IF(ISBLANK('0. ARCHITECTURE-WiP'!J7),"",SUBSTITUTE('0. ARCHITECTURE-WiP'!J7,"NR","IT Soutenable"))</f>
        <v/>
      </c>
      <c r="E7" s="201" t="str">
        <f>IF(ISBLANK('0. ARCHITECTURE-WiP'!K7),"",SUBSTITUTE('0. ARCHITECTURE-WiP'!K7,"NR","IT Soutenable"))</f>
        <v/>
      </c>
      <c r="F7" s="201" t="str">
        <f>IF(ISBLANK('0. ARCHITECTURE-WiP'!L7),"",SUBSTITUTE('0. ARCHITECTURE-WiP'!L7,"NR","IT Soutenable"))</f>
        <v/>
      </c>
      <c r="G7" s="208" t="str">
        <f>IF(ISBLANK('0. ARCHITECTURE-WiP'!M7),"",SUBSTITUTE('0. ARCHITECTURE-WiP'!M7,"NR","IT Soutenable"))</f>
        <v/>
      </c>
      <c r="H7" s="208" t="str">
        <f>IF(ISBLANK('0. ARCHITECTURE-WiP'!N7),"",SUBSTITUTE('0. ARCHITECTURE-WiP'!N7,"NR","IT Soutenable"))</f>
        <v/>
      </c>
      <c r="I7" s="208" t="str">
        <f>IF(ISBLANK('0. ARCHITECTURE-WiP'!O7),"",SUBSTITUTE('0. ARCHITECTURE-WiP'!O7,"NR","IT Soutenable"))</f>
        <v/>
      </c>
    </row>
    <row r="8" spans="1:9" ht="15.75" customHeight="1">
      <c r="A8" s="208" t="str">
        <f>IF(ISBLANK('0. ARCHITECTURE-WiP'!G8),"",SUBSTITUTE('0. ARCHITECTURE-WiP'!G8,"NR","IT Soutenable"))</f>
        <v>Infrastructure IT Soutenable</v>
      </c>
      <c r="B8" s="213" t="str">
        <f>IF(ISBLANK('0. ARCHITECTURE-WiP'!H8),"",SUBSTITUTE('0. ARCHITECTURE-WiP'!H8,"NR","IT Soutenable"))</f>
        <v/>
      </c>
      <c r="C8" s="215" t="str">
        <f>IF(ISBLANK('0. ARCHITECTURE-WiP'!I8),"",SUBSTITUTE('0. ARCHITECTURE-WiP'!I8,"NR","IT Soutenable"))</f>
        <v>Anticiper l'exploitation des services
(Veiller à dimensionner les infrastructures au réel de leur maximum de consommation )</v>
      </c>
      <c r="D8" s="201" t="str">
        <f>IF(ISBLANK('0. ARCHITECTURE-WiP'!J8),"",SUBSTITUTE('0. ARCHITECTURE-WiP'!J8,"NR","IT Soutenable"))</f>
        <v xml:space="preserve">Des sondes existent-elles pour mesurer en production la consommation réelle du code et permettre un dimensionnement au plus juste ? </v>
      </c>
      <c r="E8" s="201" t="str">
        <f>IF(ISBLANK('0. ARCHITECTURE-WiP'!K8),"",SUBSTITUTE('0. ARCHITECTURE-WiP'!K8,"NR","IT Soutenable"))</f>
        <v>En l'absence de métriques fiables, le dimensionnement des composants physiques est basé sur des estimations qui peuvent ne pas être adaptées aux cas d'usages réels. Ces métriques doivent ensuite être exploitées suivant 2 principes : ajuster les dimensionnements, et identifier les surconsommations qui doivent systématiquement faire l'objet d'une revue pour les traiter.</v>
      </c>
      <c r="F8" s="201" t="str">
        <f>IF(ISBLANK('0. ARCHITECTURE-WiP'!L8),"",SUBSTITUTE('0. ARCHITECTURE-WiP'!L8,"NR","IT Soutenable"))</f>
        <v>La consommation disque a-t-elle fait l'objet d'un dimensionnement et d'une estimation lors des phases de DAT ?</v>
      </c>
      <c r="G8" s="208" t="str">
        <f>IF(ISBLANK('0. ARCHITECTURE-WiP'!M8),"",SUBSTITUTE('0. ARCHITECTURE-WiP'!M8,"NR","IT Soutenable"))</f>
        <v>Dans le cas de progiciels l'utilisation des matrices de dimensionnement éditeur ont-elles été utilisées ?</v>
      </c>
      <c r="H8" s="208" t="str">
        <f>IF(ISBLANK('0. ARCHITECTURE-WiP'!N8),"",SUBSTITUTE('0. ARCHITECTURE-WiP'!N8,"NR","IT Soutenable"))</f>
        <v/>
      </c>
      <c r="I8" s="208" t="str">
        <f>IF(ISBLANK('0. ARCHITECTURE-WiP'!O8),"",SUBSTITUTE('0. ARCHITECTURE-WiP'!O8,"NR","IT Soutenable"))</f>
        <v/>
      </c>
    </row>
    <row r="9" spans="1:9" ht="15.75" customHeight="1">
      <c r="A9" s="208" t="str">
        <f>IF(ISBLANK('0. ARCHITECTURE-WiP'!G9),"",SUBSTITUTE('0. ARCHITECTURE-WiP'!G9,"NR","IT Soutenable"))</f>
        <v>Infrastructure IT Soutenable</v>
      </c>
      <c r="B9" s="213" t="str">
        <f>IF(ISBLANK('0. ARCHITECTURE-WiP'!H9),"",SUBSTITUTE('0. ARCHITECTURE-WiP'!H9,"NR","IT Soutenable"))</f>
        <v/>
      </c>
      <c r="C9" s="215" t="str">
        <f>IF(ISBLANK('0. ARCHITECTURE-WiP'!I9),"",SUBSTITUTE('0. ARCHITECTURE-WiP'!I9,"NR","IT Soutenable"))</f>
        <v>Anticiper l'exploitation des services
(Densifier l'hebergement des applications)</v>
      </c>
      <c r="D9" s="201" t="str">
        <f>IF(ISBLANK('0. ARCHITECTURE-WiP'!J9),"",SUBSTITUTE('0. ARCHITECTURE-WiP'!J9,"NR","IT Soutenable"))</f>
        <v>Est-ce que l'hébergement des applications est densifié?</v>
      </c>
      <c r="E9" s="201" t="str">
        <f>IF(ISBLANK('0. ARCHITECTURE-WiP'!K9),"",SUBSTITUTE('0. ARCHITECTURE-WiP'!K9,"NR","IT Soutenable"))</f>
        <v>L'adaptation des ressources techniques et leurs utilisations doivent être suivies par rapport à la somme des ressources virtuelles allouées et consommées par les applicatifs. Certaines technologies (Virtualisation) permettent d'allouer plusieurs composants virtuels sur le même composant physique afin d'augmenter la densité des solutions d'hébergement.</v>
      </c>
      <c r="F9" s="201" t="str">
        <f>IF(ISBLANK('0. ARCHITECTURE-WiP'!L9),"",SUBSTITUTE('0. ARCHITECTURE-WiP'!L9,"NR","IT Soutenable"))</f>
        <v>Le taux "d'over-provisonning" des VM est-il suivi ?</v>
      </c>
      <c r="G9" s="208" t="str">
        <f>IF(ISBLANK('0. ARCHITECTURE-WiP'!M9),"",SUBSTITUTE('0. ARCHITECTURE-WiP'!M9,"NR","IT Soutenable"))</f>
        <v>Si une plateforme de conteneurisation est mise en oeuvre, les couches de stockage par overlay sont-elles utilisées? Une réduction du stockage est-elle nécessaire ?</v>
      </c>
      <c r="H9" s="208" t="str">
        <f>IF(ISBLANK('0. ARCHITECTURE-WiP'!N9),"",SUBSTITUTE('0. ARCHITECTURE-WiP'!N9,"NR","IT Soutenable"))</f>
        <v/>
      </c>
      <c r="I9" s="208" t="str">
        <f>IF(ISBLANK('0. ARCHITECTURE-WiP'!O9),"",SUBSTITUTE('0. ARCHITECTURE-WiP'!O9,"NR","IT Soutenable"))</f>
        <v/>
      </c>
    </row>
    <row r="10" spans="1:9" ht="15.75" customHeight="1">
      <c r="A10" s="208" t="str">
        <f>IF(ISBLANK('0. ARCHITECTURE-WiP'!G10),"",SUBSTITUTE('0. ARCHITECTURE-WiP'!G10,"NR","IT Soutenable"))</f>
        <v>Cycle de vie</v>
      </c>
      <c r="B10" s="213" t="str">
        <f>IF(ISBLANK('0. ARCHITECTURE-WiP'!H10),"",SUBSTITUTE('0. ARCHITECTURE-WiP'!H10,"NR","IT Soutenable"))</f>
        <v/>
      </c>
      <c r="C10" s="215" t="str">
        <f>IF(ISBLANK('0. ARCHITECTURE-WiP'!I10),"",SUBSTITUTE('0. ARCHITECTURE-WiP'!I10,"NR","IT Soutenable"))</f>
        <v>Anticiper l'exploitation des services
(Le plan d'exploitation de l'infrastructure doit prévoir de réallouer/mettre en sommeil ou éteindre les ressources non utilisées)</v>
      </c>
      <c r="D10" s="201" t="str">
        <f>IF(ISBLANK('0. ARCHITECTURE-WiP'!J10),"",SUBSTITUTE('0. ARCHITECTURE-WiP'!J10,"NR","IT Soutenable"))</f>
        <v>Est-ce que les environnements autres que production (DEV, QA, ...) sont éteints ou décommissionnés en dehors des plages d'usage (la nuit, en dehors des périodes de tests)?</v>
      </c>
      <c r="E10" s="201" t="str">
        <f>IF(ISBLANK('0. ARCHITECTURE-WiP'!K10),"",SUBSTITUTE('0. ARCHITECTURE-WiP'!K10,"NR","IT Soutenable"))</f>
        <v>En dehors de la production, qui peut avoir une exigence de disponibilité 24/7, les autres environnements (tests, intégration, recette) sont le plus souvent liés à des opérations humaines soumises à des plages horaires restreintes, voire à des périodes limitées. Lorsque les environnements ne sont pas utilisés, ils ne doivent pas être actifs afin de réduire les consommations énergétiques de ces configurations. Ils doivent être décommissionnés lorsqu'aucune utilisation ultérieure n'est envisagée sur une longue période.</v>
      </c>
      <c r="F10" s="201" t="str">
        <f>IF(ISBLANK('0. ARCHITECTURE-WiP'!L10),"",SUBSTITUTE('0. ARCHITECTURE-WiP'!L10,"NR","IT Soutenable"))</f>
        <v>Est-ce que l'infrastructure / l'application éteint les environnements non sollicités en permanence ?</v>
      </c>
      <c r="G10" s="208" t="str">
        <f>IF(ISBLANK('0. ARCHITECTURE-WiP'!M10),"",SUBSTITUTE('0. ARCHITECTURE-WiP'!M10,"NR","IT Soutenable"))</f>
        <v>Est-ce que l'application met en place de l'autoscaling pour ajuster à la baisse (ou à la hausse) le nombre d'instances du service (scalabilité horizontale) ?</v>
      </c>
      <c r="H10" s="208" t="str">
        <f>IF(ISBLANK('0. ARCHITECTURE-WiP'!N10),"",SUBSTITUTE('0. ARCHITECTURE-WiP'!N10,"NR","IT Soutenable"))</f>
        <v/>
      </c>
      <c r="I10" s="208" t="str">
        <f>IF(ISBLANK('0. ARCHITECTURE-WiP'!O10),"",SUBSTITUTE('0. ARCHITECTURE-WiP'!O10,"NR","IT Soutenable"))</f>
        <v xml:space="preserve">Lien d'une étude qui statue que 30% des serveurs sont dans un état "comateux"
https://www.anthesisgroup.com/wp-content/uploads/2019/11/Case-Study_DataSupports30PercentComatoseEstimate-FINAL_06032015.pdf
(Amaury)
</v>
      </c>
    </row>
    <row r="11" spans="1:9" ht="15.75" customHeight="1">
      <c r="A11" s="208" t="str">
        <f>IF(ISBLANK('0. ARCHITECTURE-WiP'!G11),"",SUBSTITUTE('0. ARCHITECTURE-WiP'!G11,"NR","IT Soutenable"))</f>
        <v>Cycle de vie</v>
      </c>
      <c r="B11" s="213" t="str">
        <f>IF(ISBLANK('0. ARCHITECTURE-WiP'!H11),"",SUBSTITUTE('0. ARCHITECTURE-WiP'!H11,"NR","IT Soutenable"))</f>
        <v/>
      </c>
      <c r="C11" s="215" t="str">
        <f>IF(ISBLANK('0. ARCHITECTURE-WiP'!I11),"",SUBSTITUTE('0. ARCHITECTURE-WiP'!I11,"NR","IT Soutenable"))</f>
        <v>Anticiper l'exploitation des services
(Le plan d'exploitation de l'infrastructure doit prévoir de réallouer/mettre en sommeil ou éteindre les ressources non utilisées)</v>
      </c>
      <c r="D11" s="201" t="str">
        <f>IF(ISBLANK('0. ARCHITECTURE-WiP'!J11),"",SUBSTITUTE('0. ARCHITECTURE-WiP'!J11,"NR","IT Soutenable"))</f>
        <v>Est-ce que les environnements de production non sollicités en dehors des pics de charge sont éteints ou décommissionnés?</v>
      </c>
      <c r="E11" s="201" t="str">
        <f>IF(ISBLANK('0. ARCHITECTURE-WiP'!K11),"",SUBSTITUTE('0. ARCHITECTURE-WiP'!K11,"NR","IT Soutenable"))</f>
        <v>Les sécurisations de service mettent en oeuvre des solutions de distribution de charge. Les environnements sont dimensionnés par rapport aux pics d'utilisation estimés, le plus souvent saisonniers. Ces réplications de serveurs lorsqu'ils restent actifs prennent des charges alors qu'un environnement plus réduit serait parfaitement en mesure de traiter l'intégralité du trafic. Plus le nombre d'instances serveurs est faible, plus l'impact environnemental est réduit. La remise en ligne d'un réplicat étant une opération peu complexe et parfaitement maîtrisée, il n'y a aucun bénéfice à maintenir des images de serveurs 11 mois par an, si le pic de charge n'est vraiment présent que pendant 1 mois.</v>
      </c>
      <c r="F11" s="201" t="str">
        <f>IF(ISBLANK('0. ARCHITECTURE-WiP'!L11),"",SUBSTITUTE('0. ARCHITECTURE-WiP'!L11,"NR","IT Soutenable"))</f>
        <v>Les seuils d'extinction/activation sont-ils définis et suivis ?</v>
      </c>
      <c r="G11" s="208" t="str">
        <f>IF(ISBLANK('0. ARCHITECTURE-WiP'!M11),"",SUBSTITUTE('0. ARCHITECTURE-WiP'!M11,"NR","IT Soutenable"))</f>
        <v>Au bout de quelle période d'extinction un environnement est-il décommissionné ?</v>
      </c>
      <c r="H11" s="208" t="str">
        <f>IF(ISBLANK('0. ARCHITECTURE-WiP'!N11),"",SUBSTITUTE('0. ARCHITECTURE-WiP'!N11,"NR","IT Soutenable"))</f>
        <v/>
      </c>
      <c r="I11" s="208" t="str">
        <f>IF(ISBLANK('0. ARCHITECTURE-WiP'!O11),"",SUBSTITUTE('0. ARCHITECTURE-WiP'!O11,"NR","IT Soutenable"))</f>
        <v/>
      </c>
    </row>
    <row r="12" spans="1:9" ht="15.75" customHeight="1">
      <c r="A12" s="208" t="str">
        <f>IF(ISBLANK('0. ARCHITECTURE-WiP'!G12),"",SUBSTITUTE('0. ARCHITECTURE-WiP'!G12,"NR","IT Soutenable"))</f>
        <v>Design Logiciel IT Soutenable</v>
      </c>
      <c r="B12" s="213" t="str">
        <f>IF(ISBLANK('0. ARCHITECTURE-WiP'!H12),"",SUBSTITUTE('0. ARCHITECTURE-WiP'!H12,"NR","IT Soutenable"))</f>
        <v/>
      </c>
      <c r="C12" s="215" t="str">
        <f>IF(ISBLANK('0. ARCHITECTURE-WiP'!I12),"",SUBSTITUTE('0. ARCHITECTURE-WiP'!I12,"NR","IT Soutenable"))</f>
        <v>Anticiper l'exploitation des services
(Pour chaque service ou système il est nécessaire de définir des SLA et QoS par brique ou composant dont le dimensionnement correspond à des usages dictés par la capacité des processus métiers)</v>
      </c>
      <c r="D12" s="201" t="str">
        <f>IF(ISBLANK('0. ARCHITECTURE-WiP'!J12),"",SUBSTITUTE('0. ARCHITECTURE-WiP'!J12,"NR","IT Soutenable"))</f>
        <v>Les définitions des SLA et QoS pour chacune des fonctions de l'architecture applicative sont-elles spécifiées en accord avec les usages métiers ?</v>
      </c>
      <c r="E12" s="201" t="str">
        <f>IF(ISBLANK('0. ARCHITECTURE-WiP'!K12),"",SUBSTITUTE('0. ARCHITECTURE-WiP'!K12,"NR","IT Soutenable"))</f>
        <v>L'état de l'art de l'IT tend à fiabiliser tous les composants de la même manière et de porter à l'excellence dans les domaines de disponibilité et qualité de service. Les besoins métiers pourraient dans certains cas ou pour certaines fonctionnalités se satisfaire de contraintes plus légères. Lorsque les métiers et les usages ne sont pas consultés, l'IT se sécurise en outrepassant les attentes plutôt que prendre le risque d'être mis en cause.</v>
      </c>
      <c r="F12" s="201" t="str">
        <f>IF(ISBLANK('0. ARCHITECTURE-WiP'!L12),"",SUBSTITUTE('0. ARCHITECTURE-WiP'!L12,"NR","IT Soutenable"))</f>
        <v>Existe-t-il différentes familles de SLA pour les éléments de l'architecture technique ?</v>
      </c>
      <c r="G12" s="208" t="str">
        <f>IF(ISBLANK('0. ARCHITECTURE-WiP'!M12),"",SUBSTITUTE('0. ARCHITECTURE-WiP'!M12,"NR","IT Soutenable"))</f>
        <v>Est-ce que l'application aligne ses besoins de SLA par rapport à ses besoins de performance (Actif/Actif, Actif/passif) ? Est-ce que les SLA sont évalués par rapport à l'impact environnemental ?</v>
      </c>
      <c r="H12" s="208" t="str">
        <f>IF(ISBLANK('0. ARCHITECTURE-WiP'!N12),"",SUBSTITUTE('0. ARCHITECTURE-WiP'!N12,"NR","IT Soutenable"))</f>
        <v/>
      </c>
      <c r="I12" s="208" t="str">
        <f>IF(ISBLANK('0. ARCHITECTURE-WiP'!O12),"",SUBSTITUTE('0. ARCHITECTURE-WiP'!O12,"NR","IT Soutenable"))</f>
        <v/>
      </c>
    </row>
    <row r="13" spans="1:9" ht="15.75" customHeight="1">
      <c r="A13" s="208" t="str">
        <f>IF(ISBLANK('0. ARCHITECTURE-WiP'!G14),"",SUBSTITUTE('0. ARCHITECTURE-WiP'!G14,"NR","IT Soutenable"))</f>
        <v/>
      </c>
      <c r="B13" s="213" t="str">
        <f>IF(ISBLANK('0. ARCHITECTURE-WiP'!H14),"",SUBSTITUTE('0. ARCHITECTURE-WiP'!H14,"NR","IT Soutenable"))</f>
        <v>Gérer la vie des données</v>
      </c>
      <c r="C13" s="215" t="str">
        <f>IF(ISBLANK('0. ARCHITECTURE-WiP'!I14),"",SUBSTITUTE('0. ARCHITECTURE-WiP'!I14,"NR","IT Soutenable"))</f>
        <v/>
      </c>
      <c r="D13" s="201" t="str">
        <f>IF(ISBLANK('0. ARCHITECTURE-WiP'!J14),"",SUBSTITUTE('0. ARCHITECTURE-WiP'!J14,"NR","IT Soutenable"))</f>
        <v/>
      </c>
      <c r="E13" s="201" t="str">
        <f>IF(ISBLANK('0. ARCHITECTURE-WiP'!K14),"",SUBSTITUTE('0. ARCHITECTURE-WiP'!K14,"NR","IT Soutenable"))</f>
        <v/>
      </c>
      <c r="F13" s="201" t="str">
        <f>IF(ISBLANK('0. ARCHITECTURE-WiP'!L14),"",SUBSTITUTE('0. ARCHITECTURE-WiP'!L14,"NR","IT Soutenable"))</f>
        <v/>
      </c>
      <c r="G13" s="208" t="str">
        <f>IF(ISBLANK('0. ARCHITECTURE-WiP'!M14),"",SUBSTITUTE('0. ARCHITECTURE-WiP'!M14,"NR","IT Soutenable"))</f>
        <v/>
      </c>
      <c r="H13" s="208" t="str">
        <f>IF(ISBLANK('0. ARCHITECTURE-WiP'!N14),"",SUBSTITUTE('0. ARCHITECTURE-WiP'!N14,"NR","IT Soutenable"))</f>
        <v/>
      </c>
      <c r="I13" s="208" t="str">
        <f>IF(ISBLANK('0. ARCHITECTURE-WiP'!O14),"",SUBSTITUTE('0. ARCHITECTURE-WiP'!O14,"NR","IT Soutenable"))</f>
        <v/>
      </c>
    </row>
    <row r="14" spans="1:9" ht="15.75" customHeight="1">
      <c r="A14" s="208" t="str">
        <f>IF(ISBLANK('0. ARCHITECTURE-WiP'!G15),"",SUBSTITUTE('0. ARCHITECTURE-WiP'!G15,"NR","IT Soutenable"))</f>
        <v>Cycle de vie</v>
      </c>
      <c r="B14" s="213" t="str">
        <f>IF(ISBLANK('0. ARCHITECTURE-WiP'!H15),"",SUBSTITUTE('0. ARCHITECTURE-WiP'!H15,"NR","IT Soutenable"))</f>
        <v/>
      </c>
      <c r="C14" s="215" t="str">
        <f>IF(ISBLANK('0. ARCHITECTURE-WiP'!I15),"",SUBSTITUTE('0. ARCHITECTURE-WiP'!I15,"NR","IT Soutenable"))</f>
        <v>Gérer la vie des données
(Lorsqu'une donnée n'a plus de raison d'être dans un SI celle ci doit pouvoir faire l'objet d'un droit à l'oubli)</v>
      </c>
      <c r="D14" s="201" t="str">
        <f>IF(ISBLANK('0. ARCHITECTURE-WiP'!J15),"",SUBSTITUTE('0. ARCHITECTURE-WiP'!J15,"NR","IT Soutenable"))</f>
        <v>Est ce que les contraintes légales liées à la persistance des données ont été analysées et les règles et délais d'oubli spécifiés ? La durée de vie des données a-t-elle fait l'objet d'une étude approfondie ? Les durées légales ont-elle été analysées ?</v>
      </c>
      <c r="E14" s="201" t="str">
        <f>IF(ISBLANK('0. ARCHITECTURE-WiP'!K15),"",SUBSTITUTE('0. ARCHITECTURE-WiP'!K15,"NR","IT Soutenable"))</f>
        <v>La réglementation impose de maîtriser le cycle de vie des données pour certaines catégories (données personnelles encadrées par le RGPD), les autres catégories de données ne sont pas prises en compte, ce qui conduit à accumuler les données sans prendre en compte les délais de péremption, ce qui introduit un accroissement permanent de la volumétrie de données, des volumes de sauvegardes, de ressources consommées par les accès aux données. Au fil du temps, le niveau de précision des données perd de son importance ce qui doit conduire à réduire la volumétrie dans la phase précédant le retrait pur et simple.</v>
      </c>
      <c r="F14" s="201" t="str">
        <f>IF(ISBLANK('0. ARCHITECTURE-WiP'!L15),"",SUBSTITUTE('0. ARCHITECTURE-WiP'!L15,"NR","IT Soutenable"))</f>
        <v>Existe-t-il des mécanismes de gestion du cycle de vie des données (expiration) ?
Des mécanismes d'historisation ont-ils été mis en place pour les données avec un faible taux de manipulation ?
Une fin de vie de la donnée a-t-elle été prévue (mise en place d'une date de validité de chaque donnée, mise en place d'une date de validité par type de donnée technique, mise en place d'une date de validation par type de donnée fonctionnelle) ?
Les utilisateurs ont-ils été concertés pour étudier la durée de vie nécessaire des données principales ?</v>
      </c>
      <c r="G14" s="208" t="str">
        <f>IF(ISBLANK('0. ARCHITECTURE-WiP'!M15),"",SUBSTITUTE('0. ARCHITECTURE-WiP'!M15,"NR","IT Soutenable"))</f>
        <v>Les contraintes de durée de stockage liées au RGPD ont-elles été prises en compte ?
Un protocole d'effacement automatique a-t-il été mis en place ?</v>
      </c>
      <c r="H14" s="208" t="str">
        <f>IF(ISBLANK('0. ARCHITECTURE-WiP'!N15),"",SUBSTITUTE('0. ARCHITECTURE-WiP'!N15,"NR","IT Soutenable"))</f>
        <v/>
      </c>
      <c r="I14" s="208" t="str">
        <f>IF(ISBLANK('0. ARCHITECTURE-WiP'!O15),"",SUBSTITUTE('0. ARCHITECTURE-WiP'!O15,"NR","IT Soutenable"))</f>
        <v/>
      </c>
    </row>
    <row r="15" spans="1:9" ht="15.75" customHeight="1">
      <c r="A15" s="208" t="str">
        <f>IF(ISBLANK('0. ARCHITECTURE-WiP'!G16),"",SUBSTITUTE('0. ARCHITECTURE-WiP'!G16,"NR","IT Soutenable"))</f>
        <v>Infrastructure IT Soutenable</v>
      </c>
      <c r="B15" s="213" t="str">
        <f>IF(ISBLANK('0. ARCHITECTURE-WiP'!H16),"",SUBSTITUTE('0. ARCHITECTURE-WiP'!H16,"NR","IT Soutenable"))</f>
        <v/>
      </c>
      <c r="C15" s="215" t="str">
        <f>IF(ISBLANK('0. ARCHITECTURE-WiP'!I16),"",SUBSTITUTE('0. ARCHITECTURE-WiP'!I16,"NR","IT Soutenable"))</f>
        <v>Gérer la vie des données
(Le stockage des données doit faire l'objet d'un design intégrant des optimisations en fonction de l'usage (durée, criticité, frequence, données lecture ou ecriture ))</v>
      </c>
      <c r="D15" s="201" t="str">
        <f>IF(ISBLANK('0. ARCHITECTURE-WiP'!J16),"",SUBSTITUTE('0. ARCHITECTURE-WiP'!J16,"NR","IT Soutenable"))</f>
        <v>Est-ce que la stratégie de stockage minimise les infrastructures ou la duplication des données par rapport à leur criticité ?</v>
      </c>
      <c r="E15" s="201" t="str">
        <f>IF(ISBLANK('0. ARCHITECTURE-WiP'!K16),"",SUBSTITUTE('0. ARCHITECTURE-WiP'!K16,"NR","IT Soutenable"))</f>
        <v>Le volume occupé par une donnée est impactant pour la consommation énergétique du support de stockage, par l'espace occupé sur les supports physiques qui sont ajoutés au fur et à mesure de leurs remplissages, par la consommation de ressources de manipulation des données, par les jeux de sauvegardes, par les éléments de sécurisations et duplications. Tous les leviers activés sur l'un de ces aspects réduisent l'impact environnemental des données indispensables au service.</v>
      </c>
      <c r="F15" s="201" t="str">
        <f>IF(ISBLANK('0. ARCHITECTURE-WiP'!L16),"",SUBSTITUTE('0. ARCHITECTURE-WiP'!L16,"NR","IT Soutenable"))</f>
        <v>Est-ce que les infrastructures minimisent les volumes disques nécessaires (ex: déduplication, compression, ...) ?</v>
      </c>
      <c r="G15" s="208" t="str">
        <f>IF(ISBLANK('0. ARCHITECTURE-WiP'!M16),"",SUBSTITUTE('0. ARCHITECTURE-WiP'!M16,"NR","IT Soutenable"))</f>
        <v>Est-ce que le taux de réplication des données est en adéquation avec le besoin de résilience et les risques?</v>
      </c>
      <c r="H15" s="208" t="str">
        <f>IF(ISBLANK('0. ARCHITECTURE-WiP'!N16),"",SUBSTITUTE('0. ARCHITECTURE-WiP'!N16,"NR","IT Soutenable"))</f>
        <v>Est-ce que les sauvegardes utilisent principalement des modes par différentiel (incrémentaux, ...) ?</v>
      </c>
      <c r="I15" s="208" t="str">
        <f>IF(ISBLANK('0. ARCHITECTURE-WiP'!O16),"",SUBSTITUTE('0. ARCHITECTURE-WiP'!O16,"NR","IT Soutenable"))</f>
        <v/>
      </c>
    </row>
    <row r="16" spans="1:9" ht="15.75" customHeight="1">
      <c r="A16" s="208" t="str">
        <f>IF(ISBLANK('0. ARCHITECTURE-WiP'!G17),"",SUBSTITUTE('0. ARCHITECTURE-WiP'!G17,"NR","IT Soutenable"))</f>
        <v>Infrastructure IT Soutenable</v>
      </c>
      <c r="B16" s="213" t="str">
        <f>IF(ISBLANK('0. ARCHITECTURE-WiP'!H17),"",SUBSTITUTE('0. ARCHITECTURE-WiP'!H17,"NR","IT Soutenable"))</f>
        <v/>
      </c>
      <c r="C16" s="215" t="str">
        <f>IF(ISBLANK('0. ARCHITECTURE-WiP'!I17),"",SUBSTITUTE('0. ARCHITECTURE-WiP'!I17,"NR","IT Soutenable"))</f>
        <v>Gérer la vie des données
(Les base de données hors production doivent être anonymisées, et ne contenir que des jeux de données utiles aux conditions d'utilisabilités de ces dernieres - il n'est pas nécessaire de cloner les BDD de Production pour des environnement de Tests ou de Dev)</v>
      </c>
      <c r="D16" s="201" t="str">
        <f>IF(ISBLANK('0. ARCHITECTURE-WiP'!J17),"",SUBSTITUTE('0. ARCHITECTURE-WiP'!J17,"NR","IT Soutenable"))</f>
        <v>Les données hors production sont-elles anonymisées et la volumétrie réduite pour obtenir un échantillon représentatif de la production ?</v>
      </c>
      <c r="E16" s="201" t="str">
        <f>IF(ISBLANK('0. ARCHITECTURE-WiP'!K17),"",SUBSTITUTE('0. ARCHITECTURE-WiP'!K17,"NR","IT Soutenable"))</f>
        <v xml:space="preserve">La précision et concision des données du jeu de test permet de réduire les impacts des phases de développement, test  / Q&amp;A avec une volumétrie réduite. Et d'autre part de valider la définition et la couverture des cas de test ce qui participe à la qualité finale du logiciel. Les données de test sont visibles, manipulées hors des contraintes de sécurité de la production, elles sont donc moins bien protégées et ne doivent en aucun être une source de fuite d'information qui pourrait porter préjudice aux utilisateurs réels du service. </v>
      </c>
      <c r="F16" s="201" t="str">
        <f>IF(ISBLANK('0. ARCHITECTURE-WiP'!L17),"",SUBSTITUTE('0. ARCHITECTURE-WiP'!L17,"NR","IT Soutenable"))</f>
        <v>Les données me permettant de tester et de développer chacune de mes fonctionnalités ont-elles été identifiées ?</v>
      </c>
      <c r="G16" s="208" t="str">
        <f>IF(ISBLANK('0. ARCHITECTURE-WiP'!M17),"",SUBSTITUTE('0. ARCHITECTURE-WiP'!M17,"NR","IT Soutenable"))</f>
        <v xml:space="preserve">La fréquence de réplication des données est-elle adaptée aux besoins ? </v>
      </c>
      <c r="H16" s="208" t="str">
        <f>IF(ISBLANK('0. ARCHITECTURE-WiP'!N17),"",SUBSTITUTE('0. ARCHITECTURE-WiP'!N17,"NR","IT Soutenable"))</f>
        <v/>
      </c>
      <c r="I16" s="208" t="str">
        <f>IF(ISBLANK('0. ARCHITECTURE-WiP'!O17),"",SUBSTITUTE('0. ARCHITECTURE-WiP'!O17,"NR","IT Soutenable"))</f>
        <v/>
      </c>
    </row>
    <row r="17" spans="1:9" ht="15.75" customHeight="1">
      <c r="A17" s="208" t="str">
        <f>IF(ISBLANK('0. ARCHITECTURE-WiP'!G18),"",SUBSTITUTE('0. ARCHITECTURE-WiP'!G18,"NR","IT Soutenable"))</f>
        <v>Cycle de vie</v>
      </c>
      <c r="B17" s="213" t="str">
        <f>IF(ISBLANK('0. ARCHITECTURE-WiP'!H18),"",SUBSTITUTE('0. ARCHITECTURE-WiP'!H18,"NR","IT Soutenable"))</f>
        <v/>
      </c>
      <c r="C17" s="215" t="str">
        <f>IF(ISBLANK('0. ARCHITECTURE-WiP'!I18),"",SUBSTITUTE('0. ARCHITECTURE-WiP'!I18,"NR","IT Soutenable"))</f>
        <v>Gérer la vie des données
(Définir une stratégie Data pour le socle applicatif - Quelles données / pour quels usages / Quelle rafraichissement et Quelle durée de conservation. Ces éléments doivent prendre place au sein des dossiers d'architecture)</v>
      </c>
      <c r="D17" s="201" t="str">
        <f>IF(ISBLANK('0. ARCHITECTURE-WiP'!J18),"",SUBSTITUTE('0. ARCHITECTURE-WiP'!J18,"NR","IT Soutenable"))</f>
        <v xml:space="preserve">La fréquence d'actualisation des données est-elle déterminée par rapport aux attentes des utilisateurs ? </v>
      </c>
      <c r="E17" s="201" t="str">
        <f>IF(ISBLANK('0. ARCHITECTURE-WiP'!K18),"",SUBSTITUTE('0. ARCHITECTURE-WiP'!K18,"NR","IT Soutenable"))</f>
        <v>La mise à jour de données complexes en temps réel met en oeuvre des processus lourds, ces opérations doivent être adaptées aux besoins des utilisateurs. Si elles peuvent être déportées à des moments de charge plus réduite, la consommation de ressources techniques sera réduite.</v>
      </c>
      <c r="F17" s="201" t="str">
        <f>IF(ISBLANK('0. ARCHITECTURE-WiP'!L18),"",SUBSTITUTE('0. ARCHITECTURE-WiP'!L18,"NR","IT Soutenable"))</f>
        <v>Quel est le niveau minimum de rafraichissement nécessaire par mon système ?</v>
      </c>
      <c r="G17" s="208" t="str">
        <f>IF(ISBLANK('0. ARCHITECTURE-WiP'!M18),"",SUBSTITUTE('0. ARCHITECTURE-WiP'!M18,"NR","IT Soutenable"))</f>
        <v xml:space="preserve">Une désactivation est-elle prévue en cas de non utilisation du service ? </v>
      </c>
      <c r="H17" s="208" t="str">
        <f>IF(ISBLANK('0. ARCHITECTURE-WiP'!N18),"",SUBSTITUTE('0. ARCHITECTURE-WiP'!N18,"NR","IT Soutenable"))</f>
        <v/>
      </c>
      <c r="I17" s="208" t="str">
        <f>IF(ISBLANK('0. ARCHITECTURE-WiP'!O18),"",SUBSTITUTE('0. ARCHITECTURE-WiP'!O18,"NR","IT Soutenable"))</f>
        <v/>
      </c>
    </row>
    <row r="18" spans="1:9" ht="15.75" customHeight="1">
      <c r="A18" s="208" t="str">
        <f>IF(ISBLANK('0. ARCHITECTURE-WiP'!G19),"",SUBSTITUTE('0. ARCHITECTURE-WiP'!G19,"NR","IT Soutenable"))</f>
        <v>Achat IT Soutenable</v>
      </c>
      <c r="B18" s="213" t="str">
        <f>IF(ISBLANK('0. ARCHITECTURE-WiP'!H19),"",SUBSTITUTE('0. ARCHITECTURE-WiP'!H19,"NR","IT Soutenable"))</f>
        <v/>
      </c>
      <c r="C18" s="215" t="str">
        <f>IF(ISBLANK('0. ARCHITECTURE-WiP'!I19),"",SUBSTITUTE('0. ARCHITECTURE-WiP'!I19,"NR","IT Soutenable"))</f>
        <v>Gérer la vie des données
(Déclarer les sous-traitants dans le cadre des pratiques RGPD)</v>
      </c>
      <c r="D18" s="201" t="str">
        <f>IF(ISBLANK('0. ARCHITECTURE-WiP'!J19),"",SUBSTITUTE('0. ARCHITECTURE-WiP'!J19,"NR","IT Soutenable"))</f>
        <v>Les responsabilités du point de vue RGPD (ou cadre local dans d'autres pays : privacy Act par exemple) avec les prestataires sont-elles clairement définies ?</v>
      </c>
      <c r="E18" s="201" t="str">
        <f>IF(ISBLANK('0. ARCHITECTURE-WiP'!K19),"",SUBSTITUTE('0. ARCHITECTURE-WiP'!K19,"NR","IT Soutenable"))</f>
        <v>La réglementation impose une connaissance affirmée de tous les prestataires en contact avec des données personnelles. Les données hors du cadre RGPD ne sont pas soumises à ce traçage. Les données indispensables au fonctionnement d'un service numérique ont toutes une importance du point de vue humain ou business. La pratique RGPD fait ses preuves pour une catégorie de données, la généralisation du principe à toutes les données permet d'augmenter la cohérence de traitement de tout le patrimoine d'une organisation</v>
      </c>
      <c r="F18" s="201" t="str">
        <f>IF(ISBLANK('0. ARCHITECTURE-WiP'!L19),"",SUBSTITUTE('0. ARCHITECTURE-WiP'!L19,"NR","IT Soutenable"))</f>
        <v>La liste des prestataires et les modes d'interventions et de responsabilités sur les données est-elle formalisée et suivie ?</v>
      </c>
      <c r="G18" s="208" t="str">
        <f>IF(ISBLANK('0. ARCHITECTURE-WiP'!M19),"",SUBSTITUTE('0. ARCHITECTURE-WiP'!M19,"NR","IT Soutenable"))</f>
        <v/>
      </c>
      <c r="H18" s="208" t="str">
        <f>IF(ISBLANK('0. ARCHITECTURE-WiP'!N19),"",SUBSTITUTE('0. ARCHITECTURE-WiP'!N19,"NR","IT Soutenable"))</f>
        <v/>
      </c>
      <c r="I18" s="208" t="str">
        <f>IF(ISBLANK('0. ARCHITECTURE-WiP'!O19),"",SUBSTITUTE('0. ARCHITECTURE-WiP'!O19,"NR","IT Soutenable"))</f>
        <v/>
      </c>
    </row>
    <row r="19" spans="1:9" ht="15.75" customHeight="1">
      <c r="A19" s="208" t="str">
        <f>IF(ISBLANK('0. ARCHITECTURE-WiP'!G20),"",SUBSTITUTE('0. ARCHITECTURE-WiP'!G20,"NR","IT Soutenable"))</f>
        <v/>
      </c>
      <c r="B19" s="213" t="str">
        <f>IF(ISBLANK('0. ARCHITECTURE-WiP'!H20),"",SUBSTITUTE('0. ARCHITECTURE-WiP'!H20,"NR","IT Soutenable"))</f>
        <v>Contrôler et mesurer les impacts</v>
      </c>
      <c r="C19" s="215" t="str">
        <f>IF(ISBLANK('0. ARCHITECTURE-WiP'!I20),"",SUBSTITUTE('0. ARCHITECTURE-WiP'!I20,"NR","IT Soutenable"))</f>
        <v/>
      </c>
      <c r="D19" s="201" t="str">
        <f>IF(ISBLANK('0. ARCHITECTURE-WiP'!J20),"",SUBSTITUTE('0. ARCHITECTURE-WiP'!J20,"NR","IT Soutenable"))</f>
        <v/>
      </c>
      <c r="E19" s="201" t="str">
        <f>IF(ISBLANK('0. ARCHITECTURE-WiP'!K20),"",SUBSTITUTE('0. ARCHITECTURE-WiP'!K20,"NR","IT Soutenable"))</f>
        <v/>
      </c>
      <c r="F19" s="201" t="str">
        <f>IF(ISBLANK('0. ARCHITECTURE-WiP'!L20),"",SUBSTITUTE('0. ARCHITECTURE-WiP'!L20,"NR","IT Soutenable"))</f>
        <v/>
      </c>
      <c r="G19" s="208" t="str">
        <f>IF(ISBLANK('0. ARCHITECTURE-WiP'!M20),"",SUBSTITUTE('0. ARCHITECTURE-WiP'!M20,"NR","IT Soutenable"))</f>
        <v/>
      </c>
      <c r="H19" s="208" t="str">
        <f>IF(ISBLANK('0. ARCHITECTURE-WiP'!N20),"",SUBSTITUTE('0. ARCHITECTURE-WiP'!N20,"NR","IT Soutenable"))</f>
        <v/>
      </c>
      <c r="I19" s="208" t="str">
        <f>IF(ISBLANK('0. ARCHITECTURE-WiP'!O20),"",SUBSTITUTE('0. ARCHITECTURE-WiP'!O20,"NR","IT Soutenable"))</f>
        <v/>
      </c>
    </row>
    <row r="20" spans="1:9" ht="15.75" customHeight="1">
      <c r="A20" s="208" t="str">
        <f>IF(ISBLANK('0. ARCHITECTURE-WiP'!G21),"",SUBSTITUTE('0. ARCHITECTURE-WiP'!G21,"NR","IT Soutenable"))</f>
        <v>Design Logiciel IT Soutenable</v>
      </c>
      <c r="B20" s="213" t="str">
        <f>IF(ISBLANK('0. ARCHITECTURE-WiP'!H21),"",SUBSTITUTE('0. ARCHITECTURE-WiP'!H21,"NR","IT Soutenable"))</f>
        <v/>
      </c>
      <c r="C20" s="215" t="str">
        <f>IF(ISBLANK('0. ARCHITECTURE-WiP'!I21),"",SUBSTITUTE('0. ARCHITECTURE-WiP'!I21,"NR","IT Soutenable"))</f>
        <v>Contrôler et mesurer les impacts
(Determiner le modèle de consommation des applications GGA : Qu'est ce que le modèle de consommation ? )</v>
      </c>
      <c r="D20" s="201" t="str">
        <f>IF(ISBLANK('0. ARCHITECTURE-WiP'!J21),"",SUBSTITUTE('0. ARCHITECTURE-WiP'!J21,"NR","IT Soutenable"))</f>
        <v>Est ce qu'un modèle mettant en relation les ressources CPU/RAM/disques et les indicateurs physiques (consommation électrique, eau, ...) est utilisé ?</v>
      </c>
      <c r="E20" s="201" t="str">
        <f>IF(ISBLANK('0. ARCHITECTURE-WiP'!K21),"",SUBSTITUTE('0. ARCHITECTURE-WiP'!K21,"NR","IT Soutenable"))</f>
        <v>Chaque élément physique génère un impact, qu'il soit énergétique ou sur la consommation de ressources naturelles. Certains indicateurs sont déjà établis et doivent servir de base pour l'évaluation d'impact.</v>
      </c>
      <c r="F20" s="201" t="str">
        <f>IF(ISBLANK('0. ARCHITECTURE-WiP'!L21),"",SUBSTITUTE('0. ARCHITECTURE-WiP'!L21,"NR","IT Soutenable"))</f>
        <v>Est ce que ces indicateurs sont communiqués et compris (formation) ?</v>
      </c>
      <c r="G20" s="208" t="str">
        <f>IF(ISBLANK('0. ARCHITECTURE-WiP'!M21),"",SUBSTITUTE('0. ARCHITECTURE-WiP'!M21,"NR","IT Soutenable"))</f>
        <v>Est-ce que les indicateurs sont revus/validés par des instances responsables?</v>
      </c>
      <c r="H20" s="208" t="str">
        <f>IF(ISBLANK('0. ARCHITECTURE-WiP'!N21),"",SUBSTITUTE('0. ARCHITECTURE-WiP'!N21,"NR","IT Soutenable"))</f>
        <v/>
      </c>
      <c r="I20" s="208" t="str">
        <f>IF(ISBLANK('0. ARCHITECTURE-WiP'!O21),"",SUBSTITUTE('0. ARCHITECTURE-WiP'!O21,"NR","IT Soutenable"))</f>
        <v/>
      </c>
    </row>
    <row r="21" spans="1:9" ht="15.75" customHeight="1">
      <c r="A21" s="208" t="str">
        <f>IF(ISBLANK('0. ARCHITECTURE-WiP'!G22),"",SUBSTITUTE('0. ARCHITECTURE-WiP'!G22,"NR","IT Soutenable"))</f>
        <v>Cycle de vie</v>
      </c>
      <c r="B21" s="213" t="str">
        <f>IF(ISBLANK('0. ARCHITECTURE-WiP'!H22),"",SUBSTITUTE('0. ARCHITECTURE-WiP'!H22,"NR","IT Soutenable"))</f>
        <v/>
      </c>
      <c r="C21" s="215" t="str">
        <f>IF(ISBLANK('0. ARCHITECTURE-WiP'!I22),"",SUBSTITUTE('0. ARCHITECTURE-WiP'!I22,"NR","IT Soutenable"))</f>
        <v>Contrôler et mesurer les impacts
(Déterminer un catalogue de service de composants evalués selon les critère eco-responsables)</v>
      </c>
      <c r="D21" s="201" t="str">
        <f>IF(ISBLANK('0. ARCHITECTURE-WiP'!J22),"",SUBSTITUTE('0. ARCHITECTURE-WiP'!J22,"NR","IT Soutenable"))</f>
        <v>Est ce que l'ensemble des composants techniques sont évalués selon les critères eco-responsables?</v>
      </c>
      <c r="E21" s="201" t="str">
        <f>IF(ISBLANK('0. ARCHITECTURE-WiP'!K22),"",SUBSTITUTE('0. ARCHITECTURE-WiP'!K22,"NR","IT Soutenable"))</f>
        <v>?</v>
      </c>
      <c r="F21" s="201" t="str">
        <f>IF(ISBLANK('0. ARCHITECTURE-WiP'!L22),"",SUBSTITUTE('0. ARCHITECTURE-WiP'!L22,"NR","IT Soutenable"))</f>
        <v>Est-ce que chaque offre est evaluée selon des critères (cf modèle précédent)</v>
      </c>
      <c r="G21" s="208" t="str">
        <f>IF(ISBLANK('0. ARCHITECTURE-WiP'!M22),"",SUBSTITUTE('0. ARCHITECTURE-WiP'!M22,"NR","IT Soutenable"))</f>
        <v>Le catalogue de service est diffusé et validé/reconnu</v>
      </c>
      <c r="H21" s="208" t="str">
        <f>IF(ISBLANK('0. ARCHITECTURE-WiP'!N22),"",SUBSTITUTE('0. ARCHITECTURE-WiP'!N22,"NR","IT Soutenable"))</f>
        <v/>
      </c>
      <c r="I21" s="208" t="str">
        <f>IF(ISBLANK('0. ARCHITECTURE-WiP'!O22),"",SUBSTITUTE('0. ARCHITECTURE-WiP'!O22,"NR","IT Soutenable"))</f>
        <v/>
      </c>
    </row>
    <row r="22" spans="1:9" ht="15.75" customHeight="1">
      <c r="A22" s="208" t="str">
        <f>IF(ISBLANK('0. ARCHITECTURE-WiP'!G23),"",SUBSTITUTE('0. ARCHITECTURE-WiP'!G23,"NR","IT Soutenable"))</f>
        <v>Cycle de vie</v>
      </c>
      <c r="B22" s="213" t="str">
        <f>IF(ISBLANK('0. ARCHITECTURE-WiP'!H23),"",SUBSTITUTE('0. ARCHITECTURE-WiP'!H23,"NR","IT Soutenable"))</f>
        <v/>
      </c>
      <c r="C22" s="215" t="str">
        <f>IF(ISBLANK('0. ARCHITECTURE-WiP'!I23),"",SUBSTITUTE('0. ARCHITECTURE-WiP'!I23,"NR","IT Soutenable"))</f>
        <v>Contrôler et mesurer les impacts
(Réaliser la mesure des impacts des services numériques nouvellement créés et ou en cours de modification pour le projet)</v>
      </c>
      <c r="D22" s="201" t="str">
        <f>IF(ISBLANK('0. ARCHITECTURE-WiP'!J23),"",SUBSTITUTE('0. ARCHITECTURE-WiP'!J23,"NR","IT Soutenable"))</f>
        <v>Des mesures d'impact des services numériques ont-elle été mises en place sur le service ?</v>
      </c>
      <c r="E22" s="201" t="str">
        <f>IF(ISBLANK('0. ARCHITECTURE-WiP'!K23),"",SUBSTITUTE('0. ARCHITECTURE-WiP'!K23,"NR","IT Soutenable"))</f>
        <v>Chaque élément physique ou logiciel génère un impact, qu'il soit énergétique ou sur la consommation de ressources naturelles. Certains indicateurs sont déjà établis et doivent servir de base pour l'évaluation d'impact.</v>
      </c>
      <c r="F22" s="201" t="str">
        <f>IF(ISBLANK('0. ARCHITECTURE-WiP'!L23),"",SUBSTITUTE('0. ARCHITECTURE-WiP'!L23,"NR","IT Soutenable"))</f>
        <v>Quels sont les indicateurs analysés ?</v>
      </c>
      <c r="G22" s="208" t="str">
        <f>IF(ISBLANK('0. ARCHITECTURE-WiP'!M23),"",SUBSTITUTE('0. ARCHITECTURE-WiP'!M23,"NR","IT Soutenable"))</f>
        <v>Quelle est la fréquence de mise à jour des indicateurs dans le processus de création et de maintenance du service ?</v>
      </c>
      <c r="H22" s="208" t="str">
        <f>IF(ISBLANK('0. ARCHITECTURE-WiP'!N23),"",SUBSTITUTE('0. ARCHITECTURE-WiP'!N23,"NR","IT Soutenable"))</f>
        <v/>
      </c>
      <c r="I22" s="208" t="str">
        <f>IF(ISBLANK('0. ARCHITECTURE-WiP'!O23),"",SUBSTITUTE('0. ARCHITECTURE-WiP'!O23,"NR","IT Soutenable"))</f>
        <v/>
      </c>
    </row>
    <row r="23" spans="1:9" ht="15.75" customHeight="1">
      <c r="A23" s="208" t="str">
        <f>IF(ISBLANK('0. ARCHITECTURE-WiP'!G24),"",SUBSTITUTE('0. ARCHITECTURE-WiP'!G24,"NR","IT Soutenable"))</f>
        <v>Cycle de vie</v>
      </c>
      <c r="B23" s="213" t="str">
        <f>IF(ISBLANK('0. ARCHITECTURE-WiP'!H24),"",SUBSTITUTE('0. ARCHITECTURE-WiP'!H24,"NR","IT Soutenable"))</f>
        <v/>
      </c>
      <c r="C23" s="215" t="str">
        <f>IF(ISBLANK('0. ARCHITECTURE-WiP'!I24),"",SUBSTITUTE('0. ARCHITECTURE-WiP'!I24,"NR","IT Soutenable"))</f>
        <v>Contrôler et mesurer les impacts
(Identifier et collecter les paramètres concrets qui permettent de quantifier les impacts environnementaux )</v>
      </c>
      <c r="D23" s="201" t="str">
        <f>IF(ISBLANK('0. ARCHITECTURE-WiP'!J24),"",SUBSTITUTE('0. ARCHITECTURE-WiP'!J24,"NR","IT Soutenable"))</f>
        <v>Quelles données sont consolidées pour établir la performance environnementale ?</v>
      </c>
      <c r="E23" s="201" t="str">
        <f>IF(ISBLANK('0. ARCHITECTURE-WiP'!K24),"",SUBSTITUTE('0. ARCHITECTURE-WiP'!K24,"NR","IT Soutenable"))</f>
        <v>La fiabilité et la pertinence des indicateurs reposent sur la validité des données d'entrées. Il est important de s'assurer de cette validité avant de se lancer dans l'exploitation de données de performance environnementale.</v>
      </c>
      <c r="F23" s="201" t="str">
        <f>IF(ISBLANK('0. ARCHITECTURE-WiP'!L24),"",SUBSTITUTE('0. ARCHITECTURE-WiP'!L24,"NR","IT Soutenable"))</f>
        <v>Les sources de données ont-elles été validées ?</v>
      </c>
      <c r="G23" s="208" t="str">
        <f>IF(ISBLANK('0. ARCHITECTURE-WiP'!M24),"",SUBSTITUTE('0. ARCHITECTURE-WiP'!M24,"NR","IT Soutenable"))</f>
        <v/>
      </c>
      <c r="H23" s="208" t="str">
        <f>IF(ISBLANK('0. ARCHITECTURE-WiP'!N24),"",SUBSTITUTE('0. ARCHITECTURE-WiP'!N24,"NR","IT Soutenable"))</f>
        <v/>
      </c>
      <c r="I23" s="208" t="str">
        <f>IF(ISBLANK('0. ARCHITECTURE-WiP'!O24),"",SUBSTITUTE('0. ARCHITECTURE-WiP'!O24,"NR","IT Soutenable"))</f>
        <v>CF les données du GT AIR sur les KPI</v>
      </c>
    </row>
    <row r="24" spans="1:9" ht="15.75" customHeight="1">
      <c r="A24" s="208" t="str">
        <f>IF(ISBLANK('0. ARCHITECTURE-WiP'!G25),"",SUBSTITUTE('0. ARCHITECTURE-WiP'!G25,"NR","IT Soutenable"))</f>
        <v/>
      </c>
      <c r="B24" s="213" t="str">
        <f>IF(ISBLANK('0. ARCHITECTURE-WiP'!H25),"",SUBSTITUTE('0. ARCHITECTURE-WiP'!H25,"NR","IT Soutenable"))</f>
        <v>Limiter les volumétries dans les échanges</v>
      </c>
      <c r="C24" s="215" t="str">
        <f>IF(ISBLANK('0. ARCHITECTURE-WiP'!I25),"",SUBSTITUTE('0. ARCHITECTURE-WiP'!I25,"NR","IT Soutenable"))</f>
        <v/>
      </c>
      <c r="D24" s="201" t="str">
        <f>IF(ISBLANK('0. ARCHITECTURE-WiP'!J25),"",SUBSTITUTE('0. ARCHITECTURE-WiP'!J25,"NR","IT Soutenable"))</f>
        <v/>
      </c>
      <c r="E24" s="201" t="str">
        <f>IF(ISBLANK('0. ARCHITECTURE-WiP'!K25),"",SUBSTITUTE('0. ARCHITECTURE-WiP'!K25,"NR","IT Soutenable"))</f>
        <v/>
      </c>
      <c r="F24" s="201" t="str">
        <f>IF(ISBLANK('0. ARCHITECTURE-WiP'!L25),"",SUBSTITUTE('0. ARCHITECTURE-WiP'!L25,"NR","IT Soutenable"))</f>
        <v/>
      </c>
      <c r="G24" s="208" t="str">
        <f>IF(ISBLANK('0. ARCHITECTURE-WiP'!M25),"",SUBSTITUTE('0. ARCHITECTURE-WiP'!M25,"NR","IT Soutenable"))</f>
        <v/>
      </c>
      <c r="H24" s="208" t="str">
        <f>IF(ISBLANK('0. ARCHITECTURE-WiP'!N25),"",SUBSTITUTE('0. ARCHITECTURE-WiP'!N25,"NR","IT Soutenable"))</f>
        <v/>
      </c>
      <c r="I24" s="208" t="str">
        <f>IF(ISBLANK('0. ARCHITECTURE-WiP'!O25),"",SUBSTITUTE('0. ARCHITECTURE-WiP'!O25,"NR","IT Soutenable"))</f>
        <v/>
      </c>
    </row>
    <row r="25" spans="1:9" ht="15.75" customHeight="1">
      <c r="A25" s="208" t="str">
        <f>IF(ISBLANK('0. ARCHITECTURE-WiP'!G26),"",SUBSTITUTE('0. ARCHITECTURE-WiP'!G26,"NR","IT Soutenable"))</f>
        <v>Design Logiciel IT Soutenable</v>
      </c>
      <c r="B25" s="213" t="str">
        <f>IF(ISBLANK('0. ARCHITECTURE-WiP'!H26),"",SUBSTITUTE('0. ARCHITECTURE-WiP'!H26,"NR","IT Soutenable"))</f>
        <v/>
      </c>
      <c r="C25" s="215" t="str">
        <f>IF(ISBLANK('0. ARCHITECTURE-WiP'!I26),"",SUBSTITUTE('0. ARCHITECTURE-WiP'!I26,"NR","IT Soutenable"))</f>
        <v>Limiter les volumétries dans les échanges
(Mettre en place la compression des échanges)</v>
      </c>
      <c r="D25" s="201" t="str">
        <f>IF(ISBLANK('0. ARCHITECTURE-WiP'!J26),"",SUBSTITUTE('0. ARCHITECTURE-WiP'!J26,"NR","IT Soutenable"))</f>
        <v xml:space="preserve">Quelle est l'efficience de mon protocole d'échange entre le contenu et le contenant ? </v>
      </c>
      <c r="E25" s="201" t="str">
        <f>IF(ISBLANK('0. ARCHITECTURE-WiP'!K26),"",SUBSTITUTE('0. ARCHITECTURE-WiP'!K26,"NR","IT Soutenable"))</f>
        <v>La distribution des traitements sur des hardwares différents et distants impose des mécanismes de transfert qui peuvent être à la fois fréquents et volumineux. Les gains environnementaux sur ces points peuvent être traités en réduisant le volume de données échangées. Les compressions de données requièrent des ressources de calcul qui peuvent rendre inefficaces ou pénalisantes ces opérations.</v>
      </c>
      <c r="F25" s="201" t="str">
        <f>IF(ISBLANK('0. ARCHITECTURE-WiP'!L26),"",SUBSTITUTE('0. ARCHITECTURE-WiP'!L26,"NR","IT Soutenable"))</f>
        <v>Les données sont-elles compressées avant de transiter sur le réseau ?</v>
      </c>
      <c r="G25" s="208" t="str">
        <f>IF(ISBLANK('0. ARCHITECTURE-WiP'!M26),"",SUBSTITUTE('0. ARCHITECTURE-WiP'!M26,"NR","IT Soutenable"))</f>
        <v/>
      </c>
      <c r="H25" s="208" t="str">
        <f>IF(ISBLANK('0. ARCHITECTURE-WiP'!N26),"",SUBSTITUTE('0. ARCHITECTURE-WiP'!N26,"NR","IT Soutenable"))</f>
        <v/>
      </c>
      <c r="I25" s="208" t="str">
        <f>IF(ISBLANK('0. ARCHITECTURE-WiP'!O26),"",SUBSTITUTE('0. ARCHITECTURE-WiP'!O26,"NR","IT Soutenable"))</f>
        <v/>
      </c>
    </row>
    <row r="26" spans="1:9" ht="15.75" customHeight="1">
      <c r="A26" s="208" t="str">
        <f>IF(ISBLANK('0. ARCHITECTURE-WiP'!G27),"",SUBSTITUTE('0. ARCHITECTURE-WiP'!G27,"NR","IT Soutenable"))</f>
        <v>Design Logiciel IT Soutenable</v>
      </c>
      <c r="B26" s="213" t="str">
        <f>IF(ISBLANK('0. ARCHITECTURE-WiP'!H27),"",SUBSTITUTE('0. ARCHITECTURE-WiP'!H27,"NR","IT Soutenable"))</f>
        <v/>
      </c>
      <c r="C26" s="215" t="str">
        <f>IF(ISBLANK('0. ARCHITECTURE-WiP'!I27),"",SUBSTITUTE('0. ARCHITECTURE-WiP'!I27,"NR","IT Soutenable"))</f>
        <v>Limiter les volumétries dans les échanges
(Optimiser les métadonnées du protocole des échnanges entre services : GGA Veiller à utiliser des protocoles de communication ... a finir)</v>
      </c>
      <c r="D26" s="201" t="str">
        <f>IF(ISBLANK('0. ARCHITECTURE-WiP'!J27),"",SUBSTITUTE('0. ARCHITECTURE-WiP'!J27,"NR","IT Soutenable"))</f>
        <v>Les protocoles de communication mis en oeuvre sont-ils évalués par rapport au ratio entêtes/données utiles ?</v>
      </c>
      <c r="E26" s="201" t="str">
        <f>IF(ISBLANK('0. ARCHITECTURE-WiP'!K27),"",SUBSTITUTE('0. ARCHITECTURE-WiP'!K27,"NR","IT Soutenable"))</f>
        <v>Les gains environnementaux sur les architectures distribuées peuvent être traités en ayant un rapport efficace entre les données d'encapsulation du protocole d'échange et la "charge utile" : payload. Les encapsulations des protocoles requièrent des ressources de calcul qui peuvent introduire un surcoût important.</v>
      </c>
      <c r="F26" s="201" t="str">
        <f>IF(ISBLANK('0. ARCHITECTURE-WiP'!L27),"",SUBSTITUTE('0. ARCHITECTURE-WiP'!L27,"NR","IT Soutenable"))</f>
        <v>Existe-t-il un protocole d'échange moins verbeux ?</v>
      </c>
      <c r="G26" s="208" t="str">
        <f>IF(ISBLANK('0. ARCHITECTURE-WiP'!M27),"",SUBSTITUTE('0. ARCHITECTURE-WiP'!M27,"NR","IT Soutenable"))</f>
        <v/>
      </c>
      <c r="H26" s="208" t="str">
        <f>IF(ISBLANK('0. ARCHITECTURE-WiP'!N27),"",SUBSTITUTE('0. ARCHITECTURE-WiP'!N27,"NR","IT Soutenable"))</f>
        <v/>
      </c>
      <c r="I26" s="208" t="str">
        <f>IF(ISBLANK('0. ARCHITECTURE-WiP'!O27),"",SUBSTITUTE('0. ARCHITECTURE-WiP'!O27,"NR","IT Soutenable"))</f>
        <v/>
      </c>
    </row>
    <row r="27" spans="1:9" ht="15.75" customHeight="1">
      <c r="A27" s="208" t="str">
        <f>IF(ISBLANK('0. ARCHITECTURE-WiP'!G28),"",SUBSTITUTE('0. ARCHITECTURE-WiP'!G28,"NR","IT Soutenable"))</f>
        <v>Design Logiciel IT Soutenable</v>
      </c>
      <c r="B27" s="213" t="str">
        <f>IF(ISBLANK('0. ARCHITECTURE-WiP'!H28),"",SUBSTITUTE('0. ARCHITECTURE-WiP'!H28,"NR","IT Soutenable"))</f>
        <v/>
      </c>
      <c r="C27" s="215" t="str">
        <f>IF(ISBLANK('0. ARCHITECTURE-WiP'!I28),"",SUBSTITUTE('0. ARCHITECTURE-WiP'!I28,"NR","IT Soutenable"))</f>
        <v>Limiter les volumétries dans les échanges
(Privilégier un format d'échange durable entre applications
ALU: Peut être faut-il préciser ce qu'on entend par durable ( c'est des fois un mot fourre-tout))</v>
      </c>
      <c r="D27" s="201" t="str">
        <f>IF(ISBLANK('0. ARCHITECTURE-WiP'!J28),"",SUBSTITUTE('0. ARCHITECTURE-WiP'!J28,"NR","IT Soutenable"))</f>
        <v>Le protocole de communication choisi est-il situé dans la phase ascendante, stable ou descendante de son utilisation par rapport à des contraintes de performance, de sécurité, d'obligations légales ?</v>
      </c>
      <c r="E27" s="201" t="str">
        <f>IF(ISBLANK('0. ARCHITECTURE-WiP'!K28),"",SUBSTITUTE('0. ARCHITECTURE-WiP'!K28,"NR","IT Soutenable"))</f>
        <v>Les avancées technologiques prennent de plus en plus en compte les aspects IT Soutenable. Plus le projet technique fournissant les protocoles de communication est avancé plus il y aura de chance que les aspects environnementaux soient intégrés nativement.</v>
      </c>
      <c r="F27" s="201" t="str">
        <f>IF(ISBLANK('0. ARCHITECTURE-WiP'!L28),"",SUBSTITUTE('0. ARCHITECTURE-WiP'!L28,"NR","IT Soutenable"))</f>
        <v xml:space="preserve">Le protocole d'échange est-il propriétaire ou Open Source ? </v>
      </c>
      <c r="G27" s="208" t="str">
        <f>IF(ISBLANK('0. ARCHITECTURE-WiP'!M28),"",SUBSTITUTE('0. ARCHITECTURE-WiP'!M28,"NR","IT Soutenable"))</f>
        <v xml:space="preserve">Ce protocole est-il voué à être remplacé ou devenir obsolète à court terme ? </v>
      </c>
      <c r="H27" s="208" t="str">
        <f>IF(ISBLANK('0. ARCHITECTURE-WiP'!N28),"",SUBSTITUTE('0. ARCHITECTURE-WiP'!N28,"NR","IT Soutenable"))</f>
        <v/>
      </c>
      <c r="I27" s="208" t="str">
        <f>IF(ISBLANK('0. ARCHITECTURE-WiP'!O28),"",SUBSTITUTE('0. ARCHITECTURE-WiP'!O28,"NR","IT Soutenable"))</f>
        <v/>
      </c>
    </row>
    <row r="28" spans="1:9" ht="15.75" customHeight="1">
      <c r="A28" s="208" t="str">
        <f>IF(ISBLANK('0. ARCHITECTURE-WiP'!G29),"",SUBSTITUTE('0. ARCHITECTURE-WiP'!G29,"NR","IT Soutenable"))</f>
        <v>Infrastructure IT Soutenable</v>
      </c>
      <c r="B28" s="213" t="str">
        <f>IF(ISBLANK('0. ARCHITECTURE-WiP'!H29),"",SUBSTITUTE('0. ARCHITECTURE-WiP'!H29,"NR","IT Soutenable"))</f>
        <v/>
      </c>
      <c r="C28" s="215" t="str">
        <f>IF(ISBLANK('0. ARCHITECTURE-WiP'!I29),"",SUBSTITUTE('0. ARCHITECTURE-WiP'!I29,"NR","IT Soutenable"))</f>
        <v>Limiter les volumétries dans les échanges
(Privilégier les réseaux (4G, Wifi, FIbre, Lora, SigFox...) de communication les moins consommateurs énergie)</v>
      </c>
      <c r="D28" s="201" t="str">
        <f>IF(ISBLANK('0. ARCHITECTURE-WiP'!J29),"",SUBSTITUTE('0. ARCHITECTURE-WiP'!J29,"NR","IT Soutenable"))</f>
        <v>Les alternatives réseau sont-elles évaluées par rapport à  la consommation d'énergie ?</v>
      </c>
      <c r="E28" s="201" t="str">
        <f>IF(ISBLANK('0. ARCHITECTURE-WiP'!K29),"",SUBSTITUTE('0. ARCHITECTURE-WiP'!K29,"NR","IT Soutenable"))</f>
        <v>Le rapport ARCEP (Octobre 2019 - L'empreinte carbone du numérique) classe les consommations de GES par types de réseaux. Les réseaux filaires ou fibre sont au moins 3 fois plus économes en énergie que les réseaux sans fils. La 4G étant l'un des consommateur le plus énergivore. Sur les réseaux sans fils, la consommation est très étroitement liée à la volumétrie des données, ce qui est moins vrai sur les réseaux filaires. D'un autre point de vue les composants électroniques du "sans fils" sont moins robustes et peuvent entraîner plus de besoins de renouvellement. Cces composants étant intégrés le plus souvent sur les cartes mères des périphériques, la panne nécessite le plus souvent le remplacement de la totalité de l'appareil.</v>
      </c>
      <c r="F28" s="201" t="str">
        <f>IF(ISBLANK('0. ARCHITECTURE-WiP'!L29),"",SUBSTITUTE('0. ARCHITECTURE-WiP'!L29,"NR","IT Soutenable"))</f>
        <v xml:space="preserve">Le réseau utilisé majoritairement est-il le moins énergivore, parmi les solutions existantes pour ne pas avoir à ajouter de nouvelles infrastructures  ? </v>
      </c>
      <c r="G28" s="208" t="str">
        <f>IF(ISBLANK('0. ARCHITECTURE-WiP'!M29),"",SUBSTITUTE('0. ARCHITECTURE-WiP'!M29,"NR","IT Soutenable"))</f>
        <v/>
      </c>
      <c r="H28" s="208" t="str">
        <f>IF(ISBLANK('0. ARCHITECTURE-WiP'!N29),"",SUBSTITUTE('0. ARCHITECTURE-WiP'!N29,"NR","IT Soutenable"))</f>
        <v/>
      </c>
      <c r="I28" s="208" t="str">
        <f>IF(ISBLANK('0. ARCHITECTURE-WiP'!O29),"",SUBSTITUTE('0. ARCHITECTURE-WiP'!O29,"NR","IT Soutenable"))</f>
        <v/>
      </c>
    </row>
    <row r="29" spans="1:9" ht="15.75" customHeight="1">
      <c r="A29" s="208" t="str">
        <f>IF(ISBLANK('0. ARCHITECTURE-WiP'!G30),"",SUBSTITUTE('0. ARCHITECTURE-WiP'!G30,"NR","IT Soutenable"))</f>
        <v>Design Logiciel IT Soutenable</v>
      </c>
      <c r="B29" s="213" t="str">
        <f>IF(ISBLANK('0. ARCHITECTURE-WiP'!H30),"",SUBSTITUTE('0. ARCHITECTURE-WiP'!H30,"NR","IT Soutenable"))</f>
        <v/>
      </c>
      <c r="C29" s="215" t="str">
        <f>IF(ISBLANK('0. ARCHITECTURE-WiP'!I30),"",SUBSTITUTE('0. ARCHITECTURE-WiP'!I30,"NR","IT Soutenable"))</f>
        <v>Limiter les volumétries dans les échanges
(Faciliter l'utilisation en zone de couverture blanche)</v>
      </c>
      <c r="D29" s="201" t="str">
        <f>IF(ISBLANK('0. ARCHITECTURE-WiP'!J30),"",SUBSTITUTE('0. ARCHITECTURE-WiP'!J30,"NR","IT Soutenable"))</f>
        <v xml:space="preserve">La capacité de mon système à fonctionner malgré les difficultés de connexion est-il spécifié et accepté par les métiers? </v>
      </c>
      <c r="E29" s="201" t="str">
        <f>IF(ISBLANK('0. ARCHITECTURE-WiP'!K30),"",SUBSTITUTE('0. ARCHITECTURE-WiP'!K30,"NR","IT Soutenable"))</f>
        <v>L'inégalité d'accès aux réseaux est un facteur important qui écarte une partie de la population de l'usage des services numériques.</v>
      </c>
      <c r="F29" s="201" t="str">
        <f>IF(ISBLANK('0. ARCHITECTURE-WiP'!L30),"",SUBSTITUTE('0. ARCHITECTURE-WiP'!L30,"NR","IT Soutenable"))</f>
        <v xml:space="preserve">Un mode hors ligne a-t-il été prévu ? </v>
      </c>
      <c r="G29" s="208" t="str">
        <f>IF(ISBLANK('0. ARCHITECTURE-WiP'!M30),"",SUBSTITUTE('0. ARCHITECTURE-WiP'!M30,"NR","IT Soutenable"))</f>
        <v>Le confort d'utilisation est-il fortement dégradé (temps de chargement, informations actualisées...) sans une bonne couverture réseau ?</v>
      </c>
      <c r="H29" s="208" t="str">
        <f>IF(ISBLANK('0. ARCHITECTURE-WiP'!N30),"",SUBSTITUTE('0. ARCHITECTURE-WiP'!N30,"NR","IT Soutenable"))</f>
        <v/>
      </c>
      <c r="I29" s="208" t="str">
        <f>IF(ISBLANK('0. ARCHITECTURE-WiP'!O30),"",SUBSTITUTE('0. ARCHITECTURE-WiP'!O30,"NR","IT Soutenable"))</f>
        <v/>
      </c>
    </row>
    <row r="30" spans="1:9" ht="15.75" customHeight="1">
      <c r="A30" s="208" t="str">
        <f>IF(ISBLANK('0. ARCHITECTURE-WiP'!G31),"",SUBSTITUTE('0. ARCHITECTURE-WiP'!G31,"NR","IT Soutenable"))</f>
        <v>Design Logiciel IT Soutenable</v>
      </c>
      <c r="B30" s="213" t="str">
        <f>IF(ISBLANK('0. ARCHITECTURE-WiP'!H31),"",SUBSTITUTE('0. ARCHITECTURE-WiP'!H31,"NR","IT Soutenable"))</f>
        <v/>
      </c>
      <c r="C30" s="215" t="str">
        <f>IF(ISBLANK('0. ARCHITECTURE-WiP'!I31),"",SUBSTITUTE('0. ARCHITECTURE-WiP'!I31,"NR","IT Soutenable"))</f>
        <v>Limiter les volumétries dans les échanges
(Privilégier les systèmes de communication asynchrone pertinents)</v>
      </c>
      <c r="D30" s="201" t="str">
        <f>IF(ISBLANK('0. ARCHITECTURE-WiP'!J31),"",SUBSTITUTE('0. ARCHITECTURE-WiP'!J31,"NR","IT Soutenable"))</f>
        <v>Un système de communication asynchrone existe t-il ?</v>
      </c>
      <c r="E30" s="201" t="str">
        <f>IF(ISBLANK('0. ARCHITECTURE-WiP'!K31),"",SUBSTITUTE('0. ARCHITECTURE-WiP'!K31,"NR","IT Soutenable"))</f>
        <v xml:space="preserve">L'introduction de délais de traitement, notamment dans le cas de couverture réseau de faible qualité, écarte certains utilisateurs. </v>
      </c>
      <c r="F30" s="201" t="str">
        <f>IF(ISBLANK('0. ARCHITECTURE-WiP'!L31),"",SUBSTITUTE('0. ARCHITECTURE-WiP'!L31,"NR","IT Soutenable"))</f>
        <v>Les échanges qui ne nécessitent pas de réponse immédiate sont-ils bien effectués de manière asynchrone ?</v>
      </c>
      <c r="G30" s="208" t="str">
        <f>IF(ISBLANK('0. ARCHITECTURE-WiP'!M31),"",SUBSTITUTE('0. ARCHITECTURE-WiP'!M31,"NR","IT Soutenable"))</f>
        <v/>
      </c>
      <c r="H30" s="208" t="str">
        <f>IF(ISBLANK('0. ARCHITECTURE-WiP'!N31),"",SUBSTITUTE('0. ARCHITECTURE-WiP'!N31,"NR","IT Soutenable"))</f>
        <v/>
      </c>
      <c r="I30" s="208" t="str">
        <f>IF(ISBLANK('0. ARCHITECTURE-WiP'!O31),"",SUBSTITUTE('0. ARCHITECTURE-WiP'!O31,"NR","IT Soutenable"))</f>
        <v/>
      </c>
    </row>
    <row r="31" spans="1:9" ht="15.75" customHeight="1">
      <c r="A31" s="208" t="str">
        <f>IF(ISBLANK('0. ARCHITECTURE-WiP'!G32),"",SUBSTITUTE('0. ARCHITECTURE-WiP'!G32,"NR","IT Soutenable"))</f>
        <v/>
      </c>
      <c r="B31" s="213" t="str">
        <f>IF(ISBLANK('0. ARCHITECTURE-WiP'!H32),"",SUBSTITUTE('0. ARCHITECTURE-WiP'!H32,"NR","IT Soutenable"))</f>
        <v>Définir un modèle de production évolutif</v>
      </c>
      <c r="C31" s="215" t="str">
        <f>IF(ISBLANK('0. ARCHITECTURE-WiP'!I32),"",SUBSTITUTE('0. ARCHITECTURE-WiP'!I32,"NR","IT Soutenable"))</f>
        <v/>
      </c>
      <c r="D31" s="201" t="str">
        <f>IF(ISBLANK('0. ARCHITECTURE-WiP'!J32),"",SUBSTITUTE('0. ARCHITECTURE-WiP'!J32,"NR","IT Soutenable"))</f>
        <v/>
      </c>
      <c r="E31" s="201" t="str">
        <f>IF(ISBLANK('0. ARCHITECTURE-WiP'!K32),"",SUBSTITUTE('0. ARCHITECTURE-WiP'!K32,"NR","IT Soutenable"))</f>
        <v/>
      </c>
      <c r="F31" s="201" t="str">
        <f>IF(ISBLANK('0. ARCHITECTURE-WiP'!L32),"",SUBSTITUTE('0. ARCHITECTURE-WiP'!L32,"NR","IT Soutenable"))</f>
        <v/>
      </c>
      <c r="G31" s="208" t="str">
        <f>IF(ISBLANK('0. ARCHITECTURE-WiP'!M32),"",SUBSTITUTE('0. ARCHITECTURE-WiP'!M32,"NR","IT Soutenable"))</f>
        <v/>
      </c>
      <c r="H31" s="208" t="str">
        <f>IF(ISBLANK('0. ARCHITECTURE-WiP'!N32),"",SUBSTITUTE('0. ARCHITECTURE-WiP'!N32,"NR","IT Soutenable"))</f>
        <v/>
      </c>
      <c r="I31" s="208" t="str">
        <f>IF(ISBLANK('0. ARCHITECTURE-WiP'!O32),"",SUBSTITUTE('0. ARCHITECTURE-WiP'!O32,"NR","IT Soutenable"))</f>
        <v/>
      </c>
    </row>
    <row r="32" spans="1:9" ht="15.75" customHeight="1">
      <c r="A32" s="208" t="str">
        <f>IF(ISBLANK('0. ARCHITECTURE-WiP'!G33),"",SUBSTITUTE('0. ARCHITECTURE-WiP'!G33,"NR","IT Soutenable"))</f>
        <v>Design Logiciel IT Soutenable</v>
      </c>
      <c r="B32" s="213" t="str">
        <f>IF(ISBLANK('0. ARCHITECTURE-WiP'!H33),"",SUBSTITUTE('0. ARCHITECTURE-WiP'!H33,"NR","IT Soutenable"))</f>
        <v/>
      </c>
      <c r="C32" s="215" t="str">
        <f>IF(ISBLANK('0. ARCHITECTURE-WiP'!I33),"",SUBSTITUTE('0. ARCHITECTURE-WiP'!I33,"NR","IT Soutenable"))</f>
        <v>Définir un modèle de conception évolutif
(Concevoir une architecture applicative modulaire permettant la réutilisation de briques logicielles dans d'autres contextes, et le remplacement de composants devenus obsolètes sans impacts majeurs sur la solution globale)</v>
      </c>
      <c r="D32" s="201" t="str">
        <f>IF(ISBLANK('0. ARCHITECTURE-WiP'!J33),"",SUBSTITUTE('0. ARCHITECTURE-WiP'!J33,"NR","IT Soutenable"))</f>
        <v>L'architecture est-elle modulaire ? Permet-elle de recycler des composants déjà développés pour d'autres projets (authentification, référentiels de données, API, etc.) ?</v>
      </c>
      <c r="E32" s="201" t="str">
        <f>IF(ISBLANK('0. ARCHITECTURE-WiP'!K33),"",SUBSTITUTE('0. ARCHITECTURE-WiP'!K33,"NR","IT Soutenable"))</f>
        <v>Les efforts d'adaptation aux contraintes environnementales réalisés et stabilisés doivent pouvoir bénéficier à l'ensemble des projets de l'organisation. Capitaliser sur les meilleures pratiques déployées est un gage d'efficacité environnementale et opérationnelle. La concept modulaire permet aussi de propager rapidement tous les bénéfices environnementaux qui pourraient être intégrés dans un composant, dans le cadre du suivi de l'état de l'art et des performances environnementales.</v>
      </c>
      <c r="F32" s="201" t="str">
        <f>IF(ISBLANK('0. ARCHITECTURE-WiP'!L33),"",SUBSTITUTE('0. ARCHITECTURE-WiP'!L33,"NR","IT Soutenable"))</f>
        <v>Les fonctionnalités de l'application sont-elles découpées en briques autonomes avec une standardisation des entrées/sorties permettant leur remplacement individuel ?</v>
      </c>
      <c r="G32" s="208" t="str">
        <f>IF(ISBLANK('0. ARCHITECTURE-WiP'!M33),"",SUBSTITUTE('0. ARCHITECTURE-WiP'!M33,"NR","IT Soutenable"))</f>
        <v>Les fonctionnalités sont-elles découpées en briques autonomes avec une standardisation des entrées/sorties permettant leur réutilisation dans d'autres contextes ?</v>
      </c>
      <c r="H32" s="208" t="str">
        <f>IF(ISBLANK('0. ARCHITECTURE-WiP'!N33),"",SUBSTITUTE('0. ARCHITECTURE-WiP'!N33,"NR","IT Soutenable"))</f>
        <v xml:space="preserve">Un référentiel des composants logiciels partagés existe-t-il dans l'entreprise ? </v>
      </c>
      <c r="I32" s="208" t="str">
        <f>IF(ISBLANK('0. ARCHITECTURE-WiP'!O33),"",SUBSTITUTE('0. ARCHITECTURE-WiP'!O33,"NR","IT Soutenable"))</f>
        <v/>
      </c>
    </row>
    <row r="33" spans="1:9" ht="15.75" customHeight="1">
      <c r="A33" s="208" t="str">
        <f>IF(ISBLANK('0. ARCHITECTURE-WiP'!G34),"",SUBSTITUTE('0. ARCHITECTURE-WiP'!G34,"NR","IT Soutenable"))</f>
        <v>Design Logiciel IT Soutenable</v>
      </c>
      <c r="B33" s="213" t="str">
        <f>IF(ISBLANK('0. ARCHITECTURE-WiP'!H34),"",SUBSTITUTE('0. ARCHITECTURE-WiP'!H34,"NR","IT Soutenable"))</f>
        <v/>
      </c>
      <c r="C33" s="215" t="str">
        <f>IF(ISBLANK('0. ARCHITECTURE-WiP'!I34),"",SUBSTITUTE('0. ARCHITECTURE-WiP'!I34,"NR","IT Soutenable"))</f>
        <v>Définir un modèle de production évolutif
(Les architectures proposées intègrent-elles des patterns de modularité veillant à ce que les zones de code puissent être segmentée permettant alors des interventions en zone froide sans nécessairement impacter le coeur du produit ?)</v>
      </c>
      <c r="D33" s="201" t="str">
        <f>IF(ISBLANK('0. ARCHITECTURE-WiP'!J34),"",SUBSTITUTE('0. ARCHITECTURE-WiP'!J34,"NR","IT Soutenable"))</f>
        <v xml:space="preserve">L'architecture est-elle granulaire  et les interfaces sont-elles cohérentes pour respecter l'indépendance de chaque entité ? </v>
      </c>
      <c r="E33" s="201" t="str">
        <f>IF(ISBLANK('0. ARCHITECTURE-WiP'!K34),"",SUBSTITUTE('0. ARCHITECTURE-WiP'!K34,"NR","IT Soutenable"))</f>
        <v>La capacité de réaliser des assemblages permettant de couvrir l'ensemble des fonctionnalités en utilisant des éléments qui ont déjà fait l'objet d'adaptations pour réduire les impacts du point de vue IT Soutenable est une solution efficace.</v>
      </c>
      <c r="F33" s="201" t="str">
        <f>IF(ISBLANK('0. ARCHITECTURE-WiP'!L34),"",SUBSTITUTE('0. ARCHITECTURE-WiP'!L34,"NR","IT Soutenable"))</f>
        <v>Les fonctionnalités de l'application ont-elles fait l'objet d'une classification permettant de définir l'essentialité de certaines fonctionnalités au regard d'autres fonctionnalités tout aussi importantes mais non considérées comme vitales au système ?</v>
      </c>
      <c r="G33" s="208" t="str">
        <f>IF(ISBLANK('0. ARCHITECTURE-WiP'!M34),"",SUBSTITUTE('0. ARCHITECTURE-WiP'!M34,"NR","IT Soutenable"))</f>
        <v>Est-ce que 20% des fonctionnalités utilisées par 80% des utilisateurs sont intégrées au « noyau »?</v>
      </c>
      <c r="H33" s="208" t="str">
        <f>IF(ISBLANK('0. ARCHITECTURE-WiP'!N34),"",SUBSTITUTE('0. ARCHITECTURE-WiP'!N34,"NR","IT Soutenable"))</f>
        <v>Est-ce que les 80% des fonctionnalités restantes utilisées par seulement 20% des utilisateurs sont disponibles sous la forme d’extensions ?</v>
      </c>
      <c r="I33" s="208" t="str">
        <f>IF(ISBLANK('0. ARCHITECTURE-WiP'!O34),"",SUBSTITUTE('0. ARCHITECTURE-WiP'!O34,"NR","IT Soutenable"))</f>
        <v/>
      </c>
    </row>
    <row r="34" spans="1:9" ht="15.75" customHeight="1">
      <c r="A34" s="208" t="str">
        <f>IF(ISBLANK('0. ARCHITECTURE-WiP'!G35),"",SUBSTITUTE('0. ARCHITECTURE-WiP'!G35,"NR","IT Soutenable"))</f>
        <v>Design Logiciel IT Soutenable</v>
      </c>
      <c r="B34" s="213" t="str">
        <f>IF(ISBLANK('0. ARCHITECTURE-WiP'!H35),"",SUBSTITUTE('0. ARCHITECTURE-WiP'!H35,"NR","IT Soutenable"))</f>
        <v/>
      </c>
      <c r="C34" s="215" t="str">
        <f>IF(ISBLANK('0. ARCHITECTURE-WiP'!I35),"",SUBSTITUTE('0. ARCHITECTURE-WiP'!I35,"NR","IT Soutenable"))</f>
        <v>Définir un modèle de production évolutif
(Concevoir l'architecture applicative la plus évolutive et résiliente possible)</v>
      </c>
      <c r="D34" s="201" t="str">
        <f>IF(ISBLANK('0. ARCHITECTURE-WiP'!J35),"",SUBSTITUTE('0. ARCHITECTURE-WiP'!J35,"NR","IT Soutenable"))</f>
        <v xml:space="preserve">La capacité de mon réseau à s'adapter dans le temps fait-elle l'objet d'une étude spécifique ? </v>
      </c>
      <c r="E34" s="201" t="str">
        <f>IF(ISBLANK('0. ARCHITECTURE-WiP'!K35),"",SUBSTITUTE('0. ARCHITECTURE-WiP'!K35,"NR","IT Soutenable"))</f>
        <v>Les avancées techniques et les progrès en matière de consommation énergétique des réseaux doivent pouvoir être rapidement implémentées sans générer de refonte lourde du design logiciel du service.</v>
      </c>
      <c r="F34" s="201" t="str">
        <f>IF(ISBLANK('0. ARCHITECTURE-WiP'!L35),"",SUBSTITUTE('0. ARCHITECTURE-WiP'!L35,"NR","IT Soutenable"))</f>
        <v xml:space="preserve">Mon architecture permet-elle de remplacer la technologie d'une couche par une autre ? </v>
      </c>
      <c r="G34" s="208" t="str">
        <f>IF(ISBLANK('0. ARCHITECTURE-WiP'!M35),"",SUBSTITUTE('0. ARCHITECTURE-WiP'!M35,"NR","IT Soutenable"))</f>
        <v/>
      </c>
      <c r="H34" s="208" t="str">
        <f>IF(ISBLANK('0. ARCHITECTURE-WiP'!N35),"",SUBSTITUTE('0. ARCHITECTURE-WiP'!N35,"NR","IT Soutenable"))</f>
        <v/>
      </c>
      <c r="I34" s="208" t="str">
        <f>IF(ISBLANK('0. ARCHITECTURE-WiP'!O35),"",SUBSTITUTE('0. ARCHITECTURE-WiP'!O35,"NR","IT Soutenable"))</f>
        <v/>
      </c>
    </row>
    <row r="35" spans="1:9" ht="15.75" customHeight="1">
      <c r="A35" s="208" t="str">
        <f>IF(ISBLANK('0. ARCHITECTURE-WiP'!G36),"",SUBSTITUTE('0. ARCHITECTURE-WiP'!G36,"NR","IT Soutenable"))</f>
        <v>Design Logiciel</v>
      </c>
      <c r="B35" s="213" t="str">
        <f>IF(ISBLANK('0. ARCHITECTURE-WiP'!H36),"",SUBSTITUTE('0. ARCHITECTURE-WiP'!H36,"NR","IT Soutenable"))</f>
        <v/>
      </c>
      <c r="C35" s="215" t="str">
        <f>IF(ISBLANK('0. ARCHITECTURE-WiP'!I36),"",SUBSTITUTE('0. ARCHITECTURE-WiP'!I36,"NR","IT Soutenable"))</f>
        <v>Définir un modèle de production évolutif
(Considérer la mise en place de systèmes de cache pour réduire les échanges réseau et/ou le coût computationnel d'une opération )</v>
      </c>
      <c r="D35" s="201" t="str">
        <f>IF(ISBLANK('0. ARCHITECTURE-WiP'!J36),"",SUBSTITUTE('0. ARCHITECTURE-WiP'!J36,"NR","IT Soutenable"))</f>
        <v>Un cache est-il mis en place entre les différents composants du SI pour limiter les échanges sur le réseau, lorsque la nature des données le permet ?</v>
      </c>
      <c r="E35" s="201" t="str">
        <f>IF(ISBLANK('0. ARCHITECTURE-WiP'!K36),"",SUBSTITUTE('0. ARCHITECTURE-WiP'!K36,"NR","IT Soutenable"))</f>
        <v>La réduction des volumes d'échanges, des opérations de calculs, traitements, et accès aux données est un axe d'optimisation des consommations de ressources. La mise en place de systèmes de cache permet de réduire les coûts des opérations répétitives. Les mécanismes de cache peuvent être déployés à différents points de passage dans un service. Plus le cache est proche du demandeur qu'il doit servir, plus le volume de données en transit et la longueur du chemin emprunté par les données sont faibles. Plus le cache est proche de la source de données, plus il peut être mutualisé par un nombre important d'utilisateurs mais les données seront tout de même échangées, seules les opérations de traitement et collecte seront réduites.</v>
      </c>
      <c r="F35" s="201" t="str">
        <f>IF(ISBLANK('0. ARCHITECTURE-WiP'!L36),"",SUBSTITUTE('0. ARCHITECTURE-WiP'!L36,"NR","IT Soutenable"))</f>
        <v>Les données de traduction des libellés sont-elles mises en cache localement ?</v>
      </c>
      <c r="G35" s="208" t="str">
        <f>IF(ISBLANK('0. ARCHITECTURE-WiP'!M36),"",SUBSTITUTE('0. ARCHITECTURE-WiP'!M36,"NR","IT Soutenable"))</f>
        <v/>
      </c>
      <c r="H35" s="208" t="str">
        <f>IF(ISBLANK('0. ARCHITECTURE-WiP'!N36),"",SUBSTITUTE('0. ARCHITECTURE-WiP'!N36,"NR","IT Soutenable"))</f>
        <v/>
      </c>
      <c r="I35" s="208" t="str">
        <f>IF(ISBLANK('0. ARCHITECTURE-WiP'!O36),"",SUBSTITUTE('0. ARCHITECTURE-WiP'!O36,"NR","IT Soutenable"))</f>
        <v/>
      </c>
    </row>
    <row r="36" spans="1:9" ht="15.75" customHeight="1">
      <c r="A36" s="208" t="str">
        <f>IF(ISBLANK('0. ARCHITECTURE-WiP'!G37),"",SUBSTITUTE('0. ARCHITECTURE-WiP'!G37,"NR","IT Soutenable"))</f>
        <v>Achat IT Soutenable</v>
      </c>
      <c r="B36" s="213" t="str">
        <f>IF(ISBLANK('0. ARCHITECTURE-WiP'!H37),"",SUBSTITUTE('0. ARCHITECTURE-WiP'!H37,"NR","IT Soutenable"))</f>
        <v/>
      </c>
      <c r="C36" s="215" t="str">
        <f>IF(ISBLANK('0. ARCHITECTURE-WiP'!I37),"",SUBSTITUTE('0. ARCHITECTURE-WiP'!I37,"NR","IT Soutenable"))</f>
        <v>Définir un modèle de production évolutif
(Lors de l'appel à des fournisseurs, veiller a vérifier qu'ils disposent si possible de références en terme de numérique responsables. Ont ils un label reconnu ou ont-ils une stratégie/politique RSE permettant de justifier de bonnes pratiques éthiques et ou environnementales ?)</v>
      </c>
      <c r="D36" s="201" t="str">
        <f>IF(ISBLANK('0. ARCHITECTURE-WiP'!J37),"",SUBSTITUTE('0. ARCHITECTURE-WiP'!J37,"NR","IT Soutenable"))</f>
        <v>Le choix des fournisseurs prend-il en compte les aspects Numérique Responsable et RSE au même titre que les données de solvabilité ?</v>
      </c>
      <c r="E36" s="201" t="str">
        <f>IF(ISBLANK('0. ARCHITECTURE-WiP'!K37),"",SUBSTITUTE('0. ARCHITECTURE-WiP'!K37,"NR","IT Soutenable"))</f>
        <v>La qualification des fournisseurs s'appuie sur des règles de décisions qui permettent de statuer sur la pérennité de la relation. Parmi ces règles doivent figurer des éléments liés au IT Soutenable. Ces aspects IT Soutenable doivent avoir un impact important dans l'évaluation de la solvabilité du fournisseur.</v>
      </c>
      <c r="F36" s="201" t="str">
        <f>IF(ISBLANK('0. ARCHITECTURE-WiP'!L37),"",SUBSTITUTE('0. ARCHITECTURE-WiP'!L37,"NR","IT Soutenable"))</f>
        <v>Quels sont les indicateurs demandés et les seuils d'acceptabilité ?</v>
      </c>
      <c r="G36" s="208" t="str">
        <f>IF(ISBLANK('0. ARCHITECTURE-WiP'!M37),"",SUBSTITUTE('0. ARCHITECTURE-WiP'!M37,"NR","IT Soutenable"))</f>
        <v/>
      </c>
      <c r="H36" s="208" t="str">
        <f>IF(ISBLANK('0. ARCHITECTURE-WiP'!N37),"",SUBSTITUTE('0. ARCHITECTURE-WiP'!N37,"NR","IT Soutenable"))</f>
        <v/>
      </c>
      <c r="I36" s="208" t="str">
        <f>IF(ISBLANK('0. ARCHITECTURE-WiP'!O37),"",SUBSTITUTE('0. ARCHITECTURE-WiP'!O37,"NR","IT Soutenable"))</f>
        <v/>
      </c>
    </row>
    <row r="37" spans="1:9" ht="15.75" customHeight="1">
      <c r="A37" s="208" t="str">
        <f>IF(ISBLANK('0. ARCHITECTURE-WiP'!G38),"",SUBSTITUTE('0. ARCHITECTURE-WiP'!G38,"NR","IT Soutenable"))</f>
        <v/>
      </c>
      <c r="B37" s="213" t="str">
        <f>IF(ISBLANK('0. ARCHITECTURE-WiP'!H38),"",SUBSTITUTE('0. ARCHITECTURE-WiP'!H38,"NR","IT Soutenable"))</f>
        <v>Associer les données, les flux, les applicatifs et la sécurité pour permettre leur identification et leur traçabilité</v>
      </c>
      <c r="C37" s="215" t="str">
        <f>IF(ISBLANK('0. ARCHITECTURE-WiP'!I38),"",SUBSTITUTE('0. ARCHITECTURE-WiP'!I38,"NR","IT Soutenable"))</f>
        <v/>
      </c>
      <c r="D37" s="201" t="str">
        <f>IF(ISBLANK('0. ARCHITECTURE-WiP'!J38),"",SUBSTITUTE('0. ARCHITECTURE-WiP'!J38,"NR","IT Soutenable"))</f>
        <v/>
      </c>
      <c r="E37" s="201" t="str">
        <f>IF(ISBLANK('0. ARCHITECTURE-WiP'!K38),"",SUBSTITUTE('0. ARCHITECTURE-WiP'!K38,"NR","IT Soutenable"))</f>
        <v/>
      </c>
      <c r="F37" s="201" t="str">
        <f>IF(ISBLANK('0. ARCHITECTURE-WiP'!L38),"",SUBSTITUTE('0. ARCHITECTURE-WiP'!L38,"NR","IT Soutenable"))</f>
        <v/>
      </c>
      <c r="G37" s="208" t="str">
        <f>IF(ISBLANK('0. ARCHITECTURE-WiP'!M38),"",SUBSTITUTE('0. ARCHITECTURE-WiP'!M38,"NR","IT Soutenable"))</f>
        <v/>
      </c>
      <c r="H37" s="208" t="str">
        <f>IF(ISBLANK('0. ARCHITECTURE-WiP'!N38),"",SUBSTITUTE('0. ARCHITECTURE-WiP'!N38,"NR","IT Soutenable"))</f>
        <v/>
      </c>
      <c r="I37" s="208" t="str">
        <f>IF(ISBLANK('0. ARCHITECTURE-WiP'!O38),"",SUBSTITUTE('0. ARCHITECTURE-WiP'!O38,"NR","IT Soutenable"))</f>
        <v/>
      </c>
    </row>
    <row r="38" spans="1:9" ht="15.75" customHeight="1">
      <c r="A38" s="208" t="str">
        <f>IF(ISBLANK('0. ARCHITECTURE-WiP'!G39),"",SUBSTITUTE('0. ARCHITECTURE-WiP'!G39,"NR","IT Soutenable"))</f>
        <v>Design Logiciel IT Soutenable</v>
      </c>
      <c r="B38" s="213" t="str">
        <f>IF(ISBLANK('0. ARCHITECTURE-WiP'!H39),"",SUBSTITUTE('0. ARCHITECTURE-WiP'!H39,"NR","IT Soutenable"))</f>
        <v/>
      </c>
      <c r="C38" s="215" t="str">
        <f>IF(ISBLANK('0. ARCHITECTURE-WiP'!I39),"",SUBSTITUTE('0. ARCHITECTURE-WiP'!I39,"NR","IT Soutenable"))</f>
        <v>Associer les données, les flux, les applicatifs et la sécurité pour permettre leur identification et leur tracabilité
(Le dossier d'architecture doit pouvoir se baser sur un catalogue de données. Si celui ci n'existe pas il est nécessaire d'en prévoir la constitution afin de structurer les données utiles et nécessaires et identifier les data surnuméraires, la dark data )</v>
      </c>
      <c r="D38" s="201" t="str">
        <f>IF(ISBLANK('0. ARCHITECTURE-WiP'!J39),"",SUBSTITUTE('0. ARCHITECTURE-WiP'!J39,"NR","IT Soutenable"))</f>
        <v xml:space="preserve">La frugalité des données a-t-elle été intégrée ? </v>
      </c>
      <c r="E38" s="201" t="str">
        <f>IF(ISBLANK('0. ARCHITECTURE-WiP'!K39),"",SUBSTITUTE('0. ARCHITECTURE-WiP'!K39,"NR","IT Soutenable"))</f>
        <v>La réduction de la volumétrie, notamment des données, réduit l'impact du point de vue IT Soutenable</v>
      </c>
      <c r="F38" s="201" t="str">
        <f>IF(ISBLANK('0. ARCHITECTURE-WiP'!L39),"",SUBSTITUTE('0. ARCHITECTURE-WiP'!L39,"NR","IT Soutenable"))</f>
        <v xml:space="preserve">Quel est le niveau de respect des NF et principalement la 2NF ? </v>
      </c>
      <c r="G38" s="208" t="str">
        <f>IF(ISBLANK('0. ARCHITECTURE-WiP'!M39),"",SUBSTITUTE('0. ARCHITECTURE-WiP'!M39,"NR","IT Soutenable"))</f>
        <v/>
      </c>
      <c r="H38" s="208" t="str">
        <f>IF(ISBLANK('0. ARCHITECTURE-WiP'!N39),"",SUBSTITUTE('0. ARCHITECTURE-WiP'!N39,"NR","IT Soutenable"))</f>
        <v/>
      </c>
      <c r="I38" s="208" t="str">
        <f>IF(ISBLANK('0. ARCHITECTURE-WiP'!O39),"",SUBSTITUTE('0. ARCHITECTURE-WiP'!O39,"NR","IT Soutenable"))</f>
        <v/>
      </c>
    </row>
    <row r="39" spans="1:9" ht="15.75" customHeight="1">
      <c r="A39" s="208" t="str">
        <f>IF(ISBLANK('0. ARCHITECTURE-WiP'!G40),"",SUBSTITUTE('0. ARCHITECTURE-WiP'!G40,"NR","IT Soutenable"))</f>
        <v>Design Logiciel IT Soutenable</v>
      </c>
      <c r="B39" s="213" t="str">
        <f>IF(ISBLANK('0. ARCHITECTURE-WiP'!H40),"",SUBSTITUTE('0. ARCHITECTURE-WiP'!H40,"NR","IT Soutenable"))</f>
        <v/>
      </c>
      <c r="C39" s="215" t="str">
        <f>IF(ISBLANK('0. ARCHITECTURE-WiP'!I40),"",SUBSTITUTE('0. ARCHITECTURE-WiP'!I40,"NR","IT Soutenable"))</f>
        <v>Associer les données, les flux, les applicatifs et la sécurité pour permettre leur identification et leur tracabilité
(Chaque dossier d'architecture doit pouvoir permettre une mise en oeuvre, ou une mise à niveau des matrices des flux, celle-ci devra permettre d'identifier les flux redondants ou obsolètes)</v>
      </c>
      <c r="D39" s="201" t="str">
        <f>IF(ISBLANK('0. ARCHITECTURE-WiP'!J40),"",SUBSTITUTE('0. ARCHITECTURE-WiP'!J40,"NR","IT Soutenable"))</f>
        <v>Est-ce que l'application minimise les données devant être échangées avec d'autres applications ou les utilisateurs avec l'utilisation d'une matrice de flux ?</v>
      </c>
      <c r="E39" s="201" t="str">
        <f>IF(ISBLANK('0. ARCHITECTURE-WiP'!K40),"",SUBSTITUTE('0. ARCHITECTURE-WiP'!K40,"NR","IT Soutenable"))</f>
        <v>Dans les usages de services numériques les échanges de données sont à la fois indispensables mais génèrent une consommation importante de ressources. La réduction des besoins d'échanges au strict minimum diminue l'impact de ces échanges. Seule la vue globale des flux avec leurs sources, destinations et objectifs permet de qualifier la nécessité et d'accepter l'impact des consommations qu'ils génèrent.</v>
      </c>
      <c r="F39" s="201" t="str">
        <f>IF(ISBLANK('0. ARCHITECTURE-WiP'!L40),"",SUBSTITUTE('0. ARCHITECTURE-WiP'!L40,"NR","IT Soutenable"))</f>
        <v>Est-ce que l'application nécessite d'échanger des données avec d'autres applications, consommateurs, producteurs qu'elle ne peut pas stocker en local ?</v>
      </c>
      <c r="G39" s="208" t="str">
        <f>IF(ISBLANK('0. ARCHITECTURE-WiP'!M40),"",SUBSTITUTE('0. ARCHITECTURE-WiP'!M40,"NR","IT Soutenable"))</f>
        <v>Est-ce que l'application effectue en permanence des requêtes réseau de petites tailles ? Est-ce que ces échanges peuvent être optimisés (éviter les aller-retours) ?</v>
      </c>
      <c r="H39" s="208" t="str">
        <f>IF(ISBLANK('0. ARCHITECTURE-WiP'!N40),"",SUBSTITUTE('0. ARCHITECTURE-WiP'!N40,"NR","IT Soutenable"))</f>
        <v>Est-ce que l'application utilise des caches applicatifs ?</v>
      </c>
      <c r="I39" s="208" t="str">
        <f>IF(ISBLANK('0. ARCHITECTURE-WiP'!O40),"",SUBSTITUTE('0. ARCHITECTURE-WiP'!O40,"NR","IT Soutenable"))</f>
        <v/>
      </c>
    </row>
    <row r="40" spans="1:9" ht="15.75" customHeight="1">
      <c r="A40" s="208" t="str">
        <f>IF(ISBLANK('0. ARCHITECTURE-WiP'!G41),"",SUBSTITUTE('0. ARCHITECTURE-WiP'!G41,"NR","IT Soutenable"))</f>
        <v>Cycle de vie</v>
      </c>
      <c r="B40" s="213" t="str">
        <f>IF(ISBLANK('0. ARCHITECTURE-WiP'!H41),"",SUBSTITUTE('0. ARCHITECTURE-WiP'!H41,"NR","IT Soutenable"))</f>
        <v/>
      </c>
      <c r="C40" s="215" t="str">
        <f>IF(ISBLANK('0. ARCHITECTURE-WiP'!I41),"",SUBSTITUTE('0. ARCHITECTURE-WiP'!I41,"NR","IT Soutenable"))</f>
        <v>Associer les données, les flux, les applicatifs et la sécurité pour permettre leur identification et leur tracabilité
(Le dossier d'architecture doit décrire le cycle de fin de vie des éléments d'architecture concernés)</v>
      </c>
      <c r="D40" s="201" t="str">
        <f>IF(ISBLANK('0. ARCHITECTURE-WiP'!J41),"",SUBSTITUTE('0. ARCHITECTURE-WiP'!J41,"NR","IT Soutenable"))</f>
        <v>Chaque composant déployé est-il qualifié du point de vue de sa durée de vie, et les procédures de déprovisonnement sont-elles systématiquement exprimées ?</v>
      </c>
      <c r="E40" s="201" t="str">
        <f>IF(ISBLANK('0. ARCHITECTURE-WiP'!K41),"",SUBSTITUTE('0. ARCHITECTURE-WiP'!K41,"NR","IT Soutenable"))</f>
        <v>Toutes les ressources d'un composant doivent être gérées et une durée de vie, un processus de retrait doit être mis en place. Ces éléments doivent aussi prendre en compte les traitements récurrents (batch, CRON, ..), les données et les sauvegardes. Le maintien ou l'oubli sur des systèmes en production de composants inactifs est à la fois un gaspillage de ressources, mais aussi une fragilité dans la sécurité.</v>
      </c>
      <c r="F40" s="201" t="str">
        <f>IF(ISBLANK('0. ARCHITECTURE-WiP'!L41),"",SUBSTITUTE('0. ARCHITECTURE-WiP'!L41,"NR","IT Soutenable"))</f>
        <v>Quelle durée de vie est associée à chaque composant ?</v>
      </c>
      <c r="G40" s="208" t="str">
        <f>IF(ISBLANK('0. ARCHITECTURE-WiP'!M41),"",SUBSTITUTE('0. ARCHITECTURE-WiP'!M41,"NR","IT Soutenable"))</f>
        <v>Quelle est la fréquence de revue des données expirées ?</v>
      </c>
      <c r="H40" s="208" t="str">
        <f>IF(ISBLANK('0. ARCHITECTURE-WiP'!N41),"",SUBSTITUTE('0. ARCHITECTURE-WiP'!N41,"NR","IT Soutenable"))</f>
        <v/>
      </c>
      <c r="I40" s="208" t="str">
        <f>IF(ISBLANK('0. ARCHITECTURE-WiP'!O41),"",SUBSTITUTE('0. ARCHITECTURE-WiP'!O41,"NR","IT Soutenable"))</f>
        <v/>
      </c>
    </row>
    <row r="41" spans="1:9" ht="15.75" customHeight="1">
      <c r="A41" s="208" t="str">
        <f>IF(ISBLANK('0. ARCHITECTURE-WiP'!G42),"",SUBSTITUTE('0. ARCHITECTURE-WiP'!G42,"NR","IT Soutenable"))</f>
        <v>Design Logiciel</v>
      </c>
      <c r="B41" s="213" t="str">
        <f>IF(ISBLANK('0. ARCHITECTURE-WiP'!H42),"",SUBSTITUTE('0. ARCHITECTURE-WiP'!H42,"NR","IT Soutenable"))</f>
        <v/>
      </c>
      <c r="C41" s="215" t="str">
        <f>IF(ISBLANK('0. ARCHITECTURE-WiP'!I42),"",SUBSTITUTE('0. ARCHITECTURE-WiP'!I42,"NR","IT Soutenable"))</f>
        <v>Associer les données, les flux, les applicatifs et la sécurité pour permettre leur identification et leur tracabilité
(Les architectes techniques qui conçoivent les applicatifs doivent respecter les bonnes pratiques formalisées dans les normes de sécurité des développements informatiques de l'entreprise)</v>
      </c>
      <c r="D41" s="201" t="str">
        <f>IF(ISBLANK('0. ARCHITECTURE-WiP'!J42),"",SUBSTITUTE('0. ARCHITECTURE-WiP'!J42,"NR","IT Soutenable"))</f>
        <v>Les aspects sécurité, accessibilité, et Numérique Responsable sont-ils traités de la même manière pour chaque élément de l'architecture ?</v>
      </c>
      <c r="E41" s="201" t="str">
        <f>IF(ISBLANK('0. ARCHITECTURE-WiP'!K42),"",SUBSTITUTE('0. ARCHITECTURE-WiP'!K42,"NR","IT Soutenable"))</f>
        <v>Les organisations sont structurées pour que la phase d'architecture intègre très tôt dans la démarche les aspects de sécurité. La sécurité doit être adressée pour tous éléments de l'architecture. La sécurité n'étant pas le seul domaine qui s'applique de manière transversale, elle doit être associée avec les autres sujets : accessibilité et IT Soutenable. Chaque élément de l'architecture doit être traité avec la même excellence pour la sécurité, l'accessibilité et le IT Soutenable.</v>
      </c>
      <c r="F41" s="201" t="str">
        <f>IF(ISBLANK('0. ARCHITECTURE-WiP'!L42),"",SUBSTITUTE('0. ARCHITECTURE-WiP'!L42,"NR","IT Soutenable"))</f>
        <v>Les processus et canevas d'architecture intègrent-ils systématiquement les aspects sécurité, accessibilité, et Numérique Responsable ?</v>
      </c>
      <c r="G41" s="208" t="str">
        <f>IF(ISBLANK('0. ARCHITECTURE-WiP'!M42),"",SUBSTITUTE('0. ARCHITECTURE-WiP'!M42,"NR","IT Soutenable"))</f>
        <v/>
      </c>
      <c r="H41" s="208" t="str">
        <f>IF(ISBLANK('0. ARCHITECTURE-WiP'!N42),"",SUBSTITUTE('0. ARCHITECTURE-WiP'!N42,"NR","IT Soutenable"))</f>
        <v/>
      </c>
      <c r="I41" s="208" t="str">
        <f>IF(ISBLANK('0. ARCHITECTURE-WiP'!O42),"",SUBSTITUTE('0. ARCHITECTURE-WiP'!O42,"NR","IT Soutenable"))</f>
        <v/>
      </c>
    </row>
    <row r="42" spans="1:9" ht="15.75" customHeight="1">
      <c r="A42" s="208" t="str">
        <f>IF(ISBLANK('0. ARCHITECTURE-WiP'!G43),"",SUBSTITUTE('0. ARCHITECTURE-WiP'!G43,"NR","IT Soutenable"))</f>
        <v>Design Logiciel</v>
      </c>
      <c r="B42" s="213" t="str">
        <f>IF(ISBLANK('0. ARCHITECTURE-WiP'!H43),"",SUBSTITUTE('0. ARCHITECTURE-WiP'!H43,"NR","IT Soutenable"))</f>
        <v/>
      </c>
      <c r="C42" s="215" t="str">
        <f>IF(ISBLANK('0. ARCHITECTURE-WiP'!I43),"",SUBSTITUTE('0. ARCHITECTURE-WiP'!I43,"NR","IT Soutenable"))</f>
        <v>Associer les données, les flux, les applicatifs et la sécurité pour permettre leur identification et leur tracabilité
(Lors de l'implémentation de fonctions de sécurité il est impératif de mettre en oeuvre la traçabilité et la vérification des exigences de sécurité)</v>
      </c>
      <c r="D42" s="201" t="str">
        <f>IF(ISBLANK('0. ARCHITECTURE-WiP'!J43),"",SUBSTITUTE('0. ARCHITECTURE-WiP'!J43,"NR","IT Soutenable"))</f>
        <v>La traçabilité des exigences de sécurité est-elle garantie ?</v>
      </c>
      <c r="E42" s="201" t="str">
        <f>IF(ISBLANK('0. ARCHITECTURE-WiP'!K43),"",SUBSTITUTE('0. ARCHITECTURE-WiP'!K43,"NR","IT Soutenable"))</f>
        <v>La sécurité des systèmes d'information impacte l'activité de l'organisation, le respect et la confiance des utilisateurs. La sécurité n'est pas un acquis, elle doit être remise en cause périodiquement et les procédures de suivi, validation doivent être tracées.</v>
      </c>
      <c r="F42" s="201" t="str">
        <f>IF(ISBLANK('0. ARCHITECTURE-WiP'!L43),"",SUBSTITUTE('0. ARCHITECTURE-WiP'!L43,"NR","IT Soutenable"))</f>
        <v>Quels sont les indicateurs de suivis de sécurité définis et sont-ils basés sur des données fiables et éprouvées ?</v>
      </c>
      <c r="G42" s="208" t="str">
        <f>IF(ISBLANK('0. ARCHITECTURE-WiP'!M43),"",SUBSTITUTE('0. ARCHITECTURE-WiP'!M43,"NR","IT Soutenable"))</f>
        <v/>
      </c>
      <c r="H42" s="208" t="str">
        <f>IF(ISBLANK('0. ARCHITECTURE-WiP'!N43),"",SUBSTITUTE('0. ARCHITECTURE-WiP'!N43,"NR","IT Soutenable"))</f>
        <v/>
      </c>
      <c r="I42" s="208" t="str">
        <f>IF(ISBLANK('0. ARCHITECTURE-WiP'!O43),"",SUBSTITUTE('0. ARCHITECTURE-WiP'!O43,"NR","IT Soutenable"))</f>
        <v/>
      </c>
    </row>
    <row r="43" spans="1:9" ht="15.75" customHeight="1">
      <c r="A43" s="208" t="str">
        <f>IF(ISBLANK('0. ARCHITECTURE-WiP'!G44),"",SUBSTITUTE('0. ARCHITECTURE-WiP'!G44,"NR","IT Soutenable"))</f>
        <v/>
      </c>
      <c r="B43" s="213" t="str">
        <f>IF(ISBLANK('0. ARCHITECTURE-WiP'!H44),"",SUBSTITUTE('0. ARCHITECTURE-WiP'!H44,"NR","IT Soutenable"))</f>
        <v>Anticiper les impacts sur la production</v>
      </c>
      <c r="C43" s="215" t="str">
        <f>IF(ISBLANK('0. ARCHITECTURE-WiP'!I44),"",SUBSTITUTE('0. ARCHITECTURE-WiP'!I44,"NR","IT Soutenable"))</f>
        <v/>
      </c>
      <c r="D43" s="201" t="str">
        <f>IF(ISBLANK('0. ARCHITECTURE-WiP'!J44),"",SUBSTITUTE('0. ARCHITECTURE-WiP'!J44,"NR","IT Soutenable"))</f>
        <v/>
      </c>
      <c r="E43" s="201" t="str">
        <f>IF(ISBLANK('0. ARCHITECTURE-WiP'!K44),"",SUBSTITUTE('0. ARCHITECTURE-WiP'!K44,"NR","IT Soutenable"))</f>
        <v/>
      </c>
      <c r="F43" s="201" t="str">
        <f>IF(ISBLANK('0. ARCHITECTURE-WiP'!L44),"",SUBSTITUTE('0. ARCHITECTURE-WiP'!L44,"NR","IT Soutenable"))</f>
        <v/>
      </c>
      <c r="G43" s="208" t="str">
        <f>IF(ISBLANK('0. ARCHITECTURE-WiP'!M44),"",SUBSTITUTE('0. ARCHITECTURE-WiP'!M44,"NR","IT Soutenable"))</f>
        <v/>
      </c>
      <c r="H43" s="208" t="str">
        <f>IF(ISBLANK('0. ARCHITECTURE-WiP'!N44),"",SUBSTITUTE('0. ARCHITECTURE-WiP'!N44,"NR","IT Soutenable"))</f>
        <v/>
      </c>
      <c r="I43" s="208" t="str">
        <f>IF(ISBLANK('0. ARCHITECTURE-WiP'!O44),"",SUBSTITUTE('0. ARCHITECTURE-WiP'!O44,"NR","IT Soutenable"))</f>
        <v/>
      </c>
    </row>
    <row r="44" spans="1:9" ht="15.75" customHeight="1">
      <c r="A44" s="208" t="str">
        <f>IF(ISBLANK('0. ARCHITECTURE-WiP'!G45),"",SUBSTITUTE('0. ARCHITECTURE-WiP'!G45,"NR","IT Soutenable"))</f>
        <v>Cycle de vie</v>
      </c>
      <c r="B44" s="213" t="str">
        <f>IF(ISBLANK('0. ARCHITECTURE-WiP'!H45),"",SUBSTITUTE('0. ARCHITECTURE-WiP'!H45,"NR","IT Soutenable"))</f>
        <v/>
      </c>
      <c r="C44" s="215" t="str">
        <f>IF(ISBLANK('0. ARCHITECTURE-WiP'!I45),"",SUBSTITUTE('0. ARCHITECTURE-WiP'!I45,"NR","IT Soutenable"))</f>
        <v>Anticiper les impacts sur la production
(Envisager dès que cela est possible des approches Low Tech)</v>
      </c>
      <c r="D44" s="201" t="str">
        <f>IF(ISBLANK('0. ARCHITECTURE-WiP'!J45),"",SUBSTITUTE('0. ARCHITECTURE-WiP'!J45,"NR","IT Soutenable"))</f>
        <v>L'utilisation du service exclut-elle certaines configurations logicielles ou matérielles ?</v>
      </c>
      <c r="E44" s="201" t="str">
        <f>IF(ISBLANK('0. ARCHITECTURE-WiP'!K45),"",SUBSTITUTE('0. ARCHITECTURE-WiP'!K45,"NR","IT Soutenable"))</f>
        <v>Lorsque la conception d'un service augmente les exigences techniques des environnements sur lesquels il est apte à fonctionner, que ce soit côté serveur ou périphériques utilisateurs, cela entraîne au mieux un nouveau dimensionnement de ces composants matériels, au pire la nécessité de les remplacer par une gamme plus puissante. Dans tous les cas, cela génère un impact environnemental fort sans parler du fait que cela écarte certains utilisateurs qui ne disposent pas des matériels.</v>
      </c>
      <c r="F44" s="201" t="str">
        <f>IF(ISBLANK('0. ARCHITECTURE-WiP'!L45),"",SUBSTITUTE('0. ARCHITECTURE-WiP'!L45,"NR","IT Soutenable"))</f>
        <v xml:space="preserve">La nouvelle version du service ou produit nécessite t-elle de nouveaux composants externes ? </v>
      </c>
      <c r="G44" s="208" t="str">
        <f>IF(ISBLANK('0. ARCHITECTURE-WiP'!M45),"",SUBSTITUTE('0. ARCHITECTURE-WiP'!M45,"NR","IT Soutenable"))</f>
        <v>La nouvelle version du service rend-elle obsolète certaines configurations matérielles ?</v>
      </c>
      <c r="H44" s="208" t="str">
        <f>IF(ISBLANK('0. ARCHITECTURE-WiP'!N45),"",SUBSTITUTE('0. ARCHITECTURE-WiP'!N45,"NR","IT Soutenable"))</f>
        <v/>
      </c>
      <c r="I44" s="208" t="str">
        <f>IF(ISBLANK('0. ARCHITECTURE-WiP'!O45),"",SUBSTITUTE('0. ARCHITECTURE-WiP'!O45,"NR","IT Soutenable"))</f>
        <v/>
      </c>
    </row>
    <row r="45" spans="1:9" ht="15.75" customHeight="1">
      <c r="A45" s="208" t="str">
        <f>IF(ISBLANK('0. ARCHITECTURE-WiP'!G46),"",SUBSTITUTE('0. ARCHITECTURE-WiP'!G46,"NR","IT Soutenable"))</f>
        <v>Design Logiciel IT Soutenable</v>
      </c>
      <c r="B45" s="213" t="str">
        <f>IF(ISBLANK('0. ARCHITECTURE-WiP'!H46),"",SUBSTITUTE('0. ARCHITECTURE-WiP'!H46,"NR","IT Soutenable"))</f>
        <v/>
      </c>
      <c r="C45" s="215" t="str">
        <f>IF(ISBLANK('0. ARCHITECTURE-WiP'!I46),"",SUBSTITUTE('0. ARCHITECTURE-WiP'!I46,"NR","IT Soutenable"))</f>
        <v>Anticiper les impacts sur la production
(Envisager dès que cela est possible des approches Low Tech)</v>
      </c>
      <c r="D45" s="201" t="str">
        <f>IF(ISBLANK('0. ARCHITECTURE-WiP'!J46),"",SUBSTITUTE('0. ARCHITECTURE-WiP'!J46,"NR","IT Soutenable"))</f>
        <v>L'utilisation du service permet-elle d'envisager des configurations logicielles ou matérielles moins impactantes pour l'environnement ?</v>
      </c>
      <c r="E45" s="201" t="str">
        <f>IF(ISBLANK('0. ARCHITECTURE-WiP'!K46),"",SUBSTITUTE('0. ARCHITECTURE-WiP'!K46,"NR","IT Soutenable"))</f>
        <v>L'escalade technologique au détriment de l'environnement n'est pas soutenable. La phase d'architecture doit prendre en considération la manière de remplir les fonctionnalités en limitant les impacts de la technologie.</v>
      </c>
      <c r="F45" s="201" t="str">
        <f>IF(ISBLANK('0. ARCHITECTURE-WiP'!L46),"",SUBSTITUTE('0. ARCHITECTURE-WiP'!L46,"NR","IT Soutenable"))</f>
        <v>Quelles solutions low-tech sont envisagées ?</v>
      </c>
      <c r="G45" s="208" t="str">
        <f>IF(ISBLANK('0. ARCHITECTURE-WiP'!M46),"",SUBSTITUTE('0. ARCHITECTURE-WiP'!M46,"NR","IT Soutenable"))</f>
        <v/>
      </c>
      <c r="H45" s="208" t="str">
        <f>IF(ISBLANK('0. ARCHITECTURE-WiP'!N46),"",SUBSTITUTE('0. ARCHITECTURE-WiP'!N46,"NR","IT Soutenable"))</f>
        <v/>
      </c>
      <c r="I45" s="208" t="str">
        <f>IF(ISBLANK('0. ARCHITECTURE-WiP'!O46),"",SUBSTITUTE('0. ARCHITECTURE-WiP'!O46,"NR","IT Soutenable"))</f>
        <v/>
      </c>
    </row>
    <row r="46" spans="1:9" ht="15.75" customHeight="1">
      <c r="A46" s="208" t="str">
        <f>IF(ISBLANK('0. ARCHITECTURE-WiP'!G47),"",SUBSTITUTE('0. ARCHITECTURE-WiP'!G47,"NR","IT Soutenable"))</f>
        <v>Design Logiciel IT Soutenable</v>
      </c>
      <c r="B46" s="213" t="str">
        <f>IF(ISBLANK('0. ARCHITECTURE-WiP'!H47),"",SUBSTITUTE('0. ARCHITECTURE-WiP'!H47,"NR","IT Soutenable"))</f>
        <v/>
      </c>
      <c r="C46" s="215" t="str">
        <f>IF(ISBLANK('0. ARCHITECTURE-WiP'!I47),"",SUBSTITUTE('0. ARCHITECTURE-WiP'!I47,"NR","IT Soutenable"))</f>
        <v>Anticiper les impacts sur la production
(Adapter ou préconiser l'usage de frameworks lorsque cela est possible afin de garantir la taille de l'applicatif, mutualiser les fonctionnalités sans valeur ajoutée, réduire les efforts de recette, réduire les risques en terme de sécurité applicative et augmenter la valeur de la fonctionnalité / Préconiser l'usage d'API quand cela est possible plutôt que de dupliquer des framework dans des lib ou sources logiciels)</v>
      </c>
      <c r="D46" s="201" t="str">
        <f>IF(ISBLANK('0. ARCHITECTURE-WiP'!J47),"",SUBSTITUTE('0. ARCHITECTURE-WiP'!J47,"NR","IT Soutenable"))</f>
        <v xml:space="preserve">La valeur ajoutée du framework justifie-t-elle l'alourdissement de l'applicatif ?
D'autres librairies ou framework plus légers et correspondant au besoin existent-ils ? </v>
      </c>
      <c r="E46" s="201" t="str">
        <f>IF(ISBLANK('0. ARCHITECTURE-WiP'!K47),"",SUBSTITUTE('0. ARCHITECTURE-WiP'!K47,"NR","IT Soutenable"))</f>
        <v xml:space="preserve">Les alternatives entre des solutions développées en interne et l'utilisation de frameworks doivent prendre en considération les aspects Numérique Responsable. Les frameworks fournissent plus de fonctionnalités que nécessaire pour le projet et intègrent des composants et des dépendances pour remplir la totalité des fonctionnalités offertes. Le rapport entre les fonctionnalités apportées par le framework et celles réellement recherchées est critique. Le choix du framework doit aussi permettre de restreindre son périmètre fonctionnel aux seuls éléments indispensables pour le service. </v>
      </c>
      <c r="F46" s="201" t="str">
        <f>IF(ISBLANK('0. ARCHITECTURE-WiP'!L47),"",SUBSTITUTE('0. ARCHITECTURE-WiP'!L47,"NR","IT Soutenable"))</f>
        <v>L'utilisation d'un framework est-elle indispensable pour implémenter les fonctionnalités demandées ?</v>
      </c>
      <c r="G46" s="208" t="str">
        <f>IF(ISBLANK('0. ARCHITECTURE-WiP'!M47),"",SUBSTITUTE('0. ARCHITECTURE-WiP'!M47,"NR","IT Soutenable"))</f>
        <v>D'autres framework et/ou librairies plus légers sont-ils envisagés ?</v>
      </c>
      <c r="H46" s="208" t="str">
        <f>IF(ISBLANK('0. ARCHITECTURE-WiP'!N47),"",SUBSTITUTE('0. ARCHITECTURE-WiP'!N47,"NR","IT Soutenable"))</f>
        <v>Seuls les modules réellement utilisés du framework sont-ils embarqués dans l'application, et non le framework au complet ?</v>
      </c>
      <c r="I46" s="208" t="str">
        <f>IF(ISBLANK('0. ARCHITECTURE-WiP'!O47),"",SUBSTITUTE('0. ARCHITECTURE-WiP'!O47,"NR","IT Soutenable"))</f>
        <v/>
      </c>
    </row>
    <row r="47" spans="1:9" ht="15.75" customHeight="1">
      <c r="A47" s="208" t="str">
        <f>IF(ISBLANK('0. ARCHITECTURE-WiP'!G48),"",SUBSTITUTE('0. ARCHITECTURE-WiP'!G48,"NR","IT Soutenable"))</f>
        <v>Design Logiciel IT Soutenable</v>
      </c>
      <c r="B47" s="213" t="str">
        <f>IF(ISBLANK('0. ARCHITECTURE-WiP'!H48),"",SUBSTITUTE('0. ARCHITECTURE-WiP'!H48,"NR","IT Soutenable"))</f>
        <v/>
      </c>
      <c r="C47" s="215" t="str">
        <f>IF(ISBLANK('0. ARCHITECTURE-WiP'!I48),"",SUBSTITUTE('0. ARCHITECTURE-WiP'!I48,"NR","IT Soutenable"))</f>
        <v>Anticiper les impacts sur la production
(Privilégier l'exécution sous forme de batch lorsque la fréquence d'une tache le permet et qu'elle est asynchrone)</v>
      </c>
      <c r="D47" s="201" t="str">
        <f>IF(ISBLANK('0. ARCHITECTURE-WiP'!J48),"",SUBSTITUTE('0. ARCHITECTURE-WiP'!J48,"NR","IT Soutenable"))</f>
        <v>La fréquence d'utilisation de la fonctionnalité l'oblige-t-elle à être disponible en permanence ou peut-elle être mise à jour en arrière-plan (batch) ?</v>
      </c>
      <c r="E47" s="201" t="str">
        <f>IF(ISBLANK('0. ARCHITECTURE-WiP'!K48),"",SUBSTITUTE('0. ARCHITECTURE-WiP'!K48,"NR","IT Soutenable"))</f>
        <v xml:space="preserve">Surpasser les attentes peut conduire à proposer des solutions proches du temps réel, en fournissant au plus vite et le plus souvent possible le résultat d'une opération. Les utilisateurs ou les clients, au sens technique, n'ont que très rarement besoin de cette solution, voire sont submergés par des informations plus rapidement qu'ils ne peuvent ou souhaitent les assimiler. Réduire le nombre d'opérations instantanées et gérer les temps entre ces opérations en les traitant en arrière plan réduit les charges du service. </v>
      </c>
      <c r="F47" s="201" t="str">
        <f>IF(ISBLANK('0. ARCHITECTURE-WiP'!L48),"",SUBSTITUTE('0. ARCHITECTURE-WiP'!L48,"NR","IT Soutenable"))</f>
        <v>Les opérations récurrentes et prévisibles sont-elles implémentées sous forme de batch plutôt que de service web ?</v>
      </c>
      <c r="G47" s="208" t="str">
        <f>IF(ISBLANK('0. ARCHITECTURE-WiP'!M48),"",SUBSTITUTE('0. ARCHITECTURE-WiP'!M48,"NR","IT Soutenable"))</f>
        <v>Les opérations de maintenance sont-elles bien disponibles sous forme de batch plutôt qu'exposées en continu ?</v>
      </c>
      <c r="H47" s="208" t="str">
        <f>IF(ISBLANK('0. ARCHITECTURE-WiP'!N48),"",SUBSTITUTE('0. ARCHITECTURE-WiP'!N48,"NR","IT Soutenable"))</f>
        <v/>
      </c>
      <c r="I47" s="208" t="str">
        <f>IF(ISBLANK('0. ARCHITECTURE-WiP'!O48),"",SUBSTITUTE('0. ARCHITECTURE-WiP'!O48,"NR","IT Soutenable"))</f>
        <v/>
      </c>
    </row>
    <row r="48" spans="1:9" ht="15.75" customHeight="1">
      <c r="A48" s="208" t="str">
        <f>IF(ISBLANK('0. ARCHITECTURE-WiP'!G49),"",SUBSTITUTE('0. ARCHITECTURE-WiP'!G49,"NR","IT Soutenable"))</f>
        <v>Infrastructure IT Soutenable</v>
      </c>
      <c r="B48" s="213" t="str">
        <f>IF(ISBLANK('0. ARCHITECTURE-WiP'!H49),"",SUBSTITUTE('0. ARCHITECTURE-WiP'!H49,"NR","IT Soutenable"))</f>
        <v/>
      </c>
      <c r="C48" s="215" t="str">
        <f>IF(ISBLANK('0. ARCHITECTURE-WiP'!I49),"",SUBSTITUTE('0. ARCHITECTURE-WiP'!I49,"NR","IT Soutenable"))</f>
        <v>Anticiper les impacts sur la production
(Minimiser le "cold start time" des applications back-end afin de pouvoir tirer parti des technologies d'hébergements élastiques (auto-scaling, serverless))</v>
      </c>
      <c r="D48" s="201" t="str">
        <f>IF(ISBLANK('0. ARCHITECTURE-WiP'!J49),"",SUBSTITUTE('0. ARCHITECTURE-WiP'!J49,"NR","IT Soutenable"))</f>
        <v>L'application est-elle rapide à se lancer / à s'arrêter ?</v>
      </c>
      <c r="E48" s="201" t="str">
        <f>IF(ISBLANK('0. ARCHITECTURE-WiP'!K49),"",SUBSTITUTE('0. ARCHITECTURE-WiP'!K49,"NR","IT Soutenable"))</f>
        <v>La performance technique est souvent un indicateur de performance environnementale. Plus un service est léger (volume d'échange, traitements) plus il se lance rapidement et moins il consomme de ressources.</v>
      </c>
      <c r="F48" s="201" t="str">
        <f>IF(ISBLANK('0. ARCHITECTURE-WiP'!L49),"",SUBSTITUTE('0. ARCHITECTURE-WiP'!L49,"NR","IT Soutenable"))</f>
        <v>Un suivi du cold start time est-il effectué au fur et à mesure des itérations de développement ?</v>
      </c>
      <c r="G48" s="208" t="str">
        <f>IF(ISBLANK('0. ARCHITECTURE-WiP'!M49),"",SUBSTITUTE('0. ARCHITECTURE-WiP'!M49,"NR","IT Soutenable"))</f>
        <v/>
      </c>
      <c r="H48" s="208" t="str">
        <f>IF(ISBLANK('0. ARCHITECTURE-WiP'!N49),"",SUBSTITUTE('0. ARCHITECTURE-WiP'!N49,"NR","IT Soutenable"))</f>
        <v/>
      </c>
      <c r="I48" s="208" t="str">
        <f>IF(ISBLANK('0. ARCHITECTURE-WiP'!O49),"",SUBSTITUTE('0. ARCHITECTURE-WiP'!O49,"NR","IT Soutenable"))</f>
        <v/>
      </c>
    </row>
    <row r="49" spans="1:9" ht="15.75" customHeight="1">
      <c r="A49" s="208" t="str">
        <f>IF(ISBLANK('0. ARCHITECTURE-WiP'!G50),"",SUBSTITUTE('0. ARCHITECTURE-WiP'!G50,"NR","IT Soutenable"))</f>
        <v>Design Logiciel IT Soutenable</v>
      </c>
      <c r="B49" s="213" t="str">
        <f>IF(ISBLANK('0. ARCHITECTURE-WiP'!H50),"",SUBSTITUTE('0. ARCHITECTURE-WiP'!H50,"NR","IT Soutenable"))</f>
        <v/>
      </c>
      <c r="C49" s="215" t="str">
        <f>IF(ISBLANK('0. ARCHITECTURE-WiP'!I50),"",SUBSTITUTE('0. ARCHITECTURE-WiP'!I50,"NR","IT Soutenable"))</f>
        <v>Anticiper les impacts sur la production
(Optimiser les chemins/algorithmes dans l'application
ALU : cette reco ne relève t-elle pas du DEV ? REP l'Architecture peu préconiser les normes de DEV et les Algorithmes qui est préférables d'utiliser )</v>
      </c>
      <c r="D49" s="201" t="str">
        <f>IF(ISBLANK('0. ARCHITECTURE-WiP'!J50),"",SUBSTITUTE('0. ARCHITECTURE-WiP'!J50,"NR","IT Soutenable"))</f>
        <v>Est-ce qu'une optimisation des algorithmes et des traitements est réalisée dans l'application ?</v>
      </c>
      <c r="E49" s="201" t="str">
        <f>IF(ISBLANK('0. ARCHITECTURE-WiP'!K50),"",SUBSTITUTE('0. ARCHITECTURE-WiP'!K50,"NR","IT Soutenable"))</f>
        <v>Certains traitements sont systématiquement déclenchés, même si unitairement ils ne sont pas très impactants, leur nombre d'occurrence va impacter l'empreinte globale. En travaillant au niveau de l'algorithme de chaque traitement, cette optimisation est possible.</v>
      </c>
      <c r="F49" s="201" t="str">
        <f>IF(ISBLANK('0. ARCHITECTURE-WiP'!L50),"",SUBSTITUTE('0. ARCHITECTURE-WiP'!L50,"NR","IT Soutenable"))</f>
        <v>Est-ce qu'un audit de performances est réalisé au sein de l'application/composant/microservice avec identification des bottleneck, ressources utilisées, ... ?</v>
      </c>
      <c r="G49" s="208" t="str">
        <f>IF(ISBLANK('0. ARCHITECTURE-WiP'!M50),"",SUBSTITUTE('0. ARCHITECTURE-WiP'!M50,"NR","IT Soutenable"))</f>
        <v>Est ce qu'une optimisation des algorithmes est faite en fonction de l'audit?</v>
      </c>
      <c r="H49" s="208" t="str">
        <f>IF(ISBLANK('0. ARCHITECTURE-WiP'!N50),"",SUBSTITUTE('0. ARCHITECTURE-WiP'!N50,"NR","IT Soutenable"))</f>
        <v>Est ce qu'une recette des optimisations est faite, calculer si possible le différentiel en temps/ressources consommées ?</v>
      </c>
      <c r="I49" s="208" t="str">
        <f>IF(ISBLANK('0. ARCHITECTURE-WiP'!O50),"",SUBSTITUTE('0. ARCHITECTURE-WiP'!O50,"NR","IT Soutenable"))</f>
        <v/>
      </c>
    </row>
    <row r="50" spans="1:9" ht="15.75" customHeight="1">
      <c r="A50" s="208" t="str">
        <f>IF(ISBLANK('0. ARCHITECTURE-WiP'!G51),"",SUBSTITUTE('0. ARCHITECTURE-WiP'!G51,"NR","IT Soutenable"))</f>
        <v>Cycle de vie</v>
      </c>
      <c r="B50" s="213" t="str">
        <f>IF(ISBLANK('0. ARCHITECTURE-WiP'!H51),"",SUBSTITUTE('0. ARCHITECTURE-WiP'!H51,"NR","IT Soutenable"))</f>
        <v/>
      </c>
      <c r="C50" s="215" t="str">
        <f>IF(ISBLANK('0. ARCHITECTURE-WiP'!I51),"",SUBSTITUTE('0. ARCHITECTURE-WiP'!I51,"NR","IT Soutenable"))</f>
        <v>Anticiper les impacts sur la production
(L'application doit être capable de prendre en compte facilement/rapidement les mises à jour)</v>
      </c>
      <c r="D50" s="201" t="str">
        <f>IF(ISBLANK('0. ARCHITECTURE-WiP'!J51),"",SUBSTITUTE('0. ARCHITECTURE-WiP'!J51,"NR","IT Soutenable"))</f>
        <v>La capacité d'évolution / modification de l'application est-elle étudiée ?</v>
      </c>
      <c r="E50" s="201" t="str">
        <f>IF(ISBLANK('0. ARCHITECTURE-WiP'!K51),"",SUBSTITUTE('0. ARCHITECTURE-WiP'!K51,"NR","IT Soutenable"))</f>
        <v>Le Numérique Responsable est une démarche d'amélioration continue qui doit permettre de faire progresser la réduction des impacts.</v>
      </c>
      <c r="F50" s="201" t="str">
        <f>IF(ISBLANK('0. ARCHITECTURE-WiP'!L51),"",SUBSTITUTE('0. ARCHITECTURE-WiP'!L51,"NR","IT Soutenable"))</f>
        <v>Est-ce que l'application est en mode microservice?</v>
      </c>
      <c r="G50" s="208" t="str">
        <f>IF(ISBLANK('0. ARCHITECTURE-WiP'!M51),"",SUBSTITUTE('0. ARCHITECTURE-WiP'!M51,"NR","IT Soutenable"))</f>
        <v>Est-ce que l'application est livrable de manière automatisée? CI/CD</v>
      </c>
      <c r="H50" s="208" t="str">
        <f>IF(ISBLANK('0. ARCHITECTURE-WiP'!N51),"",SUBSTITUTE('0. ARCHITECTURE-WiP'!N51,"NR","IT Soutenable"))</f>
        <v>Est-ce que l'application bénéficie de tests automatiques, tests fonctionnels mais aussi tests éco-conception, tests de performances, ... ?</v>
      </c>
      <c r="I50" s="208" t="str">
        <f>IF(ISBLANK('0. ARCHITECTURE-WiP'!O51),"",SUBSTITUTE('0. ARCHITECTURE-WiP'!O51,"NR","IT Soutenable"))</f>
        <v/>
      </c>
    </row>
    <row r="51" spans="1:9" ht="15.75" customHeight="1">
      <c r="A51" s="208" t="str">
        <f>IF(ISBLANK('0. ARCHITECTURE-WiP'!G52),"",SUBSTITUTE('0. ARCHITECTURE-WiP'!G52,"NR","IT Soutenable"))</f>
        <v>Design Logiciel IT Soutenable</v>
      </c>
      <c r="B51" s="213" t="str">
        <f>IF(ISBLANK('0. ARCHITECTURE-WiP'!H52),"",SUBSTITUTE('0. ARCHITECTURE-WiP'!H52,"NR","IT Soutenable"))</f>
        <v/>
      </c>
      <c r="C51" s="215" t="str">
        <f>IF(ISBLANK('0. ARCHITECTURE-WiP'!I52),"",SUBSTITUTE('0. ARCHITECTURE-WiP'!I52,"NR","IT Soutenable"))</f>
        <v>Anticiper les impacts sur la production
(Donner la possibilité dès que cela est envisageable d'utiliser un compilateur permettant des instructions de bas niveau / Privilégier les solutions présentant des optimisations en terme de langage machine, les langages de bas et de haut niveau permettant d'être convertis en langage machine)</v>
      </c>
      <c r="D51" s="201" t="str">
        <f>IF(ISBLANK('0. ARCHITECTURE-WiP'!J52),"",SUBSTITUTE('0. ARCHITECTURE-WiP'!J52,"NR","IT Soutenable"))</f>
        <v>Un langage compilé est-il utilisé pour des aspects performance et/ou sécurité ?</v>
      </c>
      <c r="E51" s="201" t="str">
        <f>IF(ISBLANK('0. ARCHITECTURE-WiP'!K52),"",SUBSTITUTE('0. ARCHITECTURE-WiP'!K52,"NR","IT Soutenable"))</f>
        <v>Le type de langage utilisé introduit soit une proximité vers les processeurs (CPU), c'est le cas des langages compilés, soit vers les hommes, c'est le cas des langages interprétés (PHP, JavaScript, ...). La proximité des ordres machine augmente la performance technique mais rend la production logicielle plus lourde (phases de compilation, édition de liens). La proximité "humaine" facilite les développements mais aussi les malversations (piratages) et demande aux systèmes un effort supplémentaire pour traduire "à la demande" les lignes de programme en code machine, avec l'aide d'un interpréteur.</v>
      </c>
      <c r="F51" s="201" t="str">
        <f>IF(ISBLANK('0. ARCHITECTURE-WiP'!L52),"",SUBSTITUTE('0. ARCHITECTURE-WiP'!L52,"NR","IT Soutenable"))</f>
        <v xml:space="preserve">Le code fait-il l'objet d'optimisation avant compilation, ou à défaut interprétation ? </v>
      </c>
      <c r="G51" s="208" t="str">
        <f>IF(ISBLANK('0. ARCHITECTURE-WiP'!M52),"",SUBSTITUTE('0. ARCHITECTURE-WiP'!M52,"NR","IT Soutenable"))</f>
        <v/>
      </c>
      <c r="H51" s="208" t="str">
        <f>IF(ISBLANK('0. ARCHITECTURE-WiP'!N52),"",SUBSTITUTE('0. ARCHITECTURE-WiP'!N52,"NR","IT Soutenable"))</f>
        <v/>
      </c>
      <c r="I51" s="208" t="str">
        <f>IF(ISBLANK('0. ARCHITECTURE-WiP'!O52),"",SUBSTITUTE('0. ARCHITECTURE-WiP'!O52,"NR","IT Soutenable"))</f>
        <v/>
      </c>
    </row>
    <row r="52" spans="1:9" ht="15.75" customHeight="1">
      <c r="A52" s="208" t="str">
        <f>SUBSTITUTE('0. ARCHITECTURE-WiP'!G53,"NR","IT Soutenable")</f>
        <v>Design Logiciel</v>
      </c>
      <c r="B52" s="213" t="str">
        <f>SUBSTITUTE('0. ARCHITECTURE-WiP'!H53,"NR","IT Soutenable")</f>
        <v/>
      </c>
      <c r="C52" s="215" t="str">
        <f>SUBSTITUTE('0. ARCHITECTURE-WiP'!I53,"NR","IT Soutenable")</f>
        <v>Anticiper les impacts sur la production
(Utilisation de la WCAG 2.0 pour disposer des interfaces accessibles)</v>
      </c>
      <c r="D52" s="201" t="str">
        <f>SUBSTITUTE('0. ARCHITECTURE-WiP'!J53,"NR","IT Soutenable")</f>
        <v>Les éléments de référence sont-ils connus, tenus à jour, et mis à disposition de l'ensemble de l'équipe projet ?</v>
      </c>
      <c r="E52" s="201" t="str">
        <f>SUBSTITUTE('0. ARCHITECTURE-WiP'!K53,"NR","IT Soutenable")</f>
        <v>L'utilisation de références stables est indispensable pour conserver une démarche cohérente</v>
      </c>
      <c r="F52" s="201" t="str">
        <f>SUBSTITUTE('0. ARCHITECTURE-WiP'!L53,"NR","IT Soutenable")</f>
        <v>Comment est évalué le degré de conformité ?</v>
      </c>
      <c r="G52" s="208" t="str">
        <f>SUBSTITUTE('0. ARCHITECTURE-WiP'!M53,"NR","IT Soutenable")</f>
        <v/>
      </c>
      <c r="H52" s="208" t="str">
        <f>SUBSTITUTE('0. ARCHITECTURE-WiP'!N53,"NR","IT Soutenable")</f>
        <v/>
      </c>
      <c r="I52" s="208" t="str">
        <f>SUBSTITUTE('0. ARCHITECTURE-WiP'!O53,"NR","IT Soutenable")</f>
        <v/>
      </c>
    </row>
    <row r="53" spans="1:9" ht="15.75" customHeight="1">
      <c r="A53" s="208" t="str">
        <f>SUBSTITUTE('0. ARCHITECTURE-WiP'!G54,"NR","IT Soutenable")</f>
        <v>Design Logiciel</v>
      </c>
      <c r="B53" s="213" t="str">
        <f>SUBSTITUTE('0. ARCHITECTURE-WiP'!H54,"NR","IT Soutenable")</f>
        <v/>
      </c>
      <c r="C53" s="215" t="str">
        <f>SUBSTITUTE('0. ARCHITECTURE-WiP'!I54,"NR","IT Soutenable")</f>
        <v>Anticiper les impacts sur la production
(Qualifier les données d'entrées pour les réutiliser )</v>
      </c>
      <c r="D53" s="201" t="str">
        <f>SUBSTITUTE('0. ARCHITECTURE-WiP'!J54,"NR","IT Soutenable")</f>
        <v>L'état des lieux des données d'entrée est-il mis à disposition afin d'être réutilisé dans d'autres projets?</v>
      </c>
      <c r="E53" s="201" t="str">
        <f>SUBSTITUTE('0. ARCHITECTURE-WiP'!K54,"NR","IT Soutenable")</f>
        <v>Les principes IT Soutenable sont stables et les bonnes pratiques déployées sont directement utilisables dans d'autres contextes projet, d'autant plus que les projets au sein d'une organisation ont beaucoup de similarités que ce soit dans les méthodes, les objectifs, les périmètres fonctionnels. Dans la phase de spécification, collecter, préparer et produire ces éléments est un gage d'efficacité et de fiabilité pour augmenter la maturité de l'organisation dans ses pratiques IT Soutenable.</v>
      </c>
      <c r="F53" s="201" t="str">
        <f>SUBSTITUTE('0. ARCHITECTURE-WiP'!L54,"NR","IT Soutenable")</f>
        <v>Quelles sont les données utilisées en entrée et produite pour les autres projets ?</v>
      </c>
      <c r="G53" s="208" t="str">
        <f>SUBSTITUTE('0. ARCHITECTURE-WiP'!M54,"NR","IT Soutenable")</f>
        <v/>
      </c>
      <c r="H53" s="208" t="str">
        <f>SUBSTITUTE('0. ARCHITECTURE-WiP'!N54,"NR","IT Soutenable")</f>
        <v/>
      </c>
      <c r="I53" s="208" t="str">
        <f>SUBSTITUTE('0. ARCHITECTURE-WiP'!O54,"NR","IT Soutenable")</f>
        <v/>
      </c>
    </row>
    <row r="54" spans="1:9" ht="15.75" customHeight="1">
      <c r="A54" s="208" t="str">
        <f>SUBSTITUTE('0. ARCHITECTURE-WiP'!G55,"NR","IT Soutenable")</f>
        <v>Design Logiciel</v>
      </c>
      <c r="B54" s="213" t="str">
        <f>SUBSTITUTE('0. ARCHITECTURE-WiP'!H55,"NR","IT Soutenable")</f>
        <v/>
      </c>
      <c r="C54" s="215" t="str">
        <f>SUBSTITUTE('0. ARCHITECTURE-WiP'!I55,"NR","IT Soutenable")</f>
        <v>Anticiper les impacts sur la production
(Traiter les questions d'interopérabilité )</v>
      </c>
      <c r="D54" s="201" t="str">
        <f>SUBSTITUTE('0. ARCHITECTURE-WiP'!J55,"NR","IT Soutenable")</f>
        <v>Les fonctionnalités liées aux traitements de données réglementées (santé, bancaire, ...)  sont-elles validées en terme d'interopérabilité ?</v>
      </c>
      <c r="E54" s="201" t="str">
        <f>SUBSTITUTE('0. ARCHITECTURE-WiP'!K55,"NR","IT Soutenable")</f>
        <v xml:space="preserve">La pratique des professionnels des domaines réglementés est guidée par la sécurité des données et par la réduction de l'impact d'utilisation du service. </v>
      </c>
      <c r="F54" s="201" t="str">
        <f>SUBSTITUTE('0. ARCHITECTURE-WiP'!L55,"NR","IT Soutenable")</f>
        <v>Chaque fonctionnalité liée à des données réglementées est-elle identifiée ?</v>
      </c>
      <c r="G54" s="208" t="str">
        <f>SUBSTITUTE('0. ARCHITECTURE-WiP'!M55,"NR","IT Soutenable")</f>
        <v/>
      </c>
      <c r="H54" s="208" t="str">
        <f>SUBSTITUTE('0. ARCHITECTURE-WiP'!N55,"NR","IT Soutenable")</f>
        <v/>
      </c>
      <c r="I54" s="208" t="str">
        <f>SUBSTITUTE('0. ARCHITECTURE-WiP'!O55,"NR","IT Soutenable")</f>
        <v/>
      </c>
    </row>
    <row r="55" spans="1:9" ht="15.75" customHeight="1">
      <c r="A55" s="208" t="str">
        <f>IF(ISBLANK('0. ARCHITECTURE-WiP'!G56),"",SUBSTITUTE('0. ARCHITECTURE-WiP'!G56,"NR","IT Soutenable"))</f>
        <v>Design Logiciel</v>
      </c>
      <c r="B55" s="213" t="str">
        <f>IF(ISBLANK('0. ARCHITECTURE-WiP'!H56),"",SUBSTITUTE('0. ARCHITECTURE-WiP'!H56,"NR","IT Soutenable"))</f>
        <v/>
      </c>
      <c r="C55" s="215" t="str">
        <f>IF(ISBLANK('0. ARCHITECTURE-WiP'!I56),"",SUBSTITUTE('0. ARCHITECTURE-WiP'!I56,"NR","IT Soutenable"))</f>
        <v>Anticiper les impacts sur la production
(Réutiliser les services socles nationaux existants)</v>
      </c>
      <c r="D55" s="201" t="str">
        <f>IF(ISBLANK('0. ARCHITECTURE-WiP'!J56),"",SUBSTITUTE('0. ARCHITECTURE-WiP'!J56,"NR","IT Soutenable"))</f>
        <v>L'implémentation de nouveaux services liés à des données réglementées est-elle nécessaire et, le cas échéant, s'appuie-t-elle sur le socle des services disponibles ?</v>
      </c>
      <c r="E55" s="201" t="str">
        <f>IF(ISBLANK('0. ARCHITECTURE-WiP'!K56),"",SUBSTITUTE('0. ARCHITECTURE-WiP'!K56,"NR","IT Soutenable"))</f>
        <v xml:space="preserve">Les services doivent prendre en compte les éléments réglementaires et réutiliser le maximum d'éléments habituels de ces types de services consolidés sous forme d'un socle de service. </v>
      </c>
      <c r="F55" s="201" t="str">
        <f>IF(ISBLANK('0. ARCHITECTURE-WiP'!L56),"",SUBSTITUTE('0. ARCHITECTURE-WiP'!L56,"NR","IT Soutenable"))</f>
        <v>Les fonctionnalités ne sont-elles pas disponibles nativement dans le socle de service ?</v>
      </c>
      <c r="G55" s="208" t="str">
        <f>IF(ISBLANK('0. ARCHITECTURE-WiP'!M56),"",SUBSTITUTE('0. ARCHITECTURE-WiP'!M56,"NR","IT Soutenable"))</f>
        <v/>
      </c>
      <c r="H55" s="208" t="str">
        <f>IF(ISBLANK('0. ARCHITECTURE-WiP'!N56),"",SUBSTITUTE('0. ARCHITECTURE-WiP'!N56,"NR","IT Soutenable"))</f>
        <v/>
      </c>
      <c r="I55" s="208" t="str">
        <f>IF(ISBLANK('0. ARCHITECTURE-WiP'!O56),"",SUBSTITUTE('0. ARCHITECTURE-WiP'!O56,"NR","IT Soutenable"))</f>
        <v/>
      </c>
    </row>
    <row r="56" spans="1:9" ht="15.75" customHeight="1">
      <c r="A56" s="208" t="str">
        <f>IF(ISBLANK('0. ARCHITECTURE-WiP'!G57),"",SUBSTITUTE('0. ARCHITECTURE-WiP'!G57,"NR","IT Soutenable"))</f>
        <v>Cycle de vie</v>
      </c>
      <c r="B56" s="213" t="str">
        <f>IF(ISBLANK('0. ARCHITECTURE-WiP'!H57),"",SUBSTITUTE('0. ARCHITECTURE-WiP'!H57,"NR","IT Soutenable"))</f>
        <v/>
      </c>
      <c r="C56" s="215" t="str">
        <f>IF(ISBLANK('0. ARCHITECTURE-WiP'!I57),"",SUBSTITUTE('0. ARCHITECTURE-WiP'!I57,"NR","IT Soutenable"))</f>
        <v>Anticiper les impacts sur la production
(Il est nécessaire d'appliquer de manière régulière les princpes d'urbanisation au SI lors des différentes étapes du cycle de vie des applications)</v>
      </c>
      <c r="D56" s="201" t="str">
        <f>IF(ISBLANK('0. ARCHITECTURE-WiP'!J57),"",SUBSTITUTE('0. ARCHITECTURE-WiP'!J57,"NR","IT Soutenable"))</f>
        <v xml:space="preserve">Est il prévu des réunions pour que le cellule urbanisation évalue les évolutions du SI au regard de la conception, évolution mise en place ? </v>
      </c>
      <c r="E56" s="201" t="str">
        <f>IF(ISBLANK('0. ARCHITECTURE-WiP'!K57),"",SUBSTITUTE('0. ARCHITECTURE-WiP'!K57,"NR","IT Soutenable"))</f>
        <v>Les enjeux IT Soutenable ne sont jamais établis définitivement et doivent faire l'objet d'un suivi périodique</v>
      </c>
      <c r="F56" s="201" t="str">
        <f>IF(ISBLANK('0. ARCHITECTURE-WiP'!L57),"",SUBSTITUTE('0. ARCHITECTURE-WiP'!L57,"NR","IT Soutenable"))</f>
        <v>Comment sont planifiés et évalués les demandes d'évolutions ?</v>
      </c>
      <c r="G56" s="208" t="str">
        <f>IF(ISBLANK('0. ARCHITECTURE-WiP'!M57),"",SUBSTITUTE('0. ARCHITECTURE-WiP'!M57,"NR","IT Soutenable"))</f>
        <v/>
      </c>
      <c r="H56" s="208" t="str">
        <f>IF(ISBLANK('0. ARCHITECTURE-WiP'!N57),"",SUBSTITUTE('0. ARCHITECTURE-WiP'!N57,"NR","IT Soutenable"))</f>
        <v/>
      </c>
      <c r="I56" s="208" t="str">
        <f>IF(ISBLANK('0. ARCHITECTURE-WiP'!O57),"",SUBSTITUTE('0. ARCHITECTURE-WiP'!O57,"NR","IT Soutenable"))</f>
        <v/>
      </c>
    </row>
    <row r="57" spans="1:9" ht="15.75" customHeight="1">
      <c r="A57" s="208" t="str">
        <f>IF(ISBLANK('0. ARCHITECTURE-WiP'!G58),"",SUBSTITUTE('0. ARCHITECTURE-WiP'!G58,"NR","IT Soutenable"))</f>
        <v/>
      </c>
      <c r="B57" s="213" t="str">
        <f>IF(ISBLANK('0. ARCHITECTURE-WiP'!H58),"",SUBSTITUTE('0. ARCHITECTURE-WiP'!H58,"NR","IT Soutenable"))</f>
        <v>Définir les objectifs IT Soutenable du projet et leur adéquation dans le contexte opérationnel</v>
      </c>
      <c r="C57" s="215" t="str">
        <f>IF(ISBLANK('0. ARCHITECTURE-WiP'!I58),"",SUBSTITUTE('0. ARCHITECTURE-WiP'!I58,"NR","IT Soutenable"))</f>
        <v/>
      </c>
      <c r="D57" s="201" t="str">
        <f>IF(ISBLANK('0. ARCHITECTURE-WiP'!J58),"",SUBSTITUTE('0. ARCHITECTURE-WiP'!J58,"NR","IT Soutenable"))</f>
        <v/>
      </c>
      <c r="E57" s="201" t="str">
        <f>IF(ISBLANK('0. ARCHITECTURE-WiP'!K58),"",SUBSTITUTE('0. ARCHITECTURE-WiP'!K58,"NR","IT Soutenable"))</f>
        <v/>
      </c>
      <c r="F57" s="201" t="str">
        <f>IF(ISBLANK('0. ARCHITECTURE-WiP'!L58),"",SUBSTITUTE('0. ARCHITECTURE-WiP'!L58,"NR","IT Soutenable"))</f>
        <v/>
      </c>
      <c r="G57" s="208" t="str">
        <f>IF(ISBLANK('0. ARCHITECTURE-WiP'!M58),"",SUBSTITUTE('0. ARCHITECTURE-WiP'!M58,"NR","IT Soutenable"))</f>
        <v/>
      </c>
      <c r="H57" s="208" t="str">
        <f>IF(ISBLANK('0. ARCHITECTURE-WiP'!N58),"",SUBSTITUTE('0. ARCHITECTURE-WiP'!N58,"NR","IT Soutenable"))</f>
        <v/>
      </c>
      <c r="I57" s="208" t="str">
        <f>IF(ISBLANK('0. ARCHITECTURE-WiP'!O58),"",SUBSTITUTE('0. ARCHITECTURE-WiP'!O58,"NR","IT Soutenable"))</f>
        <v/>
      </c>
    </row>
    <row r="58" spans="1:9" ht="15.75" customHeight="1">
      <c r="A58" s="208" t="str">
        <f>IF(ISBLANK('0. ARCHITECTURE-WiP'!G59),"",SUBSTITUTE('0. ARCHITECTURE-WiP'!G59,"NR","IT Soutenable"))</f>
        <v>Cycle de vie</v>
      </c>
      <c r="B58" s="213" t="str">
        <f>IF(ISBLANK('0. ARCHITECTURE-WiP'!H59),"",SUBSTITUTE('0. ARCHITECTURE-WiP'!H59,"NR","IT Soutenable"))</f>
        <v/>
      </c>
      <c r="C58" s="215" t="str">
        <f>IF(ISBLANK('0. ARCHITECTURE-WiP'!I59),"",SUBSTITUTE('0. ARCHITECTURE-WiP'!I59,"NR","IT Soutenable"))</f>
        <v>Définir les objectifs IT Soutenable du projet et leur adéquation dans le contexte opérationnel
(L'étude d'architecture technique pour un nouveau besoin s'inscrit-elle dans le cadre du schéma directeur informatique ? Une pré-étude, même courte, du Plan d'Organisation et d'urbanisation du besoin et ou des évolutions a-t-elle été challengée au regard du SI ? (Ceci en vue d'appliquer en continu les règles d'urbanisation qui visent à appliquer de manière structurelle les règles d'ACV au SI)</v>
      </c>
      <c r="D58" s="201" t="str">
        <f>IF(ISBLANK('0. ARCHITECTURE-WiP'!J59),"",SUBSTITUTE('0. ARCHITECTURE-WiP'!J59,"NR","IT Soutenable"))</f>
        <v>Le schéma directeur de l'organisation propose-t-il des objectifs et actions Numérique Responsable qui vont influencer le design d'architecture ou les solutions d'urbanisation ? En l'absence de ces éléments, une pré-étude doit être conduite pour définir les objectifs généraux.</v>
      </c>
      <c r="E58" s="201" t="str">
        <f>IF(ISBLANK('0. ARCHITECTURE-WiP'!K59),"",SUBSTITUTE('0. ARCHITECTURE-WiP'!K59,"NR","IT Soutenable"))</f>
        <v>L'intégration du Numérique Responsable dans la stratégie de l'entreprise est indispensable pour que ce concept soit propagé dans toutes les fonctions de l'organisation. En l'absence de cette stratégie globale, seule une pré-étude permet de positionner les objectifs généraux et de déterminer les leviers d'actions qui seront mis en oeuvre.</v>
      </c>
      <c r="F58" s="201" t="str">
        <f>IF(ISBLANK('0. ARCHITECTURE-WiP'!L59),"",SUBSTITUTE('0. ARCHITECTURE-WiP'!L59,"NR","IT Soutenable"))</f>
        <v>Le schéma directeur prend-il en compte des objectifs IT Soutenable ?</v>
      </c>
      <c r="G58" s="208" t="str">
        <f>IF(ISBLANK('0. ARCHITECTURE-WiP'!M59),"",SUBSTITUTE('0. ARCHITECTURE-WiP'!M59,"NR","IT Soutenable"))</f>
        <v/>
      </c>
      <c r="H58" s="208" t="str">
        <f>IF(ISBLANK('0. ARCHITECTURE-WiP'!N59),"",SUBSTITUTE('0. ARCHITECTURE-WiP'!N59,"NR","IT Soutenable"))</f>
        <v/>
      </c>
      <c r="I58" s="208" t="str">
        <f>IF(ISBLANK('0. ARCHITECTURE-WiP'!O59),"",SUBSTITUTE('0. ARCHITECTURE-WiP'!O59,"NR","IT Soutenable"))</f>
        <v/>
      </c>
    </row>
    <row r="59" spans="1:9" ht="15.75" customHeight="1">
      <c r="A59" s="208" t="str">
        <f>IF(ISBLANK('0. ARCHITECTURE-WiP'!G60),"",SUBSTITUTE('0. ARCHITECTURE-WiP'!G60,"NR","IT Soutenable"))</f>
        <v/>
      </c>
      <c r="B59" s="213" t="str">
        <f>IF(ISBLANK('0. ARCHITECTURE-WiP'!H60),"",SUBSTITUTE('0. ARCHITECTURE-WiP'!H60,"NR","IT Soutenable"))</f>
        <v/>
      </c>
      <c r="C59" s="215" t="str">
        <f>IF(ISBLANK('0. ARCHITECTURE-WiP'!I60),"",SUBSTITUTE('0. ARCHITECTURE-WiP'!I60,"NR","IT Soutenable"))</f>
        <v>Définir les objectifs ODD et IT Soutenable du projet et leur adéquation dans le contexte opérationnel
(Définir les objectifs vis-à-vis des utilisateurs, définition des indicateurs (Carbone, DEEE, ressources, ...))</v>
      </c>
      <c r="D59" s="201" t="str">
        <f>IF(ISBLANK('0. ARCHITECTURE-WiP'!J60),"",SUBSTITUTE('0. ARCHITECTURE-WiP'!J60,"NR","IT Soutenable"))</f>
        <v xml:space="preserve">Les objectifs IT Soutenable sont-ils qualifiés ? Une grille des objectifs du projet au regard des objectifs ODD existe-t-elle ? </v>
      </c>
      <c r="E59" s="201" t="str">
        <f>IF(ISBLANK('0. ARCHITECTURE-WiP'!K60),"",SUBSTITUTE('0. ARCHITECTURE-WiP'!K60,"NR","IT Soutenable"))</f>
        <v>L'adhésion aux ODD et aux principes IT Soutenable doit être vérifiée pour situer la distance parcourue et restante par rapport aux objectifs. La qualification des objectifs sous forme d'indicateurs est une opération préalable indispensable</v>
      </c>
      <c r="F59" s="201" t="str">
        <f>IF(ISBLANK('0. ARCHITECTURE-WiP'!L60),"",SUBSTITUTE('0. ARCHITECTURE-WiP'!L60,"NR","IT Soutenable"))</f>
        <v>Quels indicateurs (Carbone, DEEE, ...) sont-ils exposés aux utilisateurs ?</v>
      </c>
      <c r="G59" s="208" t="str">
        <f>IF(ISBLANK('0. ARCHITECTURE-WiP'!M60),"",SUBSTITUTE('0. ARCHITECTURE-WiP'!M60,"NR","IT Soutenable"))</f>
        <v/>
      </c>
      <c r="H59" s="208" t="str">
        <f>IF(ISBLANK('0. ARCHITECTURE-WiP'!N60),"",SUBSTITUTE('0. ARCHITECTURE-WiP'!N60,"NR","IT Soutenable"))</f>
        <v/>
      </c>
      <c r="I59" s="208" t="str">
        <f>IF(ISBLANK('0. ARCHITECTURE-WiP'!O60),"",SUBSTITUTE('0. ARCHITECTURE-WiP'!O60,"NR","IT Soutenable"))</f>
        <v/>
      </c>
    </row>
    <row r="60" spans="1:9" ht="15.75" customHeight="1">
      <c r="A60" s="208" t="str">
        <f>IF(ISBLANK('0. ARCHITECTURE-WiP'!G61),"",SUBSTITUTE('0. ARCHITECTURE-WiP'!G61,"NR","IT Soutenable"))</f>
        <v>Design Logiciel</v>
      </c>
      <c r="B60" s="213" t="str">
        <f>IF(ISBLANK('0. ARCHITECTURE-WiP'!H61),"",SUBSTITUTE('0. ARCHITECTURE-WiP'!H61,"NR","IT Soutenable"))</f>
        <v/>
      </c>
      <c r="C60" s="215" t="str">
        <f>IF(ISBLANK('0. ARCHITECTURE-WiP'!I61),"",SUBSTITUTE('0. ARCHITECTURE-WiP'!I61,"NR","IT Soutenable"))</f>
        <v>Définir les objectifs IT Soutenable du projet et leur adéquation dans le contexte opérationnel
(Faire la liaison entre le service et le matériel (inventaire du cycle de vie))</v>
      </c>
      <c r="D60" s="201" t="str">
        <f>IF(ISBLANK('0. ARCHITECTURE-WiP'!J61),"",SUBSTITUTE('0. ARCHITECTURE-WiP'!J61,"NR","IT Soutenable"))</f>
        <v>L'ensemble des équipements techniques utilisés par le service sont-ils identifiés?</v>
      </c>
      <c r="E60" s="201" t="str">
        <f>IF(ISBLANK('0. ARCHITECTURE-WiP'!K61),"",SUBSTITUTE('0. ARCHITECTURE-WiP'!K61,"NR","IT Soutenable"))</f>
        <v xml:space="preserve">La conception, le développement, les tests, la production, la gestion de disponibilité sont des étapes qui vont utiliser des ressources techniques. Chacune de ces ressources doit être identifiée et ses caractéristiques répertoriées. </v>
      </c>
      <c r="F60" s="201" t="str">
        <f>IF(ISBLANK('0. ARCHITECTURE-WiP'!L61),"",SUBSTITUTE('0. ARCHITECTURE-WiP'!L61,"NR","IT Soutenable"))</f>
        <v>Quels sont les équipements qui devront faire l'objet d'une acquisition ou d'un remplacement ?</v>
      </c>
      <c r="G60" s="208" t="str">
        <f>IF(ISBLANK('0. ARCHITECTURE-WiP'!M61),"",SUBSTITUTE('0. ARCHITECTURE-WiP'!M61,"NR","IT Soutenable"))</f>
        <v/>
      </c>
      <c r="H60" s="208" t="str">
        <f>IF(ISBLANK('0. ARCHITECTURE-WiP'!N61),"",SUBSTITUTE('0. ARCHITECTURE-WiP'!N61,"NR","IT Soutenable"))</f>
        <v/>
      </c>
      <c r="I60" s="208" t="str">
        <f>IF(ISBLANK('0. ARCHITECTURE-WiP'!O61),"",SUBSTITUTE('0. ARCHITECTURE-WiP'!O61,"NR","IT Soutenable"))</f>
        <v/>
      </c>
    </row>
    <row r="61" spans="1:9" ht="15.75" customHeight="1">
      <c r="A61" s="208" t="str">
        <f>IF(ISBLANK('0. ARCHITECTURE-WiP'!G62),"",SUBSTITUTE('0. ARCHITECTURE-WiP'!G62,"NR","IT Soutenable"))</f>
        <v>Infrastructure IT Soutenable</v>
      </c>
      <c r="B61" s="213" t="str">
        <f>IF(ISBLANK('0. ARCHITECTURE-WiP'!H62),"",SUBSTITUTE('0. ARCHITECTURE-WiP'!H62,"NR","IT Soutenable"))</f>
        <v/>
      </c>
      <c r="C61" s="215" t="str">
        <f>IF(ISBLANK('0. ARCHITECTURE-WiP'!I62),"",SUBSTITUTE('0. ARCHITECTURE-WiP'!I62,"NR","IT Soutenable"))</f>
        <v>Mesurer et identifier les impacts associés à chacun des matériels utilisés</v>
      </c>
      <c r="D61" s="201" t="str">
        <f>IF(ISBLANK('0. ARCHITECTURE-WiP'!J62),"",SUBSTITUTE('0. ARCHITECTURE-WiP'!J62,"NR","IT Soutenable"))</f>
        <v>Pour chaque équipement, les caractéristiques sont-elles disponibles ? (Ancienneté, données de performances environnementales, ...)</v>
      </c>
      <c r="E61" s="201" t="str">
        <f>IF(ISBLANK('0. ARCHITECTURE-WiP'!K62),"",SUBSTITUTE('0. ARCHITECTURE-WiP'!K62,"NR","IT Soutenable"))</f>
        <v>La position de l'équipement dans son cycle de vie et son impact environnemental doivent être connus pour utiliser au mieux les équipements disponibles.</v>
      </c>
      <c r="F61" s="201" t="str">
        <f>IF(ISBLANK('0. ARCHITECTURE-WiP'!L62),"",SUBSTITUTE('0. ARCHITECTURE-WiP'!L62,"NR","IT Soutenable"))</f>
        <v>Les seuils sont-ils définis pour envisager le remplacement ?</v>
      </c>
      <c r="G61" s="208" t="str">
        <f>IF(ISBLANK('0. ARCHITECTURE-WiP'!M62),"",SUBSTITUTE('0. ARCHITECTURE-WiP'!M62,"NR","IT Soutenable"))</f>
        <v/>
      </c>
      <c r="H61" s="208" t="str">
        <f>IF(ISBLANK('0. ARCHITECTURE-WiP'!N62),"",SUBSTITUTE('0. ARCHITECTURE-WiP'!N62,"NR","IT Soutenable"))</f>
        <v/>
      </c>
      <c r="I61" s="208" t="str">
        <f>IF(ISBLANK('0. ARCHITECTURE-WiP'!O62),"",SUBSTITUTE('0. ARCHITECTURE-WiP'!O62,"NR","IT Soutenable"))</f>
        <v/>
      </c>
    </row>
    <row r="62" spans="1:9" ht="15.75" customHeight="1">
      <c r="A62" s="208" t="str">
        <f>IF(ISBLANK('0. ARCHITECTURE-WiP'!G63),"",SUBSTITUTE('0. ARCHITECTURE-WiP'!G63,"NR","IT Soutenable"))</f>
        <v>Cycle de vie</v>
      </c>
      <c r="B62" s="213" t="str">
        <f>IF(ISBLANK('0. ARCHITECTURE-WiP'!H63),"",SUBSTITUTE('0. ARCHITECTURE-WiP'!H63,"NR","IT Soutenable"))</f>
        <v/>
      </c>
      <c r="C62" s="215" t="str">
        <f>IF(ISBLANK('0. ARCHITECTURE-WiP'!I63),"",SUBSTITUTE('0. ARCHITECTURE-WiP'!I63,"NR","IT Soutenable"))</f>
        <v>Définir les objectifs IT Soutenable du projet et leur adéquation dans le contexte opérationnel
(Définir les fonctions principales et secondaires)</v>
      </c>
      <c r="D62" s="201" t="str">
        <f>IF(ISBLANK('0. ARCHITECTURE-WiP'!J63),"",SUBSTITUTE('0. ARCHITECTURE-WiP'!J63,"NR","IT Soutenable"))</f>
        <v>Chaque fonction du service est-elle appréhendée en regard de son importance dans le service ?</v>
      </c>
      <c r="E62" s="201" t="str">
        <f>IF(ISBLANK('0. ARCHITECTURE-WiP'!K63),"",SUBSTITUTE('0. ARCHITECTURE-WiP'!K63,"NR","IT Soutenable"))</f>
        <v>Les fonctionnalités les plus importantes sont parfois moins consommatrices de ressources que des fonctions marginales ce qui n'a pas de sens dans une démarche IT Soutenable cohérente.</v>
      </c>
      <c r="F62" s="201" t="str">
        <f>IF(ISBLANK('0. ARCHITECTURE-WiP'!L63),"",SUBSTITUTE('0. ARCHITECTURE-WiP'!L63,"NR","IT Soutenable"))</f>
        <v>Avez-vous appliqué une démarche 80/20 pour chaque fonction en rapport avec ses impacts environnementaux et son importance ?</v>
      </c>
      <c r="G62" s="208" t="str">
        <f>IF(ISBLANK('0. ARCHITECTURE-WiP'!M63),"",SUBSTITUTE('0. ARCHITECTURE-WiP'!M63,"NR","IT Soutenable"))</f>
        <v/>
      </c>
      <c r="H62" s="208" t="str">
        <f>IF(ISBLANK('0. ARCHITECTURE-WiP'!N63),"",SUBSTITUTE('0. ARCHITECTURE-WiP'!N63,"NR","IT Soutenable"))</f>
        <v/>
      </c>
      <c r="I62" s="208" t="str">
        <f>IF(ISBLANK('0. ARCHITECTURE-WiP'!O63),"",SUBSTITUTE('0. ARCHITECTURE-WiP'!O63,"NR","IT Soutenable"))</f>
        <v/>
      </c>
    </row>
    <row r="63" spans="1:9" ht="15.75" customHeight="1">
      <c r="A63" s="208" t="str">
        <f>IF(ISBLANK('0. ARCHITECTURE-WiP'!G64),"",SUBSTITUTE('0. ARCHITECTURE-WiP'!G64,"NR","IT Soutenable"))</f>
        <v>Cycle de vie</v>
      </c>
      <c r="B63" s="213" t="str">
        <f>IF(ISBLANK('0. ARCHITECTURE-WiP'!H64),"",SUBSTITUTE('0. ARCHITECTURE-WiP'!H64,"NR","IT Soutenable"))</f>
        <v/>
      </c>
      <c r="C63" s="215" t="str">
        <f>IF(ISBLANK('0. ARCHITECTURE-WiP'!I64),"",SUBSTITUTE('0. ARCHITECTURE-WiP'!I64,"NR","IT Soutenable"))</f>
        <v/>
      </c>
      <c r="D63" s="201" t="str">
        <f>IF(ISBLANK('0. ARCHITECTURE-WiP'!J64),"",SUBSTITUTE('0. ARCHITECTURE-WiP'!J64,"NR","IT Soutenable"))</f>
        <v>Les fonctions secondaires ont-elles aussi un impact moindre sur l'impact environnemental ?</v>
      </c>
      <c r="E63" s="201" t="str">
        <f>IF(ISBLANK('0. ARCHITECTURE-WiP'!K64),"",SUBSTITUTE('0. ARCHITECTURE-WiP'!K64,"NR","IT Soutenable"))</f>
        <v xml:space="preserve">La cohérence IT Soutenable pousse à s'assurer que les fonctions secondaires n'ont pas un impact environnemental plus important que les fonctions principales, les spécifications doivent clairement identifier les fonctions principales et secondaires et leur impact du point de vue IT Soutenable </v>
      </c>
      <c r="F63" s="201" t="str">
        <f>IF(ISBLANK('0. ARCHITECTURE-WiP'!L64),"",SUBSTITUTE('0. ARCHITECTURE-WiP'!L64,"NR","IT Soutenable"))</f>
        <v>Les règles de validation des impacts IT Soutenable des fonctions sont-elles décrites ?</v>
      </c>
      <c r="G63" s="208" t="str">
        <f>IF(ISBLANK('0. ARCHITECTURE-WiP'!M64),"",SUBSTITUTE('0. ARCHITECTURE-WiP'!M64,"NR","IT Soutenable"))</f>
        <v/>
      </c>
      <c r="H63" s="208" t="str">
        <f>IF(ISBLANK('0. ARCHITECTURE-WiP'!N64),"",SUBSTITUTE('0. ARCHITECTURE-WiP'!N64,"NR","IT Soutenable"))</f>
        <v/>
      </c>
      <c r="I63" s="208" t="str">
        <f>IF(ISBLANK('0. ARCHITECTURE-WiP'!O64),"",SUBSTITUTE('0. ARCHITECTURE-WiP'!O64,"NR","IT Soutenable"))</f>
        <v/>
      </c>
    </row>
    <row r="64" spans="1:9" ht="15.75" customHeight="1">
      <c r="A64" s="208" t="str">
        <f>IF(ISBLANK('0. ARCHITECTURE-WiP'!G65),"",SUBSTITUTE('0. ARCHITECTURE-WiP'!G65,"NR","IT Soutenable"))</f>
        <v>Cycle de vie</v>
      </c>
      <c r="B64" s="213" t="str">
        <f>IF(ISBLANK('0. ARCHITECTURE-WiP'!H65),"",SUBSTITUTE('0. ARCHITECTURE-WiP'!H65,"NR","IT Soutenable"))</f>
        <v/>
      </c>
      <c r="C64" s="215" t="str">
        <f>IF(ISBLANK('0. ARCHITECTURE-WiP'!I65),"",SUBSTITUTE('0. ARCHITECTURE-WiP'!I65,"NR","IT Soutenable"))</f>
        <v>Définir les objectifs IT Soutenable du projet et leur adéquation dans le contexte opérationnel
(Phases du cycle de vie : démarrage, maturité, arrêt)</v>
      </c>
      <c r="D64" s="201" t="str">
        <f>IF(ISBLANK('0. ARCHITECTURE-WiP'!J65),"",SUBSTITUTE('0. ARCHITECTURE-WiP'!J65,"NR","IT Soutenable"))</f>
        <v>Chacune des phases du cycle de vie (Démarrage, maturité, arrêt) sont-elles identifiées avec des actions spécifiques ?</v>
      </c>
      <c r="E64" s="201" t="str">
        <f>IF(ISBLANK('0. ARCHITECTURE-WiP'!K65),"",SUBSTITUTE('0. ARCHITECTURE-WiP'!K65,"NR","IT Soutenable"))</f>
        <v>La démarche ACV est une base de la prise en compte du IT Soutenable dans la conception des services numériques, elle permet d'associer des actions à chaque étape du cycle de vie.</v>
      </c>
      <c r="F64" s="201" t="str">
        <f>IF(ISBLANK('0. ARCHITECTURE-WiP'!L65),"",SUBSTITUTE('0. ARCHITECTURE-WiP'!L65,"NR","IT Soutenable"))</f>
        <v>A quelle fréquence ces actions sont-elles revues ?</v>
      </c>
      <c r="G64" s="208" t="str">
        <f>IF(ISBLANK('0. ARCHITECTURE-WiP'!M65),"",SUBSTITUTE('0. ARCHITECTURE-WiP'!M65,"NR","IT Soutenable"))</f>
        <v/>
      </c>
      <c r="H64" s="208" t="str">
        <f>IF(ISBLANK('0. ARCHITECTURE-WiP'!N65),"",SUBSTITUTE('0. ARCHITECTURE-WiP'!N65,"NR","IT Soutenable"))</f>
        <v/>
      </c>
      <c r="I64" s="208" t="str">
        <f>IF(ISBLANK('0. ARCHITECTURE-WiP'!O65),"",SUBSTITUTE('0. ARCHITECTURE-WiP'!O65,"NR","IT Soutenable"))</f>
        <v/>
      </c>
    </row>
    <row r="65" spans="1:9" ht="15.75" customHeight="1">
      <c r="A65" s="208" t="str">
        <f>IF(ISBLANK('0. ARCHITECTURE-WiP'!G66),"",SUBSTITUTE('0. ARCHITECTURE-WiP'!G66,"NR","IT Soutenable"))</f>
        <v>Cycle de vie</v>
      </c>
      <c r="B65" s="213" t="str">
        <f>IF(ISBLANK('0. ARCHITECTURE-WiP'!H66),"",SUBSTITUTE('0. ARCHITECTURE-WiP'!H66,"NR","IT Soutenable"))</f>
        <v/>
      </c>
      <c r="C65" s="215" t="str">
        <f>IF(ISBLANK('0. ARCHITECTURE-WiP'!I66),"",SUBSTITUTE('0. ARCHITECTURE-WiP'!I66,"NR","IT Soutenable"))</f>
        <v>Définir les objectifs IT Soutenable du projet et leur adéquation dans le contexte opérationnel
(Point de départ, pré-existant ou from scratch)</v>
      </c>
      <c r="D65" s="201" t="str">
        <f>IF(ISBLANK('0. ARCHITECTURE-WiP'!J66),"",SUBSTITUTE('0. ARCHITECTURE-WiP'!J66,"NR","IT Soutenable"))</f>
        <v>Les données ACV sont-elles réutilisées dans le cas d'une adaptation d'un service existant ?</v>
      </c>
      <c r="E65" s="201" t="str">
        <f>IF(ISBLANK('0. ARCHITECTURE-WiP'!K66),"",SUBSTITUTE('0. ARCHITECTURE-WiP'!K66,"NR","IT Soutenable"))</f>
        <v>Les analyses ACV peuvent être réalisées sur des services existants afin de les rendre plus efficaces dans le cas d'une refonte ou adaptation d'un service existant</v>
      </c>
      <c r="F65" s="201" t="str">
        <f>IF(ISBLANK('0. ARCHITECTURE-WiP'!L66),"",SUBSTITUTE('0. ARCHITECTURE-WiP'!L66,"NR","IT Soutenable"))</f>
        <v>Quelles données ACV sont produites pour permettre leur réutilisation dans d'autres projets ?</v>
      </c>
      <c r="G65" s="208" t="str">
        <f>IF(ISBLANK('0. ARCHITECTURE-WiP'!M66),"",SUBSTITUTE('0. ARCHITECTURE-WiP'!M66,"NR","IT Soutenable"))</f>
        <v/>
      </c>
      <c r="H65" s="208" t="str">
        <f>IF(ISBLANK('0. ARCHITECTURE-WiP'!N66),"",SUBSTITUTE('0. ARCHITECTURE-WiP'!N66,"NR","IT Soutenable"))</f>
        <v/>
      </c>
      <c r="I65" s="208" t="str">
        <f>IF(ISBLANK('0. ARCHITECTURE-WiP'!O66),"",SUBSTITUTE('0. ARCHITECTURE-WiP'!O66,"NR","IT Soutenable"))</f>
        <v/>
      </c>
    </row>
    <row r="66" spans="1:9" ht="15.75" customHeight="1">
      <c r="A66" s="208" t="str">
        <f>IF(ISBLANK('0. ARCHITECTURE-WiP'!G67),"",SUBSTITUTE('0. ARCHITECTURE-WiP'!G67,"NR","IT Soutenable"))</f>
        <v>Achat IT Soutenable</v>
      </c>
      <c r="B66" s="213" t="str">
        <f>IF(ISBLANK('0. ARCHITECTURE-WiP'!H67),"",SUBSTITUTE('0. ARCHITECTURE-WiP'!H67,"NR","IT Soutenable"))</f>
        <v/>
      </c>
      <c r="C66" s="215" t="str">
        <f>IF(ISBLANK('0. ARCHITECTURE-WiP'!I67),"",SUBSTITUTE('0. ARCHITECTURE-WiP'!I67,"NR","IT Soutenable"))</f>
        <v>Définir les objectifs IT Soutenable du projet et leur adéquation dans le contexte opérationnel
(Négocier des durées de support allongées pour les matériels et services nécessaires )</v>
      </c>
      <c r="D66" s="201" t="str">
        <f>IF(ISBLANK('0. ARCHITECTURE-WiP'!J67),"",SUBSTITUTE('0. ARCHITECTURE-WiP'!J67,"NR","IT Soutenable"))</f>
        <v>La durée du support du service numérique est-elle suffisante pour minimiser le renouvellement des équipements ?</v>
      </c>
      <c r="E66" s="201" t="str">
        <f>IF(ISBLANK('0. ARCHITECTURE-WiP'!K67),"",SUBSTITUTE('0. ARCHITECTURE-WiP'!K67,"NR","IT Soutenable"))</f>
        <v>Les besoins d'adaptation des matériels aux services en exploitation peuvent être une source d'impact environnemental important.</v>
      </c>
      <c r="F66" s="201" t="str">
        <f>IF(ISBLANK('0. ARCHITECTURE-WiP'!L67),"",SUBSTITUTE('0. ARCHITECTURE-WiP'!L67,"NR","IT Soutenable"))</f>
        <v>Le calcul pour la durée du support du service ou produit a-t-il pris en compte l'impact sur le renouvellement du matériel ?</v>
      </c>
      <c r="G66" s="208" t="str">
        <f>IF(ISBLANK('0. ARCHITECTURE-WiP'!M67),"",SUBSTITUTE('0. ARCHITECTURE-WiP'!M67,"NR","IT Soutenable"))</f>
        <v/>
      </c>
      <c r="H66" s="208" t="str">
        <f>IF(ISBLANK('0. ARCHITECTURE-WiP'!N67),"",SUBSTITUTE('0. ARCHITECTURE-WiP'!N67,"NR","IT Soutenable"))</f>
        <v/>
      </c>
      <c r="I66" s="208" t="str">
        <f>IF(ISBLANK('0. ARCHITECTURE-WiP'!O67),"",SUBSTITUTE('0. ARCHITECTURE-WiP'!O67,"NR","IT Soutenable"))</f>
        <v/>
      </c>
    </row>
    <row r="67" spans="1:9" ht="15.75" customHeight="1">
      <c r="A67" s="208" t="str">
        <f>IF(ISBLANK('0. ARCHITECTURE-WiP'!G68),"",SUBSTITUTE('0. ARCHITECTURE-WiP'!G68,"NR","IT Soutenable"))</f>
        <v>Design Logiciel</v>
      </c>
      <c r="B67" s="213" t="str">
        <f>IF(ISBLANK('0. ARCHITECTURE-WiP'!H68),"",SUBSTITUTE('0. ARCHITECTURE-WiP'!H68,"NR","IT Soutenable"))</f>
        <v/>
      </c>
      <c r="C67" s="215" t="str">
        <f>IF(ISBLANK('0. ARCHITECTURE-WiP'!I68),"",SUBSTITUTE('0. ARCHITECTURE-WiP'!I68,"NR","IT Soutenable"))</f>
        <v>Définir les objectifs IT Soutenable du projet et leur adéquation dans le contexte opérationnel
(Production documentaire utilisable pour capitaliser sur les efforts faits et les appliquer aux projets suivants)</v>
      </c>
      <c r="D67" s="201" t="str">
        <f>IF(ISBLANK('0. ARCHITECTURE-WiP'!J68),"",SUBSTITUTE('0. ARCHITECTURE-WiP'!J68,"NR","IT Soutenable"))</f>
        <v>La production documentaire est-elle recherchée/revue/exploitée en amont de la démarche et produite en aval pour être ré-utilisée dans les projets suivants ?</v>
      </c>
      <c r="E67" s="201" t="str">
        <f>IF(ISBLANK('0. ARCHITECTURE-WiP'!K68),"",SUBSTITUTE('0. ARCHITECTURE-WiP'!K68,"NR","IT Soutenable"))</f>
        <v xml:space="preserve">D'une part, dans une organisation les projets présentent beaucoup de similitudes, d'autre part les aspects IT Soutenable adressés dans les projets sont souvent du même ordre. Afin de capitaliser sur ces éléments et bénéficier des efforts produits, il est nécessaire de s'appuyer sur un socle de connaissances stables. Toutefois la maturité d'une organisation d'un point de vue IT Soutenable est amenée à progresser, il faut donc que les étapes documentées puissent aussi suivre ces évolutions et participer activement à cet accroissement de maturité. </v>
      </c>
      <c r="F67" s="201" t="str">
        <f>IF(ISBLANK('0. ARCHITECTURE-WiP'!L68),"",SUBSTITUTE('0. ARCHITECTURE-WiP'!L68,"NR","IT Soutenable"))</f>
        <v>Quelle est la fréquence de revue collégiale des documents ?</v>
      </c>
      <c r="G67" s="208" t="str">
        <f>IF(ISBLANK('0. ARCHITECTURE-WiP'!M68),"",SUBSTITUTE('0. ARCHITECTURE-WiP'!M68,"NR","IT Soutenable"))</f>
        <v/>
      </c>
      <c r="H67" s="208" t="str">
        <f>IF(ISBLANK('0. ARCHITECTURE-WiP'!N68),"",SUBSTITUTE('0. ARCHITECTURE-WiP'!N68,"NR","IT Soutenable"))</f>
        <v/>
      </c>
      <c r="I67" s="208" t="str">
        <f>IF(ISBLANK('0. ARCHITECTURE-WiP'!O68),"",SUBSTITUTE('0. ARCHITECTURE-WiP'!O68,"NR","IT Soutenable"))</f>
        <v/>
      </c>
    </row>
    <row r="68" spans="1:9" ht="15.75" customHeight="1">
      <c r="A68" s="208" t="str">
        <f>IF(ISBLANK('0. ARCHITECTURE-WiP'!G69),"",SUBSTITUTE('0. ARCHITECTURE-WiP'!G69,"NR","IT Soutenable"))</f>
        <v/>
      </c>
      <c r="B68" s="213" t="str">
        <f>IF(ISBLANK('0. ARCHITECTURE-WiP'!H69),"",SUBSTITUTE('0. ARCHITECTURE-WiP'!H69,"NR","IT Soutenable"))</f>
        <v>Intégrer les équipes dans le projet</v>
      </c>
      <c r="C68" s="215" t="str">
        <f>IF(ISBLANK('0. ARCHITECTURE-WiP'!I69),"",SUBSTITUTE('0. ARCHITECTURE-WiP'!I69,"NR","IT Soutenable"))</f>
        <v/>
      </c>
      <c r="D68" s="201" t="str">
        <f>IF(ISBLANK('0. ARCHITECTURE-WiP'!J69),"",SUBSTITUTE('0. ARCHITECTURE-WiP'!J69,"NR","IT Soutenable"))</f>
        <v/>
      </c>
      <c r="E68" s="201" t="str">
        <f>IF(ISBLANK('0. ARCHITECTURE-WiP'!K69),"",SUBSTITUTE('0. ARCHITECTURE-WiP'!K69,"NR","IT Soutenable"))</f>
        <v/>
      </c>
      <c r="F68" s="201" t="str">
        <f>IF(ISBLANK('0. ARCHITECTURE-WiP'!L69),"",SUBSTITUTE('0. ARCHITECTURE-WiP'!L69,"NR","IT Soutenable"))</f>
        <v/>
      </c>
      <c r="G68" s="208" t="str">
        <f>IF(ISBLANK('0. ARCHITECTURE-WiP'!M69),"",SUBSTITUTE('0. ARCHITECTURE-WiP'!M69,"NR","IT Soutenable"))</f>
        <v/>
      </c>
      <c r="H68" s="208" t="str">
        <f>IF(ISBLANK('0. ARCHITECTURE-WiP'!N69),"",SUBSTITUTE('0. ARCHITECTURE-WiP'!N69,"NR","IT Soutenable"))</f>
        <v/>
      </c>
      <c r="I68" s="208" t="str">
        <f>IF(ISBLANK('0. ARCHITECTURE-WiP'!O69),"",SUBSTITUTE('0. ARCHITECTURE-WiP'!O69,"NR","IT Soutenable"))</f>
        <v/>
      </c>
    </row>
    <row r="69" spans="1:9" ht="15.75" customHeight="1">
      <c r="A69" s="208" t="str">
        <f>IF(ISBLANK('0. ARCHITECTURE-WiP'!G70),"",SUBSTITUTE('0. ARCHITECTURE-WiP'!G70,"NR","IT Soutenable"))</f>
        <v>Equipes</v>
      </c>
      <c r="B69" s="213" t="str">
        <f>IF(ISBLANK('0. ARCHITECTURE-WiP'!H70),"",SUBSTITUTE('0. ARCHITECTURE-WiP'!H70,"NR","IT Soutenable"))</f>
        <v/>
      </c>
      <c r="C69" s="215" t="str">
        <f>IF(ISBLANK('0. ARCHITECTURE-WiP'!I70),"",SUBSTITUTE('0. ARCHITECTURE-WiP'!I70,"NR","IT Soutenable"))</f>
        <v>Intégrer les équipes dans le projet
(Questionner les équipes, comment mon action va avoir un impact sur le service)</v>
      </c>
      <c r="D69" s="201" t="str">
        <f>IF(ISBLANK('0. ARCHITECTURE-WiP'!J70),"",SUBSTITUTE('0. ARCHITECTURE-WiP'!J70,"NR","IT Soutenable"))</f>
        <v>Chaque partie-prenante a-t-elle la latitude de prendre des décisions pouvant influer sur l'impact environnemental ?</v>
      </c>
      <c r="E69" s="201" t="str">
        <f>IF(ISBLANK('0. ARCHITECTURE-WiP'!K70),"",SUBSTITUTE('0. ARCHITECTURE-WiP'!K70,"NR","IT Soutenable"))</f>
        <v>Les décisions projets qui peuvent avoir un impact important sur l'environnement doivent pouvoir être prises rapidement. Pour cela il est indispensable de définir l'espace de décision de chaque acteur et les mécanismes de validation. En l'absence de cette clarification, des décisions erratiques, même pour de bonnes raisons, pourraient intervenir et décrédibiliser la démarche IT Soutenable, ou entraîner une forme d'auto-censure limitant les bénéfices IT Soutenable</v>
      </c>
      <c r="F69" s="201" t="str">
        <f>IF(ISBLANK('0. ARCHITECTURE-WiP'!L70),"",SUBSTITUTE('0. ARCHITECTURE-WiP'!L70,"NR","IT Soutenable"))</f>
        <v>Le processus de décision est-il exposé à tous ?</v>
      </c>
      <c r="G69" s="208" t="str">
        <f>IF(ISBLANK('0. ARCHITECTURE-WiP'!M70),"",SUBSTITUTE('0. ARCHITECTURE-WiP'!M70,"NR","IT Soutenable"))</f>
        <v/>
      </c>
      <c r="H69" s="208" t="str">
        <f>IF(ISBLANK('0. ARCHITECTURE-WiP'!N70),"",SUBSTITUTE('0. ARCHITECTURE-WiP'!N70,"NR","IT Soutenable"))</f>
        <v/>
      </c>
      <c r="I69" s="208" t="str">
        <f>IF(ISBLANK('0. ARCHITECTURE-WiP'!O70),"",SUBSTITUTE('0. ARCHITECTURE-WiP'!O70,"NR","IT Soutenable"))</f>
        <v/>
      </c>
    </row>
    <row r="70" spans="1:9" ht="15.75" customHeight="1">
      <c r="A70" s="208" t="str">
        <f>IF(ISBLANK('0. ARCHITECTURE-WiP'!G71),"",SUBSTITUTE('0. ARCHITECTURE-WiP'!G71,"NR","IT Soutenable"))</f>
        <v>Equipes</v>
      </c>
      <c r="B70" s="213" t="str">
        <f>IF(ISBLANK('0. ARCHITECTURE-WiP'!H71),"",SUBSTITUTE('0. ARCHITECTURE-WiP'!H71,"NR","IT Soutenable"))</f>
        <v/>
      </c>
      <c r="C70" s="215" t="str">
        <f>IF(ISBLANK('0. ARCHITECTURE-WiP'!I71),"",SUBSTITUTE('0. ARCHITECTURE-WiP'!I71,"NR","IT Soutenable"))</f>
        <v>Intégrer les équipes dans le projet
(Animer de manière tranversale les équipes pluridisciplinaires)</v>
      </c>
      <c r="D70" s="201" t="str">
        <f>IF(ISBLANK('0. ARCHITECTURE-WiP'!J71),"",SUBSTITUTE('0. ARCHITECTURE-WiP'!J71,"NR","IT Soutenable"))</f>
        <v>Les aspects Numérique Responsable sont-ils propagés et entretenus sur l'ensemble des acteurs ?</v>
      </c>
      <c r="E70" s="201" t="str">
        <f>IF(ISBLANK('0. ARCHITECTURE-WiP'!K71),"",SUBSTITUTE('0. ARCHITECTURE-WiP'!K71,"NR","IT Soutenable"))</f>
        <v>Les définitions projet peuvent évoluer au fil du temps. Ces évolutions doivent systématiquement prendre en compte les aspects IT Soutenable. Les adaptations sont le plus souvent le fait des métiers ou d'impératifs techniques. Les impacts environnementaux doivent pouvoir aussi avoir cette latitude avec des chemins de validation pré-définis.</v>
      </c>
      <c r="F70" s="201" t="str">
        <f>IF(ISBLANK('0. ARCHITECTURE-WiP'!L71),"",SUBSTITUTE('0. ARCHITECTURE-WiP'!L71,"NR","IT Soutenable"))</f>
        <v>Combien d'acteurs du département Architecture sont-ils sensibilisés et formés au Numérique Responsable ?</v>
      </c>
      <c r="G70" s="208" t="str">
        <f>IF(ISBLANK('0. ARCHITECTURE-WiP'!M71),"",SUBSTITUTE('0. ARCHITECTURE-WiP'!M71,"NR","IT Soutenable"))</f>
        <v/>
      </c>
      <c r="H70" s="208" t="str">
        <f>IF(ISBLANK('0. ARCHITECTURE-WiP'!N71),"",SUBSTITUTE('0. ARCHITECTURE-WiP'!N71,"NR","IT Soutenable"))</f>
        <v/>
      </c>
      <c r="I70" s="208" t="str">
        <f>IF(ISBLANK('0. ARCHITECTURE-WiP'!O71),"",SUBSTITUTE('0. ARCHITECTURE-WiP'!O71,"NR","IT Soutenable"))</f>
        <v/>
      </c>
    </row>
    <row r="71" spans="1:9" ht="15.75" customHeight="1">
      <c r="A71" s="208" t="str">
        <f>IF(ISBLANK('0. ARCHITECTURE-WiP'!G72),"",SUBSTITUTE('0. ARCHITECTURE-WiP'!G72,"NR","IT Soutenable"))</f>
        <v>Equipes</v>
      </c>
      <c r="B71" s="213" t="str">
        <f>IF(ISBLANK('0. ARCHITECTURE-WiP'!H72),"",SUBSTITUTE('0. ARCHITECTURE-WiP'!H72,"NR","IT Soutenable"))</f>
        <v/>
      </c>
      <c r="C71" s="215" t="str">
        <f>IF(ISBLANK('0. ARCHITECTURE-WiP'!I72),"",SUBSTITUTE('0. ARCHITECTURE-WiP'!I72,"NR","IT Soutenable"))</f>
        <v>Intégrer les équipes dans le projet
(Préciser le Public cible, pour qui ?)</v>
      </c>
      <c r="D71" s="201" t="str">
        <f>IF(ISBLANK('0. ARCHITECTURE-WiP'!J72),"",SUBSTITUTE('0. ARCHITECTURE-WiP'!J72,"NR","IT Soutenable"))</f>
        <v>Les objectifs Numérique Responsable sont-ils qualifiés pour chaque type de public dans le design d'architecture ?</v>
      </c>
      <c r="E71" s="201" t="str">
        <f>IF(ISBLANK('0. ARCHITECTURE-WiP'!K72),"",SUBSTITUTE('0. ARCHITECTURE-WiP'!K72,"NR","IT Soutenable"))</f>
        <v>Pour exprimer clairement les objectifs IT Soutenable dans chacune des étapes de conception d'architecture il est indispensable de situer les profils cibles et de leur associer des objectifs IT Soutenable précis.</v>
      </c>
      <c r="F71" s="201" t="str">
        <f>IF(ISBLANK('0. ARCHITECTURE-WiP'!L72),"",SUBSTITUTE('0. ARCHITECTURE-WiP'!L72,"NR","IT Soutenable"))</f>
        <v>Comment sont valorisés les objectifs atteints ?</v>
      </c>
      <c r="G71" s="208" t="str">
        <f>IF(ISBLANK('0. ARCHITECTURE-WiP'!M72),"",SUBSTITUTE('0. ARCHITECTURE-WiP'!M72,"NR","IT Soutenable"))</f>
        <v/>
      </c>
      <c r="H71" s="208" t="str">
        <f>IF(ISBLANK('0. ARCHITECTURE-WiP'!N72),"",SUBSTITUTE('0. ARCHITECTURE-WiP'!N72,"NR","IT Soutenable"))</f>
        <v/>
      </c>
      <c r="I71" s="208" t="str">
        <f>IF(ISBLANK('0. ARCHITECTURE-WiP'!O72),"",SUBSTITUTE('0. ARCHITECTURE-WiP'!O72,"NR","IT Soutenable"))</f>
        <v/>
      </c>
    </row>
    <row r="72" spans="1:9" ht="15.75" customHeight="1">
      <c r="A72" s="208" t="str">
        <f>IF(ISBLANK('0. ARCHITECTURE-WiP'!G73),"",SUBSTITUTE('0. ARCHITECTURE-WiP'!G73,"NR","IT Soutenable"))</f>
        <v>Cycle de vie</v>
      </c>
      <c r="B72" s="213" t="str">
        <f>IF(ISBLANK('0. ARCHITECTURE-WiP'!H73),"",SUBSTITUTE('0. ARCHITECTURE-WiP'!H73,"NR","IT Soutenable"))</f>
        <v/>
      </c>
      <c r="C72" s="215" t="str">
        <f>IF(ISBLANK('0. ARCHITECTURE-WiP'!I73),"",SUBSTITUTE('0. ARCHITECTURE-WiP'!I73,"NR","IT Soutenable"))</f>
        <v>Intégrer les équipes dans le projet
(Les aspects Numérique Responsable sont-ils propagés et entretenus sur l'ensemble des acteurs ?)</v>
      </c>
      <c r="D72" s="201" t="str">
        <f>IF(ISBLANK('0. ARCHITECTURE-WiP'!J73),"",SUBSTITUTE('0. ARCHITECTURE-WiP'!J73,"NR","IT Soutenable"))</f>
        <v>L'architecte dispose-t-il d'un rôle dans la continuité du produit ? Est-il associé aux phases de présentation, évangélisation, de build et de run du produit mis en oeuvre ?</v>
      </c>
      <c r="E72" s="201" t="str">
        <f>IF(ISBLANK('0. ARCHITECTURE-WiP'!K73),"",SUBSTITUTE('0. ARCHITECTURE-WiP'!K73,"NR","IT Soutenable"))</f>
        <v>Chaque étape projet doit s'attacher à prendre en compte la couverture la plus complète possible du cycle de vie produit.</v>
      </c>
      <c r="F72" s="201" t="str">
        <f>IF(ISBLANK('0. ARCHITECTURE-WiP'!L73),"",SUBSTITUTE('0. ARCHITECTURE-WiP'!L73,"NR","IT Soutenable"))</f>
        <v>Le périmètre d'action est-il étendu aux différentes phases projet ?</v>
      </c>
      <c r="G72" s="208" t="str">
        <f>IF(ISBLANK('0. ARCHITECTURE-WiP'!M73),"",SUBSTITUTE('0. ARCHITECTURE-WiP'!M73,"NR","IT Soutenable"))</f>
        <v/>
      </c>
      <c r="H72" s="208" t="str">
        <f>IF(ISBLANK('0. ARCHITECTURE-WiP'!N73),"",SUBSTITUTE('0. ARCHITECTURE-WiP'!N73,"NR","IT Soutenable"))</f>
        <v/>
      </c>
      <c r="I72" s="208" t="str">
        <f>IF(ISBLANK('0. ARCHITECTURE-WiP'!O73),"",SUBSTITUTE('0. ARCHITECTURE-WiP'!O73,"NR","IT Soutenable"))</f>
        <v/>
      </c>
    </row>
    <row r="73" spans="1:9" ht="15.75" customHeight="1">
      <c r="A73" s="208" t="str">
        <f>IF(ISBLANK('0. ARCHITECTURE-WiP'!G74),"",SUBSTITUTE('0. ARCHITECTURE-WiP'!G74,"NR","IT Soutenable"))</f>
        <v>Equipes</v>
      </c>
      <c r="B73" s="213" t="str">
        <f>IF(ISBLANK('0. ARCHITECTURE-WiP'!H74),"",SUBSTITUTE('0. ARCHITECTURE-WiP'!H74,"NR","IT Soutenable"))</f>
        <v/>
      </c>
      <c r="C73" s="215" t="str">
        <f>IF(ISBLANK('0. ARCHITECTURE-WiP'!I74),"",SUBSTITUTE('0. ARCHITECTURE-WiP'!I74,"NR","IT Soutenable"))</f>
        <v>Intégrer les équipes dans le projet
(People et Architecture)</v>
      </c>
      <c r="D73" s="201" t="str">
        <f>IF(ISBLANK('0. ARCHITECTURE-WiP'!J74),"",SUBSTITUTE('0. ARCHITECTURE-WiP'!J74,"NR","IT Soutenable"))</f>
        <v>L'animation de l'équipe projet intègre-t-elle une dimension Numérique Responsable ?</v>
      </c>
      <c r="E73" s="201" t="str">
        <f>IF(ISBLANK('0. ARCHITECTURE-WiP'!K74),"",SUBSTITUTE('0. ARCHITECTURE-WiP'!K74,"NR","IT Soutenable"))</f>
        <v>La prise en compte des aspects IT Soutenable fait au démarrage de la conception peut être respectée mais dans un mode itératif il est possible de s'en écarter graduellement. Les revues du respect IT Soutenable sont indispensables pour conserver la cohérence du projet.</v>
      </c>
      <c r="F73" s="201" t="str">
        <f>IF(ISBLANK('0. ARCHITECTURE-WiP'!L74),"",SUBSTITUTE('0. ARCHITECTURE-WiP'!L74,"NR","IT Soutenable"))</f>
        <v>Des revues Numérique Responsable sont-elles planifiées tout au long du projet ?</v>
      </c>
      <c r="G73" s="208" t="str">
        <f>IF(ISBLANK('0. ARCHITECTURE-WiP'!M74),"",SUBSTITUTE('0. ARCHITECTURE-WiP'!M74,"NR","IT Soutenable"))</f>
        <v/>
      </c>
      <c r="H73" s="208" t="str">
        <f>IF(ISBLANK('0. ARCHITECTURE-WiP'!N74),"",SUBSTITUTE('0. ARCHITECTURE-WiP'!N74,"NR","IT Soutenable"))</f>
        <v/>
      </c>
      <c r="I73" s="208" t="str">
        <f>IF(ISBLANK('0. ARCHITECTURE-WiP'!O74),"",SUBSTITUTE('0. ARCHITECTURE-WiP'!O74,"NR","IT Soutenable"))</f>
        <v/>
      </c>
    </row>
    <row r="74" spans="1:9" ht="15.75" customHeight="1"/>
    <row r="75" spans="1:9" ht="15.75" customHeight="1"/>
    <row r="76" spans="1:9" ht="15.75" customHeight="1"/>
    <row r="77" spans="1:9" ht="15.75" customHeight="1"/>
    <row r="78" spans="1:9" ht="15.75" customHeight="1"/>
    <row r="79" spans="1:9" ht="15.75" customHeight="1"/>
    <row r="80" spans="1:9"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2E2A26"/>
    <outlinePr summaryBelow="0" summaryRight="0"/>
  </sheetPr>
  <dimension ref="A1:Z1000"/>
  <sheetViews>
    <sheetView workbookViewId="0">
      <pane ySplit="2" topLeftCell="A3" activePane="bottomLeft" state="frozen"/>
      <selection pane="bottomLeft" activeCell="B4" sqref="B4"/>
    </sheetView>
  </sheetViews>
  <sheetFormatPr defaultColWidth="14.42578125" defaultRowHeight="15" customHeight="1"/>
  <cols>
    <col min="1" max="1" width="29" customWidth="1"/>
    <col min="2" max="2" width="14.42578125" customWidth="1"/>
    <col min="3" max="3" width="39.7109375" customWidth="1"/>
    <col min="4" max="4" width="30.140625" customWidth="1"/>
    <col min="5" max="5" width="50.28515625" customWidth="1"/>
    <col min="6" max="6" width="24" customWidth="1"/>
    <col min="7" max="7" width="27.5703125" customWidth="1"/>
    <col min="8" max="8" width="11" customWidth="1"/>
    <col min="9" max="26" width="22.28515625" customWidth="1"/>
  </cols>
  <sheetData>
    <row r="1" spans="1:26" ht="15.75" customHeight="1">
      <c r="A1" s="175" t="s">
        <v>5692</v>
      </c>
      <c r="B1" s="175" t="s">
        <v>5678</v>
      </c>
      <c r="C1" s="175" t="s">
        <v>10110</v>
      </c>
      <c r="D1" s="176"/>
      <c r="E1" s="176"/>
      <c r="F1" s="176"/>
      <c r="G1" s="176"/>
      <c r="H1" s="176"/>
      <c r="I1" s="176"/>
      <c r="J1" s="189"/>
      <c r="K1" s="189"/>
      <c r="L1" s="189"/>
      <c r="M1" s="189"/>
      <c r="N1" s="189"/>
      <c r="O1" s="189"/>
      <c r="P1" s="189"/>
      <c r="Q1" s="189"/>
      <c r="R1" s="189"/>
      <c r="S1" s="189"/>
      <c r="T1" s="189"/>
      <c r="U1" s="189"/>
      <c r="V1" s="189"/>
      <c r="W1" s="189"/>
      <c r="X1" s="189"/>
      <c r="Y1" s="189"/>
      <c r="Z1" s="189"/>
    </row>
    <row r="2" spans="1:26" ht="15.75" customHeight="1">
      <c r="A2" s="178" t="s">
        <v>5696</v>
      </c>
      <c r="B2" s="179" t="s">
        <v>5697</v>
      </c>
      <c r="C2" s="180" t="s">
        <v>5698</v>
      </c>
      <c r="D2" s="181" t="s">
        <v>5699</v>
      </c>
      <c r="E2" s="181" t="s">
        <v>5700</v>
      </c>
      <c r="F2" s="181" t="s">
        <v>5701</v>
      </c>
      <c r="G2" s="181" t="s">
        <v>5283</v>
      </c>
      <c r="H2" s="181" t="s">
        <v>5284</v>
      </c>
      <c r="I2" s="181" t="s">
        <v>5702</v>
      </c>
      <c r="J2" s="254"/>
      <c r="K2" s="254"/>
      <c r="L2" s="254"/>
      <c r="M2" s="254"/>
      <c r="N2" s="254"/>
      <c r="O2" s="254"/>
      <c r="P2" s="254"/>
      <c r="Q2" s="254"/>
      <c r="R2" s="254"/>
      <c r="S2" s="254"/>
      <c r="T2" s="254"/>
      <c r="U2" s="254"/>
      <c r="V2" s="254"/>
      <c r="W2" s="254"/>
      <c r="X2" s="254"/>
      <c r="Y2" s="254"/>
      <c r="Z2" s="254"/>
    </row>
    <row r="3" spans="1:26" ht="15.75" customHeight="1">
      <c r="A3" s="184"/>
      <c r="B3" s="185" t="s">
        <v>10111</v>
      </c>
      <c r="C3" s="184"/>
      <c r="D3" s="184"/>
      <c r="E3" s="184"/>
      <c r="F3" s="184"/>
      <c r="G3" s="184"/>
      <c r="H3" s="184"/>
      <c r="I3" s="184"/>
      <c r="J3" s="255"/>
      <c r="K3" s="255"/>
      <c r="L3" s="255"/>
      <c r="M3" s="255"/>
      <c r="N3" s="255"/>
      <c r="O3" s="255"/>
      <c r="P3" s="255"/>
      <c r="Q3" s="255"/>
      <c r="R3" s="255"/>
      <c r="S3" s="255"/>
      <c r="T3" s="255"/>
      <c r="U3" s="255"/>
      <c r="V3" s="255"/>
      <c r="W3" s="255"/>
      <c r="X3" s="255"/>
      <c r="Y3" s="255"/>
      <c r="Z3" s="255"/>
    </row>
    <row r="4" spans="1:26" ht="15.75" customHeight="1">
      <c r="A4" s="185" t="s">
        <v>6493</v>
      </c>
      <c r="B4" s="184"/>
      <c r="C4" s="185" t="s">
        <v>10112</v>
      </c>
      <c r="D4" s="185" t="s">
        <v>10113</v>
      </c>
      <c r="E4" s="185" t="s">
        <v>10114</v>
      </c>
      <c r="F4" s="185" t="s">
        <v>10115</v>
      </c>
      <c r="G4" s="184" t="s">
        <v>10116</v>
      </c>
      <c r="H4" s="184" t="s">
        <v>10117</v>
      </c>
      <c r="I4" s="184"/>
      <c r="J4" s="255"/>
      <c r="K4" s="255"/>
      <c r="L4" s="255"/>
      <c r="M4" s="255"/>
      <c r="N4" s="255"/>
      <c r="O4" s="255"/>
      <c r="P4" s="255"/>
      <c r="Q4" s="255"/>
      <c r="R4" s="255"/>
      <c r="S4" s="255"/>
      <c r="T4" s="255"/>
      <c r="U4" s="255"/>
      <c r="V4" s="255"/>
      <c r="W4" s="255"/>
      <c r="X4" s="255"/>
      <c r="Y4" s="255"/>
      <c r="Z4" s="255"/>
    </row>
    <row r="5" spans="1:26" ht="15.75" customHeight="1">
      <c r="A5" s="185" t="s">
        <v>10118</v>
      </c>
      <c r="B5" s="184"/>
      <c r="C5" s="185" t="s">
        <v>10119</v>
      </c>
      <c r="D5" s="185" t="s">
        <v>10120</v>
      </c>
      <c r="E5" s="185" t="s">
        <v>10121</v>
      </c>
      <c r="F5" s="185" t="s">
        <v>10122</v>
      </c>
      <c r="G5" s="184"/>
      <c r="H5" s="184"/>
      <c r="I5" s="184"/>
      <c r="J5" s="255"/>
      <c r="K5" s="255"/>
      <c r="L5" s="255"/>
      <c r="M5" s="255"/>
      <c r="N5" s="255"/>
      <c r="O5" s="255"/>
      <c r="P5" s="255"/>
      <c r="Q5" s="255"/>
      <c r="R5" s="255"/>
      <c r="S5" s="255"/>
      <c r="T5" s="255"/>
      <c r="U5" s="255"/>
      <c r="V5" s="255"/>
      <c r="W5" s="255"/>
      <c r="X5" s="255"/>
      <c r="Y5" s="255"/>
      <c r="Z5" s="255"/>
    </row>
    <row r="6" spans="1:26" ht="15.75" customHeight="1">
      <c r="A6" s="185" t="s">
        <v>10123</v>
      </c>
      <c r="B6" s="184"/>
      <c r="C6" s="185" t="s">
        <v>10124</v>
      </c>
      <c r="D6" s="185" t="s">
        <v>10125</v>
      </c>
      <c r="E6" s="185" t="s">
        <v>10126</v>
      </c>
      <c r="F6" s="185" t="s">
        <v>10127</v>
      </c>
      <c r="G6" s="184" t="s">
        <v>10128</v>
      </c>
      <c r="H6" s="184" t="s">
        <v>10129</v>
      </c>
      <c r="I6" s="184"/>
      <c r="J6" s="255"/>
      <c r="K6" s="255"/>
      <c r="L6" s="255"/>
      <c r="M6" s="255"/>
      <c r="N6" s="255"/>
      <c r="O6" s="255"/>
      <c r="P6" s="255"/>
      <c r="Q6" s="255"/>
      <c r="R6" s="255"/>
      <c r="S6" s="255"/>
      <c r="T6" s="255"/>
      <c r="U6" s="255"/>
      <c r="V6" s="255"/>
      <c r="W6" s="255"/>
      <c r="X6" s="255"/>
      <c r="Y6" s="255"/>
      <c r="Z6" s="255"/>
    </row>
    <row r="7" spans="1:26" ht="15.75" customHeight="1">
      <c r="A7" s="185"/>
      <c r="B7" s="184" t="s">
        <v>10130</v>
      </c>
      <c r="C7" s="185"/>
      <c r="D7" s="185"/>
      <c r="E7" s="185"/>
      <c r="F7" s="185"/>
      <c r="G7" s="184"/>
      <c r="H7" s="184"/>
      <c r="I7" s="184"/>
      <c r="J7" s="255"/>
      <c r="K7" s="255"/>
      <c r="L7" s="255"/>
      <c r="M7" s="255"/>
      <c r="N7" s="255"/>
      <c r="O7" s="255"/>
      <c r="P7" s="255"/>
      <c r="Q7" s="255"/>
      <c r="R7" s="255"/>
      <c r="S7" s="255"/>
      <c r="T7" s="255"/>
      <c r="U7" s="255"/>
      <c r="V7" s="255"/>
      <c r="W7" s="255"/>
      <c r="X7" s="255"/>
      <c r="Y7" s="255"/>
      <c r="Z7" s="255"/>
    </row>
    <row r="8" spans="1:26" ht="15.75" customHeight="1">
      <c r="A8" s="185" t="s">
        <v>10123</v>
      </c>
      <c r="B8" s="184"/>
      <c r="C8" s="185" t="s">
        <v>10131</v>
      </c>
      <c r="D8" s="185" t="s">
        <v>10132</v>
      </c>
      <c r="E8" s="185" t="s">
        <v>10133</v>
      </c>
      <c r="F8" s="185" t="s">
        <v>10134</v>
      </c>
      <c r="G8" s="185" t="s">
        <v>10135</v>
      </c>
      <c r="H8" s="185"/>
      <c r="I8" s="184"/>
      <c r="J8" s="255"/>
      <c r="K8" s="255"/>
      <c r="L8" s="255"/>
      <c r="M8" s="255"/>
      <c r="N8" s="255"/>
      <c r="O8" s="255"/>
      <c r="P8" s="255"/>
      <c r="Q8" s="255"/>
      <c r="R8" s="255"/>
      <c r="S8" s="255"/>
      <c r="T8" s="255"/>
      <c r="U8" s="255"/>
      <c r="V8" s="255"/>
      <c r="W8" s="255"/>
      <c r="X8" s="255"/>
      <c r="Y8" s="255"/>
      <c r="Z8" s="255"/>
    </row>
    <row r="9" spans="1:26" ht="15.75" customHeight="1">
      <c r="A9" s="185" t="s">
        <v>10136</v>
      </c>
      <c r="B9" s="184"/>
      <c r="C9" s="185" t="s">
        <v>10137</v>
      </c>
      <c r="D9" s="185" t="s">
        <v>10138</v>
      </c>
      <c r="E9" s="185" t="s">
        <v>10139</v>
      </c>
      <c r="F9" s="185" t="s">
        <v>10140</v>
      </c>
      <c r="G9" s="184" t="s">
        <v>10141</v>
      </c>
      <c r="H9" s="184"/>
      <c r="I9" s="184"/>
      <c r="J9" s="255"/>
      <c r="K9" s="255"/>
      <c r="L9" s="255"/>
      <c r="M9" s="255"/>
      <c r="N9" s="255"/>
      <c r="O9" s="255"/>
      <c r="P9" s="255"/>
      <c r="Q9" s="255"/>
      <c r="R9" s="255"/>
      <c r="S9" s="255"/>
      <c r="T9" s="255"/>
      <c r="U9" s="255"/>
      <c r="V9" s="255"/>
      <c r="W9" s="255"/>
      <c r="X9" s="255"/>
      <c r="Y9" s="255"/>
      <c r="Z9" s="255"/>
    </row>
    <row r="10" spans="1:26" ht="15.75" customHeight="1">
      <c r="A10" s="184" t="s">
        <v>6493</v>
      </c>
      <c r="B10" s="185"/>
      <c r="C10" s="184" t="s">
        <v>10142</v>
      </c>
      <c r="D10" s="184" t="s">
        <v>10143</v>
      </c>
      <c r="E10" s="184" t="s">
        <v>10144</v>
      </c>
      <c r="F10" s="184" t="s">
        <v>10145</v>
      </c>
      <c r="G10" s="184" t="s">
        <v>10146</v>
      </c>
      <c r="H10" s="184"/>
      <c r="I10" s="184" t="s">
        <v>10147</v>
      </c>
      <c r="J10" s="255"/>
      <c r="K10" s="255"/>
      <c r="L10" s="255"/>
      <c r="M10" s="255"/>
      <c r="N10" s="255"/>
      <c r="O10" s="255"/>
      <c r="P10" s="255"/>
      <c r="Q10" s="255"/>
      <c r="R10" s="255"/>
      <c r="S10" s="255"/>
      <c r="T10" s="255"/>
      <c r="U10" s="255"/>
      <c r="V10" s="255"/>
      <c r="W10" s="255"/>
      <c r="X10" s="255"/>
      <c r="Y10" s="255"/>
      <c r="Z10" s="255"/>
    </row>
    <row r="11" spans="1:26" ht="15.75" customHeight="1">
      <c r="A11" s="185" t="s">
        <v>6493</v>
      </c>
      <c r="B11" s="184"/>
      <c r="C11" s="185" t="s">
        <v>10142</v>
      </c>
      <c r="D11" s="185" t="s">
        <v>10148</v>
      </c>
      <c r="E11" s="185" t="s">
        <v>10149</v>
      </c>
      <c r="F11" s="185" t="s">
        <v>10150</v>
      </c>
      <c r="G11" s="184" t="s">
        <v>10151</v>
      </c>
      <c r="H11" s="184"/>
      <c r="I11" s="184"/>
      <c r="J11" s="255"/>
      <c r="K11" s="255"/>
      <c r="L11" s="255"/>
      <c r="M11" s="255"/>
      <c r="N11" s="255"/>
      <c r="O11" s="255"/>
      <c r="P11" s="255"/>
      <c r="Q11" s="255"/>
      <c r="R11" s="255"/>
      <c r="S11" s="255"/>
      <c r="T11" s="255"/>
      <c r="U11" s="255"/>
      <c r="V11" s="255"/>
      <c r="W11" s="255"/>
      <c r="X11" s="255"/>
      <c r="Y11" s="255"/>
      <c r="Z11" s="255"/>
    </row>
    <row r="12" spans="1:26" ht="15.75" customHeight="1">
      <c r="A12" s="185" t="s">
        <v>10118</v>
      </c>
      <c r="B12" s="184"/>
      <c r="C12" s="185" t="s">
        <v>10152</v>
      </c>
      <c r="D12" s="185" t="s">
        <v>10153</v>
      </c>
      <c r="E12" s="185" t="s">
        <v>10154</v>
      </c>
      <c r="F12" s="185" t="s">
        <v>10155</v>
      </c>
      <c r="G12" s="185" t="s">
        <v>10156</v>
      </c>
      <c r="H12" s="184"/>
      <c r="I12" s="184"/>
      <c r="J12" s="255"/>
      <c r="K12" s="255"/>
      <c r="L12" s="255"/>
      <c r="M12" s="255"/>
      <c r="N12" s="255"/>
      <c r="O12" s="255"/>
      <c r="P12" s="255"/>
      <c r="Q12" s="255"/>
      <c r="R12" s="255"/>
      <c r="S12" s="255"/>
      <c r="T12" s="255"/>
      <c r="U12" s="255"/>
      <c r="V12" s="255"/>
      <c r="W12" s="255"/>
      <c r="X12" s="255"/>
      <c r="Y12" s="255"/>
      <c r="Z12" s="255"/>
    </row>
    <row r="13" spans="1:26" ht="15.75" customHeight="1">
      <c r="A13" s="184"/>
      <c r="B13" s="184" t="s">
        <v>10157</v>
      </c>
      <c r="C13" s="185"/>
      <c r="D13" s="185"/>
      <c r="E13" s="185"/>
      <c r="F13" s="185"/>
      <c r="G13" s="184"/>
      <c r="H13" s="184"/>
      <c r="I13" s="184"/>
      <c r="J13" s="255"/>
      <c r="K13" s="255"/>
      <c r="L13" s="255"/>
      <c r="M13" s="255"/>
      <c r="N13" s="255"/>
      <c r="O13" s="255"/>
      <c r="P13" s="255"/>
      <c r="Q13" s="255"/>
      <c r="R13" s="255"/>
      <c r="S13" s="255"/>
      <c r="T13" s="255"/>
      <c r="U13" s="255"/>
      <c r="V13" s="255"/>
      <c r="W13" s="255"/>
      <c r="X13" s="255"/>
      <c r="Y13" s="255"/>
      <c r="Z13" s="255"/>
    </row>
    <row r="14" spans="1:26" ht="15.75" customHeight="1">
      <c r="A14" s="185" t="s">
        <v>6493</v>
      </c>
      <c r="B14" s="184"/>
      <c r="C14" s="185" t="s">
        <v>10158</v>
      </c>
      <c r="D14" s="185" t="s">
        <v>10159</v>
      </c>
      <c r="E14" s="185" t="s">
        <v>10160</v>
      </c>
      <c r="F14" s="185" t="s">
        <v>10161</v>
      </c>
      <c r="G14" s="184" t="s">
        <v>10162</v>
      </c>
      <c r="H14" s="184"/>
      <c r="I14" s="184"/>
      <c r="J14" s="255"/>
      <c r="K14" s="255"/>
      <c r="L14" s="255"/>
      <c r="M14" s="255"/>
      <c r="N14" s="255"/>
      <c r="O14" s="255"/>
      <c r="P14" s="255"/>
      <c r="Q14" s="255"/>
      <c r="R14" s="255"/>
      <c r="S14" s="255"/>
      <c r="T14" s="255"/>
      <c r="U14" s="255"/>
      <c r="V14" s="255"/>
      <c r="W14" s="255"/>
      <c r="X14" s="255"/>
      <c r="Y14" s="255"/>
      <c r="Z14" s="255"/>
    </row>
    <row r="15" spans="1:26" ht="15.75" customHeight="1">
      <c r="A15" s="185" t="s">
        <v>10163</v>
      </c>
      <c r="B15" s="184"/>
      <c r="C15" s="185" t="s">
        <v>10164</v>
      </c>
      <c r="D15" s="185" t="s">
        <v>10165</v>
      </c>
      <c r="E15" s="185" t="s">
        <v>10166</v>
      </c>
      <c r="F15" s="185" t="s">
        <v>10167</v>
      </c>
      <c r="G15" s="184" t="s">
        <v>10168</v>
      </c>
      <c r="H15" s="184" t="s">
        <v>10169</v>
      </c>
      <c r="I15" s="184"/>
      <c r="J15" s="255"/>
      <c r="K15" s="255"/>
      <c r="L15" s="255"/>
      <c r="M15" s="255"/>
      <c r="N15" s="255"/>
      <c r="O15" s="255"/>
      <c r="P15" s="255"/>
      <c r="Q15" s="255"/>
      <c r="R15" s="255"/>
      <c r="S15" s="255"/>
      <c r="T15" s="255"/>
      <c r="U15" s="255"/>
      <c r="V15" s="255"/>
      <c r="W15" s="255"/>
      <c r="X15" s="255"/>
      <c r="Y15" s="255"/>
      <c r="Z15" s="255"/>
    </row>
    <row r="16" spans="1:26" ht="15.75" customHeight="1">
      <c r="A16" s="184" t="s">
        <v>10123</v>
      </c>
      <c r="B16" s="185"/>
      <c r="C16" s="184" t="s">
        <v>10170</v>
      </c>
      <c r="D16" s="184" t="s">
        <v>10171</v>
      </c>
      <c r="E16" s="184" t="s">
        <v>10172</v>
      </c>
      <c r="F16" s="184" t="s">
        <v>10173</v>
      </c>
      <c r="G16" s="184" t="s">
        <v>10174</v>
      </c>
      <c r="H16" s="184"/>
      <c r="I16" s="184"/>
      <c r="J16" s="255"/>
      <c r="K16" s="255"/>
      <c r="L16" s="255"/>
      <c r="M16" s="255"/>
      <c r="N16" s="255"/>
      <c r="O16" s="255"/>
      <c r="P16" s="255"/>
      <c r="Q16" s="255"/>
      <c r="R16" s="255"/>
      <c r="S16" s="255"/>
      <c r="T16" s="255"/>
      <c r="U16" s="255"/>
      <c r="V16" s="255"/>
      <c r="W16" s="255"/>
      <c r="X16" s="255"/>
      <c r="Y16" s="255"/>
      <c r="Z16" s="255"/>
    </row>
    <row r="17" spans="1:26" ht="15.75" customHeight="1">
      <c r="A17" s="185" t="s">
        <v>6493</v>
      </c>
      <c r="B17" s="184"/>
      <c r="C17" s="185" t="s">
        <v>10175</v>
      </c>
      <c r="D17" s="185" t="s">
        <v>10176</v>
      </c>
      <c r="E17" s="185" t="s">
        <v>10177</v>
      </c>
      <c r="F17" s="185" t="s">
        <v>10178</v>
      </c>
      <c r="G17" s="184" t="s">
        <v>10179</v>
      </c>
      <c r="H17" s="184"/>
      <c r="I17" s="184"/>
      <c r="J17" s="255"/>
      <c r="K17" s="255"/>
      <c r="L17" s="255"/>
      <c r="M17" s="255"/>
      <c r="N17" s="255"/>
      <c r="O17" s="255"/>
      <c r="P17" s="255"/>
      <c r="Q17" s="255"/>
      <c r="R17" s="255"/>
      <c r="S17" s="255"/>
      <c r="T17" s="255"/>
      <c r="U17" s="255"/>
      <c r="V17" s="255"/>
      <c r="W17" s="255"/>
      <c r="X17" s="255"/>
      <c r="Y17" s="255"/>
      <c r="Z17" s="255"/>
    </row>
    <row r="18" spans="1:26" ht="15.75" customHeight="1">
      <c r="A18" s="185" t="s">
        <v>10180</v>
      </c>
      <c r="B18" s="184"/>
      <c r="C18" s="184" t="s">
        <v>10181</v>
      </c>
      <c r="D18" s="185" t="s">
        <v>10182</v>
      </c>
      <c r="E18" s="185" t="s">
        <v>10183</v>
      </c>
      <c r="F18" s="185" t="s">
        <v>10184</v>
      </c>
      <c r="G18" s="184"/>
      <c r="H18" s="184"/>
      <c r="I18" s="184"/>
      <c r="J18" s="255"/>
      <c r="K18" s="255"/>
      <c r="L18" s="255"/>
      <c r="M18" s="255"/>
      <c r="N18" s="255"/>
      <c r="O18" s="255"/>
      <c r="P18" s="255"/>
      <c r="Q18" s="255"/>
      <c r="R18" s="255"/>
      <c r="S18" s="255"/>
      <c r="T18" s="255"/>
      <c r="U18" s="255"/>
      <c r="V18" s="255"/>
      <c r="W18" s="255"/>
      <c r="X18" s="255"/>
      <c r="Y18" s="255"/>
      <c r="Z18" s="255"/>
    </row>
    <row r="19" spans="1:26" ht="15.75" customHeight="1">
      <c r="A19" s="185"/>
      <c r="B19" s="184" t="s">
        <v>10185</v>
      </c>
      <c r="C19" s="184"/>
      <c r="D19" s="185"/>
      <c r="E19" s="185"/>
      <c r="F19" s="185"/>
      <c r="G19" s="184"/>
      <c r="H19" s="184"/>
      <c r="I19" s="184"/>
      <c r="J19" s="255"/>
      <c r="K19" s="255"/>
      <c r="L19" s="255"/>
      <c r="M19" s="255"/>
      <c r="N19" s="255"/>
      <c r="O19" s="255"/>
      <c r="P19" s="255"/>
      <c r="Q19" s="255"/>
      <c r="R19" s="255"/>
      <c r="S19" s="255"/>
      <c r="T19" s="255"/>
      <c r="U19" s="255"/>
      <c r="V19" s="255"/>
      <c r="W19" s="255"/>
      <c r="X19" s="255"/>
      <c r="Y19" s="255"/>
      <c r="Z19" s="255"/>
    </row>
    <row r="20" spans="1:26" ht="15.75" customHeight="1">
      <c r="A20" s="185" t="s">
        <v>10118</v>
      </c>
      <c r="B20" s="184"/>
      <c r="C20" s="184" t="s">
        <v>10186</v>
      </c>
      <c r="D20" s="185" t="s">
        <v>10187</v>
      </c>
      <c r="E20" s="185" t="s">
        <v>10188</v>
      </c>
      <c r="F20" s="185" t="s">
        <v>10189</v>
      </c>
      <c r="G20" s="185" t="s">
        <v>10190</v>
      </c>
      <c r="H20" s="184"/>
      <c r="I20" s="184"/>
      <c r="J20" s="255"/>
      <c r="K20" s="255"/>
      <c r="L20" s="255"/>
      <c r="M20" s="255"/>
      <c r="N20" s="255"/>
      <c r="O20" s="255"/>
      <c r="P20" s="255"/>
      <c r="Q20" s="255"/>
      <c r="R20" s="255"/>
      <c r="S20" s="255"/>
      <c r="T20" s="255"/>
      <c r="U20" s="255"/>
      <c r="V20" s="255"/>
      <c r="W20" s="255"/>
      <c r="X20" s="255"/>
      <c r="Y20" s="255"/>
      <c r="Z20" s="255"/>
    </row>
    <row r="21" spans="1:26" ht="15.75" customHeight="1">
      <c r="A21" s="185" t="s">
        <v>6493</v>
      </c>
      <c r="B21" s="184"/>
      <c r="C21" s="184" t="s">
        <v>10191</v>
      </c>
      <c r="D21" s="185" t="s">
        <v>10192</v>
      </c>
      <c r="E21" s="185" t="s">
        <v>9847</v>
      </c>
      <c r="F21" s="184" t="s">
        <v>10193</v>
      </c>
      <c r="G21" s="184" t="s">
        <v>10194</v>
      </c>
      <c r="H21" s="184"/>
      <c r="I21" s="184"/>
      <c r="J21" s="255"/>
      <c r="K21" s="255"/>
      <c r="L21" s="255"/>
      <c r="M21" s="255"/>
      <c r="N21" s="255"/>
      <c r="O21" s="255"/>
      <c r="P21" s="255"/>
      <c r="Q21" s="255"/>
      <c r="R21" s="255"/>
      <c r="S21" s="255"/>
      <c r="T21" s="255"/>
      <c r="U21" s="255"/>
      <c r="V21" s="255"/>
      <c r="W21" s="255"/>
      <c r="X21" s="255"/>
      <c r="Y21" s="255"/>
      <c r="Z21" s="255"/>
    </row>
    <row r="22" spans="1:26" ht="15.75" customHeight="1">
      <c r="A22" s="185" t="s">
        <v>6493</v>
      </c>
      <c r="B22" s="184"/>
      <c r="C22" s="185" t="s">
        <v>10195</v>
      </c>
      <c r="D22" s="185" t="s">
        <v>10196</v>
      </c>
      <c r="E22" s="185" t="s">
        <v>10197</v>
      </c>
      <c r="F22" s="185" t="s">
        <v>10198</v>
      </c>
      <c r="G22" s="184" t="s">
        <v>10199</v>
      </c>
      <c r="H22" s="184"/>
      <c r="I22" s="184"/>
      <c r="J22" s="255"/>
      <c r="K22" s="255"/>
      <c r="L22" s="255"/>
      <c r="M22" s="255"/>
      <c r="N22" s="255"/>
      <c r="O22" s="255"/>
      <c r="P22" s="255"/>
      <c r="Q22" s="255"/>
      <c r="R22" s="255"/>
      <c r="S22" s="255"/>
      <c r="T22" s="255"/>
      <c r="U22" s="255"/>
      <c r="V22" s="255"/>
      <c r="W22" s="255"/>
      <c r="X22" s="255"/>
      <c r="Y22" s="255"/>
      <c r="Z22" s="255"/>
    </row>
    <row r="23" spans="1:26" ht="15.75" customHeight="1">
      <c r="A23" s="185" t="s">
        <v>6493</v>
      </c>
      <c r="B23" s="184"/>
      <c r="C23" s="185" t="s">
        <v>10200</v>
      </c>
      <c r="D23" s="185" t="s">
        <v>10201</v>
      </c>
      <c r="E23" s="185" t="s">
        <v>10202</v>
      </c>
      <c r="F23" s="185" t="s">
        <v>10203</v>
      </c>
      <c r="G23" s="184"/>
      <c r="H23" s="184"/>
      <c r="I23" s="184" t="s">
        <v>10204</v>
      </c>
      <c r="J23" s="255"/>
      <c r="K23" s="255"/>
      <c r="L23" s="255"/>
      <c r="M23" s="255"/>
      <c r="N23" s="255"/>
      <c r="O23" s="255"/>
      <c r="P23" s="255"/>
      <c r="Q23" s="255"/>
      <c r="R23" s="255"/>
      <c r="S23" s="255"/>
      <c r="T23" s="255"/>
      <c r="U23" s="255"/>
      <c r="V23" s="255"/>
      <c r="W23" s="255"/>
      <c r="X23" s="255"/>
      <c r="Y23" s="255"/>
      <c r="Z23" s="255"/>
    </row>
    <row r="24" spans="1:26" ht="15.75" customHeight="1">
      <c r="A24" s="185"/>
      <c r="B24" s="184" t="s">
        <v>10205</v>
      </c>
      <c r="C24" s="185"/>
      <c r="D24" s="185"/>
      <c r="E24" s="185"/>
      <c r="F24" s="185"/>
      <c r="G24" s="184"/>
      <c r="H24" s="184"/>
      <c r="I24" s="184"/>
      <c r="J24" s="255"/>
      <c r="K24" s="255"/>
      <c r="L24" s="255"/>
      <c r="M24" s="255"/>
      <c r="N24" s="255"/>
      <c r="O24" s="255"/>
      <c r="P24" s="255"/>
      <c r="Q24" s="255"/>
      <c r="R24" s="255"/>
      <c r="S24" s="255"/>
      <c r="T24" s="255"/>
      <c r="U24" s="255"/>
      <c r="V24" s="255"/>
      <c r="W24" s="255"/>
      <c r="X24" s="255"/>
      <c r="Y24" s="255"/>
      <c r="Z24" s="255"/>
    </row>
    <row r="25" spans="1:26" ht="15.75" customHeight="1">
      <c r="A25" s="185" t="s">
        <v>10118</v>
      </c>
      <c r="B25" s="184"/>
      <c r="C25" s="185" t="s">
        <v>10206</v>
      </c>
      <c r="D25" s="185" t="s">
        <v>10207</v>
      </c>
      <c r="E25" s="185" t="s">
        <v>10208</v>
      </c>
      <c r="F25" s="185" t="s">
        <v>10209</v>
      </c>
      <c r="G25" s="185"/>
      <c r="H25" s="185"/>
      <c r="I25" s="184"/>
      <c r="J25" s="255"/>
      <c r="K25" s="255"/>
      <c r="L25" s="255"/>
      <c r="M25" s="255"/>
      <c r="N25" s="255"/>
      <c r="O25" s="255"/>
      <c r="P25" s="255"/>
      <c r="Q25" s="255"/>
      <c r="R25" s="255"/>
      <c r="S25" s="255"/>
      <c r="T25" s="255"/>
      <c r="U25" s="255"/>
      <c r="V25" s="255"/>
      <c r="W25" s="255"/>
      <c r="X25" s="255"/>
      <c r="Y25" s="255"/>
      <c r="Z25" s="255"/>
    </row>
    <row r="26" spans="1:26" ht="15.75" customHeight="1">
      <c r="A26" s="184" t="s">
        <v>10118</v>
      </c>
      <c r="B26" s="185"/>
      <c r="C26" s="184" t="s">
        <v>10210</v>
      </c>
      <c r="D26" s="184" t="s">
        <v>10211</v>
      </c>
      <c r="E26" s="184" t="s">
        <v>10212</v>
      </c>
      <c r="F26" s="184" t="s">
        <v>10213</v>
      </c>
      <c r="G26" s="184"/>
      <c r="H26" s="184"/>
      <c r="I26" s="184"/>
      <c r="J26" s="255"/>
      <c r="K26" s="255"/>
      <c r="L26" s="255"/>
      <c r="M26" s="255"/>
      <c r="N26" s="255"/>
      <c r="O26" s="255"/>
      <c r="P26" s="255"/>
      <c r="Q26" s="255"/>
      <c r="R26" s="255"/>
      <c r="S26" s="255"/>
      <c r="T26" s="255"/>
      <c r="U26" s="255"/>
      <c r="V26" s="255"/>
      <c r="W26" s="255"/>
      <c r="X26" s="255"/>
      <c r="Y26" s="255"/>
      <c r="Z26" s="255"/>
    </row>
    <row r="27" spans="1:26" ht="15.75" customHeight="1">
      <c r="A27" s="185" t="s">
        <v>10118</v>
      </c>
      <c r="B27" s="184"/>
      <c r="C27" s="185" t="s">
        <v>10214</v>
      </c>
      <c r="D27" s="185" t="s">
        <v>10215</v>
      </c>
      <c r="E27" s="185" t="s">
        <v>10216</v>
      </c>
      <c r="F27" s="185" t="s">
        <v>10217</v>
      </c>
      <c r="G27" s="184" t="s">
        <v>10218</v>
      </c>
      <c r="H27" s="184"/>
      <c r="I27" s="184"/>
      <c r="J27" s="255"/>
      <c r="K27" s="255"/>
      <c r="L27" s="255"/>
      <c r="M27" s="255"/>
      <c r="N27" s="255"/>
      <c r="O27" s="255"/>
      <c r="P27" s="255"/>
      <c r="Q27" s="255"/>
      <c r="R27" s="255"/>
      <c r="S27" s="255"/>
      <c r="T27" s="255"/>
      <c r="U27" s="255"/>
      <c r="V27" s="255"/>
      <c r="W27" s="255"/>
      <c r="X27" s="255"/>
      <c r="Y27" s="255"/>
      <c r="Z27" s="255"/>
    </row>
    <row r="28" spans="1:26" ht="15.75" customHeight="1">
      <c r="A28" s="185" t="s">
        <v>10163</v>
      </c>
      <c r="B28" s="184"/>
      <c r="C28" s="185" t="s">
        <v>10219</v>
      </c>
      <c r="D28" s="185" t="s">
        <v>10220</v>
      </c>
      <c r="E28" s="185" t="s">
        <v>10221</v>
      </c>
      <c r="F28" s="185" t="s">
        <v>10222</v>
      </c>
      <c r="G28" s="184"/>
      <c r="H28" s="184"/>
      <c r="I28" s="184"/>
      <c r="J28" s="255"/>
      <c r="K28" s="255"/>
      <c r="L28" s="255"/>
      <c r="M28" s="255"/>
      <c r="N28" s="255"/>
      <c r="O28" s="255"/>
      <c r="P28" s="255"/>
      <c r="Q28" s="255"/>
      <c r="R28" s="255"/>
      <c r="S28" s="255"/>
      <c r="T28" s="255"/>
      <c r="U28" s="255"/>
      <c r="V28" s="255"/>
      <c r="W28" s="255"/>
      <c r="X28" s="255"/>
      <c r="Y28" s="255"/>
      <c r="Z28" s="255"/>
    </row>
    <row r="29" spans="1:26" ht="15.75" customHeight="1">
      <c r="A29" s="185" t="s">
        <v>10118</v>
      </c>
      <c r="B29" s="184"/>
      <c r="C29" s="185" t="s">
        <v>10223</v>
      </c>
      <c r="D29" s="185" t="s">
        <v>10224</v>
      </c>
      <c r="E29" s="185" t="s">
        <v>10225</v>
      </c>
      <c r="F29" s="185" t="s">
        <v>10226</v>
      </c>
      <c r="G29" s="185" t="s">
        <v>10227</v>
      </c>
      <c r="H29" s="184"/>
      <c r="I29" s="184"/>
      <c r="J29" s="255"/>
      <c r="K29" s="255"/>
      <c r="L29" s="255"/>
      <c r="M29" s="255"/>
      <c r="N29" s="255"/>
      <c r="O29" s="255"/>
      <c r="P29" s="255"/>
      <c r="Q29" s="255"/>
      <c r="R29" s="255"/>
      <c r="S29" s="255"/>
      <c r="T29" s="255"/>
      <c r="U29" s="255"/>
      <c r="V29" s="255"/>
      <c r="W29" s="255"/>
      <c r="X29" s="255"/>
      <c r="Y29" s="255"/>
      <c r="Z29" s="255"/>
    </row>
    <row r="30" spans="1:26" ht="15.75" customHeight="1">
      <c r="A30" s="185" t="s">
        <v>10118</v>
      </c>
      <c r="B30" s="184"/>
      <c r="C30" s="185" t="s">
        <v>10228</v>
      </c>
      <c r="D30" s="185" t="s">
        <v>10229</v>
      </c>
      <c r="E30" s="185" t="s">
        <v>10230</v>
      </c>
      <c r="F30" s="185" t="s">
        <v>10231</v>
      </c>
      <c r="G30" s="184"/>
      <c r="H30" s="184"/>
      <c r="I30" s="184"/>
      <c r="J30" s="255"/>
      <c r="K30" s="255"/>
      <c r="L30" s="255"/>
      <c r="M30" s="255"/>
      <c r="N30" s="255"/>
      <c r="O30" s="255"/>
      <c r="P30" s="255"/>
      <c r="Q30" s="255"/>
      <c r="R30" s="255"/>
      <c r="S30" s="255"/>
      <c r="T30" s="255"/>
      <c r="U30" s="255"/>
      <c r="V30" s="255"/>
      <c r="W30" s="255"/>
      <c r="X30" s="255"/>
      <c r="Y30" s="255"/>
      <c r="Z30" s="255"/>
    </row>
    <row r="31" spans="1:26" ht="15.75" customHeight="1">
      <c r="A31" s="185"/>
      <c r="B31" s="184" t="s">
        <v>10232</v>
      </c>
      <c r="C31" s="185"/>
      <c r="D31" s="185"/>
      <c r="E31" s="185"/>
      <c r="F31" s="185"/>
      <c r="G31" s="184"/>
      <c r="H31" s="184"/>
      <c r="I31" s="184"/>
      <c r="J31" s="255"/>
      <c r="K31" s="255"/>
      <c r="L31" s="255"/>
      <c r="M31" s="255"/>
      <c r="N31" s="255"/>
      <c r="O31" s="255"/>
      <c r="P31" s="255"/>
      <c r="Q31" s="255"/>
      <c r="R31" s="255"/>
      <c r="S31" s="255"/>
      <c r="T31" s="255"/>
      <c r="U31" s="255"/>
      <c r="V31" s="255"/>
      <c r="W31" s="255"/>
      <c r="X31" s="255"/>
      <c r="Y31" s="255"/>
      <c r="Z31" s="255"/>
    </row>
    <row r="32" spans="1:26" ht="15.75" customHeight="1">
      <c r="A32" s="185" t="s">
        <v>10118</v>
      </c>
      <c r="B32" s="184"/>
      <c r="C32" s="185" t="s">
        <v>10233</v>
      </c>
      <c r="D32" s="185" t="s">
        <v>10234</v>
      </c>
      <c r="E32" s="185" t="s">
        <v>10235</v>
      </c>
      <c r="F32" s="185" t="s">
        <v>10236</v>
      </c>
      <c r="G32" s="184" t="s">
        <v>10237</v>
      </c>
      <c r="H32" s="184" t="s">
        <v>10238</v>
      </c>
      <c r="I32" s="184"/>
      <c r="J32" s="255"/>
      <c r="K32" s="255"/>
      <c r="L32" s="255"/>
      <c r="M32" s="255"/>
      <c r="N32" s="255"/>
      <c r="O32" s="255"/>
      <c r="P32" s="255"/>
      <c r="Q32" s="255"/>
      <c r="R32" s="255"/>
      <c r="S32" s="255"/>
      <c r="T32" s="255"/>
      <c r="U32" s="255"/>
      <c r="V32" s="255"/>
      <c r="W32" s="255"/>
      <c r="X32" s="255"/>
      <c r="Y32" s="255"/>
      <c r="Z32" s="255"/>
    </row>
    <row r="33" spans="1:26" ht="15.75" customHeight="1">
      <c r="A33" s="185" t="s">
        <v>10118</v>
      </c>
      <c r="B33" s="184"/>
      <c r="C33" s="185" t="s">
        <v>10239</v>
      </c>
      <c r="D33" s="185" t="s">
        <v>10240</v>
      </c>
      <c r="E33" s="185" t="s">
        <v>10241</v>
      </c>
      <c r="F33" s="185" t="s">
        <v>10242</v>
      </c>
      <c r="G33" s="184" t="s">
        <v>10243</v>
      </c>
      <c r="H33" s="184" t="s">
        <v>10244</v>
      </c>
      <c r="I33" s="184"/>
      <c r="J33" s="255"/>
      <c r="K33" s="255"/>
      <c r="L33" s="255"/>
      <c r="M33" s="255"/>
      <c r="N33" s="255"/>
      <c r="O33" s="255"/>
      <c r="P33" s="255"/>
      <c r="Q33" s="255"/>
      <c r="R33" s="255"/>
      <c r="S33" s="255"/>
      <c r="T33" s="255"/>
      <c r="U33" s="255"/>
      <c r="V33" s="255"/>
      <c r="W33" s="255"/>
      <c r="X33" s="255"/>
      <c r="Y33" s="255"/>
      <c r="Z33" s="255"/>
    </row>
    <row r="34" spans="1:26" ht="15.75" customHeight="1">
      <c r="A34" s="185" t="s">
        <v>10118</v>
      </c>
      <c r="B34" s="184"/>
      <c r="C34" s="185" t="s">
        <v>10245</v>
      </c>
      <c r="D34" s="185" t="s">
        <v>10246</v>
      </c>
      <c r="E34" s="185" t="s">
        <v>10247</v>
      </c>
      <c r="F34" s="185" t="s">
        <v>10248</v>
      </c>
      <c r="G34" s="184"/>
      <c r="H34" s="184"/>
      <c r="I34" s="184"/>
      <c r="J34" s="255"/>
      <c r="K34" s="255"/>
      <c r="L34" s="255"/>
      <c r="M34" s="255"/>
      <c r="N34" s="255"/>
      <c r="O34" s="255"/>
      <c r="P34" s="255"/>
      <c r="Q34" s="255"/>
      <c r="R34" s="255"/>
      <c r="S34" s="255"/>
      <c r="T34" s="255"/>
      <c r="U34" s="255"/>
      <c r="V34" s="255"/>
      <c r="W34" s="255"/>
      <c r="X34" s="255"/>
      <c r="Y34" s="255"/>
      <c r="Z34" s="255"/>
    </row>
    <row r="35" spans="1:26" ht="15.75" customHeight="1">
      <c r="A35" s="185" t="s">
        <v>10249</v>
      </c>
      <c r="B35" s="184"/>
      <c r="C35" s="185" t="s">
        <v>10250</v>
      </c>
      <c r="D35" s="185" t="s">
        <v>10251</v>
      </c>
      <c r="E35" s="185" t="s">
        <v>9367</v>
      </c>
      <c r="F35" s="185" t="s">
        <v>10252</v>
      </c>
      <c r="G35" s="184"/>
      <c r="H35" s="184"/>
      <c r="I35" s="185"/>
      <c r="J35" s="187"/>
      <c r="K35" s="187"/>
      <c r="L35" s="187"/>
      <c r="M35" s="187"/>
      <c r="N35" s="187"/>
      <c r="O35" s="187"/>
      <c r="P35" s="187"/>
      <c r="Q35" s="187"/>
      <c r="R35" s="187"/>
      <c r="S35" s="187"/>
      <c r="T35" s="187"/>
      <c r="U35" s="187"/>
      <c r="V35" s="187"/>
      <c r="W35" s="187"/>
      <c r="X35" s="187"/>
      <c r="Y35" s="187"/>
      <c r="Z35" s="187"/>
    </row>
    <row r="36" spans="1:26" ht="15.75" customHeight="1">
      <c r="A36" s="185" t="s">
        <v>10180</v>
      </c>
      <c r="B36" s="184"/>
      <c r="C36" s="184" t="s">
        <v>10253</v>
      </c>
      <c r="D36" s="185" t="s">
        <v>10254</v>
      </c>
      <c r="E36" s="185" t="s">
        <v>10255</v>
      </c>
      <c r="F36" s="185" t="s">
        <v>10256</v>
      </c>
      <c r="G36" s="184"/>
      <c r="H36" s="184"/>
      <c r="I36" s="184"/>
      <c r="J36" s="255"/>
      <c r="K36" s="255"/>
      <c r="L36" s="255"/>
      <c r="M36" s="255"/>
      <c r="N36" s="255"/>
      <c r="O36" s="255"/>
      <c r="P36" s="255"/>
      <c r="Q36" s="255"/>
      <c r="R36" s="255"/>
      <c r="S36" s="255"/>
      <c r="T36" s="255"/>
      <c r="U36" s="255"/>
      <c r="V36" s="255"/>
      <c r="W36" s="255"/>
      <c r="X36" s="255"/>
      <c r="Y36" s="255"/>
      <c r="Z36" s="255"/>
    </row>
    <row r="37" spans="1:26" ht="15.75" customHeight="1">
      <c r="A37" s="185"/>
      <c r="B37" s="184" t="s">
        <v>10257</v>
      </c>
      <c r="C37" s="184"/>
      <c r="D37" s="185"/>
      <c r="E37" s="185"/>
      <c r="F37" s="185"/>
      <c r="G37" s="184"/>
      <c r="H37" s="184"/>
      <c r="I37" s="184"/>
      <c r="J37" s="255"/>
      <c r="K37" s="255"/>
      <c r="L37" s="255"/>
      <c r="M37" s="255"/>
      <c r="N37" s="255"/>
      <c r="O37" s="255"/>
      <c r="P37" s="255"/>
      <c r="Q37" s="255"/>
      <c r="R37" s="255"/>
      <c r="S37" s="255"/>
      <c r="T37" s="255"/>
      <c r="U37" s="255"/>
      <c r="V37" s="255"/>
      <c r="W37" s="255"/>
      <c r="X37" s="255"/>
      <c r="Y37" s="255"/>
      <c r="Z37" s="255"/>
    </row>
    <row r="38" spans="1:26" ht="15.75" customHeight="1">
      <c r="A38" s="185" t="s">
        <v>10118</v>
      </c>
      <c r="B38" s="184"/>
      <c r="C38" s="185" t="s">
        <v>10258</v>
      </c>
      <c r="D38" s="185" t="s">
        <v>10259</v>
      </c>
      <c r="E38" s="185" t="s">
        <v>10260</v>
      </c>
      <c r="F38" s="185" t="s">
        <v>10261</v>
      </c>
      <c r="G38" s="184"/>
      <c r="H38" s="184"/>
      <c r="I38" s="184"/>
      <c r="J38" s="255"/>
      <c r="K38" s="255"/>
      <c r="L38" s="255"/>
      <c r="M38" s="255"/>
      <c r="N38" s="255"/>
      <c r="O38" s="255"/>
      <c r="P38" s="255"/>
      <c r="Q38" s="255"/>
      <c r="R38" s="255"/>
      <c r="S38" s="255"/>
      <c r="T38" s="255"/>
      <c r="U38" s="255"/>
      <c r="V38" s="255"/>
      <c r="W38" s="255"/>
      <c r="X38" s="255"/>
      <c r="Y38" s="255"/>
      <c r="Z38" s="255"/>
    </row>
    <row r="39" spans="1:26" ht="15.75" customHeight="1">
      <c r="A39" s="185" t="s">
        <v>10118</v>
      </c>
      <c r="B39" s="184"/>
      <c r="C39" s="185" t="s">
        <v>10262</v>
      </c>
      <c r="D39" s="185" t="s">
        <v>10263</v>
      </c>
      <c r="E39" s="185" t="s">
        <v>10264</v>
      </c>
      <c r="F39" s="185" t="s">
        <v>10265</v>
      </c>
      <c r="G39" s="185" t="s">
        <v>10266</v>
      </c>
      <c r="H39" s="184" t="s">
        <v>10267</v>
      </c>
      <c r="I39" s="184"/>
      <c r="J39" s="255"/>
      <c r="K39" s="255"/>
      <c r="L39" s="255"/>
      <c r="M39" s="255"/>
      <c r="N39" s="255"/>
      <c r="O39" s="255"/>
      <c r="P39" s="255"/>
      <c r="Q39" s="255"/>
      <c r="R39" s="255"/>
      <c r="S39" s="255"/>
      <c r="T39" s="255"/>
      <c r="U39" s="255"/>
      <c r="V39" s="255"/>
      <c r="W39" s="255"/>
      <c r="X39" s="255"/>
      <c r="Y39" s="255"/>
      <c r="Z39" s="255"/>
    </row>
    <row r="40" spans="1:26" ht="15.75" customHeight="1">
      <c r="A40" s="184" t="s">
        <v>6493</v>
      </c>
      <c r="B40" s="184"/>
      <c r="C40" s="184" t="s">
        <v>10268</v>
      </c>
      <c r="D40" s="185" t="s">
        <v>10269</v>
      </c>
      <c r="E40" s="185" t="s">
        <v>10270</v>
      </c>
      <c r="F40" s="185" t="s">
        <v>10271</v>
      </c>
      <c r="G40" s="185" t="s">
        <v>10272</v>
      </c>
      <c r="H40" s="184"/>
      <c r="I40" s="184"/>
      <c r="J40" s="255"/>
      <c r="K40" s="255"/>
      <c r="L40" s="255"/>
      <c r="M40" s="255"/>
      <c r="N40" s="255"/>
      <c r="O40" s="255"/>
      <c r="P40" s="255"/>
      <c r="Q40" s="255"/>
      <c r="R40" s="255"/>
      <c r="S40" s="255"/>
      <c r="T40" s="255"/>
      <c r="U40" s="255"/>
      <c r="V40" s="255"/>
      <c r="W40" s="255"/>
      <c r="X40" s="255"/>
      <c r="Y40" s="255"/>
      <c r="Z40" s="255"/>
    </row>
    <row r="41" spans="1:26" ht="15.75" customHeight="1">
      <c r="A41" s="184" t="s">
        <v>10249</v>
      </c>
      <c r="B41" s="185"/>
      <c r="C41" s="184" t="s">
        <v>10273</v>
      </c>
      <c r="D41" s="184" t="s">
        <v>10274</v>
      </c>
      <c r="E41" s="184" t="s">
        <v>10275</v>
      </c>
      <c r="F41" s="184" t="s">
        <v>10276</v>
      </c>
      <c r="G41" s="184"/>
      <c r="H41" s="184"/>
      <c r="I41" s="184"/>
      <c r="J41" s="255"/>
      <c r="K41" s="255"/>
      <c r="L41" s="255"/>
      <c r="M41" s="255"/>
      <c r="N41" s="255"/>
      <c r="O41" s="255"/>
      <c r="P41" s="255"/>
      <c r="Q41" s="255"/>
      <c r="R41" s="255"/>
      <c r="S41" s="255"/>
      <c r="T41" s="255"/>
      <c r="U41" s="255"/>
      <c r="V41" s="255"/>
      <c r="W41" s="255"/>
      <c r="X41" s="255"/>
      <c r="Y41" s="255"/>
      <c r="Z41" s="255"/>
    </row>
    <row r="42" spans="1:26" ht="15.75" customHeight="1">
      <c r="A42" s="185" t="s">
        <v>10249</v>
      </c>
      <c r="B42" s="184"/>
      <c r="C42" s="185" t="s">
        <v>10277</v>
      </c>
      <c r="D42" s="185" t="s">
        <v>10278</v>
      </c>
      <c r="E42" s="185" t="s">
        <v>10279</v>
      </c>
      <c r="F42" s="185" t="s">
        <v>10280</v>
      </c>
      <c r="G42" s="184"/>
      <c r="H42" s="184"/>
      <c r="I42" s="184"/>
      <c r="J42" s="255"/>
      <c r="K42" s="255"/>
      <c r="L42" s="255"/>
      <c r="M42" s="255"/>
      <c r="N42" s="255"/>
      <c r="O42" s="255"/>
      <c r="P42" s="255"/>
      <c r="Q42" s="255"/>
      <c r="R42" s="255"/>
      <c r="S42" s="255"/>
      <c r="T42" s="255"/>
      <c r="U42" s="255"/>
      <c r="V42" s="255"/>
      <c r="W42" s="255"/>
      <c r="X42" s="255"/>
      <c r="Y42" s="255"/>
      <c r="Z42" s="255"/>
    </row>
    <row r="43" spans="1:26" ht="15.75" customHeight="1">
      <c r="A43" s="185"/>
      <c r="B43" s="184" t="s">
        <v>10281</v>
      </c>
      <c r="C43" s="185"/>
      <c r="D43" s="185"/>
      <c r="E43" s="185"/>
      <c r="F43" s="185"/>
      <c r="G43" s="184"/>
      <c r="H43" s="184"/>
      <c r="I43" s="184"/>
      <c r="J43" s="255"/>
      <c r="K43" s="255"/>
      <c r="L43" s="255"/>
      <c r="M43" s="255"/>
      <c r="N43" s="255"/>
      <c r="O43" s="255"/>
      <c r="P43" s="255"/>
      <c r="Q43" s="255"/>
      <c r="R43" s="255"/>
      <c r="S43" s="255"/>
      <c r="T43" s="255"/>
      <c r="U43" s="255"/>
      <c r="V43" s="255"/>
      <c r="W43" s="255"/>
      <c r="X43" s="255"/>
      <c r="Y43" s="255"/>
      <c r="Z43" s="255"/>
    </row>
    <row r="44" spans="1:26" ht="15.75" customHeight="1">
      <c r="A44" s="185" t="s">
        <v>6493</v>
      </c>
      <c r="B44" s="184"/>
      <c r="C44" s="185" t="s">
        <v>10282</v>
      </c>
      <c r="D44" s="185" t="s">
        <v>10283</v>
      </c>
      <c r="E44" s="185" t="s">
        <v>10284</v>
      </c>
      <c r="F44" s="185" t="s">
        <v>10285</v>
      </c>
      <c r="G44" s="185" t="s">
        <v>10286</v>
      </c>
      <c r="H44" s="184"/>
      <c r="I44" s="184"/>
      <c r="J44" s="255"/>
      <c r="K44" s="255"/>
      <c r="L44" s="255"/>
      <c r="M44" s="255"/>
      <c r="N44" s="255"/>
      <c r="O44" s="255"/>
      <c r="P44" s="255"/>
      <c r="Q44" s="255"/>
      <c r="R44" s="255"/>
      <c r="S44" s="255"/>
      <c r="T44" s="255"/>
      <c r="U44" s="255"/>
      <c r="V44" s="255"/>
      <c r="W44" s="255"/>
      <c r="X44" s="255"/>
      <c r="Y44" s="255"/>
      <c r="Z44" s="255"/>
    </row>
    <row r="45" spans="1:26" ht="15.75" customHeight="1">
      <c r="A45" s="185" t="s">
        <v>10118</v>
      </c>
      <c r="B45" s="184"/>
      <c r="C45" s="184" t="s">
        <v>10282</v>
      </c>
      <c r="D45" s="185" t="s">
        <v>7718</v>
      </c>
      <c r="E45" s="185" t="s">
        <v>10287</v>
      </c>
      <c r="F45" s="185" t="s">
        <v>10288</v>
      </c>
      <c r="G45" s="185"/>
      <c r="H45" s="184"/>
      <c r="I45" s="184"/>
      <c r="J45" s="255"/>
      <c r="K45" s="255"/>
      <c r="L45" s="255"/>
      <c r="M45" s="255"/>
      <c r="N45" s="255"/>
      <c r="O45" s="255"/>
      <c r="P45" s="255"/>
      <c r="Q45" s="255"/>
      <c r="R45" s="255"/>
      <c r="S45" s="255"/>
      <c r="T45" s="255"/>
      <c r="U45" s="255"/>
      <c r="V45" s="255"/>
      <c r="W45" s="255"/>
      <c r="X45" s="255"/>
      <c r="Y45" s="255"/>
      <c r="Z45" s="255"/>
    </row>
    <row r="46" spans="1:26" ht="15.75" customHeight="1">
      <c r="A46" s="185" t="s">
        <v>10118</v>
      </c>
      <c r="B46" s="184"/>
      <c r="C46" s="185" t="s">
        <v>10289</v>
      </c>
      <c r="D46" s="185" t="s">
        <v>10290</v>
      </c>
      <c r="E46" s="185" t="s">
        <v>10291</v>
      </c>
      <c r="F46" s="185" t="s">
        <v>10292</v>
      </c>
      <c r="G46" s="185" t="s">
        <v>10293</v>
      </c>
      <c r="H46" s="184" t="s">
        <v>10294</v>
      </c>
      <c r="I46" s="184"/>
      <c r="J46" s="255"/>
      <c r="K46" s="255"/>
      <c r="L46" s="255"/>
      <c r="M46" s="255"/>
      <c r="N46" s="255"/>
      <c r="O46" s="255"/>
      <c r="P46" s="255"/>
      <c r="Q46" s="255"/>
      <c r="R46" s="255"/>
      <c r="S46" s="255"/>
      <c r="T46" s="255"/>
      <c r="U46" s="255"/>
      <c r="V46" s="255"/>
      <c r="W46" s="255"/>
      <c r="X46" s="255"/>
      <c r="Y46" s="255"/>
      <c r="Z46" s="255"/>
    </row>
    <row r="47" spans="1:26" ht="15.75" customHeight="1">
      <c r="A47" s="185" t="s">
        <v>10118</v>
      </c>
      <c r="B47" s="184"/>
      <c r="C47" s="185" t="s">
        <v>10295</v>
      </c>
      <c r="D47" s="185" t="s">
        <v>10296</v>
      </c>
      <c r="E47" s="185" t="s">
        <v>10297</v>
      </c>
      <c r="F47" s="185" t="s">
        <v>10298</v>
      </c>
      <c r="G47" s="184" t="s">
        <v>10299</v>
      </c>
      <c r="H47" s="184"/>
      <c r="I47" s="184"/>
      <c r="J47" s="255"/>
      <c r="K47" s="255"/>
      <c r="L47" s="255"/>
      <c r="M47" s="255"/>
      <c r="N47" s="255"/>
      <c r="O47" s="255"/>
      <c r="P47" s="255"/>
      <c r="Q47" s="255"/>
      <c r="R47" s="255"/>
      <c r="S47" s="255"/>
      <c r="T47" s="255"/>
      <c r="U47" s="255"/>
      <c r="V47" s="255"/>
      <c r="W47" s="255"/>
      <c r="X47" s="255"/>
      <c r="Y47" s="255"/>
      <c r="Z47" s="255"/>
    </row>
    <row r="48" spans="1:26" ht="15.75" customHeight="1">
      <c r="A48" s="185" t="s">
        <v>10123</v>
      </c>
      <c r="B48" s="184"/>
      <c r="C48" s="185" t="s">
        <v>10300</v>
      </c>
      <c r="D48" s="185" t="s">
        <v>10301</v>
      </c>
      <c r="E48" s="185" t="s">
        <v>10302</v>
      </c>
      <c r="F48" s="185" t="s">
        <v>10303</v>
      </c>
      <c r="G48" s="184"/>
      <c r="H48" s="184"/>
      <c r="I48" s="184"/>
      <c r="J48" s="255"/>
      <c r="K48" s="255"/>
      <c r="L48" s="255"/>
      <c r="M48" s="255"/>
      <c r="N48" s="255"/>
      <c r="O48" s="255"/>
      <c r="P48" s="255"/>
      <c r="Q48" s="255"/>
      <c r="R48" s="255"/>
      <c r="S48" s="255"/>
      <c r="T48" s="255"/>
      <c r="U48" s="255"/>
      <c r="V48" s="255"/>
      <c r="W48" s="255"/>
      <c r="X48" s="255"/>
      <c r="Y48" s="255"/>
      <c r="Z48" s="255"/>
    </row>
    <row r="49" spans="1:26" ht="15.75" customHeight="1">
      <c r="A49" s="185" t="s">
        <v>10118</v>
      </c>
      <c r="B49" s="184"/>
      <c r="C49" s="184" t="s">
        <v>10304</v>
      </c>
      <c r="D49" s="185" t="s">
        <v>10305</v>
      </c>
      <c r="E49" s="185" t="s">
        <v>10306</v>
      </c>
      <c r="F49" s="185" t="s">
        <v>10307</v>
      </c>
      <c r="G49" s="184" t="s">
        <v>10308</v>
      </c>
      <c r="H49" s="184" t="s">
        <v>10309</v>
      </c>
      <c r="I49" s="185"/>
      <c r="J49" s="187"/>
      <c r="K49" s="187"/>
      <c r="L49" s="187"/>
      <c r="M49" s="187"/>
      <c r="N49" s="187"/>
      <c r="O49" s="187"/>
      <c r="P49" s="187"/>
      <c r="Q49" s="187"/>
      <c r="R49" s="187"/>
      <c r="S49" s="187"/>
      <c r="T49" s="187"/>
      <c r="U49" s="187"/>
      <c r="V49" s="187"/>
      <c r="W49" s="187"/>
      <c r="X49" s="187"/>
      <c r="Y49" s="187"/>
      <c r="Z49" s="187"/>
    </row>
    <row r="50" spans="1:26" ht="15.75" customHeight="1">
      <c r="A50" s="185" t="s">
        <v>6493</v>
      </c>
      <c r="B50" s="184"/>
      <c r="C50" s="185" t="s">
        <v>10310</v>
      </c>
      <c r="D50" s="185" t="s">
        <v>10311</v>
      </c>
      <c r="E50" s="185" t="s">
        <v>10312</v>
      </c>
      <c r="F50" s="185" t="s">
        <v>10313</v>
      </c>
      <c r="G50" s="184" t="s">
        <v>10314</v>
      </c>
      <c r="H50" s="184" t="s">
        <v>10315</v>
      </c>
      <c r="I50" s="184"/>
      <c r="J50" s="255"/>
      <c r="K50" s="255"/>
      <c r="L50" s="255"/>
      <c r="M50" s="255"/>
      <c r="N50" s="255"/>
      <c r="O50" s="255"/>
      <c r="P50" s="255"/>
      <c r="Q50" s="255"/>
      <c r="R50" s="255"/>
      <c r="S50" s="255"/>
      <c r="T50" s="255"/>
      <c r="U50" s="255"/>
      <c r="V50" s="255"/>
      <c r="W50" s="255"/>
      <c r="X50" s="255"/>
      <c r="Y50" s="255"/>
      <c r="Z50" s="255"/>
    </row>
    <row r="51" spans="1:26" ht="15.75" customHeight="1">
      <c r="A51" s="185" t="s">
        <v>10118</v>
      </c>
      <c r="B51" s="184"/>
      <c r="C51" s="184" t="s">
        <v>10316</v>
      </c>
      <c r="D51" s="185" t="s">
        <v>9447</v>
      </c>
      <c r="E51" s="185" t="s">
        <v>10317</v>
      </c>
      <c r="F51" s="185" t="s">
        <v>10318</v>
      </c>
      <c r="G51" s="185"/>
      <c r="H51" s="184"/>
      <c r="I51" s="184"/>
      <c r="J51" s="255"/>
      <c r="K51" s="255"/>
      <c r="L51" s="255"/>
      <c r="M51" s="255"/>
      <c r="N51" s="255"/>
      <c r="O51" s="255"/>
      <c r="P51" s="255"/>
      <c r="Q51" s="255"/>
      <c r="R51" s="255"/>
      <c r="S51" s="255"/>
      <c r="T51" s="255"/>
      <c r="U51" s="255"/>
      <c r="V51" s="255"/>
      <c r="W51" s="255"/>
      <c r="X51" s="255"/>
      <c r="Y51" s="255"/>
      <c r="Z51" s="255"/>
    </row>
    <row r="52" spans="1:26" ht="15.75" customHeight="1">
      <c r="A52" s="185" t="s">
        <v>10249</v>
      </c>
      <c r="B52" s="184"/>
      <c r="C52" s="184" t="s">
        <v>10319</v>
      </c>
      <c r="D52" s="185" t="s">
        <v>10320</v>
      </c>
      <c r="E52" s="185" t="s">
        <v>10321</v>
      </c>
      <c r="F52" s="185" t="s">
        <v>9454</v>
      </c>
      <c r="G52" s="185"/>
      <c r="H52" s="184"/>
      <c r="I52" s="184"/>
      <c r="J52" s="255"/>
      <c r="K52" s="255"/>
      <c r="L52" s="255"/>
      <c r="M52" s="255"/>
      <c r="N52" s="255"/>
      <c r="O52" s="255"/>
      <c r="P52" s="255"/>
      <c r="Q52" s="255"/>
      <c r="R52" s="255"/>
      <c r="S52" s="255"/>
      <c r="T52" s="255"/>
      <c r="U52" s="255"/>
      <c r="V52" s="255"/>
      <c r="W52" s="255"/>
      <c r="X52" s="255"/>
      <c r="Y52" s="255"/>
      <c r="Z52" s="255"/>
    </row>
    <row r="53" spans="1:26" ht="15.75" customHeight="1">
      <c r="A53" s="185"/>
      <c r="B53" s="184"/>
      <c r="C53" s="185" t="s">
        <v>10322</v>
      </c>
      <c r="D53" s="185" t="s">
        <v>6553</v>
      </c>
      <c r="E53" s="185" t="s">
        <v>10323</v>
      </c>
      <c r="F53" s="185" t="s">
        <v>9458</v>
      </c>
      <c r="G53" s="184"/>
      <c r="H53" s="184"/>
      <c r="I53" s="184"/>
      <c r="J53" s="255"/>
      <c r="K53" s="255"/>
      <c r="L53" s="255"/>
      <c r="M53" s="255"/>
      <c r="N53" s="255"/>
      <c r="O53" s="255"/>
      <c r="P53" s="255"/>
      <c r="Q53" s="255"/>
      <c r="R53" s="255"/>
      <c r="S53" s="255"/>
      <c r="T53" s="255"/>
      <c r="U53" s="255"/>
      <c r="V53" s="255"/>
      <c r="W53" s="255"/>
      <c r="X53" s="255"/>
      <c r="Y53" s="255"/>
      <c r="Z53" s="255"/>
    </row>
    <row r="54" spans="1:26" ht="15.75" customHeight="1">
      <c r="A54" s="184"/>
      <c r="B54" s="185"/>
      <c r="C54" s="184" t="s">
        <v>10324</v>
      </c>
      <c r="D54" s="184" t="s">
        <v>10325</v>
      </c>
      <c r="E54" s="184" t="s">
        <v>10326</v>
      </c>
      <c r="F54" s="184" t="s">
        <v>10327</v>
      </c>
      <c r="G54" s="184"/>
      <c r="H54" s="184"/>
      <c r="I54" s="184"/>
      <c r="J54" s="255"/>
      <c r="K54" s="255"/>
      <c r="L54" s="255"/>
      <c r="M54" s="255"/>
      <c r="N54" s="255"/>
      <c r="O54" s="255"/>
      <c r="P54" s="255"/>
      <c r="Q54" s="255"/>
      <c r="R54" s="255"/>
      <c r="S54" s="255"/>
      <c r="T54" s="255"/>
      <c r="U54" s="255"/>
      <c r="V54" s="255"/>
      <c r="W54" s="255"/>
      <c r="X54" s="255"/>
      <c r="Y54" s="255"/>
      <c r="Z54" s="255"/>
    </row>
    <row r="55" spans="1:26" ht="15.75" customHeight="1">
      <c r="A55" s="185"/>
      <c r="B55" s="184"/>
      <c r="C55" s="185" t="s">
        <v>10328</v>
      </c>
      <c r="D55" s="185" t="s">
        <v>10329</v>
      </c>
      <c r="E55" s="185" t="s">
        <v>10330</v>
      </c>
      <c r="F55" s="185" t="s">
        <v>10331</v>
      </c>
      <c r="G55" s="184"/>
      <c r="H55" s="184"/>
      <c r="I55" s="184"/>
      <c r="J55" s="255"/>
      <c r="K55" s="255"/>
      <c r="L55" s="255"/>
      <c r="M55" s="255"/>
      <c r="N55" s="255"/>
      <c r="O55" s="255"/>
      <c r="P55" s="255"/>
      <c r="Q55" s="255"/>
      <c r="R55" s="255"/>
      <c r="S55" s="255"/>
      <c r="T55" s="255"/>
      <c r="U55" s="255"/>
      <c r="V55" s="255"/>
      <c r="W55" s="255"/>
      <c r="X55" s="255"/>
      <c r="Y55" s="255"/>
      <c r="Z55" s="255"/>
    </row>
    <row r="56" spans="1:26" ht="15.75" customHeight="1">
      <c r="A56" s="185" t="s">
        <v>6493</v>
      </c>
      <c r="B56" s="184"/>
      <c r="C56" s="185" t="s">
        <v>10332</v>
      </c>
      <c r="D56" s="185" t="s">
        <v>10333</v>
      </c>
      <c r="E56" s="185" t="s">
        <v>10334</v>
      </c>
      <c r="F56" s="185" t="s">
        <v>10335</v>
      </c>
      <c r="G56" s="184"/>
      <c r="H56" s="184"/>
      <c r="I56" s="184"/>
      <c r="J56" s="255"/>
      <c r="K56" s="255"/>
      <c r="L56" s="255"/>
      <c r="M56" s="255"/>
      <c r="N56" s="255"/>
      <c r="O56" s="255"/>
      <c r="P56" s="255"/>
      <c r="Q56" s="255"/>
      <c r="R56" s="255"/>
      <c r="S56" s="255"/>
      <c r="T56" s="255"/>
      <c r="U56" s="255"/>
      <c r="V56" s="255"/>
      <c r="W56" s="255"/>
      <c r="X56" s="255"/>
      <c r="Y56" s="255"/>
      <c r="Z56" s="255"/>
    </row>
    <row r="57" spans="1:26" ht="15.75" customHeight="1">
      <c r="A57" s="185"/>
      <c r="B57" s="184" t="s">
        <v>10336</v>
      </c>
      <c r="C57" s="185"/>
      <c r="D57" s="185"/>
      <c r="E57" s="185"/>
      <c r="F57" s="185"/>
      <c r="G57" s="184"/>
      <c r="H57" s="184"/>
      <c r="I57" s="184"/>
      <c r="J57" s="255"/>
      <c r="K57" s="255"/>
      <c r="L57" s="255"/>
      <c r="M57" s="255"/>
      <c r="N57" s="255"/>
      <c r="O57" s="255"/>
      <c r="P57" s="255"/>
      <c r="Q57" s="255"/>
      <c r="R57" s="255"/>
      <c r="S57" s="255"/>
      <c r="T57" s="255"/>
      <c r="U57" s="255"/>
      <c r="V57" s="255"/>
      <c r="W57" s="255"/>
      <c r="X57" s="255"/>
      <c r="Y57" s="255"/>
      <c r="Z57" s="255"/>
    </row>
    <row r="58" spans="1:26" ht="15.75" customHeight="1">
      <c r="A58" s="185" t="s">
        <v>6493</v>
      </c>
      <c r="B58" s="184"/>
      <c r="C58" s="185" t="s">
        <v>10337</v>
      </c>
      <c r="D58" s="185" t="s">
        <v>10338</v>
      </c>
      <c r="E58" s="185" t="s">
        <v>10339</v>
      </c>
      <c r="F58" s="185" t="s">
        <v>10340</v>
      </c>
      <c r="G58" s="184"/>
      <c r="H58" s="184"/>
      <c r="I58" s="184"/>
      <c r="J58" s="255"/>
      <c r="K58" s="255"/>
      <c r="L58" s="255"/>
      <c r="M58" s="255"/>
      <c r="N58" s="255"/>
      <c r="O58" s="255"/>
      <c r="P58" s="255"/>
      <c r="Q58" s="255"/>
      <c r="R58" s="255"/>
      <c r="S58" s="255"/>
      <c r="T58" s="255"/>
      <c r="U58" s="255"/>
      <c r="V58" s="255"/>
      <c r="W58" s="255"/>
      <c r="X58" s="255"/>
      <c r="Y58" s="255"/>
      <c r="Z58" s="255"/>
    </row>
    <row r="59" spans="1:26" ht="15.75" customHeight="1">
      <c r="A59" s="185"/>
      <c r="B59" s="184"/>
      <c r="C59" s="185" t="s">
        <v>10341</v>
      </c>
      <c r="D59" s="185" t="s">
        <v>10342</v>
      </c>
      <c r="E59" s="185" t="s">
        <v>10343</v>
      </c>
      <c r="F59" s="185" t="s">
        <v>10344</v>
      </c>
      <c r="G59" s="184"/>
      <c r="H59" s="184"/>
      <c r="I59" s="184"/>
      <c r="J59" s="255"/>
      <c r="K59" s="255"/>
      <c r="L59" s="255"/>
      <c r="M59" s="255"/>
      <c r="N59" s="255"/>
      <c r="O59" s="255"/>
      <c r="P59" s="255"/>
      <c r="Q59" s="255"/>
      <c r="R59" s="255"/>
      <c r="S59" s="255"/>
      <c r="T59" s="255"/>
      <c r="U59" s="255"/>
      <c r="V59" s="255"/>
      <c r="W59" s="255"/>
      <c r="X59" s="255"/>
      <c r="Y59" s="255"/>
      <c r="Z59" s="255"/>
    </row>
    <row r="60" spans="1:26" ht="15.75" customHeight="1">
      <c r="A60" s="185"/>
      <c r="B60" s="184"/>
      <c r="C60" s="185" t="s">
        <v>10345</v>
      </c>
      <c r="D60" s="185" t="s">
        <v>9399</v>
      </c>
      <c r="E60" s="185" t="s">
        <v>9400</v>
      </c>
      <c r="F60" s="185" t="s">
        <v>10346</v>
      </c>
      <c r="G60" s="184"/>
      <c r="H60" s="184"/>
      <c r="I60" s="184"/>
      <c r="J60" s="255"/>
      <c r="K60" s="255"/>
      <c r="L60" s="255"/>
      <c r="M60" s="255"/>
      <c r="N60" s="255"/>
      <c r="O60" s="255"/>
      <c r="P60" s="255"/>
      <c r="Q60" s="255"/>
      <c r="R60" s="255"/>
      <c r="S60" s="255"/>
      <c r="T60" s="255"/>
      <c r="U60" s="255"/>
      <c r="V60" s="255"/>
      <c r="W60" s="255"/>
      <c r="X60" s="255"/>
      <c r="Y60" s="255"/>
      <c r="Z60" s="255"/>
    </row>
    <row r="61" spans="1:26" ht="15.75" customHeight="1">
      <c r="A61" s="185"/>
      <c r="B61" s="184"/>
      <c r="C61" s="184" t="s">
        <v>10347</v>
      </c>
      <c r="D61" s="185" t="s">
        <v>9402</v>
      </c>
      <c r="E61" s="185" t="s">
        <v>9403</v>
      </c>
      <c r="F61" s="185" t="s">
        <v>10348</v>
      </c>
      <c r="G61" s="185"/>
      <c r="H61" s="184"/>
      <c r="I61" s="184"/>
      <c r="J61" s="255"/>
      <c r="K61" s="255"/>
      <c r="L61" s="255"/>
      <c r="M61" s="255"/>
      <c r="N61" s="255"/>
      <c r="O61" s="255"/>
      <c r="P61" s="255"/>
      <c r="Q61" s="255"/>
      <c r="R61" s="255"/>
      <c r="S61" s="255"/>
      <c r="T61" s="255"/>
      <c r="U61" s="255"/>
      <c r="V61" s="255"/>
      <c r="W61" s="255"/>
      <c r="X61" s="255"/>
      <c r="Y61" s="255"/>
      <c r="Z61" s="255"/>
    </row>
    <row r="62" spans="1:26" ht="15.75" customHeight="1">
      <c r="A62" s="185"/>
      <c r="B62" s="184"/>
      <c r="C62" s="184" t="s">
        <v>10349</v>
      </c>
      <c r="D62" s="185" t="s">
        <v>5982</v>
      </c>
      <c r="E62" s="185" t="s">
        <v>5983</v>
      </c>
      <c r="F62" s="184" t="s">
        <v>6061</v>
      </c>
      <c r="G62" s="184"/>
      <c r="H62" s="184"/>
      <c r="I62" s="184"/>
      <c r="J62" s="255"/>
      <c r="K62" s="255"/>
      <c r="L62" s="255"/>
      <c r="M62" s="255"/>
      <c r="N62" s="255"/>
      <c r="O62" s="255"/>
      <c r="P62" s="255"/>
      <c r="Q62" s="255"/>
      <c r="R62" s="255"/>
      <c r="S62" s="255"/>
      <c r="T62" s="255"/>
      <c r="U62" s="255"/>
      <c r="V62" s="255"/>
      <c r="W62" s="255"/>
      <c r="X62" s="255"/>
      <c r="Y62" s="255"/>
      <c r="Z62" s="255"/>
    </row>
    <row r="63" spans="1:26" ht="15.75" customHeight="1">
      <c r="A63" s="185"/>
      <c r="B63" s="184"/>
      <c r="C63" s="185"/>
      <c r="D63" s="185" t="s">
        <v>6673</v>
      </c>
      <c r="E63" s="185" t="s">
        <v>10350</v>
      </c>
      <c r="F63" s="185" t="s">
        <v>6567</v>
      </c>
      <c r="G63" s="184"/>
      <c r="H63" s="184"/>
      <c r="I63" s="184"/>
      <c r="J63" s="255"/>
      <c r="K63" s="255"/>
      <c r="L63" s="255"/>
      <c r="M63" s="255"/>
      <c r="N63" s="255"/>
      <c r="O63" s="255"/>
      <c r="P63" s="255"/>
      <c r="Q63" s="255"/>
      <c r="R63" s="255"/>
      <c r="S63" s="255"/>
      <c r="T63" s="255"/>
      <c r="U63" s="255"/>
      <c r="V63" s="255"/>
      <c r="W63" s="255"/>
      <c r="X63" s="255"/>
      <c r="Y63" s="255"/>
      <c r="Z63" s="255"/>
    </row>
    <row r="64" spans="1:26" ht="15.75" customHeight="1">
      <c r="A64" s="185"/>
      <c r="B64" s="184"/>
      <c r="C64" s="185" t="s">
        <v>10351</v>
      </c>
      <c r="D64" s="185" t="s">
        <v>10352</v>
      </c>
      <c r="E64" s="185" t="s">
        <v>9422</v>
      </c>
      <c r="F64" s="185" t="s">
        <v>9423</v>
      </c>
      <c r="G64" s="184"/>
      <c r="H64" s="184"/>
      <c r="I64" s="184"/>
      <c r="J64" s="255"/>
      <c r="K64" s="255"/>
      <c r="L64" s="255"/>
      <c r="M64" s="255"/>
      <c r="N64" s="255"/>
      <c r="O64" s="255"/>
      <c r="P64" s="255"/>
      <c r="Q64" s="255"/>
      <c r="R64" s="255"/>
      <c r="S64" s="255"/>
      <c r="T64" s="255"/>
      <c r="U64" s="255"/>
      <c r="V64" s="255"/>
      <c r="W64" s="255"/>
      <c r="X64" s="255"/>
      <c r="Y64" s="255"/>
      <c r="Z64" s="255"/>
    </row>
    <row r="65" spans="1:26" ht="15.75" customHeight="1">
      <c r="A65" s="185"/>
      <c r="B65" s="184"/>
      <c r="C65" s="185" t="s">
        <v>10353</v>
      </c>
      <c r="D65" s="185" t="s">
        <v>6047</v>
      </c>
      <c r="E65" s="185" t="s">
        <v>6048</v>
      </c>
      <c r="F65" s="185" t="s">
        <v>10354</v>
      </c>
      <c r="G65" s="184"/>
      <c r="H65" s="184"/>
      <c r="I65" s="184"/>
      <c r="J65" s="255"/>
      <c r="K65" s="255"/>
      <c r="L65" s="255"/>
      <c r="M65" s="255"/>
      <c r="N65" s="255"/>
      <c r="O65" s="255"/>
      <c r="P65" s="255"/>
      <c r="Q65" s="255"/>
      <c r="R65" s="255"/>
      <c r="S65" s="255"/>
      <c r="T65" s="255"/>
      <c r="U65" s="255"/>
      <c r="V65" s="255"/>
      <c r="W65" s="255"/>
      <c r="X65" s="255"/>
      <c r="Y65" s="255"/>
      <c r="Z65" s="255"/>
    </row>
    <row r="66" spans="1:26" ht="15.75" customHeight="1">
      <c r="A66" s="185" t="s">
        <v>10180</v>
      </c>
      <c r="B66" s="184"/>
      <c r="C66" s="185" t="s">
        <v>10355</v>
      </c>
      <c r="D66" s="185" t="s">
        <v>10356</v>
      </c>
      <c r="E66" s="185" t="s">
        <v>10357</v>
      </c>
      <c r="F66" s="185" t="s">
        <v>10358</v>
      </c>
      <c r="G66" s="185"/>
      <c r="H66" s="185"/>
      <c r="I66" s="184"/>
      <c r="J66" s="255"/>
      <c r="K66" s="255"/>
      <c r="L66" s="255"/>
      <c r="M66" s="255"/>
      <c r="N66" s="255"/>
      <c r="O66" s="255"/>
      <c r="P66" s="255"/>
      <c r="Q66" s="255"/>
      <c r="R66" s="255"/>
      <c r="S66" s="255"/>
      <c r="T66" s="255"/>
      <c r="U66" s="255"/>
      <c r="V66" s="255"/>
      <c r="W66" s="255"/>
      <c r="X66" s="255"/>
      <c r="Y66" s="255"/>
      <c r="Z66" s="255"/>
    </row>
    <row r="67" spans="1:26" ht="15.75" customHeight="1">
      <c r="A67" s="184"/>
      <c r="B67" s="185"/>
      <c r="C67" s="184" t="s">
        <v>10359</v>
      </c>
      <c r="D67" s="184" t="s">
        <v>10360</v>
      </c>
      <c r="E67" s="184" t="s">
        <v>10361</v>
      </c>
      <c r="F67" s="184" t="s">
        <v>10362</v>
      </c>
      <c r="G67" s="184"/>
      <c r="H67" s="184"/>
      <c r="I67" s="184"/>
      <c r="J67" s="255"/>
      <c r="K67" s="255"/>
      <c r="L67" s="255"/>
      <c r="M67" s="255"/>
      <c r="N67" s="255"/>
      <c r="O67" s="255"/>
      <c r="P67" s="255"/>
      <c r="Q67" s="255"/>
      <c r="R67" s="255"/>
      <c r="S67" s="255"/>
      <c r="T67" s="255"/>
      <c r="U67" s="255"/>
      <c r="V67" s="255"/>
      <c r="W67" s="255"/>
      <c r="X67" s="255"/>
      <c r="Y67" s="255"/>
      <c r="Z67" s="255"/>
    </row>
    <row r="68" spans="1:26" ht="15.75" customHeight="1">
      <c r="A68" s="185"/>
      <c r="B68" s="184" t="s">
        <v>10363</v>
      </c>
      <c r="C68" s="185"/>
      <c r="D68" s="185"/>
      <c r="E68" s="185"/>
      <c r="F68" s="185"/>
      <c r="G68" s="184"/>
      <c r="H68" s="184"/>
      <c r="I68" s="184"/>
      <c r="J68" s="255"/>
      <c r="K68" s="255"/>
      <c r="L68" s="255"/>
      <c r="M68" s="255"/>
      <c r="N68" s="255"/>
      <c r="O68" s="255"/>
      <c r="P68" s="255"/>
      <c r="Q68" s="255"/>
      <c r="R68" s="255"/>
      <c r="S68" s="255"/>
      <c r="T68" s="255"/>
      <c r="U68" s="255"/>
      <c r="V68" s="255"/>
      <c r="W68" s="255"/>
      <c r="X68" s="255"/>
      <c r="Y68" s="255"/>
      <c r="Z68" s="255"/>
    </row>
    <row r="69" spans="1:26" ht="15.75" customHeight="1">
      <c r="A69" s="185"/>
      <c r="B69" s="184"/>
      <c r="C69" s="185" t="s">
        <v>10364</v>
      </c>
      <c r="D69" s="185" t="s">
        <v>6495</v>
      </c>
      <c r="E69" s="185" t="s">
        <v>5906</v>
      </c>
      <c r="F69" s="185" t="s">
        <v>10365</v>
      </c>
      <c r="G69" s="184"/>
      <c r="H69" s="184"/>
      <c r="I69" s="184"/>
      <c r="J69" s="255"/>
      <c r="K69" s="255"/>
      <c r="L69" s="255"/>
      <c r="M69" s="255"/>
      <c r="N69" s="255"/>
      <c r="O69" s="255"/>
      <c r="P69" s="255"/>
      <c r="Q69" s="255"/>
      <c r="R69" s="255"/>
      <c r="S69" s="255"/>
      <c r="T69" s="255"/>
      <c r="U69" s="255"/>
      <c r="V69" s="255"/>
      <c r="W69" s="255"/>
      <c r="X69" s="255"/>
      <c r="Y69" s="255"/>
      <c r="Z69" s="255"/>
    </row>
    <row r="70" spans="1:26" ht="15.75" customHeight="1">
      <c r="A70" s="185"/>
      <c r="B70" s="184"/>
      <c r="C70" s="185" t="s">
        <v>10366</v>
      </c>
      <c r="D70" s="185" t="s">
        <v>6046</v>
      </c>
      <c r="E70" s="185" t="s">
        <v>10367</v>
      </c>
      <c r="F70" s="185" t="s">
        <v>10368</v>
      </c>
      <c r="G70" s="185"/>
      <c r="H70" s="184"/>
      <c r="I70" s="184"/>
      <c r="J70" s="255"/>
      <c r="K70" s="255"/>
      <c r="L70" s="255"/>
      <c r="M70" s="255"/>
      <c r="N70" s="255"/>
      <c r="O70" s="255"/>
      <c r="P70" s="255"/>
      <c r="Q70" s="255"/>
      <c r="R70" s="255"/>
      <c r="S70" s="255"/>
      <c r="T70" s="255"/>
      <c r="U70" s="255"/>
      <c r="V70" s="255"/>
      <c r="W70" s="255"/>
      <c r="X70" s="255"/>
      <c r="Y70" s="255"/>
      <c r="Z70" s="255"/>
    </row>
    <row r="71" spans="1:26" ht="15.75" customHeight="1">
      <c r="A71" s="185"/>
      <c r="B71" s="184"/>
      <c r="C71" s="184" t="s">
        <v>10369</v>
      </c>
      <c r="D71" s="185" t="s">
        <v>10370</v>
      </c>
      <c r="E71" s="185" t="s">
        <v>10371</v>
      </c>
      <c r="F71" s="185" t="s">
        <v>10372</v>
      </c>
      <c r="G71" s="185"/>
      <c r="H71" s="184"/>
      <c r="I71" s="184"/>
      <c r="J71" s="255"/>
      <c r="K71" s="255"/>
      <c r="L71" s="255"/>
      <c r="M71" s="255"/>
      <c r="N71" s="255"/>
      <c r="O71" s="255"/>
      <c r="P71" s="255"/>
      <c r="Q71" s="255"/>
      <c r="R71" s="255"/>
      <c r="S71" s="255"/>
      <c r="T71" s="255"/>
      <c r="U71" s="255"/>
      <c r="V71" s="255"/>
      <c r="W71" s="255"/>
      <c r="X71" s="255"/>
      <c r="Y71" s="255"/>
      <c r="Z71" s="255"/>
    </row>
    <row r="72" spans="1:26" ht="15.75" customHeight="1">
      <c r="A72" s="185" t="s">
        <v>6493</v>
      </c>
      <c r="B72" s="184"/>
      <c r="C72" s="184" t="s">
        <v>10373</v>
      </c>
      <c r="D72" s="185" t="s">
        <v>10374</v>
      </c>
      <c r="E72" s="185" t="s">
        <v>10375</v>
      </c>
      <c r="F72" s="184" t="s">
        <v>10376</v>
      </c>
      <c r="G72" s="184"/>
      <c r="H72" s="184"/>
      <c r="I72" s="184"/>
      <c r="J72" s="255"/>
      <c r="K72" s="255"/>
      <c r="L72" s="255"/>
      <c r="M72" s="255"/>
      <c r="N72" s="255"/>
      <c r="O72" s="255"/>
      <c r="P72" s="255"/>
      <c r="Q72" s="255"/>
      <c r="R72" s="255"/>
      <c r="S72" s="255"/>
      <c r="T72" s="255"/>
      <c r="U72" s="255"/>
      <c r="V72" s="255"/>
      <c r="W72" s="255"/>
      <c r="X72" s="255"/>
      <c r="Y72" s="255"/>
      <c r="Z72" s="255"/>
    </row>
    <row r="73" spans="1:26" ht="15.75" customHeight="1">
      <c r="A73" s="185"/>
      <c r="B73" s="184"/>
      <c r="C73" s="185" t="s">
        <v>10377</v>
      </c>
      <c r="D73" s="185" t="s">
        <v>10378</v>
      </c>
      <c r="E73" s="185" t="s">
        <v>6533</v>
      </c>
      <c r="F73" s="185" t="s">
        <v>10379</v>
      </c>
      <c r="G73" s="184"/>
      <c r="H73" s="184"/>
      <c r="I73" s="184"/>
      <c r="J73" s="255"/>
      <c r="K73" s="255"/>
      <c r="L73" s="255"/>
      <c r="M73" s="255"/>
      <c r="N73" s="255"/>
      <c r="O73" s="255"/>
      <c r="P73" s="255"/>
      <c r="Q73" s="255"/>
      <c r="R73" s="255"/>
      <c r="S73" s="255"/>
      <c r="T73" s="255"/>
      <c r="U73" s="255"/>
      <c r="V73" s="255"/>
      <c r="W73" s="255"/>
      <c r="X73" s="255"/>
      <c r="Y73" s="255"/>
      <c r="Z73" s="255"/>
    </row>
    <row r="74" spans="1:26" ht="15.75" customHeight="1">
      <c r="A74" s="185"/>
      <c r="B74" s="184"/>
      <c r="C74" s="185"/>
      <c r="D74" s="185"/>
      <c r="E74" s="185"/>
      <c r="F74" s="185"/>
      <c r="G74" s="184"/>
      <c r="H74" s="184"/>
      <c r="I74" s="184"/>
      <c r="J74" s="255"/>
      <c r="K74" s="255"/>
      <c r="L74" s="255"/>
      <c r="M74" s="255"/>
      <c r="N74" s="255"/>
      <c r="O74" s="255"/>
      <c r="P74" s="255"/>
      <c r="Q74" s="255"/>
      <c r="R74" s="255"/>
      <c r="S74" s="255"/>
      <c r="T74" s="255"/>
      <c r="U74" s="255"/>
      <c r="V74" s="255"/>
      <c r="W74" s="255"/>
      <c r="X74" s="255"/>
      <c r="Y74" s="255"/>
      <c r="Z74" s="255"/>
    </row>
    <row r="75" spans="1:26" ht="15.75" customHeight="1">
      <c r="A75" s="185"/>
      <c r="B75" s="184"/>
      <c r="C75" s="185"/>
      <c r="D75" s="185"/>
      <c r="E75" s="185"/>
      <c r="F75" s="185"/>
      <c r="G75" s="184"/>
      <c r="H75" s="184"/>
      <c r="I75" s="184"/>
      <c r="J75" s="255"/>
      <c r="K75" s="255"/>
      <c r="L75" s="255"/>
      <c r="M75" s="255"/>
      <c r="N75" s="255"/>
      <c r="O75" s="255"/>
      <c r="P75" s="255"/>
      <c r="Q75" s="255"/>
      <c r="R75" s="255"/>
      <c r="S75" s="255"/>
      <c r="T75" s="255"/>
      <c r="U75" s="255"/>
      <c r="V75" s="255"/>
      <c r="W75" s="255"/>
      <c r="X75" s="255"/>
      <c r="Y75" s="255"/>
      <c r="Z75" s="255"/>
    </row>
    <row r="76" spans="1:26" ht="15.75" customHeight="1">
      <c r="A76" s="185"/>
      <c r="B76" s="184"/>
      <c r="C76" s="185"/>
      <c r="D76" s="185"/>
      <c r="E76" s="185"/>
      <c r="F76" s="185"/>
      <c r="G76" s="185"/>
      <c r="H76" s="185"/>
      <c r="I76" s="184"/>
      <c r="J76" s="255"/>
      <c r="K76" s="255"/>
      <c r="L76" s="255"/>
      <c r="M76" s="255"/>
      <c r="N76" s="255"/>
      <c r="O76" s="255"/>
      <c r="P76" s="255"/>
      <c r="Q76" s="255"/>
      <c r="R76" s="255"/>
      <c r="S76" s="255"/>
      <c r="T76" s="255"/>
      <c r="U76" s="255"/>
      <c r="V76" s="255"/>
      <c r="W76" s="255"/>
      <c r="X76" s="255"/>
      <c r="Y76" s="255"/>
      <c r="Z76" s="255"/>
    </row>
    <row r="77" spans="1:26" ht="15.75" customHeight="1">
      <c r="A77" s="256"/>
      <c r="B77" s="256"/>
      <c r="C77" s="256"/>
      <c r="D77" s="256"/>
      <c r="E77" s="256"/>
      <c r="F77" s="256"/>
      <c r="G77" s="256"/>
      <c r="H77" s="256"/>
      <c r="I77" s="256"/>
      <c r="J77" s="256"/>
      <c r="K77" s="256"/>
      <c r="L77" s="256"/>
      <c r="M77" s="256"/>
      <c r="N77" s="256"/>
      <c r="O77" s="256"/>
      <c r="P77" s="256"/>
      <c r="Q77" s="256"/>
      <c r="R77" s="256"/>
      <c r="S77" s="256"/>
      <c r="T77" s="256"/>
      <c r="U77" s="256"/>
      <c r="V77" s="256"/>
      <c r="W77" s="256"/>
      <c r="X77" s="256"/>
      <c r="Y77" s="256"/>
      <c r="Z77" s="256"/>
    </row>
    <row r="78" spans="1:26" ht="15.75" customHeight="1">
      <c r="A78" s="256"/>
      <c r="B78" s="256"/>
      <c r="C78" s="256"/>
      <c r="D78" s="256"/>
      <c r="E78" s="256"/>
      <c r="F78" s="256"/>
      <c r="G78" s="256"/>
      <c r="H78" s="256"/>
      <c r="I78" s="256"/>
      <c r="J78" s="256"/>
      <c r="K78" s="256"/>
      <c r="L78" s="256"/>
      <c r="M78" s="256"/>
      <c r="N78" s="256"/>
      <c r="O78" s="256"/>
      <c r="P78" s="256"/>
      <c r="Q78" s="256"/>
      <c r="R78" s="256"/>
      <c r="S78" s="256"/>
      <c r="T78" s="256"/>
      <c r="U78" s="256"/>
      <c r="V78" s="256"/>
      <c r="W78" s="256"/>
      <c r="X78" s="256"/>
      <c r="Y78" s="256"/>
      <c r="Z78" s="256"/>
    </row>
    <row r="79" spans="1:26" ht="15.75" customHeight="1">
      <c r="A79" s="256"/>
      <c r="B79" s="256"/>
      <c r="C79" s="256"/>
      <c r="D79" s="256"/>
      <c r="E79" s="256"/>
      <c r="F79" s="256"/>
      <c r="G79" s="256"/>
      <c r="H79" s="256"/>
      <c r="I79" s="256"/>
      <c r="J79" s="256"/>
      <c r="K79" s="256"/>
      <c r="L79" s="256"/>
      <c r="M79" s="256"/>
      <c r="N79" s="256"/>
      <c r="O79" s="256"/>
      <c r="P79" s="256"/>
      <c r="Q79" s="256"/>
      <c r="R79" s="256"/>
      <c r="S79" s="256"/>
      <c r="T79" s="256"/>
      <c r="U79" s="256"/>
      <c r="V79" s="256"/>
      <c r="W79" s="256"/>
      <c r="X79" s="256"/>
      <c r="Y79" s="256"/>
      <c r="Z79" s="256"/>
    </row>
    <row r="80" spans="1:26" ht="15.75" customHeight="1">
      <c r="A80" s="256"/>
      <c r="B80" s="256"/>
      <c r="C80" s="256"/>
      <c r="D80" s="256"/>
      <c r="E80" s="256"/>
      <c r="F80" s="256"/>
      <c r="G80" s="256"/>
      <c r="H80" s="256"/>
      <c r="I80" s="256"/>
      <c r="J80" s="256"/>
      <c r="K80" s="256"/>
      <c r="L80" s="256"/>
      <c r="M80" s="256"/>
      <c r="N80" s="256"/>
      <c r="O80" s="256"/>
      <c r="P80" s="256"/>
      <c r="Q80" s="256"/>
      <c r="R80" s="256"/>
      <c r="S80" s="256"/>
      <c r="T80" s="256"/>
      <c r="U80" s="256"/>
      <c r="V80" s="256"/>
      <c r="W80" s="256"/>
      <c r="X80" s="256"/>
      <c r="Y80" s="256"/>
      <c r="Z80" s="256"/>
    </row>
    <row r="81" spans="1:26" ht="15.75" customHeight="1">
      <c r="A81" s="256"/>
      <c r="B81" s="256"/>
      <c r="C81" s="256"/>
      <c r="D81" s="256"/>
      <c r="E81" s="256"/>
      <c r="F81" s="256"/>
      <c r="G81" s="256"/>
      <c r="H81" s="256"/>
      <c r="I81" s="256"/>
      <c r="J81" s="256"/>
      <c r="K81" s="256"/>
      <c r="L81" s="256"/>
      <c r="M81" s="256"/>
      <c r="N81" s="256"/>
      <c r="O81" s="256"/>
      <c r="P81" s="256"/>
      <c r="Q81" s="256"/>
      <c r="R81" s="256"/>
      <c r="S81" s="256"/>
      <c r="T81" s="256"/>
      <c r="U81" s="256"/>
      <c r="V81" s="256"/>
      <c r="W81" s="256"/>
      <c r="X81" s="256"/>
      <c r="Y81" s="256"/>
      <c r="Z81" s="256"/>
    </row>
    <row r="82" spans="1:26" ht="15.75" customHeight="1">
      <c r="A82" s="256"/>
      <c r="B82" s="256"/>
      <c r="C82" s="256"/>
      <c r="D82" s="256"/>
      <c r="E82" s="256"/>
      <c r="F82" s="256"/>
      <c r="G82" s="256"/>
      <c r="H82" s="256"/>
      <c r="I82" s="256"/>
      <c r="J82" s="256"/>
      <c r="K82" s="256"/>
      <c r="L82" s="256"/>
      <c r="M82" s="256"/>
      <c r="N82" s="256"/>
      <c r="O82" s="256"/>
      <c r="P82" s="256"/>
      <c r="Q82" s="256"/>
      <c r="R82" s="256"/>
      <c r="S82" s="256"/>
      <c r="T82" s="256"/>
      <c r="U82" s="256"/>
      <c r="V82" s="256"/>
      <c r="W82" s="256"/>
      <c r="X82" s="256"/>
      <c r="Y82" s="256"/>
      <c r="Z82" s="256"/>
    </row>
    <row r="83" spans="1:26" ht="15.75" customHeight="1">
      <c r="A83" s="256"/>
      <c r="B83" s="256"/>
      <c r="C83" s="256"/>
      <c r="D83" s="256"/>
      <c r="E83" s="256"/>
      <c r="F83" s="256"/>
      <c r="G83" s="256"/>
      <c r="H83" s="256"/>
      <c r="I83" s="256"/>
      <c r="J83" s="256"/>
      <c r="K83" s="256"/>
      <c r="L83" s="256"/>
      <c r="M83" s="256"/>
      <c r="N83" s="256"/>
      <c r="O83" s="256"/>
      <c r="P83" s="256"/>
      <c r="Q83" s="256"/>
      <c r="R83" s="256"/>
      <c r="S83" s="256"/>
      <c r="T83" s="256"/>
      <c r="U83" s="256"/>
      <c r="V83" s="256"/>
      <c r="W83" s="256"/>
      <c r="X83" s="256"/>
      <c r="Y83" s="256"/>
      <c r="Z83" s="256"/>
    </row>
    <row r="84" spans="1:26" ht="15.75" customHeight="1">
      <c r="A84" s="256"/>
      <c r="B84" s="256"/>
      <c r="C84" s="256"/>
      <c r="D84" s="256"/>
      <c r="E84" s="256"/>
      <c r="F84" s="256"/>
      <c r="G84" s="256"/>
      <c r="H84" s="256"/>
      <c r="I84" s="256"/>
      <c r="J84" s="256"/>
      <c r="K84" s="256"/>
      <c r="L84" s="256"/>
      <c r="M84" s="256"/>
      <c r="N84" s="256"/>
      <c r="O84" s="256"/>
      <c r="P84" s="256"/>
      <c r="Q84" s="256"/>
      <c r="R84" s="256"/>
      <c r="S84" s="256"/>
      <c r="T84" s="256"/>
      <c r="U84" s="256"/>
      <c r="V84" s="256"/>
      <c r="W84" s="256"/>
      <c r="X84" s="256"/>
      <c r="Y84" s="256"/>
      <c r="Z84" s="256"/>
    </row>
    <row r="85" spans="1:26" ht="15.75" customHeight="1">
      <c r="A85" s="256"/>
      <c r="B85" s="256"/>
      <c r="C85" s="256"/>
      <c r="D85" s="256"/>
      <c r="E85" s="256"/>
      <c r="F85" s="256"/>
      <c r="G85" s="256"/>
      <c r="H85" s="256"/>
      <c r="I85" s="256"/>
      <c r="J85" s="256"/>
      <c r="K85" s="256"/>
      <c r="L85" s="256"/>
      <c r="M85" s="256"/>
      <c r="N85" s="256"/>
      <c r="O85" s="256"/>
      <c r="P85" s="256"/>
      <c r="Q85" s="256"/>
      <c r="R85" s="256"/>
      <c r="S85" s="256"/>
      <c r="T85" s="256"/>
      <c r="U85" s="256"/>
      <c r="V85" s="256"/>
      <c r="W85" s="256"/>
      <c r="X85" s="256"/>
      <c r="Y85" s="256"/>
      <c r="Z85" s="256"/>
    </row>
    <row r="86" spans="1:26" ht="15.75" customHeight="1">
      <c r="A86" s="256"/>
      <c r="B86" s="256"/>
      <c r="C86" s="256"/>
      <c r="D86" s="256"/>
      <c r="E86" s="256"/>
      <c r="F86" s="256"/>
      <c r="G86" s="256"/>
      <c r="H86" s="256"/>
      <c r="I86" s="256"/>
      <c r="J86" s="256"/>
      <c r="K86" s="256"/>
      <c r="L86" s="256"/>
      <c r="M86" s="256"/>
      <c r="N86" s="256"/>
      <c r="O86" s="256"/>
      <c r="P86" s="256"/>
      <c r="Q86" s="256"/>
      <c r="R86" s="256"/>
      <c r="S86" s="256"/>
      <c r="T86" s="256"/>
      <c r="U86" s="256"/>
      <c r="V86" s="256"/>
      <c r="W86" s="256"/>
      <c r="X86" s="256"/>
      <c r="Y86" s="256"/>
      <c r="Z86" s="256"/>
    </row>
    <row r="87" spans="1:26" ht="15.75" customHeight="1">
      <c r="A87" s="256"/>
      <c r="B87" s="256"/>
      <c r="C87" s="256"/>
      <c r="D87" s="256"/>
      <c r="E87" s="256"/>
      <c r="F87" s="256"/>
      <c r="G87" s="256"/>
      <c r="H87" s="256"/>
      <c r="I87" s="256"/>
      <c r="J87" s="256"/>
      <c r="K87" s="256"/>
      <c r="L87" s="256"/>
      <c r="M87" s="256"/>
      <c r="N87" s="256"/>
      <c r="O87" s="256"/>
      <c r="P87" s="256"/>
      <c r="Q87" s="256"/>
      <c r="R87" s="256"/>
      <c r="S87" s="256"/>
      <c r="T87" s="256"/>
      <c r="U87" s="256"/>
      <c r="V87" s="256"/>
      <c r="W87" s="256"/>
      <c r="X87" s="256"/>
      <c r="Y87" s="256"/>
      <c r="Z87" s="256"/>
    </row>
    <row r="88" spans="1:26" ht="15.75" customHeight="1">
      <c r="A88" s="256"/>
      <c r="B88" s="256"/>
      <c r="C88" s="256"/>
      <c r="D88" s="256"/>
      <c r="E88" s="256"/>
      <c r="F88" s="256"/>
      <c r="G88" s="256"/>
      <c r="H88" s="256"/>
      <c r="I88" s="256"/>
      <c r="J88" s="256"/>
      <c r="K88" s="256"/>
      <c r="L88" s="256"/>
      <c r="M88" s="256"/>
      <c r="N88" s="256"/>
      <c r="O88" s="256"/>
      <c r="P88" s="256"/>
      <c r="Q88" s="256"/>
      <c r="R88" s="256"/>
      <c r="S88" s="256"/>
      <c r="T88" s="256"/>
      <c r="U88" s="256"/>
      <c r="V88" s="256"/>
      <c r="W88" s="256"/>
      <c r="X88" s="256"/>
      <c r="Y88" s="256"/>
      <c r="Z88" s="256"/>
    </row>
    <row r="89" spans="1:26" ht="15.75" customHeight="1">
      <c r="A89" s="256"/>
      <c r="B89" s="256"/>
      <c r="C89" s="256"/>
      <c r="D89" s="256"/>
      <c r="E89" s="256"/>
      <c r="F89" s="256"/>
      <c r="G89" s="256"/>
      <c r="H89" s="256"/>
      <c r="I89" s="256"/>
      <c r="J89" s="256"/>
      <c r="K89" s="256"/>
      <c r="L89" s="256"/>
      <c r="M89" s="256"/>
      <c r="N89" s="256"/>
      <c r="O89" s="256"/>
      <c r="P89" s="256"/>
      <c r="Q89" s="256"/>
      <c r="R89" s="256"/>
      <c r="S89" s="256"/>
      <c r="T89" s="256"/>
      <c r="U89" s="256"/>
      <c r="V89" s="256"/>
      <c r="W89" s="256"/>
      <c r="X89" s="256"/>
      <c r="Y89" s="256"/>
      <c r="Z89" s="256"/>
    </row>
    <row r="90" spans="1:26" ht="15.75" customHeight="1">
      <c r="A90" s="256"/>
      <c r="B90" s="256"/>
      <c r="C90" s="256"/>
      <c r="D90" s="256"/>
      <c r="E90" s="256"/>
      <c r="F90" s="256"/>
      <c r="G90" s="256"/>
      <c r="H90" s="256"/>
      <c r="I90" s="256"/>
      <c r="J90" s="256"/>
      <c r="K90" s="256"/>
      <c r="L90" s="256"/>
      <c r="M90" s="256"/>
      <c r="N90" s="256"/>
      <c r="O90" s="256"/>
      <c r="P90" s="256"/>
      <c r="Q90" s="256"/>
      <c r="R90" s="256"/>
      <c r="S90" s="256"/>
      <c r="T90" s="256"/>
      <c r="U90" s="256"/>
      <c r="V90" s="256"/>
      <c r="W90" s="256"/>
      <c r="X90" s="256"/>
      <c r="Y90" s="256"/>
      <c r="Z90" s="256"/>
    </row>
    <row r="91" spans="1:26" ht="15.75" customHeight="1">
      <c r="A91" s="256"/>
      <c r="B91" s="256"/>
      <c r="C91" s="256"/>
      <c r="D91" s="256"/>
      <c r="E91" s="256"/>
      <c r="F91" s="256"/>
      <c r="G91" s="256"/>
      <c r="H91" s="256"/>
      <c r="I91" s="256"/>
      <c r="J91" s="256"/>
      <c r="K91" s="256"/>
      <c r="L91" s="256"/>
      <c r="M91" s="256"/>
      <c r="N91" s="256"/>
      <c r="O91" s="256"/>
      <c r="P91" s="256"/>
      <c r="Q91" s="256"/>
      <c r="R91" s="256"/>
      <c r="S91" s="256"/>
      <c r="T91" s="256"/>
      <c r="U91" s="256"/>
      <c r="V91" s="256"/>
      <c r="W91" s="256"/>
      <c r="X91" s="256"/>
      <c r="Y91" s="256"/>
      <c r="Z91" s="256"/>
    </row>
    <row r="92" spans="1:26" ht="15.75" customHeight="1">
      <c r="A92" s="256"/>
      <c r="B92" s="256"/>
      <c r="C92" s="256"/>
      <c r="D92" s="256"/>
      <c r="E92" s="256"/>
      <c r="F92" s="256"/>
      <c r="G92" s="256"/>
      <c r="H92" s="256"/>
      <c r="I92" s="256"/>
      <c r="J92" s="256"/>
      <c r="K92" s="256"/>
      <c r="L92" s="256"/>
      <c r="M92" s="256"/>
      <c r="N92" s="256"/>
      <c r="O92" s="256"/>
      <c r="P92" s="256"/>
      <c r="Q92" s="256"/>
      <c r="R92" s="256"/>
      <c r="S92" s="256"/>
      <c r="T92" s="256"/>
      <c r="U92" s="256"/>
      <c r="V92" s="256"/>
      <c r="W92" s="256"/>
      <c r="X92" s="256"/>
      <c r="Y92" s="256"/>
      <c r="Z92" s="256"/>
    </row>
    <row r="93" spans="1:26" ht="15.75" customHeight="1">
      <c r="A93" s="256"/>
      <c r="B93" s="256"/>
      <c r="C93" s="256"/>
      <c r="D93" s="256"/>
      <c r="E93" s="256"/>
      <c r="F93" s="256"/>
      <c r="G93" s="256"/>
      <c r="H93" s="256"/>
      <c r="I93" s="256"/>
      <c r="J93" s="256"/>
      <c r="K93" s="256"/>
      <c r="L93" s="256"/>
      <c r="M93" s="256"/>
      <c r="N93" s="256"/>
      <c r="O93" s="256"/>
      <c r="P93" s="256"/>
      <c r="Q93" s="256"/>
      <c r="R93" s="256"/>
      <c r="S93" s="256"/>
      <c r="T93" s="256"/>
      <c r="U93" s="256"/>
      <c r="V93" s="256"/>
      <c r="W93" s="256"/>
      <c r="X93" s="256"/>
      <c r="Y93" s="256"/>
      <c r="Z93" s="256"/>
    </row>
    <row r="94" spans="1:26" ht="15.75" customHeight="1">
      <c r="A94" s="256"/>
      <c r="B94" s="256"/>
      <c r="C94" s="256"/>
      <c r="D94" s="256"/>
      <c r="E94" s="256"/>
      <c r="F94" s="256"/>
      <c r="G94" s="256"/>
      <c r="H94" s="256"/>
      <c r="I94" s="256"/>
      <c r="J94" s="256"/>
      <c r="K94" s="256"/>
      <c r="L94" s="256"/>
      <c r="M94" s="256"/>
      <c r="N94" s="256"/>
      <c r="O94" s="256"/>
      <c r="P94" s="256"/>
      <c r="Q94" s="256"/>
      <c r="R94" s="256"/>
      <c r="S94" s="256"/>
      <c r="T94" s="256"/>
      <c r="U94" s="256"/>
      <c r="V94" s="256"/>
      <c r="W94" s="256"/>
      <c r="X94" s="256"/>
      <c r="Y94" s="256"/>
      <c r="Z94" s="256"/>
    </row>
    <row r="95" spans="1:26" ht="15.75" customHeight="1">
      <c r="A95" s="256"/>
      <c r="B95" s="256"/>
      <c r="C95" s="256"/>
      <c r="D95" s="256"/>
      <c r="E95" s="256"/>
      <c r="F95" s="256"/>
      <c r="G95" s="256"/>
      <c r="H95" s="256"/>
      <c r="I95" s="256"/>
      <c r="J95" s="256"/>
      <c r="K95" s="256"/>
      <c r="L95" s="256"/>
      <c r="M95" s="256"/>
      <c r="N95" s="256"/>
      <c r="O95" s="256"/>
      <c r="P95" s="256"/>
      <c r="Q95" s="256"/>
      <c r="R95" s="256"/>
      <c r="S95" s="256"/>
      <c r="T95" s="256"/>
      <c r="U95" s="256"/>
      <c r="V95" s="256"/>
      <c r="W95" s="256"/>
      <c r="X95" s="256"/>
      <c r="Y95" s="256"/>
      <c r="Z95" s="256"/>
    </row>
    <row r="96" spans="1:26" ht="15.75" customHeight="1">
      <c r="A96" s="256"/>
      <c r="B96" s="256"/>
      <c r="C96" s="256"/>
      <c r="D96" s="256"/>
      <c r="E96" s="256"/>
      <c r="F96" s="256"/>
      <c r="G96" s="256"/>
      <c r="H96" s="256"/>
      <c r="I96" s="256"/>
      <c r="J96" s="256"/>
      <c r="K96" s="256"/>
      <c r="L96" s="256"/>
      <c r="M96" s="256"/>
      <c r="N96" s="256"/>
      <c r="O96" s="256"/>
      <c r="P96" s="256"/>
      <c r="Q96" s="256"/>
      <c r="R96" s="256"/>
      <c r="S96" s="256"/>
      <c r="T96" s="256"/>
      <c r="U96" s="256"/>
      <c r="V96" s="256"/>
      <c r="W96" s="256"/>
      <c r="X96" s="256"/>
      <c r="Y96" s="256"/>
      <c r="Z96" s="256"/>
    </row>
    <row r="97" spans="1:26" ht="15.75" customHeight="1">
      <c r="A97" s="256"/>
      <c r="B97" s="256"/>
      <c r="C97" s="256"/>
      <c r="D97" s="256"/>
      <c r="E97" s="256"/>
      <c r="F97" s="256"/>
      <c r="G97" s="256"/>
      <c r="H97" s="256"/>
      <c r="I97" s="256"/>
      <c r="J97" s="256"/>
      <c r="K97" s="256"/>
      <c r="L97" s="256"/>
      <c r="M97" s="256"/>
      <c r="N97" s="256"/>
      <c r="O97" s="256"/>
      <c r="P97" s="256"/>
      <c r="Q97" s="256"/>
      <c r="R97" s="256"/>
      <c r="S97" s="256"/>
      <c r="T97" s="256"/>
      <c r="U97" s="256"/>
      <c r="V97" s="256"/>
      <c r="W97" s="256"/>
      <c r="X97" s="256"/>
      <c r="Y97" s="256"/>
      <c r="Z97" s="256"/>
    </row>
    <row r="98" spans="1:26" ht="15.75" customHeight="1">
      <c r="A98" s="256"/>
      <c r="B98" s="256"/>
      <c r="C98" s="256"/>
      <c r="D98" s="256"/>
      <c r="E98" s="256"/>
      <c r="F98" s="256"/>
      <c r="G98" s="256"/>
      <c r="H98" s="256"/>
      <c r="I98" s="256"/>
      <c r="J98" s="256"/>
      <c r="K98" s="256"/>
      <c r="L98" s="256"/>
      <c r="M98" s="256"/>
      <c r="N98" s="256"/>
      <c r="O98" s="256"/>
      <c r="P98" s="256"/>
      <c r="Q98" s="256"/>
      <c r="R98" s="256"/>
      <c r="S98" s="256"/>
      <c r="T98" s="256"/>
      <c r="U98" s="256"/>
      <c r="V98" s="256"/>
      <c r="W98" s="256"/>
      <c r="X98" s="256"/>
      <c r="Y98" s="256"/>
      <c r="Z98" s="256"/>
    </row>
    <row r="99" spans="1:26" ht="15.75" customHeight="1">
      <c r="A99" s="256"/>
      <c r="B99" s="256"/>
      <c r="C99" s="256"/>
      <c r="D99" s="256"/>
      <c r="E99" s="256"/>
      <c r="F99" s="256"/>
      <c r="G99" s="256"/>
      <c r="H99" s="256"/>
      <c r="I99" s="256"/>
      <c r="J99" s="256"/>
      <c r="K99" s="256"/>
      <c r="L99" s="256"/>
      <c r="M99" s="256"/>
      <c r="N99" s="256"/>
      <c r="O99" s="256"/>
      <c r="P99" s="256"/>
      <c r="Q99" s="256"/>
      <c r="R99" s="256"/>
      <c r="S99" s="256"/>
      <c r="T99" s="256"/>
      <c r="U99" s="256"/>
      <c r="V99" s="256"/>
      <c r="W99" s="256"/>
      <c r="X99" s="256"/>
      <c r="Y99" s="256"/>
      <c r="Z99" s="256"/>
    </row>
    <row r="100" spans="1:26" ht="15.75" customHeight="1">
      <c r="A100" s="256"/>
      <c r="B100" s="256"/>
      <c r="C100" s="256"/>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row>
    <row r="101" spans="1:26" ht="15.75" customHeight="1">
      <c r="A101" s="256"/>
      <c r="B101" s="256"/>
      <c r="C101" s="256"/>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row>
    <row r="102" spans="1:26" ht="15.75" customHeight="1">
      <c r="A102" s="256"/>
      <c r="B102" s="256"/>
      <c r="C102" s="256"/>
      <c r="D102" s="256"/>
      <c r="E102" s="256"/>
      <c r="F102" s="256"/>
      <c r="G102" s="256"/>
      <c r="H102" s="256"/>
      <c r="I102" s="256"/>
      <c r="J102" s="256"/>
      <c r="K102" s="256"/>
      <c r="L102" s="256"/>
      <c r="M102" s="256"/>
      <c r="N102" s="256"/>
      <c r="O102" s="256"/>
      <c r="P102" s="256"/>
      <c r="Q102" s="256"/>
      <c r="R102" s="256"/>
      <c r="S102" s="256"/>
      <c r="T102" s="256"/>
      <c r="U102" s="256"/>
      <c r="V102" s="256"/>
      <c r="W102" s="256"/>
      <c r="X102" s="256"/>
      <c r="Y102" s="256"/>
      <c r="Z102" s="256"/>
    </row>
    <row r="103" spans="1:26" ht="15.75" customHeight="1">
      <c r="A103" s="256"/>
      <c r="B103" s="256"/>
      <c r="C103" s="256"/>
      <c r="D103" s="256"/>
      <c r="E103" s="256"/>
      <c r="F103" s="256"/>
      <c r="G103" s="256"/>
      <c r="H103" s="256"/>
      <c r="I103" s="256"/>
      <c r="J103" s="256"/>
      <c r="K103" s="256"/>
      <c r="L103" s="256"/>
      <c r="M103" s="256"/>
      <c r="N103" s="256"/>
      <c r="O103" s="256"/>
      <c r="P103" s="256"/>
      <c r="Q103" s="256"/>
      <c r="R103" s="256"/>
      <c r="S103" s="256"/>
      <c r="T103" s="256"/>
      <c r="U103" s="256"/>
      <c r="V103" s="256"/>
      <c r="W103" s="256"/>
      <c r="X103" s="256"/>
      <c r="Y103" s="256"/>
      <c r="Z103" s="256"/>
    </row>
    <row r="104" spans="1:26" ht="15.75" customHeight="1">
      <c r="A104" s="256"/>
      <c r="B104" s="256"/>
      <c r="C104" s="256"/>
      <c r="D104" s="256"/>
      <c r="E104" s="256"/>
      <c r="F104" s="256"/>
      <c r="G104" s="256"/>
      <c r="H104" s="256"/>
      <c r="I104" s="256"/>
      <c r="J104" s="256"/>
      <c r="K104" s="256"/>
      <c r="L104" s="256"/>
      <c r="M104" s="256"/>
      <c r="N104" s="256"/>
      <c r="O104" s="256"/>
      <c r="P104" s="256"/>
      <c r="Q104" s="256"/>
      <c r="R104" s="256"/>
      <c r="S104" s="256"/>
      <c r="T104" s="256"/>
      <c r="U104" s="256"/>
      <c r="V104" s="256"/>
      <c r="W104" s="256"/>
      <c r="X104" s="256"/>
      <c r="Y104" s="256"/>
      <c r="Z104" s="256"/>
    </row>
    <row r="105" spans="1:26" ht="15.75" customHeight="1">
      <c r="A105" s="256"/>
      <c r="B105" s="256"/>
      <c r="C105" s="256"/>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row>
    <row r="106" spans="1:26" ht="15.75" customHeight="1">
      <c r="A106" s="256"/>
      <c r="B106" s="256"/>
      <c r="C106" s="256"/>
      <c r="D106" s="256"/>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row>
    <row r="107" spans="1:26" ht="15.75" customHeight="1">
      <c r="A107" s="256"/>
      <c r="B107" s="256"/>
      <c r="C107" s="256"/>
      <c r="D107" s="256"/>
      <c r="E107" s="256"/>
      <c r="F107" s="256"/>
      <c r="G107" s="256"/>
      <c r="H107" s="256"/>
      <c r="I107" s="256"/>
      <c r="J107" s="256"/>
      <c r="K107" s="256"/>
      <c r="L107" s="256"/>
      <c r="M107" s="256"/>
      <c r="N107" s="256"/>
      <c r="O107" s="256"/>
      <c r="P107" s="256"/>
      <c r="Q107" s="256"/>
      <c r="R107" s="256"/>
      <c r="S107" s="256"/>
      <c r="T107" s="256"/>
      <c r="U107" s="256"/>
      <c r="V107" s="256"/>
      <c r="W107" s="256"/>
      <c r="X107" s="256"/>
      <c r="Y107" s="256"/>
      <c r="Z107" s="256"/>
    </row>
    <row r="108" spans="1:26" ht="15.75" customHeight="1">
      <c r="A108" s="256"/>
      <c r="B108" s="256"/>
      <c r="C108" s="256"/>
      <c r="D108" s="256"/>
      <c r="E108" s="256"/>
      <c r="F108" s="256"/>
      <c r="G108" s="256"/>
      <c r="H108" s="256"/>
      <c r="I108" s="256"/>
      <c r="J108" s="256"/>
      <c r="K108" s="256"/>
      <c r="L108" s="256"/>
      <c r="M108" s="256"/>
      <c r="N108" s="256"/>
      <c r="O108" s="256"/>
      <c r="P108" s="256"/>
      <c r="Q108" s="256"/>
      <c r="R108" s="256"/>
      <c r="S108" s="256"/>
      <c r="T108" s="256"/>
      <c r="U108" s="256"/>
      <c r="V108" s="256"/>
      <c r="W108" s="256"/>
      <c r="X108" s="256"/>
      <c r="Y108" s="256"/>
      <c r="Z108" s="256"/>
    </row>
    <row r="109" spans="1:26" ht="15.75" customHeight="1">
      <c r="A109" s="256"/>
      <c r="B109" s="256"/>
      <c r="C109" s="256"/>
      <c r="D109" s="256"/>
      <c r="E109" s="256"/>
      <c r="F109" s="256"/>
      <c r="G109" s="256"/>
      <c r="H109" s="256"/>
      <c r="I109" s="256"/>
      <c r="J109" s="256"/>
      <c r="K109" s="256"/>
      <c r="L109" s="256"/>
      <c r="M109" s="256"/>
      <c r="N109" s="256"/>
      <c r="O109" s="256"/>
      <c r="P109" s="256"/>
      <c r="Q109" s="256"/>
      <c r="R109" s="256"/>
      <c r="S109" s="256"/>
      <c r="T109" s="256"/>
      <c r="U109" s="256"/>
      <c r="V109" s="256"/>
      <c r="W109" s="256"/>
      <c r="X109" s="256"/>
      <c r="Y109" s="256"/>
      <c r="Z109" s="256"/>
    </row>
    <row r="110" spans="1:26" ht="15.75" customHeight="1">
      <c r="A110" s="256"/>
      <c r="B110" s="256"/>
      <c r="C110" s="256"/>
      <c r="D110" s="256"/>
      <c r="E110" s="256"/>
      <c r="F110" s="256"/>
      <c r="G110" s="256"/>
      <c r="H110" s="256"/>
      <c r="I110" s="256"/>
      <c r="J110" s="256"/>
      <c r="K110" s="256"/>
      <c r="L110" s="256"/>
      <c r="M110" s="256"/>
      <c r="N110" s="256"/>
      <c r="O110" s="256"/>
      <c r="P110" s="256"/>
      <c r="Q110" s="256"/>
      <c r="R110" s="256"/>
      <c r="S110" s="256"/>
      <c r="T110" s="256"/>
      <c r="U110" s="256"/>
      <c r="V110" s="256"/>
      <c r="W110" s="256"/>
      <c r="X110" s="256"/>
      <c r="Y110" s="256"/>
      <c r="Z110" s="256"/>
    </row>
    <row r="111" spans="1:26" ht="15.75" customHeight="1">
      <c r="A111" s="256"/>
      <c r="B111" s="256"/>
      <c r="C111" s="256"/>
      <c r="D111" s="256"/>
      <c r="E111" s="256"/>
      <c r="F111" s="256"/>
      <c r="G111" s="256"/>
      <c r="H111" s="256"/>
      <c r="I111" s="256"/>
      <c r="J111" s="256"/>
      <c r="K111" s="256"/>
      <c r="L111" s="256"/>
      <c r="M111" s="256"/>
      <c r="N111" s="256"/>
      <c r="O111" s="256"/>
      <c r="P111" s="256"/>
      <c r="Q111" s="256"/>
      <c r="R111" s="256"/>
      <c r="S111" s="256"/>
      <c r="T111" s="256"/>
      <c r="U111" s="256"/>
      <c r="V111" s="256"/>
      <c r="W111" s="256"/>
      <c r="X111" s="256"/>
      <c r="Y111" s="256"/>
      <c r="Z111" s="256"/>
    </row>
    <row r="112" spans="1:26" ht="15.75" customHeight="1">
      <c r="A112" s="256"/>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row>
    <row r="113" spans="1:26" ht="15.75" customHeight="1">
      <c r="A113" s="256"/>
      <c r="B113" s="256"/>
      <c r="C113" s="256"/>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row>
    <row r="114" spans="1:26" ht="15.75" customHeight="1">
      <c r="A114" s="256"/>
      <c r="B114" s="256"/>
      <c r="C114" s="256"/>
      <c r="D114" s="256"/>
      <c r="E114" s="256"/>
      <c r="F114" s="256"/>
      <c r="G114" s="256"/>
      <c r="H114" s="256"/>
      <c r="I114" s="256"/>
      <c r="J114" s="256"/>
      <c r="K114" s="256"/>
      <c r="L114" s="256"/>
      <c r="M114" s="256"/>
      <c r="N114" s="256"/>
      <c r="O114" s="256"/>
      <c r="P114" s="256"/>
      <c r="Q114" s="256"/>
      <c r="R114" s="256"/>
      <c r="S114" s="256"/>
      <c r="T114" s="256"/>
      <c r="U114" s="256"/>
      <c r="V114" s="256"/>
      <c r="W114" s="256"/>
      <c r="X114" s="256"/>
      <c r="Y114" s="256"/>
      <c r="Z114" s="256"/>
    </row>
    <row r="115" spans="1:26" ht="15.75" customHeight="1">
      <c r="A115" s="256"/>
      <c r="B115" s="256"/>
      <c r="C115" s="256"/>
      <c r="D115" s="256"/>
      <c r="E115" s="256"/>
      <c r="F115" s="256"/>
      <c r="G115" s="256"/>
      <c r="H115" s="256"/>
      <c r="I115" s="256"/>
      <c r="J115" s="256"/>
      <c r="K115" s="256"/>
      <c r="L115" s="256"/>
      <c r="M115" s="256"/>
      <c r="N115" s="256"/>
      <c r="O115" s="256"/>
      <c r="P115" s="256"/>
      <c r="Q115" s="256"/>
      <c r="R115" s="256"/>
      <c r="S115" s="256"/>
      <c r="T115" s="256"/>
      <c r="U115" s="256"/>
      <c r="V115" s="256"/>
      <c r="W115" s="256"/>
      <c r="X115" s="256"/>
      <c r="Y115" s="256"/>
      <c r="Z115" s="256"/>
    </row>
    <row r="116" spans="1:26" ht="15.75" customHeight="1">
      <c r="A116" s="256"/>
      <c r="B116" s="256"/>
      <c r="C116" s="256"/>
      <c r="D116" s="256"/>
      <c r="E116" s="256"/>
      <c r="F116" s="256"/>
      <c r="G116" s="256"/>
      <c r="H116" s="256"/>
      <c r="I116" s="256"/>
      <c r="J116" s="256"/>
      <c r="K116" s="256"/>
      <c r="L116" s="256"/>
      <c r="M116" s="256"/>
      <c r="N116" s="256"/>
      <c r="O116" s="256"/>
      <c r="P116" s="256"/>
      <c r="Q116" s="256"/>
      <c r="R116" s="256"/>
      <c r="S116" s="256"/>
      <c r="T116" s="256"/>
      <c r="U116" s="256"/>
      <c r="V116" s="256"/>
      <c r="W116" s="256"/>
      <c r="X116" s="256"/>
      <c r="Y116" s="256"/>
      <c r="Z116" s="256"/>
    </row>
    <row r="117" spans="1:26" ht="15.75" customHeight="1">
      <c r="A117" s="256"/>
      <c r="B117" s="256"/>
      <c r="C117" s="256"/>
      <c r="D117" s="256"/>
      <c r="E117" s="256"/>
      <c r="F117" s="256"/>
      <c r="G117" s="256"/>
      <c r="H117" s="256"/>
      <c r="I117" s="256"/>
      <c r="J117" s="256"/>
      <c r="K117" s="256"/>
      <c r="L117" s="256"/>
      <c r="M117" s="256"/>
      <c r="N117" s="256"/>
      <c r="O117" s="256"/>
      <c r="P117" s="256"/>
      <c r="Q117" s="256"/>
      <c r="R117" s="256"/>
      <c r="S117" s="256"/>
      <c r="T117" s="256"/>
      <c r="U117" s="256"/>
      <c r="V117" s="256"/>
      <c r="W117" s="256"/>
      <c r="X117" s="256"/>
      <c r="Y117" s="256"/>
      <c r="Z117" s="256"/>
    </row>
    <row r="118" spans="1:26" ht="15.75" customHeight="1">
      <c r="A118" s="256"/>
      <c r="B118" s="256"/>
      <c r="C118" s="256"/>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row>
    <row r="119" spans="1:26" ht="15.75" customHeight="1">
      <c r="A119" s="256"/>
      <c r="B119" s="256"/>
      <c r="C119" s="256"/>
      <c r="D119" s="256"/>
      <c r="E119" s="256"/>
      <c r="F119" s="256"/>
      <c r="G119" s="256"/>
      <c r="H119" s="256"/>
      <c r="I119" s="256"/>
      <c r="J119" s="256"/>
      <c r="K119" s="256"/>
      <c r="L119" s="256"/>
      <c r="M119" s="256"/>
      <c r="N119" s="256"/>
      <c r="O119" s="256"/>
      <c r="P119" s="256"/>
      <c r="Q119" s="256"/>
      <c r="R119" s="256"/>
      <c r="S119" s="256"/>
      <c r="T119" s="256"/>
      <c r="U119" s="256"/>
      <c r="V119" s="256"/>
      <c r="W119" s="256"/>
      <c r="X119" s="256"/>
      <c r="Y119" s="256"/>
      <c r="Z119" s="256"/>
    </row>
    <row r="120" spans="1:26" ht="15.75" customHeight="1">
      <c r="A120" s="256"/>
      <c r="B120" s="256"/>
      <c r="C120" s="256"/>
      <c r="D120" s="256"/>
      <c r="E120" s="256"/>
      <c r="F120" s="256"/>
      <c r="G120" s="256"/>
      <c r="H120" s="256"/>
      <c r="I120" s="256"/>
      <c r="J120" s="256"/>
      <c r="K120" s="256"/>
      <c r="L120" s="256"/>
      <c r="M120" s="256"/>
      <c r="N120" s="256"/>
      <c r="O120" s="256"/>
      <c r="P120" s="256"/>
      <c r="Q120" s="256"/>
      <c r="R120" s="256"/>
      <c r="S120" s="256"/>
      <c r="T120" s="256"/>
      <c r="U120" s="256"/>
      <c r="V120" s="256"/>
      <c r="W120" s="256"/>
      <c r="X120" s="256"/>
      <c r="Y120" s="256"/>
      <c r="Z120" s="256"/>
    </row>
    <row r="121" spans="1:26" ht="15.75" customHeight="1">
      <c r="A121" s="256"/>
      <c r="B121" s="256"/>
      <c r="C121" s="256"/>
      <c r="D121" s="256"/>
      <c r="E121" s="256"/>
      <c r="F121" s="256"/>
      <c r="G121" s="256"/>
      <c r="H121" s="256"/>
      <c r="I121" s="256"/>
      <c r="J121" s="256"/>
      <c r="K121" s="256"/>
      <c r="L121" s="256"/>
      <c r="M121" s="256"/>
      <c r="N121" s="256"/>
      <c r="O121" s="256"/>
      <c r="P121" s="256"/>
      <c r="Q121" s="256"/>
      <c r="R121" s="256"/>
      <c r="S121" s="256"/>
      <c r="T121" s="256"/>
      <c r="U121" s="256"/>
      <c r="V121" s="256"/>
      <c r="W121" s="256"/>
      <c r="X121" s="256"/>
      <c r="Y121" s="256"/>
      <c r="Z121" s="256"/>
    </row>
    <row r="122" spans="1:26" ht="15.75" customHeight="1">
      <c r="A122" s="256"/>
      <c r="B122" s="256"/>
      <c r="C122" s="256"/>
      <c r="D122" s="256"/>
      <c r="E122" s="256"/>
      <c r="F122" s="256"/>
      <c r="G122" s="256"/>
      <c r="H122" s="256"/>
      <c r="I122" s="256"/>
      <c r="J122" s="256"/>
      <c r="K122" s="256"/>
      <c r="L122" s="256"/>
      <c r="M122" s="256"/>
      <c r="N122" s="256"/>
      <c r="O122" s="256"/>
      <c r="P122" s="256"/>
      <c r="Q122" s="256"/>
      <c r="R122" s="256"/>
      <c r="S122" s="256"/>
      <c r="T122" s="256"/>
      <c r="U122" s="256"/>
      <c r="V122" s="256"/>
      <c r="W122" s="256"/>
      <c r="X122" s="256"/>
      <c r="Y122" s="256"/>
      <c r="Z122" s="256"/>
    </row>
    <row r="123" spans="1:26" ht="15.75" customHeight="1">
      <c r="A123" s="256"/>
      <c r="B123" s="256"/>
      <c r="C123" s="256"/>
      <c r="D123" s="256"/>
      <c r="E123" s="256"/>
      <c r="F123" s="256"/>
      <c r="G123" s="256"/>
      <c r="H123" s="256"/>
      <c r="I123" s="256"/>
      <c r="J123" s="256"/>
      <c r="K123" s="256"/>
      <c r="L123" s="256"/>
      <c r="M123" s="256"/>
      <c r="N123" s="256"/>
      <c r="O123" s="256"/>
      <c r="P123" s="256"/>
      <c r="Q123" s="256"/>
      <c r="R123" s="256"/>
      <c r="S123" s="256"/>
      <c r="T123" s="256"/>
      <c r="U123" s="256"/>
      <c r="V123" s="256"/>
      <c r="W123" s="256"/>
      <c r="X123" s="256"/>
      <c r="Y123" s="256"/>
      <c r="Z123" s="256"/>
    </row>
    <row r="124" spans="1:26" ht="15.75" customHeight="1">
      <c r="A124" s="256"/>
      <c r="B124" s="256"/>
      <c r="C124" s="256"/>
      <c r="D124" s="256"/>
      <c r="E124" s="256"/>
      <c r="F124" s="256"/>
      <c r="G124" s="256"/>
      <c r="H124" s="256"/>
      <c r="I124" s="256"/>
      <c r="J124" s="256"/>
      <c r="K124" s="256"/>
      <c r="L124" s="256"/>
      <c r="M124" s="256"/>
      <c r="N124" s="256"/>
      <c r="O124" s="256"/>
      <c r="P124" s="256"/>
      <c r="Q124" s="256"/>
      <c r="R124" s="256"/>
      <c r="S124" s="256"/>
      <c r="T124" s="256"/>
      <c r="U124" s="256"/>
      <c r="V124" s="256"/>
      <c r="W124" s="256"/>
      <c r="X124" s="256"/>
      <c r="Y124" s="256"/>
      <c r="Z124" s="256"/>
    </row>
    <row r="125" spans="1:26" ht="15.75" customHeight="1">
      <c r="A125" s="256"/>
      <c r="B125" s="256"/>
      <c r="C125" s="256"/>
      <c r="D125" s="256"/>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row>
    <row r="126" spans="1:26" ht="15.75" customHeight="1">
      <c r="A126" s="256"/>
      <c r="B126" s="256"/>
      <c r="C126" s="256"/>
      <c r="D126" s="256"/>
      <c r="E126" s="256"/>
      <c r="F126" s="256"/>
      <c r="G126" s="256"/>
      <c r="H126" s="256"/>
      <c r="I126" s="256"/>
      <c r="J126" s="256"/>
      <c r="K126" s="256"/>
      <c r="L126" s="256"/>
      <c r="M126" s="256"/>
      <c r="N126" s="256"/>
      <c r="O126" s="256"/>
      <c r="P126" s="256"/>
      <c r="Q126" s="256"/>
      <c r="R126" s="256"/>
      <c r="S126" s="256"/>
      <c r="T126" s="256"/>
      <c r="U126" s="256"/>
      <c r="V126" s="256"/>
      <c r="W126" s="256"/>
      <c r="X126" s="256"/>
      <c r="Y126" s="256"/>
      <c r="Z126" s="256"/>
    </row>
    <row r="127" spans="1:26" ht="15.75" customHeight="1">
      <c r="A127" s="256"/>
      <c r="B127" s="256"/>
      <c r="C127" s="256"/>
      <c r="D127" s="256"/>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row>
    <row r="128" spans="1:26" ht="15.75" customHeight="1">
      <c r="A128" s="256"/>
      <c r="B128" s="256"/>
      <c r="C128" s="256"/>
      <c r="D128" s="256"/>
      <c r="E128" s="256"/>
      <c r="F128" s="256"/>
      <c r="G128" s="256"/>
      <c r="H128" s="256"/>
      <c r="I128" s="256"/>
      <c r="J128" s="256"/>
      <c r="K128" s="256"/>
      <c r="L128" s="256"/>
      <c r="M128" s="256"/>
      <c r="N128" s="256"/>
      <c r="O128" s="256"/>
      <c r="P128" s="256"/>
      <c r="Q128" s="256"/>
      <c r="R128" s="256"/>
      <c r="S128" s="256"/>
      <c r="T128" s="256"/>
      <c r="U128" s="256"/>
      <c r="V128" s="256"/>
      <c r="W128" s="256"/>
      <c r="X128" s="256"/>
      <c r="Y128" s="256"/>
      <c r="Z128" s="256"/>
    </row>
    <row r="129" spans="1:26" ht="15.75" customHeight="1">
      <c r="A129" s="256"/>
      <c r="B129" s="256"/>
      <c r="C129" s="256"/>
      <c r="D129" s="256"/>
      <c r="E129" s="256"/>
      <c r="F129" s="256"/>
      <c r="G129" s="256"/>
      <c r="H129" s="256"/>
      <c r="I129" s="256"/>
      <c r="J129" s="256"/>
      <c r="K129" s="256"/>
      <c r="L129" s="256"/>
      <c r="M129" s="256"/>
      <c r="N129" s="256"/>
      <c r="O129" s="256"/>
      <c r="P129" s="256"/>
      <c r="Q129" s="256"/>
      <c r="R129" s="256"/>
      <c r="S129" s="256"/>
      <c r="T129" s="256"/>
      <c r="U129" s="256"/>
      <c r="V129" s="256"/>
      <c r="W129" s="256"/>
      <c r="X129" s="256"/>
      <c r="Y129" s="256"/>
      <c r="Z129" s="256"/>
    </row>
    <row r="130" spans="1:26" ht="15.75" customHeight="1">
      <c r="A130" s="256"/>
      <c r="B130" s="256"/>
      <c r="C130" s="256"/>
      <c r="D130" s="256"/>
      <c r="E130" s="256"/>
      <c r="F130" s="256"/>
      <c r="G130" s="256"/>
      <c r="H130" s="256"/>
      <c r="I130" s="256"/>
      <c r="J130" s="256"/>
      <c r="K130" s="256"/>
      <c r="L130" s="256"/>
      <c r="M130" s="256"/>
      <c r="N130" s="256"/>
      <c r="O130" s="256"/>
      <c r="P130" s="256"/>
      <c r="Q130" s="256"/>
      <c r="R130" s="256"/>
      <c r="S130" s="256"/>
      <c r="T130" s="256"/>
      <c r="U130" s="256"/>
      <c r="V130" s="256"/>
      <c r="W130" s="256"/>
      <c r="X130" s="256"/>
      <c r="Y130" s="256"/>
      <c r="Z130" s="256"/>
    </row>
    <row r="131" spans="1:26" ht="15.75" customHeight="1">
      <c r="A131" s="256"/>
      <c r="B131" s="256"/>
      <c r="C131" s="256"/>
      <c r="D131" s="256"/>
      <c r="E131" s="256"/>
      <c r="F131" s="256"/>
      <c r="G131" s="256"/>
      <c r="H131" s="256"/>
      <c r="I131" s="256"/>
      <c r="J131" s="256"/>
      <c r="K131" s="256"/>
      <c r="L131" s="256"/>
      <c r="M131" s="256"/>
      <c r="N131" s="256"/>
      <c r="O131" s="256"/>
      <c r="P131" s="256"/>
      <c r="Q131" s="256"/>
      <c r="R131" s="256"/>
      <c r="S131" s="256"/>
      <c r="T131" s="256"/>
      <c r="U131" s="256"/>
      <c r="V131" s="256"/>
      <c r="W131" s="256"/>
      <c r="X131" s="256"/>
      <c r="Y131" s="256"/>
      <c r="Z131" s="256"/>
    </row>
    <row r="132" spans="1:26" ht="15.75" customHeight="1">
      <c r="A132" s="256"/>
      <c r="B132" s="256"/>
      <c r="C132" s="256"/>
      <c r="D132" s="256"/>
      <c r="E132" s="256"/>
      <c r="F132" s="256"/>
      <c r="G132" s="256"/>
      <c r="H132" s="256"/>
      <c r="I132" s="256"/>
      <c r="J132" s="256"/>
      <c r="K132" s="256"/>
      <c r="L132" s="256"/>
      <c r="M132" s="256"/>
      <c r="N132" s="256"/>
      <c r="O132" s="256"/>
      <c r="P132" s="256"/>
      <c r="Q132" s="256"/>
      <c r="R132" s="256"/>
      <c r="S132" s="256"/>
      <c r="T132" s="256"/>
      <c r="U132" s="256"/>
      <c r="V132" s="256"/>
      <c r="W132" s="256"/>
      <c r="X132" s="256"/>
      <c r="Y132" s="256"/>
      <c r="Z132" s="256"/>
    </row>
    <row r="133" spans="1:26" ht="15.75" customHeight="1">
      <c r="A133" s="256"/>
      <c r="B133" s="256"/>
      <c r="C133" s="256"/>
      <c r="D133" s="256"/>
      <c r="E133" s="256"/>
      <c r="F133" s="256"/>
      <c r="G133" s="256"/>
      <c r="H133" s="256"/>
      <c r="I133" s="256"/>
      <c r="J133" s="256"/>
      <c r="K133" s="256"/>
      <c r="L133" s="256"/>
      <c r="M133" s="256"/>
      <c r="N133" s="256"/>
      <c r="O133" s="256"/>
      <c r="P133" s="256"/>
      <c r="Q133" s="256"/>
      <c r="R133" s="256"/>
      <c r="S133" s="256"/>
      <c r="T133" s="256"/>
      <c r="U133" s="256"/>
      <c r="V133" s="256"/>
      <c r="W133" s="256"/>
      <c r="X133" s="256"/>
      <c r="Y133" s="256"/>
      <c r="Z133" s="256"/>
    </row>
    <row r="134" spans="1:26" ht="15.75" customHeight="1">
      <c r="A134" s="256"/>
      <c r="B134" s="256"/>
      <c r="C134" s="256"/>
      <c r="D134" s="256"/>
      <c r="E134" s="256"/>
      <c r="F134" s="256"/>
      <c r="G134" s="256"/>
      <c r="H134" s="256"/>
      <c r="I134" s="256"/>
      <c r="J134" s="256"/>
      <c r="K134" s="256"/>
      <c r="L134" s="256"/>
      <c r="M134" s="256"/>
      <c r="N134" s="256"/>
      <c r="O134" s="256"/>
      <c r="P134" s="256"/>
      <c r="Q134" s="256"/>
      <c r="R134" s="256"/>
      <c r="S134" s="256"/>
      <c r="T134" s="256"/>
      <c r="U134" s="256"/>
      <c r="V134" s="256"/>
      <c r="W134" s="256"/>
      <c r="X134" s="256"/>
      <c r="Y134" s="256"/>
      <c r="Z134" s="256"/>
    </row>
    <row r="135" spans="1:26" ht="15.75" customHeight="1">
      <c r="A135" s="256"/>
      <c r="B135" s="256"/>
      <c r="C135" s="256"/>
      <c r="D135" s="256"/>
      <c r="E135" s="256"/>
      <c r="F135" s="256"/>
      <c r="G135" s="256"/>
      <c r="H135" s="256"/>
      <c r="I135" s="256"/>
      <c r="J135" s="256"/>
      <c r="K135" s="256"/>
      <c r="L135" s="256"/>
      <c r="M135" s="256"/>
      <c r="N135" s="256"/>
      <c r="O135" s="256"/>
      <c r="P135" s="256"/>
      <c r="Q135" s="256"/>
      <c r="R135" s="256"/>
      <c r="S135" s="256"/>
      <c r="T135" s="256"/>
      <c r="U135" s="256"/>
      <c r="V135" s="256"/>
      <c r="W135" s="256"/>
      <c r="X135" s="256"/>
      <c r="Y135" s="256"/>
      <c r="Z135" s="256"/>
    </row>
    <row r="136" spans="1:26" ht="15.75" customHeight="1">
      <c r="A136" s="256"/>
      <c r="B136" s="256"/>
      <c r="C136" s="256"/>
      <c r="D136" s="256"/>
      <c r="E136" s="256"/>
      <c r="F136" s="256"/>
      <c r="G136" s="256"/>
      <c r="H136" s="256"/>
      <c r="I136" s="256"/>
      <c r="J136" s="256"/>
      <c r="K136" s="256"/>
      <c r="L136" s="256"/>
      <c r="M136" s="256"/>
      <c r="N136" s="256"/>
      <c r="O136" s="256"/>
      <c r="P136" s="256"/>
      <c r="Q136" s="256"/>
      <c r="R136" s="256"/>
      <c r="S136" s="256"/>
      <c r="T136" s="256"/>
      <c r="U136" s="256"/>
      <c r="V136" s="256"/>
      <c r="W136" s="256"/>
      <c r="X136" s="256"/>
      <c r="Y136" s="256"/>
      <c r="Z136" s="256"/>
    </row>
    <row r="137" spans="1:26" ht="15.75" customHeight="1">
      <c r="A137" s="256"/>
      <c r="B137" s="256"/>
      <c r="C137" s="256"/>
      <c r="D137" s="256"/>
      <c r="E137" s="256"/>
      <c r="F137" s="256"/>
      <c r="G137" s="256"/>
      <c r="H137" s="256"/>
      <c r="I137" s="256"/>
      <c r="J137" s="256"/>
      <c r="K137" s="256"/>
      <c r="L137" s="256"/>
      <c r="M137" s="256"/>
      <c r="N137" s="256"/>
      <c r="O137" s="256"/>
      <c r="P137" s="256"/>
      <c r="Q137" s="256"/>
      <c r="R137" s="256"/>
      <c r="S137" s="256"/>
      <c r="T137" s="256"/>
      <c r="U137" s="256"/>
      <c r="V137" s="256"/>
      <c r="W137" s="256"/>
      <c r="X137" s="256"/>
      <c r="Y137" s="256"/>
      <c r="Z137" s="256"/>
    </row>
    <row r="138" spans="1:26" ht="15.75" customHeight="1">
      <c r="A138" s="256"/>
      <c r="B138" s="256"/>
      <c r="C138" s="256"/>
      <c r="D138" s="256"/>
      <c r="E138" s="256"/>
      <c r="F138" s="256"/>
      <c r="G138" s="256"/>
      <c r="H138" s="256"/>
      <c r="I138" s="256"/>
      <c r="J138" s="256"/>
      <c r="K138" s="256"/>
      <c r="L138" s="256"/>
      <c r="M138" s="256"/>
      <c r="N138" s="256"/>
      <c r="O138" s="256"/>
      <c r="P138" s="256"/>
      <c r="Q138" s="256"/>
      <c r="R138" s="256"/>
      <c r="S138" s="256"/>
      <c r="T138" s="256"/>
      <c r="U138" s="256"/>
      <c r="V138" s="256"/>
      <c r="W138" s="256"/>
      <c r="X138" s="256"/>
      <c r="Y138" s="256"/>
      <c r="Z138" s="256"/>
    </row>
    <row r="139" spans="1:26" ht="15.75" customHeight="1">
      <c r="A139" s="256"/>
      <c r="B139" s="256"/>
      <c r="C139" s="256"/>
      <c r="D139" s="256"/>
      <c r="E139" s="256"/>
      <c r="F139" s="256"/>
      <c r="G139" s="256"/>
      <c r="H139" s="256"/>
      <c r="I139" s="256"/>
      <c r="J139" s="256"/>
      <c r="K139" s="256"/>
      <c r="L139" s="256"/>
      <c r="M139" s="256"/>
      <c r="N139" s="256"/>
      <c r="O139" s="256"/>
      <c r="P139" s="256"/>
      <c r="Q139" s="256"/>
      <c r="R139" s="256"/>
      <c r="S139" s="256"/>
      <c r="T139" s="256"/>
      <c r="U139" s="256"/>
      <c r="V139" s="256"/>
      <c r="W139" s="256"/>
      <c r="X139" s="256"/>
      <c r="Y139" s="256"/>
      <c r="Z139" s="256"/>
    </row>
    <row r="140" spans="1:26" ht="15.75" customHeight="1">
      <c r="A140" s="256"/>
      <c r="B140" s="256"/>
      <c r="C140" s="256"/>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row>
    <row r="141" spans="1:26" ht="15.75" customHeight="1">
      <c r="A141" s="256"/>
      <c r="B141" s="256"/>
      <c r="C141" s="256"/>
      <c r="D141" s="256"/>
      <c r="E141" s="256"/>
      <c r="F141" s="256"/>
      <c r="G141" s="256"/>
      <c r="H141" s="256"/>
      <c r="I141" s="256"/>
      <c r="J141" s="256"/>
      <c r="K141" s="256"/>
      <c r="L141" s="256"/>
      <c r="M141" s="256"/>
      <c r="N141" s="256"/>
      <c r="O141" s="256"/>
      <c r="P141" s="256"/>
      <c r="Q141" s="256"/>
      <c r="R141" s="256"/>
      <c r="S141" s="256"/>
      <c r="T141" s="256"/>
      <c r="U141" s="256"/>
      <c r="V141" s="256"/>
      <c r="W141" s="256"/>
      <c r="X141" s="256"/>
      <c r="Y141" s="256"/>
      <c r="Z141" s="256"/>
    </row>
    <row r="142" spans="1:26" ht="15.75" customHeight="1">
      <c r="A142" s="256"/>
      <c r="B142" s="256"/>
      <c r="C142" s="256"/>
      <c r="D142" s="256"/>
      <c r="E142" s="256"/>
      <c r="F142" s="256"/>
      <c r="G142" s="256"/>
      <c r="H142" s="256"/>
      <c r="I142" s="256"/>
      <c r="J142" s="256"/>
      <c r="K142" s="256"/>
      <c r="L142" s="256"/>
      <c r="M142" s="256"/>
      <c r="N142" s="256"/>
      <c r="O142" s="256"/>
      <c r="P142" s="256"/>
      <c r="Q142" s="256"/>
      <c r="R142" s="256"/>
      <c r="S142" s="256"/>
      <c r="T142" s="256"/>
      <c r="U142" s="256"/>
      <c r="V142" s="256"/>
      <c r="W142" s="256"/>
      <c r="X142" s="256"/>
      <c r="Y142" s="256"/>
      <c r="Z142" s="256"/>
    </row>
    <row r="143" spans="1:26" ht="15.75" customHeight="1">
      <c r="A143" s="256"/>
      <c r="B143" s="256"/>
      <c r="C143" s="256"/>
      <c r="D143" s="256"/>
      <c r="E143" s="256"/>
      <c r="F143" s="256"/>
      <c r="G143" s="256"/>
      <c r="H143" s="256"/>
      <c r="I143" s="256"/>
      <c r="J143" s="256"/>
      <c r="K143" s="256"/>
      <c r="L143" s="256"/>
      <c r="M143" s="256"/>
      <c r="N143" s="256"/>
      <c r="O143" s="256"/>
      <c r="P143" s="256"/>
      <c r="Q143" s="256"/>
      <c r="R143" s="256"/>
      <c r="S143" s="256"/>
      <c r="T143" s="256"/>
      <c r="U143" s="256"/>
      <c r="V143" s="256"/>
      <c r="W143" s="256"/>
      <c r="X143" s="256"/>
      <c r="Y143" s="256"/>
      <c r="Z143" s="256"/>
    </row>
    <row r="144" spans="1:26" ht="15.75" customHeight="1">
      <c r="A144" s="256"/>
      <c r="B144" s="256"/>
      <c r="C144" s="256"/>
      <c r="D144" s="256"/>
      <c r="E144" s="256"/>
      <c r="F144" s="256"/>
      <c r="G144" s="256"/>
      <c r="H144" s="256"/>
      <c r="I144" s="256"/>
      <c r="J144" s="256"/>
      <c r="K144" s="256"/>
      <c r="L144" s="256"/>
      <c r="M144" s="256"/>
      <c r="N144" s="256"/>
      <c r="O144" s="256"/>
      <c r="P144" s="256"/>
      <c r="Q144" s="256"/>
      <c r="R144" s="256"/>
      <c r="S144" s="256"/>
      <c r="T144" s="256"/>
      <c r="U144" s="256"/>
      <c r="V144" s="256"/>
      <c r="W144" s="256"/>
      <c r="X144" s="256"/>
      <c r="Y144" s="256"/>
      <c r="Z144" s="256"/>
    </row>
    <row r="145" spans="1:26" ht="15.75" customHeight="1">
      <c r="A145" s="256"/>
      <c r="B145" s="256"/>
      <c r="C145" s="256"/>
      <c r="D145" s="256"/>
      <c r="E145" s="256"/>
      <c r="F145" s="256"/>
      <c r="G145" s="256"/>
      <c r="H145" s="256"/>
      <c r="I145" s="256"/>
      <c r="J145" s="256"/>
      <c r="K145" s="256"/>
      <c r="L145" s="256"/>
      <c r="M145" s="256"/>
      <c r="N145" s="256"/>
      <c r="O145" s="256"/>
      <c r="P145" s="256"/>
      <c r="Q145" s="256"/>
      <c r="R145" s="256"/>
      <c r="S145" s="256"/>
      <c r="T145" s="256"/>
      <c r="U145" s="256"/>
      <c r="V145" s="256"/>
      <c r="W145" s="256"/>
      <c r="X145" s="256"/>
      <c r="Y145" s="256"/>
      <c r="Z145" s="256"/>
    </row>
    <row r="146" spans="1:26" ht="15.75" customHeight="1">
      <c r="A146" s="256"/>
      <c r="B146" s="256"/>
      <c r="C146" s="256"/>
      <c r="D146" s="256"/>
      <c r="E146" s="256"/>
      <c r="F146" s="256"/>
      <c r="G146" s="256"/>
      <c r="H146" s="256"/>
      <c r="I146" s="256"/>
      <c r="J146" s="256"/>
      <c r="K146" s="256"/>
      <c r="L146" s="256"/>
      <c r="M146" s="256"/>
      <c r="N146" s="256"/>
      <c r="O146" s="256"/>
      <c r="P146" s="256"/>
      <c r="Q146" s="256"/>
      <c r="R146" s="256"/>
      <c r="S146" s="256"/>
      <c r="T146" s="256"/>
      <c r="U146" s="256"/>
      <c r="V146" s="256"/>
      <c r="W146" s="256"/>
      <c r="X146" s="256"/>
      <c r="Y146" s="256"/>
      <c r="Z146" s="256"/>
    </row>
    <row r="147" spans="1:26" ht="15.75" customHeight="1">
      <c r="A147" s="256"/>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row>
    <row r="148" spans="1:26" ht="15.75" customHeight="1">
      <c r="A148" s="256"/>
      <c r="B148" s="256"/>
      <c r="C148" s="256"/>
      <c r="D148" s="256"/>
      <c r="E148" s="256"/>
      <c r="F148" s="256"/>
      <c r="G148" s="256"/>
      <c r="H148" s="256"/>
      <c r="I148" s="256"/>
      <c r="J148" s="256"/>
      <c r="K148" s="256"/>
      <c r="L148" s="256"/>
      <c r="M148" s="256"/>
      <c r="N148" s="256"/>
      <c r="O148" s="256"/>
      <c r="P148" s="256"/>
      <c r="Q148" s="256"/>
      <c r="R148" s="256"/>
      <c r="S148" s="256"/>
      <c r="T148" s="256"/>
      <c r="U148" s="256"/>
      <c r="V148" s="256"/>
      <c r="W148" s="256"/>
      <c r="X148" s="256"/>
      <c r="Y148" s="256"/>
      <c r="Z148" s="256"/>
    </row>
    <row r="149" spans="1:26" ht="15.75" customHeight="1">
      <c r="A149" s="256"/>
      <c r="B149" s="256"/>
      <c r="C149" s="256"/>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row>
    <row r="150" spans="1:26" ht="15.75" customHeight="1">
      <c r="A150" s="256"/>
      <c r="B150" s="256"/>
      <c r="C150" s="256"/>
      <c r="D150" s="256"/>
      <c r="E150" s="256"/>
      <c r="F150" s="256"/>
      <c r="G150" s="256"/>
      <c r="H150" s="256"/>
      <c r="I150" s="256"/>
      <c r="J150" s="256"/>
      <c r="K150" s="256"/>
      <c r="L150" s="256"/>
      <c r="M150" s="256"/>
      <c r="N150" s="256"/>
      <c r="O150" s="256"/>
      <c r="P150" s="256"/>
      <c r="Q150" s="256"/>
      <c r="R150" s="256"/>
      <c r="S150" s="256"/>
      <c r="T150" s="256"/>
      <c r="U150" s="256"/>
      <c r="V150" s="256"/>
      <c r="W150" s="256"/>
      <c r="X150" s="256"/>
      <c r="Y150" s="256"/>
      <c r="Z150" s="256"/>
    </row>
    <row r="151" spans="1:26" ht="15.75" customHeight="1">
      <c r="A151" s="256"/>
      <c r="B151" s="256"/>
      <c r="C151" s="256"/>
      <c r="D151" s="256"/>
      <c r="E151" s="256"/>
      <c r="F151" s="256"/>
      <c r="G151" s="256"/>
      <c r="H151" s="256"/>
      <c r="I151" s="256"/>
      <c r="J151" s="256"/>
      <c r="K151" s="256"/>
      <c r="L151" s="256"/>
      <c r="M151" s="256"/>
      <c r="N151" s="256"/>
      <c r="O151" s="256"/>
      <c r="P151" s="256"/>
      <c r="Q151" s="256"/>
      <c r="R151" s="256"/>
      <c r="S151" s="256"/>
      <c r="T151" s="256"/>
      <c r="U151" s="256"/>
      <c r="V151" s="256"/>
      <c r="W151" s="256"/>
      <c r="X151" s="256"/>
      <c r="Y151" s="256"/>
      <c r="Z151" s="256"/>
    </row>
    <row r="152" spans="1:26" ht="15.75" customHeight="1">
      <c r="A152" s="256"/>
      <c r="B152" s="256"/>
      <c r="C152" s="256"/>
      <c r="D152" s="256"/>
      <c r="E152" s="256"/>
      <c r="F152" s="256"/>
      <c r="G152" s="256"/>
      <c r="H152" s="256"/>
      <c r="I152" s="256"/>
      <c r="J152" s="256"/>
      <c r="K152" s="256"/>
      <c r="L152" s="256"/>
      <c r="M152" s="256"/>
      <c r="N152" s="256"/>
      <c r="O152" s="256"/>
      <c r="P152" s="256"/>
      <c r="Q152" s="256"/>
      <c r="R152" s="256"/>
      <c r="S152" s="256"/>
      <c r="T152" s="256"/>
      <c r="U152" s="256"/>
      <c r="V152" s="256"/>
      <c r="W152" s="256"/>
      <c r="X152" s="256"/>
      <c r="Y152" s="256"/>
      <c r="Z152" s="256"/>
    </row>
    <row r="153" spans="1:26" ht="15.75" customHeight="1">
      <c r="A153" s="256"/>
      <c r="B153" s="256"/>
      <c r="C153" s="256"/>
      <c r="D153" s="256"/>
      <c r="E153" s="256"/>
      <c r="F153" s="256"/>
      <c r="G153" s="256"/>
      <c r="H153" s="256"/>
      <c r="I153" s="256"/>
      <c r="J153" s="256"/>
      <c r="K153" s="256"/>
      <c r="L153" s="256"/>
      <c r="M153" s="256"/>
      <c r="N153" s="256"/>
      <c r="O153" s="256"/>
      <c r="P153" s="256"/>
      <c r="Q153" s="256"/>
      <c r="R153" s="256"/>
      <c r="S153" s="256"/>
      <c r="T153" s="256"/>
      <c r="U153" s="256"/>
      <c r="V153" s="256"/>
      <c r="W153" s="256"/>
      <c r="X153" s="256"/>
      <c r="Y153" s="256"/>
      <c r="Z153" s="256"/>
    </row>
    <row r="154" spans="1:26" ht="15.75" customHeight="1">
      <c r="A154" s="256"/>
      <c r="B154" s="256"/>
      <c r="C154" s="256"/>
      <c r="D154" s="256"/>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row>
    <row r="155" spans="1:26" ht="15.75" customHeight="1">
      <c r="A155" s="256"/>
      <c r="B155" s="256"/>
      <c r="C155" s="256"/>
      <c r="D155" s="256"/>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row>
    <row r="156" spans="1:26" ht="15.75" customHeight="1">
      <c r="A156" s="256"/>
      <c r="B156" s="256"/>
      <c r="C156" s="256"/>
      <c r="D156" s="256"/>
      <c r="E156" s="256"/>
      <c r="F156" s="256"/>
      <c r="G156" s="256"/>
      <c r="H156" s="256"/>
      <c r="I156" s="256"/>
      <c r="J156" s="256"/>
      <c r="K156" s="256"/>
      <c r="L156" s="256"/>
      <c r="M156" s="256"/>
      <c r="N156" s="256"/>
      <c r="O156" s="256"/>
      <c r="P156" s="256"/>
      <c r="Q156" s="256"/>
      <c r="R156" s="256"/>
      <c r="S156" s="256"/>
      <c r="T156" s="256"/>
      <c r="U156" s="256"/>
      <c r="V156" s="256"/>
      <c r="W156" s="256"/>
      <c r="X156" s="256"/>
      <c r="Y156" s="256"/>
      <c r="Z156" s="256"/>
    </row>
    <row r="157" spans="1:26" ht="15.75" customHeight="1">
      <c r="A157" s="256"/>
      <c r="B157" s="256"/>
      <c r="C157" s="256"/>
      <c r="D157" s="256"/>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row>
    <row r="158" spans="1:26" ht="15.75" customHeight="1">
      <c r="A158" s="256"/>
      <c r="B158" s="256"/>
      <c r="C158" s="256"/>
      <c r="D158" s="256"/>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row>
    <row r="159" spans="1:26" ht="15.75" customHeight="1">
      <c r="A159" s="256"/>
      <c r="B159" s="256"/>
      <c r="C159" s="256"/>
      <c r="D159" s="256"/>
      <c r="E159" s="256"/>
      <c r="F159" s="256"/>
      <c r="G159" s="256"/>
      <c r="H159" s="256"/>
      <c r="I159" s="256"/>
      <c r="J159" s="256"/>
      <c r="K159" s="256"/>
      <c r="L159" s="256"/>
      <c r="M159" s="256"/>
      <c r="N159" s="256"/>
      <c r="O159" s="256"/>
      <c r="P159" s="256"/>
      <c r="Q159" s="256"/>
      <c r="R159" s="256"/>
      <c r="S159" s="256"/>
      <c r="T159" s="256"/>
      <c r="U159" s="256"/>
      <c r="V159" s="256"/>
      <c r="W159" s="256"/>
      <c r="X159" s="256"/>
      <c r="Y159" s="256"/>
      <c r="Z159" s="256"/>
    </row>
    <row r="160" spans="1:26" ht="15.75" customHeight="1">
      <c r="A160" s="256"/>
      <c r="B160" s="256"/>
      <c r="C160" s="256"/>
      <c r="D160" s="256"/>
      <c r="E160" s="256"/>
      <c r="F160" s="256"/>
      <c r="G160" s="256"/>
      <c r="H160" s="256"/>
      <c r="I160" s="256"/>
      <c r="J160" s="256"/>
      <c r="K160" s="256"/>
      <c r="L160" s="256"/>
      <c r="M160" s="256"/>
      <c r="N160" s="256"/>
      <c r="O160" s="256"/>
      <c r="P160" s="256"/>
      <c r="Q160" s="256"/>
      <c r="R160" s="256"/>
      <c r="S160" s="256"/>
      <c r="T160" s="256"/>
      <c r="U160" s="256"/>
      <c r="V160" s="256"/>
      <c r="W160" s="256"/>
      <c r="X160" s="256"/>
      <c r="Y160" s="256"/>
      <c r="Z160" s="256"/>
    </row>
    <row r="161" spans="1:26" ht="15.75" customHeight="1">
      <c r="A161" s="256"/>
      <c r="B161" s="256"/>
      <c r="C161" s="256"/>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row>
    <row r="162" spans="1:26" ht="15.75" customHeight="1">
      <c r="A162" s="256"/>
      <c r="B162" s="256"/>
      <c r="C162" s="256"/>
      <c r="D162" s="256"/>
      <c r="E162" s="256"/>
      <c r="F162" s="256"/>
      <c r="G162" s="256"/>
      <c r="H162" s="256"/>
      <c r="I162" s="256"/>
      <c r="J162" s="256"/>
      <c r="K162" s="256"/>
      <c r="L162" s="256"/>
      <c r="M162" s="256"/>
      <c r="N162" s="256"/>
      <c r="O162" s="256"/>
      <c r="P162" s="256"/>
      <c r="Q162" s="256"/>
      <c r="R162" s="256"/>
      <c r="S162" s="256"/>
      <c r="T162" s="256"/>
      <c r="U162" s="256"/>
      <c r="V162" s="256"/>
      <c r="W162" s="256"/>
      <c r="X162" s="256"/>
      <c r="Y162" s="256"/>
      <c r="Z162" s="256"/>
    </row>
    <row r="163" spans="1:26" ht="15.75" customHeight="1">
      <c r="A163" s="256"/>
      <c r="B163" s="256"/>
      <c r="C163" s="256"/>
      <c r="D163" s="256"/>
      <c r="E163" s="256"/>
      <c r="F163" s="256"/>
      <c r="G163" s="256"/>
      <c r="H163" s="256"/>
      <c r="I163" s="256"/>
      <c r="J163" s="256"/>
      <c r="K163" s="256"/>
      <c r="L163" s="256"/>
      <c r="M163" s="256"/>
      <c r="N163" s="256"/>
      <c r="O163" s="256"/>
      <c r="P163" s="256"/>
      <c r="Q163" s="256"/>
      <c r="R163" s="256"/>
      <c r="S163" s="256"/>
      <c r="T163" s="256"/>
      <c r="U163" s="256"/>
      <c r="V163" s="256"/>
      <c r="W163" s="256"/>
      <c r="X163" s="256"/>
      <c r="Y163" s="256"/>
      <c r="Z163" s="256"/>
    </row>
    <row r="164" spans="1:26" ht="15.75" customHeight="1">
      <c r="A164" s="256"/>
      <c r="B164" s="256"/>
      <c r="C164" s="256"/>
      <c r="D164" s="256"/>
      <c r="E164" s="256"/>
      <c r="F164" s="256"/>
      <c r="G164" s="256"/>
      <c r="H164" s="256"/>
      <c r="I164" s="256"/>
      <c r="J164" s="256"/>
      <c r="K164" s="256"/>
      <c r="L164" s="256"/>
      <c r="M164" s="256"/>
      <c r="N164" s="256"/>
      <c r="O164" s="256"/>
      <c r="P164" s="256"/>
      <c r="Q164" s="256"/>
      <c r="R164" s="256"/>
      <c r="S164" s="256"/>
      <c r="T164" s="256"/>
      <c r="U164" s="256"/>
      <c r="V164" s="256"/>
      <c r="W164" s="256"/>
      <c r="X164" s="256"/>
      <c r="Y164" s="256"/>
      <c r="Z164" s="256"/>
    </row>
    <row r="165" spans="1:26" ht="15.75" customHeight="1">
      <c r="A165" s="256"/>
      <c r="B165" s="256"/>
      <c r="C165" s="256"/>
      <c r="D165" s="256"/>
      <c r="E165" s="256"/>
      <c r="F165" s="256"/>
      <c r="G165" s="256"/>
      <c r="H165" s="256"/>
      <c r="I165" s="256"/>
      <c r="J165" s="256"/>
      <c r="K165" s="256"/>
      <c r="L165" s="256"/>
      <c r="M165" s="256"/>
      <c r="N165" s="256"/>
      <c r="O165" s="256"/>
      <c r="P165" s="256"/>
      <c r="Q165" s="256"/>
      <c r="R165" s="256"/>
      <c r="S165" s="256"/>
      <c r="T165" s="256"/>
      <c r="U165" s="256"/>
      <c r="V165" s="256"/>
      <c r="W165" s="256"/>
      <c r="X165" s="256"/>
      <c r="Y165" s="256"/>
      <c r="Z165" s="256"/>
    </row>
    <row r="166" spans="1:26" ht="15.75" customHeight="1">
      <c r="A166" s="256"/>
      <c r="B166" s="256"/>
      <c r="C166" s="256"/>
      <c r="D166" s="256"/>
      <c r="E166" s="256"/>
      <c r="F166" s="256"/>
      <c r="G166" s="256"/>
      <c r="H166" s="256"/>
      <c r="I166" s="256"/>
      <c r="J166" s="256"/>
      <c r="K166" s="256"/>
      <c r="L166" s="256"/>
      <c r="M166" s="256"/>
      <c r="N166" s="256"/>
      <c r="O166" s="256"/>
      <c r="P166" s="256"/>
      <c r="Q166" s="256"/>
      <c r="R166" s="256"/>
      <c r="S166" s="256"/>
      <c r="T166" s="256"/>
      <c r="U166" s="256"/>
      <c r="V166" s="256"/>
      <c r="W166" s="256"/>
      <c r="X166" s="256"/>
      <c r="Y166" s="256"/>
      <c r="Z166" s="256"/>
    </row>
    <row r="167" spans="1:26" ht="15.75" customHeight="1">
      <c r="A167" s="256"/>
      <c r="B167" s="256"/>
      <c r="C167" s="256"/>
      <c r="D167" s="256"/>
      <c r="E167" s="256"/>
      <c r="F167" s="256"/>
      <c r="G167" s="256"/>
      <c r="H167" s="256"/>
      <c r="I167" s="256"/>
      <c r="J167" s="256"/>
      <c r="K167" s="256"/>
      <c r="L167" s="256"/>
      <c r="M167" s="256"/>
      <c r="N167" s="256"/>
      <c r="O167" s="256"/>
      <c r="P167" s="256"/>
      <c r="Q167" s="256"/>
      <c r="R167" s="256"/>
      <c r="S167" s="256"/>
      <c r="T167" s="256"/>
      <c r="U167" s="256"/>
      <c r="V167" s="256"/>
      <c r="W167" s="256"/>
      <c r="X167" s="256"/>
      <c r="Y167" s="256"/>
      <c r="Z167" s="256"/>
    </row>
    <row r="168" spans="1:26" ht="15.75" customHeight="1">
      <c r="A168" s="256"/>
      <c r="B168" s="256"/>
      <c r="C168" s="256"/>
      <c r="D168" s="256"/>
      <c r="E168" s="256"/>
      <c r="F168" s="256"/>
      <c r="G168" s="256"/>
      <c r="H168" s="256"/>
      <c r="I168" s="256"/>
      <c r="J168" s="256"/>
      <c r="K168" s="256"/>
      <c r="L168" s="256"/>
      <c r="M168" s="256"/>
      <c r="N168" s="256"/>
      <c r="O168" s="256"/>
      <c r="P168" s="256"/>
      <c r="Q168" s="256"/>
      <c r="R168" s="256"/>
      <c r="S168" s="256"/>
      <c r="T168" s="256"/>
      <c r="U168" s="256"/>
      <c r="V168" s="256"/>
      <c r="W168" s="256"/>
      <c r="X168" s="256"/>
      <c r="Y168" s="256"/>
      <c r="Z168" s="256"/>
    </row>
    <row r="169" spans="1:26" ht="15.75" customHeight="1">
      <c r="A169" s="256"/>
      <c r="B169" s="256"/>
      <c r="C169" s="256"/>
      <c r="D169" s="256"/>
      <c r="E169" s="256"/>
      <c r="F169" s="256"/>
      <c r="G169" s="256"/>
      <c r="H169" s="256"/>
      <c r="I169" s="256"/>
      <c r="J169" s="256"/>
      <c r="K169" s="256"/>
      <c r="L169" s="256"/>
      <c r="M169" s="256"/>
      <c r="N169" s="256"/>
      <c r="O169" s="256"/>
      <c r="P169" s="256"/>
      <c r="Q169" s="256"/>
      <c r="R169" s="256"/>
      <c r="S169" s="256"/>
      <c r="T169" s="256"/>
      <c r="U169" s="256"/>
      <c r="V169" s="256"/>
      <c r="W169" s="256"/>
      <c r="X169" s="256"/>
      <c r="Y169" s="256"/>
      <c r="Z169" s="256"/>
    </row>
    <row r="170" spans="1:26" ht="15.75" customHeight="1">
      <c r="A170" s="256"/>
      <c r="B170" s="256"/>
      <c r="C170" s="256"/>
      <c r="D170" s="256"/>
      <c r="E170" s="256"/>
      <c r="F170" s="256"/>
      <c r="G170" s="256"/>
      <c r="H170" s="256"/>
      <c r="I170" s="256"/>
      <c r="J170" s="256"/>
      <c r="K170" s="256"/>
      <c r="L170" s="256"/>
      <c r="M170" s="256"/>
      <c r="N170" s="256"/>
      <c r="O170" s="256"/>
      <c r="P170" s="256"/>
      <c r="Q170" s="256"/>
      <c r="R170" s="256"/>
      <c r="S170" s="256"/>
      <c r="T170" s="256"/>
      <c r="U170" s="256"/>
      <c r="V170" s="256"/>
      <c r="W170" s="256"/>
      <c r="X170" s="256"/>
      <c r="Y170" s="256"/>
      <c r="Z170" s="256"/>
    </row>
    <row r="171" spans="1:26" ht="15.75" customHeight="1">
      <c r="A171" s="256"/>
      <c r="B171" s="256"/>
      <c r="C171" s="256"/>
      <c r="D171" s="256"/>
      <c r="E171" s="256"/>
      <c r="F171" s="256"/>
      <c r="G171" s="256"/>
      <c r="H171" s="256"/>
      <c r="I171" s="256"/>
      <c r="J171" s="256"/>
      <c r="K171" s="256"/>
      <c r="L171" s="256"/>
      <c r="M171" s="256"/>
      <c r="N171" s="256"/>
      <c r="O171" s="256"/>
      <c r="P171" s="256"/>
      <c r="Q171" s="256"/>
      <c r="R171" s="256"/>
      <c r="S171" s="256"/>
      <c r="T171" s="256"/>
      <c r="U171" s="256"/>
      <c r="V171" s="256"/>
      <c r="W171" s="256"/>
      <c r="X171" s="256"/>
      <c r="Y171" s="256"/>
      <c r="Z171" s="256"/>
    </row>
    <row r="172" spans="1:26" ht="15.75" customHeight="1">
      <c r="A172" s="256"/>
      <c r="B172" s="256"/>
      <c r="C172" s="256"/>
      <c r="D172" s="256"/>
      <c r="E172" s="256"/>
      <c r="F172" s="256"/>
      <c r="G172" s="256"/>
      <c r="H172" s="256"/>
      <c r="I172" s="256"/>
      <c r="J172" s="256"/>
      <c r="K172" s="256"/>
      <c r="L172" s="256"/>
      <c r="M172" s="256"/>
      <c r="N172" s="256"/>
      <c r="O172" s="256"/>
      <c r="P172" s="256"/>
      <c r="Q172" s="256"/>
      <c r="R172" s="256"/>
      <c r="S172" s="256"/>
      <c r="T172" s="256"/>
      <c r="U172" s="256"/>
      <c r="V172" s="256"/>
      <c r="W172" s="256"/>
      <c r="X172" s="256"/>
      <c r="Y172" s="256"/>
      <c r="Z172" s="256"/>
    </row>
    <row r="173" spans="1:26" ht="15.75" customHeight="1">
      <c r="A173" s="256"/>
      <c r="B173" s="256"/>
      <c r="C173" s="256"/>
      <c r="D173" s="256"/>
      <c r="E173" s="256"/>
      <c r="F173" s="256"/>
      <c r="G173" s="256"/>
      <c r="H173" s="256"/>
      <c r="I173" s="256"/>
      <c r="J173" s="256"/>
      <c r="K173" s="256"/>
      <c r="L173" s="256"/>
      <c r="M173" s="256"/>
      <c r="N173" s="256"/>
      <c r="O173" s="256"/>
      <c r="P173" s="256"/>
      <c r="Q173" s="256"/>
      <c r="R173" s="256"/>
      <c r="S173" s="256"/>
      <c r="T173" s="256"/>
      <c r="U173" s="256"/>
      <c r="V173" s="256"/>
      <c r="W173" s="256"/>
      <c r="X173" s="256"/>
      <c r="Y173" s="256"/>
      <c r="Z173" s="256"/>
    </row>
    <row r="174" spans="1:26" ht="15.75" customHeight="1">
      <c r="A174" s="256"/>
      <c r="B174" s="256"/>
      <c r="C174" s="256"/>
      <c r="D174" s="256"/>
      <c r="E174" s="256"/>
      <c r="F174" s="256"/>
      <c r="G174" s="256"/>
      <c r="H174" s="256"/>
      <c r="I174" s="256"/>
      <c r="J174" s="256"/>
      <c r="K174" s="256"/>
      <c r="L174" s="256"/>
      <c r="M174" s="256"/>
      <c r="N174" s="256"/>
      <c r="O174" s="256"/>
      <c r="P174" s="256"/>
      <c r="Q174" s="256"/>
      <c r="R174" s="256"/>
      <c r="S174" s="256"/>
      <c r="T174" s="256"/>
      <c r="U174" s="256"/>
      <c r="V174" s="256"/>
      <c r="W174" s="256"/>
      <c r="X174" s="256"/>
      <c r="Y174" s="256"/>
      <c r="Z174" s="256"/>
    </row>
    <row r="175" spans="1:26" ht="15.75" customHeight="1">
      <c r="A175" s="256"/>
      <c r="B175" s="256"/>
      <c r="C175" s="256"/>
      <c r="D175" s="256"/>
      <c r="E175" s="256"/>
      <c r="F175" s="256"/>
      <c r="G175" s="256"/>
      <c r="H175" s="256"/>
      <c r="I175" s="256"/>
      <c r="J175" s="256"/>
      <c r="K175" s="256"/>
      <c r="L175" s="256"/>
      <c r="M175" s="256"/>
      <c r="N175" s="256"/>
      <c r="O175" s="256"/>
      <c r="P175" s="256"/>
      <c r="Q175" s="256"/>
      <c r="R175" s="256"/>
      <c r="S175" s="256"/>
      <c r="T175" s="256"/>
      <c r="U175" s="256"/>
      <c r="V175" s="256"/>
      <c r="W175" s="256"/>
      <c r="X175" s="256"/>
      <c r="Y175" s="256"/>
      <c r="Z175" s="256"/>
    </row>
    <row r="176" spans="1:26" ht="15.75" customHeight="1">
      <c r="A176" s="256"/>
      <c r="B176" s="256"/>
      <c r="C176" s="256"/>
      <c r="D176" s="256"/>
      <c r="E176" s="256"/>
      <c r="F176" s="256"/>
      <c r="G176" s="256"/>
      <c r="H176" s="256"/>
      <c r="I176" s="256"/>
      <c r="J176" s="256"/>
      <c r="K176" s="256"/>
      <c r="L176" s="256"/>
      <c r="M176" s="256"/>
      <c r="N176" s="256"/>
      <c r="O176" s="256"/>
      <c r="P176" s="256"/>
      <c r="Q176" s="256"/>
      <c r="R176" s="256"/>
      <c r="S176" s="256"/>
      <c r="T176" s="256"/>
      <c r="U176" s="256"/>
      <c r="V176" s="256"/>
      <c r="W176" s="256"/>
      <c r="X176" s="256"/>
      <c r="Y176" s="256"/>
      <c r="Z176" s="256"/>
    </row>
    <row r="177" spans="1:26" ht="15.75" customHeight="1">
      <c r="A177" s="256"/>
      <c r="B177" s="256"/>
      <c r="C177" s="256"/>
      <c r="D177" s="256"/>
      <c r="E177" s="256"/>
      <c r="F177" s="256"/>
      <c r="G177" s="256"/>
      <c r="H177" s="256"/>
      <c r="I177" s="256"/>
      <c r="J177" s="256"/>
      <c r="K177" s="256"/>
      <c r="L177" s="256"/>
      <c r="M177" s="256"/>
      <c r="N177" s="256"/>
      <c r="O177" s="256"/>
      <c r="P177" s="256"/>
      <c r="Q177" s="256"/>
      <c r="R177" s="256"/>
      <c r="S177" s="256"/>
      <c r="T177" s="256"/>
      <c r="U177" s="256"/>
      <c r="V177" s="256"/>
      <c r="W177" s="256"/>
      <c r="X177" s="256"/>
      <c r="Y177" s="256"/>
      <c r="Z177" s="256"/>
    </row>
    <row r="178" spans="1:26" ht="15.75" customHeight="1">
      <c r="A178" s="256"/>
      <c r="B178" s="256"/>
      <c r="C178" s="256"/>
      <c r="D178" s="256"/>
      <c r="E178" s="256"/>
      <c r="F178" s="256"/>
      <c r="G178" s="256"/>
      <c r="H178" s="256"/>
      <c r="I178" s="256"/>
      <c r="J178" s="256"/>
      <c r="K178" s="256"/>
      <c r="L178" s="256"/>
      <c r="M178" s="256"/>
      <c r="N178" s="256"/>
      <c r="O178" s="256"/>
      <c r="P178" s="256"/>
      <c r="Q178" s="256"/>
      <c r="R178" s="256"/>
      <c r="S178" s="256"/>
      <c r="T178" s="256"/>
      <c r="U178" s="256"/>
      <c r="V178" s="256"/>
      <c r="W178" s="256"/>
      <c r="X178" s="256"/>
      <c r="Y178" s="256"/>
      <c r="Z178" s="256"/>
    </row>
    <row r="179" spans="1:26" ht="15.75" customHeight="1">
      <c r="A179" s="256"/>
      <c r="B179" s="256"/>
      <c r="C179" s="256"/>
      <c r="D179" s="256"/>
      <c r="E179" s="256"/>
      <c r="F179" s="256"/>
      <c r="G179" s="256"/>
      <c r="H179" s="256"/>
      <c r="I179" s="256"/>
      <c r="J179" s="256"/>
      <c r="K179" s="256"/>
      <c r="L179" s="256"/>
      <c r="M179" s="256"/>
      <c r="N179" s="256"/>
      <c r="O179" s="256"/>
      <c r="P179" s="256"/>
      <c r="Q179" s="256"/>
      <c r="R179" s="256"/>
      <c r="S179" s="256"/>
      <c r="T179" s="256"/>
      <c r="U179" s="256"/>
      <c r="V179" s="256"/>
      <c r="W179" s="256"/>
      <c r="X179" s="256"/>
      <c r="Y179" s="256"/>
      <c r="Z179" s="256"/>
    </row>
    <row r="180" spans="1:26" ht="15.75" customHeight="1">
      <c r="A180" s="256"/>
      <c r="B180" s="256"/>
      <c r="C180" s="256"/>
      <c r="D180" s="256"/>
      <c r="E180" s="256"/>
      <c r="F180" s="256"/>
      <c r="G180" s="256"/>
      <c r="H180" s="256"/>
      <c r="I180" s="256"/>
      <c r="J180" s="256"/>
      <c r="K180" s="256"/>
      <c r="L180" s="256"/>
      <c r="M180" s="256"/>
      <c r="N180" s="256"/>
      <c r="O180" s="256"/>
      <c r="P180" s="256"/>
      <c r="Q180" s="256"/>
      <c r="R180" s="256"/>
      <c r="S180" s="256"/>
      <c r="T180" s="256"/>
      <c r="U180" s="256"/>
      <c r="V180" s="256"/>
      <c r="W180" s="256"/>
      <c r="X180" s="256"/>
      <c r="Y180" s="256"/>
      <c r="Z180" s="256"/>
    </row>
    <row r="181" spans="1:26" ht="15.75" customHeight="1">
      <c r="A181" s="256"/>
      <c r="B181" s="256"/>
      <c r="C181" s="256"/>
      <c r="D181" s="256"/>
      <c r="E181" s="256"/>
      <c r="F181" s="256"/>
      <c r="G181" s="256"/>
      <c r="H181" s="256"/>
      <c r="I181" s="256"/>
      <c r="J181" s="256"/>
      <c r="K181" s="256"/>
      <c r="L181" s="256"/>
      <c r="M181" s="256"/>
      <c r="N181" s="256"/>
      <c r="O181" s="256"/>
      <c r="P181" s="256"/>
      <c r="Q181" s="256"/>
      <c r="R181" s="256"/>
      <c r="S181" s="256"/>
      <c r="T181" s="256"/>
      <c r="U181" s="256"/>
      <c r="V181" s="256"/>
      <c r="W181" s="256"/>
      <c r="X181" s="256"/>
      <c r="Y181" s="256"/>
      <c r="Z181" s="256"/>
    </row>
    <row r="182" spans="1:26" ht="15.75" customHeight="1">
      <c r="A182" s="256"/>
      <c r="B182" s="256"/>
      <c r="C182" s="256"/>
      <c r="D182" s="256"/>
      <c r="E182" s="256"/>
      <c r="F182" s="256"/>
      <c r="G182" s="256"/>
      <c r="H182" s="256"/>
      <c r="I182" s="256"/>
      <c r="J182" s="256"/>
      <c r="K182" s="256"/>
      <c r="L182" s="256"/>
      <c r="M182" s="256"/>
      <c r="N182" s="256"/>
      <c r="O182" s="256"/>
      <c r="P182" s="256"/>
      <c r="Q182" s="256"/>
      <c r="R182" s="256"/>
      <c r="S182" s="256"/>
      <c r="T182" s="256"/>
      <c r="U182" s="256"/>
      <c r="V182" s="256"/>
      <c r="W182" s="256"/>
      <c r="X182" s="256"/>
      <c r="Y182" s="256"/>
      <c r="Z182" s="256"/>
    </row>
    <row r="183" spans="1:26" ht="15.75" customHeight="1">
      <c r="A183" s="256"/>
      <c r="B183" s="256"/>
      <c r="C183" s="256"/>
      <c r="D183" s="256"/>
      <c r="E183" s="256"/>
      <c r="F183" s="256"/>
      <c r="G183" s="256"/>
      <c r="H183" s="256"/>
      <c r="I183" s="256"/>
      <c r="J183" s="256"/>
      <c r="K183" s="256"/>
      <c r="L183" s="256"/>
      <c r="M183" s="256"/>
      <c r="N183" s="256"/>
      <c r="O183" s="256"/>
      <c r="P183" s="256"/>
      <c r="Q183" s="256"/>
      <c r="R183" s="256"/>
      <c r="S183" s="256"/>
      <c r="T183" s="256"/>
      <c r="U183" s="256"/>
      <c r="V183" s="256"/>
      <c r="W183" s="256"/>
      <c r="X183" s="256"/>
      <c r="Y183" s="256"/>
      <c r="Z183" s="256"/>
    </row>
    <row r="184" spans="1:26" ht="15.75" customHeight="1">
      <c r="A184" s="256"/>
      <c r="B184" s="256"/>
      <c r="C184" s="256"/>
      <c r="D184" s="256"/>
      <c r="E184" s="256"/>
      <c r="F184" s="256"/>
      <c r="G184" s="256"/>
      <c r="H184" s="256"/>
      <c r="I184" s="256"/>
      <c r="J184" s="256"/>
      <c r="K184" s="256"/>
      <c r="L184" s="256"/>
      <c r="M184" s="256"/>
      <c r="N184" s="256"/>
      <c r="O184" s="256"/>
      <c r="P184" s="256"/>
      <c r="Q184" s="256"/>
      <c r="R184" s="256"/>
      <c r="S184" s="256"/>
      <c r="T184" s="256"/>
      <c r="U184" s="256"/>
      <c r="V184" s="256"/>
      <c r="W184" s="256"/>
      <c r="X184" s="256"/>
      <c r="Y184" s="256"/>
      <c r="Z184" s="256"/>
    </row>
    <row r="185" spans="1:26" ht="15.75" customHeight="1">
      <c r="A185" s="256"/>
      <c r="B185" s="256"/>
      <c r="C185" s="256"/>
      <c r="D185" s="256"/>
      <c r="E185" s="256"/>
      <c r="F185" s="256"/>
      <c r="G185" s="256"/>
      <c r="H185" s="256"/>
      <c r="I185" s="256"/>
      <c r="J185" s="256"/>
      <c r="K185" s="256"/>
      <c r="L185" s="256"/>
      <c r="M185" s="256"/>
      <c r="N185" s="256"/>
      <c r="O185" s="256"/>
      <c r="P185" s="256"/>
      <c r="Q185" s="256"/>
      <c r="R185" s="256"/>
      <c r="S185" s="256"/>
      <c r="T185" s="256"/>
      <c r="U185" s="256"/>
      <c r="V185" s="256"/>
      <c r="W185" s="256"/>
      <c r="X185" s="256"/>
      <c r="Y185" s="256"/>
      <c r="Z185" s="256"/>
    </row>
    <row r="186" spans="1:26" ht="15.75" customHeight="1">
      <c r="A186" s="256"/>
      <c r="B186" s="256"/>
      <c r="C186" s="256"/>
      <c r="D186" s="256"/>
      <c r="E186" s="256"/>
      <c r="F186" s="256"/>
      <c r="G186" s="256"/>
      <c r="H186" s="256"/>
      <c r="I186" s="256"/>
      <c r="J186" s="256"/>
      <c r="K186" s="256"/>
      <c r="L186" s="256"/>
      <c r="M186" s="256"/>
      <c r="N186" s="256"/>
      <c r="O186" s="256"/>
      <c r="P186" s="256"/>
      <c r="Q186" s="256"/>
      <c r="R186" s="256"/>
      <c r="S186" s="256"/>
      <c r="T186" s="256"/>
      <c r="U186" s="256"/>
      <c r="V186" s="256"/>
      <c r="W186" s="256"/>
      <c r="X186" s="256"/>
      <c r="Y186" s="256"/>
      <c r="Z186" s="256"/>
    </row>
    <row r="187" spans="1:26" ht="15.75" customHeight="1">
      <c r="A187" s="256"/>
      <c r="B187" s="256"/>
      <c r="C187" s="256"/>
      <c r="D187" s="256"/>
      <c r="E187" s="256"/>
      <c r="F187" s="256"/>
      <c r="G187" s="256"/>
      <c r="H187" s="256"/>
      <c r="I187" s="256"/>
      <c r="J187" s="256"/>
      <c r="K187" s="256"/>
      <c r="L187" s="256"/>
      <c r="M187" s="256"/>
      <c r="N187" s="256"/>
      <c r="O187" s="256"/>
      <c r="P187" s="256"/>
      <c r="Q187" s="256"/>
      <c r="R187" s="256"/>
      <c r="S187" s="256"/>
      <c r="T187" s="256"/>
      <c r="U187" s="256"/>
      <c r="V187" s="256"/>
      <c r="W187" s="256"/>
      <c r="X187" s="256"/>
      <c r="Y187" s="256"/>
      <c r="Z187" s="256"/>
    </row>
    <row r="188" spans="1:26" ht="15.75" customHeight="1">
      <c r="A188" s="256"/>
      <c r="B188" s="256"/>
      <c r="C188" s="256"/>
      <c r="D188" s="256"/>
      <c r="E188" s="256"/>
      <c r="F188" s="256"/>
      <c r="G188" s="256"/>
      <c r="H188" s="256"/>
      <c r="I188" s="256"/>
      <c r="J188" s="256"/>
      <c r="K188" s="256"/>
      <c r="L188" s="256"/>
      <c r="M188" s="256"/>
      <c r="N188" s="256"/>
      <c r="O188" s="256"/>
      <c r="P188" s="256"/>
      <c r="Q188" s="256"/>
      <c r="R188" s="256"/>
      <c r="S188" s="256"/>
      <c r="T188" s="256"/>
      <c r="U188" s="256"/>
      <c r="V188" s="256"/>
      <c r="W188" s="256"/>
      <c r="X188" s="256"/>
      <c r="Y188" s="256"/>
      <c r="Z188" s="256"/>
    </row>
    <row r="189" spans="1:26" ht="15.75" customHeight="1">
      <c r="A189" s="256"/>
      <c r="B189" s="256"/>
      <c r="C189" s="256"/>
      <c r="D189" s="256"/>
      <c r="E189" s="256"/>
      <c r="F189" s="256"/>
      <c r="G189" s="256"/>
      <c r="H189" s="256"/>
      <c r="I189" s="256"/>
      <c r="J189" s="256"/>
      <c r="K189" s="256"/>
      <c r="L189" s="256"/>
      <c r="M189" s="256"/>
      <c r="N189" s="256"/>
      <c r="O189" s="256"/>
      <c r="P189" s="256"/>
      <c r="Q189" s="256"/>
      <c r="R189" s="256"/>
      <c r="S189" s="256"/>
      <c r="T189" s="256"/>
      <c r="U189" s="256"/>
      <c r="V189" s="256"/>
      <c r="W189" s="256"/>
      <c r="X189" s="256"/>
      <c r="Y189" s="256"/>
      <c r="Z189" s="256"/>
    </row>
    <row r="190" spans="1:26" ht="15.75" customHeight="1">
      <c r="A190" s="256"/>
      <c r="B190" s="256"/>
      <c r="C190" s="256"/>
      <c r="D190" s="256"/>
      <c r="E190" s="256"/>
      <c r="F190" s="256"/>
      <c r="G190" s="256"/>
      <c r="H190" s="256"/>
      <c r="I190" s="256"/>
      <c r="J190" s="256"/>
      <c r="K190" s="256"/>
      <c r="L190" s="256"/>
      <c r="M190" s="256"/>
      <c r="N190" s="256"/>
      <c r="O190" s="256"/>
      <c r="P190" s="256"/>
      <c r="Q190" s="256"/>
      <c r="R190" s="256"/>
      <c r="S190" s="256"/>
      <c r="T190" s="256"/>
      <c r="U190" s="256"/>
      <c r="V190" s="256"/>
      <c r="W190" s="256"/>
      <c r="X190" s="256"/>
      <c r="Y190" s="256"/>
      <c r="Z190" s="256"/>
    </row>
    <row r="191" spans="1:26" ht="15.75" customHeight="1">
      <c r="A191" s="256"/>
      <c r="B191" s="256"/>
      <c r="C191" s="256"/>
      <c r="D191" s="256"/>
      <c r="E191" s="256"/>
      <c r="F191" s="256"/>
      <c r="G191" s="256"/>
      <c r="H191" s="256"/>
      <c r="I191" s="256"/>
      <c r="J191" s="256"/>
      <c r="K191" s="256"/>
      <c r="L191" s="256"/>
      <c r="M191" s="256"/>
      <c r="N191" s="256"/>
      <c r="O191" s="256"/>
      <c r="P191" s="256"/>
      <c r="Q191" s="256"/>
      <c r="R191" s="256"/>
      <c r="S191" s="256"/>
      <c r="T191" s="256"/>
      <c r="U191" s="256"/>
      <c r="V191" s="256"/>
      <c r="W191" s="256"/>
      <c r="X191" s="256"/>
      <c r="Y191" s="256"/>
      <c r="Z191" s="256"/>
    </row>
    <row r="192" spans="1:26" ht="15.75" customHeight="1">
      <c r="A192" s="256"/>
      <c r="B192" s="256"/>
      <c r="C192" s="256"/>
      <c r="D192" s="256"/>
      <c r="E192" s="256"/>
      <c r="F192" s="256"/>
      <c r="G192" s="256"/>
      <c r="H192" s="256"/>
      <c r="I192" s="256"/>
      <c r="J192" s="256"/>
      <c r="K192" s="256"/>
      <c r="L192" s="256"/>
      <c r="M192" s="256"/>
      <c r="N192" s="256"/>
      <c r="O192" s="256"/>
      <c r="P192" s="256"/>
      <c r="Q192" s="256"/>
      <c r="R192" s="256"/>
      <c r="S192" s="256"/>
      <c r="T192" s="256"/>
      <c r="U192" s="256"/>
      <c r="V192" s="256"/>
      <c r="W192" s="256"/>
      <c r="X192" s="256"/>
      <c r="Y192" s="256"/>
      <c r="Z192" s="256"/>
    </row>
    <row r="193" spans="1:26" ht="15.75" customHeight="1">
      <c r="A193" s="256"/>
      <c r="B193" s="256"/>
      <c r="C193" s="256"/>
      <c r="D193" s="256"/>
      <c r="E193" s="256"/>
      <c r="F193" s="256"/>
      <c r="G193" s="256"/>
      <c r="H193" s="256"/>
      <c r="I193" s="256"/>
      <c r="J193" s="256"/>
      <c r="K193" s="256"/>
      <c r="L193" s="256"/>
      <c r="M193" s="256"/>
      <c r="N193" s="256"/>
      <c r="O193" s="256"/>
      <c r="P193" s="256"/>
      <c r="Q193" s="256"/>
      <c r="R193" s="256"/>
      <c r="S193" s="256"/>
      <c r="T193" s="256"/>
      <c r="U193" s="256"/>
      <c r="V193" s="256"/>
      <c r="W193" s="256"/>
      <c r="X193" s="256"/>
      <c r="Y193" s="256"/>
      <c r="Z193" s="256"/>
    </row>
    <row r="194" spans="1:26" ht="15.75" customHeight="1">
      <c r="A194" s="256"/>
      <c r="B194" s="256"/>
      <c r="C194" s="256"/>
      <c r="D194" s="256"/>
      <c r="E194" s="256"/>
      <c r="F194" s="256"/>
      <c r="G194" s="256"/>
      <c r="H194" s="256"/>
      <c r="I194" s="256"/>
      <c r="J194" s="256"/>
      <c r="K194" s="256"/>
      <c r="L194" s="256"/>
      <c r="M194" s="256"/>
      <c r="N194" s="256"/>
      <c r="O194" s="256"/>
      <c r="P194" s="256"/>
      <c r="Q194" s="256"/>
      <c r="R194" s="256"/>
      <c r="S194" s="256"/>
      <c r="T194" s="256"/>
      <c r="U194" s="256"/>
      <c r="V194" s="256"/>
      <c r="W194" s="256"/>
      <c r="X194" s="256"/>
      <c r="Y194" s="256"/>
      <c r="Z194" s="256"/>
    </row>
    <row r="195" spans="1:26" ht="15.75" customHeight="1">
      <c r="A195" s="256"/>
      <c r="B195" s="256"/>
      <c r="C195" s="256"/>
      <c r="D195" s="256"/>
      <c r="E195" s="256"/>
      <c r="F195" s="256"/>
      <c r="G195" s="256"/>
      <c r="H195" s="256"/>
      <c r="I195" s="256"/>
      <c r="J195" s="256"/>
      <c r="K195" s="256"/>
      <c r="L195" s="256"/>
      <c r="M195" s="256"/>
      <c r="N195" s="256"/>
      <c r="O195" s="256"/>
      <c r="P195" s="256"/>
      <c r="Q195" s="256"/>
      <c r="R195" s="256"/>
      <c r="S195" s="256"/>
      <c r="T195" s="256"/>
      <c r="U195" s="256"/>
      <c r="V195" s="256"/>
      <c r="W195" s="256"/>
      <c r="X195" s="256"/>
      <c r="Y195" s="256"/>
      <c r="Z195" s="256"/>
    </row>
    <row r="196" spans="1:26" ht="15.75" customHeight="1">
      <c r="A196" s="256"/>
      <c r="B196" s="256"/>
      <c r="C196" s="256"/>
      <c r="D196" s="256"/>
      <c r="E196" s="256"/>
      <c r="F196" s="256"/>
      <c r="G196" s="256"/>
      <c r="H196" s="256"/>
      <c r="I196" s="256"/>
      <c r="J196" s="256"/>
      <c r="K196" s="256"/>
      <c r="L196" s="256"/>
      <c r="M196" s="256"/>
      <c r="N196" s="256"/>
      <c r="O196" s="256"/>
      <c r="P196" s="256"/>
      <c r="Q196" s="256"/>
      <c r="R196" s="256"/>
      <c r="S196" s="256"/>
      <c r="T196" s="256"/>
      <c r="U196" s="256"/>
      <c r="V196" s="256"/>
      <c r="W196" s="256"/>
      <c r="X196" s="256"/>
      <c r="Y196" s="256"/>
      <c r="Z196" s="256"/>
    </row>
    <row r="197" spans="1:26" ht="15.75" customHeight="1">
      <c r="A197" s="256"/>
      <c r="B197" s="256"/>
      <c r="C197" s="256"/>
      <c r="D197" s="256"/>
      <c r="E197" s="256"/>
      <c r="F197" s="256"/>
      <c r="G197" s="256"/>
      <c r="H197" s="256"/>
      <c r="I197" s="256"/>
      <c r="J197" s="256"/>
      <c r="K197" s="256"/>
      <c r="L197" s="256"/>
      <c r="M197" s="256"/>
      <c r="N197" s="256"/>
      <c r="O197" s="256"/>
      <c r="P197" s="256"/>
      <c r="Q197" s="256"/>
      <c r="R197" s="256"/>
      <c r="S197" s="256"/>
      <c r="T197" s="256"/>
      <c r="U197" s="256"/>
      <c r="V197" s="256"/>
      <c r="W197" s="256"/>
      <c r="X197" s="256"/>
      <c r="Y197" s="256"/>
      <c r="Z197" s="256"/>
    </row>
    <row r="198" spans="1:26" ht="15.75" customHeight="1">
      <c r="A198" s="256"/>
      <c r="B198" s="256"/>
      <c r="C198" s="256"/>
      <c r="D198" s="256"/>
      <c r="E198" s="256"/>
      <c r="F198" s="256"/>
      <c r="G198" s="256"/>
      <c r="H198" s="256"/>
      <c r="I198" s="256"/>
      <c r="J198" s="256"/>
      <c r="K198" s="256"/>
      <c r="L198" s="256"/>
      <c r="M198" s="256"/>
      <c r="N198" s="256"/>
      <c r="O198" s="256"/>
      <c r="P198" s="256"/>
      <c r="Q198" s="256"/>
      <c r="R198" s="256"/>
      <c r="S198" s="256"/>
      <c r="T198" s="256"/>
      <c r="U198" s="256"/>
      <c r="V198" s="256"/>
      <c r="W198" s="256"/>
      <c r="X198" s="256"/>
      <c r="Y198" s="256"/>
      <c r="Z198" s="256"/>
    </row>
    <row r="199" spans="1:26" ht="15.75" customHeight="1">
      <c r="A199" s="256"/>
      <c r="B199" s="256"/>
      <c r="C199" s="256"/>
      <c r="D199" s="256"/>
      <c r="E199" s="256"/>
      <c r="F199" s="256"/>
      <c r="G199" s="256"/>
      <c r="H199" s="256"/>
      <c r="I199" s="256"/>
      <c r="J199" s="256"/>
      <c r="K199" s="256"/>
      <c r="L199" s="256"/>
      <c r="M199" s="256"/>
      <c r="N199" s="256"/>
      <c r="O199" s="256"/>
      <c r="P199" s="256"/>
      <c r="Q199" s="256"/>
      <c r="R199" s="256"/>
      <c r="S199" s="256"/>
      <c r="T199" s="256"/>
      <c r="U199" s="256"/>
      <c r="V199" s="256"/>
      <c r="W199" s="256"/>
      <c r="X199" s="256"/>
      <c r="Y199" s="256"/>
      <c r="Z199" s="256"/>
    </row>
    <row r="200" spans="1:26" ht="15.75" customHeight="1">
      <c r="A200" s="256"/>
      <c r="B200" s="256"/>
      <c r="C200" s="256"/>
      <c r="D200" s="256"/>
      <c r="E200" s="256"/>
      <c r="F200" s="256"/>
      <c r="G200" s="256"/>
      <c r="H200" s="256"/>
      <c r="I200" s="256"/>
      <c r="J200" s="256"/>
      <c r="K200" s="256"/>
      <c r="L200" s="256"/>
      <c r="M200" s="256"/>
      <c r="N200" s="256"/>
      <c r="O200" s="256"/>
      <c r="P200" s="256"/>
      <c r="Q200" s="256"/>
      <c r="R200" s="256"/>
      <c r="S200" s="256"/>
      <c r="T200" s="256"/>
      <c r="U200" s="256"/>
      <c r="V200" s="256"/>
      <c r="W200" s="256"/>
      <c r="X200" s="256"/>
      <c r="Y200" s="256"/>
      <c r="Z200" s="256"/>
    </row>
    <row r="201" spans="1:26" ht="15.75" customHeight="1">
      <c r="A201" s="256"/>
      <c r="B201" s="256"/>
      <c r="C201" s="256"/>
      <c r="D201" s="256"/>
      <c r="E201" s="256"/>
      <c r="F201" s="256"/>
      <c r="G201" s="256"/>
      <c r="H201" s="256"/>
      <c r="I201" s="256"/>
      <c r="J201" s="256"/>
      <c r="K201" s="256"/>
      <c r="L201" s="256"/>
      <c r="M201" s="256"/>
      <c r="N201" s="256"/>
      <c r="O201" s="256"/>
      <c r="P201" s="256"/>
      <c r="Q201" s="256"/>
      <c r="R201" s="256"/>
      <c r="S201" s="256"/>
      <c r="T201" s="256"/>
      <c r="U201" s="256"/>
      <c r="V201" s="256"/>
      <c r="W201" s="256"/>
      <c r="X201" s="256"/>
      <c r="Y201" s="256"/>
      <c r="Z201" s="256"/>
    </row>
    <row r="202" spans="1:26" ht="15.75" customHeight="1">
      <c r="A202" s="256"/>
      <c r="B202" s="256"/>
      <c r="C202" s="256"/>
      <c r="D202" s="256"/>
      <c r="E202" s="256"/>
      <c r="F202" s="256"/>
      <c r="G202" s="256"/>
      <c r="H202" s="256"/>
      <c r="I202" s="256"/>
      <c r="J202" s="256"/>
      <c r="K202" s="256"/>
      <c r="L202" s="256"/>
      <c r="M202" s="256"/>
      <c r="N202" s="256"/>
      <c r="O202" s="256"/>
      <c r="P202" s="256"/>
      <c r="Q202" s="256"/>
      <c r="R202" s="256"/>
      <c r="S202" s="256"/>
      <c r="T202" s="256"/>
      <c r="U202" s="256"/>
      <c r="V202" s="256"/>
      <c r="W202" s="256"/>
      <c r="X202" s="256"/>
      <c r="Y202" s="256"/>
      <c r="Z202" s="256"/>
    </row>
    <row r="203" spans="1:26" ht="15.75" customHeight="1">
      <c r="A203" s="256"/>
      <c r="B203" s="256"/>
      <c r="C203" s="256"/>
      <c r="D203" s="256"/>
      <c r="E203" s="256"/>
      <c r="F203" s="256"/>
      <c r="G203" s="256"/>
      <c r="H203" s="256"/>
      <c r="I203" s="256"/>
      <c r="J203" s="256"/>
      <c r="K203" s="256"/>
      <c r="L203" s="256"/>
      <c r="M203" s="256"/>
      <c r="N203" s="256"/>
      <c r="O203" s="256"/>
      <c r="P203" s="256"/>
      <c r="Q203" s="256"/>
      <c r="R203" s="256"/>
      <c r="S203" s="256"/>
      <c r="T203" s="256"/>
      <c r="U203" s="256"/>
      <c r="V203" s="256"/>
      <c r="W203" s="256"/>
      <c r="X203" s="256"/>
      <c r="Y203" s="256"/>
      <c r="Z203" s="256"/>
    </row>
    <row r="204" spans="1:26" ht="15.75" customHeight="1">
      <c r="A204" s="256"/>
      <c r="B204" s="256"/>
      <c r="C204" s="256"/>
      <c r="D204" s="256"/>
      <c r="E204" s="256"/>
      <c r="F204" s="256"/>
      <c r="G204" s="256"/>
      <c r="H204" s="256"/>
      <c r="I204" s="256"/>
      <c r="J204" s="256"/>
      <c r="K204" s="256"/>
      <c r="L204" s="256"/>
      <c r="M204" s="256"/>
      <c r="N204" s="256"/>
      <c r="O204" s="256"/>
      <c r="P204" s="256"/>
      <c r="Q204" s="256"/>
      <c r="R204" s="256"/>
      <c r="S204" s="256"/>
      <c r="T204" s="256"/>
      <c r="U204" s="256"/>
      <c r="V204" s="256"/>
      <c r="W204" s="256"/>
      <c r="X204" s="256"/>
      <c r="Y204" s="256"/>
      <c r="Z204" s="256"/>
    </row>
    <row r="205" spans="1:26" ht="15.75" customHeight="1">
      <c r="A205" s="256"/>
      <c r="B205" s="256"/>
      <c r="C205" s="256"/>
      <c r="D205" s="256"/>
      <c r="E205" s="256"/>
      <c r="F205" s="256"/>
      <c r="G205" s="256"/>
      <c r="H205" s="256"/>
      <c r="I205" s="256"/>
      <c r="J205" s="256"/>
      <c r="K205" s="256"/>
      <c r="L205" s="256"/>
      <c r="M205" s="256"/>
      <c r="N205" s="256"/>
      <c r="O205" s="256"/>
      <c r="P205" s="256"/>
      <c r="Q205" s="256"/>
      <c r="R205" s="256"/>
      <c r="S205" s="256"/>
      <c r="T205" s="256"/>
      <c r="U205" s="256"/>
      <c r="V205" s="256"/>
      <c r="W205" s="256"/>
      <c r="X205" s="256"/>
      <c r="Y205" s="256"/>
      <c r="Z205" s="256"/>
    </row>
    <row r="206" spans="1:26" ht="15.75" customHeight="1">
      <c r="A206" s="256"/>
      <c r="B206" s="256"/>
      <c r="C206" s="256"/>
      <c r="D206" s="256"/>
      <c r="E206" s="256"/>
      <c r="F206" s="256"/>
      <c r="G206" s="256"/>
      <c r="H206" s="256"/>
      <c r="I206" s="256"/>
      <c r="J206" s="256"/>
      <c r="K206" s="256"/>
      <c r="L206" s="256"/>
      <c r="M206" s="256"/>
      <c r="N206" s="256"/>
      <c r="O206" s="256"/>
      <c r="P206" s="256"/>
      <c r="Q206" s="256"/>
      <c r="R206" s="256"/>
      <c r="S206" s="256"/>
      <c r="T206" s="256"/>
      <c r="U206" s="256"/>
      <c r="V206" s="256"/>
      <c r="W206" s="256"/>
      <c r="X206" s="256"/>
      <c r="Y206" s="256"/>
      <c r="Z206" s="256"/>
    </row>
    <row r="207" spans="1:26" ht="15.75" customHeight="1">
      <c r="A207" s="256"/>
      <c r="B207" s="256"/>
      <c r="C207" s="256"/>
      <c r="D207" s="256"/>
      <c r="E207" s="256"/>
      <c r="F207" s="256"/>
      <c r="G207" s="256"/>
      <c r="H207" s="256"/>
      <c r="I207" s="256"/>
      <c r="J207" s="256"/>
      <c r="K207" s="256"/>
      <c r="L207" s="256"/>
      <c r="M207" s="256"/>
      <c r="N207" s="256"/>
      <c r="O207" s="256"/>
      <c r="P207" s="256"/>
      <c r="Q207" s="256"/>
      <c r="R207" s="256"/>
      <c r="S207" s="256"/>
      <c r="T207" s="256"/>
      <c r="U207" s="256"/>
      <c r="V207" s="256"/>
      <c r="W207" s="256"/>
      <c r="X207" s="256"/>
      <c r="Y207" s="256"/>
      <c r="Z207" s="256"/>
    </row>
    <row r="208" spans="1:26" ht="15.75" customHeight="1">
      <c r="A208" s="256"/>
      <c r="B208" s="256"/>
      <c r="C208" s="256"/>
      <c r="D208" s="256"/>
      <c r="E208" s="256"/>
      <c r="F208" s="256"/>
      <c r="G208" s="256"/>
      <c r="H208" s="256"/>
      <c r="I208" s="256"/>
      <c r="J208" s="256"/>
      <c r="K208" s="256"/>
      <c r="L208" s="256"/>
      <c r="M208" s="256"/>
      <c r="N208" s="256"/>
      <c r="O208" s="256"/>
      <c r="P208" s="256"/>
      <c r="Q208" s="256"/>
      <c r="R208" s="256"/>
      <c r="S208" s="256"/>
      <c r="T208" s="256"/>
      <c r="U208" s="256"/>
      <c r="V208" s="256"/>
      <c r="W208" s="256"/>
      <c r="X208" s="256"/>
      <c r="Y208" s="256"/>
      <c r="Z208" s="256"/>
    </row>
    <row r="209" spans="1:26" ht="15.75" customHeight="1">
      <c r="A209" s="256"/>
      <c r="B209" s="256"/>
      <c r="C209" s="256"/>
      <c r="D209" s="256"/>
      <c r="E209" s="256"/>
      <c r="F209" s="256"/>
      <c r="G209" s="256"/>
      <c r="H209" s="256"/>
      <c r="I209" s="256"/>
      <c r="J209" s="256"/>
      <c r="K209" s="256"/>
      <c r="L209" s="256"/>
      <c r="M209" s="256"/>
      <c r="N209" s="256"/>
      <c r="O209" s="256"/>
      <c r="P209" s="256"/>
      <c r="Q209" s="256"/>
      <c r="R209" s="256"/>
      <c r="S209" s="256"/>
      <c r="T209" s="256"/>
      <c r="U209" s="256"/>
      <c r="V209" s="256"/>
      <c r="W209" s="256"/>
      <c r="X209" s="256"/>
      <c r="Y209" s="256"/>
      <c r="Z209" s="256"/>
    </row>
    <row r="210" spans="1:26" ht="15.75" customHeight="1">
      <c r="A210" s="256"/>
      <c r="B210" s="256"/>
      <c r="C210" s="256"/>
      <c r="D210" s="256"/>
      <c r="E210" s="256"/>
      <c r="F210" s="256"/>
      <c r="G210" s="256"/>
      <c r="H210" s="256"/>
      <c r="I210" s="256"/>
      <c r="J210" s="256"/>
      <c r="K210" s="256"/>
      <c r="L210" s="256"/>
      <c r="M210" s="256"/>
      <c r="N210" s="256"/>
      <c r="O210" s="256"/>
      <c r="P210" s="256"/>
      <c r="Q210" s="256"/>
      <c r="R210" s="256"/>
      <c r="S210" s="256"/>
      <c r="T210" s="256"/>
      <c r="U210" s="256"/>
      <c r="V210" s="256"/>
      <c r="W210" s="256"/>
      <c r="X210" s="256"/>
      <c r="Y210" s="256"/>
      <c r="Z210" s="256"/>
    </row>
    <row r="211" spans="1:26" ht="15.75" customHeight="1">
      <c r="A211" s="256"/>
      <c r="B211" s="256"/>
      <c r="C211" s="256"/>
      <c r="D211" s="256"/>
      <c r="E211" s="256"/>
      <c r="F211" s="256"/>
      <c r="G211" s="256"/>
      <c r="H211" s="256"/>
      <c r="I211" s="256"/>
      <c r="J211" s="256"/>
      <c r="K211" s="256"/>
      <c r="L211" s="256"/>
      <c r="M211" s="256"/>
      <c r="N211" s="256"/>
      <c r="O211" s="256"/>
      <c r="P211" s="256"/>
      <c r="Q211" s="256"/>
      <c r="R211" s="256"/>
      <c r="S211" s="256"/>
      <c r="T211" s="256"/>
      <c r="U211" s="256"/>
      <c r="V211" s="256"/>
      <c r="W211" s="256"/>
      <c r="X211" s="256"/>
      <c r="Y211" s="256"/>
      <c r="Z211" s="256"/>
    </row>
    <row r="212" spans="1:26" ht="15.75" customHeight="1">
      <c r="A212" s="256"/>
      <c r="B212" s="256"/>
      <c r="C212" s="256"/>
      <c r="D212" s="256"/>
      <c r="E212" s="256"/>
      <c r="F212" s="256"/>
      <c r="G212" s="256"/>
      <c r="H212" s="256"/>
      <c r="I212" s="256"/>
      <c r="J212" s="256"/>
      <c r="K212" s="256"/>
      <c r="L212" s="256"/>
      <c r="M212" s="256"/>
      <c r="N212" s="256"/>
      <c r="O212" s="256"/>
      <c r="P212" s="256"/>
      <c r="Q212" s="256"/>
      <c r="R212" s="256"/>
      <c r="S212" s="256"/>
      <c r="T212" s="256"/>
      <c r="U212" s="256"/>
      <c r="V212" s="256"/>
      <c r="W212" s="256"/>
      <c r="X212" s="256"/>
      <c r="Y212" s="256"/>
      <c r="Z212" s="256"/>
    </row>
    <row r="213" spans="1:26" ht="15.75" customHeight="1">
      <c r="A213" s="256"/>
      <c r="B213" s="256"/>
      <c r="C213" s="256"/>
      <c r="D213" s="256"/>
      <c r="E213" s="256"/>
      <c r="F213" s="256"/>
      <c r="G213" s="256"/>
      <c r="H213" s="256"/>
      <c r="I213" s="256"/>
      <c r="J213" s="256"/>
      <c r="K213" s="256"/>
      <c r="L213" s="256"/>
      <c r="M213" s="256"/>
      <c r="N213" s="256"/>
      <c r="O213" s="256"/>
      <c r="P213" s="256"/>
      <c r="Q213" s="256"/>
      <c r="R213" s="256"/>
      <c r="S213" s="256"/>
      <c r="T213" s="256"/>
      <c r="U213" s="256"/>
      <c r="V213" s="256"/>
      <c r="W213" s="256"/>
      <c r="X213" s="256"/>
      <c r="Y213" s="256"/>
      <c r="Z213" s="256"/>
    </row>
    <row r="214" spans="1:26" ht="15.75" customHeight="1">
      <c r="A214" s="256"/>
      <c r="B214" s="256"/>
      <c r="C214" s="256"/>
      <c r="D214" s="256"/>
      <c r="E214" s="256"/>
      <c r="F214" s="256"/>
      <c r="G214" s="256"/>
      <c r="H214" s="256"/>
      <c r="I214" s="256"/>
      <c r="J214" s="256"/>
      <c r="K214" s="256"/>
      <c r="L214" s="256"/>
      <c r="M214" s="256"/>
      <c r="N214" s="256"/>
      <c r="O214" s="256"/>
      <c r="P214" s="256"/>
      <c r="Q214" s="256"/>
      <c r="R214" s="256"/>
      <c r="S214" s="256"/>
      <c r="T214" s="256"/>
      <c r="U214" s="256"/>
      <c r="V214" s="256"/>
      <c r="W214" s="256"/>
      <c r="X214" s="256"/>
      <c r="Y214" s="256"/>
      <c r="Z214" s="256"/>
    </row>
    <row r="215" spans="1:26" ht="15.75" customHeight="1">
      <c r="A215" s="256"/>
      <c r="B215" s="256"/>
      <c r="C215" s="256"/>
      <c r="D215" s="256"/>
      <c r="E215" s="256"/>
      <c r="F215" s="256"/>
      <c r="G215" s="256"/>
      <c r="H215" s="256"/>
      <c r="I215" s="256"/>
      <c r="J215" s="256"/>
      <c r="K215" s="256"/>
      <c r="L215" s="256"/>
      <c r="M215" s="256"/>
      <c r="N215" s="256"/>
      <c r="O215" s="256"/>
      <c r="P215" s="256"/>
      <c r="Q215" s="256"/>
      <c r="R215" s="256"/>
      <c r="S215" s="256"/>
      <c r="T215" s="256"/>
      <c r="U215" s="256"/>
      <c r="V215" s="256"/>
      <c r="W215" s="256"/>
      <c r="X215" s="256"/>
      <c r="Y215" s="256"/>
      <c r="Z215" s="256"/>
    </row>
    <row r="216" spans="1:26" ht="15.75" customHeight="1">
      <c r="A216" s="256"/>
      <c r="B216" s="256"/>
      <c r="C216" s="256"/>
      <c r="D216" s="256"/>
      <c r="E216" s="256"/>
      <c r="F216" s="256"/>
      <c r="G216" s="256"/>
      <c r="H216" s="256"/>
      <c r="I216" s="256"/>
      <c r="J216" s="256"/>
      <c r="K216" s="256"/>
      <c r="L216" s="256"/>
      <c r="M216" s="256"/>
      <c r="N216" s="256"/>
      <c r="O216" s="256"/>
      <c r="P216" s="256"/>
      <c r="Q216" s="256"/>
      <c r="R216" s="256"/>
      <c r="S216" s="256"/>
      <c r="T216" s="256"/>
      <c r="U216" s="256"/>
      <c r="V216" s="256"/>
      <c r="W216" s="256"/>
      <c r="X216" s="256"/>
      <c r="Y216" s="256"/>
      <c r="Z216" s="256"/>
    </row>
    <row r="217" spans="1:26" ht="15.75" customHeight="1">
      <c r="A217" s="256"/>
      <c r="B217" s="256"/>
      <c r="C217" s="256"/>
      <c r="D217" s="256"/>
      <c r="E217" s="256"/>
      <c r="F217" s="256"/>
      <c r="G217" s="256"/>
      <c r="H217" s="256"/>
      <c r="I217" s="256"/>
      <c r="J217" s="256"/>
      <c r="K217" s="256"/>
      <c r="L217" s="256"/>
      <c r="M217" s="256"/>
      <c r="N217" s="256"/>
      <c r="O217" s="256"/>
      <c r="P217" s="256"/>
      <c r="Q217" s="256"/>
      <c r="R217" s="256"/>
      <c r="S217" s="256"/>
      <c r="T217" s="256"/>
      <c r="U217" s="256"/>
      <c r="V217" s="256"/>
      <c r="W217" s="256"/>
      <c r="X217" s="256"/>
      <c r="Y217" s="256"/>
      <c r="Z217" s="256"/>
    </row>
    <row r="218" spans="1:26" ht="15.75" customHeight="1">
      <c r="A218" s="256"/>
      <c r="B218" s="256"/>
      <c r="C218" s="256"/>
      <c r="D218" s="256"/>
      <c r="E218" s="256"/>
      <c r="F218" s="256"/>
      <c r="G218" s="256"/>
      <c r="H218" s="256"/>
      <c r="I218" s="256"/>
      <c r="J218" s="256"/>
      <c r="K218" s="256"/>
      <c r="L218" s="256"/>
      <c r="M218" s="256"/>
      <c r="N218" s="256"/>
      <c r="O218" s="256"/>
      <c r="P218" s="256"/>
      <c r="Q218" s="256"/>
      <c r="R218" s="256"/>
      <c r="S218" s="256"/>
      <c r="T218" s="256"/>
      <c r="U218" s="256"/>
      <c r="V218" s="256"/>
      <c r="W218" s="256"/>
      <c r="X218" s="256"/>
      <c r="Y218" s="256"/>
      <c r="Z218" s="256"/>
    </row>
    <row r="219" spans="1:26" ht="15.75" customHeight="1">
      <c r="A219" s="256"/>
      <c r="B219" s="256"/>
      <c r="C219" s="256"/>
      <c r="D219" s="256"/>
      <c r="E219" s="256"/>
      <c r="F219" s="256"/>
      <c r="G219" s="256"/>
      <c r="H219" s="256"/>
      <c r="I219" s="256"/>
      <c r="J219" s="256"/>
      <c r="K219" s="256"/>
      <c r="L219" s="256"/>
      <c r="M219" s="256"/>
      <c r="N219" s="256"/>
      <c r="O219" s="256"/>
      <c r="P219" s="256"/>
      <c r="Q219" s="256"/>
      <c r="R219" s="256"/>
      <c r="S219" s="256"/>
      <c r="T219" s="256"/>
      <c r="U219" s="256"/>
      <c r="V219" s="256"/>
      <c r="W219" s="256"/>
      <c r="X219" s="256"/>
      <c r="Y219" s="256"/>
      <c r="Z219" s="256"/>
    </row>
    <row r="220" spans="1:26" ht="15.75" customHeight="1">
      <c r="A220" s="256"/>
      <c r="B220" s="256"/>
      <c r="C220" s="256"/>
      <c r="D220" s="256"/>
      <c r="E220" s="256"/>
      <c r="F220" s="256"/>
      <c r="G220" s="256"/>
      <c r="H220" s="256"/>
      <c r="I220" s="256"/>
      <c r="J220" s="256"/>
      <c r="K220" s="256"/>
      <c r="L220" s="256"/>
      <c r="M220" s="256"/>
      <c r="N220" s="256"/>
      <c r="O220" s="256"/>
      <c r="P220" s="256"/>
      <c r="Q220" s="256"/>
      <c r="R220" s="256"/>
      <c r="S220" s="256"/>
      <c r="T220" s="256"/>
      <c r="U220" s="256"/>
      <c r="V220" s="256"/>
      <c r="W220" s="256"/>
      <c r="X220" s="256"/>
      <c r="Y220" s="256"/>
      <c r="Z220" s="256"/>
    </row>
    <row r="221" spans="1:26" ht="15.75" customHeight="1">
      <c r="A221" s="256"/>
      <c r="B221" s="256"/>
      <c r="C221" s="256"/>
      <c r="D221" s="256"/>
      <c r="E221" s="256"/>
      <c r="F221" s="256"/>
      <c r="G221" s="256"/>
      <c r="H221" s="256"/>
      <c r="I221" s="256"/>
      <c r="J221" s="256"/>
      <c r="K221" s="256"/>
      <c r="L221" s="256"/>
      <c r="M221" s="256"/>
      <c r="N221" s="256"/>
      <c r="O221" s="256"/>
      <c r="P221" s="256"/>
      <c r="Q221" s="256"/>
      <c r="R221" s="256"/>
      <c r="S221" s="256"/>
      <c r="T221" s="256"/>
      <c r="U221" s="256"/>
      <c r="V221" s="256"/>
      <c r="W221" s="256"/>
      <c r="X221" s="256"/>
      <c r="Y221" s="256"/>
      <c r="Z221" s="256"/>
    </row>
    <row r="222" spans="1:26" ht="15.75" customHeight="1">
      <c r="A222" s="256"/>
      <c r="B222" s="256"/>
      <c r="C222" s="256"/>
      <c r="D222" s="256"/>
      <c r="E222" s="256"/>
      <c r="F222" s="256"/>
      <c r="G222" s="256"/>
      <c r="H222" s="256"/>
      <c r="I222" s="256"/>
      <c r="J222" s="256"/>
      <c r="K222" s="256"/>
      <c r="L222" s="256"/>
      <c r="M222" s="256"/>
      <c r="N222" s="256"/>
      <c r="O222" s="256"/>
      <c r="P222" s="256"/>
      <c r="Q222" s="256"/>
      <c r="R222" s="256"/>
      <c r="S222" s="256"/>
      <c r="T222" s="256"/>
      <c r="U222" s="256"/>
      <c r="V222" s="256"/>
      <c r="W222" s="256"/>
      <c r="X222" s="256"/>
      <c r="Y222" s="256"/>
      <c r="Z222" s="256"/>
    </row>
    <row r="223" spans="1:26" ht="15.75" customHeight="1">
      <c r="A223" s="256"/>
      <c r="B223" s="256"/>
      <c r="C223" s="256"/>
      <c r="D223" s="256"/>
      <c r="E223" s="256"/>
      <c r="F223" s="256"/>
      <c r="G223" s="256"/>
      <c r="H223" s="256"/>
      <c r="I223" s="256"/>
      <c r="J223" s="256"/>
      <c r="K223" s="256"/>
      <c r="L223" s="256"/>
      <c r="M223" s="256"/>
      <c r="N223" s="256"/>
      <c r="O223" s="256"/>
      <c r="P223" s="256"/>
      <c r="Q223" s="256"/>
      <c r="R223" s="256"/>
      <c r="S223" s="256"/>
      <c r="T223" s="256"/>
      <c r="U223" s="256"/>
      <c r="V223" s="256"/>
      <c r="W223" s="256"/>
      <c r="X223" s="256"/>
      <c r="Y223" s="256"/>
      <c r="Z223" s="256"/>
    </row>
    <row r="224" spans="1:26" ht="15.75" customHeight="1">
      <c r="A224" s="256"/>
      <c r="B224" s="256"/>
      <c r="C224" s="256"/>
      <c r="D224" s="256"/>
      <c r="E224" s="256"/>
      <c r="F224" s="256"/>
      <c r="G224" s="256"/>
      <c r="H224" s="256"/>
      <c r="I224" s="256"/>
      <c r="J224" s="256"/>
      <c r="K224" s="256"/>
      <c r="L224" s="256"/>
      <c r="M224" s="256"/>
      <c r="N224" s="256"/>
      <c r="O224" s="256"/>
      <c r="P224" s="256"/>
      <c r="Q224" s="256"/>
      <c r="R224" s="256"/>
      <c r="S224" s="256"/>
      <c r="T224" s="256"/>
      <c r="U224" s="256"/>
      <c r="V224" s="256"/>
      <c r="W224" s="256"/>
      <c r="X224" s="256"/>
      <c r="Y224" s="256"/>
      <c r="Z224" s="256"/>
    </row>
    <row r="225" spans="1:26" ht="15.75" customHeight="1">
      <c r="A225" s="256"/>
      <c r="B225" s="256"/>
      <c r="C225" s="256"/>
      <c r="D225" s="256"/>
      <c r="E225" s="256"/>
      <c r="F225" s="256"/>
      <c r="G225" s="256"/>
      <c r="H225" s="256"/>
      <c r="I225" s="256"/>
      <c r="J225" s="256"/>
      <c r="K225" s="256"/>
      <c r="L225" s="256"/>
      <c r="M225" s="256"/>
      <c r="N225" s="256"/>
      <c r="O225" s="256"/>
      <c r="P225" s="256"/>
      <c r="Q225" s="256"/>
      <c r="R225" s="256"/>
      <c r="S225" s="256"/>
      <c r="T225" s="256"/>
      <c r="U225" s="256"/>
      <c r="V225" s="256"/>
      <c r="W225" s="256"/>
      <c r="X225" s="256"/>
      <c r="Y225" s="256"/>
      <c r="Z225" s="256"/>
    </row>
    <row r="226" spans="1:26" ht="15.75" customHeight="1">
      <c r="A226" s="256"/>
      <c r="B226" s="256"/>
      <c r="C226" s="256"/>
      <c r="D226" s="256"/>
      <c r="E226" s="256"/>
      <c r="F226" s="256"/>
      <c r="G226" s="256"/>
      <c r="H226" s="256"/>
      <c r="I226" s="256"/>
      <c r="J226" s="256"/>
      <c r="K226" s="256"/>
      <c r="L226" s="256"/>
      <c r="M226" s="256"/>
      <c r="N226" s="256"/>
      <c r="O226" s="256"/>
      <c r="P226" s="256"/>
      <c r="Q226" s="256"/>
      <c r="R226" s="256"/>
      <c r="S226" s="256"/>
      <c r="T226" s="256"/>
      <c r="U226" s="256"/>
      <c r="V226" s="256"/>
      <c r="W226" s="256"/>
      <c r="X226" s="256"/>
      <c r="Y226" s="256"/>
      <c r="Z226" s="256"/>
    </row>
    <row r="227" spans="1:26" ht="15.75" customHeight="1">
      <c r="A227" s="256"/>
      <c r="B227" s="256"/>
      <c r="C227" s="256"/>
      <c r="D227" s="256"/>
      <c r="E227" s="256"/>
      <c r="F227" s="256"/>
      <c r="G227" s="256"/>
      <c r="H227" s="256"/>
      <c r="I227" s="256"/>
      <c r="J227" s="256"/>
      <c r="K227" s="256"/>
      <c r="L227" s="256"/>
      <c r="M227" s="256"/>
      <c r="N227" s="256"/>
      <c r="O227" s="256"/>
      <c r="P227" s="256"/>
      <c r="Q227" s="256"/>
      <c r="R227" s="256"/>
      <c r="S227" s="256"/>
      <c r="T227" s="256"/>
      <c r="U227" s="256"/>
      <c r="V227" s="256"/>
      <c r="W227" s="256"/>
      <c r="X227" s="256"/>
      <c r="Y227" s="256"/>
      <c r="Z227" s="256"/>
    </row>
    <row r="228" spans="1:26" ht="15.75" customHeight="1">
      <c r="A228" s="256"/>
      <c r="B228" s="256"/>
      <c r="C228" s="256"/>
      <c r="D228" s="256"/>
      <c r="E228" s="256"/>
      <c r="F228" s="256"/>
      <c r="G228" s="256"/>
      <c r="H228" s="256"/>
      <c r="I228" s="256"/>
      <c r="J228" s="256"/>
      <c r="K228" s="256"/>
      <c r="L228" s="256"/>
      <c r="M228" s="256"/>
      <c r="N228" s="256"/>
      <c r="O228" s="256"/>
      <c r="P228" s="256"/>
      <c r="Q228" s="256"/>
      <c r="R228" s="256"/>
      <c r="S228" s="256"/>
      <c r="T228" s="256"/>
      <c r="U228" s="256"/>
      <c r="V228" s="256"/>
      <c r="W228" s="256"/>
      <c r="X228" s="256"/>
      <c r="Y228" s="256"/>
      <c r="Z228" s="256"/>
    </row>
    <row r="229" spans="1:26" ht="15.75" customHeight="1">
      <c r="A229" s="256"/>
      <c r="B229" s="256"/>
      <c r="C229" s="256"/>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row>
    <row r="230" spans="1:26" ht="15.75" customHeight="1">
      <c r="A230" s="256"/>
      <c r="B230" s="256"/>
      <c r="C230" s="256"/>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row>
    <row r="231" spans="1:26" ht="15.75" customHeight="1">
      <c r="A231" s="256"/>
      <c r="B231" s="256"/>
      <c r="C231" s="256"/>
      <c r="D231" s="256"/>
      <c r="E231" s="256"/>
      <c r="F231" s="256"/>
      <c r="G231" s="256"/>
      <c r="H231" s="256"/>
      <c r="I231" s="256"/>
      <c r="J231" s="256"/>
      <c r="K231" s="256"/>
      <c r="L231" s="256"/>
      <c r="M231" s="256"/>
      <c r="N231" s="256"/>
      <c r="O231" s="256"/>
      <c r="P231" s="256"/>
      <c r="Q231" s="256"/>
      <c r="R231" s="256"/>
      <c r="S231" s="256"/>
      <c r="T231" s="256"/>
      <c r="U231" s="256"/>
      <c r="V231" s="256"/>
      <c r="W231" s="256"/>
      <c r="X231" s="256"/>
      <c r="Y231" s="256"/>
      <c r="Z231" s="256"/>
    </row>
    <row r="232" spans="1:26" ht="15.75" customHeight="1">
      <c r="A232" s="256"/>
      <c r="B232" s="256"/>
      <c r="C232" s="256"/>
      <c r="D232" s="256"/>
      <c r="E232" s="256"/>
      <c r="F232" s="256"/>
      <c r="G232" s="256"/>
      <c r="H232" s="256"/>
      <c r="I232" s="256"/>
      <c r="J232" s="256"/>
      <c r="K232" s="256"/>
      <c r="L232" s="256"/>
      <c r="M232" s="256"/>
      <c r="N232" s="256"/>
      <c r="O232" s="256"/>
      <c r="P232" s="256"/>
      <c r="Q232" s="256"/>
      <c r="R232" s="256"/>
      <c r="S232" s="256"/>
      <c r="T232" s="256"/>
      <c r="U232" s="256"/>
      <c r="V232" s="256"/>
      <c r="W232" s="256"/>
      <c r="X232" s="256"/>
      <c r="Y232" s="256"/>
      <c r="Z232" s="256"/>
    </row>
    <row r="233" spans="1:26" ht="15.75" customHeight="1">
      <c r="A233" s="256"/>
      <c r="B233" s="256"/>
      <c r="C233" s="256"/>
      <c r="D233" s="256"/>
      <c r="E233" s="256"/>
      <c r="F233" s="256"/>
      <c r="G233" s="256"/>
      <c r="H233" s="256"/>
      <c r="I233" s="256"/>
      <c r="J233" s="256"/>
      <c r="K233" s="256"/>
      <c r="L233" s="256"/>
      <c r="M233" s="256"/>
      <c r="N233" s="256"/>
      <c r="O233" s="256"/>
      <c r="P233" s="256"/>
      <c r="Q233" s="256"/>
      <c r="R233" s="256"/>
      <c r="S233" s="256"/>
      <c r="T233" s="256"/>
      <c r="U233" s="256"/>
      <c r="V233" s="256"/>
      <c r="W233" s="256"/>
      <c r="X233" s="256"/>
      <c r="Y233" s="256"/>
      <c r="Z233" s="256"/>
    </row>
    <row r="234" spans="1:26" ht="15.75" customHeight="1">
      <c r="A234" s="256"/>
      <c r="B234" s="256"/>
      <c r="C234" s="256"/>
      <c r="D234" s="256"/>
      <c r="E234" s="256"/>
      <c r="F234" s="256"/>
      <c r="G234" s="256"/>
      <c r="H234" s="256"/>
      <c r="I234" s="256"/>
      <c r="J234" s="256"/>
      <c r="K234" s="256"/>
      <c r="L234" s="256"/>
      <c r="M234" s="256"/>
      <c r="N234" s="256"/>
      <c r="O234" s="256"/>
      <c r="P234" s="256"/>
      <c r="Q234" s="256"/>
      <c r="R234" s="256"/>
      <c r="S234" s="256"/>
      <c r="T234" s="256"/>
      <c r="U234" s="256"/>
      <c r="V234" s="256"/>
      <c r="W234" s="256"/>
      <c r="X234" s="256"/>
      <c r="Y234" s="256"/>
      <c r="Z234" s="256"/>
    </row>
    <row r="235" spans="1:26" ht="15.75" customHeight="1">
      <c r="A235" s="256"/>
      <c r="B235" s="256"/>
      <c r="C235" s="256"/>
      <c r="D235" s="256"/>
      <c r="E235" s="256"/>
      <c r="F235" s="256"/>
      <c r="G235" s="256"/>
      <c r="H235" s="256"/>
      <c r="I235" s="256"/>
      <c r="J235" s="256"/>
      <c r="K235" s="256"/>
      <c r="L235" s="256"/>
      <c r="M235" s="256"/>
      <c r="N235" s="256"/>
      <c r="O235" s="256"/>
      <c r="P235" s="256"/>
      <c r="Q235" s="256"/>
      <c r="R235" s="256"/>
      <c r="S235" s="256"/>
      <c r="T235" s="256"/>
      <c r="U235" s="256"/>
      <c r="V235" s="256"/>
      <c r="W235" s="256"/>
      <c r="X235" s="256"/>
      <c r="Y235" s="256"/>
      <c r="Z235" s="256"/>
    </row>
    <row r="236" spans="1:26" ht="15.75" customHeight="1">
      <c r="A236" s="256"/>
      <c r="B236" s="256"/>
      <c r="C236" s="256"/>
      <c r="D236" s="256"/>
      <c r="E236" s="256"/>
      <c r="F236" s="256"/>
      <c r="G236" s="256"/>
      <c r="H236" s="256"/>
      <c r="I236" s="256"/>
      <c r="J236" s="256"/>
      <c r="K236" s="256"/>
      <c r="L236" s="256"/>
      <c r="M236" s="256"/>
      <c r="N236" s="256"/>
      <c r="O236" s="256"/>
      <c r="P236" s="256"/>
      <c r="Q236" s="256"/>
      <c r="R236" s="256"/>
      <c r="S236" s="256"/>
      <c r="T236" s="256"/>
      <c r="U236" s="256"/>
      <c r="V236" s="256"/>
      <c r="W236" s="256"/>
      <c r="X236" s="256"/>
      <c r="Y236" s="256"/>
      <c r="Z236" s="256"/>
    </row>
    <row r="237" spans="1:26" ht="15.75" customHeight="1">
      <c r="A237" s="256"/>
      <c r="B237" s="256"/>
      <c r="C237" s="256"/>
      <c r="D237" s="256"/>
      <c r="E237" s="256"/>
      <c r="F237" s="256"/>
      <c r="G237" s="256"/>
      <c r="H237" s="256"/>
      <c r="I237" s="256"/>
      <c r="J237" s="256"/>
      <c r="K237" s="256"/>
      <c r="L237" s="256"/>
      <c r="M237" s="256"/>
      <c r="N237" s="256"/>
      <c r="O237" s="256"/>
      <c r="P237" s="256"/>
      <c r="Q237" s="256"/>
      <c r="R237" s="256"/>
      <c r="S237" s="256"/>
      <c r="T237" s="256"/>
      <c r="U237" s="256"/>
      <c r="V237" s="256"/>
      <c r="W237" s="256"/>
      <c r="X237" s="256"/>
      <c r="Y237" s="256"/>
      <c r="Z237" s="256"/>
    </row>
    <row r="238" spans="1:26" ht="15.75" customHeight="1">
      <c r="A238" s="256"/>
      <c r="B238" s="256"/>
      <c r="C238" s="256"/>
      <c r="D238" s="256"/>
      <c r="E238" s="256"/>
      <c r="F238" s="256"/>
      <c r="G238" s="256"/>
      <c r="H238" s="256"/>
      <c r="I238" s="256"/>
      <c r="J238" s="256"/>
      <c r="K238" s="256"/>
      <c r="L238" s="256"/>
      <c r="M238" s="256"/>
      <c r="N238" s="256"/>
      <c r="O238" s="256"/>
      <c r="P238" s="256"/>
      <c r="Q238" s="256"/>
      <c r="R238" s="256"/>
      <c r="S238" s="256"/>
      <c r="T238" s="256"/>
      <c r="U238" s="256"/>
      <c r="V238" s="256"/>
      <c r="W238" s="256"/>
      <c r="X238" s="256"/>
      <c r="Y238" s="256"/>
      <c r="Z238" s="256"/>
    </row>
    <row r="239" spans="1:26" ht="15.75" customHeight="1">
      <c r="A239" s="256"/>
      <c r="B239" s="256"/>
      <c r="C239" s="256"/>
      <c r="D239" s="256"/>
      <c r="E239" s="256"/>
      <c r="F239" s="256"/>
      <c r="G239" s="256"/>
      <c r="H239" s="256"/>
      <c r="I239" s="256"/>
      <c r="J239" s="256"/>
      <c r="K239" s="256"/>
      <c r="L239" s="256"/>
      <c r="M239" s="256"/>
      <c r="N239" s="256"/>
      <c r="O239" s="256"/>
      <c r="P239" s="256"/>
      <c r="Q239" s="256"/>
      <c r="R239" s="256"/>
      <c r="S239" s="256"/>
      <c r="T239" s="256"/>
      <c r="U239" s="256"/>
      <c r="V239" s="256"/>
      <c r="W239" s="256"/>
      <c r="X239" s="256"/>
      <c r="Y239" s="256"/>
      <c r="Z239" s="256"/>
    </row>
    <row r="240" spans="1:26" ht="15.75" customHeight="1">
      <c r="A240" s="256"/>
      <c r="B240" s="256"/>
      <c r="C240" s="256"/>
      <c r="D240" s="256"/>
      <c r="E240" s="256"/>
      <c r="F240" s="256"/>
      <c r="G240" s="256"/>
      <c r="H240" s="256"/>
      <c r="I240" s="256"/>
      <c r="J240" s="256"/>
      <c r="K240" s="256"/>
      <c r="L240" s="256"/>
      <c r="M240" s="256"/>
      <c r="N240" s="256"/>
      <c r="O240" s="256"/>
      <c r="P240" s="256"/>
      <c r="Q240" s="256"/>
      <c r="R240" s="256"/>
      <c r="S240" s="256"/>
      <c r="T240" s="256"/>
      <c r="U240" s="256"/>
      <c r="V240" s="256"/>
      <c r="W240" s="256"/>
      <c r="X240" s="256"/>
      <c r="Y240" s="256"/>
      <c r="Z240" s="256"/>
    </row>
    <row r="241" spans="1:26" ht="15.75" customHeight="1">
      <c r="A241" s="256"/>
      <c r="B241" s="256"/>
      <c r="C241" s="256"/>
      <c r="D241" s="256"/>
      <c r="E241" s="256"/>
      <c r="F241" s="256"/>
      <c r="G241" s="256"/>
      <c r="H241" s="256"/>
      <c r="I241" s="256"/>
      <c r="J241" s="256"/>
      <c r="K241" s="256"/>
      <c r="L241" s="256"/>
      <c r="M241" s="256"/>
      <c r="N241" s="256"/>
      <c r="O241" s="256"/>
      <c r="P241" s="256"/>
      <c r="Q241" s="256"/>
      <c r="R241" s="256"/>
      <c r="S241" s="256"/>
      <c r="T241" s="256"/>
      <c r="U241" s="256"/>
      <c r="V241" s="256"/>
      <c r="W241" s="256"/>
      <c r="X241" s="256"/>
      <c r="Y241" s="256"/>
      <c r="Z241" s="256"/>
    </row>
    <row r="242" spans="1:26" ht="15.75" customHeight="1">
      <c r="A242" s="256"/>
      <c r="B242" s="256"/>
      <c r="C242" s="256"/>
      <c r="D242" s="256"/>
      <c r="E242" s="256"/>
      <c r="F242" s="256"/>
      <c r="G242" s="256"/>
      <c r="H242" s="256"/>
      <c r="I242" s="256"/>
      <c r="J242" s="256"/>
      <c r="K242" s="256"/>
      <c r="L242" s="256"/>
      <c r="M242" s="256"/>
      <c r="N242" s="256"/>
      <c r="O242" s="256"/>
      <c r="P242" s="256"/>
      <c r="Q242" s="256"/>
      <c r="R242" s="256"/>
      <c r="S242" s="256"/>
      <c r="T242" s="256"/>
      <c r="U242" s="256"/>
      <c r="V242" s="256"/>
      <c r="W242" s="256"/>
      <c r="X242" s="256"/>
      <c r="Y242" s="256"/>
      <c r="Z242" s="256"/>
    </row>
    <row r="243" spans="1:26" ht="15.75" customHeight="1">
      <c r="A243" s="256"/>
      <c r="B243" s="256"/>
      <c r="C243" s="256"/>
      <c r="D243" s="256"/>
      <c r="E243" s="256"/>
      <c r="F243" s="256"/>
      <c r="G243" s="256"/>
      <c r="H243" s="256"/>
      <c r="I243" s="256"/>
      <c r="J243" s="256"/>
      <c r="K243" s="256"/>
      <c r="L243" s="256"/>
      <c r="M243" s="256"/>
      <c r="N243" s="256"/>
      <c r="O243" s="256"/>
      <c r="P243" s="256"/>
      <c r="Q243" s="256"/>
      <c r="R243" s="256"/>
      <c r="S243" s="256"/>
      <c r="T243" s="256"/>
      <c r="U243" s="256"/>
      <c r="V243" s="256"/>
      <c r="W243" s="256"/>
      <c r="X243" s="256"/>
      <c r="Y243" s="256"/>
      <c r="Z243" s="256"/>
    </row>
    <row r="244" spans="1:26" ht="15.75" customHeight="1">
      <c r="A244" s="256"/>
      <c r="B244" s="256"/>
      <c r="C244" s="256"/>
      <c r="D244" s="256"/>
      <c r="E244" s="256"/>
      <c r="F244" s="256"/>
      <c r="G244" s="256"/>
      <c r="H244" s="256"/>
      <c r="I244" s="256"/>
      <c r="J244" s="256"/>
      <c r="K244" s="256"/>
      <c r="L244" s="256"/>
      <c r="M244" s="256"/>
      <c r="N244" s="256"/>
      <c r="O244" s="256"/>
      <c r="P244" s="256"/>
      <c r="Q244" s="256"/>
      <c r="R244" s="256"/>
      <c r="S244" s="256"/>
      <c r="T244" s="256"/>
      <c r="U244" s="256"/>
      <c r="V244" s="256"/>
      <c r="W244" s="256"/>
      <c r="X244" s="256"/>
      <c r="Y244" s="256"/>
      <c r="Z244" s="256"/>
    </row>
    <row r="245" spans="1:26" ht="15.75" customHeight="1">
      <c r="A245" s="256"/>
      <c r="B245" s="256"/>
      <c r="C245" s="256"/>
      <c r="D245" s="256"/>
      <c r="E245" s="256"/>
      <c r="F245" s="256"/>
      <c r="G245" s="256"/>
      <c r="H245" s="256"/>
      <c r="I245" s="256"/>
      <c r="J245" s="256"/>
      <c r="K245" s="256"/>
      <c r="L245" s="256"/>
      <c r="M245" s="256"/>
      <c r="N245" s="256"/>
      <c r="O245" s="256"/>
      <c r="P245" s="256"/>
      <c r="Q245" s="256"/>
      <c r="R245" s="256"/>
      <c r="S245" s="256"/>
      <c r="T245" s="256"/>
      <c r="U245" s="256"/>
      <c r="V245" s="256"/>
      <c r="W245" s="256"/>
      <c r="X245" s="256"/>
      <c r="Y245" s="256"/>
      <c r="Z245" s="256"/>
    </row>
    <row r="246" spans="1:26" ht="15.75" customHeight="1">
      <c r="A246" s="256"/>
      <c r="B246" s="256"/>
      <c r="C246" s="256"/>
      <c r="D246" s="256"/>
      <c r="E246" s="256"/>
      <c r="F246" s="256"/>
      <c r="G246" s="256"/>
      <c r="H246" s="256"/>
      <c r="I246" s="256"/>
      <c r="J246" s="256"/>
      <c r="K246" s="256"/>
      <c r="L246" s="256"/>
      <c r="M246" s="256"/>
      <c r="N246" s="256"/>
      <c r="O246" s="256"/>
      <c r="P246" s="256"/>
      <c r="Q246" s="256"/>
      <c r="R246" s="256"/>
      <c r="S246" s="256"/>
      <c r="T246" s="256"/>
      <c r="U246" s="256"/>
      <c r="V246" s="256"/>
      <c r="W246" s="256"/>
      <c r="X246" s="256"/>
      <c r="Y246" s="256"/>
      <c r="Z246" s="256"/>
    </row>
    <row r="247" spans="1:26" ht="15.75" customHeight="1">
      <c r="A247" s="256"/>
      <c r="B247" s="256"/>
      <c r="C247" s="256"/>
      <c r="D247" s="256"/>
      <c r="E247" s="256"/>
      <c r="F247" s="256"/>
      <c r="G247" s="256"/>
      <c r="H247" s="256"/>
      <c r="I247" s="256"/>
      <c r="J247" s="256"/>
      <c r="K247" s="256"/>
      <c r="L247" s="256"/>
      <c r="M247" s="256"/>
      <c r="N247" s="256"/>
      <c r="O247" s="256"/>
      <c r="P247" s="256"/>
      <c r="Q247" s="256"/>
      <c r="R247" s="256"/>
      <c r="S247" s="256"/>
      <c r="T247" s="256"/>
      <c r="U247" s="256"/>
      <c r="V247" s="256"/>
      <c r="W247" s="256"/>
      <c r="X247" s="256"/>
      <c r="Y247" s="256"/>
      <c r="Z247" s="256"/>
    </row>
    <row r="248" spans="1:26" ht="15.75" customHeight="1">
      <c r="A248" s="256"/>
      <c r="B248" s="256"/>
      <c r="C248" s="256"/>
      <c r="D248" s="256"/>
      <c r="E248" s="256"/>
      <c r="F248" s="256"/>
      <c r="G248" s="256"/>
      <c r="H248" s="256"/>
      <c r="I248" s="256"/>
      <c r="J248" s="256"/>
      <c r="K248" s="256"/>
      <c r="L248" s="256"/>
      <c r="M248" s="256"/>
      <c r="N248" s="256"/>
      <c r="O248" s="256"/>
      <c r="P248" s="256"/>
      <c r="Q248" s="256"/>
      <c r="R248" s="256"/>
      <c r="S248" s="256"/>
      <c r="T248" s="256"/>
      <c r="U248" s="256"/>
      <c r="V248" s="256"/>
      <c r="W248" s="256"/>
      <c r="X248" s="256"/>
      <c r="Y248" s="256"/>
      <c r="Z248" s="256"/>
    </row>
    <row r="249" spans="1:26" ht="15.75" customHeight="1">
      <c r="A249" s="256"/>
      <c r="B249" s="256"/>
      <c r="C249" s="256"/>
      <c r="D249" s="256"/>
      <c r="E249" s="256"/>
      <c r="F249" s="256"/>
      <c r="G249" s="256"/>
      <c r="H249" s="256"/>
      <c r="I249" s="256"/>
      <c r="J249" s="256"/>
      <c r="K249" s="256"/>
      <c r="L249" s="256"/>
      <c r="M249" s="256"/>
      <c r="N249" s="256"/>
      <c r="O249" s="256"/>
      <c r="P249" s="256"/>
      <c r="Q249" s="256"/>
      <c r="R249" s="256"/>
      <c r="S249" s="256"/>
      <c r="T249" s="256"/>
      <c r="U249" s="256"/>
      <c r="V249" s="256"/>
      <c r="W249" s="256"/>
      <c r="X249" s="256"/>
      <c r="Y249" s="256"/>
      <c r="Z249" s="256"/>
    </row>
    <row r="250" spans="1:26" ht="15.75" customHeight="1">
      <c r="A250" s="256"/>
      <c r="B250" s="256"/>
      <c r="C250" s="256"/>
      <c r="D250" s="256"/>
      <c r="E250" s="256"/>
      <c r="F250" s="256"/>
      <c r="G250" s="256"/>
      <c r="H250" s="256"/>
      <c r="I250" s="256"/>
      <c r="J250" s="256"/>
      <c r="K250" s="256"/>
      <c r="L250" s="256"/>
      <c r="M250" s="256"/>
      <c r="N250" s="256"/>
      <c r="O250" s="256"/>
      <c r="P250" s="256"/>
      <c r="Q250" s="256"/>
      <c r="R250" s="256"/>
      <c r="S250" s="256"/>
      <c r="T250" s="256"/>
      <c r="U250" s="256"/>
      <c r="V250" s="256"/>
      <c r="W250" s="256"/>
      <c r="X250" s="256"/>
      <c r="Y250" s="256"/>
      <c r="Z250" s="256"/>
    </row>
    <row r="251" spans="1:26" ht="15.75" customHeight="1">
      <c r="A251" s="256"/>
      <c r="B251" s="256"/>
      <c r="C251" s="256"/>
      <c r="D251" s="256"/>
      <c r="E251" s="256"/>
      <c r="F251" s="256"/>
      <c r="G251" s="256"/>
      <c r="H251" s="256"/>
      <c r="I251" s="256"/>
      <c r="J251" s="256"/>
      <c r="K251" s="256"/>
      <c r="L251" s="256"/>
      <c r="M251" s="256"/>
      <c r="N251" s="256"/>
      <c r="O251" s="256"/>
      <c r="P251" s="256"/>
      <c r="Q251" s="256"/>
      <c r="R251" s="256"/>
      <c r="S251" s="256"/>
      <c r="T251" s="256"/>
      <c r="U251" s="256"/>
      <c r="V251" s="256"/>
      <c r="W251" s="256"/>
      <c r="X251" s="256"/>
      <c r="Y251" s="256"/>
      <c r="Z251" s="256"/>
    </row>
    <row r="252" spans="1:26" ht="15.75" customHeight="1">
      <c r="A252" s="256"/>
      <c r="B252" s="256"/>
      <c r="C252" s="256"/>
      <c r="D252" s="256"/>
      <c r="E252" s="256"/>
      <c r="F252" s="256"/>
      <c r="G252" s="256"/>
      <c r="H252" s="256"/>
      <c r="I252" s="256"/>
      <c r="J252" s="256"/>
      <c r="K252" s="256"/>
      <c r="L252" s="256"/>
      <c r="M252" s="256"/>
      <c r="N252" s="256"/>
      <c r="O252" s="256"/>
      <c r="P252" s="256"/>
      <c r="Q252" s="256"/>
      <c r="R252" s="256"/>
      <c r="S252" s="256"/>
      <c r="T252" s="256"/>
      <c r="U252" s="256"/>
      <c r="V252" s="256"/>
      <c r="W252" s="256"/>
      <c r="X252" s="256"/>
      <c r="Y252" s="256"/>
      <c r="Z252" s="256"/>
    </row>
    <row r="253" spans="1:26" ht="15.75" customHeight="1">
      <c r="A253" s="256"/>
      <c r="B253" s="256"/>
      <c r="C253" s="256"/>
      <c r="D253" s="256"/>
      <c r="E253" s="256"/>
      <c r="F253" s="256"/>
      <c r="G253" s="256"/>
      <c r="H253" s="256"/>
      <c r="I253" s="256"/>
      <c r="J253" s="256"/>
      <c r="K253" s="256"/>
      <c r="L253" s="256"/>
      <c r="M253" s="256"/>
      <c r="N253" s="256"/>
      <c r="O253" s="256"/>
      <c r="P253" s="256"/>
      <c r="Q253" s="256"/>
      <c r="R253" s="256"/>
      <c r="S253" s="256"/>
      <c r="T253" s="256"/>
      <c r="U253" s="256"/>
      <c r="V253" s="256"/>
      <c r="W253" s="256"/>
      <c r="X253" s="256"/>
      <c r="Y253" s="256"/>
      <c r="Z253" s="256"/>
    </row>
    <row r="254" spans="1:26" ht="15.75" customHeight="1">
      <c r="A254" s="256"/>
      <c r="B254" s="256"/>
      <c r="C254" s="256"/>
      <c r="D254" s="256"/>
      <c r="E254" s="256"/>
      <c r="F254" s="256"/>
      <c r="G254" s="256"/>
      <c r="H254" s="256"/>
      <c r="I254" s="256"/>
      <c r="J254" s="256"/>
      <c r="K254" s="256"/>
      <c r="L254" s="256"/>
      <c r="M254" s="256"/>
      <c r="N254" s="256"/>
      <c r="O254" s="256"/>
      <c r="P254" s="256"/>
      <c r="Q254" s="256"/>
      <c r="R254" s="256"/>
      <c r="S254" s="256"/>
      <c r="T254" s="256"/>
      <c r="U254" s="256"/>
      <c r="V254" s="256"/>
      <c r="W254" s="256"/>
      <c r="X254" s="256"/>
      <c r="Y254" s="256"/>
      <c r="Z254" s="256"/>
    </row>
    <row r="255" spans="1:26" ht="15.75" customHeight="1">
      <c r="A255" s="256"/>
      <c r="B255" s="256"/>
      <c r="C255" s="256"/>
      <c r="D255" s="256"/>
      <c r="E255" s="256"/>
      <c r="F255" s="256"/>
      <c r="G255" s="256"/>
      <c r="H255" s="256"/>
      <c r="I255" s="256"/>
      <c r="J255" s="256"/>
      <c r="K255" s="256"/>
      <c r="L255" s="256"/>
      <c r="M255" s="256"/>
      <c r="N255" s="256"/>
      <c r="O255" s="256"/>
      <c r="P255" s="256"/>
      <c r="Q255" s="256"/>
      <c r="R255" s="256"/>
      <c r="S255" s="256"/>
      <c r="T255" s="256"/>
      <c r="U255" s="256"/>
      <c r="V255" s="256"/>
      <c r="W255" s="256"/>
      <c r="X255" s="256"/>
      <c r="Y255" s="256"/>
      <c r="Z255" s="256"/>
    </row>
    <row r="256" spans="1:26" ht="15.75" customHeight="1">
      <c r="A256" s="256"/>
      <c r="B256" s="256"/>
      <c r="C256" s="256"/>
      <c r="D256" s="256"/>
      <c r="E256" s="256"/>
      <c r="F256" s="256"/>
      <c r="G256" s="256"/>
      <c r="H256" s="256"/>
      <c r="I256" s="256"/>
      <c r="J256" s="256"/>
      <c r="K256" s="256"/>
      <c r="L256" s="256"/>
      <c r="M256" s="256"/>
      <c r="N256" s="256"/>
      <c r="O256" s="256"/>
      <c r="P256" s="256"/>
      <c r="Q256" s="256"/>
      <c r="R256" s="256"/>
      <c r="S256" s="256"/>
      <c r="T256" s="256"/>
      <c r="U256" s="256"/>
      <c r="V256" s="256"/>
      <c r="W256" s="256"/>
      <c r="X256" s="256"/>
      <c r="Y256" s="256"/>
      <c r="Z256" s="256"/>
    </row>
    <row r="257" spans="1:26" ht="15.75" customHeight="1">
      <c r="A257" s="256"/>
      <c r="B257" s="256"/>
      <c r="C257" s="256"/>
      <c r="D257" s="256"/>
      <c r="E257" s="256"/>
      <c r="F257" s="256"/>
      <c r="G257" s="256"/>
      <c r="H257" s="256"/>
      <c r="I257" s="256"/>
      <c r="J257" s="256"/>
      <c r="K257" s="256"/>
      <c r="L257" s="256"/>
      <c r="M257" s="256"/>
      <c r="N257" s="256"/>
      <c r="O257" s="256"/>
      <c r="P257" s="256"/>
      <c r="Q257" s="256"/>
      <c r="R257" s="256"/>
      <c r="S257" s="256"/>
      <c r="T257" s="256"/>
      <c r="U257" s="256"/>
      <c r="V257" s="256"/>
      <c r="W257" s="256"/>
      <c r="X257" s="256"/>
      <c r="Y257" s="256"/>
      <c r="Z257" s="256"/>
    </row>
    <row r="258" spans="1:26" ht="15.75" customHeight="1">
      <c r="A258" s="256"/>
      <c r="B258" s="256"/>
      <c r="C258" s="256"/>
      <c r="D258" s="256"/>
      <c r="E258" s="256"/>
      <c r="F258" s="256"/>
      <c r="G258" s="256"/>
      <c r="H258" s="256"/>
      <c r="I258" s="256"/>
      <c r="J258" s="256"/>
      <c r="K258" s="256"/>
      <c r="L258" s="256"/>
      <c r="M258" s="256"/>
      <c r="N258" s="256"/>
      <c r="O258" s="256"/>
      <c r="P258" s="256"/>
      <c r="Q258" s="256"/>
      <c r="R258" s="256"/>
      <c r="S258" s="256"/>
      <c r="T258" s="256"/>
      <c r="U258" s="256"/>
      <c r="V258" s="256"/>
      <c r="W258" s="256"/>
      <c r="X258" s="256"/>
      <c r="Y258" s="256"/>
      <c r="Z258" s="256"/>
    </row>
    <row r="259" spans="1:26" ht="15.75" customHeight="1">
      <c r="A259" s="256"/>
      <c r="B259" s="256"/>
      <c r="C259" s="256"/>
      <c r="D259" s="256"/>
      <c r="E259" s="256"/>
      <c r="F259" s="256"/>
      <c r="G259" s="256"/>
      <c r="H259" s="256"/>
      <c r="I259" s="256"/>
      <c r="J259" s="256"/>
      <c r="K259" s="256"/>
      <c r="L259" s="256"/>
      <c r="M259" s="256"/>
      <c r="N259" s="256"/>
      <c r="O259" s="256"/>
      <c r="P259" s="256"/>
      <c r="Q259" s="256"/>
      <c r="R259" s="256"/>
      <c r="S259" s="256"/>
      <c r="T259" s="256"/>
      <c r="U259" s="256"/>
      <c r="V259" s="256"/>
      <c r="W259" s="256"/>
      <c r="X259" s="256"/>
      <c r="Y259" s="256"/>
      <c r="Z259" s="256"/>
    </row>
    <row r="260" spans="1:26" ht="15.75" customHeight="1">
      <c r="A260" s="256"/>
      <c r="B260" s="256"/>
      <c r="C260" s="256"/>
      <c r="D260" s="256"/>
      <c r="E260" s="256"/>
      <c r="F260" s="256"/>
      <c r="G260" s="256"/>
      <c r="H260" s="256"/>
      <c r="I260" s="256"/>
      <c r="J260" s="256"/>
      <c r="K260" s="256"/>
      <c r="L260" s="256"/>
      <c r="M260" s="256"/>
      <c r="N260" s="256"/>
      <c r="O260" s="256"/>
      <c r="P260" s="256"/>
      <c r="Q260" s="256"/>
      <c r="R260" s="256"/>
      <c r="S260" s="256"/>
      <c r="T260" s="256"/>
      <c r="U260" s="256"/>
      <c r="V260" s="256"/>
      <c r="W260" s="256"/>
      <c r="X260" s="256"/>
      <c r="Y260" s="256"/>
      <c r="Z260" s="256"/>
    </row>
    <row r="261" spans="1:26" ht="15.75" customHeight="1">
      <c r="A261" s="256"/>
      <c r="B261" s="256"/>
      <c r="C261" s="256"/>
      <c r="D261" s="256"/>
      <c r="E261" s="256"/>
      <c r="F261" s="256"/>
      <c r="G261" s="256"/>
      <c r="H261" s="256"/>
      <c r="I261" s="256"/>
      <c r="J261" s="256"/>
      <c r="K261" s="256"/>
      <c r="L261" s="256"/>
      <c r="M261" s="256"/>
      <c r="N261" s="256"/>
      <c r="O261" s="256"/>
      <c r="P261" s="256"/>
      <c r="Q261" s="256"/>
      <c r="R261" s="256"/>
      <c r="S261" s="256"/>
      <c r="T261" s="256"/>
      <c r="U261" s="256"/>
      <c r="V261" s="256"/>
      <c r="W261" s="256"/>
      <c r="X261" s="256"/>
      <c r="Y261" s="256"/>
      <c r="Z261" s="256"/>
    </row>
    <row r="262" spans="1:26" ht="15.75" customHeight="1">
      <c r="A262" s="256"/>
      <c r="B262" s="256"/>
      <c r="C262" s="256"/>
      <c r="D262" s="256"/>
      <c r="E262" s="256"/>
      <c r="F262" s="256"/>
      <c r="G262" s="256"/>
      <c r="H262" s="256"/>
      <c r="I262" s="256"/>
      <c r="J262" s="256"/>
      <c r="K262" s="256"/>
      <c r="L262" s="256"/>
      <c r="M262" s="256"/>
      <c r="N262" s="256"/>
      <c r="O262" s="256"/>
      <c r="P262" s="256"/>
      <c r="Q262" s="256"/>
      <c r="R262" s="256"/>
      <c r="S262" s="256"/>
      <c r="T262" s="256"/>
      <c r="U262" s="256"/>
      <c r="V262" s="256"/>
      <c r="W262" s="256"/>
      <c r="X262" s="256"/>
      <c r="Y262" s="256"/>
      <c r="Z262" s="256"/>
    </row>
    <row r="263" spans="1:26" ht="15.75" customHeight="1">
      <c r="A263" s="256"/>
      <c r="B263" s="256"/>
      <c r="C263" s="256"/>
      <c r="D263" s="256"/>
      <c r="E263" s="256"/>
      <c r="F263" s="256"/>
      <c r="G263" s="256"/>
      <c r="H263" s="256"/>
      <c r="I263" s="256"/>
      <c r="J263" s="256"/>
      <c r="K263" s="256"/>
      <c r="L263" s="256"/>
      <c r="M263" s="256"/>
      <c r="N263" s="256"/>
      <c r="O263" s="256"/>
      <c r="P263" s="256"/>
      <c r="Q263" s="256"/>
      <c r="R263" s="256"/>
      <c r="S263" s="256"/>
      <c r="T263" s="256"/>
      <c r="U263" s="256"/>
      <c r="V263" s="256"/>
      <c r="W263" s="256"/>
      <c r="X263" s="256"/>
      <c r="Y263" s="256"/>
      <c r="Z263" s="256"/>
    </row>
    <row r="264" spans="1:26" ht="15.75" customHeight="1">
      <c r="A264" s="256"/>
      <c r="B264" s="256"/>
      <c r="C264" s="256"/>
      <c r="D264" s="256"/>
      <c r="E264" s="256"/>
      <c r="F264" s="256"/>
      <c r="G264" s="256"/>
      <c r="H264" s="256"/>
      <c r="I264" s="256"/>
      <c r="J264" s="256"/>
      <c r="K264" s="256"/>
      <c r="L264" s="256"/>
      <c r="M264" s="256"/>
      <c r="N264" s="256"/>
      <c r="O264" s="256"/>
      <c r="P264" s="256"/>
      <c r="Q264" s="256"/>
      <c r="R264" s="256"/>
      <c r="S264" s="256"/>
      <c r="T264" s="256"/>
      <c r="U264" s="256"/>
      <c r="V264" s="256"/>
      <c r="W264" s="256"/>
      <c r="X264" s="256"/>
      <c r="Y264" s="256"/>
      <c r="Z264" s="256"/>
    </row>
    <row r="265" spans="1:26" ht="15.75" customHeight="1">
      <c r="A265" s="256"/>
      <c r="B265" s="256"/>
      <c r="C265" s="256"/>
      <c r="D265" s="256"/>
      <c r="E265" s="256"/>
      <c r="F265" s="256"/>
      <c r="G265" s="256"/>
      <c r="H265" s="256"/>
      <c r="I265" s="256"/>
      <c r="J265" s="256"/>
      <c r="K265" s="256"/>
      <c r="L265" s="256"/>
      <c r="M265" s="256"/>
      <c r="N265" s="256"/>
      <c r="O265" s="256"/>
      <c r="P265" s="256"/>
      <c r="Q265" s="256"/>
      <c r="R265" s="256"/>
      <c r="S265" s="256"/>
      <c r="T265" s="256"/>
      <c r="U265" s="256"/>
      <c r="V265" s="256"/>
      <c r="W265" s="256"/>
      <c r="X265" s="256"/>
      <c r="Y265" s="256"/>
      <c r="Z265" s="256"/>
    </row>
    <row r="266" spans="1:26" ht="15.75" customHeight="1">
      <c r="A266" s="256"/>
      <c r="B266" s="256"/>
      <c r="C266" s="256"/>
      <c r="D266" s="256"/>
      <c r="E266" s="256"/>
      <c r="F266" s="256"/>
      <c r="G266" s="256"/>
      <c r="H266" s="256"/>
      <c r="I266" s="256"/>
      <c r="J266" s="256"/>
      <c r="K266" s="256"/>
      <c r="L266" s="256"/>
      <c r="M266" s="256"/>
      <c r="N266" s="256"/>
      <c r="O266" s="256"/>
      <c r="P266" s="256"/>
      <c r="Q266" s="256"/>
      <c r="R266" s="256"/>
      <c r="S266" s="256"/>
      <c r="T266" s="256"/>
      <c r="U266" s="256"/>
      <c r="V266" s="256"/>
      <c r="W266" s="256"/>
      <c r="X266" s="256"/>
      <c r="Y266" s="256"/>
      <c r="Z266" s="256"/>
    </row>
    <row r="267" spans="1:26" ht="15.75" customHeight="1">
      <c r="A267" s="256"/>
      <c r="B267" s="256"/>
      <c r="C267" s="256"/>
      <c r="D267" s="256"/>
      <c r="E267" s="256"/>
      <c r="F267" s="256"/>
      <c r="G267" s="256"/>
      <c r="H267" s="256"/>
      <c r="I267" s="256"/>
      <c r="J267" s="256"/>
      <c r="K267" s="256"/>
      <c r="L267" s="256"/>
      <c r="M267" s="256"/>
      <c r="N267" s="256"/>
      <c r="O267" s="256"/>
      <c r="P267" s="256"/>
      <c r="Q267" s="256"/>
      <c r="R267" s="256"/>
      <c r="S267" s="256"/>
      <c r="T267" s="256"/>
      <c r="U267" s="256"/>
      <c r="V267" s="256"/>
      <c r="W267" s="256"/>
      <c r="X267" s="256"/>
      <c r="Y267" s="256"/>
      <c r="Z267" s="256"/>
    </row>
    <row r="268" spans="1:26" ht="15.75" customHeight="1">
      <c r="A268" s="256"/>
      <c r="B268" s="256"/>
      <c r="C268" s="256"/>
      <c r="D268" s="256"/>
      <c r="E268" s="256"/>
      <c r="F268" s="256"/>
      <c r="G268" s="256"/>
      <c r="H268" s="256"/>
      <c r="I268" s="256"/>
      <c r="J268" s="256"/>
      <c r="K268" s="256"/>
      <c r="L268" s="256"/>
      <c r="M268" s="256"/>
      <c r="N268" s="256"/>
      <c r="O268" s="256"/>
      <c r="P268" s="256"/>
      <c r="Q268" s="256"/>
      <c r="R268" s="256"/>
      <c r="S268" s="256"/>
      <c r="T268" s="256"/>
      <c r="U268" s="256"/>
      <c r="V268" s="256"/>
      <c r="W268" s="256"/>
      <c r="X268" s="256"/>
      <c r="Y268" s="256"/>
      <c r="Z268" s="256"/>
    </row>
    <row r="269" spans="1:26" ht="15.75" customHeight="1">
      <c r="A269" s="256"/>
      <c r="B269" s="256"/>
      <c r="C269" s="256"/>
      <c r="D269" s="256"/>
      <c r="E269" s="256"/>
      <c r="F269" s="256"/>
      <c r="G269" s="256"/>
      <c r="H269" s="256"/>
      <c r="I269" s="256"/>
      <c r="J269" s="256"/>
      <c r="K269" s="256"/>
      <c r="L269" s="256"/>
      <c r="M269" s="256"/>
      <c r="N269" s="256"/>
      <c r="O269" s="256"/>
      <c r="P269" s="256"/>
      <c r="Q269" s="256"/>
      <c r="R269" s="256"/>
      <c r="S269" s="256"/>
      <c r="T269" s="256"/>
      <c r="U269" s="256"/>
      <c r="V269" s="256"/>
      <c r="W269" s="256"/>
      <c r="X269" s="256"/>
      <c r="Y269" s="256"/>
      <c r="Z269" s="256"/>
    </row>
    <row r="270" spans="1:26" ht="15.75" customHeight="1">
      <c r="A270" s="256"/>
      <c r="B270" s="256"/>
      <c r="C270" s="256"/>
      <c r="D270" s="256"/>
      <c r="E270" s="256"/>
      <c r="F270" s="256"/>
      <c r="G270" s="256"/>
      <c r="H270" s="256"/>
      <c r="I270" s="256"/>
      <c r="J270" s="256"/>
      <c r="K270" s="256"/>
      <c r="L270" s="256"/>
      <c r="M270" s="256"/>
      <c r="N270" s="256"/>
      <c r="O270" s="256"/>
      <c r="P270" s="256"/>
      <c r="Q270" s="256"/>
      <c r="R270" s="256"/>
      <c r="S270" s="256"/>
      <c r="T270" s="256"/>
      <c r="U270" s="256"/>
      <c r="V270" s="256"/>
      <c r="W270" s="256"/>
      <c r="X270" s="256"/>
      <c r="Y270" s="256"/>
      <c r="Z270" s="256"/>
    </row>
    <row r="271" spans="1:26" ht="15.75" customHeight="1">
      <c r="A271" s="256"/>
      <c r="B271" s="256"/>
      <c r="C271" s="256"/>
      <c r="D271" s="256"/>
      <c r="E271" s="256"/>
      <c r="F271" s="256"/>
      <c r="G271" s="256"/>
      <c r="H271" s="256"/>
      <c r="I271" s="256"/>
      <c r="J271" s="256"/>
      <c r="K271" s="256"/>
      <c r="L271" s="256"/>
      <c r="M271" s="256"/>
      <c r="N271" s="256"/>
      <c r="O271" s="256"/>
      <c r="P271" s="256"/>
      <c r="Q271" s="256"/>
      <c r="R271" s="256"/>
      <c r="S271" s="256"/>
      <c r="T271" s="256"/>
      <c r="U271" s="256"/>
      <c r="V271" s="256"/>
      <c r="W271" s="256"/>
      <c r="X271" s="256"/>
      <c r="Y271" s="256"/>
      <c r="Z271" s="256"/>
    </row>
    <row r="272" spans="1:26" ht="15.75" customHeight="1">
      <c r="A272" s="256"/>
      <c r="B272" s="256"/>
      <c r="C272" s="256"/>
      <c r="D272" s="256"/>
      <c r="E272" s="256"/>
      <c r="F272" s="256"/>
      <c r="G272" s="256"/>
      <c r="H272" s="256"/>
      <c r="I272" s="256"/>
      <c r="J272" s="256"/>
      <c r="K272" s="256"/>
      <c r="L272" s="256"/>
      <c r="M272" s="256"/>
      <c r="N272" s="256"/>
      <c r="O272" s="256"/>
      <c r="P272" s="256"/>
      <c r="Q272" s="256"/>
      <c r="R272" s="256"/>
      <c r="S272" s="256"/>
      <c r="T272" s="256"/>
      <c r="U272" s="256"/>
      <c r="V272" s="256"/>
      <c r="W272" s="256"/>
      <c r="X272" s="256"/>
      <c r="Y272" s="256"/>
      <c r="Z272" s="256"/>
    </row>
    <row r="273" spans="1:26" ht="15.75" customHeight="1">
      <c r="A273" s="256"/>
      <c r="B273" s="256"/>
      <c r="C273" s="256"/>
      <c r="D273" s="256"/>
      <c r="E273" s="256"/>
      <c r="F273" s="256"/>
      <c r="G273" s="256"/>
      <c r="H273" s="256"/>
      <c r="I273" s="256"/>
      <c r="J273" s="256"/>
      <c r="K273" s="256"/>
      <c r="L273" s="256"/>
      <c r="M273" s="256"/>
      <c r="N273" s="256"/>
      <c r="O273" s="256"/>
      <c r="P273" s="256"/>
      <c r="Q273" s="256"/>
      <c r="R273" s="256"/>
      <c r="S273" s="256"/>
      <c r="T273" s="256"/>
      <c r="U273" s="256"/>
      <c r="V273" s="256"/>
      <c r="W273" s="256"/>
      <c r="X273" s="256"/>
      <c r="Y273" s="256"/>
      <c r="Z273" s="256"/>
    </row>
    <row r="274" spans="1:26" ht="15.75" customHeight="1"/>
    <row r="275" spans="1:26" ht="15.75" customHeight="1"/>
    <row r="276" spans="1:26" ht="15.75" customHeight="1"/>
    <row r="277" spans="1:26" ht="15.75" customHeight="1"/>
    <row r="278" spans="1:26" ht="15.75" customHeight="1"/>
    <row r="279" spans="1:26" ht="15.75" customHeight="1"/>
    <row r="280" spans="1:26" ht="15.75" customHeight="1"/>
    <row r="281" spans="1:26" ht="15.75" customHeight="1"/>
    <row r="282" spans="1:26" ht="15.75" customHeight="1"/>
    <row r="283" spans="1:26" ht="15.75" customHeight="1"/>
    <row r="284" spans="1:26" ht="15.75" customHeight="1"/>
    <row r="285" spans="1:26" ht="15.75" customHeight="1"/>
    <row r="286" spans="1:26" ht="15.75" customHeight="1"/>
    <row r="287" spans="1:26" ht="15.75" customHeight="1"/>
    <row r="288" spans="1:26"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2E2A26"/>
    <outlinePr summaryBelow="0" summaryRight="0"/>
  </sheetPr>
  <dimension ref="A1:I1000"/>
  <sheetViews>
    <sheetView workbookViewId="0">
      <pane ySplit="2" topLeftCell="A3" activePane="bottomLeft" state="frozen"/>
      <selection pane="bottomLeft" activeCell="B4" sqref="B4"/>
    </sheetView>
  </sheetViews>
  <sheetFormatPr defaultColWidth="14.42578125" defaultRowHeight="15" customHeight="1"/>
  <cols>
    <col min="1" max="1" width="29" customWidth="1"/>
    <col min="2" max="2" width="14.42578125" customWidth="1"/>
    <col min="3" max="3" width="39.7109375" customWidth="1"/>
    <col min="4" max="4" width="30.140625" customWidth="1"/>
    <col min="5" max="5" width="50.28515625" customWidth="1"/>
    <col min="6" max="6" width="24" customWidth="1"/>
    <col min="7" max="7" width="27.5703125" customWidth="1"/>
    <col min="8" max="8" width="11" customWidth="1"/>
    <col min="9" max="9" width="22.28515625" customWidth="1"/>
  </cols>
  <sheetData>
    <row r="1" spans="1:9" ht="15.75" customHeight="1">
      <c r="A1" s="228" t="str">
        <f>SUBSTITUTE(SUBSTITUTE(SUBSTITUTE('2. ARCHITECTURE-EN-trad-GOOGLE'!A1,"sustainable IT profit","sustainable IT benefit"),"charges","load"),"environmental impact","environmental footprint")</f>
        <v>FAMILY</v>
      </c>
      <c r="B1" s="228" t="str">
        <f>SUBSTITUTE(SUBSTITUTE(SUBSTITUTE('2. ARCHITECTURE-EN-trad-GOOGLE'!B1,"sustainable IT profit","sustainable IT benefit"),"charges","load"),"environmental impact","environmental footprint")</f>
        <v>Architecture</v>
      </c>
      <c r="C1" s="228" t="str">
        <f>SUBSTITUTE(SUBSTITUTE(SUBSTITUTE('2. ARCHITECTURE-EN-trad-GOOGLE'!C1,"sustainable IT profit","sustainable IT benefit"),"charges","load"),"environmental impact","environmental footprint")</f>
        <v>It defines all the typologies of common technical service components which are interposed between the application components and the hardware components to manage these physical resources: components for managing local technical resources (OS, SBDG, etc.), management components communications, distributed resource management components. It also defines all the types of hardware components on which an IT system is based: servers, workstations and terminals, network, etc.</v>
      </c>
      <c r="D1" s="176"/>
      <c r="E1" s="176"/>
      <c r="F1" s="176"/>
      <c r="G1" s="176"/>
      <c r="H1" s="176"/>
      <c r="I1" s="176"/>
    </row>
    <row r="2" spans="1:9" ht="15.75" customHeight="1">
      <c r="A2" s="178" t="s">
        <v>5696</v>
      </c>
      <c r="B2" s="179" t="s">
        <v>5697</v>
      </c>
      <c r="C2" s="180" t="s">
        <v>5698</v>
      </c>
      <c r="D2" s="181" t="s">
        <v>5699</v>
      </c>
      <c r="E2" s="181" t="s">
        <v>5700</v>
      </c>
      <c r="F2" s="181" t="s">
        <v>5701</v>
      </c>
      <c r="G2" s="181" t="s">
        <v>5283</v>
      </c>
      <c r="H2" s="181" t="s">
        <v>5284</v>
      </c>
      <c r="I2" s="181" t="s">
        <v>5702</v>
      </c>
    </row>
    <row r="3" spans="1:9" ht="15.75" customHeight="1">
      <c r="A3" s="185" t="str">
        <f>SUBSTITUTE(SUBSTITUTE(SUBSTITUTE('2. ARCHITECTURE-EN-trad-GOOGLE'!A3,"sustainable IT profit","sustainable IT benefit"),"charges","load"),"environmental impact","environmental footprint")</f>
        <v/>
      </c>
      <c r="B3" s="185" t="str">
        <f>SUBSTITUTE(SUBSTITUTE(SUBSTITUTE('2. ARCHITECTURE-EN-trad-GOOGLE'!B3,"sustainable IT profit","sustainable IT benefit"),"charges","load"),"environmental impact","environmental footprint")</f>
        <v>Apply an approach that guarantees the Sustainable IT aspects</v>
      </c>
      <c r="C3" s="185" t="str">
        <f>SUBSTITUTE(SUBSTITUTE(SUBSTITUTE('2. ARCHITECTURE-EN-trad-GOOGLE'!C3,"sustainable IT profit","sustainable IT benefit"),"charges","load"),"environmental impact","environmental footprint")</f>
        <v/>
      </c>
      <c r="D3" s="185" t="str">
        <f>SUBSTITUTE(SUBSTITUTE(SUBSTITUTE('2. ARCHITECTURE-EN-trad-GOOGLE'!D3,"sustainable IT profit","sustainable IT benefit"),"charges","load"),"environmental impact","environmental footprint")</f>
        <v/>
      </c>
      <c r="E3" s="185" t="str">
        <f>SUBSTITUTE(SUBSTITUTE(SUBSTITUTE('2. ARCHITECTURE-EN-trad-GOOGLE'!E3,"sustainable IT profit","sustainable IT benefit"),"charges","load"),"environmental impact","environmental footprint")</f>
        <v/>
      </c>
      <c r="F3" s="185" t="str">
        <f>SUBSTITUTE(SUBSTITUTE(SUBSTITUTE('2. ARCHITECTURE-EN-trad-GOOGLE'!F3,"sustainable IT profit","sustainable IT benefit"),"charges","load"),"environmental impact","environmental footprint")</f>
        <v/>
      </c>
      <c r="G3" s="185" t="str">
        <f>SUBSTITUTE(SUBSTITUTE(SUBSTITUTE('2. ARCHITECTURE-EN-trad-GOOGLE'!G3,"sustainable IT profit","sustainable IT benefit"),"charges","load"),"environmental impact","environmental footprint")</f>
        <v/>
      </c>
      <c r="H3" s="185" t="str">
        <f>SUBSTITUTE(SUBSTITUTE(SUBSTITUTE('2. ARCHITECTURE-EN-trad-GOOGLE'!H3,"sustainable IT profit","sustainable IT benefit"),"charges","load"),"environmental impact","environmental footprint")</f>
        <v/>
      </c>
      <c r="I3" s="185" t="str">
        <f>SUBSTITUTE(SUBSTITUTE(SUBSTITUTE('2. ARCHITECTURE-EN-trad-GOOGLE'!I3,"sustainable IT profit","sustainable IT benefit"),"charges","load"),"environmental impact","environmental footprint")</f>
        <v/>
      </c>
    </row>
    <row r="4" spans="1:9" ht="15.75" customHeight="1">
      <c r="A4" s="185" t="str">
        <f>SUBSTITUTE(SUBSTITUTE(SUBSTITUTE('2. ARCHITECTURE-EN-trad-GOOGLE'!A4,"sustainable IT profit","sustainable IT benefit"),"charges","load"),"environmental impact","environmental footprint")</f>
        <v>Life cycle</v>
      </c>
      <c r="B4" s="185" t="str">
        <f>SUBSTITUTE(SUBSTITUTE(SUBSTITUTE('2. ARCHITECTURE-EN-trad-GOOGLE'!B4,"sustainable IT profit","sustainable IT benefit"),"charges","load"),"environmental impact","environmental footprint")</f>
        <v/>
      </c>
      <c r="C4" s="185" t="str">
        <f>SUBSTITUTE(SUBSTITUTE(SUBSTITUTE('2. ARCHITECTURE-EN-trad-GOOGLE'!C4,"sustainable IT profit","sustainable IT benefit"),"charges","load"),"environmental impact","environmental footprint")</f>
        <v>Apply an approach that guarantees the Sustainable IT aspects
(Implement xTDD approaches in order to improve PO and Dev relationships and guarantee, in addition to a good understanding of the product by the teams, good quality for users endpoints, and focus on usage and experience primarily)</v>
      </c>
      <c r="D4" s="185" t="str">
        <f>SUBSTITUTE(SUBSTITUTE(SUBSTITUTE('2. ARCHITECTURE-EN-trad-GOOGLE'!D4,"sustainable IT profit","sustainable IT benefit"),"charges","load"),"environmental impact","environmental footprint")</f>
        <v>Can each component be tested for "Non-Regression" at the functional level?</v>
      </c>
      <c r="E4" s="185" t="str">
        <f>SUBSTITUTE(SUBSTITUTE(SUBSTITUTE('2. ARCHITECTURE-EN-trad-GOOGLE'!E4,"sustainable IT profit","sustainable IT benefit"),"charges","load"),"environmental impact","environmental footprint")</f>
        <v>The coverage of functional tests and the quality gained by taking into account all the test cases makes it possible to make developments more reliable, to avoid inefficient software operations which consume technical resources without rendering functionality and generate multiple updates. User dissatisfaction is compounded by the frustration of development teams who have to deal with non-quality without being able to progress in their jobs.</v>
      </c>
      <c r="F4" s="185" t="str">
        <f>SUBSTITUTE(SUBSTITUTE(SUBSTITUTE('2. ARCHITECTURE-EN-trad-GOOGLE'!F4,"sustainable IT profit","sustainable IT benefit"),"charges","load"),"environmental impact","environmental footprint")</f>
        <v>Existence of acceptance tests? Are acceptance tests in the context of software development subject to a "test driven development" approach?</v>
      </c>
      <c r="G4" s="185" t="str">
        <f>SUBSTITUTE(SUBSTITUTE(SUBSTITUTE('2. ARCHITECTURE-EN-trad-GOOGLE'!G4,"sustainable IT profit","sustainable IT benefit"),"charges","load"),"environmental impact","environmental footprint")</f>
        <v>Existence of non-passing cases?</v>
      </c>
      <c r="H4" s="185" t="str">
        <f>SUBSTITUTE(SUBSTITUTE(SUBSTITUTE('2. ARCHITECTURE-EN-trad-GOOGLE'!H4,"sustainable IT profit","sustainable IT benefit"),"charges","load"),"environmental impact","environmental footprint")</f>
        <v>The DOD requires that all the tests be passed before a delivery of the code</v>
      </c>
      <c r="I4" s="185" t="str">
        <f>SUBSTITUTE(SUBSTITUTE(SUBSTITUTE('2. ARCHITECTURE-EN-trad-GOOGLE'!I4,"sustainable IT profit","sustainable IT benefit"),"charges","load"),"environmental impact","environmental footprint")</f>
        <v/>
      </c>
    </row>
    <row r="5" spans="1:9" ht="15.75" customHeight="1">
      <c r="A5" s="185" t="str">
        <f>SUBSTITUTE(SUBSTITUTE(SUBSTITUTE('2. ARCHITECTURE-EN-trad-GOOGLE'!A5,"sustainable IT profit","sustainable IT benefit"),"charges","load"),"environmental impact","environmental footprint")</f>
        <v>Sustainable IT Software Design</v>
      </c>
      <c r="B5" s="185" t="str">
        <f>SUBSTITUTE(SUBSTITUTE(SUBSTITUTE('2. ARCHITECTURE-EN-trad-GOOGLE'!B5,"sustainable IT profit","sustainable IT benefit"),"charges","load"),"environmental impact","environmental footprint")</f>
        <v/>
      </c>
      <c r="C5" s="185" t="str">
        <f>SUBSTITUTE(SUBSTITUTE(SUBSTITUTE('2. ARCHITECTURE-EN-trad-GOOGLE'!C5,"sustainable IT profit","sustainable IT benefit"),"charges","load"),"environmental impact","environmental footprint")</f>
        <v>Apply the principles of BDD (Behavior Driven Development) by setting up relevant behavior tests, thus reducing the cost of maintenance and production of tests while ensuring better software quality (validation of an entire process vs. validation of functionalities in a granular way)</v>
      </c>
      <c r="D5" s="185" t="str">
        <f>SUBSTITUTE(SUBSTITUTE(SUBSTITUTE('2. ARCHITECTURE-EN-trad-GOOGLE'!D5,"sustainable IT profit","sustainable IT benefit"),"charges","load"),"environmental impact","environmental footprint")</f>
        <v>Is a BDD (Behavior Driven Development) approach implemented to steer production through usage?</v>
      </c>
      <c r="E5" s="185" t="str">
        <f>SUBSTITUTE(SUBSTITUTE(SUBSTITUTE('2. ARCHITECTURE-EN-trad-GOOGLE'!E5,"sustainable IT profit","sustainable IT benefit"),"charges","load"),"environmental impact","environmental footprint")</f>
        <v>The identified and approved uses make it possible to limit the achievements to cases concretely expected by users. The selection of uses must however be in accordance with actual uses, and not be extrapolated from the interpretations of the technical teams.</v>
      </c>
      <c r="F5" s="185" t="str">
        <f>SUBSTITUTE(SUBSTITUTE(SUBSTITUTE('2. ARCHITECTURE-EN-trad-GOOGLE'!F5,"sustainable IT profit","sustainable IT benefit"),"charges","load"),"environmental impact","environmental footprint")</f>
        <v>Are BDD scenarios available for all features?</v>
      </c>
      <c r="G5" s="185" t="str">
        <f>SUBSTITUTE(SUBSTITUTE(SUBSTITUTE('2. ARCHITECTURE-EN-trad-GOOGLE'!G5,"sustainable IT profit","sustainable IT benefit"),"charges","load"),"environmental impact","environmental footprint")</f>
        <v/>
      </c>
      <c r="H5" s="185" t="str">
        <f>SUBSTITUTE(SUBSTITUTE(SUBSTITUTE('2. ARCHITECTURE-EN-trad-GOOGLE'!H5,"sustainable IT profit","sustainable IT benefit"),"charges","load"),"environmental impact","environmental footprint")</f>
        <v/>
      </c>
      <c r="I5" s="185" t="str">
        <f>SUBSTITUTE(SUBSTITUTE(SUBSTITUTE('2. ARCHITECTURE-EN-trad-GOOGLE'!I5,"sustainable IT profit","sustainable IT benefit"),"charges","load"),"environmental impact","environmental footprint")</f>
        <v/>
      </c>
    </row>
    <row r="6" spans="1:9" ht="15.75" customHeight="1">
      <c r="A6" s="185" t="str">
        <f>SUBSTITUTE(SUBSTITUTE(SUBSTITUTE('2. ARCHITECTURE-EN-trad-GOOGLE'!A6,"sustainable IT profit","sustainable IT benefit"),"charges","load"),"environmental impact","environmental footprint")</f>
        <v>Sustainable IT infrastructure</v>
      </c>
      <c r="B6" s="185" t="str">
        <f>SUBSTITUTE(SUBSTITUTE(SUBSTITUTE('2. ARCHITECTURE-EN-trad-GOOGLE'!B6,"sustainable IT profit","sustainable IT benefit"),"charges","load"),"environmental impact","environmental footprint")</f>
        <v/>
      </c>
      <c r="C6" s="185" t="str">
        <f>SUBSTITUTE(SUBSTITUTE(SUBSTITUTE('2. ARCHITECTURE-EN-trad-GOOGLE'!C6,"sustainable IT profit","sustainable IT benefit"),"charges","load"),"environmental impact","environmental footprint")</f>
        <v>Apply an approach that guarantees the Sustainable IT aspects
(Use of DevOPS and continuous integration pilelines to guarantee the compliance of deliveries and limit their impact on the need to have to restart correction and redelivery chains and to have consequences on users etc)</v>
      </c>
      <c r="D6" s="185" t="str">
        <f>SUBSTITUTE(SUBSTITUTE(SUBSTITUTE('2. ARCHITECTURE-EN-trad-GOOGLE'!D6,"sustainable IT profit","sustainable IT benefit"),"charges","load"),"environmental impact","environmental footprint")</f>
        <v>Does automation of compilation, test, integration, and deployment tasks exist in the continuous integration workflow?</v>
      </c>
      <c r="E6" s="185" t="str">
        <f>SUBSTITUTE(SUBSTITUTE(SUBSTITUTE('2. ARCHITECTURE-EN-trad-GOOGLE'!E6,"sustainable IT profit","sustainable IT benefit"),"charges","load"),"environmental impact","environmental footprint")</f>
        <v>Improving the reliability of the production process reduces the impact of re-deliveries following errors and makes it possible to deliver codes that fulfill their functions. Consumption of resources for an erroneous result being considered an unnecessary waste of resources.</v>
      </c>
      <c r="F6" s="185" t="str">
        <f>SUBSTITUTE(SUBSTITUTE(SUBSTITUTE('2. ARCHITECTURE-EN-trad-GOOGLE'!F6,"sustainable IT profit","sustainable IT benefit"),"charges","load"),"environmental impact","environmental footprint")</f>
        <v>Existence of a DevOps pipeline?</v>
      </c>
      <c r="G6" s="185" t="str">
        <f>SUBSTITUTE(SUBSTITUTE(SUBSTITUTE('2. ARCHITECTURE-EN-trad-GOOGLE'!G6,"sustainable IT profit","sustainable IT benefit"),"charges","load"),"environmental impact","environmental footprint")</f>
        <v>Are code commits framed in a continuous integration pipeline so as to reduce the impact of the cost associated with application deliveries and regressions?</v>
      </c>
      <c r="H6" s="185" t="str">
        <f>SUBSTITUTE(SUBSTITUTE(SUBSTITUTE('2. ARCHITECTURE-EN-trad-GOOGLE'!H6,"sustainable IT profit","sustainable IT benefit"),"charges","load"),"environmental impact","environmental footprint")</f>
        <v>Is unit test validation integrated into code re-delivery chains?</v>
      </c>
      <c r="I6" s="185" t="str">
        <f>SUBSTITUTE(SUBSTITUTE(SUBSTITUTE('2. ARCHITECTURE-EN-trad-GOOGLE'!I6,"sustainable IT profit","sustainable IT benefit"),"charges","load"),"environmental impact","environmental footprint")</f>
        <v/>
      </c>
    </row>
    <row r="7" spans="1:9" ht="15.75" customHeight="1">
      <c r="A7" s="185" t="str">
        <f>SUBSTITUTE(SUBSTITUTE(SUBSTITUTE('2. ARCHITECTURE-EN-trad-GOOGLE'!A7,"sustainable IT profit","sustainable IT benefit"),"charges","load"),"environmental impact","environmental footprint")</f>
        <v/>
      </c>
      <c r="B7" s="185" t="str">
        <f>SUBSTITUTE(SUBSTITUTE(SUBSTITUTE('2. ARCHITECTURE-EN-trad-GOOGLE'!B7,"sustainable IT profit","sustainable IT benefit"),"charges","load"),"environmental impact","environmental footprint")</f>
        <v>Anticipate the operation of services</v>
      </c>
      <c r="C7" s="185" t="str">
        <f>SUBSTITUTE(SUBSTITUTE(SUBSTITUTE('2. ARCHITECTURE-EN-trad-GOOGLE'!C7,"sustainable IT profit","sustainable IT benefit"),"charges","load"),"environmental impact","environmental footprint")</f>
        <v/>
      </c>
      <c r="D7" s="185" t="str">
        <f>SUBSTITUTE(SUBSTITUTE(SUBSTITUTE('2. ARCHITECTURE-EN-trad-GOOGLE'!D7,"sustainable IT profit","sustainable IT benefit"),"charges","load"),"environmental impact","environmental footprint")</f>
        <v/>
      </c>
      <c r="E7" s="185" t="str">
        <f>SUBSTITUTE(SUBSTITUTE(SUBSTITUTE('2. ARCHITECTURE-EN-trad-GOOGLE'!E7,"sustainable IT profit","sustainable IT benefit"),"charges","load"),"environmental impact","environmental footprint")</f>
        <v/>
      </c>
      <c r="F7" s="185" t="str">
        <f>SUBSTITUTE(SUBSTITUTE(SUBSTITUTE('2. ARCHITECTURE-EN-trad-GOOGLE'!F7,"sustainable IT profit","sustainable IT benefit"),"charges","load"),"environmental impact","environmental footprint")</f>
        <v/>
      </c>
      <c r="G7" s="185" t="str">
        <f>SUBSTITUTE(SUBSTITUTE(SUBSTITUTE('2. ARCHITECTURE-EN-trad-GOOGLE'!G7,"sustainable IT profit","sustainable IT benefit"),"charges","load"),"environmental impact","environmental footprint")</f>
        <v/>
      </c>
      <c r="H7" s="185" t="str">
        <f>SUBSTITUTE(SUBSTITUTE(SUBSTITUTE('2. ARCHITECTURE-EN-trad-GOOGLE'!H7,"sustainable IT profit","sustainable IT benefit"),"charges","load"),"environmental impact","environmental footprint")</f>
        <v/>
      </c>
      <c r="I7" s="185" t="str">
        <f>SUBSTITUTE(SUBSTITUTE(SUBSTITUTE('2. ARCHITECTURE-EN-trad-GOOGLE'!I7,"sustainable IT profit","sustainable IT benefit"),"charges","load"),"environmental impact","environmental footprint")</f>
        <v/>
      </c>
    </row>
    <row r="8" spans="1:9" ht="15.75" customHeight="1">
      <c r="A8" s="185" t="str">
        <f>SUBSTITUTE(SUBSTITUTE(SUBSTITUTE('2. ARCHITECTURE-EN-trad-GOOGLE'!A8,"sustainable IT profit","sustainable IT benefit"),"charges","load"),"environmental impact","environmental footprint")</f>
        <v>Sustainable IT infrastructure</v>
      </c>
      <c r="B8" s="185" t="str">
        <f>SUBSTITUTE(SUBSTITUTE(SUBSTITUTE('2. ARCHITECTURE-EN-trad-GOOGLE'!B8,"sustainable IT profit","sustainable IT benefit"),"charges","load"),"environmental impact","environmental footprint")</f>
        <v/>
      </c>
      <c r="C8" s="185" t="str">
        <f>SUBSTITUTE(SUBSTITUTE(SUBSTITUTE('2. ARCHITECTURE-EN-trad-GOOGLE'!C8,"sustainable IT profit","sustainable IT benefit"),"charges","load"),"environmental impact","environmental footprint")</f>
        <v>Anticipate the operation of services
(Ensure that the infrastructures are sized according to their actual maximum consumption)</v>
      </c>
      <c r="D8" s="185" t="str">
        <f>SUBSTITUTE(SUBSTITUTE(SUBSTITUTE('2. ARCHITECTURE-EN-trad-GOOGLE'!D8,"sustainable IT profit","sustainable IT benefit"),"charges","load"),"environmental impact","environmental footprint")</f>
        <v>Do probes exist to measure the actual consumption of the code in production and allow accurate sizing?</v>
      </c>
      <c r="E8" s="185" t="str">
        <f>SUBSTITUTE(SUBSTITUTE(SUBSTITUTE('2. ARCHITECTURE-EN-trad-GOOGLE'!E8,"sustainable IT profit","sustainable IT benefit"),"charges","load"),"environmental impact","environmental footprint")</f>
        <v>In the absence of reliable metrics, the sizing of physical components is based on estimates which may not be adapted to actual use cases. These metrics must then be used according to 2 principles: adjust the sizing, and identify the overconsumption which must be systematically reviewed in order to deal with them.</v>
      </c>
      <c r="F8" s="185" t="str">
        <f>SUBSTITUTE(SUBSTITUTE(SUBSTITUTE('2. ARCHITECTURE-EN-trad-GOOGLE'!F8,"sustainable IT profit","sustainable IT benefit"),"charges","load"),"environmental impact","environmental footprint")</f>
        <v>Has the disk consumption been the subject of a dimensioning and an estimate during the DAT phases?</v>
      </c>
      <c r="G8" s="185" t="str">
        <f>SUBSTITUTE(SUBSTITUTE(SUBSTITUTE('2. ARCHITECTURE-EN-trad-GOOGLE'!G8,"sustainable IT profit","sustainable IT benefit"),"charges","load"),"environmental impact","environmental footprint")</f>
        <v>In the case of software packages, have the editor sizing matrices been used?</v>
      </c>
      <c r="H8" s="185" t="str">
        <f>SUBSTITUTE(SUBSTITUTE(SUBSTITUTE('2. ARCHITECTURE-EN-trad-GOOGLE'!H8,"sustainable IT profit","sustainable IT benefit"),"charges","load"),"environmental impact","environmental footprint")</f>
        <v/>
      </c>
      <c r="I8" s="185" t="str">
        <f>SUBSTITUTE(SUBSTITUTE(SUBSTITUTE('2. ARCHITECTURE-EN-trad-GOOGLE'!I8,"sustainable IT profit","sustainable IT benefit"),"charges","load"),"environmental impact","environmental footprint")</f>
        <v/>
      </c>
    </row>
    <row r="9" spans="1:9" ht="15.75" customHeight="1">
      <c r="A9" s="185" t="str">
        <f>SUBSTITUTE(SUBSTITUTE(SUBSTITUTE('2. ARCHITECTURE-EN-trad-GOOGLE'!A9,"sustainable IT profit","sustainable IT benefit"),"charges","load"),"environmental impact","environmental footprint")</f>
        <v>Infrastrucutre</v>
      </c>
      <c r="B9" s="185" t="str">
        <f>SUBSTITUTE(SUBSTITUTE(SUBSTITUTE('2. ARCHITECTURE-EN-trad-GOOGLE'!B9,"sustainable IT profit","sustainable IT benefit"),"charges","load"),"environmental impact","environmental footprint")</f>
        <v/>
      </c>
      <c r="C9" s="185" t="str">
        <f>SUBSTITUTE(SUBSTITUTE(SUBSTITUTE('2. ARCHITECTURE-EN-trad-GOOGLE'!C9,"sustainable IT profit","sustainable IT benefit"),"charges","load"),"environmental impact","environmental footprint")</f>
        <v>Anticipate the exploitation of services
(Densify the hosting of applications)</v>
      </c>
      <c r="D9" s="185" t="str">
        <f>SUBSTITUTE(SUBSTITUTE(SUBSTITUTE('2. ARCHITECTURE-EN-trad-GOOGLE'!D9,"sustainable IT profit","sustainable IT benefit"),"charges","load"),"environmental impact","environmental footprint")</f>
        <v>Is the hosting of applications densified?</v>
      </c>
      <c r="E9" s="185" t="str">
        <f>SUBSTITUTE(SUBSTITUTE(SUBSTITUTE('2. ARCHITECTURE-EN-trad-GOOGLE'!E9,"sustainable IT profit","sustainable IT benefit"),"charges","load"),"environmental impact","environmental footprint")</f>
        <v>The adaptation of technical resources and their uses must be monitored in relation to the sum of the virtual resources allocated and consumed by the applications. Certain technologies (Virtualization) allow the allocation of several virtual components on the same physical component in order to increase the density of the hosting solutions.</v>
      </c>
      <c r="F9" s="185" t="str">
        <f>SUBSTITUTE(SUBSTITUTE(SUBSTITUTE('2. ARCHITECTURE-EN-trad-GOOGLE'!F9,"sustainable IT profit","sustainable IT benefit"),"charges","load"),"environmental impact","environmental footprint")</f>
        <v>Is the VM over-provisioning rate monitored?</v>
      </c>
      <c r="G9" s="185" t="str">
        <f>SUBSTITUTE(SUBSTITUTE(SUBSTITUTE('2. ARCHITECTURE-EN-trad-GOOGLE'!G9,"sustainable IT profit","sustainable IT benefit"),"charges","load"),"environmental impact","environmental footprint")</f>
        <v>If a containerization platform is implemented, are overlay storage layers used? Is storage reduction necessary?</v>
      </c>
      <c r="H9" s="185" t="str">
        <f>SUBSTITUTE(SUBSTITUTE(SUBSTITUTE('2. ARCHITECTURE-EN-trad-GOOGLE'!H9,"sustainable IT profit","sustainable IT benefit"),"charges","load"),"environmental impact","environmental footprint")</f>
        <v/>
      </c>
      <c r="I9" s="185" t="str">
        <f>SUBSTITUTE(SUBSTITUTE(SUBSTITUTE('2. ARCHITECTURE-EN-trad-GOOGLE'!I9,"sustainable IT profit","sustainable IT benefit"),"charges","load"),"environmental impact","environmental footprint")</f>
        <v/>
      </c>
    </row>
    <row r="10" spans="1:9" ht="15.75" customHeight="1">
      <c r="A10" s="185" t="str">
        <f>SUBSTITUTE(SUBSTITUTE(SUBSTITUTE('2. ARCHITECTURE-EN-trad-GOOGLE'!A10,"sustainable IT profit","sustainable IT benefit"),"charges","load"),"environmental impact","environmental footprint")</f>
        <v>Life cycle</v>
      </c>
      <c r="B10" s="185" t="str">
        <f>SUBSTITUTE(SUBSTITUTE(SUBSTITUTE('2. ARCHITECTURE-EN-trad-GOOGLE'!B10,"sustainable IT profit","sustainable IT benefit"),"charges","load"),"environmental impact","environmental footprint")</f>
        <v/>
      </c>
      <c r="C10" s="185" t="str">
        <f>SUBSTITUTE(SUBSTITUTE(SUBSTITUTE('2. ARCHITECTURE-EN-trad-GOOGLE'!C10,"sustainable IT profit","sustainable IT benefit"),"charges","load"),"environmental impact","environmental footprint")</f>
        <v>Anticipate the operation of services
(The infrastructure operation plan must provide for reallocating / putting to sleep or shutting down unused resources)</v>
      </c>
      <c r="D10" s="185" t="str">
        <f>SUBSTITUTE(SUBSTITUTE(SUBSTITUTE('2. ARCHITECTURE-EN-trad-GOOGLE'!D10,"sustainable IT profit","sustainable IT benefit"),"charges","load"),"environmental impact","environmental footprint")</f>
        <v>Are the environments other than production (DEV, QA, ...) switched off or decommissioned outside the ranges of use (at night, outside the test periods)?</v>
      </c>
      <c r="E10" s="185" t="str">
        <f>SUBSTITUTE(SUBSTITUTE(SUBSTITUTE('2. ARCHITECTURE-EN-trad-GOOGLE'!E10,"sustainable IT profit","sustainable IT benefit"),"charges","load"),"environmental impact","environmental footprint")</f>
        <v>Apart from production, which may have a 24/7 availability requirement, other environments (tests, integration, acceptance) are most often linked to human operations subject to restricted time slots, or even to limited periods. When the environments are not in use, they must not be active in order to reduce the energy consumption of these configurations. They must be decommissioned when no further use is envisaged over a long period.</v>
      </c>
      <c r="F10" s="185" t="str">
        <f>SUBSTITUTE(SUBSTITUTE(SUBSTITUTE('2. ARCHITECTURE-EN-trad-GOOGLE'!F10,"sustainable IT profit","sustainable IT benefit"),"charges","load"),"environmental impact","environmental footprint")</f>
        <v>Does the infrastructure / application shut down unsolicited environments permanently?</v>
      </c>
      <c r="G10" s="185" t="str">
        <f>SUBSTITUTE(SUBSTITUTE(SUBSTITUTE('2. ARCHITECTURE-EN-trad-GOOGLE'!G10,"sustainable IT profit","sustainable IT benefit"),"charges","load"),"environmental impact","environmental footprint")</f>
        <v>Does the application set up autoscaling to adjust downward (or upward) the number of instances of the service (horizontal scalability)?</v>
      </c>
      <c r="H10" s="185" t="str">
        <f>SUBSTITUTE(SUBSTITUTE(SUBSTITUTE('2. ARCHITECTURE-EN-trad-GOOGLE'!H10,"sustainable IT profit","sustainable IT benefit"),"charges","load"),"environmental impact","environmental footprint")</f>
        <v/>
      </c>
      <c r="I10" s="185" t="str">
        <f>SUBSTITUTE(SUBSTITUTE(SUBSTITUTE('2. ARCHITECTURE-EN-trad-GOOGLE'!I10,"sustainable IT profit","sustainable IT benefit"),"charges","load"),"environmental impact","environmental footprint")</f>
        <v>Link to a study which states that 30% of servers are in a "comatose" state https://www.anthesisgroup.com/wp-content/uploads/2019/11/Case-Study_DataSupports30PercentComatoseEstimate-FINAL_06032015.pdf (Amaury)</v>
      </c>
    </row>
    <row r="11" spans="1:9" ht="15.75" customHeight="1">
      <c r="A11" s="185" t="str">
        <f>SUBSTITUTE(SUBSTITUTE(SUBSTITUTE('2. ARCHITECTURE-EN-trad-GOOGLE'!A11,"sustainable IT profit","sustainable IT benefit"),"charges","load"),"environmental impact","environmental footprint")</f>
        <v>Life cycle</v>
      </c>
      <c r="B11" s="185" t="str">
        <f>SUBSTITUTE(SUBSTITUTE(SUBSTITUTE('2. ARCHITECTURE-EN-trad-GOOGLE'!B11,"sustainable IT profit","sustainable IT benefit"),"charges","load"),"environmental impact","environmental footprint")</f>
        <v/>
      </c>
      <c r="C11" s="185" t="str">
        <f>SUBSTITUTE(SUBSTITUTE(SUBSTITUTE('2. ARCHITECTURE-EN-trad-GOOGLE'!C11,"sustainable IT profit","sustainable IT benefit"),"charges","load"),"environmental impact","environmental footprint")</f>
        <v>Anticipate the operation of services
(The infrastructure operation plan must provide for reallocating / putting to sleep or shutting down unused resources)</v>
      </c>
      <c r="D11" s="185" t="str">
        <f>SUBSTITUTE(SUBSTITUTE(SUBSTITUTE('2. ARCHITECTURE-EN-trad-GOOGLE'!D11,"sustainable IT profit","sustainable IT benefit"),"charges","load"),"environmental impact","environmental footprint")</f>
        <v>Are unsolicited production environments outside of peak loads turned off or decommissioned?</v>
      </c>
      <c r="E11" s="185" t="str">
        <f>SUBSTITUTE(SUBSTITUTE(SUBSTITUTE('2. ARCHITECTURE-EN-trad-GOOGLE'!E11,"sustainable IT profit","sustainable IT benefit"),"charges","load"),"environmental impact","environmental footprint")</f>
        <v>Service safeguards implement load distribution solutions. The environments are sized in relation to the estimated peaks of use, most often seasonal. These server replications when they remain active take loads whereas a smaller environment would be perfectly able to handle all the traffic. The lower the number of server instances, the lower the environmental footprint. Since bringing a replicate back online is an operation that is not very complex and perfectly mastered, there is no benefit in maintaining server images for 11 months a year, if the peak load is only really present for 1 month.</v>
      </c>
      <c r="F11" s="185" t="str">
        <f>SUBSTITUTE(SUBSTITUTE(SUBSTITUTE('2. ARCHITECTURE-EN-trad-GOOGLE'!F11,"sustainable IT profit","sustainable IT benefit"),"charges","load"),"environmental impact","environmental footprint")</f>
        <v>Are the extinction / activation thresholds defined and monitored?</v>
      </c>
      <c r="G11" s="185" t="str">
        <f>SUBSTITUTE(SUBSTITUTE(SUBSTITUTE('2. ARCHITECTURE-EN-trad-GOOGLE'!G11,"sustainable IT profit","sustainable IT benefit"),"charges","load"),"environmental impact","environmental footprint")</f>
        <v>At the end of which extinction period is an environment decommissioned?</v>
      </c>
      <c r="H11" s="185" t="str">
        <f>SUBSTITUTE(SUBSTITUTE(SUBSTITUTE('2. ARCHITECTURE-EN-trad-GOOGLE'!H11,"sustainable IT profit","sustainable IT benefit"),"charges","load"),"environmental impact","environmental footprint")</f>
        <v/>
      </c>
      <c r="I11" s="185" t="str">
        <f>SUBSTITUTE(SUBSTITUTE(SUBSTITUTE('2. ARCHITECTURE-EN-trad-GOOGLE'!I11,"sustainable IT profit","sustainable IT benefit"),"charges","load"),"environmental impact","environmental footprint")</f>
        <v/>
      </c>
    </row>
    <row r="12" spans="1:9" ht="15.75" customHeight="1">
      <c r="A12" s="185" t="str">
        <f>SUBSTITUTE(SUBSTITUTE(SUBSTITUTE('2. ARCHITECTURE-EN-trad-GOOGLE'!A12,"sustainable IT profit","sustainable IT benefit"),"charges","load"),"environmental impact","environmental footprint")</f>
        <v>Sustainable IT Software Design</v>
      </c>
      <c r="B12" s="185" t="str">
        <f>SUBSTITUTE(SUBSTITUTE(SUBSTITUTE('2. ARCHITECTURE-EN-trad-GOOGLE'!B12,"sustainable IT profit","sustainable IT benefit"),"charges","load"),"environmental impact","environmental footprint")</f>
        <v/>
      </c>
      <c r="C12" s="185" t="str">
        <f>SUBSTITUTE(SUBSTITUTE(SUBSTITUTE('2. ARCHITECTURE-EN-trad-GOOGLE'!C12,"sustainable IT profit","sustainable IT benefit"),"charges","load"),"environmental impact","environmental footprint")</f>
        <v>Anticipate the operation of services
(For each service or system, it is necessary to define SLA and QoS by brick or component, the dimensioning of which corresponds to uses dictated by the capacity of the business processes)</v>
      </c>
      <c r="D12" s="185" t="str">
        <f>SUBSTITUTE(SUBSTITUTE(SUBSTITUTE('2. ARCHITECTURE-EN-trad-GOOGLE'!D12,"sustainable IT profit","sustainable IT benefit"),"charges","load"),"environmental impact","environmental footprint")</f>
        <v>Are the definitions of SLA and QoS for each of the functions of the application architecture specified in accordance with the business uses?</v>
      </c>
      <c r="E12" s="185" t="str">
        <f>SUBSTITUTE(SUBSTITUTE(SUBSTITUTE('2. ARCHITECTURE-EN-trad-GOOGLE'!E12,"sustainable IT profit","sustainable IT benefit"),"charges","load"),"environmental impact","environmental footprint")</f>
        <v>The state of the art of IT tends to make all components reliable in the same way and to promote excellence in the areas of availability and quality of service. Business needs could in certain cases or for certain functionalities be satisfied with lighter constraints. When businesses and uses are not consulted, IT secures itself by exceeding expectations rather than taking the risk of being questioned.</v>
      </c>
      <c r="F12" s="185" t="str">
        <f>SUBSTITUTE(SUBSTITUTE(SUBSTITUTE('2. ARCHITECTURE-EN-trad-GOOGLE'!F12,"sustainable IT profit","sustainable IT benefit"),"charges","load"),"environmental impact","environmental footprint")</f>
        <v>Are there different SLA families for technical architecture elements?</v>
      </c>
      <c r="G12" s="185" t="str">
        <f>SUBSTITUTE(SUBSTITUTE(SUBSTITUTE('2. ARCHITECTURE-EN-trad-GOOGLE'!G12,"sustainable IT profit","sustainable IT benefit"),"charges","load"),"environmental impact","environmental footprint")</f>
        <v>Does the application align its SLA needs with its performance needs (Active / Active, Active / Passive)? Are SLAs evaluated against the environmental footprint?</v>
      </c>
      <c r="H12" s="185" t="str">
        <f>SUBSTITUTE(SUBSTITUTE(SUBSTITUTE('2. ARCHITECTURE-EN-trad-GOOGLE'!H12,"sustainable IT profit","sustainable IT benefit"),"charges","load"),"environmental impact","environmental footprint")</f>
        <v/>
      </c>
      <c r="I12" s="185" t="str">
        <f>SUBSTITUTE(SUBSTITUTE(SUBSTITUTE('2. ARCHITECTURE-EN-trad-GOOGLE'!I12,"sustainable IT profit","sustainable IT benefit"),"charges","load"),"environmental impact","environmental footprint")</f>
        <v/>
      </c>
    </row>
    <row r="13" spans="1:9" ht="15.75" customHeight="1">
      <c r="A13" s="185" t="str">
        <f>SUBSTITUTE(SUBSTITUTE(SUBSTITUTE('2. ARCHITECTURE-EN-trad-GOOGLE'!A13,"sustainable IT profit","sustainable IT benefit"),"charges","load"),"environmental impact","environmental footprint")</f>
        <v/>
      </c>
      <c r="B13" s="185" t="str">
        <f>SUBSTITUTE(SUBSTITUTE(SUBSTITUTE('2. ARCHITECTURE-EN-trad-GOOGLE'!B13,"sustainable IT profit","sustainable IT benefit"),"charges","load"),"environmental impact","environmental footprint")</f>
        <v>Manage data life</v>
      </c>
      <c r="C13" s="185" t="str">
        <f>SUBSTITUTE(SUBSTITUTE(SUBSTITUTE('2. ARCHITECTURE-EN-trad-GOOGLE'!C13,"sustainable IT profit","sustainable IT benefit"),"charges","load"),"environmental impact","environmental footprint")</f>
        <v/>
      </c>
      <c r="D13" s="185" t="str">
        <f>SUBSTITUTE(SUBSTITUTE(SUBSTITUTE('2. ARCHITECTURE-EN-trad-GOOGLE'!D13,"sustainable IT profit","sustainable IT benefit"),"charges","load"),"environmental impact","environmental footprint")</f>
        <v/>
      </c>
      <c r="E13" s="185" t="str">
        <f>SUBSTITUTE(SUBSTITUTE(SUBSTITUTE('2. ARCHITECTURE-EN-trad-GOOGLE'!E13,"sustainable IT profit","sustainable IT benefit"),"charges","load"),"environmental impact","environmental footprint")</f>
        <v/>
      </c>
      <c r="F13" s="185" t="str">
        <f>SUBSTITUTE(SUBSTITUTE(SUBSTITUTE('2. ARCHITECTURE-EN-trad-GOOGLE'!F13,"sustainable IT profit","sustainable IT benefit"),"charges","load"),"environmental impact","environmental footprint")</f>
        <v/>
      </c>
      <c r="G13" s="185" t="str">
        <f>SUBSTITUTE(SUBSTITUTE(SUBSTITUTE('2. ARCHITECTURE-EN-trad-GOOGLE'!G13,"sustainable IT profit","sustainable IT benefit"),"charges","load"),"environmental impact","environmental footprint")</f>
        <v/>
      </c>
      <c r="H13" s="185" t="str">
        <f>SUBSTITUTE(SUBSTITUTE(SUBSTITUTE('2. ARCHITECTURE-EN-trad-GOOGLE'!H13,"sustainable IT profit","sustainable IT benefit"),"charges","load"),"environmental impact","environmental footprint")</f>
        <v/>
      </c>
      <c r="I13" s="185" t="str">
        <f>SUBSTITUTE(SUBSTITUTE(SUBSTITUTE('2. ARCHITECTURE-EN-trad-GOOGLE'!I13,"sustainable IT profit","sustainable IT benefit"),"charges","load"),"environmental impact","environmental footprint")</f>
        <v/>
      </c>
    </row>
    <row r="14" spans="1:9" ht="15.75" customHeight="1">
      <c r="A14" s="185" t="str">
        <f>SUBSTITUTE(SUBSTITUTE(SUBSTITUTE('2. ARCHITECTURE-EN-trad-GOOGLE'!A14,"sustainable IT profit","sustainable IT benefit"),"charges","load"),"environmental impact","environmental footprint")</f>
        <v>Life cycle</v>
      </c>
      <c r="B14" s="185" t="str">
        <f>SUBSTITUTE(SUBSTITUTE(SUBSTITUTE('2. ARCHITECTURE-EN-trad-GOOGLE'!B14,"sustainable IT profit","sustainable IT benefit"),"charges","load"),"environmental impact","environmental footprint")</f>
        <v/>
      </c>
      <c r="C14" s="185" t="str">
        <f>SUBSTITUTE(SUBSTITUTE(SUBSTITUTE('2. ARCHITECTURE-EN-trad-GOOGLE'!C14,"sustainable IT profit","sustainable IT benefit"),"charges","load"),"environmental impact","environmental footprint")</f>
        <v>Manage the life of the data
(When a data no longer has a reason to exist in an IS, it must be able to be the subject of a right to be forgotten)</v>
      </c>
      <c r="D14" s="185" t="str">
        <f>SUBSTITUTE(SUBSTITUTE(SUBSTITUTE('2. ARCHITECTURE-EN-trad-GOOGLE'!D14,"sustainable IT profit","sustainable IT benefit"),"charges","load"),"environmental impact","environmental footprint")</f>
        <v>Have the legal constraints related to data persistence been analyzed and the rules and periods for forgetting specified? Has the lifespan of the data been thoroughly investigated? Have the legal terms been analyzed?</v>
      </c>
      <c r="E14" s="185" t="str">
        <f>SUBSTITUTE(SUBSTITUTE(SUBSTITUTE('2. ARCHITECTURE-EN-trad-GOOGLE'!E14,"sustainable IT profit","sustainable IT benefit"),"charges","load"),"environmental impact","environmental footprint")</f>
        <v>The regulations impose control of the data life cycle for certain categories (personal data framed by the GDPR), the other categories of data are not taken into account, which leads to the accumulation of data without taking into account the expiration periods , which introduces a permanent increase in data volume, backup volumes, resources consumed by data access. Over time, the level of precision of the data loses its importance, which should lead to a reduction in the volume in the phase preceding outright withdrawal.</v>
      </c>
      <c r="F14" s="185" t="str">
        <f>SUBSTITUTE(SUBSTITUTE(SUBSTITUTE('2. ARCHITECTURE-EN-trad-GOOGLE'!F14,"sustainable IT profit","sustainable IT benefit"),"charges","load"),"environmental impact","environmental footprint")</f>
        <v>Are there mechanisms for managing the data lifecycle (expiration)?
Have historization mechanisms been put in place for data with a low manipulation rate?
Has an end of life for the data been planned (setting up a validity date for each data, setting up a validity date by type of technical data, setting up a date validation by type of functional data)?
Have users been concerted to study the necessary lifespan of master data?</v>
      </c>
      <c r="G14" s="185" t="str">
        <f>SUBSTITUTE(SUBSTITUTE(SUBSTITUTE('2. ARCHITECTURE-EN-trad-GOOGLE'!G14,"sustainable IT profit","sustainable IT benefit"),"charges","load"),"environmental impact","environmental footprint")</f>
        <v>Have the storage period constraints linked to the GDPR been taken into account?
Has an automatic erasure protocol been implemented?</v>
      </c>
      <c r="H14" s="185" t="str">
        <f>SUBSTITUTE(SUBSTITUTE(SUBSTITUTE('2. ARCHITECTURE-EN-trad-GOOGLE'!H14,"sustainable IT profit","sustainable IT benefit"),"charges","load"),"environmental impact","environmental footprint")</f>
        <v/>
      </c>
      <c r="I14" s="185" t="str">
        <f>SUBSTITUTE(SUBSTITUTE(SUBSTITUTE('2. ARCHITECTURE-EN-trad-GOOGLE'!I14,"sustainable IT profit","sustainable IT benefit"),"charges","load"),"environmental impact","environmental footprint")</f>
        <v/>
      </c>
    </row>
    <row r="15" spans="1:9" ht="15.75" customHeight="1">
      <c r="A15" s="185" t="str">
        <f>SUBSTITUTE(SUBSTITUTE(SUBSTITUTE('2. ARCHITECTURE-EN-trad-GOOGLE'!A15,"sustainable IT profit","sustainable IT benefit"),"charges","load"),"environmental impact","environmental footprint")</f>
        <v>Infrastructure</v>
      </c>
      <c r="B15" s="185" t="str">
        <f>SUBSTITUTE(SUBSTITUTE(SUBSTITUTE('2. ARCHITECTURE-EN-trad-GOOGLE'!B15,"sustainable IT profit","sustainable IT benefit"),"charges","load"),"environmental impact","environmental footprint")</f>
        <v/>
      </c>
      <c r="C15" s="185" t="str">
        <f>SUBSTITUTE(SUBSTITUTE(SUBSTITUTE('2. ARCHITECTURE-EN-trad-GOOGLE'!C15,"sustainable IT profit","sustainable IT benefit"),"charges","load"),"environmental impact","environmental footprint")</f>
        <v>Manage the life of the data
(The data storage must be the object of a design integrating optimizations according to the use (duration, criticality, frequency, data read or write))</v>
      </c>
      <c r="D15" s="185" t="str">
        <f>SUBSTITUTE(SUBSTITUTE(SUBSTITUTE('2. ARCHITECTURE-EN-trad-GOOGLE'!D15,"sustainable IT profit","sustainable IT benefit"),"charges","load"),"environmental impact","environmental footprint")</f>
        <v>Does the storage strategy minimize infrastructure or data duplication in relation to their criticality?</v>
      </c>
      <c r="E15" s="185" t="str">
        <f>SUBSTITUTE(SUBSTITUTE(SUBSTITUTE('2. ARCHITECTURE-EN-trad-GOOGLE'!E15,"sustainable IT profit","sustainable IT benefit"),"charges","load"),"environmental impact","environmental footprint")</f>
        <v>The volume occupied by a data has an impact on the energy consumption of the storage medium, by the space occupied on the physical media which are added as they are filled, by the consumption of data handling resources, by the backup sets, by securing and duplicating elements. All the levers activated on one of these aspects reduce the environmental footprint of the data essential to the service.</v>
      </c>
      <c r="F15" s="185" t="str">
        <f>SUBSTITUTE(SUBSTITUTE(SUBSTITUTE('2. ARCHITECTURE-EN-trad-GOOGLE'!F15,"sustainable IT profit","sustainable IT benefit"),"charges","load"),"environmental impact","environmental footprint")</f>
        <v>Does the infrastructure minimize the necessary disk volumes (eg: deduplication, compression, ...)?</v>
      </c>
      <c r="G15" s="185" t="str">
        <f>SUBSTITUTE(SUBSTITUTE(SUBSTITUTE('2. ARCHITECTURE-EN-trad-GOOGLE'!G15,"sustainable IT profit","sustainable IT benefit"),"charges","load"),"environmental impact","environmental footprint")</f>
        <v>Is the data replication rate in line with the need for resilience and the risks?</v>
      </c>
      <c r="H15" s="185" t="str">
        <f>SUBSTITUTE(SUBSTITUTE(SUBSTITUTE('2. ARCHITECTURE-EN-trad-GOOGLE'!H15,"sustainable IT profit","sustainable IT benefit"),"charges","load"),"environmental impact","environmental footprint")</f>
        <v>Do the backups mainly use differential modes (incremental, ...)?</v>
      </c>
      <c r="I15" s="185" t="str">
        <f>SUBSTITUTE(SUBSTITUTE(SUBSTITUTE('2. ARCHITECTURE-EN-trad-GOOGLE'!I15,"sustainable IT profit","sustainable IT benefit"),"charges","load"),"environmental impact","environmental footprint")</f>
        <v/>
      </c>
    </row>
    <row r="16" spans="1:9" ht="15.75" customHeight="1">
      <c r="A16" s="185" t="str">
        <f>SUBSTITUTE(SUBSTITUTE(SUBSTITUTE('2. ARCHITECTURE-EN-trad-GOOGLE'!A16,"sustainable IT profit","sustainable IT benefit"),"charges","load"),"environmental impact","environmental footprint")</f>
        <v>Sustainable IT infrastructure</v>
      </c>
      <c r="B16" s="185" t="str">
        <f>SUBSTITUTE(SUBSTITUTE(SUBSTITUTE('2. ARCHITECTURE-EN-trad-GOOGLE'!B16,"sustainable IT profit","sustainable IT benefit"),"charges","load"),"environmental impact","environmental footprint")</f>
        <v/>
      </c>
      <c r="C16" s="185" t="str">
        <f>SUBSTITUTE(SUBSTITUTE(SUBSTITUTE('2. ARCHITECTURE-EN-trad-GOOGLE'!C16,"sustainable IT profit","sustainable IT benefit"),"charges","load"),"environmental impact","environmental footprint")</f>
        <v>Manage the life of the data
(Non-production databases must be anonymized, and contain only data sets useful for the conditions of use of the latter - it is not necessary to clone the Production databases for environments of Tests or Dev)</v>
      </c>
      <c r="D16" s="185" t="str">
        <f>SUBSTITUTE(SUBSTITUTE(SUBSTITUTE('2. ARCHITECTURE-EN-trad-GOOGLE'!D16,"sustainable IT profit","sustainable IT benefit"),"charges","load"),"environmental impact","environmental footprint")</f>
        <v>Are non-production data anonymized and volume reduced to obtain a representative sample of production?</v>
      </c>
      <c r="E16" s="185" t="str">
        <f>SUBSTITUTE(SUBSTITUTE(SUBSTITUTE('2. ARCHITECTURE-EN-trad-GOOGLE'!E16,"sustainable IT profit","sustainable IT benefit"),"charges","load"),"environmental impact","environmental footprint")</f>
        <v>The precision and conciseness of the data of the test set makes it possible to reduce the impacts of the development, test / Q&amp;A phases with a reduced volume. And on the other hand to validate the definition and the coverage of the test cases which contributes to the final quality of the software. The test data is visible, manipulated outside the constraints of production security, it is therefore less well protected and must in no way be a source of information leakage that could harm real users of the service.</v>
      </c>
      <c r="F16" s="185" t="str">
        <f>SUBSTITUTE(SUBSTITUTE(SUBSTITUTE('2. ARCHITECTURE-EN-trad-GOOGLE'!F16,"sustainable IT profit","sustainable IT benefit"),"charges","load"),"environmental impact","environmental footprint")</f>
        <v>Has the data allowing me to test and develop each of my functionalities been identified?</v>
      </c>
      <c r="G16" s="185" t="str">
        <f>SUBSTITUTE(SUBSTITUTE(SUBSTITUTE('2. ARCHITECTURE-EN-trad-GOOGLE'!G16,"sustainable IT profit","sustainable IT benefit"),"charges","load"),"environmental impact","environmental footprint")</f>
        <v>Is the frequency of data replication appropriate for the needs?</v>
      </c>
      <c r="H16" s="185" t="str">
        <f>SUBSTITUTE(SUBSTITUTE(SUBSTITUTE('2. ARCHITECTURE-EN-trad-GOOGLE'!H16,"sustainable IT profit","sustainable IT benefit"),"charges","load"),"environmental impact","environmental footprint")</f>
        <v/>
      </c>
      <c r="I16" s="185" t="str">
        <f>SUBSTITUTE(SUBSTITUTE(SUBSTITUTE('2. ARCHITECTURE-EN-trad-GOOGLE'!I16,"sustainable IT profit","sustainable IT benefit"),"charges","load"),"environmental impact","environmental footprint")</f>
        <v/>
      </c>
    </row>
    <row r="17" spans="1:9" ht="15.75" customHeight="1">
      <c r="A17" s="185" t="str">
        <f>SUBSTITUTE(SUBSTITUTE(SUBSTITUTE('2. ARCHITECTURE-EN-trad-GOOGLE'!A17,"sustainable IT profit","sustainable IT benefit"),"charges","load"),"environmental impact","environmental footprint")</f>
        <v>Life cycle</v>
      </c>
      <c r="B17" s="185" t="str">
        <f>SUBSTITUTE(SUBSTITUTE(SUBSTITUTE('2. ARCHITECTURE-EN-trad-GOOGLE'!B17,"sustainable IT profit","sustainable IT benefit"),"charges","load"),"environmental impact","environmental footprint")</f>
        <v/>
      </c>
      <c r="C17" s="185" t="str">
        <f>SUBSTITUTE(SUBSTITUTE(SUBSTITUTE('2. ARCHITECTURE-EN-trad-GOOGLE'!C17,"sustainable IT profit","sustainable IT benefit"),"charges","load"),"environmental impact","environmental footprint")</f>
        <v>Manage the life of the data
(Define a Data strategy for the application base - What data / for what uses / What refreshment and What shelf life. These elements must take place within the architecture files)</v>
      </c>
      <c r="D17" s="185" t="str">
        <f>SUBSTITUTE(SUBSTITUTE(SUBSTITUTE('2. ARCHITECTURE-EN-trad-GOOGLE'!D17,"sustainable IT profit","sustainable IT benefit"),"charges","load"),"environmental impact","environmental footprint")</f>
        <v>Is the frequency of data refresh determined in relation to user expectations?</v>
      </c>
      <c r="E17" s="185" t="str">
        <f>SUBSTITUTE(SUBSTITUTE(SUBSTITUTE('2. ARCHITECTURE-EN-trad-GOOGLE'!E17,"sustainable IT profit","sustainable IT benefit"),"charges","load"),"environmental impact","environmental footprint")</f>
        <v>The updating of complex data in real time implements cumbersome processes, these operations must be adapted to the needs of the users. If they can be deported at times of lower load, the consumption of technical resources will be reduced.</v>
      </c>
      <c r="F17" s="185" t="str">
        <f>SUBSTITUTE(SUBSTITUTE(SUBSTITUTE('2. ARCHITECTURE-EN-trad-GOOGLE'!F17,"sustainable IT profit","sustainable IT benefit"),"charges","load"),"environmental impact","environmental footprint")</f>
        <v>What is the minimum level of refresh required by my system?</v>
      </c>
      <c r="G17" s="185" t="str">
        <f>SUBSTITUTE(SUBSTITUTE(SUBSTITUTE('2. ARCHITECTURE-EN-trad-GOOGLE'!G17,"sustainable IT profit","sustainable IT benefit"),"charges","load"),"environmental impact","environmental footprint")</f>
        <v>Is a deactivation planned if the service is not used?</v>
      </c>
      <c r="H17" s="185" t="str">
        <f>SUBSTITUTE(SUBSTITUTE(SUBSTITUTE('2. ARCHITECTURE-EN-trad-GOOGLE'!H17,"sustainable IT profit","sustainable IT benefit"),"charges","load"),"environmental impact","environmental footprint")</f>
        <v/>
      </c>
      <c r="I17" s="185" t="str">
        <f>SUBSTITUTE(SUBSTITUTE(SUBSTITUTE('2. ARCHITECTURE-EN-trad-GOOGLE'!I17,"sustainable IT profit","sustainable IT benefit"),"charges","load"),"environmental impact","environmental footprint")</f>
        <v/>
      </c>
    </row>
    <row r="18" spans="1:9" ht="15.75" customHeight="1">
      <c r="A18" s="185" t="str">
        <f>SUBSTITUTE(SUBSTITUTE(SUBSTITUTE('2. ARCHITECTURE-EN-trad-GOOGLE'!A18,"sustainable IT profit","sustainable IT benefit"),"charges","load"),"environmental impact","environmental footprint")</f>
        <v>Sustainable IT Purchase</v>
      </c>
      <c r="B18" s="185" t="str">
        <f>SUBSTITUTE(SUBSTITUTE(SUBSTITUTE('2. ARCHITECTURE-EN-trad-GOOGLE'!B18,"sustainable IT profit","sustainable IT benefit"),"charges","load"),"environmental impact","environmental footprint")</f>
        <v/>
      </c>
      <c r="C18" s="185" t="str">
        <f>SUBSTITUTE(SUBSTITUTE(SUBSTITUTE('2. ARCHITECTURE-EN-trad-GOOGLE'!C18,"sustainable IT profit","sustainable IT benefit"),"charges","load"),"environmental impact","environmental footprint")</f>
        <v>Manage data life
(Declare subcontractors in the context of GDPR practices)</v>
      </c>
      <c r="D18" s="185" t="str">
        <f>SUBSTITUTE(SUBSTITUTE(SUBSTITUTE('2. ARCHITECTURE-EN-trad-GOOGLE'!D18,"sustainable IT profit","sustainable IT benefit"),"charges","load"),"environmental impact","environmental footprint")</f>
        <v>Are the responsibilities from a GDPR point of view (or local framework in other countries: Privacy Act for example) with service providers clearly defined?</v>
      </c>
      <c r="E18" s="185" t="str">
        <f>SUBSTITUTE(SUBSTITUTE(SUBSTITUTE('2. ARCHITECTURE-EN-trad-GOOGLE'!E18,"sustainable IT profit","sustainable IT benefit"),"charges","load"),"environmental impact","environmental footprint")</f>
        <v>The regulations require a confirmed knowledge of all service providers in contact with personal data. Data outside the GDPR framework is not subject to this tracking. The data essential to the functioning of a digital service are all important from a human or business point of view. The GDPR practice is proven for a category of data, the generalization of the principle to all data makes it possible to increase the consistency of treatment of all the assets of an organization</v>
      </c>
      <c r="F18" s="185" t="str">
        <f>SUBSTITUTE(SUBSTITUTE(SUBSTITUTE('2. ARCHITECTURE-EN-trad-GOOGLE'!F18,"sustainable IT profit","sustainable IT benefit"),"charges","load"),"environmental impact","environmental footprint")</f>
        <v>Is the list of service providers and the modes of intervention and responsibility for the data formalized and monitored?</v>
      </c>
      <c r="G18" s="185" t="str">
        <f>SUBSTITUTE(SUBSTITUTE(SUBSTITUTE('2. ARCHITECTURE-EN-trad-GOOGLE'!G18,"sustainable IT profit","sustainable IT benefit"),"charges","load"),"environmental impact","environmental footprint")</f>
        <v/>
      </c>
      <c r="H18" s="185" t="str">
        <f>SUBSTITUTE(SUBSTITUTE(SUBSTITUTE('2. ARCHITECTURE-EN-trad-GOOGLE'!H18,"sustainable IT profit","sustainable IT benefit"),"charges","load"),"environmental impact","environmental footprint")</f>
        <v/>
      </c>
      <c r="I18" s="185" t="str">
        <f>SUBSTITUTE(SUBSTITUTE(SUBSTITUTE('2. ARCHITECTURE-EN-trad-GOOGLE'!I18,"sustainable IT profit","sustainable IT benefit"),"charges","load"),"environmental impact","environmental footprint")</f>
        <v/>
      </c>
    </row>
    <row r="19" spans="1:9" ht="15.75" customHeight="1">
      <c r="A19" s="185" t="str">
        <f>SUBSTITUTE(SUBSTITUTE(SUBSTITUTE('2. ARCHITECTURE-EN-trad-GOOGLE'!A19,"sustainable IT profit","sustainable IT benefit"),"charges","load"),"environmental impact","environmental footprint")</f>
        <v/>
      </c>
      <c r="B19" s="185" t="str">
        <f>SUBSTITUTE(SUBSTITUTE(SUBSTITUTE('2. ARCHITECTURE-EN-trad-GOOGLE'!B19,"sustainable IT profit","sustainable IT benefit"),"charges","load"),"environmental impact","environmental footprint")</f>
        <v>Control and measure the impacts</v>
      </c>
      <c r="C19" s="185" t="str">
        <f>SUBSTITUTE(SUBSTITUTE(SUBSTITUTE('2. ARCHITECTURE-EN-trad-GOOGLE'!C19,"sustainable IT profit","sustainable IT benefit"),"charges","load"),"environmental impact","environmental footprint")</f>
        <v/>
      </c>
      <c r="D19" s="185" t="str">
        <f>SUBSTITUTE(SUBSTITUTE(SUBSTITUTE('2. ARCHITECTURE-EN-trad-GOOGLE'!D19,"sustainable IT profit","sustainable IT benefit"),"charges","load"),"environmental impact","environmental footprint")</f>
        <v/>
      </c>
      <c r="E19" s="185" t="str">
        <f>SUBSTITUTE(SUBSTITUTE(SUBSTITUTE('2. ARCHITECTURE-EN-trad-GOOGLE'!E19,"sustainable IT profit","sustainable IT benefit"),"charges","load"),"environmental impact","environmental footprint")</f>
        <v/>
      </c>
      <c r="F19" s="185" t="str">
        <f>SUBSTITUTE(SUBSTITUTE(SUBSTITUTE('2. ARCHITECTURE-EN-trad-GOOGLE'!F19,"sustainable IT profit","sustainable IT benefit"),"charges","load"),"environmental impact","environmental footprint")</f>
        <v/>
      </c>
      <c r="G19" s="185" t="str">
        <f>SUBSTITUTE(SUBSTITUTE(SUBSTITUTE('2. ARCHITECTURE-EN-trad-GOOGLE'!G19,"sustainable IT profit","sustainable IT benefit"),"charges","load"),"environmental impact","environmental footprint")</f>
        <v/>
      </c>
      <c r="H19" s="185" t="str">
        <f>SUBSTITUTE(SUBSTITUTE(SUBSTITUTE('2. ARCHITECTURE-EN-trad-GOOGLE'!H19,"sustainable IT profit","sustainable IT benefit"),"charges","load"),"environmental impact","environmental footprint")</f>
        <v/>
      </c>
      <c r="I19" s="185" t="str">
        <f>SUBSTITUTE(SUBSTITUTE(SUBSTITUTE('2. ARCHITECTURE-EN-trad-GOOGLE'!I19,"sustainable IT profit","sustainable IT benefit"),"charges","load"),"environmental impact","environmental footprint")</f>
        <v/>
      </c>
    </row>
    <row r="20" spans="1:9" ht="15.75" customHeight="1">
      <c r="A20" s="185" t="str">
        <f>SUBSTITUTE(SUBSTITUTE(SUBSTITUTE('2. ARCHITECTURE-EN-trad-GOOGLE'!A20,"sustainable IT profit","sustainable IT benefit"),"charges","load"),"environmental impact","environmental footprint")</f>
        <v>Sustainable IT Software Design</v>
      </c>
      <c r="B20" s="185" t="str">
        <f>SUBSTITUTE(SUBSTITUTE(SUBSTITUTE('2. ARCHITECTURE-EN-trad-GOOGLE'!B20,"sustainable IT profit","sustainable IT benefit"),"charges","load"),"environmental impact","environmental footprint")</f>
        <v/>
      </c>
      <c r="C20" s="185" t="str">
        <f>SUBSTITUTE(SUBSTITUTE(SUBSTITUTE('2. ARCHITECTURE-EN-trad-GOOGLE'!C20,"sustainable IT profit","sustainable IT benefit"),"charges","load"),"environmental impact","environmental footprint")</f>
        <v>Control and measure the impacts
(Determine the consumption model of GGA applications: What is the consumption model?)</v>
      </c>
      <c r="D20" s="185" t="str">
        <f>SUBSTITUTE(SUBSTITUTE(SUBSTITUTE('2. ARCHITECTURE-EN-trad-GOOGLE'!D20,"sustainable IT profit","sustainable IT benefit"),"charges","load"),"environmental impact","environmental footprint")</f>
        <v>Is a model relating the CPU / RAM / disks resources and the physical indicators (electricity consumption, water, ...) used?</v>
      </c>
      <c r="E20" s="185" t="str">
        <f>SUBSTITUTE(SUBSTITUTE(SUBSTITUTE('2. ARCHITECTURE-EN-trad-GOOGLE'!E20,"sustainable IT profit","sustainable IT benefit"),"charges","load"),"environmental impact","environmental footprint")</f>
        <v>Each physical element generates an impact, be it energy or on the consumption of natural resources. Some indicators are already established and should serve as a basis for impact assessment.</v>
      </c>
      <c r="F20" s="185" t="str">
        <f>SUBSTITUTE(SUBSTITUTE(SUBSTITUTE('2. ARCHITECTURE-EN-trad-GOOGLE'!F20,"sustainable IT profit","sustainable IT benefit"),"charges","load"),"environmental impact","environmental footprint")</f>
        <v>Are these indicators communicated and understood (training)?</v>
      </c>
      <c r="G20" s="185" t="str">
        <f>SUBSTITUTE(SUBSTITUTE(SUBSTITUTE('2. ARCHITECTURE-EN-trad-GOOGLE'!G20,"sustainable IT profit","sustainable IT benefit"),"charges","load"),"environmental impact","environmental footprint")</f>
        <v>Are the indicators reviewed / validated by responsible bodies?</v>
      </c>
      <c r="H20" s="185" t="str">
        <f>SUBSTITUTE(SUBSTITUTE(SUBSTITUTE('2. ARCHITECTURE-EN-trad-GOOGLE'!H20,"sustainable IT profit","sustainable IT benefit"),"charges","load"),"environmental impact","environmental footprint")</f>
        <v/>
      </c>
      <c r="I20" s="185" t="str">
        <f>SUBSTITUTE(SUBSTITUTE(SUBSTITUTE('2. ARCHITECTURE-EN-trad-GOOGLE'!I20,"sustainable IT profit","sustainable IT benefit"),"charges","load"),"environmental impact","environmental footprint")</f>
        <v/>
      </c>
    </row>
    <row r="21" spans="1:9" ht="15.75" customHeight="1">
      <c r="A21" s="185" t="str">
        <f>SUBSTITUTE(SUBSTITUTE(SUBSTITUTE('2. ARCHITECTURE-EN-trad-GOOGLE'!A21,"sustainable IT profit","sustainable IT benefit"),"charges","load"),"environmental impact","environmental footprint")</f>
        <v>Life cycle</v>
      </c>
      <c r="B21" s="185" t="str">
        <f>SUBSTITUTE(SUBSTITUTE(SUBSTITUTE('2. ARCHITECTURE-EN-trad-GOOGLE'!B21,"sustainable IT profit","sustainable IT benefit"),"charges","load"),"environmental impact","environmental footprint")</f>
        <v/>
      </c>
      <c r="C21" s="185" t="str">
        <f>SUBSTITUTE(SUBSTITUTE(SUBSTITUTE('2. ARCHITECTURE-EN-trad-GOOGLE'!C21,"sustainable IT profit","sustainable IT benefit"),"charges","load"),"environmental impact","environmental footprint")</f>
        <v>Control and measure the impacts
(Determine a service catalog of components evaluated according to eco-responsible criteria)</v>
      </c>
      <c r="D21" s="185" t="str">
        <f>SUBSTITUTE(SUBSTITUTE(SUBSTITUTE('2. ARCHITECTURE-EN-trad-GOOGLE'!D21,"sustainable IT profit","sustainable IT benefit"),"charges","load"),"environmental impact","environmental footprint")</f>
        <v>Are all technical components evaluated according to eco-responsible criteria?</v>
      </c>
      <c r="E21" s="185" t="str">
        <f>SUBSTITUTE(SUBSTITUTE(SUBSTITUTE('2. ARCHITECTURE-EN-trad-GOOGLE'!E21,"sustainable IT profit","sustainable IT benefit"),"charges","load"),"environmental impact","environmental footprint")</f>
        <v>?</v>
      </c>
      <c r="F21" s="185" t="str">
        <f>SUBSTITUTE(SUBSTITUTE(SUBSTITUTE('2. ARCHITECTURE-EN-trad-GOOGLE'!F21,"sustainable IT profit","sustainable IT benefit"),"charges","load"),"environmental impact","environmental footprint")</f>
        <v>Is each offer evaluated according to criteria (see previous model)</v>
      </c>
      <c r="G21" s="185" t="str">
        <f>SUBSTITUTE(SUBSTITUTE(SUBSTITUTE('2. ARCHITECTURE-EN-trad-GOOGLE'!G21,"sustainable IT profit","sustainable IT benefit"),"charges","load"),"environmental impact","environmental footprint")</f>
        <v>The service catalog is distributed and validated / recognized</v>
      </c>
      <c r="H21" s="185" t="str">
        <f>SUBSTITUTE(SUBSTITUTE(SUBSTITUTE('2. ARCHITECTURE-EN-trad-GOOGLE'!H21,"sustainable IT profit","sustainable IT benefit"),"charges","load"),"environmental impact","environmental footprint")</f>
        <v/>
      </c>
      <c r="I21" s="185" t="str">
        <f>SUBSTITUTE(SUBSTITUTE(SUBSTITUTE('2. ARCHITECTURE-EN-trad-GOOGLE'!I21,"sustainable IT profit","sustainable IT benefit"),"charges","load"),"environmental impact","environmental footprint")</f>
        <v/>
      </c>
    </row>
    <row r="22" spans="1:9" ht="15.75" customHeight="1">
      <c r="A22" s="185" t="str">
        <f>SUBSTITUTE(SUBSTITUTE(SUBSTITUTE('2. ARCHITECTURE-EN-trad-GOOGLE'!A22,"sustainable IT profit","sustainable IT benefit"),"charges","load"),"environmental impact","environmental footprint")</f>
        <v>Life cycle</v>
      </c>
      <c r="B22" s="185" t="str">
        <f>SUBSTITUTE(SUBSTITUTE(SUBSTITUTE('2. ARCHITECTURE-EN-trad-GOOGLE'!B22,"sustainable IT profit","sustainable IT benefit"),"charges","load"),"environmental impact","environmental footprint")</f>
        <v/>
      </c>
      <c r="C22" s="185" t="str">
        <f>SUBSTITUTE(SUBSTITUTE(SUBSTITUTE('2. ARCHITECTURE-EN-trad-GOOGLE'!C22,"sustainable IT profit","sustainable IT benefit"),"charges","load"),"environmental impact","environmental footprint")</f>
        <v>Control and measure the impacts
(Measure the impacts of the digital services newly created and or in the process of being modified for the project)</v>
      </c>
      <c r="D22" s="185" t="str">
        <f>SUBSTITUTE(SUBSTITUTE(SUBSTITUTE('2. ARCHITECTURE-EN-trad-GOOGLE'!D22,"sustainable IT profit","sustainable IT benefit"),"charges","load"),"environmental impact","environmental footprint")</f>
        <v>Have digital services impact measurements been put in place on the service?</v>
      </c>
      <c r="E22" s="185" t="str">
        <f>SUBSTITUTE(SUBSTITUTE(SUBSTITUTE('2. ARCHITECTURE-EN-trad-GOOGLE'!E22,"sustainable IT profit","sustainable IT benefit"),"charges","load"),"environmental impact","environmental footprint")</f>
        <v>Each physical or software element generates an impact, be it energy or on the consumption of natural resources. Some indicators are already established and should serve as a basis for impact assessment.</v>
      </c>
      <c r="F22" s="185" t="str">
        <f>SUBSTITUTE(SUBSTITUTE(SUBSTITUTE('2. ARCHITECTURE-EN-trad-GOOGLE'!F22,"sustainable IT profit","sustainable IT benefit"),"charges","load"),"environmental impact","environmental footprint")</f>
        <v>What indicators are analyzed?</v>
      </c>
      <c r="G22" s="185" t="str">
        <f>SUBSTITUTE(SUBSTITUTE(SUBSTITUTE('2. ARCHITECTURE-EN-trad-GOOGLE'!G22,"sustainable IT profit","sustainable IT benefit"),"charges","load"),"environmental impact","environmental footprint")</f>
        <v>How often are indicators updated in the service creation and maintenance process?</v>
      </c>
      <c r="H22" s="185" t="str">
        <f>SUBSTITUTE(SUBSTITUTE(SUBSTITUTE('2. ARCHITECTURE-EN-trad-GOOGLE'!H22,"sustainable IT profit","sustainable IT benefit"),"charges","load"),"environmental impact","environmental footprint")</f>
        <v/>
      </c>
      <c r="I22" s="185" t="str">
        <f>SUBSTITUTE(SUBSTITUTE(SUBSTITUTE('2. ARCHITECTURE-EN-trad-GOOGLE'!I22,"sustainable IT profit","sustainable IT benefit"),"charges","load"),"environmental impact","environmental footprint")</f>
        <v/>
      </c>
    </row>
    <row r="23" spans="1:9" ht="15.75" customHeight="1">
      <c r="A23" s="185" t="str">
        <f>SUBSTITUTE(SUBSTITUTE(SUBSTITUTE('2. ARCHITECTURE-EN-trad-GOOGLE'!A23,"sustainable IT profit","sustainable IT benefit"),"charges","load"),"environmental impact","environmental footprint")</f>
        <v>Life cycle</v>
      </c>
      <c r="B23" s="185" t="str">
        <f>SUBSTITUTE(SUBSTITUTE(SUBSTITUTE('2. ARCHITECTURE-EN-trad-GOOGLE'!B23,"sustainable IT profit","sustainable IT benefit"),"charges","load"),"environmental impact","environmental footprint")</f>
        <v/>
      </c>
      <c r="C23" s="185" t="str">
        <f>SUBSTITUTE(SUBSTITUTE(SUBSTITUTE('2. ARCHITECTURE-EN-trad-GOOGLE'!C23,"sustainable IT profit","sustainable IT benefit"),"charges","load"),"environmental impact","environmental footprint")</f>
        <v>Control and measure the impacts
(Identify and collect the concrete parameters that make it possible to quantify the environmental footprints)</v>
      </c>
      <c r="D23" s="185" t="str">
        <f>SUBSTITUTE(SUBSTITUTE(SUBSTITUTE('2. ARCHITECTURE-EN-trad-GOOGLE'!D23,"sustainable IT profit","sustainable IT benefit"),"charges","load"),"environmental impact","environmental footprint")</f>
        <v>What data is consolidated to establish environmental performance?</v>
      </c>
      <c r="E23" s="185" t="str">
        <f>SUBSTITUTE(SUBSTITUTE(SUBSTITUTE('2. ARCHITECTURE-EN-trad-GOOGLE'!E23,"sustainable IT profit","sustainable IT benefit"),"charges","load"),"environmental impact","environmental footprint")</f>
        <v>The reliability and relevance of the indicators depend on the validity of the input data. It is important to ensure this validity before embarking on the use of environmental performance data.</v>
      </c>
      <c r="F23" s="185" t="str">
        <f>SUBSTITUTE(SUBSTITUTE(SUBSTITUTE('2. ARCHITECTURE-EN-trad-GOOGLE'!F23,"sustainable IT profit","sustainable IT benefit"),"charges","load"),"environmental impact","environmental footprint")</f>
        <v>Have the data sources been validated?</v>
      </c>
      <c r="G23" s="185" t="str">
        <f>SUBSTITUTE(SUBSTITUTE(SUBSTITUTE('2. ARCHITECTURE-EN-trad-GOOGLE'!G23,"sustainable IT profit","sustainable IT benefit"),"charges","load"),"environmental impact","environmental footprint")</f>
        <v/>
      </c>
      <c r="H23" s="185" t="str">
        <f>SUBSTITUTE(SUBSTITUTE(SUBSTITUTE('2. ARCHITECTURE-EN-trad-GOOGLE'!H23,"sustainable IT profit","sustainable IT benefit"),"charges","load"),"environmental impact","environmental footprint")</f>
        <v/>
      </c>
      <c r="I23" s="185" t="str">
        <f>SUBSTITUTE(SUBSTITUTE(SUBSTITUTE('2. ARCHITECTURE-EN-trad-GOOGLE'!I23,"sustainable IT profit","sustainable IT benefit"),"charges","load"),"environmental impact","environmental footprint")</f>
        <v>CF AIR WG data on KPIs</v>
      </c>
    </row>
    <row r="24" spans="1:9" ht="15.75" customHeight="1">
      <c r="A24" s="185" t="str">
        <f>SUBSTITUTE(SUBSTITUTE(SUBSTITUTE('2. ARCHITECTURE-EN-trad-GOOGLE'!A24,"sustainable IT profit","sustainable IT benefit"),"charges","load"),"environmental impact","environmental footprint")</f>
        <v/>
      </c>
      <c r="B24" s="185" t="str">
        <f>SUBSTITUTE(SUBSTITUTE(SUBSTITUTE('2. ARCHITECTURE-EN-trad-GOOGLE'!B24,"sustainable IT profit","sustainable IT benefit"),"charges","load"),"environmental impact","environmental footprint")</f>
        <v>Limit volumes in exchanges</v>
      </c>
      <c r="C24" s="185" t="str">
        <f>SUBSTITUTE(SUBSTITUTE(SUBSTITUTE('2. ARCHITECTURE-EN-trad-GOOGLE'!C24,"sustainable IT profit","sustainable IT benefit"),"charges","load"),"environmental impact","environmental footprint")</f>
        <v/>
      </c>
      <c r="D24" s="185" t="str">
        <f>SUBSTITUTE(SUBSTITUTE(SUBSTITUTE('2. ARCHITECTURE-EN-trad-GOOGLE'!D24,"sustainable IT profit","sustainable IT benefit"),"charges","load"),"environmental impact","environmental footprint")</f>
        <v/>
      </c>
      <c r="E24" s="185" t="str">
        <f>SUBSTITUTE(SUBSTITUTE(SUBSTITUTE('2. ARCHITECTURE-EN-trad-GOOGLE'!E24,"sustainable IT profit","sustainable IT benefit"),"charges","load"),"environmental impact","environmental footprint")</f>
        <v/>
      </c>
      <c r="F24" s="185" t="str">
        <f>SUBSTITUTE(SUBSTITUTE(SUBSTITUTE('2. ARCHITECTURE-EN-trad-GOOGLE'!F24,"sustainable IT profit","sustainable IT benefit"),"charges","load"),"environmental impact","environmental footprint")</f>
        <v/>
      </c>
      <c r="G24" s="185" t="str">
        <f>SUBSTITUTE(SUBSTITUTE(SUBSTITUTE('2. ARCHITECTURE-EN-trad-GOOGLE'!G24,"sustainable IT profit","sustainable IT benefit"),"charges","load"),"environmental impact","environmental footprint")</f>
        <v/>
      </c>
      <c r="H24" s="185" t="str">
        <f>SUBSTITUTE(SUBSTITUTE(SUBSTITUTE('2. ARCHITECTURE-EN-trad-GOOGLE'!H24,"sustainable IT profit","sustainable IT benefit"),"charges","load"),"environmental impact","environmental footprint")</f>
        <v/>
      </c>
      <c r="I24" s="185" t="str">
        <f>SUBSTITUTE(SUBSTITUTE(SUBSTITUTE('2. ARCHITECTURE-EN-trad-GOOGLE'!I24,"sustainable IT profit","sustainable IT benefit"),"charges","load"),"environmental impact","environmental footprint")</f>
        <v/>
      </c>
    </row>
    <row r="25" spans="1:9" ht="15.75" customHeight="1">
      <c r="A25" s="185" t="str">
        <f>SUBSTITUTE(SUBSTITUTE(SUBSTITUTE('2. ARCHITECTURE-EN-trad-GOOGLE'!A25,"sustainable IT profit","sustainable IT benefit"),"charges","load"),"environmental impact","environmental footprint")</f>
        <v>Sustainable IT Software Design</v>
      </c>
      <c r="B25" s="185" t="str">
        <f>SUBSTITUTE(SUBSTITUTE(SUBSTITUTE('2. ARCHITECTURE-EN-trad-GOOGLE'!B25,"sustainable IT profit","sustainable IT benefit"),"charges","load"),"environmental impact","environmental footprint")</f>
        <v/>
      </c>
      <c r="C25" s="185" t="str">
        <f>SUBSTITUTE(SUBSTITUTE(SUBSTITUTE('2. ARCHITECTURE-EN-trad-GOOGLE'!C25,"sustainable IT profit","sustainable IT benefit"),"charges","load"),"environmental impact","environmental footprint")</f>
        <v>Limit the volume of exchanges
(Set up the compression of exchanges)</v>
      </c>
      <c r="D25" s="185" t="str">
        <f>SUBSTITUTE(SUBSTITUTE(SUBSTITUTE('2. ARCHITECTURE-EN-trad-GOOGLE'!D25,"sustainable IT profit","sustainable IT benefit"),"charges","load"),"environmental impact","environmental footprint")</f>
        <v>How efficient is my exchange protocol between content and container?</v>
      </c>
      <c r="E25" s="185" t="str">
        <f>SUBSTITUTE(SUBSTITUTE(SUBSTITUTE('2. ARCHITECTURE-EN-trad-GOOGLE'!E25,"sustainable IT profit","sustainable IT benefit"),"charges","load"),"environmental impact","environmental footprint")</f>
        <v>The distribution of processing on different and remote hardware imposes transfer mechanisms which can be both frequent and bulky. The environmental gains on these points can be processed by reducing the volume of data exchanged. Data compressions require computational resources which can make these operations inefficient or penalizing.</v>
      </c>
      <c r="F25" s="185" t="str">
        <f>SUBSTITUTE(SUBSTITUTE(SUBSTITUTE('2. ARCHITECTURE-EN-trad-GOOGLE'!F25,"sustainable IT profit","sustainable IT benefit"),"charges","load"),"environmental impact","environmental footprint")</f>
        <v>Is the data compressed before passing through the network?</v>
      </c>
      <c r="G25" s="185" t="str">
        <f>SUBSTITUTE(SUBSTITUTE(SUBSTITUTE('2. ARCHITECTURE-EN-trad-GOOGLE'!G25,"sustainable IT profit","sustainable IT benefit"),"charges","load"),"environmental impact","environmental footprint")</f>
        <v/>
      </c>
      <c r="H25" s="185" t="str">
        <f>SUBSTITUTE(SUBSTITUTE(SUBSTITUTE('2. ARCHITECTURE-EN-trad-GOOGLE'!H25,"sustainable IT profit","sustainable IT benefit"),"charges","load"),"environmental impact","environmental footprint")</f>
        <v/>
      </c>
      <c r="I25" s="185" t="str">
        <f>SUBSTITUTE(SUBSTITUTE(SUBSTITUTE('2. ARCHITECTURE-EN-trad-GOOGLE'!I25,"sustainable IT profit","sustainable IT benefit"),"charges","load"),"environmental impact","environmental footprint")</f>
        <v/>
      </c>
    </row>
    <row r="26" spans="1:9" ht="15.75" customHeight="1">
      <c r="A26" s="185" t="str">
        <f>SUBSTITUTE(SUBSTITUTE(SUBSTITUTE('2. ARCHITECTURE-EN-trad-GOOGLE'!A26,"sustainable IT profit","sustainable IT benefit"),"charges","load"),"environmental impact","environmental footprint")</f>
        <v>Sustainable IT Software Design</v>
      </c>
      <c r="B26" s="185" t="str">
        <f>SUBSTITUTE(SUBSTITUTE(SUBSTITUTE('2. ARCHITECTURE-EN-trad-GOOGLE'!B26,"sustainable IT profit","sustainable IT benefit"),"charges","load"),"environmental impact","environmental footprint")</f>
        <v/>
      </c>
      <c r="C26" s="185" t="str">
        <f>SUBSTITUTE(SUBSTITUTE(SUBSTITUTE('2. ARCHITECTURE-EN-trad-GOOGLE'!C26,"sustainable IT profit","sustainable IT benefit"),"charges","load"),"environmental impact","environmental footprint")</f>
        <v>Limit the volumes in the exchanges
(Optimize the metadata of the exchange protocol between services: GGA Make sure to use communication protocols ... to finish)</v>
      </c>
      <c r="D26" s="185" t="str">
        <f>SUBSTITUTE(SUBSTITUTE(SUBSTITUTE('2. ARCHITECTURE-EN-trad-GOOGLE'!D26,"sustainable IT profit","sustainable IT benefit"),"charges","load"),"environmental impact","environmental footprint")</f>
        <v>Are the communication protocols implemented evaluated in relation to the headers / payload data ratio?</v>
      </c>
      <c r="E26" s="185" t="str">
        <f>SUBSTITUTE(SUBSTITUTE(SUBSTITUTE('2. ARCHITECTURE-EN-trad-GOOGLE'!E26,"sustainable IT profit","sustainable IT benefit"),"charges","load"),"environmental impact","environmental footprint")</f>
        <v>Environmental gains on distributed architectures can be addressed by having an efficient relationship between the encapsulation data of the exchange protocol and the "payload": payload. The encapsulations of the protocols require computational resources which can introduce a significant additional cost.</v>
      </c>
      <c r="F26" s="185" t="str">
        <f>SUBSTITUTE(SUBSTITUTE(SUBSTITUTE('2. ARCHITECTURE-EN-trad-GOOGLE'!F26,"sustainable IT profit","sustainable IT benefit"),"charges","load"),"environmental impact","environmental footprint")</f>
        <v>Is there a less verbose exchange protocol?</v>
      </c>
      <c r="G26" s="185" t="str">
        <f>SUBSTITUTE(SUBSTITUTE(SUBSTITUTE('2. ARCHITECTURE-EN-trad-GOOGLE'!G26,"sustainable IT profit","sustainable IT benefit"),"charges","load"),"environmental impact","environmental footprint")</f>
        <v/>
      </c>
      <c r="H26" s="185" t="str">
        <f>SUBSTITUTE(SUBSTITUTE(SUBSTITUTE('2. ARCHITECTURE-EN-trad-GOOGLE'!H26,"sustainable IT profit","sustainable IT benefit"),"charges","load"),"environmental impact","environmental footprint")</f>
        <v/>
      </c>
      <c r="I26" s="185" t="str">
        <f>SUBSTITUTE(SUBSTITUTE(SUBSTITUTE('2. ARCHITECTURE-EN-trad-GOOGLE'!I26,"sustainable IT profit","sustainable IT benefit"),"charges","load"),"environmental impact","environmental footprint")</f>
        <v/>
      </c>
    </row>
    <row r="27" spans="1:9" ht="15.75" customHeight="1">
      <c r="A27" s="185" t="str">
        <f>SUBSTITUTE(SUBSTITUTE(SUBSTITUTE('2. ARCHITECTURE-EN-trad-GOOGLE'!A27,"sustainable IT profit","sustainable IT benefit"),"charges","load"),"environmental impact","environmental footprint")</f>
        <v>Sustainable IT Software Design</v>
      </c>
      <c r="B27" s="185" t="str">
        <f>SUBSTITUTE(SUBSTITUTE(SUBSTITUTE('2. ARCHITECTURE-EN-trad-GOOGLE'!B27,"sustainable IT profit","sustainable IT benefit"),"charges","load"),"environmental impact","environmental footprint")</f>
        <v/>
      </c>
      <c r="C27" s="185" t="str">
        <f>SUBSTITUTE(SUBSTITUTE(SUBSTITUTE('2. ARCHITECTURE-EN-trad-GOOGLE'!C27,"sustainable IT profit","sustainable IT benefit"),"charges","load"),"environmental impact","environmental footprint")</f>
        <v>Limit the volumes in the exchanges
(Favor a sustainable exchange format between
ALU applications : Perhaps it is necessary to specify what is meant by durable (it is sometimes a catch-all word))</v>
      </c>
      <c r="D27" s="185" t="str">
        <f>SUBSTITUTE(SUBSTITUTE(SUBSTITUTE('2. ARCHITECTURE-EN-trad-GOOGLE'!D27,"sustainable IT profit","sustainable IT benefit"),"charges","load"),"environmental impact","environmental footprint")</f>
        <v>Is the chosen communication protocol located in the ascending, stable or descending phase of its use in relation to performance, security, legal obligations?</v>
      </c>
      <c r="E27" s="185" t="str">
        <f>SUBSTITUTE(SUBSTITUTE(SUBSTITUTE('2. ARCHITECTURE-EN-trad-GOOGLE'!E27,"sustainable IT profit","sustainable IT benefit"),"charges","load"),"environmental impact","environmental footprint")</f>
        <v>Technological advances increasingly take into account the Sustainable IT aspects. The more advanced the technical project providing the communication protocols, the more chance there will be that the environmental aspects are integrated natively.</v>
      </c>
      <c r="F27" s="185" t="str">
        <f>SUBSTITUTE(SUBSTITUTE(SUBSTITUTE('2. ARCHITECTURE-EN-trad-GOOGLE'!F27,"sustainable IT profit","sustainable IT benefit"),"charges","load"),"environmental impact","environmental footprint")</f>
        <v>Is the exchange protocol proprietary or open source?</v>
      </c>
      <c r="G27" s="185" t="str">
        <f>SUBSTITUTE(SUBSTITUTE(SUBSTITUTE('2. ARCHITECTURE-EN-trad-GOOGLE'!G27,"sustainable IT profit","sustainable IT benefit"),"charges","load"),"environmental impact","environmental footprint")</f>
        <v>Is this protocol doomed to be replaced or become obsolete in the short term?</v>
      </c>
      <c r="H27" s="185" t="str">
        <f>SUBSTITUTE(SUBSTITUTE(SUBSTITUTE('2. ARCHITECTURE-EN-trad-GOOGLE'!H27,"sustainable IT profit","sustainable IT benefit"),"charges","load"),"environmental impact","environmental footprint")</f>
        <v/>
      </c>
      <c r="I27" s="185" t="str">
        <f>SUBSTITUTE(SUBSTITUTE(SUBSTITUTE('2. ARCHITECTURE-EN-trad-GOOGLE'!I27,"sustainable IT profit","sustainable IT benefit"),"charges","load"),"environmental impact","environmental footprint")</f>
        <v/>
      </c>
    </row>
    <row r="28" spans="1:9" ht="15.75" customHeight="1">
      <c r="A28" s="185" t="str">
        <f>SUBSTITUTE(SUBSTITUTE(SUBSTITUTE('2. ARCHITECTURE-EN-trad-GOOGLE'!A28,"sustainable IT profit","sustainable IT benefit"),"charges","load"),"environmental impact","environmental footprint")</f>
        <v>Infrastructure</v>
      </c>
      <c r="B28" s="185" t="str">
        <f>SUBSTITUTE(SUBSTITUTE(SUBSTITUTE('2. ARCHITECTURE-EN-trad-GOOGLE'!B28,"sustainable IT profit","sustainable IT benefit"),"charges","load"),"environmental impact","environmental footprint")</f>
        <v/>
      </c>
      <c r="C28" s="185" t="str">
        <f>SUBSTITUTE(SUBSTITUTE(SUBSTITUTE('2. ARCHITECTURE-EN-trad-GOOGLE'!C28,"sustainable IT profit","sustainable IT benefit"),"charges","load"),"environmental impact","environmental footprint")</f>
        <v>Limit the volumes in the exchanges
(Give preference to communication networks (4G, Wifi, FIbre, Lora, SigFox, etc.) that consume less energy)</v>
      </c>
      <c r="D28" s="185" t="str">
        <f>SUBSTITUTE(SUBSTITUTE(SUBSTITUTE('2. ARCHITECTURE-EN-trad-GOOGLE'!D28,"sustainable IT profit","sustainable IT benefit"),"charges","load"),"environmental impact","environmental footprint")</f>
        <v>Are grid alternatives assessed against energy consumption?</v>
      </c>
      <c r="E28" s="185" t="str">
        <f>SUBSTITUTE(SUBSTITUTE(SUBSTITUTE('2. ARCHITECTURE-EN-trad-GOOGLE'!E28,"sustainable IT profit","sustainable IT benefit"),"charges","load"),"environmental impact","environmental footprint")</f>
        <v>The ARCEP report (October 2019 - The digital carbon footprint) classifies GHG consumption by type of network. Wired or fiber networks are at least 3 times more energy efficient than wireless networks. 4G is one of the most energy intensive consumers. On wireless networks, consumption is very closely linked to the volume of data, which is less true on wired networks. From another point of view the electronic components of the "wireless" are less robust and can involve more need of renewal. Since these components are usually integrated on the motherboards of the peripherals, the failure usually requires the replacement of the entire device.</v>
      </c>
      <c r="F28" s="185" t="str">
        <f>SUBSTITUTE(SUBSTITUTE(SUBSTITUTE('2. ARCHITECTURE-EN-trad-GOOGLE'!F28,"sustainable IT profit","sustainable IT benefit"),"charges","load"),"environmental impact","environmental footprint")</f>
        <v>Is the network used mainly the least energy consuming, among the existing solutions so as not to have to add new infrastructures?</v>
      </c>
      <c r="G28" s="185" t="str">
        <f>SUBSTITUTE(SUBSTITUTE(SUBSTITUTE('2. ARCHITECTURE-EN-trad-GOOGLE'!G28,"sustainable IT profit","sustainable IT benefit"),"charges","load"),"environmental impact","environmental footprint")</f>
        <v/>
      </c>
      <c r="H28" s="185" t="str">
        <f>SUBSTITUTE(SUBSTITUTE(SUBSTITUTE('2. ARCHITECTURE-EN-trad-GOOGLE'!H28,"sustainable IT profit","sustainable IT benefit"),"charges","load"),"environmental impact","environmental footprint")</f>
        <v/>
      </c>
      <c r="I28" s="185" t="str">
        <f>SUBSTITUTE(SUBSTITUTE(SUBSTITUTE('2. ARCHITECTURE-EN-trad-GOOGLE'!I28,"sustainable IT profit","sustainable IT benefit"),"charges","load"),"environmental impact","environmental footprint")</f>
        <v/>
      </c>
    </row>
    <row r="29" spans="1:9" ht="15.75" customHeight="1">
      <c r="A29" s="185" t="str">
        <f>SUBSTITUTE(SUBSTITUTE(SUBSTITUTE('2. ARCHITECTURE-EN-trad-GOOGLE'!A29,"sustainable IT profit","sustainable IT benefit"),"charges","load"),"environmental impact","environmental footprint")</f>
        <v>Sustainable IT Software Design</v>
      </c>
      <c r="B29" s="185" t="str">
        <f>SUBSTITUTE(SUBSTITUTE(SUBSTITUTE('2. ARCHITECTURE-EN-trad-GOOGLE'!B29,"sustainable IT profit","sustainable IT benefit"),"charges","load"),"environmental impact","environmental footprint")</f>
        <v/>
      </c>
      <c r="C29" s="185" t="str">
        <f>SUBSTITUTE(SUBSTITUTE(SUBSTITUTE('2. ARCHITECTURE-EN-trad-GOOGLE'!C29,"sustainable IT profit","sustainable IT benefit"),"charges","load"),"environmental impact","environmental footprint")</f>
        <v>Limit the volume in the exchanges
(Facilitate the use in white coverage area)</v>
      </c>
      <c r="D29" s="185" t="str">
        <f>SUBSTITUTE(SUBSTITUTE(SUBSTITUTE('2. ARCHITECTURE-EN-trad-GOOGLE'!D29,"sustainable IT profit","sustainable IT benefit"),"charges","load"),"environmental impact","environmental footprint")</f>
        <v>Is the ability of my system to operate despite connection difficulties specified and accepted by the business lines?</v>
      </c>
      <c r="E29" s="185" t="str">
        <f>SUBSTITUTE(SUBSTITUTE(SUBSTITUTE('2. ARCHITECTURE-EN-trad-GOOGLE'!E29,"sustainable IT profit","sustainable IT benefit"),"charges","load"),"environmental impact","environmental footprint")</f>
        <v>Unequal access to networks is an important factor which keeps part of the population from using digital services.</v>
      </c>
      <c r="F29" s="185" t="str">
        <f>SUBSTITUTE(SUBSTITUTE(SUBSTITUTE('2. ARCHITECTURE-EN-trad-GOOGLE'!F29,"sustainable IT profit","sustainable IT benefit"),"charges","load"),"environmental impact","environmental footprint")</f>
        <v>Has an offline mode been planned?</v>
      </c>
      <c r="G29" s="185" t="str">
        <f>SUBSTITUTE(SUBSTITUTE(SUBSTITUTE('2. ARCHITECTURE-EN-trad-GOOGLE'!G29,"sustainable IT profit","sustainable IT benefit"),"charges","load"),"environmental impact","environmental footprint")</f>
        <v>Is user comfort greatly degraded (loading time, updated information, etc.) without good network coverage?</v>
      </c>
      <c r="H29" s="185" t="str">
        <f>SUBSTITUTE(SUBSTITUTE(SUBSTITUTE('2. ARCHITECTURE-EN-trad-GOOGLE'!H29,"sustainable IT profit","sustainable IT benefit"),"charges","load"),"environmental impact","environmental footprint")</f>
        <v/>
      </c>
      <c r="I29" s="185" t="str">
        <f>SUBSTITUTE(SUBSTITUTE(SUBSTITUTE('2. ARCHITECTURE-EN-trad-GOOGLE'!I29,"sustainable IT profit","sustainable IT benefit"),"charges","load"),"environmental impact","environmental footprint")</f>
        <v/>
      </c>
    </row>
    <row r="30" spans="1:9" ht="15.75" customHeight="1">
      <c r="A30" s="185" t="str">
        <f>SUBSTITUTE(SUBSTITUTE(SUBSTITUTE('2. ARCHITECTURE-EN-trad-GOOGLE'!A30,"sustainable IT profit","sustainable IT benefit"),"charges","load"),"environmental impact","environmental footprint")</f>
        <v>Sustainable IT Software Design</v>
      </c>
      <c r="B30" s="185" t="str">
        <f>SUBSTITUTE(SUBSTITUTE(SUBSTITUTE('2. ARCHITECTURE-EN-trad-GOOGLE'!B30,"sustainable IT profit","sustainable IT benefit"),"charges","load"),"environmental impact","environmental footprint")</f>
        <v/>
      </c>
      <c r="C30" s="185" t="str">
        <f>SUBSTITUTE(SUBSTITUTE(SUBSTITUTE('2. ARCHITECTURE-EN-trad-GOOGLE'!C30,"sustainable IT profit","sustainable IT benefit"),"charges","load"),"environmental impact","environmental footprint")</f>
        <v>Limit volumes in exchanges
(Give preference to relevant asynchronous communication systems)</v>
      </c>
      <c r="D30" s="185" t="str">
        <f>SUBSTITUTE(SUBSTITUTE(SUBSTITUTE('2. ARCHITECTURE-EN-trad-GOOGLE'!D30,"sustainable IT profit","sustainable IT benefit"),"charges","load"),"environmental impact","environmental footprint")</f>
        <v>Does an asynchronous communication system exist?</v>
      </c>
      <c r="E30" s="185" t="str">
        <f>SUBSTITUTE(SUBSTITUTE(SUBSTITUTE('2. ARCHITECTURE-EN-trad-GOOGLE'!E30,"sustainable IT profit","sustainable IT benefit"),"charges","load"),"environmental impact","environmental footprint")</f>
        <v>The introduction of processing times, especially in the case of poor network coverage, pushes some users away.</v>
      </c>
      <c r="F30" s="185" t="str">
        <f>SUBSTITUTE(SUBSTITUTE(SUBSTITUTE('2. ARCHITECTURE-EN-trad-GOOGLE'!F30,"sustainable IT profit","sustainable IT benefit"),"charges","load"),"environmental impact","environmental footprint")</f>
        <v>Are exchanges that do not require an immediate response done asynchronously?</v>
      </c>
      <c r="G30" s="185" t="str">
        <f>SUBSTITUTE(SUBSTITUTE(SUBSTITUTE('2. ARCHITECTURE-EN-trad-GOOGLE'!G30,"sustainable IT profit","sustainable IT benefit"),"charges","load"),"environmental impact","environmental footprint")</f>
        <v/>
      </c>
      <c r="H30" s="185" t="str">
        <f>SUBSTITUTE(SUBSTITUTE(SUBSTITUTE('2. ARCHITECTURE-EN-trad-GOOGLE'!H30,"sustainable IT profit","sustainable IT benefit"),"charges","load"),"environmental impact","environmental footprint")</f>
        <v/>
      </c>
      <c r="I30" s="185" t="str">
        <f>SUBSTITUTE(SUBSTITUTE(SUBSTITUTE('2. ARCHITECTURE-EN-trad-GOOGLE'!I30,"sustainable IT profit","sustainable IT benefit"),"charges","load"),"environmental impact","environmental footprint")</f>
        <v/>
      </c>
    </row>
    <row r="31" spans="1:9" ht="15.75" customHeight="1">
      <c r="A31" s="185" t="str">
        <f>SUBSTITUTE(SUBSTITUTE(SUBSTITUTE('2. ARCHITECTURE-EN-trad-GOOGLE'!A31,"sustainable IT profit","sustainable IT benefit"),"charges","load"),"environmental impact","environmental footprint")</f>
        <v/>
      </c>
      <c r="B31" s="185" t="str">
        <f>SUBSTITUTE(SUBSTITUTE(SUBSTITUTE('2. ARCHITECTURE-EN-trad-GOOGLE'!B31,"sustainable IT profit","sustainable IT benefit"),"charges","load"),"environmental impact","environmental footprint")</f>
        <v>Define a scalable production model</v>
      </c>
      <c r="C31" s="185" t="str">
        <f>SUBSTITUTE(SUBSTITUTE(SUBSTITUTE('2. ARCHITECTURE-EN-trad-GOOGLE'!C31,"sustainable IT profit","sustainable IT benefit"),"charges","load"),"environmental impact","environmental footprint")</f>
        <v/>
      </c>
      <c r="D31" s="185" t="str">
        <f>SUBSTITUTE(SUBSTITUTE(SUBSTITUTE('2. ARCHITECTURE-EN-trad-GOOGLE'!D31,"sustainable IT profit","sustainable IT benefit"),"charges","load"),"environmental impact","environmental footprint")</f>
        <v/>
      </c>
      <c r="E31" s="185" t="str">
        <f>SUBSTITUTE(SUBSTITUTE(SUBSTITUTE('2. ARCHITECTURE-EN-trad-GOOGLE'!E31,"sustainable IT profit","sustainable IT benefit"),"charges","load"),"environmental impact","environmental footprint")</f>
        <v/>
      </c>
      <c r="F31" s="185" t="str">
        <f>SUBSTITUTE(SUBSTITUTE(SUBSTITUTE('2. ARCHITECTURE-EN-trad-GOOGLE'!F31,"sustainable IT profit","sustainable IT benefit"),"charges","load"),"environmental impact","environmental footprint")</f>
        <v/>
      </c>
      <c r="G31" s="185" t="str">
        <f>SUBSTITUTE(SUBSTITUTE(SUBSTITUTE('2. ARCHITECTURE-EN-trad-GOOGLE'!G31,"sustainable IT profit","sustainable IT benefit"),"charges","load"),"environmental impact","environmental footprint")</f>
        <v/>
      </c>
      <c r="H31" s="185" t="str">
        <f>SUBSTITUTE(SUBSTITUTE(SUBSTITUTE('2. ARCHITECTURE-EN-trad-GOOGLE'!H31,"sustainable IT profit","sustainable IT benefit"),"charges","load"),"environmental impact","environmental footprint")</f>
        <v/>
      </c>
      <c r="I31" s="185" t="str">
        <f>SUBSTITUTE(SUBSTITUTE(SUBSTITUTE('2. ARCHITECTURE-EN-trad-GOOGLE'!I31,"sustainable IT profit","sustainable IT benefit"),"charges","load"),"environmental impact","environmental footprint")</f>
        <v/>
      </c>
    </row>
    <row r="32" spans="1:9" ht="15.75" customHeight="1">
      <c r="A32" s="185" t="str">
        <f>SUBSTITUTE(SUBSTITUTE(SUBSTITUTE('2. ARCHITECTURE-EN-trad-GOOGLE'!A32,"sustainable IT profit","sustainable IT benefit"),"charges","load"),"environmental impact","environmental footprint")</f>
        <v>Sustainable IT Software Design</v>
      </c>
      <c r="B32" s="185" t="str">
        <f>SUBSTITUTE(SUBSTITUTE(SUBSTITUTE('2. ARCHITECTURE-EN-trad-GOOGLE'!B32,"sustainable IT profit","sustainable IT benefit"),"charges","load"),"environmental impact","environmental footprint")</f>
        <v/>
      </c>
      <c r="C32" s="185" t="str">
        <f>SUBSTITUTE(SUBSTITUTE(SUBSTITUTE('2. ARCHITECTURE-EN-trad-GOOGLE'!C32,"sustainable IT profit","sustainable IT benefit"),"charges","load"),"environmental impact","environmental footprint")</f>
        <v>Define a scalable design model
(Design a modular application architecture allowing the reuse of software bricks in other contexts, and the replacement of components that have become obsolete without major impact on the overall solution)</v>
      </c>
      <c r="D32" s="185" t="str">
        <f>SUBSTITUTE(SUBSTITUTE(SUBSTITUTE('2. ARCHITECTURE-EN-trad-GOOGLE'!D32,"sustainable IT profit","sustainable IT benefit"),"charges","load"),"environmental impact","environmental footprint")</f>
        <v>Is the architecture modular? Does it allow you to recycle components already developed for other projects (authentication, data repositories, APIs, etc.)?</v>
      </c>
      <c r="E32" s="185" t="str">
        <f>SUBSTITUTE(SUBSTITUTE(SUBSTITUTE('2. ARCHITECTURE-EN-trad-GOOGLE'!E32,"sustainable IT profit","sustainable IT benefit"),"charges","load"),"environmental impact","environmental footprint")</f>
        <v>The efforts to adapt to environmental constraints made and stabilized must be able to benefit all of the organization's projects. Capitalizing on the best practices deployed is a guarantee of environmental and operational efficiency. The modular concept also makes it possible to rapidly propagate all the environmental benefits that could be integrated into a component, within the framework of monitoring the state of the art and environmental performance.</v>
      </c>
      <c r="F32" s="185" t="str">
        <f>SUBSTITUTE(SUBSTITUTE(SUBSTITUTE('2. ARCHITECTURE-EN-trad-GOOGLE'!F32,"sustainable IT profit","sustainable IT benefit"),"charges","load"),"environmental impact","environmental footprint")</f>
        <v>Are the application's functionalities broken down into independent bricks with input / output standardization allowing their individual replacement?</v>
      </c>
      <c r="G32" s="185" t="str">
        <f>SUBSTITUTE(SUBSTITUTE(SUBSTITUTE('2. ARCHITECTURE-EN-trad-GOOGLE'!G32,"sustainable IT profit","sustainable IT benefit"),"charges","load"),"environmental impact","environmental footprint")</f>
        <v>Are the functionalities divided into independent bricks with standardization of inputs / outputs allowing their reuse in other contexts?</v>
      </c>
      <c r="H32" s="185" t="str">
        <f>SUBSTITUTE(SUBSTITUTE(SUBSTITUTE('2. ARCHITECTURE-EN-trad-GOOGLE'!H32,"sustainable IT profit","sustainable IT benefit"),"charges","load"),"environmental impact","environmental footprint")</f>
        <v>Does a repository of shared software components exist in the company?</v>
      </c>
      <c r="I32" s="185" t="str">
        <f>SUBSTITUTE(SUBSTITUTE(SUBSTITUTE('2. ARCHITECTURE-EN-trad-GOOGLE'!I32,"sustainable IT profit","sustainable IT benefit"),"charges","load"),"environmental impact","environmental footprint")</f>
        <v/>
      </c>
    </row>
    <row r="33" spans="1:9" ht="15.75" customHeight="1">
      <c r="A33" s="185" t="str">
        <f>SUBSTITUTE(SUBSTITUTE(SUBSTITUTE('2. ARCHITECTURE-EN-trad-GOOGLE'!A33,"sustainable IT profit","sustainable IT benefit"),"charges","load"),"environmental impact","environmental footprint")</f>
        <v>Sustainable IT Software Design</v>
      </c>
      <c r="B33" s="185" t="str">
        <f>SUBSTITUTE(SUBSTITUTE(SUBSTITUTE('2. ARCHITECTURE-EN-trad-GOOGLE'!B33,"sustainable IT profit","sustainable IT benefit"),"charges","load"),"environmental impact","environmental footprint")</f>
        <v/>
      </c>
      <c r="C33" s="185" t="str">
        <f>SUBSTITUTE(SUBSTITUTE(SUBSTITUTE('2. ARCHITECTURE-EN-trad-GOOGLE'!C33,"sustainable IT profit","sustainable IT benefit"),"charges","load"),"environmental impact","environmental footprint")</f>
        <v>Define a scalable production model
(Do the proposed architectures integrate modularity patterns ensuring that the code areas can be segmented, allowing interventions in cold areas without necessarily impacting the heart of the product?)</v>
      </c>
      <c r="D33" s="185" t="str">
        <f>SUBSTITUTE(SUBSTITUTE(SUBSTITUTE('2. ARCHITECTURE-EN-trad-GOOGLE'!D33,"sustainable IT profit","sustainable IT benefit"),"charges","load"),"environmental impact","environmental footprint")</f>
        <v>Is the architecture granular and are the interfaces consistent to respect the independence of each entity?</v>
      </c>
      <c r="E33" s="185" t="str">
        <f>SUBSTITUTE(SUBSTITUTE(SUBSTITUTE('2. ARCHITECTURE-EN-trad-GOOGLE'!E33,"sustainable IT profit","sustainable IT benefit"),"charges","load"),"environmental impact","environmental footprint")</f>
        <v>The ability to carry out assemblies allowing to cover all the functionalities by using elements which have already been the subject of adaptations to reduce the impacts from a Sustainable IT point of view is an effective solution.</v>
      </c>
      <c r="F33" s="185" t="str">
        <f>SUBSTITUTE(SUBSTITUTE(SUBSTITUTE('2. ARCHITECTURE-EN-trad-GOOGLE'!F33,"sustainable IT profit","sustainable IT benefit"),"charges","load"),"environmental impact","environmental footprint")</f>
        <v>Have the functionalities of the application been classified in order to define the essentiality of certain functionalities with regard to other functionalities which are just as important but not considered to be vital to the system?</v>
      </c>
      <c r="G33" s="185" t="str">
        <f>SUBSTITUTE(SUBSTITUTE(SUBSTITUTE('2. ARCHITECTURE-EN-trad-GOOGLE'!G33,"sustainable IT profit","sustainable IT benefit"),"charges","load"),"environmental impact","environmental footprint")</f>
        <v>Are 20% of the functionalities used by 80% of users integrated into the "kernel"?</v>
      </c>
      <c r="H33" s="185" t="str">
        <f>SUBSTITUTE(SUBSTITUTE(SUBSTITUTE('2. ARCHITECTURE-EN-trad-GOOGLE'!H33,"sustainable IT profit","sustainable IT benefit"),"charges","load"),"environmental impact","environmental footprint")</f>
        <v>Are the remaining 80% of the features used by only 20% of users available as extensions?</v>
      </c>
      <c r="I33" s="185" t="str">
        <f>SUBSTITUTE(SUBSTITUTE(SUBSTITUTE('2. ARCHITECTURE-EN-trad-GOOGLE'!I33,"sustainable IT profit","sustainable IT benefit"),"charges","load"),"environmental impact","environmental footprint")</f>
        <v/>
      </c>
    </row>
    <row r="34" spans="1:9" ht="15.75" customHeight="1">
      <c r="A34" s="185" t="str">
        <f>SUBSTITUTE(SUBSTITUTE(SUBSTITUTE('2. ARCHITECTURE-EN-trad-GOOGLE'!A34,"sustainable IT profit","sustainable IT benefit"),"charges","load"),"environmental impact","environmental footprint")</f>
        <v>Sustainable IT Software Design</v>
      </c>
      <c r="B34" s="185" t="str">
        <f>SUBSTITUTE(SUBSTITUTE(SUBSTITUTE('2. ARCHITECTURE-EN-trad-GOOGLE'!B34,"sustainable IT profit","sustainable IT benefit"),"charges","load"),"environmental impact","environmental footprint")</f>
        <v/>
      </c>
      <c r="C34" s="185" t="str">
        <f>SUBSTITUTE(SUBSTITUTE(SUBSTITUTE('2. ARCHITECTURE-EN-trad-GOOGLE'!C34,"sustainable IT profit","sustainable IT benefit"),"charges","load"),"environmental impact","environmental footprint")</f>
        <v>Define a scalable production model
(Design the most scalable and resilient application architecture possible)</v>
      </c>
      <c r="D34" s="185" t="str">
        <f>SUBSTITUTE(SUBSTITUTE(SUBSTITUTE('2. ARCHITECTURE-EN-trad-GOOGLE'!D34,"sustainable IT profit","sustainable IT benefit"),"charges","load"),"environmental impact","environmental footprint")</f>
        <v>Is the capacity of my network to adapt over time the subject of a specific study?</v>
      </c>
      <c r="E34" s="185" t="str">
        <f>SUBSTITUTE(SUBSTITUTE(SUBSTITUTE('2. ARCHITECTURE-EN-trad-GOOGLE'!E34,"sustainable IT profit","sustainable IT benefit"),"charges","load"),"environmental impact","environmental footprint")</f>
        <v>Technical advances and progress in energy consumption of networks must be able to be quickly implemented without generating a major overhaul of the software design of the service.</v>
      </c>
      <c r="F34" s="185" t="str">
        <f>SUBSTITUTE(SUBSTITUTE(SUBSTITUTE('2. ARCHITECTURE-EN-trad-GOOGLE'!F34,"sustainable IT profit","sustainable IT benefit"),"charges","load"),"environmental impact","environmental footprint")</f>
        <v>Does my architecture allow the technology of one layer to be replaced by another?</v>
      </c>
      <c r="G34" s="185" t="str">
        <f>SUBSTITUTE(SUBSTITUTE(SUBSTITUTE('2. ARCHITECTURE-EN-trad-GOOGLE'!G34,"sustainable IT profit","sustainable IT benefit"),"charges","load"),"environmental impact","environmental footprint")</f>
        <v/>
      </c>
      <c r="H34" s="185" t="str">
        <f>SUBSTITUTE(SUBSTITUTE(SUBSTITUTE('2. ARCHITECTURE-EN-trad-GOOGLE'!H34,"sustainable IT profit","sustainable IT benefit"),"charges","load"),"environmental impact","environmental footprint")</f>
        <v/>
      </c>
      <c r="I34" s="185" t="str">
        <f>SUBSTITUTE(SUBSTITUTE(SUBSTITUTE('2. ARCHITECTURE-EN-trad-GOOGLE'!I34,"sustainable IT profit","sustainable IT benefit"),"charges","load"),"environmental impact","environmental footprint")</f>
        <v/>
      </c>
    </row>
    <row r="35" spans="1:9" ht="15.75" customHeight="1">
      <c r="A35" s="185" t="str">
        <f>SUBSTITUTE(SUBSTITUTE(SUBSTITUTE('2. ARCHITECTURE-EN-trad-GOOGLE'!A35,"sustainable IT profit","sustainable IT benefit"),"charges","load"),"environmental impact","environmental footprint")</f>
        <v>Software Design</v>
      </c>
      <c r="B35" s="185" t="str">
        <f>SUBSTITUTE(SUBSTITUTE(SUBSTITUTE('2. ARCHITECTURE-EN-trad-GOOGLE'!B35,"sustainable IT profit","sustainable IT benefit"),"charges","load"),"environmental impact","environmental footprint")</f>
        <v/>
      </c>
      <c r="C35" s="185" t="str">
        <f>SUBSTITUTE(SUBSTITUTE(SUBSTITUTE('2. ARCHITECTURE-EN-trad-GOOGLE'!C35,"sustainable IT profit","sustainable IT benefit"),"charges","load"),"environmental impact","environmental footprint")</f>
        <v>Define a scalable production model
(Consider the implementation of cache systems to reduce network exchanges and / or the computational cost of an operation)</v>
      </c>
      <c r="D35" s="185" t="str">
        <f>SUBSTITUTE(SUBSTITUTE(SUBSTITUTE('2. ARCHITECTURE-EN-trad-GOOGLE'!D35,"sustainable IT profit","sustainable IT benefit"),"charges","load"),"environmental impact","environmental footprint")</f>
        <v>Is a cache in place between the different components of the IS to limit exchanges on the network, when the nature of the data allows it?</v>
      </c>
      <c r="E35" s="185" t="str">
        <f>SUBSTITUTE(SUBSTITUTE(SUBSTITUTE('2. ARCHITECTURE-EN-trad-GOOGLE'!E35,"sustainable IT profit","sustainable IT benefit"),"charges","load"),"environmental impact","environmental footprint")</f>
        <v>The reduction of the volumes of exchanges, of operations of calculations, processing, and access to data is an axis of optimization of the consumption of resources. The implementation of caching systems reduces the costs of repetitive operations. Cache mechanisms can be deployed at different waypoints in a service. The closer the cache is to the requestor that it is to serve, the smaller the volume of data in transit and the length of the path taken by the data. The closer the cache is to the data source, the more it can be shared by a large number of users, but the data will still be exchanged, only the processing and collection operations will be reduced.</v>
      </c>
      <c r="F35" s="185" t="str">
        <f>SUBSTITUTE(SUBSTITUTE(SUBSTITUTE('2. ARCHITECTURE-EN-trad-GOOGLE'!F35,"sustainable IT profit","sustainable IT benefit"),"charges","load"),"environmental impact","environmental footprint")</f>
        <v>Is the label translation data cached locally?</v>
      </c>
      <c r="G35" s="185" t="str">
        <f>SUBSTITUTE(SUBSTITUTE(SUBSTITUTE('2. ARCHITECTURE-EN-trad-GOOGLE'!G35,"sustainable IT profit","sustainable IT benefit"),"charges","load"),"environmental impact","environmental footprint")</f>
        <v/>
      </c>
      <c r="H35" s="185" t="str">
        <f>SUBSTITUTE(SUBSTITUTE(SUBSTITUTE('2. ARCHITECTURE-EN-trad-GOOGLE'!H35,"sustainable IT profit","sustainable IT benefit"),"charges","load"),"environmental impact","environmental footprint")</f>
        <v/>
      </c>
      <c r="I35" s="185" t="str">
        <f>SUBSTITUTE(SUBSTITUTE(SUBSTITUTE('2. ARCHITECTURE-EN-trad-GOOGLE'!I35,"sustainable IT profit","sustainable IT benefit"),"charges","load"),"environmental impact","environmental footprint")</f>
        <v/>
      </c>
    </row>
    <row r="36" spans="1:9" ht="15.75" customHeight="1">
      <c r="A36" s="185" t="str">
        <f>SUBSTITUTE(SUBSTITUTE(SUBSTITUTE('2. ARCHITECTURE-EN-trad-GOOGLE'!A36,"sustainable IT profit","sustainable IT benefit"),"charges","load"),"environmental impact","environmental footprint")</f>
        <v>Sustainable IT Purchase</v>
      </c>
      <c r="B36" s="185" t="str">
        <f>SUBSTITUTE(SUBSTITUTE(SUBSTITUTE('2. ARCHITECTURE-EN-trad-GOOGLE'!B36,"sustainable IT profit","sustainable IT benefit"),"charges","load"),"environmental impact","environmental footprint")</f>
        <v/>
      </c>
      <c r="C36" s="185" t="str">
        <f>SUBSTITUTE(SUBSTITUTE(SUBSTITUTE('2. ARCHITECTURE-EN-trad-GOOGLE'!C36,"sustainable IT profit","sustainable IT benefit"),"charges","load"),"environmental impact","environmental footprint")</f>
        <v>Define a scalable production model
(When calling on suppliers, ensure that they have references in terms of responsible digital if possible. Do they have a recognized label or do they have a CSR strategy / policy to justify good ethical and or environmental practices?)</v>
      </c>
      <c r="D36" s="185" t="str">
        <f>SUBSTITUTE(SUBSTITUTE(SUBSTITUTE('2. ARCHITECTURE-EN-trad-GOOGLE'!D36,"sustainable IT profit","sustainable IT benefit"),"charges","load"),"environmental impact","environmental footprint")</f>
        <v>Does the choice of suppliers take into account Responsible Digital and CSR aspects in the same way as the solvency data?</v>
      </c>
      <c r="E36" s="185" t="str">
        <f>SUBSTITUTE(SUBSTITUTE(SUBSTITUTE('2. ARCHITECTURE-EN-trad-GOOGLE'!E36,"sustainable IT profit","sustainable IT benefit"),"charges","load"),"environmental impact","environmental footprint")</f>
        <v>The qualification of suppliers is based on decision rules which make it possible to decide on the sustainability of the relationship. These rules must include elements related to Sustainable IT. These Sustainable IT aspects must have a significant impact in the assessment of the supplier's solvency.</v>
      </c>
      <c r="F36" s="185" t="str">
        <f>SUBSTITUTE(SUBSTITUTE(SUBSTITUTE('2. ARCHITECTURE-EN-trad-GOOGLE'!F36,"sustainable IT profit","sustainable IT benefit"),"charges","load"),"environmental impact","environmental footprint")</f>
        <v>What are the requested indicators and the acceptability thresholds?</v>
      </c>
      <c r="G36" s="185" t="str">
        <f>SUBSTITUTE(SUBSTITUTE(SUBSTITUTE('2. ARCHITECTURE-EN-trad-GOOGLE'!G36,"sustainable IT profit","sustainable IT benefit"),"charges","load"),"environmental impact","environmental footprint")</f>
        <v/>
      </c>
      <c r="H36" s="185" t="str">
        <f>SUBSTITUTE(SUBSTITUTE(SUBSTITUTE('2. ARCHITECTURE-EN-trad-GOOGLE'!H36,"sustainable IT profit","sustainable IT benefit"),"charges","load"),"environmental impact","environmental footprint")</f>
        <v/>
      </c>
      <c r="I36" s="185" t="str">
        <f>SUBSTITUTE(SUBSTITUTE(SUBSTITUTE('2. ARCHITECTURE-EN-trad-GOOGLE'!I36,"sustainable IT profit","sustainable IT benefit"),"charges","load"),"environmental impact","environmental footprint")</f>
        <v/>
      </c>
    </row>
    <row r="37" spans="1:9" ht="15.75" customHeight="1">
      <c r="A37" s="185" t="str">
        <f>SUBSTITUTE(SUBSTITUTE(SUBSTITUTE('2. ARCHITECTURE-EN-trad-GOOGLE'!A37,"sustainable IT profit","sustainable IT benefit"),"charges","load"),"environmental impact","environmental footprint")</f>
        <v/>
      </c>
      <c r="B37" s="185" t="str">
        <f>SUBSTITUTE(SUBSTITUTE(SUBSTITUTE('2. ARCHITECTURE-EN-trad-GOOGLE'!B37,"sustainable IT profit","sustainable IT benefit"),"charges","load"),"environmental impact","environmental footprint")</f>
        <v>Associate data, flows, applications and security to allow their identification and traceability</v>
      </c>
      <c r="C37" s="185" t="str">
        <f>SUBSTITUTE(SUBSTITUTE(SUBSTITUTE('2. ARCHITECTURE-EN-trad-GOOGLE'!C37,"sustainable IT profit","sustainable IT benefit"),"charges","load"),"environmental impact","environmental footprint")</f>
        <v/>
      </c>
      <c r="D37" s="185" t="str">
        <f>SUBSTITUTE(SUBSTITUTE(SUBSTITUTE('2. ARCHITECTURE-EN-trad-GOOGLE'!D37,"sustainable IT profit","sustainable IT benefit"),"charges","load"),"environmental impact","environmental footprint")</f>
        <v/>
      </c>
      <c r="E37" s="185" t="str">
        <f>SUBSTITUTE(SUBSTITUTE(SUBSTITUTE('2. ARCHITECTURE-EN-trad-GOOGLE'!E37,"sustainable IT profit","sustainable IT benefit"),"charges","load"),"environmental impact","environmental footprint")</f>
        <v/>
      </c>
      <c r="F37" s="185" t="str">
        <f>SUBSTITUTE(SUBSTITUTE(SUBSTITUTE('2. ARCHITECTURE-EN-trad-GOOGLE'!F37,"sustainable IT profit","sustainable IT benefit"),"charges","load"),"environmental impact","environmental footprint")</f>
        <v/>
      </c>
      <c r="G37" s="185" t="str">
        <f>SUBSTITUTE(SUBSTITUTE(SUBSTITUTE('2. ARCHITECTURE-EN-trad-GOOGLE'!G37,"sustainable IT profit","sustainable IT benefit"),"charges","load"),"environmental impact","environmental footprint")</f>
        <v/>
      </c>
      <c r="H37" s="185" t="str">
        <f>SUBSTITUTE(SUBSTITUTE(SUBSTITUTE('2. ARCHITECTURE-EN-trad-GOOGLE'!H37,"sustainable IT profit","sustainable IT benefit"),"charges","load"),"environmental impact","environmental footprint")</f>
        <v/>
      </c>
      <c r="I37" s="185" t="str">
        <f>SUBSTITUTE(SUBSTITUTE(SUBSTITUTE('2. ARCHITECTURE-EN-trad-GOOGLE'!I37,"sustainable IT profit","sustainable IT benefit"),"charges","load"),"environmental impact","environmental footprint")</f>
        <v/>
      </c>
    </row>
    <row r="38" spans="1:9" ht="15.75" customHeight="1">
      <c r="A38" s="185" t="str">
        <f>SUBSTITUTE(SUBSTITUTE(SUBSTITUTE('2. ARCHITECTURE-EN-trad-GOOGLE'!A38,"sustainable IT profit","sustainable IT benefit"),"charges","load"),"environmental impact","environmental footprint")</f>
        <v>Sustainable IT Software Design</v>
      </c>
      <c r="B38" s="185" t="str">
        <f>SUBSTITUTE(SUBSTITUTE(SUBSTITUTE('2. ARCHITECTURE-EN-trad-GOOGLE'!B38,"sustainable IT profit","sustainable IT benefit"),"charges","load"),"environmental impact","environmental footprint")</f>
        <v/>
      </c>
      <c r="C38" s="185" t="str">
        <f>SUBSTITUTE(SUBSTITUTE(SUBSTITUTE('2. ARCHITECTURE-EN-trad-GOOGLE'!C38,"sustainable IT profit","sustainable IT benefit"),"charges","load"),"environmental impact","environmental footprint")</f>
        <v>Associate data, flows, applications and security to allow their identification and traceability
(The architecture file must be able to be based on a data catalog. If this does not exist, it is necessary to provide for its constitution in order to structure the useful and necessary data and identify the supernumerary data, the dark data)</v>
      </c>
      <c r="D38" s="185" t="str">
        <f>SUBSTITUTE(SUBSTITUTE(SUBSTITUTE('2. ARCHITECTURE-EN-trad-GOOGLE'!D38,"sustainable IT profit","sustainable IT benefit"),"charges","load"),"environmental impact","environmental footprint")</f>
        <v>Has data frugality been incorporated?</v>
      </c>
      <c r="E38" s="185" t="str">
        <f>SUBSTITUTE(SUBSTITUTE(SUBSTITUTE('2. ARCHITECTURE-EN-trad-GOOGLE'!E38,"sustainable IT profit","sustainable IT benefit"),"charges","load"),"environmental impact","environmental footprint")</f>
        <v>Reducing volume, especially data, reduces the impact from a Sustainable IT perspective</v>
      </c>
      <c r="F38" s="185" t="str">
        <f>SUBSTITUTE(SUBSTITUTE(SUBSTITUTE('2. ARCHITECTURE-EN-trad-GOOGLE'!F38,"sustainable IT profit","sustainable IT benefit"),"charges","load"),"environmental impact","environmental footprint")</f>
        <v>What is the level of compliance with the NF and mainly the 2NF?</v>
      </c>
      <c r="G38" s="185" t="str">
        <f>SUBSTITUTE(SUBSTITUTE(SUBSTITUTE('2. ARCHITECTURE-EN-trad-GOOGLE'!G38,"sustainable IT profit","sustainable IT benefit"),"charges","load"),"environmental impact","environmental footprint")</f>
        <v/>
      </c>
      <c r="H38" s="185" t="str">
        <f>SUBSTITUTE(SUBSTITUTE(SUBSTITUTE('2. ARCHITECTURE-EN-trad-GOOGLE'!H38,"sustainable IT profit","sustainable IT benefit"),"charges","load"),"environmental impact","environmental footprint")</f>
        <v/>
      </c>
      <c r="I38" s="185" t="str">
        <f>SUBSTITUTE(SUBSTITUTE(SUBSTITUTE('2. ARCHITECTURE-EN-trad-GOOGLE'!I38,"sustainable IT profit","sustainable IT benefit"),"charges","load"),"environmental impact","environmental footprint")</f>
        <v/>
      </c>
    </row>
    <row r="39" spans="1:9" ht="15.75" customHeight="1">
      <c r="A39" s="185" t="str">
        <f>SUBSTITUTE(SUBSTITUTE(SUBSTITUTE('2. ARCHITECTURE-EN-trad-GOOGLE'!A39,"sustainable IT profit","sustainable IT benefit"),"charges","load"),"environmental impact","environmental footprint")</f>
        <v>Sustainable IT Software Design</v>
      </c>
      <c r="B39" s="185" t="str">
        <f>SUBSTITUTE(SUBSTITUTE(SUBSTITUTE('2. ARCHITECTURE-EN-trad-GOOGLE'!B39,"sustainable IT profit","sustainable IT benefit"),"charges","load"),"environmental impact","environmental footprint")</f>
        <v/>
      </c>
      <c r="C39" s="185" t="str">
        <f>SUBSTITUTE(SUBSTITUTE(SUBSTITUTE('2. ARCHITECTURE-EN-trad-GOOGLE'!C39,"sustainable IT profit","sustainable IT benefit"),"charges","load"),"environmental impact","environmental footprint")</f>
        <v>Associate data, flows, applications and security to allow their identification and traceability
(Each architecture file must be able to allow an implementation, or an upgrade of the flow matrices, this must make it possible to identify redundant or obsolete flows)</v>
      </c>
      <c r="D39" s="185" t="str">
        <f>SUBSTITUTE(SUBSTITUTE(SUBSTITUTE('2. ARCHITECTURE-EN-trad-GOOGLE'!D39,"sustainable IT profit","sustainable IT benefit"),"charges","load"),"environmental impact","environmental footprint")</f>
        <v>Does the application minimize the data to be exchanged with other applications or users with the use of a flow matrix?</v>
      </c>
      <c r="E39" s="185" t="str">
        <f>SUBSTITUTE(SUBSTITUTE(SUBSTITUTE('2. ARCHITECTURE-EN-trad-GOOGLE'!E39,"sustainable IT profit","sustainable IT benefit"),"charges","load"),"environmental impact","environmental footprint")</f>
        <v>In the use of digital services, data exchanges are both essential but generate a significant consumption of resources. Reducing trade needs to the strict minimum reduces the impact of such trade. Only the global view of flows with their sources, destinations and objectives makes it possible to qualify the need and accept the impact of the consumption they generate.</v>
      </c>
      <c r="F39" s="185" t="str">
        <f>SUBSTITUTE(SUBSTITUTE(SUBSTITUTE('2. ARCHITECTURE-EN-trad-GOOGLE'!F39,"sustainable IT profit","sustainable IT benefit"),"charges","load"),"environmental impact","environmental footprint")</f>
        <v>Does the application need to exchange data with other applications, consumers, producers that it cannot store locally?</v>
      </c>
      <c r="G39" s="185" t="str">
        <f>SUBSTITUTE(SUBSTITUTE(SUBSTITUTE('2. ARCHITECTURE-EN-trad-GOOGLE'!G39,"sustainable IT profit","sustainable IT benefit"),"charges","load"),"environmental impact","environmental footprint")</f>
        <v>Does the application constantly make small network requests? Can these exchanges be optimized (avoid round trips)?</v>
      </c>
      <c r="H39" s="185" t="str">
        <f>SUBSTITUTE(SUBSTITUTE(SUBSTITUTE('2. ARCHITECTURE-EN-trad-GOOGLE'!H39,"sustainable IT profit","sustainable IT benefit"),"charges","load"),"environmental impact","environmental footprint")</f>
        <v>Does the application use application caches?</v>
      </c>
      <c r="I39" s="185" t="str">
        <f>SUBSTITUTE(SUBSTITUTE(SUBSTITUTE('2. ARCHITECTURE-EN-trad-GOOGLE'!I39,"sustainable IT profit","sustainable IT benefit"),"charges","load"),"environmental impact","environmental footprint")</f>
        <v/>
      </c>
    </row>
    <row r="40" spans="1:9" ht="15.75" customHeight="1">
      <c r="A40" s="185" t="str">
        <f>SUBSTITUTE(SUBSTITUTE(SUBSTITUTE('2. ARCHITECTURE-EN-trad-GOOGLE'!A40,"sustainable IT profit","sustainable IT benefit"),"charges","load"),"environmental impact","environmental footprint")</f>
        <v>Life cycle</v>
      </c>
      <c r="B40" s="185" t="str">
        <f>SUBSTITUTE(SUBSTITUTE(SUBSTITUTE('2. ARCHITECTURE-EN-trad-GOOGLE'!B40,"sustainable IT profit","sustainable IT benefit"),"charges","load"),"environmental impact","environmental footprint")</f>
        <v/>
      </c>
      <c r="C40" s="185" t="str">
        <f>SUBSTITUTE(SUBSTITUTE(SUBSTITUTE('2. ARCHITECTURE-EN-trad-GOOGLE'!C40,"sustainable IT profit","sustainable IT benefit"),"charges","load"),"environmental impact","environmental footprint")</f>
        <v>Associate data, flows, applications and security to allow their identification and traceability
(The architecture file must describe the end of life cycle of the architectural elements concerned)</v>
      </c>
      <c r="D40" s="185" t="str">
        <f>SUBSTITUTE(SUBSTITUTE(SUBSTITUTE('2. ARCHITECTURE-EN-trad-GOOGLE'!D40,"sustainable IT profit","sustainable IT benefit"),"charges","load"),"environmental impact","environmental footprint")</f>
        <v>Is each component deployed qualified from the point of view of its lifespan, and are the deprovisioning procedures systematically expressed?</v>
      </c>
      <c r="E40" s="185" t="str">
        <f>SUBSTITUTE(SUBSTITUTE(SUBSTITUTE('2. ARCHITECTURE-EN-trad-GOOGLE'!E40,"sustainable IT profit","sustainable IT benefit"),"charges","load"),"environmental impact","environmental footprint")</f>
        <v>All the resources of a component must be managed and a lifetime, a withdrawal process must be in place. These elements must also take into account recurring processing (batch, CRON, etc.), data and backups. Maintaining or forgetting inactive components on production systems is both a waste of resources, but also a weakness in security.</v>
      </c>
      <c r="F40" s="185" t="str">
        <f>SUBSTITUTE(SUBSTITUTE(SUBSTITUTE('2. ARCHITECTURE-EN-trad-GOOGLE'!F40,"sustainable IT profit","sustainable IT benefit"),"charges","load"),"environmental impact","environmental footprint")</f>
        <v>What lifespan is associated with each component?</v>
      </c>
      <c r="G40" s="185" t="str">
        <f>SUBSTITUTE(SUBSTITUTE(SUBSTITUTE('2. ARCHITECTURE-EN-trad-GOOGLE'!G40,"sustainable IT profit","sustainable IT benefit"),"charges","load"),"environmental impact","environmental footprint")</f>
        <v>How often is expired data reviewed?</v>
      </c>
      <c r="H40" s="185" t="str">
        <f>SUBSTITUTE(SUBSTITUTE(SUBSTITUTE('2. ARCHITECTURE-EN-trad-GOOGLE'!H40,"sustainable IT profit","sustainable IT benefit"),"charges","load"),"environmental impact","environmental footprint")</f>
        <v/>
      </c>
      <c r="I40" s="185" t="str">
        <f>SUBSTITUTE(SUBSTITUTE(SUBSTITUTE('2. ARCHITECTURE-EN-trad-GOOGLE'!I40,"sustainable IT profit","sustainable IT benefit"),"charges","load"),"environmental impact","environmental footprint")</f>
        <v/>
      </c>
    </row>
    <row r="41" spans="1:9" ht="15.75" customHeight="1">
      <c r="A41" s="185" t="str">
        <f>SUBSTITUTE(SUBSTITUTE(SUBSTITUTE('2. ARCHITECTURE-EN-trad-GOOGLE'!A41,"sustainable IT profit","sustainable IT benefit"),"charges","load"),"environmental impact","environmental footprint")</f>
        <v>Software Design</v>
      </c>
      <c r="B41" s="185" t="str">
        <f>SUBSTITUTE(SUBSTITUTE(SUBSTITUTE('2. ARCHITECTURE-EN-trad-GOOGLE'!B41,"sustainable IT profit","sustainable IT benefit"),"charges","load"),"environmental impact","environmental footprint")</f>
        <v/>
      </c>
      <c r="C41" s="185" t="str">
        <f>SUBSTITUTE(SUBSTITUTE(SUBSTITUTE('2. ARCHITECTURE-EN-trad-GOOGLE'!C41,"sustainable IT profit","sustainable IT benefit"),"charges","load"),"environmental impact","environmental footprint")</f>
        <v>Associate data, flows, applications and security to allow their identification and traceability
(technical architects who design the applications must comply with the best practices formalized in the security standards of the company's IT developments)</v>
      </c>
      <c r="D41" s="185" t="str">
        <f>SUBSTITUTE(SUBSTITUTE(SUBSTITUTE('2. ARCHITECTURE-EN-trad-GOOGLE'!D41,"sustainable IT profit","sustainable IT benefit"),"charges","load"),"environmental impact","environmental footprint")</f>
        <v>Are the security, accessibility, and Responsible Digital aspects treated in the same way for each element of the architecture?</v>
      </c>
      <c r="E41" s="185" t="str">
        <f>SUBSTITUTE(SUBSTITUTE(SUBSTITUTE('2. ARCHITECTURE-EN-trad-GOOGLE'!E41,"sustainable IT profit","sustainable IT benefit"),"charges","load"),"environmental impact","environmental footprint")</f>
        <v>Organizations are structured so that the architecture phase integrates security aspects very early on in the process. Security must be addressed for all elements of the architecture. As security is not the only area that applies across the board, it must be combined with the other subjects: accessibility and sustainable IT. Each element of the architecture must be treated with the same excellence for security, accessibility and Sustainable IT.</v>
      </c>
      <c r="F41" s="185" t="str">
        <f>SUBSTITUTE(SUBSTITUTE(SUBSTITUTE('2. ARCHITECTURE-EN-trad-GOOGLE'!F41,"sustainable IT profit","sustainable IT benefit"),"charges","load"),"environmental impact","environmental footprint")</f>
        <v>Do the architectural processes and frameworks systematically integrate security, accessibility and Responsible Digital aspects?</v>
      </c>
      <c r="G41" s="185" t="str">
        <f>SUBSTITUTE(SUBSTITUTE(SUBSTITUTE('2. ARCHITECTURE-EN-trad-GOOGLE'!G41,"sustainable IT profit","sustainable IT benefit"),"charges","load"),"environmental impact","environmental footprint")</f>
        <v/>
      </c>
      <c r="H41" s="185" t="str">
        <f>SUBSTITUTE(SUBSTITUTE(SUBSTITUTE('2. ARCHITECTURE-EN-trad-GOOGLE'!H41,"sustainable IT profit","sustainable IT benefit"),"charges","load"),"environmental impact","environmental footprint")</f>
        <v/>
      </c>
      <c r="I41" s="185" t="str">
        <f>SUBSTITUTE(SUBSTITUTE(SUBSTITUTE('2. ARCHITECTURE-EN-trad-GOOGLE'!I41,"sustainable IT profit","sustainable IT benefit"),"charges","load"),"environmental impact","environmental footprint")</f>
        <v/>
      </c>
    </row>
    <row r="42" spans="1:9" ht="15.75" customHeight="1">
      <c r="A42" s="185" t="str">
        <f>SUBSTITUTE(SUBSTITUTE(SUBSTITUTE('2. ARCHITECTURE-EN-trad-GOOGLE'!A42,"sustainable IT profit","sustainable IT benefit"),"charges","load"),"environmental impact","environmental footprint")</f>
        <v>Software Design</v>
      </c>
      <c r="B42" s="185" t="str">
        <f>SUBSTITUTE(SUBSTITUTE(SUBSTITUTE('2. ARCHITECTURE-EN-trad-GOOGLE'!B42,"sustainable IT profit","sustainable IT benefit"),"charges","load"),"environmental impact","environmental footprint")</f>
        <v/>
      </c>
      <c r="C42" s="185" t="str">
        <f>SUBSTITUTE(SUBSTITUTE(SUBSTITUTE('2. ARCHITECTURE-EN-trad-GOOGLE'!C42,"sustainable IT profit","sustainable IT benefit"),"charges","load"),"environmental impact","environmental footprint")</f>
        <v>Associate data, flows, applications and security to allow their identification and traceability
(When implementing security functions, it is imperative to implement traceability and verification of security requirements)</v>
      </c>
      <c r="D42" s="185" t="str">
        <f>SUBSTITUTE(SUBSTITUTE(SUBSTITUTE('2. ARCHITECTURE-EN-trad-GOOGLE'!D42,"sustainable IT profit","sustainable IT benefit"),"charges","load"),"environmental impact","environmental footprint")</f>
        <v>Is the traceability of security requirements guaranteed?</v>
      </c>
      <c r="E42" s="185" t="str">
        <f>SUBSTITUTE(SUBSTITUTE(SUBSTITUTE('2. ARCHITECTURE-EN-trad-GOOGLE'!E42,"sustainable IT profit","sustainable IT benefit"),"charges","load"),"environmental impact","environmental footprint")</f>
        <v>The security of information systems impacts the activity of the organization and the respect and confidence of users. Safety is not a given, it must be questioned periodically and the monitoring and validation procedures must be traced.</v>
      </c>
      <c r="F42" s="185" t="str">
        <f>SUBSTITUTE(SUBSTITUTE(SUBSTITUTE('2. ARCHITECTURE-EN-trad-GOOGLE'!F42,"sustainable IT profit","sustainable IT benefit"),"charges","load"),"environmental impact","environmental footprint")</f>
        <v>What are the safety monitoring indicators defined and are they based on reliable and proven data?</v>
      </c>
      <c r="G42" s="185" t="str">
        <f>SUBSTITUTE(SUBSTITUTE(SUBSTITUTE('2. ARCHITECTURE-EN-trad-GOOGLE'!G42,"sustainable IT profit","sustainable IT benefit"),"charges","load"),"environmental impact","environmental footprint")</f>
        <v/>
      </c>
      <c r="H42" s="185" t="str">
        <f>SUBSTITUTE(SUBSTITUTE(SUBSTITUTE('2. ARCHITECTURE-EN-trad-GOOGLE'!H42,"sustainable IT profit","sustainable IT benefit"),"charges","load"),"environmental impact","environmental footprint")</f>
        <v/>
      </c>
      <c r="I42" s="185" t="str">
        <f>SUBSTITUTE(SUBSTITUTE(SUBSTITUTE('2. ARCHITECTURE-EN-trad-GOOGLE'!I42,"sustainable IT profit","sustainable IT benefit"),"charges","load"),"environmental impact","environmental footprint")</f>
        <v/>
      </c>
    </row>
    <row r="43" spans="1:9" ht="15.75" customHeight="1">
      <c r="A43" s="185" t="str">
        <f>SUBSTITUTE(SUBSTITUTE(SUBSTITUTE('2. ARCHITECTURE-EN-trad-GOOGLE'!A43,"sustainable IT profit","sustainable IT benefit"),"charges","load"),"environmental impact","environmental footprint")</f>
        <v/>
      </c>
      <c r="B43" s="185" t="str">
        <f>SUBSTITUTE(SUBSTITUTE(SUBSTITUTE('2. ARCHITECTURE-EN-trad-GOOGLE'!B43,"sustainable IT profit","sustainable IT benefit"),"charges","load"),"environmental impact","environmental footprint")</f>
        <v>Anticipate impacts on production</v>
      </c>
      <c r="C43" s="185" t="str">
        <f>SUBSTITUTE(SUBSTITUTE(SUBSTITUTE('2. ARCHITECTURE-EN-trad-GOOGLE'!C43,"sustainable IT profit","sustainable IT benefit"),"charges","load"),"environmental impact","environmental footprint")</f>
        <v/>
      </c>
      <c r="D43" s="185" t="str">
        <f>SUBSTITUTE(SUBSTITUTE(SUBSTITUTE('2. ARCHITECTURE-EN-trad-GOOGLE'!D43,"sustainable IT profit","sustainable IT benefit"),"charges","load"),"environmental impact","environmental footprint")</f>
        <v/>
      </c>
      <c r="E43" s="185" t="str">
        <f>SUBSTITUTE(SUBSTITUTE(SUBSTITUTE('2. ARCHITECTURE-EN-trad-GOOGLE'!E43,"sustainable IT profit","sustainable IT benefit"),"charges","load"),"environmental impact","environmental footprint")</f>
        <v/>
      </c>
      <c r="F43" s="185" t="str">
        <f>SUBSTITUTE(SUBSTITUTE(SUBSTITUTE('2. ARCHITECTURE-EN-trad-GOOGLE'!F43,"sustainable IT profit","sustainable IT benefit"),"charges","load"),"environmental impact","environmental footprint")</f>
        <v/>
      </c>
      <c r="G43" s="185" t="str">
        <f>SUBSTITUTE(SUBSTITUTE(SUBSTITUTE('2. ARCHITECTURE-EN-trad-GOOGLE'!G43,"sustainable IT profit","sustainable IT benefit"),"charges","load"),"environmental impact","environmental footprint")</f>
        <v/>
      </c>
      <c r="H43" s="185" t="str">
        <f>SUBSTITUTE(SUBSTITUTE(SUBSTITUTE('2. ARCHITECTURE-EN-trad-GOOGLE'!H43,"sustainable IT profit","sustainable IT benefit"),"charges","load"),"environmental impact","environmental footprint")</f>
        <v/>
      </c>
      <c r="I43" s="185" t="str">
        <f>SUBSTITUTE(SUBSTITUTE(SUBSTITUTE('2. ARCHITECTURE-EN-trad-GOOGLE'!I43,"sustainable IT profit","sustainable IT benefit"),"charges","load"),"environmental impact","environmental footprint")</f>
        <v/>
      </c>
    </row>
    <row r="44" spans="1:9" ht="15.75" customHeight="1">
      <c r="A44" s="185" t="str">
        <f>SUBSTITUTE(SUBSTITUTE(SUBSTITUTE('2. ARCHITECTURE-EN-trad-GOOGLE'!A44,"sustainable IT profit","sustainable IT benefit"),"charges","load"),"environmental impact","environmental footprint")</f>
        <v>Life cycle</v>
      </c>
      <c r="B44" s="185" t="str">
        <f>SUBSTITUTE(SUBSTITUTE(SUBSTITUTE('2. ARCHITECTURE-EN-trad-GOOGLE'!B44,"sustainable IT profit","sustainable IT benefit"),"charges","load"),"environmental impact","environmental footprint")</f>
        <v/>
      </c>
      <c r="C44" s="185" t="str">
        <f>SUBSTITUTE(SUBSTITUTE(SUBSTITUTE('2. ARCHITECTURE-EN-trad-GOOGLE'!C44,"sustainable IT profit","sustainable IT benefit"),"charges","load"),"environmental impact","environmental footprint")</f>
        <v>Anticipate impacts on production
(Consider Low Tech approaches as soon as possible)</v>
      </c>
      <c r="D44" s="185" t="str">
        <f>SUBSTITUTE(SUBSTITUTE(SUBSTITUTE('2. ARCHITECTURE-EN-trad-GOOGLE'!D44,"sustainable IT profit","sustainable IT benefit"),"charges","load"),"environmental impact","environmental footprint")</f>
        <v>Does the use of the service exclude certain software or hardware configurations?</v>
      </c>
      <c r="E44" s="185" t="str">
        <f>SUBSTITUTE(SUBSTITUTE(SUBSTITUTE('2. ARCHITECTURE-EN-trad-GOOGLE'!E44,"sustainable IT profit","sustainable IT benefit"),"charges","load"),"environmental impact","environmental footprint")</f>
        <v>When the design of a service increases the technical requirements of the environments in which it is suitable to operate, whether on the server side or on user devices, this leads at best to a new dimensioning of these hardware components, at worst the need to replace them with a more powerful range. In any case, this generates a strong environmental footprint not to mention the fact that it excludes certain users who do not have the equipment.</v>
      </c>
      <c r="F44" s="185" t="str">
        <f>SUBSTITUTE(SUBSTITUTE(SUBSTITUTE('2. ARCHITECTURE-EN-trad-GOOGLE'!F44,"sustainable IT profit","sustainable IT benefit"),"charges","load"),"environmental impact","environmental footprint")</f>
        <v>Does the new version of the service or product require new external components?</v>
      </c>
      <c r="G44" s="185" t="str">
        <f>SUBSTITUTE(SUBSTITUTE(SUBSTITUTE('2. ARCHITECTURE-EN-trad-GOOGLE'!G44,"sustainable IT profit","sustainable IT benefit"),"charges","load"),"environmental impact","environmental footprint")</f>
        <v>Does the new version of the service make certain hardware configurations obsolete?</v>
      </c>
      <c r="H44" s="185" t="str">
        <f>SUBSTITUTE(SUBSTITUTE(SUBSTITUTE('2. ARCHITECTURE-EN-trad-GOOGLE'!H44,"sustainable IT profit","sustainable IT benefit"),"charges","load"),"environmental impact","environmental footprint")</f>
        <v/>
      </c>
      <c r="I44" s="185" t="str">
        <f>SUBSTITUTE(SUBSTITUTE(SUBSTITUTE('2. ARCHITECTURE-EN-trad-GOOGLE'!I44,"sustainable IT profit","sustainable IT benefit"),"charges","load"),"environmental impact","environmental footprint")</f>
        <v/>
      </c>
    </row>
    <row r="45" spans="1:9" ht="15.75" customHeight="1">
      <c r="A45" s="185" t="str">
        <f>SUBSTITUTE(SUBSTITUTE(SUBSTITUTE('2. ARCHITECTURE-EN-trad-GOOGLE'!A45,"sustainable IT profit","sustainable IT benefit"),"charges","load"),"environmental impact","environmental footprint")</f>
        <v>Sustainable IT Software Design</v>
      </c>
      <c r="B45" s="185" t="str">
        <f>SUBSTITUTE(SUBSTITUTE(SUBSTITUTE('2. ARCHITECTURE-EN-trad-GOOGLE'!B45,"sustainable IT profit","sustainable IT benefit"),"charges","load"),"environmental impact","environmental footprint")</f>
        <v/>
      </c>
      <c r="C45" s="185" t="str">
        <f>SUBSTITUTE(SUBSTITUTE(SUBSTITUTE('2. ARCHITECTURE-EN-trad-GOOGLE'!C45,"sustainable IT profit","sustainable IT benefit"),"charges","load"),"environmental impact","environmental footprint")</f>
        <v>Anticipate impacts on production
(Consider Low Tech approaches as soon as possible)</v>
      </c>
      <c r="D45" s="185" t="str">
        <f>SUBSTITUTE(SUBSTITUTE(SUBSTITUTE('2. ARCHITECTURE-EN-trad-GOOGLE'!D45,"sustainable IT profit","sustainable IT benefit"),"charges","load"),"environmental impact","environmental footprint")</f>
        <v>Does the use of the service make it possible to envisage software or hardware configurations that have less impact on the environment?</v>
      </c>
      <c r="E45" s="185" t="str">
        <f>SUBSTITUTE(SUBSTITUTE(SUBSTITUTE('2. ARCHITECTURE-EN-trad-GOOGLE'!E45,"sustainable IT profit","sustainable IT benefit"),"charges","load"),"environmental impact","environmental footprint")</f>
        <v>Technological escalation to the detriment of the environment is not sustainable. The architecture phase must take into consideration how to fulfill the functionalities while limiting the impacts of the technology.</v>
      </c>
      <c r="F45" s="185" t="str">
        <f>SUBSTITUTE(SUBSTITUTE(SUBSTITUTE('2. ARCHITECTURE-EN-trad-GOOGLE'!F45,"sustainable IT profit","sustainable IT benefit"),"charges","load"),"environmental impact","environmental footprint")</f>
        <v>What low-tech solutions are being considered?</v>
      </c>
      <c r="G45" s="185" t="str">
        <f>SUBSTITUTE(SUBSTITUTE(SUBSTITUTE('2. ARCHITECTURE-EN-trad-GOOGLE'!G45,"sustainable IT profit","sustainable IT benefit"),"charges","load"),"environmental impact","environmental footprint")</f>
        <v/>
      </c>
      <c r="H45" s="185" t="str">
        <f>SUBSTITUTE(SUBSTITUTE(SUBSTITUTE('2. ARCHITECTURE-EN-trad-GOOGLE'!H45,"sustainable IT profit","sustainable IT benefit"),"charges","load"),"environmental impact","environmental footprint")</f>
        <v/>
      </c>
      <c r="I45" s="185" t="str">
        <f>SUBSTITUTE(SUBSTITUTE(SUBSTITUTE('2. ARCHITECTURE-EN-trad-GOOGLE'!I45,"sustainable IT profit","sustainable IT benefit"),"charges","load"),"environmental impact","environmental footprint")</f>
        <v/>
      </c>
    </row>
    <row r="46" spans="1:9" ht="15.75" customHeight="1">
      <c r="A46" s="185" t="str">
        <f>SUBSTITUTE(SUBSTITUTE(SUBSTITUTE('2. ARCHITECTURE-EN-trad-GOOGLE'!A46,"sustainable IT profit","sustainable IT benefit"),"charges","load"),"environmental impact","environmental footprint")</f>
        <v>Sustainable IT Software Design</v>
      </c>
      <c r="B46" s="185" t="str">
        <f>SUBSTITUTE(SUBSTITUTE(SUBSTITUTE('2. ARCHITECTURE-EN-trad-GOOGLE'!B46,"sustainable IT profit","sustainable IT benefit"),"charges","load"),"environmental impact","environmental footprint")</f>
        <v/>
      </c>
      <c r="C46" s="185" t="str">
        <f>SUBSTITUTE(SUBSTITUTE(SUBSTITUTE('2. ARCHITECTURE-EN-trad-GOOGLE'!C46,"sustainable IT profit","sustainable IT benefit"),"charges","load"),"environmental impact","environmental footprint")</f>
        <v>Anticipate impacts on production
(Adapt or recommend the use of frameworks when possible in order to guarantee the size of the application, pool features without added value, reduce acceptance efforts, reduce risks in terms of application security and increase the value of the functionality / Recommend the use of API when possible rather than duplicating frameworks in lib or software sources)</v>
      </c>
      <c r="D46" s="185" t="str">
        <f>SUBSTITUTE(SUBSTITUTE(SUBSTITUTE('2. ARCHITECTURE-EN-trad-GOOGLE'!D46,"sustainable IT profit","sustainable IT benefit"),"charges","load"),"environmental impact","environmental footprint")</f>
        <v>Does the added value of the framework justify the weighting of the application?
Do other libraries or frameworks that are lighter and corresponding to the need exist?</v>
      </c>
      <c r="E46" s="185" t="str">
        <f>SUBSTITUTE(SUBSTITUTE(SUBSTITUTE('2. ARCHITECTURE-EN-trad-GOOGLE'!E46,"sustainable IT profit","sustainable IT benefit"),"charges","load"),"environmental impact","environmental footprint")</f>
        <v>The alternatives between solutions developed in-house and the use of frameworks must take into account Responsible Digital aspects. The frameworks provide more functionalities than necessary for the project and integrate components and dependencies to fulfill the totality of the offered functionalities. The relationship between the functionalities provided by the framework and those actually sought is critical. The choice of the framework must also make it possible to restrict its functional scope to only the elements essential for the service.</v>
      </c>
      <c r="F46" s="185" t="str">
        <f>SUBSTITUTE(SUBSTITUTE(SUBSTITUTE('2. ARCHITECTURE-EN-trad-GOOGLE'!F46,"sustainable IT profit","sustainable IT benefit"),"charges","load"),"environmental impact","environmental footprint")</f>
        <v>Is the use of a framework essential to implement the requested functionalities?</v>
      </c>
      <c r="G46" s="185" t="str">
        <f>SUBSTITUTE(SUBSTITUTE(SUBSTITUTE('2. ARCHITECTURE-EN-trad-GOOGLE'!G46,"sustainable IT profit","sustainable IT benefit"),"charges","load"),"environmental impact","environmental footprint")</f>
        <v>Are other lighter frameworks and / or libraries being considered?</v>
      </c>
      <c r="H46" s="185" t="str">
        <f>SUBSTITUTE(SUBSTITUTE(SUBSTITUTE('2. ARCHITECTURE-EN-trad-GOOGLE'!H46,"sustainable IT profit","sustainable IT benefit"),"charges","load"),"environmental impact","environmental footprint")</f>
        <v>Are only the actually used framework modules embedded in the application, and not the entire framework?</v>
      </c>
      <c r="I46" s="185" t="str">
        <f>SUBSTITUTE(SUBSTITUTE(SUBSTITUTE('2. ARCHITECTURE-EN-trad-GOOGLE'!I46,"sustainable IT profit","sustainable IT benefit"),"charges","load"),"environmental impact","environmental footprint")</f>
        <v/>
      </c>
    </row>
    <row r="47" spans="1:9" ht="15.75" customHeight="1">
      <c r="A47" s="185" t="str">
        <f>SUBSTITUTE(SUBSTITUTE(SUBSTITUTE('2. ARCHITECTURE-EN-trad-GOOGLE'!A47,"sustainable IT profit","sustainable IT benefit"),"charges","load"),"environmental impact","environmental footprint")</f>
        <v>Sustainable IT Software Design</v>
      </c>
      <c r="B47" s="185" t="str">
        <f>SUBSTITUTE(SUBSTITUTE(SUBSTITUTE('2. ARCHITECTURE-EN-trad-GOOGLE'!B47,"sustainable IT profit","sustainable IT benefit"),"charges","load"),"environmental impact","environmental footprint")</f>
        <v/>
      </c>
      <c r="C47" s="185" t="str">
        <f>SUBSTITUTE(SUBSTITUTE(SUBSTITUTE('2. ARCHITECTURE-EN-trad-GOOGLE'!C47,"sustainable IT profit","sustainable IT benefit"),"charges","load"),"environmental impact","environmental footprint")</f>
        <v>Anticipate impacts on production
(Favor execution in batch form when the frequency of a task allows it and it is asynchronous)</v>
      </c>
      <c r="D47" s="185" t="str">
        <f>SUBSTITUTE(SUBSTITUTE(SUBSTITUTE('2. ARCHITECTURE-EN-trad-GOOGLE'!D47,"sustainable IT profit","sustainable IT benefit"),"charges","load"),"environmental impact","environmental footprint")</f>
        <v>Does the frequency of use of the feature require it to be available all the time or can it be updated in the background (batch)?</v>
      </c>
      <c r="E47" s="185" t="str">
        <f>SUBSTITUTE(SUBSTITUTE(SUBSTITUTE('2. ARCHITECTURE-EN-trad-GOOGLE'!E47,"sustainable IT profit","sustainable IT benefit"),"charges","load"),"environmental impact","environmental footprint")</f>
        <v>Exceeding expectations can lead to offering solutions that are close to real time, providing the results of an operation as quickly and as often as possible. Users or customers, in a technical sense, very rarely need this solution, or even are overwhelmed by information faster than they can or wish to digest it. Reducing the number of instant operations and managing the time between these operations by processing them in the background reduces service costs.</v>
      </c>
      <c r="F47" s="185" t="str">
        <f>SUBSTITUTE(SUBSTITUTE(SUBSTITUTE('2. ARCHITECTURE-EN-trad-GOOGLE'!F47,"sustainable IT profit","sustainable IT benefit"),"charges","load"),"environmental impact","environmental footprint")</f>
        <v>Are recurring and predictable operations implemented as a batch rather than a web service?</v>
      </c>
      <c r="G47" s="185" t="str">
        <f>SUBSTITUTE(SUBSTITUTE(SUBSTITUTE('2. ARCHITECTURE-EN-trad-GOOGLE'!G47,"sustainable IT profit","sustainable IT benefit"),"charges","load"),"environmental impact","environmental footprint")</f>
        <v>Are maintenance operations available in batch form rather than on continuous display?</v>
      </c>
      <c r="H47" s="185" t="str">
        <f>SUBSTITUTE(SUBSTITUTE(SUBSTITUTE('2. ARCHITECTURE-EN-trad-GOOGLE'!H47,"sustainable IT profit","sustainable IT benefit"),"charges","load"),"environmental impact","environmental footprint")</f>
        <v/>
      </c>
      <c r="I47" s="185" t="str">
        <f>SUBSTITUTE(SUBSTITUTE(SUBSTITUTE('2. ARCHITECTURE-EN-trad-GOOGLE'!I47,"sustainable IT profit","sustainable IT benefit"),"charges","load"),"environmental impact","environmental footprint")</f>
        <v/>
      </c>
    </row>
    <row r="48" spans="1:9" ht="15.75" customHeight="1">
      <c r="A48" s="185" t="str">
        <f>SUBSTITUTE(SUBSTITUTE(SUBSTITUTE('2. ARCHITECTURE-EN-trad-GOOGLE'!A48,"sustainable IT profit","sustainable IT benefit"),"charges","load"),"environmental impact","environmental footprint")</f>
        <v>Sustainable IT infrastructure</v>
      </c>
      <c r="B48" s="185" t="str">
        <f>SUBSTITUTE(SUBSTITUTE(SUBSTITUTE('2. ARCHITECTURE-EN-trad-GOOGLE'!B48,"sustainable IT profit","sustainable IT benefit"),"charges","load"),"environmental impact","environmental footprint")</f>
        <v/>
      </c>
      <c r="C48" s="185" t="str">
        <f>SUBSTITUTE(SUBSTITUTE(SUBSTITUTE('2. ARCHITECTURE-EN-trad-GOOGLE'!C48,"sustainable IT profit","sustainable IT benefit"),"charges","load"),"environmental impact","environmental footprint")</f>
        <v>Anticipate impacts on production
(Minimize the "cold start time" of back-end applications in order to be able to take advantage of elastic hosting technologies (auto-scaling, serverless))</v>
      </c>
      <c r="D48" s="185" t="str">
        <f>SUBSTITUTE(SUBSTITUTE(SUBSTITUTE('2. ARCHITECTURE-EN-trad-GOOGLE'!D48,"sustainable IT profit","sustainable IT benefit"),"charges","load"),"environmental impact","environmental footprint")</f>
        <v>Is the app quick to start / stop?</v>
      </c>
      <c r="E48" s="185" t="str">
        <f>SUBSTITUTE(SUBSTITUTE(SUBSTITUTE('2. ARCHITECTURE-EN-trad-GOOGLE'!E48,"sustainable IT profit","sustainable IT benefit"),"charges","load"),"environmental impact","environmental footprint")</f>
        <v>Technical performance is often an indicator of environmental performance. The lighter a service (volume of exchange, processing) the faster it is launched and the less resources it consumes.</v>
      </c>
      <c r="F48" s="185" t="str">
        <f>SUBSTITUTE(SUBSTITUTE(SUBSTITUTE('2. ARCHITECTURE-EN-trad-GOOGLE'!F48,"sustainable IT profit","sustainable IT benefit"),"charges","load"),"environmental impact","environmental footprint")</f>
        <v>Is the cold start time monitored as the development iterations progress?</v>
      </c>
      <c r="G48" s="185" t="str">
        <f>SUBSTITUTE(SUBSTITUTE(SUBSTITUTE('2. ARCHITECTURE-EN-trad-GOOGLE'!G48,"sustainable IT profit","sustainable IT benefit"),"charges","load"),"environmental impact","environmental footprint")</f>
        <v/>
      </c>
      <c r="H48" s="185" t="str">
        <f>SUBSTITUTE(SUBSTITUTE(SUBSTITUTE('2. ARCHITECTURE-EN-trad-GOOGLE'!H48,"sustainable IT profit","sustainable IT benefit"),"charges","load"),"environmental impact","environmental footprint")</f>
        <v/>
      </c>
      <c r="I48" s="185" t="str">
        <f>SUBSTITUTE(SUBSTITUTE(SUBSTITUTE('2. ARCHITECTURE-EN-trad-GOOGLE'!I48,"sustainable IT profit","sustainable IT benefit"),"charges","load"),"environmental impact","environmental footprint")</f>
        <v/>
      </c>
    </row>
    <row r="49" spans="1:9" ht="15.75" customHeight="1">
      <c r="A49" s="185" t="str">
        <f>SUBSTITUTE(SUBSTITUTE(SUBSTITUTE('2. ARCHITECTURE-EN-trad-GOOGLE'!A49,"sustainable IT profit","sustainable IT benefit"),"charges","load"),"environmental impact","environmental footprint")</f>
        <v>Sustainable IT Software Design</v>
      </c>
      <c r="B49" s="185" t="str">
        <f>SUBSTITUTE(SUBSTITUTE(SUBSTITUTE('2. ARCHITECTURE-EN-trad-GOOGLE'!B49,"sustainable IT profit","sustainable IT benefit"),"charges","load"),"environmental impact","environmental footprint")</f>
        <v/>
      </c>
      <c r="C49" s="185" t="str">
        <f>SUBSTITUTE(SUBSTITUTE(SUBSTITUTE('2. ARCHITECTURE-EN-trad-GOOGLE'!C49,"sustainable IT profit","sustainable IT benefit"),"charges","load"),"environmental impact","environmental footprint")</f>
        <v>Anticipate the impacts on production
(Optimize the paths / algorithms in the
ALU application : is this not the responsibility of DEV? REP Architecture can recommend DEV standards and Algorithms which is preferable to use)</v>
      </c>
      <c r="D49" s="185" t="str">
        <f>SUBSTITUTE(SUBSTITUTE(SUBSTITUTE('2. ARCHITECTURE-EN-trad-GOOGLE'!D49,"sustainable IT profit","sustainable IT benefit"),"charges","load"),"environmental impact","environmental footprint")</f>
        <v>Are algorithms and processing optimized in the application?</v>
      </c>
      <c r="E49" s="185" t="str">
        <f>SUBSTITUTE(SUBSTITUTE(SUBSTITUTE('2. ARCHITECTURE-EN-trad-GOOGLE'!E49,"sustainable IT profit","sustainable IT benefit"),"charges","load"),"environmental impact","environmental footprint")</f>
        <v>Certain treatments are systematically triggered, even if individually they are not very impactful, their number of occurrences will impact the overall footprint. By working at the algorithm level of each treatment, this optimization is possible.</v>
      </c>
      <c r="F49" s="185" t="str">
        <f>SUBSTITUTE(SUBSTITUTE(SUBSTITUTE('2. ARCHITECTURE-EN-trad-GOOGLE'!F49,"sustainable IT profit","sustainable IT benefit"),"charges","load"),"environmental impact","environmental footprint")</f>
        <v>Is a performance audit carried out within the application / component / microservice with identification of bottlenecks, resources used, ...?</v>
      </c>
      <c r="G49" s="185" t="str">
        <f>SUBSTITUTE(SUBSTITUTE(SUBSTITUTE('2. ARCHITECTURE-EN-trad-GOOGLE'!G49,"sustainable IT profit","sustainable IT benefit"),"charges","load"),"environmental impact","environmental footprint")</f>
        <v>Is an optimization of the algorithms made according to the audit?</v>
      </c>
      <c r="H49" s="185" t="str">
        <f>SUBSTITUTE(SUBSTITUTE(SUBSTITUTE('2. ARCHITECTURE-EN-trad-GOOGLE'!H49,"sustainable IT profit","sustainable IT benefit"),"charges","load"),"environmental impact","environmental footprint")</f>
        <v>Is a recipe for optimizations made, if possible calculate the difference in time / resources consumed?</v>
      </c>
      <c r="I49" s="185" t="str">
        <f>SUBSTITUTE(SUBSTITUTE(SUBSTITUTE('2. ARCHITECTURE-EN-trad-GOOGLE'!I49,"sustainable IT profit","sustainable IT benefit"),"charges","load"),"environmental impact","environmental footprint")</f>
        <v/>
      </c>
    </row>
    <row r="50" spans="1:9" ht="15.75" customHeight="1">
      <c r="A50" s="185" t="str">
        <f>SUBSTITUTE(SUBSTITUTE(SUBSTITUTE('2. ARCHITECTURE-EN-trad-GOOGLE'!A50,"sustainable IT profit","sustainable IT benefit"),"charges","load"),"environmental impact","environmental footprint")</f>
        <v>Life cycle</v>
      </c>
      <c r="B50" s="185" t="str">
        <f>SUBSTITUTE(SUBSTITUTE(SUBSTITUTE('2. ARCHITECTURE-EN-trad-GOOGLE'!B50,"sustainable IT profit","sustainable IT benefit"),"charges","load"),"environmental impact","environmental footprint")</f>
        <v/>
      </c>
      <c r="C50" s="185" t="str">
        <f>SUBSTITUTE(SUBSTITUTE(SUBSTITUTE('2. ARCHITECTURE-EN-trad-GOOGLE'!C50,"sustainable IT profit","sustainable IT benefit"),"charges","load"),"environmental impact","environmental footprint")</f>
        <v>Anticipate impacts on production
(The application must be able to easily / quickly take updates into account)</v>
      </c>
      <c r="D50" s="185" t="str">
        <f>SUBSTITUTE(SUBSTITUTE(SUBSTITUTE('2. ARCHITECTURE-EN-trad-GOOGLE'!D50,"sustainable IT profit","sustainable IT benefit"),"charges","load"),"environmental impact","environmental footprint")</f>
        <v>Is the ability to evolve / modify the application studied?</v>
      </c>
      <c r="E50" s="185" t="str">
        <f>SUBSTITUTE(SUBSTITUTE(SUBSTITUTE('2. ARCHITECTURE-EN-trad-GOOGLE'!E50,"sustainable IT profit","sustainable IT benefit"),"charges","load"),"environmental impact","environmental footprint")</f>
        <v>Responsible Digital is a process of continuous improvement which should allow progress to be made in reducing impacts.</v>
      </c>
      <c r="F50" s="185" t="str">
        <f>SUBSTITUTE(SUBSTITUTE(SUBSTITUTE('2. ARCHITECTURE-EN-trad-GOOGLE'!F50,"sustainable IT profit","sustainable IT benefit"),"charges","load"),"environmental impact","environmental footprint")</f>
        <v>Is the application in microservice mode?</v>
      </c>
      <c r="G50" s="185" t="str">
        <f>SUBSTITUTE(SUBSTITUTE(SUBSTITUTE('2. ARCHITECTURE-EN-trad-GOOGLE'!G50,"sustainable IT profit","sustainable IT benefit"),"charges","load"),"environmental impact","environmental footprint")</f>
        <v>Is the application deliverable in an automated way? CI / CD</v>
      </c>
      <c r="H50" s="185" t="str">
        <f>SUBSTITUTE(SUBSTITUTE(SUBSTITUTE('2. ARCHITECTURE-EN-trad-GOOGLE'!H50,"sustainable IT profit","sustainable IT benefit"),"charges","load"),"environmental impact","environmental footprint")</f>
        <v>Does the application benefit from automatic tests, functional tests but also eco-design tests, performance tests, ...?</v>
      </c>
      <c r="I50" s="185" t="str">
        <f>SUBSTITUTE(SUBSTITUTE(SUBSTITUTE('2. ARCHITECTURE-EN-trad-GOOGLE'!I50,"sustainable IT profit","sustainable IT benefit"),"charges","load"),"environmental impact","environmental footprint")</f>
        <v/>
      </c>
    </row>
    <row r="51" spans="1:9" ht="15.75" customHeight="1">
      <c r="A51" s="185" t="str">
        <f>SUBSTITUTE(SUBSTITUTE(SUBSTITUTE('2. ARCHITECTURE-EN-trad-GOOGLE'!A51,"sustainable IT profit","sustainable IT benefit"),"charges","load"),"environmental impact","environmental footprint")</f>
        <v>Sustainable IT Software Design</v>
      </c>
      <c r="B51" s="185" t="str">
        <f>SUBSTITUTE(SUBSTITUTE(SUBSTITUTE('2. ARCHITECTURE-EN-trad-GOOGLE'!B51,"sustainable IT profit","sustainable IT benefit"),"charges","load"),"environmental impact","environmental footprint")</f>
        <v/>
      </c>
      <c r="C51" s="185" t="str">
        <f>SUBSTITUTE(SUBSTITUTE(SUBSTITUTE('2. ARCHITECTURE-EN-trad-GOOGLE'!C51,"sustainable IT profit","sustainable IT benefit"),"charges","load"),"environmental impact","environmental footprint")</f>
        <v>Anticipate the impacts on production
(Give the possibility as soon as possible to use a compiler allowing low-level instructions / Favor solutions with optimizations in terms of machine language, low and high-level languages ​​allowing to be converted to machine language)</v>
      </c>
      <c r="D51" s="185" t="str">
        <f>SUBSTITUTE(SUBSTITUTE(SUBSTITUTE('2. ARCHITECTURE-EN-trad-GOOGLE'!D51,"sustainable IT profit","sustainable IT benefit"),"charges","load"),"environmental impact","environmental footprint")</f>
        <v>Is a compiled language used for performance and / or security aspects?</v>
      </c>
      <c r="E51" s="185" t="str">
        <f>SUBSTITUTE(SUBSTITUTE(SUBSTITUTE('2. ARCHITECTURE-EN-trad-GOOGLE'!E51,"sustainable IT profit","sustainable IT benefit"),"charges","load"),"environmental impact","environmental footprint")</f>
        <v>The type of language used introduces either a proximity to processors (CPU), this is the case of compiled languages, or to humans, this is the case of interpreted languages ​​(PHP, JavaScript, ...). The proximity of machine orders increases technical performance but makes software production heavier (compilation phases, link editing). The "human" proximity facilitates development but also embezzlement (piracy) and requires systems an additional effort to translate program lines "on demand" into machine code, with the help of an interpreter.</v>
      </c>
      <c r="F51" s="185" t="str">
        <f>SUBSTITUTE(SUBSTITUTE(SUBSTITUTE('2. ARCHITECTURE-EN-trad-GOOGLE'!F51,"sustainable IT profit","sustainable IT benefit"),"charges","load"),"environmental impact","environmental footprint")</f>
        <v>Is the code the object of optimization before compilation, or failing interpretation?</v>
      </c>
      <c r="G51" s="185" t="str">
        <f>SUBSTITUTE(SUBSTITUTE(SUBSTITUTE('2. ARCHITECTURE-EN-trad-GOOGLE'!G51,"sustainable IT profit","sustainable IT benefit"),"charges","load"),"environmental impact","environmental footprint")</f>
        <v/>
      </c>
      <c r="H51" s="185" t="str">
        <f>SUBSTITUTE(SUBSTITUTE(SUBSTITUTE('2. ARCHITECTURE-EN-trad-GOOGLE'!H51,"sustainable IT profit","sustainable IT benefit"),"charges","load"),"environmental impact","environmental footprint")</f>
        <v/>
      </c>
      <c r="I51" s="185" t="str">
        <f>SUBSTITUTE(SUBSTITUTE(SUBSTITUTE('2. ARCHITECTURE-EN-trad-GOOGLE'!I51,"sustainable IT profit","sustainable IT benefit"),"charges","load"),"environmental impact","environmental footprint")</f>
        <v/>
      </c>
    </row>
    <row r="52" spans="1:9" ht="15.75" customHeight="1">
      <c r="A52" s="185" t="str">
        <f>SUBSTITUTE(SUBSTITUTE(SUBSTITUTE('2. ARCHITECTURE-EN-trad-GOOGLE'!A52,"sustainable IT profit","sustainable IT benefit"),"charges","load"),"environmental impact","environmental footprint")</f>
        <v>Software Design</v>
      </c>
      <c r="B52" s="185" t="str">
        <f>SUBSTITUTE(SUBSTITUTE(SUBSTITUTE('2. ARCHITECTURE-EN-trad-GOOGLE'!B52,"sustainable IT profit","sustainable IT benefit"),"charges","load"),"environmental impact","environmental footprint")</f>
        <v/>
      </c>
      <c r="C52" s="185" t="str">
        <f>SUBSTITUTE(SUBSTITUTE(SUBSTITUTE('2. ARCHITECTURE-EN-trad-GOOGLE'!C52,"sustainable IT profit","sustainable IT benefit"),"charges","load"),"environmental impact","environmental footprint")</f>
        <v>Anticipate impacts on production
(Use of WCAG 2.0 to have accessible interfaces)</v>
      </c>
      <c r="D52" s="185" t="str">
        <f>SUBSTITUTE(SUBSTITUTE(SUBSTITUTE('2. ARCHITECTURE-EN-trad-GOOGLE'!D52,"sustainable IT profit","sustainable IT benefit"),"charges","load"),"environmental impact","environmental footprint")</f>
        <v>Are the benchmarks known, kept up to date, and made available to the entire project team?</v>
      </c>
      <c r="E52" s="185" t="str">
        <f>SUBSTITUTE(SUBSTITUTE(SUBSTITUTE('2. ARCHITECTURE-EN-trad-GOOGLE'!E52,"sustainable IT profit","sustainable IT benefit"),"charges","load"),"environmental impact","environmental footprint")</f>
        <v>The use of stable references is essential to maintain a consistent approach</v>
      </c>
      <c r="F52" s="185" t="str">
        <f>SUBSTITUTE(SUBSTITUTE(SUBSTITUTE('2. ARCHITECTURE-EN-trad-GOOGLE'!F52,"sustainable IT profit","sustainable IT benefit"),"charges","load"),"environmental impact","environmental footprint")</f>
        <v>How is the degree of compliance assessed?</v>
      </c>
      <c r="G52" s="185" t="str">
        <f>SUBSTITUTE(SUBSTITUTE(SUBSTITUTE('2. ARCHITECTURE-EN-trad-GOOGLE'!G52,"sustainable IT profit","sustainable IT benefit"),"charges","load"),"environmental impact","environmental footprint")</f>
        <v/>
      </c>
      <c r="H52" s="185" t="str">
        <f>SUBSTITUTE(SUBSTITUTE(SUBSTITUTE('2. ARCHITECTURE-EN-trad-GOOGLE'!H52,"sustainable IT profit","sustainable IT benefit"),"charges","load"),"environmental impact","environmental footprint")</f>
        <v/>
      </c>
      <c r="I52" s="185" t="str">
        <f>SUBSTITUTE(SUBSTITUTE(SUBSTITUTE('2. ARCHITECTURE-EN-trad-GOOGLE'!I52,"sustainable IT profit","sustainable IT benefit"),"charges","load"),"environmental impact","environmental footprint")</f>
        <v/>
      </c>
    </row>
    <row r="53" spans="1:9" ht="15.75" customHeight="1">
      <c r="A53" s="185" t="str">
        <f>SUBSTITUTE(SUBSTITUTE(SUBSTITUTE('2. ARCHITECTURE-EN-trad-GOOGLE'!A53,"sustainable IT profit","sustainable IT benefit"),"charges","load"),"environmental impact","environmental footprint")</f>
        <v/>
      </c>
      <c r="B53" s="185" t="str">
        <f>SUBSTITUTE(SUBSTITUTE(SUBSTITUTE('2. ARCHITECTURE-EN-trad-GOOGLE'!B53,"sustainable IT profit","sustainable IT benefit"),"charges","load"),"environmental impact","environmental footprint")</f>
        <v/>
      </c>
      <c r="C53" s="185" t="str">
        <f>SUBSTITUTE(SUBSTITUTE(SUBSTITUTE('2. ARCHITECTURE-EN-trad-GOOGLE'!C53,"sustainable IT profit","sustainable IT benefit"),"charges","load"),"environmental impact","environmental footprint")</f>
        <v>Anticipate impacts on production
(Qualify input data for reuse)</v>
      </c>
      <c r="D53" s="185" t="str">
        <f>SUBSTITUTE(SUBSTITUTE(SUBSTITUTE('2. ARCHITECTURE-EN-trad-GOOGLE'!D53,"sustainable IT profit","sustainable IT benefit"),"charges","load"),"environmental impact","environmental footprint")</f>
        <v>Is the inventory of the input data made available for reuse in other projects?</v>
      </c>
      <c r="E53" s="185" t="str">
        <f>SUBSTITUTE(SUBSTITUTE(SUBSTITUTE('2. ARCHITECTURE-EN-trad-GOOGLE'!E53,"sustainable IT profit","sustainable IT benefit"),"charges","load"),"environmental impact","environmental footprint")</f>
        <v>The Sustainable IT principles are stable and the best practices deployed can be used directly in other project contexts, especially since the projects within an organization have many similarities whether in methods, objectives, scopes functional. In the specification phase, collecting, preparing and producing these elements is a guarantee of efficiency and reliability to increase the maturity of the organization in its Sustainable IT practices.</v>
      </c>
      <c r="F53" s="185" t="str">
        <f>SUBSTITUTE(SUBSTITUTE(SUBSTITUTE('2. ARCHITECTURE-EN-trad-GOOGLE'!F53,"sustainable IT profit","sustainable IT benefit"),"charges","load"),"environmental impact","environmental footprint")</f>
        <v>What data is used as input and produced for other projects?</v>
      </c>
      <c r="G53" s="185" t="str">
        <f>SUBSTITUTE(SUBSTITUTE(SUBSTITUTE('2. ARCHITECTURE-EN-trad-GOOGLE'!G53,"sustainable IT profit","sustainable IT benefit"),"charges","load"),"environmental impact","environmental footprint")</f>
        <v/>
      </c>
      <c r="H53" s="185" t="str">
        <f>SUBSTITUTE(SUBSTITUTE(SUBSTITUTE('2. ARCHITECTURE-EN-trad-GOOGLE'!H53,"sustainable IT profit","sustainable IT benefit"),"charges","load"),"environmental impact","environmental footprint")</f>
        <v/>
      </c>
      <c r="I53" s="185" t="str">
        <f>SUBSTITUTE(SUBSTITUTE(SUBSTITUTE('2. ARCHITECTURE-EN-trad-GOOGLE'!I53,"sustainable IT profit","sustainable IT benefit"),"charges","load"),"environmental impact","environmental footprint")</f>
        <v/>
      </c>
    </row>
    <row r="54" spans="1:9" ht="15.75" customHeight="1">
      <c r="A54" s="185" t="str">
        <f>SUBSTITUTE(SUBSTITUTE(SUBSTITUTE('2. ARCHITECTURE-EN-trad-GOOGLE'!A54,"sustainable IT profit","sustainable IT benefit"),"charges","load"),"environmental impact","environmental footprint")</f>
        <v/>
      </c>
      <c r="B54" s="185" t="str">
        <f>SUBSTITUTE(SUBSTITUTE(SUBSTITUTE('2. ARCHITECTURE-EN-trad-GOOGLE'!B54,"sustainable IT profit","sustainable IT benefit"),"charges","load"),"environmental impact","environmental footprint")</f>
        <v/>
      </c>
      <c r="C54" s="185" t="str">
        <f>SUBSTITUTE(SUBSTITUTE(SUBSTITUTE('2. ARCHITECTURE-EN-trad-GOOGLE'!C54,"sustainable IT profit","sustainable IT benefit"),"charges","load"),"environmental impact","environmental footprint")</f>
        <v>Anticipate impacts on production
(Address interoperability issues)</v>
      </c>
      <c r="D54" s="185" t="str">
        <f>SUBSTITUTE(SUBSTITUTE(SUBSTITUTE('2. ARCHITECTURE-EN-trad-GOOGLE'!D54,"sustainable IT profit","sustainable IT benefit"),"charges","load"),"environmental impact","environmental footprint")</f>
        <v>Are the functionalities linked to regulated data processing (health, banking, etc.) validated in terms of interoperability?</v>
      </c>
      <c r="E54" s="185" t="str">
        <f>SUBSTITUTE(SUBSTITUTE(SUBSTITUTE('2. ARCHITECTURE-EN-trad-GOOGLE'!E54,"sustainable IT profit","sustainable IT benefit"),"charges","load"),"environmental impact","environmental footprint")</f>
        <v>The practice of professionals in regulated fields is guided by data security and reducing the impact of using the service.</v>
      </c>
      <c r="F54" s="185" t="str">
        <f>SUBSTITUTE(SUBSTITUTE(SUBSTITUTE('2. ARCHITECTURE-EN-trad-GOOGLE'!F54,"sustainable IT profit","sustainable IT benefit"),"charges","load"),"environmental impact","environmental footprint")</f>
        <v>Is each functionality linked to regulated data identified?</v>
      </c>
      <c r="G54" s="185" t="str">
        <f>SUBSTITUTE(SUBSTITUTE(SUBSTITUTE('2. ARCHITECTURE-EN-trad-GOOGLE'!G54,"sustainable IT profit","sustainable IT benefit"),"charges","load"),"environmental impact","environmental footprint")</f>
        <v/>
      </c>
      <c r="H54" s="185" t="str">
        <f>SUBSTITUTE(SUBSTITUTE(SUBSTITUTE('2. ARCHITECTURE-EN-trad-GOOGLE'!H54,"sustainable IT profit","sustainable IT benefit"),"charges","load"),"environmental impact","environmental footprint")</f>
        <v/>
      </c>
      <c r="I54" s="185" t="str">
        <f>SUBSTITUTE(SUBSTITUTE(SUBSTITUTE('2. ARCHITECTURE-EN-trad-GOOGLE'!I54,"sustainable IT profit","sustainable IT benefit"),"charges","load"),"environmental impact","environmental footprint")</f>
        <v/>
      </c>
    </row>
    <row r="55" spans="1:9" ht="15.75" customHeight="1">
      <c r="A55" s="185" t="str">
        <f>SUBSTITUTE(SUBSTITUTE(SUBSTITUTE('2. ARCHITECTURE-EN-trad-GOOGLE'!A55,"sustainable IT profit","sustainable IT benefit"),"charges","load"),"environmental impact","environmental footprint")</f>
        <v/>
      </c>
      <c r="B55" s="185" t="str">
        <f>SUBSTITUTE(SUBSTITUTE(SUBSTITUTE('2. ARCHITECTURE-EN-trad-GOOGLE'!B55,"sustainable IT profit","sustainable IT benefit"),"charges","load"),"environmental impact","environmental footprint")</f>
        <v/>
      </c>
      <c r="C55" s="185" t="str">
        <f>SUBSTITUTE(SUBSTITUTE(SUBSTITUTE('2. ARCHITECTURE-EN-trad-GOOGLE'!C55,"sustainable IT profit","sustainable IT benefit"),"charges","load"),"environmental impact","environmental footprint")</f>
        <v>Anticipate impacts on production
(Reuse existing national base services)</v>
      </c>
      <c r="D55" s="185" t="str">
        <f>SUBSTITUTE(SUBSTITUTE(SUBSTITUTE('2. ARCHITECTURE-EN-trad-GOOGLE'!D55,"sustainable IT profit","sustainable IT benefit"),"charges","load"),"environmental impact","environmental footprint")</f>
        <v>Is the implementation of new services linked to regulated data necessary and, if so, does it build on the base of available services?</v>
      </c>
      <c r="E55" s="185" t="str">
        <f>SUBSTITUTE(SUBSTITUTE(SUBSTITUTE('2. ARCHITECTURE-EN-trad-GOOGLE'!E55,"sustainable IT profit","sustainable IT benefit"),"charges","load"),"environmental impact","environmental footprint")</f>
        <v>The services must take into account the regulatory elements and reuse the maximum usual elements of these types of consolidated services in the form of a service base.</v>
      </c>
      <c r="F55" s="185" t="str">
        <f>SUBSTITUTE(SUBSTITUTE(SUBSTITUTE('2. ARCHITECTURE-EN-trad-GOOGLE'!F55,"sustainable IT profit","sustainable IT benefit"),"charges","load"),"environmental impact","environmental footprint")</f>
        <v>Are the features not natively available in the service base?</v>
      </c>
      <c r="G55" s="185" t="str">
        <f>SUBSTITUTE(SUBSTITUTE(SUBSTITUTE('2. ARCHITECTURE-EN-trad-GOOGLE'!G55,"sustainable IT profit","sustainable IT benefit"),"charges","load"),"environmental impact","environmental footprint")</f>
        <v/>
      </c>
      <c r="H55" s="185" t="str">
        <f>SUBSTITUTE(SUBSTITUTE(SUBSTITUTE('2. ARCHITECTURE-EN-trad-GOOGLE'!H55,"sustainable IT profit","sustainable IT benefit"),"charges","load"),"environmental impact","environmental footprint")</f>
        <v/>
      </c>
      <c r="I55" s="185" t="str">
        <f>SUBSTITUTE(SUBSTITUTE(SUBSTITUTE('2. ARCHITECTURE-EN-trad-GOOGLE'!I55,"sustainable IT profit","sustainable IT benefit"),"charges","load"),"environmental impact","environmental footprint")</f>
        <v/>
      </c>
    </row>
    <row r="56" spans="1:9" ht="15.75" customHeight="1">
      <c r="A56" s="185" t="str">
        <f>SUBSTITUTE(SUBSTITUTE(SUBSTITUTE('2. ARCHITECTURE-EN-trad-GOOGLE'!A56,"sustainable IT profit","sustainable IT benefit"),"charges","load"),"environmental impact","environmental footprint")</f>
        <v>Life cycle</v>
      </c>
      <c r="B56" s="185" t="str">
        <f>SUBSTITUTE(SUBSTITUTE(SUBSTITUTE('2. ARCHITECTURE-EN-trad-GOOGLE'!B56,"sustainable IT profit","sustainable IT benefit"),"charges","load"),"environmental impact","environmental footprint")</f>
        <v/>
      </c>
      <c r="C56" s="185" t="str">
        <f>SUBSTITUTE(SUBSTITUTE(SUBSTITUTE('2. ARCHITECTURE-EN-trad-GOOGLE'!C56,"sustainable IT profit","sustainable IT benefit"),"charges","load"),"environmental impact","environmental footprint")</f>
        <v>Anticipate the impacts on production
(It is necessary to regularly apply the principles of urbanization to the IS during the different stages of the application life cycle)</v>
      </c>
      <c r="D56" s="185" t="str">
        <f>SUBSTITUTE(SUBSTITUTE(SUBSTITUTE('2. ARCHITECTURE-EN-trad-GOOGLE'!D56,"sustainable IT profit","sustainable IT benefit"),"charges","load"),"environmental impact","environmental footprint")</f>
        <v>Are there any meetings planned so that the urbanization unit assesses the evolutions of the IS with regard to the design, the evolution put in place?</v>
      </c>
      <c r="E56" s="185" t="str">
        <f>SUBSTITUTE(SUBSTITUTE(SUBSTITUTE('2. ARCHITECTURE-EN-trad-GOOGLE'!E56,"sustainable IT profit","sustainable IT benefit"),"charges","load"),"environmental impact","environmental footprint")</f>
        <v>Sustainable IT issues are never definitively established and must be periodically monitored</v>
      </c>
      <c r="F56" s="185" t="str">
        <f>SUBSTITUTE(SUBSTITUTE(SUBSTITUTE('2. ARCHITECTURE-EN-trad-GOOGLE'!F56,"sustainable IT profit","sustainable IT benefit"),"charges","load"),"environmental impact","environmental footprint")</f>
        <v>How are requests for changes planned and evaluated?</v>
      </c>
      <c r="G56" s="185" t="str">
        <f>SUBSTITUTE(SUBSTITUTE(SUBSTITUTE('2. ARCHITECTURE-EN-trad-GOOGLE'!G56,"sustainable IT profit","sustainable IT benefit"),"charges","load"),"environmental impact","environmental footprint")</f>
        <v/>
      </c>
      <c r="H56" s="185" t="str">
        <f>SUBSTITUTE(SUBSTITUTE(SUBSTITUTE('2. ARCHITECTURE-EN-trad-GOOGLE'!H56,"sustainable IT profit","sustainable IT benefit"),"charges","load"),"environmental impact","environmental footprint")</f>
        <v/>
      </c>
      <c r="I56" s="185" t="str">
        <f>SUBSTITUTE(SUBSTITUTE(SUBSTITUTE('2. ARCHITECTURE-EN-trad-GOOGLE'!I56,"sustainable IT profit","sustainable IT benefit"),"charges","load"),"environmental impact","environmental footprint")</f>
        <v/>
      </c>
    </row>
    <row r="57" spans="1:9" ht="15.75" customHeight="1">
      <c r="A57" s="185" t="str">
        <f>SUBSTITUTE(SUBSTITUTE(SUBSTITUTE('2. ARCHITECTURE-EN-trad-GOOGLE'!A57,"sustainable IT profit","sustainable IT benefit"),"charges","load"),"environmental impact","environmental footprint")</f>
        <v/>
      </c>
      <c r="B57" s="185" t="str">
        <f>SUBSTITUTE(SUBSTITUTE(SUBSTITUTE('2. ARCHITECTURE-EN-trad-GOOGLE'!B57,"sustainable IT profit","sustainable IT benefit"),"charges","load"),"environmental impact","environmental footprint")</f>
        <v>Define the Sustainable IT objectives of the project and their adequacy in the operational context</v>
      </c>
      <c r="C57" s="185" t="str">
        <f>SUBSTITUTE(SUBSTITUTE(SUBSTITUTE('2. ARCHITECTURE-EN-trad-GOOGLE'!C57,"sustainable IT profit","sustainable IT benefit"),"charges","load"),"environmental impact","environmental footprint")</f>
        <v/>
      </c>
      <c r="D57" s="185" t="str">
        <f>SUBSTITUTE(SUBSTITUTE(SUBSTITUTE('2. ARCHITECTURE-EN-trad-GOOGLE'!D57,"sustainable IT profit","sustainable IT benefit"),"charges","load"),"environmental impact","environmental footprint")</f>
        <v/>
      </c>
      <c r="E57" s="185" t="str">
        <f>SUBSTITUTE(SUBSTITUTE(SUBSTITUTE('2. ARCHITECTURE-EN-trad-GOOGLE'!E57,"sustainable IT profit","sustainable IT benefit"),"charges","load"),"environmental impact","environmental footprint")</f>
        <v/>
      </c>
      <c r="F57" s="185" t="str">
        <f>SUBSTITUTE(SUBSTITUTE(SUBSTITUTE('2. ARCHITECTURE-EN-trad-GOOGLE'!F57,"sustainable IT profit","sustainable IT benefit"),"charges","load"),"environmental impact","environmental footprint")</f>
        <v/>
      </c>
      <c r="G57" s="185" t="str">
        <f>SUBSTITUTE(SUBSTITUTE(SUBSTITUTE('2. ARCHITECTURE-EN-trad-GOOGLE'!G57,"sustainable IT profit","sustainable IT benefit"),"charges","load"),"environmental impact","environmental footprint")</f>
        <v/>
      </c>
      <c r="H57" s="185" t="str">
        <f>SUBSTITUTE(SUBSTITUTE(SUBSTITUTE('2. ARCHITECTURE-EN-trad-GOOGLE'!H57,"sustainable IT profit","sustainable IT benefit"),"charges","load"),"environmental impact","environmental footprint")</f>
        <v/>
      </c>
      <c r="I57" s="185" t="str">
        <f>SUBSTITUTE(SUBSTITUTE(SUBSTITUTE('2. ARCHITECTURE-EN-trad-GOOGLE'!I57,"sustainable IT profit","sustainable IT benefit"),"charges","load"),"environmental impact","environmental footprint")</f>
        <v/>
      </c>
    </row>
    <row r="58" spans="1:9" ht="15.75" customHeight="1">
      <c r="A58" s="185" t="str">
        <f>SUBSTITUTE(SUBSTITUTE(SUBSTITUTE('2. ARCHITECTURE-EN-trad-GOOGLE'!A58,"sustainable IT profit","sustainable IT benefit"),"charges","load"),"environmental impact","environmental footprint")</f>
        <v>Life cycle</v>
      </c>
      <c r="B58" s="185" t="str">
        <f>SUBSTITUTE(SUBSTITUTE(SUBSTITUTE('2. ARCHITECTURE-EN-trad-GOOGLE'!B58,"sustainable IT profit","sustainable IT benefit"),"charges","load"),"environmental impact","environmental footprint")</f>
        <v/>
      </c>
      <c r="C58" s="185" t="str">
        <f>SUBSTITUTE(SUBSTITUTE(SUBSTITUTE('2. ARCHITECTURE-EN-trad-GOOGLE'!C58,"sustainable IT profit","sustainable IT benefit"),"charges","load"),"environmental impact","environmental footprint")</f>
        <v>Define the Sustainable IT objectives of the project and their adequacy in the operational context
(Is the technical architecture study for a new need part of the IT master plan? A pre-study, even short, of the '' Organization and urbanization of the need and or changes has it been challenged with regard to the IS? (This in order to continuously apply the urbanization rules which aim to structurally apply the LCA rules to IS)</v>
      </c>
      <c r="D58" s="185" t="str">
        <f>SUBSTITUTE(SUBSTITUTE(SUBSTITUTE('2. ARCHITECTURE-EN-trad-GOOGLE'!D58,"sustainable IT profit","sustainable IT benefit"),"charges","load"),"environmental impact","environmental footprint")</f>
        <v>Does the organization's master plan propose Responsible Digital objectives and actions that will influence architectural design or urbanization solutions? In the absence of these elements, a preliminary study must be carried out to define the general objectives.</v>
      </c>
      <c r="E58" s="185" t="str">
        <f>SUBSTITUTE(SUBSTITUTE(SUBSTITUTE('2. ARCHITECTURE-EN-trad-GOOGLE'!E58,"sustainable IT profit","sustainable IT benefit"),"charges","load"),"environmental impact","environmental footprint")</f>
        <v>The integration of Responsible Digital into the company's strategy is essential for this concept to be propagated in all the functions of the organization. In the absence of this global strategy, only a preliminary study makes it possible to position the general objectives and to determine the action levers that will be implemented.</v>
      </c>
      <c r="F58" s="185" t="str">
        <f>SUBSTITUTE(SUBSTITUTE(SUBSTITUTE('2. ARCHITECTURE-EN-trad-GOOGLE'!F58,"sustainable IT profit","sustainable IT benefit"),"charges","load"),"environmental impact","environmental footprint")</f>
        <v>Does the master plan take into account Sustainable IT objectives?</v>
      </c>
      <c r="G58" s="185" t="str">
        <f>SUBSTITUTE(SUBSTITUTE(SUBSTITUTE('2. ARCHITECTURE-EN-trad-GOOGLE'!G58,"sustainable IT profit","sustainable IT benefit"),"charges","load"),"environmental impact","environmental footprint")</f>
        <v/>
      </c>
      <c r="H58" s="185" t="str">
        <f>SUBSTITUTE(SUBSTITUTE(SUBSTITUTE('2. ARCHITECTURE-EN-trad-GOOGLE'!H58,"sustainable IT profit","sustainable IT benefit"),"charges","load"),"environmental impact","environmental footprint")</f>
        <v/>
      </c>
      <c r="I58" s="185" t="str">
        <f>SUBSTITUTE(SUBSTITUTE(SUBSTITUTE('2. ARCHITECTURE-EN-trad-GOOGLE'!I58,"sustainable IT profit","sustainable IT benefit"),"charges","load"),"environmental impact","environmental footprint")</f>
        <v/>
      </c>
    </row>
    <row r="59" spans="1:9" ht="15.75" customHeight="1">
      <c r="A59" s="185" t="str">
        <f>SUBSTITUTE(SUBSTITUTE(SUBSTITUTE('2. ARCHITECTURE-EN-trad-GOOGLE'!A59,"sustainable IT profit","sustainable IT benefit"),"charges","load"),"environmental impact","environmental footprint")</f>
        <v/>
      </c>
      <c r="B59" s="185" t="str">
        <f>SUBSTITUTE(SUBSTITUTE(SUBSTITUTE('2. ARCHITECTURE-EN-trad-GOOGLE'!B59,"sustainable IT profit","sustainable IT benefit"),"charges","load"),"environmental impact","environmental footprint")</f>
        <v/>
      </c>
      <c r="C59" s="185" t="str">
        <f>SUBSTITUTE(SUBSTITUTE(SUBSTITUTE('2. ARCHITECTURE-EN-trad-GOOGLE'!C59,"sustainable IT profit","sustainable IT benefit"),"charges","load"),"environmental impact","environmental footprint")</f>
        <v>Define the SDG and Sustainable IT objectives of the project and their adequacy in the operational context
(Define the objectives vis-à-vis users, definition of indicators (Carbon, WEEE, resources, ...))</v>
      </c>
      <c r="D59" s="185" t="str">
        <f>SUBSTITUTE(SUBSTITUTE(SUBSTITUTE('2. ARCHITECTURE-EN-trad-GOOGLE'!D59,"sustainable IT profit","sustainable IT benefit"),"charges","load"),"environmental impact","environmental footprint")</f>
        <v>Are the Sustainable IT goals qualified? Does a grid of project objectives with regard to SDG objectives exist?</v>
      </c>
      <c r="E59" s="185" t="str">
        <f>SUBSTITUTE(SUBSTITUTE(SUBSTITUTE('2. ARCHITECTURE-EN-trad-GOOGLE'!E59,"sustainable IT profit","sustainable IT benefit"),"charges","load"),"environmental impact","environmental footprint")</f>
        <v>Adherence to the SDGs and Sustainable IT principles must be verified to assess the distance traveled and remaining in relation to the objectives. The qualification of objectives in the form of indicators is an essential preliminary operation</v>
      </c>
      <c r="F59" s="185" t="str">
        <f>SUBSTITUTE(SUBSTITUTE(SUBSTITUTE('2. ARCHITECTURE-EN-trad-GOOGLE'!F59,"sustainable IT profit","sustainable IT benefit"),"charges","load"),"environmental impact","environmental footprint")</f>
        <v>What indicators (Carbon, WEEE, ...) are exposed to users?</v>
      </c>
      <c r="G59" s="185" t="str">
        <f>SUBSTITUTE(SUBSTITUTE(SUBSTITUTE('2. ARCHITECTURE-EN-trad-GOOGLE'!G59,"sustainable IT profit","sustainable IT benefit"),"charges","load"),"environmental impact","environmental footprint")</f>
        <v/>
      </c>
      <c r="H59" s="185" t="str">
        <f>SUBSTITUTE(SUBSTITUTE(SUBSTITUTE('2. ARCHITECTURE-EN-trad-GOOGLE'!H59,"sustainable IT profit","sustainable IT benefit"),"charges","load"),"environmental impact","environmental footprint")</f>
        <v/>
      </c>
      <c r="I59" s="185" t="str">
        <f>SUBSTITUTE(SUBSTITUTE(SUBSTITUTE('2. ARCHITECTURE-EN-trad-GOOGLE'!I59,"sustainable IT profit","sustainable IT benefit"),"charges","load"),"environmental impact","environmental footprint")</f>
        <v/>
      </c>
    </row>
    <row r="60" spans="1:9" ht="15.75" customHeight="1">
      <c r="A60" s="185" t="str">
        <f>SUBSTITUTE(SUBSTITUTE(SUBSTITUTE('2. ARCHITECTURE-EN-trad-GOOGLE'!A60,"sustainable IT profit","sustainable IT benefit"),"charges","load"),"environmental impact","environmental footprint")</f>
        <v/>
      </c>
      <c r="B60" s="185" t="str">
        <f>SUBSTITUTE(SUBSTITUTE(SUBSTITUTE('2. ARCHITECTURE-EN-trad-GOOGLE'!B60,"sustainable IT profit","sustainable IT benefit"),"charges","load"),"environmental impact","environmental footprint")</f>
        <v/>
      </c>
      <c r="C60" s="185" t="str">
        <f>SUBSTITUTE(SUBSTITUTE(SUBSTITUTE('2. ARCHITECTURE-EN-trad-GOOGLE'!C60,"sustainable IT profit","sustainable IT benefit"),"charges","load"),"environmental impact","environmental footprint")</f>
        <v>Define the Sustainable IT objectives of the project and their adequacy in the operational context
(Make the link between the service and the equipment (inventory of the life cycle))</v>
      </c>
      <c r="D60" s="185" t="str">
        <f>SUBSTITUTE(SUBSTITUTE(SUBSTITUTE('2. ARCHITECTURE-EN-trad-GOOGLE'!D60,"sustainable IT profit","sustainable IT benefit"),"charges","load"),"environmental impact","environmental footprint")</f>
        <v>Are all the technical equipment used by the service identified?</v>
      </c>
      <c r="E60" s="185" t="str">
        <f>SUBSTITUTE(SUBSTITUTE(SUBSTITUTE('2. ARCHITECTURE-EN-trad-GOOGLE'!E60,"sustainable IT profit","sustainable IT benefit"),"charges","load"),"environmental impact","environmental footprint")</f>
        <v>Design, development, tests, production, availability management are steps that will use technical resources. Each of these resources must be identified and its characteristics listed.</v>
      </c>
      <c r="F60" s="185" t="str">
        <f>SUBSTITUTE(SUBSTITUTE(SUBSTITUTE('2. ARCHITECTURE-EN-trad-GOOGLE'!F60,"sustainable IT profit","sustainable IT benefit"),"charges","load"),"environmental impact","environmental footprint")</f>
        <v>What equipment will need to be purchased or replaced?</v>
      </c>
      <c r="G60" s="185" t="str">
        <f>SUBSTITUTE(SUBSTITUTE(SUBSTITUTE('2. ARCHITECTURE-EN-trad-GOOGLE'!G60,"sustainable IT profit","sustainable IT benefit"),"charges","load"),"environmental impact","environmental footprint")</f>
        <v/>
      </c>
      <c r="H60" s="185" t="str">
        <f>SUBSTITUTE(SUBSTITUTE(SUBSTITUTE('2. ARCHITECTURE-EN-trad-GOOGLE'!H60,"sustainable IT profit","sustainable IT benefit"),"charges","load"),"environmental impact","environmental footprint")</f>
        <v/>
      </c>
      <c r="I60" s="185" t="str">
        <f>SUBSTITUTE(SUBSTITUTE(SUBSTITUTE('2. ARCHITECTURE-EN-trad-GOOGLE'!I60,"sustainable IT profit","sustainable IT benefit"),"charges","load"),"environmental impact","environmental footprint")</f>
        <v/>
      </c>
    </row>
    <row r="61" spans="1:9" ht="15.75" customHeight="1">
      <c r="A61" s="185" t="str">
        <f>SUBSTITUTE(SUBSTITUTE(SUBSTITUTE('2. ARCHITECTURE-EN-trad-GOOGLE'!A61,"sustainable IT profit","sustainable IT benefit"),"charges","load"),"environmental impact","environmental footprint")</f>
        <v/>
      </c>
      <c r="B61" s="185" t="str">
        <f>SUBSTITUTE(SUBSTITUTE(SUBSTITUTE('2. ARCHITECTURE-EN-trad-GOOGLE'!B61,"sustainable IT profit","sustainable IT benefit"),"charges","load"),"environmental impact","environmental footprint")</f>
        <v/>
      </c>
      <c r="C61" s="185" t="str">
        <f>SUBSTITUTE(SUBSTITUTE(SUBSTITUTE('2. ARCHITECTURE-EN-trad-GOOGLE'!C61,"sustainable IT profit","sustainable IT benefit"),"charges","load"),"environmental impact","environmental footprint")</f>
        <v>Measure and identify the impacts associated with each of the materials used</v>
      </c>
      <c r="D61" s="185" t="str">
        <f>SUBSTITUTE(SUBSTITUTE(SUBSTITUTE('2. ARCHITECTURE-EN-trad-GOOGLE'!D61,"sustainable IT profit","sustainable IT benefit"),"charges","load"),"environmental impact","environmental footprint")</f>
        <v>For each equipment, are the characteristics available? (Age, environmental performance data, ...)</v>
      </c>
      <c r="E61" s="185" t="str">
        <f>SUBSTITUTE(SUBSTITUTE(SUBSTITUTE('2. ARCHITECTURE-EN-trad-GOOGLE'!E61,"sustainable IT profit","sustainable IT benefit"),"charges","load"),"environmental impact","environmental footprint")</f>
        <v>The position of the equipment in its life cycle and its environmental footprint must be known in order to make the best use of the available equipment.</v>
      </c>
      <c r="F61" s="185" t="str">
        <f>SUBSTITUTE(SUBSTITUTE(SUBSTITUTE('2. ARCHITECTURE-EN-trad-GOOGLE'!F61,"sustainable IT profit","sustainable IT benefit"),"charges","load"),"environmental impact","environmental footprint")</f>
        <v>Are the thresholds defined for considering replacement?</v>
      </c>
      <c r="G61" s="185" t="str">
        <f>SUBSTITUTE(SUBSTITUTE(SUBSTITUTE('2. ARCHITECTURE-EN-trad-GOOGLE'!G61,"sustainable IT profit","sustainable IT benefit"),"charges","load"),"environmental impact","environmental footprint")</f>
        <v/>
      </c>
      <c r="H61" s="185" t="str">
        <f>SUBSTITUTE(SUBSTITUTE(SUBSTITUTE('2. ARCHITECTURE-EN-trad-GOOGLE'!H61,"sustainable IT profit","sustainable IT benefit"),"charges","load"),"environmental impact","environmental footprint")</f>
        <v/>
      </c>
      <c r="I61" s="185" t="str">
        <f>SUBSTITUTE(SUBSTITUTE(SUBSTITUTE('2. ARCHITECTURE-EN-trad-GOOGLE'!I61,"sustainable IT profit","sustainable IT benefit"),"charges","load"),"environmental impact","environmental footprint")</f>
        <v/>
      </c>
    </row>
    <row r="62" spans="1:9" ht="15.75" customHeight="1">
      <c r="A62" s="185" t="str">
        <f>SUBSTITUTE(SUBSTITUTE(SUBSTITUTE('2. ARCHITECTURE-EN-trad-GOOGLE'!A62,"sustainable IT profit","sustainable IT benefit"),"charges","load"),"environmental impact","environmental footprint")</f>
        <v/>
      </c>
      <c r="B62" s="185" t="str">
        <f>SUBSTITUTE(SUBSTITUTE(SUBSTITUTE('2. ARCHITECTURE-EN-trad-GOOGLE'!B62,"sustainable IT profit","sustainable IT benefit"),"charges","load"),"environmental impact","environmental footprint")</f>
        <v/>
      </c>
      <c r="C62" s="185" t="str">
        <f>SUBSTITUTE(SUBSTITUTE(SUBSTITUTE('2. ARCHITECTURE-EN-trad-GOOGLE'!C62,"sustainable IT profit","sustainable IT benefit"),"charges","load"),"environmental impact","environmental footprint")</f>
        <v>Define the Sustainable IT objectives of the project and their adequacy in the operational context
(Define the main and secondary functions)</v>
      </c>
      <c r="D62" s="185" t="str">
        <f>SUBSTITUTE(SUBSTITUTE(SUBSTITUTE('2. ARCHITECTURE-EN-trad-GOOGLE'!D62,"sustainable IT profit","sustainable IT benefit"),"charges","load"),"environmental impact","environmental footprint")</f>
        <v>Is each function of the service understood in terms of its importance in the service?</v>
      </c>
      <c r="E62" s="185" t="str">
        <f>SUBSTITUTE(SUBSTITUTE(SUBSTITUTE('2. ARCHITECTURE-EN-trad-GOOGLE'!E62,"sustainable IT profit","sustainable IT benefit"),"charges","load"),"environmental impact","environmental footprint")</f>
        <v>The most important functions sometimes consume less resources than marginal functions, which does not make sense in a coherent Sustainable IT approach.</v>
      </c>
      <c r="F62" s="185" t="str">
        <f>SUBSTITUTE(SUBSTITUTE(SUBSTITUTE('2. ARCHITECTURE-EN-trad-GOOGLE'!F62,"sustainable IT profit","sustainable IT benefit"),"charges","load"),"environmental impact","environmental footprint")</f>
        <v>Have you applied an 80/20 approach for each function in relation to its environmental footprints and its importance?</v>
      </c>
      <c r="G62" s="185" t="str">
        <f>SUBSTITUTE(SUBSTITUTE(SUBSTITUTE('2. ARCHITECTURE-EN-trad-GOOGLE'!G62,"sustainable IT profit","sustainable IT benefit"),"charges","load"),"environmental impact","environmental footprint")</f>
        <v/>
      </c>
      <c r="H62" s="185" t="str">
        <f>SUBSTITUTE(SUBSTITUTE(SUBSTITUTE('2. ARCHITECTURE-EN-trad-GOOGLE'!H62,"sustainable IT profit","sustainable IT benefit"),"charges","load"),"environmental impact","environmental footprint")</f>
        <v/>
      </c>
      <c r="I62" s="185" t="str">
        <f>SUBSTITUTE(SUBSTITUTE(SUBSTITUTE('2. ARCHITECTURE-EN-trad-GOOGLE'!I62,"sustainable IT profit","sustainable IT benefit"),"charges","load"),"environmental impact","environmental footprint")</f>
        <v/>
      </c>
    </row>
    <row r="63" spans="1:9" ht="15.75" customHeight="1">
      <c r="A63" s="185" t="str">
        <f>SUBSTITUTE(SUBSTITUTE(SUBSTITUTE('2. ARCHITECTURE-EN-trad-GOOGLE'!A63,"sustainable IT profit","sustainable IT benefit"),"charges","load"),"environmental impact","environmental footprint")</f>
        <v/>
      </c>
      <c r="B63" s="185" t="str">
        <f>SUBSTITUTE(SUBSTITUTE(SUBSTITUTE('2. ARCHITECTURE-EN-trad-GOOGLE'!B63,"sustainable IT profit","sustainable IT benefit"),"charges","load"),"environmental impact","environmental footprint")</f>
        <v/>
      </c>
      <c r="C63" s="185" t="str">
        <f>SUBSTITUTE(SUBSTITUTE(SUBSTITUTE('2. ARCHITECTURE-EN-trad-GOOGLE'!C63,"sustainable IT profit","sustainable IT benefit"),"charges","load"),"environmental impact","environmental footprint")</f>
        <v/>
      </c>
      <c r="D63" s="185" t="str">
        <f>SUBSTITUTE(SUBSTITUTE(SUBSTITUTE('2. ARCHITECTURE-EN-trad-GOOGLE'!D63,"sustainable IT profit","sustainable IT benefit"),"charges","load"),"environmental impact","environmental footprint")</f>
        <v>Do secondary functions also have a lower impact on the environmental footprint?</v>
      </c>
      <c r="E63" s="185" t="str">
        <f>SUBSTITUTE(SUBSTITUTE(SUBSTITUTE('2. ARCHITECTURE-EN-trad-GOOGLE'!E63,"sustainable IT profit","sustainable IT benefit"),"charges","load"),"environmental impact","environmental footprint")</f>
        <v>Sustainable IT consistency pushes to ensure that the secondary functions do not have a greater environmental footprint than the main functions, the specifications must clearly identify the main and secondary functions and their impact from a Sustainable IT point of view</v>
      </c>
      <c r="F63" s="185" t="str">
        <f>SUBSTITUTE(SUBSTITUTE(SUBSTITUTE('2. ARCHITECTURE-EN-trad-GOOGLE'!F63,"sustainable IT profit","sustainable IT benefit"),"charges","load"),"environmental impact","environmental footprint")</f>
        <v>Are the rules for validating the Sustainable IT impacts of the functions described?</v>
      </c>
      <c r="G63" s="185" t="str">
        <f>SUBSTITUTE(SUBSTITUTE(SUBSTITUTE('2. ARCHITECTURE-EN-trad-GOOGLE'!G63,"sustainable IT profit","sustainable IT benefit"),"charges","load"),"environmental impact","environmental footprint")</f>
        <v/>
      </c>
      <c r="H63" s="185" t="str">
        <f>SUBSTITUTE(SUBSTITUTE(SUBSTITUTE('2. ARCHITECTURE-EN-trad-GOOGLE'!H63,"sustainable IT profit","sustainable IT benefit"),"charges","load"),"environmental impact","environmental footprint")</f>
        <v/>
      </c>
      <c r="I63" s="185" t="str">
        <f>SUBSTITUTE(SUBSTITUTE(SUBSTITUTE('2. ARCHITECTURE-EN-trad-GOOGLE'!I63,"sustainable IT profit","sustainable IT benefit"),"charges","load"),"environmental impact","environmental footprint")</f>
        <v/>
      </c>
    </row>
    <row r="64" spans="1:9" ht="15.75" customHeight="1">
      <c r="A64" s="185" t="str">
        <f>SUBSTITUTE(SUBSTITUTE(SUBSTITUTE('2. ARCHITECTURE-EN-trad-GOOGLE'!A64,"sustainable IT profit","sustainable IT benefit"),"charges","load"),"environmental impact","environmental footprint")</f>
        <v/>
      </c>
      <c r="B64" s="185" t="str">
        <f>SUBSTITUTE(SUBSTITUTE(SUBSTITUTE('2. ARCHITECTURE-EN-trad-GOOGLE'!B64,"sustainable IT profit","sustainable IT benefit"),"charges","load"),"environmental impact","environmental footprint")</f>
        <v/>
      </c>
      <c r="C64" s="185" t="str">
        <f>SUBSTITUTE(SUBSTITUTE(SUBSTITUTE('2. ARCHITECTURE-EN-trad-GOOGLE'!C64,"sustainable IT profit","sustainable IT benefit"),"charges","load"),"environmental impact","environmental footprint")</f>
        <v>Define the Sustainable IT objectives of the project and their adequacy in the operational context
(Phases of the life cycle: start-up, maturity, shutdown)</v>
      </c>
      <c r="D64" s="185" t="str">
        <f>SUBSTITUTE(SUBSTITUTE(SUBSTITUTE('2. ARCHITECTURE-EN-trad-GOOGLE'!D64,"sustainable IT profit","sustainable IT benefit"),"charges","load"),"environmental impact","environmental footprint")</f>
        <v>Are each of the life cycle phases (Start-up, maturity, shutdown) identified with specific actions?</v>
      </c>
      <c r="E64" s="185" t="str">
        <f>SUBSTITUTE(SUBSTITUTE(SUBSTITUTE('2. ARCHITECTURE-EN-trad-GOOGLE'!E64,"sustainable IT profit","sustainable IT benefit"),"charges","load"),"environmental impact","environmental footprint")</f>
        <v>The LCA approach is a basis for taking into account Sustainable IT in the design of digital services, it allows actions to be associated at each stage of the life cycle.</v>
      </c>
      <c r="F64" s="185" t="str">
        <f>SUBSTITUTE(SUBSTITUTE(SUBSTITUTE('2. ARCHITECTURE-EN-trad-GOOGLE'!F64,"sustainable IT profit","sustainable IT benefit"),"charges","load"),"environmental impact","environmental footprint")</f>
        <v>How often are these actions reviewed?</v>
      </c>
      <c r="G64" s="185" t="str">
        <f>SUBSTITUTE(SUBSTITUTE(SUBSTITUTE('2. ARCHITECTURE-EN-trad-GOOGLE'!G64,"sustainable IT profit","sustainable IT benefit"),"charges","load"),"environmental impact","environmental footprint")</f>
        <v/>
      </c>
      <c r="H64" s="185" t="str">
        <f>SUBSTITUTE(SUBSTITUTE(SUBSTITUTE('2. ARCHITECTURE-EN-trad-GOOGLE'!H64,"sustainable IT profit","sustainable IT benefit"),"charges","load"),"environmental impact","environmental footprint")</f>
        <v/>
      </c>
      <c r="I64" s="185" t="str">
        <f>SUBSTITUTE(SUBSTITUTE(SUBSTITUTE('2. ARCHITECTURE-EN-trad-GOOGLE'!I64,"sustainable IT profit","sustainable IT benefit"),"charges","load"),"environmental impact","environmental footprint")</f>
        <v/>
      </c>
    </row>
    <row r="65" spans="1:9" ht="15.75" customHeight="1">
      <c r="A65" s="185" t="str">
        <f>SUBSTITUTE(SUBSTITUTE(SUBSTITUTE('2. ARCHITECTURE-EN-trad-GOOGLE'!A65,"sustainable IT profit","sustainable IT benefit"),"charges","load"),"environmental impact","environmental footprint")</f>
        <v/>
      </c>
      <c r="B65" s="185" t="str">
        <f>SUBSTITUTE(SUBSTITUTE(SUBSTITUTE('2. ARCHITECTURE-EN-trad-GOOGLE'!B65,"sustainable IT profit","sustainable IT benefit"),"charges","load"),"environmental impact","environmental footprint")</f>
        <v/>
      </c>
      <c r="C65" s="185" t="str">
        <f>SUBSTITUTE(SUBSTITUTE(SUBSTITUTE('2. ARCHITECTURE-EN-trad-GOOGLE'!C65,"sustainable IT profit","sustainable IT benefit"),"charges","load"),"environmental impact","environmental footprint")</f>
        <v>Define the Sustainable IT objectives of the project and their adequacy in the operational context
(Starting point, pre-existing or from scratch)</v>
      </c>
      <c r="D65" s="185" t="str">
        <f>SUBSTITUTE(SUBSTITUTE(SUBSTITUTE('2. ARCHITECTURE-EN-trad-GOOGLE'!D65,"sustainable IT profit","sustainable IT benefit"),"charges","load"),"environmental impact","environmental footprint")</f>
        <v>Are LCA data reused in the event of an adaptation of an existing service?</v>
      </c>
      <c r="E65" s="185" t="str">
        <f>SUBSTITUTE(SUBSTITUTE(SUBSTITUTE('2. ARCHITECTURE-EN-trad-GOOGLE'!E65,"sustainable IT profit","sustainable IT benefit"),"charges","load"),"environmental impact","environmental footprint")</f>
        <v>LCA analyzes can be carried out on existing services in order to make them more efficient in the case of a redesign or adaptation of an existing service</v>
      </c>
      <c r="F65" s="185" t="str">
        <f>SUBSTITUTE(SUBSTITUTE(SUBSTITUTE('2. ARCHITECTURE-EN-trad-GOOGLE'!F65,"sustainable IT profit","sustainable IT benefit"),"charges","load"),"environmental impact","environmental footprint")</f>
        <v>What LCA data is produced to allow its reuse in other projects?</v>
      </c>
      <c r="G65" s="185" t="str">
        <f>SUBSTITUTE(SUBSTITUTE(SUBSTITUTE('2. ARCHITECTURE-EN-trad-GOOGLE'!G65,"sustainable IT profit","sustainable IT benefit"),"charges","load"),"environmental impact","environmental footprint")</f>
        <v/>
      </c>
      <c r="H65" s="185" t="str">
        <f>SUBSTITUTE(SUBSTITUTE(SUBSTITUTE('2. ARCHITECTURE-EN-trad-GOOGLE'!H65,"sustainable IT profit","sustainable IT benefit"),"charges","load"),"environmental impact","environmental footprint")</f>
        <v/>
      </c>
      <c r="I65" s="185" t="str">
        <f>SUBSTITUTE(SUBSTITUTE(SUBSTITUTE('2. ARCHITECTURE-EN-trad-GOOGLE'!I65,"sustainable IT profit","sustainable IT benefit"),"charges","load"),"environmental impact","environmental footprint")</f>
        <v/>
      </c>
    </row>
    <row r="66" spans="1:9" ht="15.75" customHeight="1">
      <c r="A66" s="185" t="str">
        <f>SUBSTITUTE(SUBSTITUTE(SUBSTITUTE('2. ARCHITECTURE-EN-trad-GOOGLE'!A66,"sustainable IT profit","sustainable IT benefit"),"charges","load"),"environmental impact","environmental footprint")</f>
        <v>Sustainable IT Purchase</v>
      </c>
      <c r="B66" s="185" t="str">
        <f>SUBSTITUTE(SUBSTITUTE(SUBSTITUTE('2. ARCHITECTURE-EN-trad-GOOGLE'!B66,"sustainable IT profit","sustainable IT benefit"),"charges","load"),"environmental impact","environmental footprint")</f>
        <v/>
      </c>
      <c r="C66" s="185" t="str">
        <f>SUBSTITUTE(SUBSTITUTE(SUBSTITUTE('2. ARCHITECTURE-EN-trad-GOOGLE'!C66,"sustainable IT profit","sustainable IT benefit"),"charges","load"),"environmental impact","environmental footprint")</f>
        <v>Define the Sustainable IT objectives of the project and their adequacy in the operational context
(Negotiate extended support periods for the necessary materials and services)</v>
      </c>
      <c r="D66" s="185" t="str">
        <f>SUBSTITUTE(SUBSTITUTE(SUBSTITUTE('2. ARCHITECTURE-EN-trad-GOOGLE'!D66,"sustainable IT profit","sustainable IT benefit"),"charges","load"),"environmental impact","environmental footprint")</f>
        <v>Is the duration of digital service support sufficient to minimize equipment renewal?</v>
      </c>
      <c r="E66" s="185" t="str">
        <f>SUBSTITUTE(SUBSTITUTE(SUBSTITUTE('2. ARCHITECTURE-EN-trad-GOOGLE'!E66,"sustainable IT profit","sustainable IT benefit"),"charges","load"),"environmental impact","environmental footprint")</f>
        <v>The need to adapt equipment to operating services can be a source of significant environmental footprint.</v>
      </c>
      <c r="F66" s="185" t="str">
        <f>SUBSTITUTE(SUBSTITUTE(SUBSTITUTE('2. ARCHITECTURE-EN-trad-GOOGLE'!F66,"sustainable IT profit","sustainable IT benefit"),"charges","load"),"environmental impact","environmental footprint")</f>
        <v>Did the calculation for the duration of service or product support take into account the impact on equipment renewal?</v>
      </c>
      <c r="G66" s="185" t="str">
        <f>SUBSTITUTE(SUBSTITUTE(SUBSTITUTE('2. ARCHITECTURE-EN-trad-GOOGLE'!G66,"sustainable IT profit","sustainable IT benefit"),"charges","load"),"environmental impact","environmental footprint")</f>
        <v/>
      </c>
      <c r="H66" s="185" t="str">
        <f>SUBSTITUTE(SUBSTITUTE(SUBSTITUTE('2. ARCHITECTURE-EN-trad-GOOGLE'!H66,"sustainable IT profit","sustainable IT benefit"),"charges","load"),"environmental impact","environmental footprint")</f>
        <v/>
      </c>
      <c r="I66" s="185" t="str">
        <f>SUBSTITUTE(SUBSTITUTE(SUBSTITUTE('2. ARCHITECTURE-EN-trad-GOOGLE'!I66,"sustainable IT profit","sustainable IT benefit"),"charges","load"),"environmental impact","environmental footprint")</f>
        <v/>
      </c>
    </row>
    <row r="67" spans="1:9" ht="15.75" customHeight="1">
      <c r="A67" s="185" t="str">
        <f>SUBSTITUTE(SUBSTITUTE(SUBSTITUTE('2. ARCHITECTURE-EN-trad-GOOGLE'!A67,"sustainable IT profit","sustainable IT benefit"),"charges","load"),"environmental impact","environmental footprint")</f>
        <v/>
      </c>
      <c r="B67" s="185" t="str">
        <f>SUBSTITUTE(SUBSTITUTE(SUBSTITUTE('2. ARCHITECTURE-EN-trad-GOOGLE'!B67,"sustainable IT profit","sustainable IT benefit"),"charges","load"),"environmental impact","environmental footprint")</f>
        <v/>
      </c>
      <c r="C67" s="185" t="str">
        <f>SUBSTITUTE(SUBSTITUTE(SUBSTITUTE('2. ARCHITECTURE-EN-trad-GOOGLE'!C67,"sustainable IT profit","sustainable IT benefit"),"charges","load"),"environmental impact","environmental footprint")</f>
        <v>Define the Sustainable IT objectives of the project and their adequacy in the operational context
(Documentary production usable to capitalize on the efforts made and apply them to the following projects)</v>
      </c>
      <c r="D67" s="185" t="str">
        <f>SUBSTITUTE(SUBSTITUTE(SUBSTITUTE('2. ARCHITECTURE-EN-trad-GOOGLE'!D67,"sustainable IT profit","sustainable IT benefit"),"charges","load"),"environmental impact","environmental footprint")</f>
        <v>Is documentary production researched / reviewed / used upstream of the process and produced downstream to be re-used in the following projects?</v>
      </c>
      <c r="E67" s="185" t="str">
        <f>SUBSTITUTE(SUBSTITUTE(SUBSTITUTE('2. ARCHITECTURE-EN-trad-GOOGLE'!E67,"sustainable IT profit","sustainable IT benefit"),"charges","load"),"environmental impact","environmental footprint")</f>
        <v>On the one hand, in an organization the projects present many similarities, on the other hand the Sustainable IT aspects addressed in the projects are often of the same order. In order to capitalize on these elements and benefit from the efforts produced, it is necessary to rely on a stable knowledge base. However, the maturity of an organization from a Sustainable IT point of view is bound to progress, it is therefore necessary that the documented stages can also follow these evolutions and actively participate in this increase in maturity.</v>
      </c>
      <c r="F67" s="185" t="str">
        <f>SUBSTITUTE(SUBSTITUTE(SUBSTITUTE('2. ARCHITECTURE-EN-trad-GOOGLE'!F67,"sustainable IT profit","sustainable IT benefit"),"charges","load"),"environmental impact","environmental footprint")</f>
        <v>What is the frequency of peer review of documents?</v>
      </c>
      <c r="G67" s="185" t="str">
        <f>SUBSTITUTE(SUBSTITUTE(SUBSTITUTE('2. ARCHITECTURE-EN-trad-GOOGLE'!G67,"sustainable IT profit","sustainable IT benefit"),"charges","load"),"environmental impact","environmental footprint")</f>
        <v/>
      </c>
      <c r="H67" s="185" t="str">
        <f>SUBSTITUTE(SUBSTITUTE(SUBSTITUTE('2. ARCHITECTURE-EN-trad-GOOGLE'!H67,"sustainable IT profit","sustainable IT benefit"),"charges","load"),"environmental impact","environmental footprint")</f>
        <v/>
      </c>
      <c r="I67" s="185" t="str">
        <f>SUBSTITUTE(SUBSTITUTE(SUBSTITUTE('2. ARCHITECTURE-EN-trad-GOOGLE'!I67,"sustainable IT profit","sustainable IT benefit"),"charges","load"),"environmental impact","environmental footprint")</f>
        <v/>
      </c>
    </row>
    <row r="68" spans="1:9" ht="15.75" customHeight="1">
      <c r="A68" s="185" t="str">
        <f>SUBSTITUTE(SUBSTITUTE(SUBSTITUTE('2. ARCHITECTURE-EN-trad-GOOGLE'!A68,"sustainable IT profit","sustainable IT benefit"),"charges","load"),"environmental impact","environmental footprint")</f>
        <v/>
      </c>
      <c r="B68" s="185" t="str">
        <f>SUBSTITUTE(SUBSTITUTE(SUBSTITUTE('2. ARCHITECTURE-EN-trad-GOOGLE'!B68,"sustainable IT profit","sustainable IT benefit"),"charges","load"),"environmental impact","environmental footprint")</f>
        <v>Integrate the teams into the project</v>
      </c>
      <c r="C68" s="185" t="str">
        <f>SUBSTITUTE(SUBSTITUTE(SUBSTITUTE('2. ARCHITECTURE-EN-trad-GOOGLE'!C68,"sustainable IT profit","sustainable IT benefit"),"charges","load"),"environmental impact","environmental footprint")</f>
        <v/>
      </c>
      <c r="D68" s="185" t="str">
        <f>SUBSTITUTE(SUBSTITUTE(SUBSTITUTE('2. ARCHITECTURE-EN-trad-GOOGLE'!D68,"sustainable IT profit","sustainable IT benefit"),"charges","load"),"environmental impact","environmental footprint")</f>
        <v/>
      </c>
      <c r="E68" s="185" t="str">
        <f>SUBSTITUTE(SUBSTITUTE(SUBSTITUTE('2. ARCHITECTURE-EN-trad-GOOGLE'!E68,"sustainable IT profit","sustainable IT benefit"),"charges","load"),"environmental impact","environmental footprint")</f>
        <v/>
      </c>
      <c r="F68" s="185" t="str">
        <f>SUBSTITUTE(SUBSTITUTE(SUBSTITUTE('2. ARCHITECTURE-EN-trad-GOOGLE'!F68,"sustainable IT profit","sustainable IT benefit"),"charges","load"),"environmental impact","environmental footprint")</f>
        <v/>
      </c>
      <c r="G68" s="185" t="str">
        <f>SUBSTITUTE(SUBSTITUTE(SUBSTITUTE('2. ARCHITECTURE-EN-trad-GOOGLE'!G68,"sustainable IT profit","sustainable IT benefit"),"charges","load"),"environmental impact","environmental footprint")</f>
        <v/>
      </c>
      <c r="H68" s="185" t="str">
        <f>SUBSTITUTE(SUBSTITUTE(SUBSTITUTE('2. ARCHITECTURE-EN-trad-GOOGLE'!H68,"sustainable IT profit","sustainable IT benefit"),"charges","load"),"environmental impact","environmental footprint")</f>
        <v/>
      </c>
      <c r="I68" s="185" t="str">
        <f>SUBSTITUTE(SUBSTITUTE(SUBSTITUTE('2. ARCHITECTURE-EN-trad-GOOGLE'!I68,"sustainable IT profit","sustainable IT benefit"),"charges","load"),"environmental impact","environmental footprint")</f>
        <v/>
      </c>
    </row>
    <row r="69" spans="1:9" ht="15.75" customHeight="1">
      <c r="A69" s="185" t="str">
        <f>SUBSTITUTE(SUBSTITUTE(SUBSTITUTE('2. ARCHITECTURE-EN-trad-GOOGLE'!A69,"sustainable IT profit","sustainable IT benefit"),"charges","load"),"environmental impact","environmental footprint")</f>
        <v/>
      </c>
      <c r="B69" s="185" t="str">
        <f>SUBSTITUTE(SUBSTITUTE(SUBSTITUTE('2. ARCHITECTURE-EN-trad-GOOGLE'!B69,"sustainable IT profit","sustainable IT benefit"),"charges","load"),"environmental impact","environmental footprint")</f>
        <v/>
      </c>
      <c r="C69" s="185" t="str">
        <f>SUBSTITUTE(SUBSTITUTE(SUBSTITUTE('2. ARCHITECTURE-EN-trad-GOOGLE'!C69,"sustainable IT profit","sustainable IT benefit"),"charges","load"),"environmental impact","environmental footprint")</f>
        <v>Integrate the teams into the project
(Question the teams, how my action will have an impact on the service)</v>
      </c>
      <c r="D69" s="185" t="str">
        <f>SUBSTITUTE(SUBSTITUTE(SUBSTITUTE('2. ARCHITECTURE-EN-trad-GOOGLE'!D69,"sustainable IT profit","sustainable IT benefit"),"charges","load"),"environmental impact","environmental footprint")</f>
        <v>Does each stakeholder have the latitude to make decisions that may influence the environmental footprint?</v>
      </c>
      <c r="E69" s="185" t="str">
        <f>SUBSTITUTE(SUBSTITUTE(SUBSTITUTE('2. ARCHITECTURE-EN-trad-GOOGLE'!E69,"sustainable IT profit","sustainable IT benefit"),"charges","load"),"environmental impact","environmental footprint")</f>
        <v>Project decisions that can have a significant impact on the environment must be able to be taken quickly. For this, it is essential to define the decision-making space of each actor and the validation mechanisms. In the absence of this clarification, erratic decisions, even for good reasons, could intervene and discredit the Sustainable IT approach, or lead to a form of self-censorship limiting the Sustainable IT benefits.</v>
      </c>
      <c r="F69" s="185" t="str">
        <f>SUBSTITUTE(SUBSTITUTE(SUBSTITUTE('2. ARCHITECTURE-EN-trad-GOOGLE'!F69,"sustainable IT profit","sustainable IT benefit"),"charges","load"),"environmental impact","environmental footprint")</f>
        <v>Is the decision-making process exposed to everyone?</v>
      </c>
      <c r="G69" s="185" t="str">
        <f>SUBSTITUTE(SUBSTITUTE(SUBSTITUTE('2. ARCHITECTURE-EN-trad-GOOGLE'!G69,"sustainable IT profit","sustainable IT benefit"),"charges","load"),"environmental impact","environmental footprint")</f>
        <v/>
      </c>
      <c r="H69" s="185" t="str">
        <f>SUBSTITUTE(SUBSTITUTE(SUBSTITUTE('2. ARCHITECTURE-EN-trad-GOOGLE'!H69,"sustainable IT profit","sustainable IT benefit"),"charges","load"),"environmental impact","environmental footprint")</f>
        <v/>
      </c>
      <c r="I69" s="185" t="str">
        <f>SUBSTITUTE(SUBSTITUTE(SUBSTITUTE('2. ARCHITECTURE-EN-trad-GOOGLE'!I69,"sustainable IT profit","sustainable IT benefit"),"charges","load"),"environmental impact","environmental footprint")</f>
        <v/>
      </c>
    </row>
    <row r="70" spans="1:9" ht="15.75" customHeight="1">
      <c r="A70" s="185" t="str">
        <f>SUBSTITUTE(SUBSTITUTE(SUBSTITUTE('2. ARCHITECTURE-EN-trad-GOOGLE'!A70,"sustainable IT profit","sustainable IT benefit"),"charges","load"),"environmental impact","environmental footprint")</f>
        <v/>
      </c>
      <c r="B70" s="185" t="str">
        <f>SUBSTITUTE(SUBSTITUTE(SUBSTITUTE('2. ARCHITECTURE-EN-trad-GOOGLE'!B70,"sustainable IT profit","sustainable IT benefit"),"charges","load"),"environmental impact","environmental footprint")</f>
        <v/>
      </c>
      <c r="C70" s="185" t="str">
        <f>SUBSTITUTE(SUBSTITUTE(SUBSTITUTE('2. ARCHITECTURE-EN-trad-GOOGLE'!C70,"sustainable IT profit","sustainable IT benefit"),"charges","load"),"environmental impact","environmental footprint")</f>
        <v>Integrate the teams into the project
(Lead multidisciplinary teams across the board )</v>
      </c>
      <c r="D70" s="185" t="str">
        <f>SUBSTITUTE(SUBSTITUTE(SUBSTITUTE('2. ARCHITECTURE-EN-trad-GOOGLE'!D70,"sustainable IT profit","sustainable IT benefit"),"charges","load"),"environmental impact","environmental footprint")</f>
        <v>Are Responsible Digital aspects propagated and maintained across all stakeholders?</v>
      </c>
      <c r="E70" s="185" t="str">
        <f>SUBSTITUTE(SUBSTITUTE(SUBSTITUTE('2. ARCHITECTURE-EN-trad-GOOGLE'!E70,"sustainable IT profit","sustainable IT benefit"),"charges","load"),"environmental impact","environmental footprint")</f>
        <v>Project definitions may change over time. These changes must systematically take into account the Sustainable IT aspects. Adaptations are most often the result of trades or technical requirements. Environmental impacts must also be able to have this latitude with pre-defined validation paths.</v>
      </c>
      <c r="F70" s="185" t="str">
        <f>SUBSTITUTE(SUBSTITUTE(SUBSTITUTE('2. ARCHITECTURE-EN-trad-GOOGLE'!F70,"sustainable IT profit","sustainable IT benefit"),"charges","load"),"environmental impact","environmental footprint")</f>
        <v>How many players in the Architecture department are aware of and trained in Responsible Digital?</v>
      </c>
      <c r="G70" s="185" t="str">
        <f>SUBSTITUTE(SUBSTITUTE(SUBSTITUTE('2. ARCHITECTURE-EN-trad-GOOGLE'!G70,"sustainable IT profit","sustainable IT benefit"),"charges","load"),"environmental impact","environmental footprint")</f>
        <v/>
      </c>
      <c r="H70" s="185" t="str">
        <f>SUBSTITUTE(SUBSTITUTE(SUBSTITUTE('2. ARCHITECTURE-EN-trad-GOOGLE'!H70,"sustainable IT profit","sustainable IT benefit"),"charges","load"),"environmental impact","environmental footprint")</f>
        <v/>
      </c>
      <c r="I70" s="185" t="str">
        <f>SUBSTITUTE(SUBSTITUTE(SUBSTITUTE('2. ARCHITECTURE-EN-trad-GOOGLE'!I70,"sustainable IT profit","sustainable IT benefit"),"charges","load"),"environmental impact","environmental footprint")</f>
        <v/>
      </c>
    </row>
    <row r="71" spans="1:9" ht="15.75" customHeight="1">
      <c r="A71" s="185" t="str">
        <f>SUBSTITUTE(SUBSTITUTE(SUBSTITUTE('2. ARCHITECTURE-EN-trad-GOOGLE'!A71,"sustainable IT profit","sustainable IT benefit"),"charges","load"),"environmental impact","environmental footprint")</f>
        <v/>
      </c>
      <c r="B71" s="185" t="str">
        <f>SUBSTITUTE(SUBSTITUTE(SUBSTITUTE('2. ARCHITECTURE-EN-trad-GOOGLE'!B71,"sustainable IT profit","sustainable IT benefit"),"charges","load"),"environmental impact","environmental footprint")</f>
        <v/>
      </c>
      <c r="C71" s="185" t="str">
        <f>SUBSTITUTE(SUBSTITUTE(SUBSTITUTE('2. ARCHITECTURE-EN-trad-GOOGLE'!C71,"sustainable IT profit","sustainable IT benefit"),"charges","load"),"environmental impact","environmental footprint")</f>
        <v>Integrate the teams into the project
(Specify the target audience, for whom?)</v>
      </c>
      <c r="D71" s="185" t="str">
        <f>SUBSTITUTE(SUBSTITUTE(SUBSTITUTE('2. ARCHITECTURE-EN-trad-GOOGLE'!D71,"sustainable IT profit","sustainable IT benefit"),"charges","load"),"environmental impact","environmental footprint")</f>
        <v>Are Responsible Digital goals qualified for each type of audience in architectural design?</v>
      </c>
      <c r="E71" s="185" t="str">
        <f>SUBSTITUTE(SUBSTITUTE(SUBSTITUTE('2. ARCHITECTURE-EN-trad-GOOGLE'!E71,"sustainable IT profit","sustainable IT benefit"),"charges","load"),"environmental impact","environmental footprint")</f>
        <v>To clearly express the Sustainable IT objectives in each of the architectural design stages, it is essential to locate the target profiles and associate them with specific Sustainable IT objectives.</v>
      </c>
      <c r="F71" s="185" t="str">
        <f>SUBSTITUTE(SUBSTITUTE(SUBSTITUTE('2. ARCHITECTURE-EN-trad-GOOGLE'!F71,"sustainable IT profit","sustainable IT benefit"),"charges","load"),"environmental impact","environmental footprint")</f>
        <v>How are the achieved objectives valued?</v>
      </c>
      <c r="G71" s="185" t="str">
        <f>SUBSTITUTE(SUBSTITUTE(SUBSTITUTE('2. ARCHITECTURE-EN-trad-GOOGLE'!G71,"sustainable IT profit","sustainable IT benefit"),"charges","load"),"environmental impact","environmental footprint")</f>
        <v/>
      </c>
      <c r="H71" s="185" t="str">
        <f>SUBSTITUTE(SUBSTITUTE(SUBSTITUTE('2. ARCHITECTURE-EN-trad-GOOGLE'!H71,"sustainable IT profit","sustainable IT benefit"),"charges","load"),"environmental impact","environmental footprint")</f>
        <v/>
      </c>
      <c r="I71" s="185" t="str">
        <f>SUBSTITUTE(SUBSTITUTE(SUBSTITUTE('2. ARCHITECTURE-EN-trad-GOOGLE'!I71,"sustainable IT profit","sustainable IT benefit"),"charges","load"),"environmental impact","environmental footprint")</f>
        <v/>
      </c>
    </row>
    <row r="72" spans="1:9" ht="15.75" customHeight="1">
      <c r="A72" s="185" t="str">
        <f>SUBSTITUTE(SUBSTITUTE(SUBSTITUTE('2. ARCHITECTURE-EN-trad-GOOGLE'!A72,"sustainable IT profit","sustainable IT benefit"),"charges","load"),"environmental impact","environmental footprint")</f>
        <v>Life cycle</v>
      </c>
      <c r="B72" s="185" t="str">
        <f>SUBSTITUTE(SUBSTITUTE(SUBSTITUTE('2. ARCHITECTURE-EN-trad-GOOGLE'!B72,"sustainable IT profit","sustainable IT benefit"),"charges","load"),"environmental impact","environmental footprint")</f>
        <v/>
      </c>
      <c r="C72" s="185" t="str">
        <f>SUBSTITUTE(SUBSTITUTE(SUBSTITUTE('2. ARCHITECTURE-EN-trad-GOOGLE'!C72,"sustainable IT profit","sustainable IT benefit"),"charges","load"),"environmental impact","environmental footprint")</f>
        <v>Integrate the teams into the project
(Are Responsible Digital aspects propagated and maintained across all stakeholders?)</v>
      </c>
      <c r="D72" s="185" t="str">
        <f>SUBSTITUTE(SUBSTITUTE(SUBSTITUTE('2. ARCHITECTURE-EN-trad-GOOGLE'!D72,"sustainable IT profit","sustainable IT benefit"),"charges","load"),"environmental impact","environmental footprint")</f>
        <v>Does the architect have a role in the continuity of the product? Is it associated with the presentation, evangelization, build and run phases of the implemented product?</v>
      </c>
      <c r="E72" s="185" t="str">
        <f>SUBSTITUTE(SUBSTITUTE(SUBSTITUTE('2. ARCHITECTURE-EN-trad-GOOGLE'!E72,"sustainable IT profit","sustainable IT benefit"),"charges","load"),"environmental impact","environmental footprint")</f>
        <v>Each project stage must endeavor to take into account the most complete possible coverage of the product life cycle.</v>
      </c>
      <c r="F72" s="185" t="str">
        <f>SUBSTITUTE(SUBSTITUTE(SUBSTITUTE('2. ARCHITECTURE-EN-trad-GOOGLE'!F72,"sustainable IT profit","sustainable IT benefit"),"charges","load"),"environmental impact","environmental footprint")</f>
        <v>Is the scope of action extended to the different project phases?</v>
      </c>
      <c r="G72" s="185" t="str">
        <f>SUBSTITUTE(SUBSTITUTE(SUBSTITUTE('2. ARCHITECTURE-EN-trad-GOOGLE'!G72,"sustainable IT profit","sustainable IT benefit"),"charges","load"),"environmental impact","environmental footprint")</f>
        <v/>
      </c>
      <c r="H72" s="185" t="str">
        <f>SUBSTITUTE(SUBSTITUTE(SUBSTITUTE('2. ARCHITECTURE-EN-trad-GOOGLE'!H72,"sustainable IT profit","sustainable IT benefit"),"charges","load"),"environmental impact","environmental footprint")</f>
        <v/>
      </c>
      <c r="I72" s="185" t="str">
        <f>SUBSTITUTE(SUBSTITUTE(SUBSTITUTE('2. ARCHITECTURE-EN-trad-GOOGLE'!I72,"sustainable IT profit","sustainable IT benefit"),"charges","load"),"environmental impact","environmental footprint")</f>
        <v/>
      </c>
    </row>
    <row r="73" spans="1:9" ht="15.75" customHeight="1">
      <c r="A73" s="185" t="str">
        <f>SUBSTITUTE(SUBSTITUTE(SUBSTITUTE('2. ARCHITECTURE-EN-trad-GOOGLE'!A73,"sustainable IT profit","sustainable IT benefit"),"charges","load"),"environmental impact","environmental footprint")</f>
        <v/>
      </c>
      <c r="B73" s="185" t="str">
        <f>SUBSTITUTE(SUBSTITUTE(SUBSTITUTE('2. ARCHITECTURE-EN-trad-GOOGLE'!B73,"sustainable IT profit","sustainable IT benefit"),"charges","load"),"environmental impact","environmental footprint")</f>
        <v/>
      </c>
      <c r="C73" s="185" t="str">
        <f>SUBSTITUTE(SUBSTITUTE(SUBSTITUTE('2. ARCHITECTURE-EN-trad-GOOGLE'!C73,"sustainable IT profit","sustainable IT benefit"),"charges","load"),"environmental impact","environmental footprint")</f>
        <v>Integrate the teams into the project
(People and Architecture)</v>
      </c>
      <c r="D73" s="185" t="str">
        <f>SUBSTITUTE(SUBSTITUTE(SUBSTITUTE('2. ARCHITECTURE-EN-trad-GOOGLE'!D73,"sustainable IT profit","sustainable IT benefit"),"charges","load"),"environmental impact","environmental footprint")</f>
        <v>Does the animation of the project team include a Responsible Digital dimension?</v>
      </c>
      <c r="E73" s="185" t="str">
        <f>SUBSTITUTE(SUBSTITUTE(SUBSTITUTE('2. ARCHITECTURE-EN-trad-GOOGLE'!E73,"sustainable IT profit","sustainable IT benefit"),"charges","load"),"environmental impact","environmental footprint")</f>
        <v>The taking into account of the Sustainable IT aspects made at the start of the design can be respected but in an iterative mode it is possible to gradually deviate from it. Sustainable IT compliance reviews are essential to maintain the consistency of the project.</v>
      </c>
      <c r="F73" s="185" t="str">
        <f>SUBSTITUTE(SUBSTITUTE(SUBSTITUTE('2. ARCHITECTURE-EN-trad-GOOGLE'!F73,"sustainable IT profit","sustainable IT benefit"),"charges","load"),"environmental impact","environmental footprint")</f>
        <v>Are Responsible Digital reviews planned throughout the project?</v>
      </c>
      <c r="G73" s="185" t="str">
        <f>SUBSTITUTE(SUBSTITUTE(SUBSTITUTE('2. ARCHITECTURE-EN-trad-GOOGLE'!G73,"sustainable IT profit","sustainable IT benefit"),"charges","load"),"environmental impact","environmental footprint")</f>
        <v/>
      </c>
      <c r="H73" s="185" t="str">
        <f>SUBSTITUTE(SUBSTITUTE(SUBSTITUTE('2. ARCHITECTURE-EN-trad-GOOGLE'!H73,"sustainable IT profit","sustainable IT benefit"),"charges","load"),"environmental impact","environmental footprint")</f>
        <v/>
      </c>
      <c r="I73" s="185" t="str">
        <f>SUBSTITUTE(SUBSTITUTE(SUBSTITUTE('2. ARCHITECTURE-EN-trad-GOOGLE'!I73,"sustainable IT profit","sustainable IT benefit"),"charges","load"),"environmental impact","environmental footprint")</f>
        <v/>
      </c>
    </row>
    <row r="74" spans="1:9" ht="15.75" customHeight="1"/>
    <row r="75" spans="1:9" ht="15.75" customHeight="1"/>
    <row r="76" spans="1:9" ht="15.75" customHeight="1"/>
    <row r="77" spans="1:9" ht="15.75" customHeight="1"/>
    <row r="78" spans="1:9" ht="15.75" customHeight="1"/>
    <row r="79" spans="1:9" ht="15.75" customHeight="1"/>
    <row r="80" spans="1:9"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2E2A26"/>
    <outlinePr summaryBelow="0" summaryRight="0"/>
  </sheetPr>
  <dimension ref="A1:AH1000"/>
  <sheetViews>
    <sheetView workbookViewId="0"/>
  </sheetViews>
  <sheetFormatPr defaultColWidth="14.42578125" defaultRowHeight="15" customHeight="1"/>
  <cols>
    <col min="1" max="1" width="8" customWidth="1"/>
    <col min="2" max="4" width="8.28515625" customWidth="1"/>
    <col min="5" max="5" width="9" customWidth="1"/>
    <col min="6" max="6" width="11.42578125" customWidth="1"/>
    <col min="7" max="7" width="29" customWidth="1"/>
    <col min="9" max="9" width="39.7109375" customWidth="1"/>
    <col min="10" max="10" width="30.140625" customWidth="1"/>
    <col min="11" max="11" width="50.28515625" customWidth="1"/>
    <col min="12" max="12" width="24" customWidth="1"/>
    <col min="13" max="13" width="27.5703125" customWidth="1"/>
    <col min="14" max="14" width="11" customWidth="1"/>
    <col min="15" max="15" width="22.28515625" customWidth="1"/>
    <col min="16" max="16" width="22.140625" customWidth="1"/>
    <col min="18" max="18" width="16.85546875" customWidth="1"/>
    <col min="19" max="19" width="22.140625" customWidth="1"/>
    <col min="23" max="23" width="22.140625" customWidth="1"/>
    <col min="26" max="26" width="16.5703125" customWidth="1"/>
    <col min="27" max="27" width="22.140625" customWidth="1"/>
    <col min="30" max="30" width="16.5703125" customWidth="1"/>
    <col min="31" max="31" width="22.140625" customWidth="1"/>
    <col min="33" max="34" width="22.140625" customWidth="1"/>
  </cols>
  <sheetData>
    <row r="1" spans="1:34" ht="15.75" customHeight="1">
      <c r="A1" s="174" t="s">
        <v>5691</v>
      </c>
      <c r="B1" s="174"/>
      <c r="C1" s="174" t="s">
        <v>5691</v>
      </c>
      <c r="D1" s="174" t="s">
        <v>5691</v>
      </c>
      <c r="E1" s="174" t="s">
        <v>5691</v>
      </c>
      <c r="F1" s="174" t="s">
        <v>5691</v>
      </c>
      <c r="G1" s="175" t="s">
        <v>5692</v>
      </c>
      <c r="H1" s="175" t="s">
        <v>5678</v>
      </c>
      <c r="I1" s="175" t="s">
        <v>10110</v>
      </c>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89"/>
    </row>
    <row r="2" spans="1:34" ht="15.75" customHeight="1">
      <c r="A2" s="177" t="s">
        <v>5695</v>
      </c>
      <c r="B2" s="177" t="s">
        <v>5764</v>
      </c>
      <c r="C2" s="177" t="s">
        <v>5273</v>
      </c>
      <c r="D2" s="177" t="s">
        <v>5274</v>
      </c>
      <c r="E2" s="177" t="s">
        <v>5275</v>
      </c>
      <c r="F2" s="177" t="str">
        <f>IF(ISBLANK('0. SPECIFICATIONS-WiP'!F2),"",SUBSTITUTE('0. SPECIFICATIONS-WiP'!F2,"NR","IT Soutenable"))</f>
        <v>Niveau A,B,C
Planet/ People/ prosperity
ex A/B/A</v>
      </c>
      <c r="G2" s="178" t="s">
        <v>5696</v>
      </c>
      <c r="H2" s="179" t="s">
        <v>5697</v>
      </c>
      <c r="I2" s="180" t="s">
        <v>5698</v>
      </c>
      <c r="J2" s="181" t="s">
        <v>5699</v>
      </c>
      <c r="K2" s="181" t="s">
        <v>5700</v>
      </c>
      <c r="L2" s="181" t="s">
        <v>5701</v>
      </c>
      <c r="M2" s="181" t="s">
        <v>5283</v>
      </c>
      <c r="N2" s="181" t="s">
        <v>5284</v>
      </c>
      <c r="O2" s="181" t="s">
        <v>5702</v>
      </c>
      <c r="P2" s="180" t="s">
        <v>5703</v>
      </c>
      <c r="Q2" s="178" t="s">
        <v>5704</v>
      </c>
      <c r="R2" s="182" t="s">
        <v>5705</v>
      </c>
      <c r="S2" s="180" t="s">
        <v>5706</v>
      </c>
      <c r="T2" s="180" t="s">
        <v>5707</v>
      </c>
      <c r="U2" s="180" t="s">
        <v>5291</v>
      </c>
      <c r="V2" s="180" t="s">
        <v>5292</v>
      </c>
      <c r="W2" s="180" t="s">
        <v>35</v>
      </c>
      <c r="X2" s="180" t="s">
        <v>5293</v>
      </c>
      <c r="Y2" s="180" t="s">
        <v>5294</v>
      </c>
      <c r="Z2" s="180" t="s">
        <v>5295</v>
      </c>
      <c r="AA2" s="180" t="s">
        <v>5296</v>
      </c>
      <c r="AB2" s="180" t="s">
        <v>5297</v>
      </c>
      <c r="AC2" s="180" t="s">
        <v>5298</v>
      </c>
      <c r="AD2" s="180" t="s">
        <v>5299</v>
      </c>
      <c r="AE2" s="180" t="s">
        <v>5300</v>
      </c>
      <c r="AF2" s="180" t="s">
        <v>5301</v>
      </c>
      <c r="AG2" s="180" t="s">
        <v>5302</v>
      </c>
      <c r="AH2" s="190"/>
    </row>
    <row r="3" spans="1:34" ht="15.75" customHeight="1">
      <c r="A3" s="183">
        <f>'0. ARCHITECTURE-WiP'!A3</f>
        <v>1</v>
      </c>
      <c r="B3" s="183" t="str">
        <f>'0. ARCHITECTURE-WiP'!B3</f>
        <v>ARCH-1</v>
      </c>
      <c r="C3" s="183">
        <f>'0. ARCHITECTURE-WiP'!C3</f>
        <v>0</v>
      </c>
      <c r="D3" s="183">
        <f>'0. ARCHITECTURE-WiP'!D3</f>
        <v>0</v>
      </c>
      <c r="E3" s="183">
        <f>'0. ARCHITECTURE-WiP'!E3</f>
        <v>0</v>
      </c>
      <c r="F3" s="183" t="str">
        <f>'0. ARCHITECTURE-WiP'!F3</f>
        <v>0A/2A/3A</v>
      </c>
      <c r="G3" s="184" t="s">
        <v>5691</v>
      </c>
      <c r="H3" s="185" t="s">
        <v>10111</v>
      </c>
      <c r="I3" s="185" t="s">
        <v>5691</v>
      </c>
      <c r="J3" s="185" t="s">
        <v>5691</v>
      </c>
      <c r="K3" s="185" t="s">
        <v>5691</v>
      </c>
      <c r="L3" s="185" t="s">
        <v>5691</v>
      </c>
      <c r="M3" s="185" t="s">
        <v>5691</v>
      </c>
      <c r="N3" s="185" t="s">
        <v>5691</v>
      </c>
      <c r="O3" s="185" t="s">
        <v>5691</v>
      </c>
      <c r="P3" s="183">
        <f>'0. ARCHITECTURE-WiP'!P3</f>
        <v>0</v>
      </c>
      <c r="Q3" s="183">
        <f>'0. ARCHITECTURE-WiP'!Q3</f>
        <v>0</v>
      </c>
      <c r="R3" s="183">
        <f>'0. ARCHITECTURE-WiP'!R3</f>
        <v>0</v>
      </c>
      <c r="S3" s="183">
        <f>'0. ARCHITECTURE-WiP'!S3</f>
        <v>0</v>
      </c>
      <c r="T3" s="183">
        <f>'0. ARCHITECTURE-WiP'!T3</f>
        <v>0</v>
      </c>
      <c r="U3" s="183" t="str">
        <f>'0. ARCHITECTURE-WiP'!U3</f>
        <v>ODD#12</v>
      </c>
      <c r="V3" s="183">
        <f>'0. ARCHITECTURE-WiP'!V3</f>
        <v>0</v>
      </c>
      <c r="W3" s="183">
        <f>'0. ARCHITECTURE-WiP'!W3</f>
        <v>0</v>
      </c>
      <c r="X3" s="183">
        <f>'0. ARCHITECTURE-WiP'!X3</f>
        <v>0</v>
      </c>
      <c r="Y3" s="183">
        <f>'0. ARCHITECTURE-WiP'!Y3</f>
        <v>0</v>
      </c>
      <c r="Z3" s="183">
        <f>'0. ARCHITECTURE-WiP'!Z3</f>
        <v>0</v>
      </c>
      <c r="AA3" s="183">
        <f>'0. ARCHITECTURE-WiP'!AA3</f>
        <v>0</v>
      </c>
      <c r="AB3" s="183">
        <f>'0. ARCHITECTURE-WiP'!AB3</f>
        <v>0</v>
      </c>
      <c r="AC3" s="183">
        <f>'0. ARCHITECTURE-WiP'!AC3</f>
        <v>0</v>
      </c>
      <c r="AD3" s="183">
        <f>'0. ARCHITECTURE-WiP'!AD3</f>
        <v>0</v>
      </c>
      <c r="AE3" s="183">
        <f>'0. ARCHITECTURE-WiP'!AE3</f>
        <v>0</v>
      </c>
      <c r="AF3" s="183">
        <f>'0. ARCHITECTURE-WiP'!AF3</f>
        <v>0</v>
      </c>
      <c r="AG3" s="183">
        <f>'0. ARCHITECTURE-WiP'!AG3</f>
        <v>0</v>
      </c>
      <c r="AH3" s="191"/>
    </row>
    <row r="4" spans="1:34" ht="15.75" customHeight="1">
      <c r="A4" s="183">
        <f>'0. ARCHITECTURE-WiP'!A4</f>
        <v>1</v>
      </c>
      <c r="B4" s="183" t="str">
        <f>'0. ARCHITECTURE-WiP'!B4</f>
        <v>ARCH-1.01</v>
      </c>
      <c r="C4" s="183" t="str">
        <f>'0. ARCHITECTURE-WiP'!C4</f>
        <v>B</v>
      </c>
      <c r="D4" s="183" t="str">
        <f>'0. ARCHITECTURE-WiP'!D4</f>
        <v>B</v>
      </c>
      <c r="E4" s="183" t="str">
        <f>'0. ARCHITECTURE-WiP'!E4</f>
        <v>A</v>
      </c>
      <c r="F4" s="183" t="str">
        <f>'0. ARCHITECTURE-WiP'!F4</f>
        <v>B/B/A</v>
      </c>
      <c r="G4" s="184" t="s">
        <v>6493</v>
      </c>
      <c r="H4" s="185" t="s">
        <v>5691</v>
      </c>
      <c r="I4" s="185" t="s">
        <v>10112</v>
      </c>
      <c r="J4" s="185" t="s">
        <v>10113</v>
      </c>
      <c r="K4" s="273" t="s">
        <v>10380</v>
      </c>
      <c r="L4" s="273" t="s">
        <v>10381</v>
      </c>
      <c r="M4" s="185" t="s">
        <v>10116</v>
      </c>
      <c r="N4" s="185" t="s">
        <v>10117</v>
      </c>
      <c r="O4" s="185" t="s">
        <v>5691</v>
      </c>
      <c r="P4" s="183">
        <f>'0. ARCHITECTURE-WiP'!P4</f>
        <v>0</v>
      </c>
      <c r="Q4" s="183" t="str">
        <f>'0. ARCHITECTURE-WiP'!Q4</f>
        <v>Architecture</v>
      </c>
      <c r="R4" s="183" t="str">
        <f>'0. ARCHITECTURE-WiP'!R4</f>
        <v>RECO</v>
      </c>
      <c r="S4" s="183" t="str">
        <f>'0. ARCHITECTURE-WiP'!S4</f>
        <v>**</v>
      </c>
      <c r="T4" s="183">
        <f>'0. ARCHITECTURE-WiP'!T4</f>
        <v>0</v>
      </c>
      <c r="U4" s="183">
        <f>'0. ARCHITECTURE-WiP'!U4</f>
        <v>0</v>
      </c>
      <c r="V4" s="183">
        <f>'0. ARCHITECTURE-WiP'!V4</f>
        <v>0</v>
      </c>
      <c r="W4" s="183" t="str">
        <f>'0. ARCHITECTURE-WiP'!W4</f>
        <v>Réalisation</v>
      </c>
      <c r="X4" s="183" t="str">
        <f>'0. ARCHITECTURE-WiP'!X4</f>
        <v>#PERF ; #VOL ; #SEC ; #USE ; #MAINT ;  #VALUE ; #DEBT ; #METH ; #FIN</v>
      </c>
      <c r="Y4" s="183" t="str">
        <f>'0. ARCHITECTURE-WiP'!Y4</f>
        <v>Dev ; ProjectMngr ; ProductOwner ; ITMngr</v>
      </c>
      <c r="Z4" s="183">
        <f>'0. ARCHITECTURE-WiP'!Z4</f>
        <v>0</v>
      </c>
      <c r="AA4" s="183">
        <f>'0. ARCHITECTURE-WiP'!AA4</f>
        <v>0</v>
      </c>
      <c r="AB4" s="183">
        <f>'0. ARCHITECTURE-WiP'!AB4</f>
        <v>0</v>
      </c>
      <c r="AC4" s="183" t="str">
        <f>'0. ARCHITECTURE-WiP'!AC4</f>
        <v>Medium</v>
      </c>
      <c r="AD4" s="183" t="str">
        <f>'0. ARCHITECTURE-WiP'!AD4</f>
        <v>OnUpdate</v>
      </c>
      <c r="AE4" s="183" t="s">
        <v>10382</v>
      </c>
      <c r="AF4" s="183">
        <f>'0. ARCHITECTURE-WiP'!AF4</f>
        <v>0</v>
      </c>
      <c r="AG4" s="183">
        <f>'0. ARCHITECTURE-WiP'!AG4</f>
        <v>0</v>
      </c>
      <c r="AH4" s="191"/>
    </row>
    <row r="5" spans="1:34" ht="15.75" customHeight="1">
      <c r="A5" s="183">
        <f>'0. ARCHITECTURE-WiP'!A5</f>
        <v>1</v>
      </c>
      <c r="B5" s="183" t="str">
        <f>'0. ARCHITECTURE-WiP'!B5</f>
        <v>ARCH-1.C01</v>
      </c>
      <c r="C5" s="183" t="str">
        <f>'0. ARCHITECTURE-WiP'!C5</f>
        <v>B</v>
      </c>
      <c r="D5" s="183" t="str">
        <f>'0. ARCHITECTURE-WiP'!D5</f>
        <v>A</v>
      </c>
      <c r="E5" s="183" t="str">
        <f>'0. ARCHITECTURE-WiP'!E5</f>
        <v>A</v>
      </c>
      <c r="F5" s="183" t="str">
        <f>'0. ARCHITECTURE-WiP'!F5</f>
        <v>B/A/A</v>
      </c>
      <c r="G5" s="184" t="s">
        <v>10383</v>
      </c>
      <c r="H5" s="185" t="s">
        <v>5691</v>
      </c>
      <c r="I5" s="185" t="s">
        <v>10119</v>
      </c>
      <c r="J5" s="185" t="s">
        <v>10120</v>
      </c>
      <c r="K5" s="273" t="s">
        <v>10384</v>
      </c>
      <c r="L5" s="185" t="s">
        <v>10122</v>
      </c>
      <c r="M5" s="185" t="s">
        <v>5691</v>
      </c>
      <c r="N5" s="185" t="s">
        <v>5691</v>
      </c>
      <c r="O5" s="185" t="s">
        <v>5691</v>
      </c>
      <c r="P5" s="183">
        <f>'0. ARCHITECTURE-WiP'!P5</f>
        <v>0</v>
      </c>
      <c r="Q5" s="183" t="str">
        <f>'0. ARCHITECTURE-WiP'!Q5</f>
        <v>Architecture</v>
      </c>
      <c r="R5" s="183" t="str">
        <f>'0. ARCHITECTURE-WiP'!R5</f>
        <v>CONSEIL</v>
      </c>
      <c r="S5" s="183" t="str">
        <f>'0. ARCHITECTURE-WiP'!S5</f>
        <v>N/A</v>
      </c>
      <c r="T5" s="183">
        <f>'0. ARCHITECTURE-WiP'!T5</f>
        <v>0</v>
      </c>
      <c r="U5" s="183">
        <f>'0. ARCHITECTURE-WiP'!U5</f>
        <v>0</v>
      </c>
      <c r="V5" s="183">
        <f>'0. ARCHITECTURE-WiP'!V5</f>
        <v>0</v>
      </c>
      <c r="W5" s="183" t="str">
        <f>'0. ARCHITECTURE-WiP'!W5</f>
        <v>Réalisation</v>
      </c>
      <c r="X5" s="183">
        <f>'0. ARCHITECTURE-WiP'!X5</f>
        <v>0</v>
      </c>
      <c r="Y5" s="183">
        <f>'0. ARCHITECTURE-WiP'!Y5</f>
        <v>0</v>
      </c>
      <c r="Z5" s="183">
        <f>'0. ARCHITECTURE-WiP'!Z5</f>
        <v>0</v>
      </c>
      <c r="AA5" s="183">
        <f>'0. ARCHITECTURE-WiP'!AA5</f>
        <v>0</v>
      </c>
      <c r="AB5" s="183">
        <f>'0. ARCHITECTURE-WiP'!AB5</f>
        <v>0</v>
      </c>
      <c r="AC5" s="183">
        <f>'0. ARCHITECTURE-WiP'!AC5</f>
        <v>0</v>
      </c>
      <c r="AD5" s="183">
        <f>'0. ARCHITECTURE-WiP'!AD5</f>
        <v>0</v>
      </c>
      <c r="AE5" s="183">
        <f>'0. ARCHITECTURE-WiP'!AE5</f>
        <v>0</v>
      </c>
      <c r="AF5" s="183">
        <f>'0. ARCHITECTURE-WiP'!AF5</f>
        <v>0</v>
      </c>
      <c r="AG5" s="183">
        <f>'0. ARCHITECTURE-WiP'!AG5</f>
        <v>0</v>
      </c>
      <c r="AH5" s="191"/>
    </row>
    <row r="6" spans="1:34" ht="15.75" customHeight="1">
      <c r="A6" s="183">
        <f>'0. ARCHITECTURE-WiP'!A6</f>
        <v>1</v>
      </c>
      <c r="B6" s="183" t="str">
        <f>'0. ARCHITECTURE-WiP'!B6</f>
        <v>ARCH-1.C02</v>
      </c>
      <c r="C6" s="183" t="str">
        <f>'0. ARCHITECTURE-WiP'!C6</f>
        <v>B</v>
      </c>
      <c r="D6" s="183" t="str">
        <f>'0. ARCHITECTURE-WiP'!D6</f>
        <v>A</v>
      </c>
      <c r="E6" s="183" t="str">
        <f>'0. ARCHITECTURE-WiP'!E6</f>
        <v>A</v>
      </c>
      <c r="F6" s="183" t="str">
        <f>'0. ARCHITECTURE-WiP'!F6</f>
        <v>B/A/A</v>
      </c>
      <c r="G6" s="184" t="s">
        <v>10385</v>
      </c>
      <c r="H6" s="185" t="s">
        <v>5691</v>
      </c>
      <c r="I6" s="185" t="s">
        <v>10124</v>
      </c>
      <c r="J6" s="185" t="s">
        <v>10125</v>
      </c>
      <c r="K6" s="273" t="s">
        <v>10386</v>
      </c>
      <c r="L6" s="185" t="s">
        <v>10127</v>
      </c>
      <c r="M6" s="273" t="s">
        <v>10387</v>
      </c>
      <c r="N6" s="185" t="s">
        <v>10129</v>
      </c>
      <c r="O6" s="185" t="s">
        <v>5691</v>
      </c>
      <c r="P6" s="183">
        <f>'0. ARCHITECTURE-WiP'!P6</f>
        <v>0</v>
      </c>
      <c r="Q6" s="183" t="str">
        <f>'0. ARCHITECTURE-WiP'!Q6</f>
        <v>Architecture</v>
      </c>
      <c r="R6" s="183" t="str">
        <f>'0. ARCHITECTURE-WiP'!R6</f>
        <v>CONSEIL</v>
      </c>
      <c r="S6" s="183" t="str">
        <f>'0. ARCHITECTURE-WiP'!S6</f>
        <v>N/A</v>
      </c>
      <c r="T6" s="183" t="str">
        <f>'0. ARCHITECTURE-WiP'!T6</f>
        <v xml:space="preserve">BDU : Quelle fréqence d'automatisation nécessaire et suffisante a été mise en place ? </v>
      </c>
      <c r="U6" s="183">
        <f>'0. ARCHITECTURE-WiP'!U6</f>
        <v>0</v>
      </c>
      <c r="V6" s="183">
        <f>'0. ARCHITECTURE-WiP'!V6</f>
        <v>0</v>
      </c>
      <c r="W6" s="183" t="str">
        <f>'0. ARCHITECTURE-WiP'!W6</f>
        <v>Déploiement</v>
      </c>
      <c r="X6" s="183">
        <f>'0. ARCHITECTURE-WiP'!X6</f>
        <v>0</v>
      </c>
      <c r="Y6" s="183">
        <f>'0. ARCHITECTURE-WiP'!Y6</f>
        <v>0</v>
      </c>
      <c r="Z6" s="183">
        <f>'0. ARCHITECTURE-WiP'!Z6</f>
        <v>0</v>
      </c>
      <c r="AA6" s="183">
        <f>'0. ARCHITECTURE-WiP'!AA6</f>
        <v>0</v>
      </c>
      <c r="AB6" s="183">
        <f>'0. ARCHITECTURE-WiP'!AB6</f>
        <v>0</v>
      </c>
      <c r="AC6" s="183">
        <f>'0. ARCHITECTURE-WiP'!AC6</f>
        <v>0</v>
      </c>
      <c r="AD6" s="183">
        <f>'0. ARCHITECTURE-WiP'!AD6</f>
        <v>0</v>
      </c>
      <c r="AE6" s="183">
        <f>'0. ARCHITECTURE-WiP'!AE6</f>
        <v>0</v>
      </c>
      <c r="AF6" s="183">
        <f>'0. ARCHITECTURE-WiP'!AF6</f>
        <v>0</v>
      </c>
      <c r="AG6" s="183">
        <f>'0. ARCHITECTURE-WiP'!AG6</f>
        <v>0</v>
      </c>
      <c r="AH6" s="191"/>
    </row>
    <row r="7" spans="1:34" ht="15.75" customHeight="1">
      <c r="A7" s="183">
        <f>'0. ARCHITECTURE-WiP'!A7</f>
        <v>2</v>
      </c>
      <c r="B7" s="183" t="str">
        <f>'0. ARCHITECTURE-WiP'!B7</f>
        <v>ARCH-2</v>
      </c>
      <c r="C7" s="183">
        <f>'0. ARCHITECTURE-WiP'!C7</f>
        <v>0</v>
      </c>
      <c r="D7" s="183">
        <f>'0. ARCHITECTURE-WiP'!D7</f>
        <v>0</v>
      </c>
      <c r="E7" s="183">
        <f>'0. ARCHITECTURE-WiP'!E7</f>
        <v>0</v>
      </c>
      <c r="F7" s="183" t="str">
        <f>'0. ARCHITECTURE-WiP'!F7</f>
        <v>3A/0A/3A</v>
      </c>
      <c r="G7" s="185" t="s">
        <v>5691</v>
      </c>
      <c r="H7" s="185" t="s">
        <v>10130</v>
      </c>
      <c r="I7" s="185" t="s">
        <v>5691</v>
      </c>
      <c r="J7" s="185" t="s">
        <v>5691</v>
      </c>
      <c r="K7" s="185" t="s">
        <v>5691</v>
      </c>
      <c r="L7" s="185" t="s">
        <v>5691</v>
      </c>
      <c r="M7" s="185" t="s">
        <v>5691</v>
      </c>
      <c r="N7" s="185" t="s">
        <v>5691</v>
      </c>
      <c r="O7" s="185" t="s">
        <v>5691</v>
      </c>
      <c r="P7" s="183">
        <f>'0. ARCHITECTURE-WiP'!P7</f>
        <v>0</v>
      </c>
      <c r="Q7" s="183">
        <f>'0. ARCHITECTURE-WiP'!Q7</f>
        <v>0</v>
      </c>
      <c r="R7" s="183">
        <f>'0. ARCHITECTURE-WiP'!R7</f>
        <v>0</v>
      </c>
      <c r="S7" s="183">
        <f>'0. ARCHITECTURE-WiP'!S7</f>
        <v>0</v>
      </c>
      <c r="T7" s="183">
        <f>'0. ARCHITECTURE-WiP'!T7</f>
        <v>0</v>
      </c>
      <c r="U7" s="183" t="str">
        <f>'0. ARCHITECTURE-WiP'!U7</f>
        <v>ODD#9</v>
      </c>
      <c r="V7" s="183">
        <f>'0. ARCHITECTURE-WiP'!V7</f>
        <v>0</v>
      </c>
      <c r="W7" s="183">
        <f>'0. ARCHITECTURE-WiP'!W7</f>
        <v>0</v>
      </c>
      <c r="X7" s="183">
        <f>'0. ARCHITECTURE-WiP'!X7</f>
        <v>0</v>
      </c>
      <c r="Y7" s="183">
        <f>'0. ARCHITECTURE-WiP'!Y7</f>
        <v>0</v>
      </c>
      <c r="Z7" s="183">
        <f>'0. ARCHITECTURE-WiP'!Z7</f>
        <v>0</v>
      </c>
      <c r="AA7" s="183">
        <f>'0. ARCHITECTURE-WiP'!AA7</f>
        <v>0</v>
      </c>
      <c r="AB7" s="183">
        <f>'0. ARCHITECTURE-WiP'!AB7</f>
        <v>0</v>
      </c>
      <c r="AC7" s="183">
        <f>'0. ARCHITECTURE-WiP'!AC7</f>
        <v>0</v>
      </c>
      <c r="AD7" s="183">
        <f>'0. ARCHITECTURE-WiP'!AD7</f>
        <v>0</v>
      </c>
      <c r="AE7" s="183">
        <f>'0. ARCHITECTURE-WiP'!AE7</f>
        <v>0</v>
      </c>
      <c r="AF7" s="183">
        <f>'0. ARCHITECTURE-WiP'!AF7</f>
        <v>0</v>
      </c>
      <c r="AG7" s="183">
        <f>'0. ARCHITECTURE-WiP'!AG7</f>
        <v>0</v>
      </c>
      <c r="AH7" s="191"/>
    </row>
    <row r="8" spans="1:34" ht="15.75" customHeight="1">
      <c r="A8" s="183">
        <f>'0. ARCHITECTURE-WiP'!A8</f>
        <v>2</v>
      </c>
      <c r="B8" s="183" t="str">
        <f>'0. ARCHITECTURE-WiP'!B8</f>
        <v>ARCH-2.01</v>
      </c>
      <c r="C8" s="183" t="str">
        <f>'0. ARCHITECTURE-WiP'!C8</f>
        <v>B</v>
      </c>
      <c r="D8" s="183" t="str">
        <f>'0. ARCHITECTURE-WiP'!D8</f>
        <v>C</v>
      </c>
      <c r="E8" s="183" t="str">
        <f>'0. ARCHITECTURE-WiP'!E8</f>
        <v>B</v>
      </c>
      <c r="F8" s="183" t="str">
        <f>'0. ARCHITECTURE-WiP'!F8</f>
        <v>B/C/B</v>
      </c>
      <c r="G8" s="184" t="s">
        <v>10385</v>
      </c>
      <c r="H8" s="185" t="s">
        <v>5691</v>
      </c>
      <c r="I8" s="185" t="s">
        <v>10131</v>
      </c>
      <c r="J8" s="273" t="s">
        <v>10388</v>
      </c>
      <c r="K8" s="273" t="s">
        <v>10389</v>
      </c>
      <c r="L8" s="274" t="s">
        <v>10134</v>
      </c>
      <c r="M8" s="273" t="s">
        <v>10390</v>
      </c>
      <c r="N8" s="185" t="s">
        <v>5691</v>
      </c>
      <c r="O8" s="185" t="s">
        <v>5691</v>
      </c>
      <c r="P8" s="183">
        <f>'0. ARCHITECTURE-WiP'!P8</f>
        <v>0</v>
      </c>
      <c r="Q8" s="183" t="str">
        <f>'0. ARCHITECTURE-WiP'!Q8</f>
        <v>Architecture</v>
      </c>
      <c r="R8" s="183" t="str">
        <f>'0. ARCHITECTURE-WiP'!R8</f>
        <v>RECO</v>
      </c>
      <c r="S8" s="183" t="str">
        <f>'0. ARCHITECTURE-WiP'!S8</f>
        <v>**</v>
      </c>
      <c r="T8" s="183">
        <f>'0. ARCHITECTURE-WiP'!T8</f>
        <v>0</v>
      </c>
      <c r="U8" s="183">
        <f>'0. ARCHITECTURE-WiP'!U8</f>
        <v>0</v>
      </c>
      <c r="V8" s="183">
        <f>'0. ARCHITECTURE-WiP'!V8</f>
        <v>0</v>
      </c>
      <c r="W8" s="183" t="str">
        <f>'0. ARCHITECTURE-WiP'!W8</f>
        <v>Administration</v>
      </c>
      <c r="X8" s="183" t="str">
        <f>'0. ARCHITECTURE-WiP'!X8</f>
        <v>#PERF ; #VOL ; #USE ; #MAINT ; #VALUE ; #DEBT ; #METH ; #FIN</v>
      </c>
      <c r="Y8" s="183" t="str">
        <f>'0. ARCHITECTURE-WiP'!Y8</f>
        <v>Dev ; ProjectMngr ; ProductOwner ; ITMngr</v>
      </c>
      <c r="Z8" s="183">
        <f>'0. ARCHITECTURE-WiP'!Z8</f>
        <v>0</v>
      </c>
      <c r="AA8" s="183">
        <f>'0. ARCHITECTURE-WiP'!AA8</f>
        <v>0</v>
      </c>
      <c r="AB8" s="183">
        <f>'0. ARCHITECTURE-WiP'!AB8</f>
        <v>0</v>
      </c>
      <c r="AC8" s="183" t="str">
        <f>'0. ARCHITECTURE-WiP'!AC8</f>
        <v>High</v>
      </c>
      <c r="AD8" s="183" t="str">
        <f>'0. ARCHITECTURE-WiP'!AD8</f>
        <v>Periodic</v>
      </c>
      <c r="AE8" s="183" t="s">
        <v>5854</v>
      </c>
      <c r="AF8" s="183">
        <f>'0. ARCHITECTURE-WiP'!AF8</f>
        <v>0</v>
      </c>
      <c r="AG8" s="183">
        <f>'0. ARCHITECTURE-WiP'!AG8</f>
        <v>0</v>
      </c>
      <c r="AH8" s="191"/>
    </row>
    <row r="9" spans="1:34" ht="15.75" customHeight="1">
      <c r="A9" s="183">
        <f>'0. ARCHITECTURE-WiP'!A9</f>
        <v>2</v>
      </c>
      <c r="B9" s="183" t="str">
        <f>'0. ARCHITECTURE-WiP'!B9</f>
        <v>ARCH-2.02</v>
      </c>
      <c r="C9" s="183" t="str">
        <f>'0. ARCHITECTURE-WiP'!C9</f>
        <v>A</v>
      </c>
      <c r="D9" s="183" t="str">
        <f>'0. ARCHITECTURE-WiP'!D9</f>
        <v>C</v>
      </c>
      <c r="E9" s="183" t="str">
        <f>'0. ARCHITECTURE-WiP'!E9</f>
        <v>B</v>
      </c>
      <c r="F9" s="183" t="str">
        <f>'0. ARCHITECTURE-WiP'!F9</f>
        <v>A/C/B</v>
      </c>
      <c r="G9" s="184" t="s">
        <v>10385</v>
      </c>
      <c r="H9" s="185" t="s">
        <v>5691</v>
      </c>
      <c r="I9" s="185" t="s">
        <v>10137</v>
      </c>
      <c r="J9" s="185" t="s">
        <v>10138</v>
      </c>
      <c r="K9" s="185" t="s">
        <v>10139</v>
      </c>
      <c r="L9" s="185" t="s">
        <v>10140</v>
      </c>
      <c r="M9" s="185" t="s">
        <v>10141</v>
      </c>
      <c r="N9" s="185" t="s">
        <v>5691</v>
      </c>
      <c r="O9" s="185" t="s">
        <v>5691</v>
      </c>
      <c r="P9" s="183">
        <f>'0. ARCHITECTURE-WiP'!P9</f>
        <v>0</v>
      </c>
      <c r="Q9" s="183" t="str">
        <f>'0. ARCHITECTURE-WiP'!Q9</f>
        <v>Architecture</v>
      </c>
      <c r="R9" s="183" t="str">
        <f>'0. ARCHITECTURE-WiP'!R9</f>
        <v>RECO</v>
      </c>
      <c r="S9" s="183" t="str">
        <f>'0. ARCHITECTURE-WiP'!S9</f>
        <v>**</v>
      </c>
      <c r="T9" s="183">
        <f>'0. ARCHITECTURE-WiP'!T9</f>
        <v>0</v>
      </c>
      <c r="U9" s="183">
        <f>'0. ARCHITECTURE-WiP'!U9</f>
        <v>0</v>
      </c>
      <c r="V9" s="183">
        <f>'0. ARCHITECTURE-WiP'!V9</f>
        <v>0</v>
      </c>
      <c r="W9" s="183" t="str">
        <f>'0. ARCHITECTURE-WiP'!W9</f>
        <v>Déploiement</v>
      </c>
      <c r="X9" s="183" t="str">
        <f>'0. ARCHITECTURE-WiP'!X9</f>
        <v>#PERF ; #VOL ;</v>
      </c>
      <c r="Y9" s="183" t="str">
        <f>'0. ARCHITECTURE-WiP'!Y9</f>
        <v>Dev ; ProjectMngr ; ITMngr ;</v>
      </c>
      <c r="Z9" s="183" t="str">
        <f>'0. ARCHITECTURE-WiP'!Z9</f>
        <v>(X / Y ) * 100</v>
      </c>
      <c r="AA9" s="183" t="s">
        <v>5834</v>
      </c>
      <c r="AB9" s="183">
        <f>'0. ARCHITECTURE-WiP'!AB9</f>
        <v>100</v>
      </c>
      <c r="AC9" s="183" t="str">
        <f>'0. ARCHITECTURE-WiP'!AC9</f>
        <v>Medium</v>
      </c>
      <c r="AD9" s="183" t="str">
        <f>'0. ARCHITECTURE-WiP'!AD9</f>
        <v>OnUpdate</v>
      </c>
      <c r="AE9" s="183" t="s">
        <v>10391</v>
      </c>
      <c r="AF9" s="183">
        <f>'0. ARCHITECTURE-WiP'!AF9</f>
        <v>0</v>
      </c>
      <c r="AG9" s="183">
        <f>'0. ARCHITECTURE-WiP'!AG9</f>
        <v>0</v>
      </c>
      <c r="AH9" s="191"/>
    </row>
    <row r="10" spans="1:34" ht="15.75" customHeight="1">
      <c r="A10" s="183">
        <f>'0. ARCHITECTURE-WiP'!A10</f>
        <v>2</v>
      </c>
      <c r="B10" s="183" t="str">
        <f>'0. ARCHITECTURE-WiP'!B10</f>
        <v>ARCH-2.03</v>
      </c>
      <c r="C10" s="183" t="str">
        <f>'0. ARCHITECTURE-WiP'!C10</f>
        <v>A</v>
      </c>
      <c r="D10" s="183" t="str">
        <f>'0. ARCHITECTURE-WiP'!D10</f>
        <v>B</v>
      </c>
      <c r="E10" s="183" t="str">
        <f>'0. ARCHITECTURE-WiP'!E10</f>
        <v>A</v>
      </c>
      <c r="F10" s="183" t="str">
        <f>'0. ARCHITECTURE-WiP'!F10</f>
        <v>A/B/A</v>
      </c>
      <c r="G10" s="184" t="s">
        <v>6493</v>
      </c>
      <c r="H10" s="185" t="s">
        <v>5691</v>
      </c>
      <c r="I10" s="185" t="s">
        <v>10142</v>
      </c>
      <c r="J10" s="185" t="s">
        <v>10143</v>
      </c>
      <c r="K10" s="273" t="s">
        <v>10392</v>
      </c>
      <c r="L10" s="273" t="s">
        <v>10393</v>
      </c>
      <c r="M10" s="185" t="s">
        <v>10146</v>
      </c>
      <c r="N10" s="185" t="s">
        <v>5691</v>
      </c>
      <c r="O10" s="185" t="s">
        <v>10147</v>
      </c>
      <c r="P10" s="183">
        <f>'0. ARCHITECTURE-WiP'!P10</f>
        <v>0</v>
      </c>
      <c r="Q10" s="183" t="str">
        <f>'0. ARCHITECTURE-WiP'!Q10</f>
        <v>Architecture</v>
      </c>
      <c r="R10" s="183" t="str">
        <f>'0. ARCHITECTURE-WiP'!R10</f>
        <v>RECO</v>
      </c>
      <c r="S10" s="183" t="str">
        <f>'0. ARCHITECTURE-WiP'!S10</f>
        <v>*</v>
      </c>
      <c r="T10" s="183">
        <f>'0. ARCHITECTURE-WiP'!T10</f>
        <v>0</v>
      </c>
      <c r="U10" s="183">
        <f>'0. ARCHITECTURE-WiP'!U10</f>
        <v>0</v>
      </c>
      <c r="V10" s="183" t="str">
        <f>'0. ARCHITECTURE-WiP'!V10</f>
        <v>INCONTOURNABLE</v>
      </c>
      <c r="W10" s="183" t="str">
        <f>'0. ARCHITECTURE-WiP'!W10</f>
        <v>Administration</v>
      </c>
      <c r="X10" s="183" t="str">
        <f>'0. ARCHITECTURE-WiP'!X10</f>
        <v>#PERF ; #VOL ; #SEC ; #USE ;</v>
      </c>
      <c r="Y10" s="183" t="str">
        <f>'0. ARCHITECTURE-WiP'!Y10</f>
        <v>Dev ; ProjectMngr ; ITMngr ;</v>
      </c>
      <c r="Z10" s="183" t="str">
        <f>'0. ARCHITECTURE-WiP'!Z10</f>
        <v>(X / Y ) * 100</v>
      </c>
      <c r="AA10" s="183" t="s">
        <v>5834</v>
      </c>
      <c r="AB10" s="183">
        <f>'0. ARCHITECTURE-WiP'!AB10</f>
        <v>100</v>
      </c>
      <c r="AC10" s="183" t="str">
        <f>'0. ARCHITECTURE-WiP'!AC10</f>
        <v>Low</v>
      </c>
      <c r="AD10" s="183" t="str">
        <f>'0. ARCHITECTURE-WiP'!AD10</f>
        <v>Periodic</v>
      </c>
      <c r="AE10" s="183" t="s">
        <v>10394</v>
      </c>
      <c r="AF10" s="183">
        <f>'0. ARCHITECTURE-WiP'!AF10</f>
        <v>0</v>
      </c>
      <c r="AG10" s="183">
        <f>'0. ARCHITECTURE-WiP'!AG10</f>
        <v>0</v>
      </c>
      <c r="AH10" s="191"/>
    </row>
    <row r="11" spans="1:34" ht="15.75" customHeight="1">
      <c r="A11" s="183">
        <f>'0. ARCHITECTURE-WiP'!A11</f>
        <v>2</v>
      </c>
      <c r="B11" s="183" t="str">
        <f>'0. ARCHITECTURE-WiP'!B11</f>
        <v>ARCH-2.04</v>
      </c>
      <c r="C11" s="183" t="str">
        <f>'0. ARCHITECTURE-WiP'!C11</f>
        <v>A</v>
      </c>
      <c r="D11" s="183" t="str">
        <f>'0. ARCHITECTURE-WiP'!D11</f>
        <v>B</v>
      </c>
      <c r="E11" s="183" t="str">
        <f>'0. ARCHITECTURE-WiP'!E11</f>
        <v>A</v>
      </c>
      <c r="F11" s="183" t="str">
        <f>'0. ARCHITECTURE-WiP'!F11</f>
        <v>A/B/A</v>
      </c>
      <c r="G11" s="184" t="s">
        <v>6493</v>
      </c>
      <c r="H11" s="185" t="s">
        <v>5691</v>
      </c>
      <c r="I11" s="185" t="s">
        <v>10142</v>
      </c>
      <c r="J11" s="273" t="s">
        <v>10395</v>
      </c>
      <c r="K11" s="273" t="s">
        <v>10396</v>
      </c>
      <c r="L11" s="273" t="s">
        <v>10397</v>
      </c>
      <c r="M11" s="273" t="s">
        <v>10398</v>
      </c>
      <c r="N11" s="185" t="s">
        <v>5691</v>
      </c>
      <c r="O11" s="185" t="s">
        <v>5691</v>
      </c>
      <c r="P11" s="183">
        <f>'0. ARCHITECTURE-WiP'!P11</f>
        <v>0</v>
      </c>
      <c r="Q11" s="183" t="str">
        <f>'0. ARCHITECTURE-WiP'!Q11</f>
        <v>Architecture</v>
      </c>
      <c r="R11" s="183" t="str">
        <f>'0. ARCHITECTURE-WiP'!R11</f>
        <v>RECO</v>
      </c>
      <c r="S11" s="183" t="str">
        <f>'0. ARCHITECTURE-WiP'!S11</f>
        <v>**</v>
      </c>
      <c r="T11" s="183">
        <f>'0. ARCHITECTURE-WiP'!T11</f>
        <v>0</v>
      </c>
      <c r="U11" s="183">
        <f>'0. ARCHITECTURE-WiP'!U11</f>
        <v>0</v>
      </c>
      <c r="V11" s="183">
        <f>'0. ARCHITECTURE-WiP'!V11</f>
        <v>0</v>
      </c>
      <c r="W11" s="183" t="str">
        <f>'0. ARCHITECTURE-WiP'!W11</f>
        <v>Administration</v>
      </c>
      <c r="X11" s="183" t="str">
        <f>'0. ARCHITECTURE-WiP'!X11</f>
        <v>#PERF ; #VOL ; #SEC ; #USE ;</v>
      </c>
      <c r="Y11" s="183" t="str">
        <f>'0. ARCHITECTURE-WiP'!Y11</f>
        <v>Dev ; ProjectMngr ; ITMngr ;</v>
      </c>
      <c r="Z11" s="183" t="str">
        <f>'0. ARCHITECTURE-WiP'!Z11</f>
        <v>(X / Y ) * 100</v>
      </c>
      <c r="AA11" s="183" t="s">
        <v>5834</v>
      </c>
      <c r="AB11" s="183">
        <f>'0. ARCHITECTURE-WiP'!AB11</f>
        <v>100</v>
      </c>
      <c r="AC11" s="183" t="str">
        <f>'0. ARCHITECTURE-WiP'!AC11</f>
        <v>High</v>
      </c>
      <c r="AD11" s="183" t="str">
        <f>'0. ARCHITECTURE-WiP'!AD11</f>
        <v>Periodic</v>
      </c>
      <c r="AE11" s="183" t="s">
        <v>10399</v>
      </c>
      <c r="AF11" s="183">
        <f>'0. ARCHITECTURE-WiP'!AF11</f>
        <v>0</v>
      </c>
      <c r="AG11" s="183">
        <f>'0. ARCHITECTURE-WiP'!AG11</f>
        <v>0</v>
      </c>
      <c r="AH11" s="191"/>
    </row>
    <row r="12" spans="1:34" ht="15.75" customHeight="1">
      <c r="A12" s="183">
        <f>'0. ARCHITECTURE-WiP'!A12</f>
        <v>2</v>
      </c>
      <c r="B12" s="183" t="str">
        <f>'0. ARCHITECTURE-WiP'!B12</f>
        <v>ARCH-2.05</v>
      </c>
      <c r="C12" s="183" t="str">
        <f>'0. ARCHITECTURE-WiP'!C12</f>
        <v>B</v>
      </c>
      <c r="D12" s="183" t="str">
        <f>'0. ARCHITECTURE-WiP'!D12</f>
        <v>B</v>
      </c>
      <c r="E12" s="183" t="str">
        <f>'0. ARCHITECTURE-WiP'!E12</f>
        <v>A</v>
      </c>
      <c r="F12" s="183" t="str">
        <f>'0. ARCHITECTURE-WiP'!F12</f>
        <v>B/B/A</v>
      </c>
      <c r="G12" s="184" t="s">
        <v>10383</v>
      </c>
      <c r="H12" s="185" t="s">
        <v>5691</v>
      </c>
      <c r="I12" s="185" t="s">
        <v>10152</v>
      </c>
      <c r="J12" s="185" t="s">
        <v>10153</v>
      </c>
      <c r="K12" s="273" t="s">
        <v>10400</v>
      </c>
      <c r="L12" s="185" t="s">
        <v>10155</v>
      </c>
      <c r="M12" s="185" t="s">
        <v>10401</v>
      </c>
      <c r="N12" s="185" t="s">
        <v>5691</v>
      </c>
      <c r="O12" s="185" t="s">
        <v>5691</v>
      </c>
      <c r="P12" s="183">
        <f>'0. ARCHITECTURE-WiP'!P12</f>
        <v>0</v>
      </c>
      <c r="Q12" s="183" t="str">
        <f>'0. ARCHITECTURE-WiP'!Q12</f>
        <v>Architecture</v>
      </c>
      <c r="R12" s="183" t="str">
        <f>'0. ARCHITECTURE-WiP'!R12</f>
        <v>RECO</v>
      </c>
      <c r="S12" s="183" t="str">
        <f>'0. ARCHITECTURE-WiP'!S12</f>
        <v>**</v>
      </c>
      <c r="T12" s="183">
        <f>'0. ARCHITECTURE-WiP'!T12</f>
        <v>0</v>
      </c>
      <c r="U12" s="183">
        <f>'0. ARCHITECTURE-WiP'!U12</f>
        <v>0</v>
      </c>
      <c r="V12" s="183">
        <f>'0. ARCHITECTURE-WiP'!V12</f>
        <v>0</v>
      </c>
      <c r="W12" s="183" t="str">
        <f>'0. ARCHITECTURE-WiP'!W12</f>
        <v>Déploiement</v>
      </c>
      <c r="X12" s="183" t="str">
        <f>'0. ARCHITECTURE-WiP'!X12</f>
        <v>#PERF ;  #SEC ;  #VALUE ; #METH ; #FIN ;</v>
      </c>
      <c r="Y12" s="183" t="str">
        <f>'0. ARCHITECTURE-WiP'!Y12</f>
        <v>Dev ; ProjectMngr ; ITMngr ;</v>
      </c>
      <c r="Z12" s="183" t="str">
        <f>'0. ARCHITECTURE-WiP'!Z12</f>
        <v>(X / Y ) * 100</v>
      </c>
      <c r="AA12" s="183" t="s">
        <v>5834</v>
      </c>
      <c r="AB12" s="183">
        <f>'0. ARCHITECTURE-WiP'!AB12</f>
        <v>100</v>
      </c>
      <c r="AC12" s="183" t="str">
        <f>'0. ARCHITECTURE-WiP'!AC12</f>
        <v>High</v>
      </c>
      <c r="AD12" s="183" t="str">
        <f>'0. ARCHITECTURE-WiP'!AD12</f>
        <v>Once</v>
      </c>
      <c r="AE12" s="183" t="s">
        <v>10402</v>
      </c>
      <c r="AF12" s="183">
        <f>'0. ARCHITECTURE-WiP'!AF12</f>
        <v>0</v>
      </c>
      <c r="AG12" s="183">
        <f>'0. ARCHITECTURE-WiP'!AG12</f>
        <v>0</v>
      </c>
      <c r="AH12" s="191"/>
    </row>
    <row r="13" spans="1:34" ht="15.75" customHeight="1">
      <c r="A13" s="2">
        <v>2</v>
      </c>
      <c r="B13" s="171" t="s">
        <v>9790</v>
      </c>
      <c r="C13" s="92" t="s">
        <v>5306</v>
      </c>
      <c r="D13" s="92" t="s">
        <v>5307</v>
      </c>
      <c r="E13" s="92" t="s">
        <v>5306</v>
      </c>
      <c r="F13" s="92" t="str">
        <f>CONCATENATE(C13,"/",D13,"/",E13)</f>
        <v>A/B/A</v>
      </c>
      <c r="G13" s="184" t="s">
        <v>10383</v>
      </c>
      <c r="H13" s="20"/>
      <c r="I13" s="185" t="s">
        <v>10152</v>
      </c>
      <c r="J13" s="92" t="s">
        <v>10403</v>
      </c>
      <c r="K13" s="92" t="s">
        <v>10404</v>
      </c>
      <c r="L13" s="92" t="s">
        <v>10405</v>
      </c>
      <c r="M13" s="92" t="s">
        <v>10406</v>
      </c>
      <c r="N13" s="20"/>
      <c r="O13" s="20"/>
      <c r="P13" s="20"/>
      <c r="Q13" s="92" t="s">
        <v>5678</v>
      </c>
      <c r="R13" s="92" t="s">
        <v>5313</v>
      </c>
      <c r="S13" s="92" t="s">
        <v>5378</v>
      </c>
      <c r="T13" s="20"/>
      <c r="U13" s="20"/>
      <c r="V13" s="20"/>
      <c r="W13" s="166" t="s">
        <v>6184</v>
      </c>
      <c r="X13" s="92" t="s">
        <v>9795</v>
      </c>
      <c r="Y13" s="92" t="s">
        <v>8870</v>
      </c>
      <c r="Z13" s="92" t="s">
        <v>5317</v>
      </c>
      <c r="AA13" s="183" t="s">
        <v>5834</v>
      </c>
      <c r="AB13" s="168">
        <v>100</v>
      </c>
      <c r="AC13" s="92" t="s">
        <v>5320</v>
      </c>
      <c r="AD13" s="92" t="s">
        <v>5321</v>
      </c>
      <c r="AE13" s="183" t="s">
        <v>10402</v>
      </c>
      <c r="AF13" s="20"/>
      <c r="AG13" s="20"/>
      <c r="AH13" s="2"/>
    </row>
    <row r="14" spans="1:34" ht="15.75" customHeight="1">
      <c r="A14" s="183">
        <f>'0. ARCHITECTURE-WiP'!A14</f>
        <v>3</v>
      </c>
      <c r="B14" s="183" t="str">
        <f>'0. ARCHITECTURE-WiP'!B14</f>
        <v>ARCH-3</v>
      </c>
      <c r="C14" s="183">
        <f>'0. ARCHITECTURE-WiP'!C14</f>
        <v>0</v>
      </c>
      <c r="D14" s="183">
        <f>'0. ARCHITECTURE-WiP'!D14</f>
        <v>0</v>
      </c>
      <c r="E14" s="183">
        <f>'0. ARCHITECTURE-WiP'!E14</f>
        <v>0</v>
      </c>
      <c r="F14" s="183" t="str">
        <f>'0. ARCHITECTURE-WiP'!F14</f>
        <v>1A/2A/2A</v>
      </c>
      <c r="G14" s="184" t="s">
        <v>5691</v>
      </c>
      <c r="H14" s="185" t="s">
        <v>10157</v>
      </c>
      <c r="I14" s="185" t="s">
        <v>5691</v>
      </c>
      <c r="J14" s="185" t="s">
        <v>5691</v>
      </c>
      <c r="K14" s="185" t="s">
        <v>5691</v>
      </c>
      <c r="L14" s="185" t="s">
        <v>5691</v>
      </c>
      <c r="M14" s="185" t="s">
        <v>5691</v>
      </c>
      <c r="N14" s="185" t="s">
        <v>5691</v>
      </c>
      <c r="O14" s="185" t="s">
        <v>5691</v>
      </c>
      <c r="P14" s="183">
        <f>'0. ARCHITECTURE-WiP'!P14</f>
        <v>0</v>
      </c>
      <c r="Q14" s="183">
        <f>'0. ARCHITECTURE-WiP'!Q14</f>
        <v>0</v>
      </c>
      <c r="R14" s="183">
        <f>'0. ARCHITECTURE-WiP'!R14</f>
        <v>0</v>
      </c>
      <c r="S14" s="183">
        <f>'0. ARCHITECTURE-WiP'!S14</f>
        <v>0</v>
      </c>
      <c r="T14" s="183">
        <f>'0. ARCHITECTURE-WiP'!T14</f>
        <v>0</v>
      </c>
      <c r="U14" s="183" t="str">
        <f>'0. ARCHITECTURE-WiP'!U14</f>
        <v>ODD#9 ; ODD#12</v>
      </c>
      <c r="V14" s="183">
        <f>'0. ARCHITECTURE-WiP'!V14</f>
        <v>0</v>
      </c>
      <c r="W14" s="183">
        <f>'0. ARCHITECTURE-WiP'!W14</f>
        <v>0</v>
      </c>
      <c r="X14" s="183">
        <f>'0. ARCHITECTURE-WiP'!X14</f>
        <v>0</v>
      </c>
      <c r="Y14" s="183">
        <f>'0. ARCHITECTURE-WiP'!Y14</f>
        <v>0</v>
      </c>
      <c r="Z14" s="183">
        <f>'0. ARCHITECTURE-WiP'!Z14</f>
        <v>0</v>
      </c>
      <c r="AA14" s="183">
        <f>'0. ARCHITECTURE-WiP'!AA14</f>
        <v>0</v>
      </c>
      <c r="AB14" s="183">
        <f>'0. ARCHITECTURE-WiP'!AB14</f>
        <v>0</v>
      </c>
      <c r="AC14" s="183">
        <f>'0. ARCHITECTURE-WiP'!AC14</f>
        <v>0</v>
      </c>
      <c r="AD14" s="183">
        <f>'0. ARCHITECTURE-WiP'!AD14</f>
        <v>0</v>
      </c>
      <c r="AE14" s="183">
        <f>'0. ARCHITECTURE-WiP'!AE14</f>
        <v>0</v>
      </c>
      <c r="AF14" s="183">
        <f>'0. ARCHITECTURE-WiP'!AF14</f>
        <v>0</v>
      </c>
      <c r="AG14" s="183">
        <f>'0. ARCHITECTURE-WiP'!AG14</f>
        <v>0</v>
      </c>
      <c r="AH14" s="191"/>
    </row>
    <row r="15" spans="1:34" ht="15.75" customHeight="1">
      <c r="A15" s="183">
        <f>'0. ARCHITECTURE-WiP'!A15</f>
        <v>3</v>
      </c>
      <c r="B15" s="183" t="str">
        <f>'0. ARCHITECTURE-WiP'!B15</f>
        <v>ARCH-3.01</v>
      </c>
      <c r="C15" s="183" t="str">
        <f>'0. ARCHITECTURE-WiP'!C15</f>
        <v>B</v>
      </c>
      <c r="D15" s="183" t="str">
        <f>'0. ARCHITECTURE-WiP'!D15</f>
        <v>B</v>
      </c>
      <c r="E15" s="183" t="str">
        <f>'0. ARCHITECTURE-WiP'!E15</f>
        <v>B</v>
      </c>
      <c r="F15" s="183" t="str">
        <f>'0. ARCHITECTURE-WiP'!F15</f>
        <v>B/B/B</v>
      </c>
      <c r="G15" s="184" t="s">
        <v>6493</v>
      </c>
      <c r="H15" s="185" t="s">
        <v>5691</v>
      </c>
      <c r="I15" s="185" t="s">
        <v>10158</v>
      </c>
      <c r="J15" s="273" t="s">
        <v>10407</v>
      </c>
      <c r="K15" s="273" t="s">
        <v>10408</v>
      </c>
      <c r="L15" s="273" t="s">
        <v>10409</v>
      </c>
      <c r="M15" s="185" t="s">
        <v>10162</v>
      </c>
      <c r="N15" s="185" t="s">
        <v>5691</v>
      </c>
      <c r="O15" s="185" t="s">
        <v>5691</v>
      </c>
      <c r="P15" s="183">
        <f>'0. ARCHITECTURE-WiP'!P15</f>
        <v>0</v>
      </c>
      <c r="Q15" s="183" t="str">
        <f>'0. ARCHITECTURE-WiP'!Q15</f>
        <v>Cycle de vie</v>
      </c>
      <c r="R15" s="183" t="str">
        <f>'0. ARCHITECTURE-WiP'!R15</f>
        <v>RECO</v>
      </c>
      <c r="S15" s="183" t="str">
        <f>'0. ARCHITECTURE-WiP'!S15</f>
        <v>*</v>
      </c>
      <c r="T15" s="183">
        <f>'0. ARCHITECTURE-WiP'!T15</f>
        <v>0</v>
      </c>
      <c r="U15" s="183">
        <f>'0. ARCHITECTURE-WiP'!U15</f>
        <v>0</v>
      </c>
      <c r="V15" s="183">
        <f>'0. ARCHITECTURE-WiP'!V15</f>
        <v>0</v>
      </c>
      <c r="W15" s="183" t="str">
        <f>'0. ARCHITECTURE-WiP'!W15</f>
        <v>Fin de Vie</v>
      </c>
      <c r="X15" s="183" t="str">
        <f>'0. ARCHITECTURE-WiP'!X15</f>
        <v>#VOL ; #SEC ; #METH ; #LEG</v>
      </c>
      <c r="Y15" s="183" t="str">
        <f>'0. ARCHITECTURE-WiP'!Y15</f>
        <v>Dev ; ProjectMngr ; ITMngr ;</v>
      </c>
      <c r="Z15" s="183" t="str">
        <f>'0. ARCHITECTURE-WiP'!Z15</f>
        <v>(X / Y ) * 100</v>
      </c>
      <c r="AA15" s="183" t="s">
        <v>5834</v>
      </c>
      <c r="AB15" s="183">
        <f>'0. ARCHITECTURE-WiP'!AB15</f>
        <v>100</v>
      </c>
      <c r="AC15" s="183" t="str">
        <f>'0. ARCHITECTURE-WiP'!AC15</f>
        <v>High</v>
      </c>
      <c r="AD15" s="183" t="str">
        <f>'0. ARCHITECTURE-WiP'!AD15</f>
        <v>Periodic</v>
      </c>
      <c r="AE15" s="183" t="s">
        <v>6822</v>
      </c>
      <c r="AF15" s="183">
        <f>'0. ARCHITECTURE-WiP'!AF15</f>
        <v>0</v>
      </c>
      <c r="AG15" s="183">
        <f>'0. ARCHITECTURE-WiP'!AG15</f>
        <v>0</v>
      </c>
      <c r="AH15" s="191"/>
    </row>
    <row r="16" spans="1:34" ht="15.75" customHeight="1">
      <c r="A16" s="183">
        <f>'0. ARCHITECTURE-WiP'!A16</f>
        <v>3</v>
      </c>
      <c r="B16" s="183" t="str">
        <f>'0. ARCHITECTURE-WiP'!B16</f>
        <v>ARCH-3.02</v>
      </c>
      <c r="C16" s="183" t="str">
        <f>'0. ARCHITECTURE-WiP'!C16</f>
        <v>A</v>
      </c>
      <c r="D16" s="183" t="str">
        <f>'0. ARCHITECTURE-WiP'!D16</f>
        <v>B</v>
      </c>
      <c r="E16" s="183" t="str">
        <f>'0. ARCHITECTURE-WiP'!E16</f>
        <v>A</v>
      </c>
      <c r="F16" s="183" t="str">
        <f>'0. ARCHITECTURE-WiP'!F16</f>
        <v>A/B/A</v>
      </c>
      <c r="G16" s="184" t="s">
        <v>10385</v>
      </c>
      <c r="H16" s="185" t="s">
        <v>5691</v>
      </c>
      <c r="I16" s="185" t="s">
        <v>10164</v>
      </c>
      <c r="J16" s="273" t="s">
        <v>10410</v>
      </c>
      <c r="K16" s="273" t="s">
        <v>10411</v>
      </c>
      <c r="L16" s="185" t="s">
        <v>10167</v>
      </c>
      <c r="M16" s="185" t="s">
        <v>10168</v>
      </c>
      <c r="N16" s="185" t="s">
        <v>10169</v>
      </c>
      <c r="O16" s="185" t="s">
        <v>5691</v>
      </c>
      <c r="P16" s="183">
        <f>'0. ARCHITECTURE-WiP'!P16</f>
        <v>0</v>
      </c>
      <c r="Q16" s="183" t="str">
        <f>'0. ARCHITECTURE-WiP'!Q16</f>
        <v>Architecture</v>
      </c>
      <c r="R16" s="183" t="str">
        <f>'0. ARCHITECTURE-WiP'!R16</f>
        <v>RECO</v>
      </c>
      <c r="S16" s="183" t="str">
        <f>'0. ARCHITECTURE-WiP'!S16</f>
        <v>**</v>
      </c>
      <c r="T16" s="183">
        <f>'0. ARCHITECTURE-WiP'!T16</f>
        <v>0</v>
      </c>
      <c r="U16" s="183">
        <f>'0. ARCHITECTURE-WiP'!U16</f>
        <v>0</v>
      </c>
      <c r="V16" s="183">
        <f>'0. ARCHITECTURE-WiP'!V16</f>
        <v>0</v>
      </c>
      <c r="W16" s="183" t="str">
        <f>'0. ARCHITECTURE-WiP'!W16</f>
        <v>Déploiement</v>
      </c>
      <c r="X16" s="183" t="str">
        <f>'0. ARCHITECTURE-WiP'!X16</f>
        <v>#PERF ; #VOL ; #SEC ; #VALUE ; #FIN</v>
      </c>
      <c r="Y16" s="183" t="str">
        <f>'0. ARCHITECTURE-WiP'!Y16</f>
        <v>Dev ; ProjectMngr ; ITMngr ;</v>
      </c>
      <c r="Z16" s="183" t="str">
        <f>'0. ARCHITECTURE-WiP'!Z16</f>
        <v>(X / Y ) * 100</v>
      </c>
      <c r="AA16" s="183" t="s">
        <v>5834</v>
      </c>
      <c r="AB16" s="183">
        <f>'0. ARCHITECTURE-WiP'!AB16</f>
        <v>100</v>
      </c>
      <c r="AC16" s="183" t="str">
        <f>'0. ARCHITECTURE-WiP'!AC16</f>
        <v>High</v>
      </c>
      <c r="AD16" s="183" t="str">
        <f>'0. ARCHITECTURE-WiP'!AD16</f>
        <v>Once</v>
      </c>
      <c r="AE16" s="183" t="s">
        <v>10412</v>
      </c>
      <c r="AF16" s="183">
        <f>'0. ARCHITECTURE-WiP'!AF16</f>
        <v>0</v>
      </c>
      <c r="AG16" s="183">
        <f>'0. ARCHITECTURE-WiP'!AG16</f>
        <v>0</v>
      </c>
      <c r="AH16" s="191"/>
    </row>
    <row r="17" spans="1:34" ht="15.75" customHeight="1">
      <c r="A17" s="183">
        <f>'0. ARCHITECTURE-WiP'!A17</f>
        <v>3</v>
      </c>
      <c r="B17" s="183" t="str">
        <f>'0. ARCHITECTURE-WiP'!B17</f>
        <v>ARCH-3.03</v>
      </c>
      <c r="C17" s="183" t="str">
        <f>'0. ARCHITECTURE-WiP'!C17</f>
        <v>C</v>
      </c>
      <c r="D17" s="183" t="str">
        <f>'0. ARCHITECTURE-WiP'!D17</f>
        <v>A</v>
      </c>
      <c r="E17" s="183" t="str">
        <f>'0. ARCHITECTURE-WiP'!E17</f>
        <v>B</v>
      </c>
      <c r="F17" s="183" t="str">
        <f>'0. ARCHITECTURE-WiP'!F17</f>
        <v>C/A/B</v>
      </c>
      <c r="G17" s="184" t="s">
        <v>10385</v>
      </c>
      <c r="H17" s="185" t="s">
        <v>5691</v>
      </c>
      <c r="I17" s="185" t="s">
        <v>10170</v>
      </c>
      <c r="J17" s="273" t="s">
        <v>10413</v>
      </c>
      <c r="K17" s="273" t="s">
        <v>10414</v>
      </c>
      <c r="L17" s="273" t="s">
        <v>10415</v>
      </c>
      <c r="M17" s="185" t="s">
        <v>10174</v>
      </c>
      <c r="N17" s="185" t="s">
        <v>5691</v>
      </c>
      <c r="O17" s="185" t="s">
        <v>5691</v>
      </c>
      <c r="P17" s="183">
        <f>'0. ARCHITECTURE-WiP'!P17</f>
        <v>0</v>
      </c>
      <c r="Q17" s="183" t="str">
        <f>'0. ARCHITECTURE-WiP'!Q17</f>
        <v>Architecture</v>
      </c>
      <c r="R17" s="183" t="str">
        <f>'0. ARCHITECTURE-WiP'!R17</f>
        <v>RECO</v>
      </c>
      <c r="S17" s="183" t="str">
        <f>'0. ARCHITECTURE-WiP'!S17</f>
        <v>***</v>
      </c>
      <c r="T17" s="183">
        <f>'0. ARCHITECTURE-WiP'!T17</f>
        <v>0</v>
      </c>
      <c r="U17" s="183">
        <f>'0. ARCHITECTURE-WiP'!U17</f>
        <v>0</v>
      </c>
      <c r="V17" s="183">
        <f>'0. ARCHITECTURE-WiP'!V17</f>
        <v>0</v>
      </c>
      <c r="W17" s="183" t="str">
        <f>'0. ARCHITECTURE-WiP'!W17</f>
        <v>Déploiement</v>
      </c>
      <c r="X17" s="183" t="str">
        <f>'0. ARCHITECTURE-WiP'!X17</f>
        <v>#PERF ; #VOL ; #SEC ; #VALUE ; #FIN</v>
      </c>
      <c r="Y17" s="183" t="str">
        <f>'0. ARCHITECTURE-WiP'!Y17</f>
        <v>Dev ; ProjectMngr ; ITMngr ;</v>
      </c>
      <c r="Z17" s="183" t="str">
        <f>'0. ARCHITECTURE-WiP'!Z17</f>
        <v>(X / Y ) * 100</v>
      </c>
      <c r="AA17" s="183" t="s">
        <v>5834</v>
      </c>
      <c r="AB17" s="183">
        <f>'0. ARCHITECTURE-WiP'!AB17</f>
        <v>100</v>
      </c>
      <c r="AC17" s="183" t="str">
        <f>'0. ARCHITECTURE-WiP'!AC17</f>
        <v>Low</v>
      </c>
      <c r="AD17" s="183" t="str">
        <f>'0. ARCHITECTURE-WiP'!AD17</f>
        <v>Periodic</v>
      </c>
      <c r="AE17" s="183" t="s">
        <v>5808</v>
      </c>
      <c r="AF17" s="183">
        <f>'0. ARCHITECTURE-WiP'!AF17</f>
        <v>0</v>
      </c>
      <c r="AG17" s="183">
        <f>'0. ARCHITECTURE-WiP'!AG17</f>
        <v>0</v>
      </c>
      <c r="AH17" s="191"/>
    </row>
    <row r="18" spans="1:34" ht="15.75" customHeight="1">
      <c r="A18" s="183">
        <f>'0. ARCHITECTURE-WiP'!A18</f>
        <v>3</v>
      </c>
      <c r="B18" s="183" t="str">
        <f>'0. ARCHITECTURE-WiP'!B18</f>
        <v>ARCH-3.C01</v>
      </c>
      <c r="C18" s="183" t="str">
        <f>'0. ARCHITECTURE-WiP'!C18</f>
        <v>B</v>
      </c>
      <c r="D18" s="183" t="str">
        <f>'0. ARCHITECTURE-WiP'!D18</f>
        <v>B</v>
      </c>
      <c r="E18" s="183" t="str">
        <f>'0. ARCHITECTURE-WiP'!E18</f>
        <v>B</v>
      </c>
      <c r="F18" s="183" t="str">
        <f>'0. ARCHITECTURE-WiP'!F18</f>
        <v>B/B/B</v>
      </c>
      <c r="G18" s="184" t="s">
        <v>6493</v>
      </c>
      <c r="H18" s="185" t="s">
        <v>5691</v>
      </c>
      <c r="I18" s="185" t="s">
        <v>10175</v>
      </c>
      <c r="J18" s="185" t="s">
        <v>10176</v>
      </c>
      <c r="K18" s="273" t="s">
        <v>10416</v>
      </c>
      <c r="L18" s="185" t="s">
        <v>10178</v>
      </c>
      <c r="M18" s="185" t="s">
        <v>10179</v>
      </c>
      <c r="N18" s="185" t="s">
        <v>5691</v>
      </c>
      <c r="O18" s="185" t="s">
        <v>5691</v>
      </c>
      <c r="P18" s="183">
        <f>'0. ARCHITECTURE-WiP'!P18</f>
        <v>0</v>
      </c>
      <c r="Q18" s="183" t="str">
        <f>'0. ARCHITECTURE-WiP'!Q18</f>
        <v>Architecture</v>
      </c>
      <c r="R18" s="183" t="str">
        <f>'0. ARCHITECTURE-WiP'!R18</f>
        <v>CONSEIL</v>
      </c>
      <c r="S18" s="183" t="str">
        <f>'0. ARCHITECTURE-WiP'!S18</f>
        <v>N/A</v>
      </c>
      <c r="T18" s="183">
        <f>'0. ARCHITECTURE-WiP'!T18</f>
        <v>0</v>
      </c>
      <c r="U18" s="183">
        <f>'0. ARCHITECTURE-WiP'!U18</f>
        <v>0</v>
      </c>
      <c r="V18" s="183">
        <f>'0. ARCHITECTURE-WiP'!V18</f>
        <v>0</v>
      </c>
      <c r="W18" s="183" t="str">
        <f>'0. ARCHITECTURE-WiP'!W18</f>
        <v>Utilisation</v>
      </c>
      <c r="X18" s="183">
        <f>'0. ARCHITECTURE-WiP'!X18</f>
        <v>0</v>
      </c>
      <c r="Y18" s="183">
        <f>'0. ARCHITECTURE-WiP'!Y18</f>
        <v>0</v>
      </c>
      <c r="Z18" s="183">
        <f>'0. ARCHITECTURE-WiP'!Z18</f>
        <v>0</v>
      </c>
      <c r="AA18" s="183">
        <f>'0. ARCHITECTURE-WiP'!AA18</f>
        <v>0</v>
      </c>
      <c r="AB18" s="183">
        <f>'0. ARCHITECTURE-WiP'!AB18</f>
        <v>0</v>
      </c>
      <c r="AC18" s="183">
        <f>'0. ARCHITECTURE-WiP'!AC18</f>
        <v>0</v>
      </c>
      <c r="AD18" s="183">
        <f>'0. ARCHITECTURE-WiP'!AD18</f>
        <v>0</v>
      </c>
      <c r="AE18" s="183">
        <f>'0. ARCHITECTURE-WiP'!AE18</f>
        <v>0</v>
      </c>
      <c r="AF18" s="183">
        <f>'0. ARCHITECTURE-WiP'!AF18</f>
        <v>0</v>
      </c>
      <c r="AG18" s="183">
        <f>'0. ARCHITECTURE-WiP'!AG18</f>
        <v>0</v>
      </c>
      <c r="AH18" s="191"/>
    </row>
    <row r="19" spans="1:34" ht="15.75" customHeight="1">
      <c r="A19" s="183">
        <f>'0. ARCHITECTURE-WiP'!A19</f>
        <v>3</v>
      </c>
      <c r="B19" s="183" t="str">
        <f>'0. ARCHITECTURE-WiP'!B19</f>
        <v>ARCH-3.C02</v>
      </c>
      <c r="C19" s="183" t="str">
        <f>'0. ARCHITECTURE-WiP'!C19</f>
        <v>B</v>
      </c>
      <c r="D19" s="183" t="str">
        <f>'0. ARCHITECTURE-WiP'!D19</f>
        <v>A</v>
      </c>
      <c r="E19" s="183" t="str">
        <f>'0. ARCHITECTURE-WiP'!E19</f>
        <v>A</v>
      </c>
      <c r="F19" s="183" t="str">
        <f>'0. ARCHITECTURE-WiP'!F19</f>
        <v>B/A/A</v>
      </c>
      <c r="G19" s="184" t="s">
        <v>10417</v>
      </c>
      <c r="H19" s="185" t="s">
        <v>5691</v>
      </c>
      <c r="I19" s="185" t="s">
        <v>10181</v>
      </c>
      <c r="J19" s="185" t="s">
        <v>10182</v>
      </c>
      <c r="K19" s="185" t="s">
        <v>10183</v>
      </c>
      <c r="L19" s="185" t="s">
        <v>10184</v>
      </c>
      <c r="M19" s="185" t="s">
        <v>5691</v>
      </c>
      <c r="N19" s="185" t="s">
        <v>5691</v>
      </c>
      <c r="O19" s="185" t="s">
        <v>5691</v>
      </c>
      <c r="P19" s="183">
        <f>'0. ARCHITECTURE-WiP'!P19</f>
        <v>0</v>
      </c>
      <c r="Q19" s="183" t="str">
        <f>'0. ARCHITECTURE-WiP'!Q19</f>
        <v>Cycle de vie</v>
      </c>
      <c r="R19" s="183" t="str">
        <f>'0. ARCHITECTURE-WiP'!R19</f>
        <v>CONSEIL</v>
      </c>
      <c r="S19" s="183" t="str">
        <f>'0. ARCHITECTURE-WiP'!S19</f>
        <v>N/A</v>
      </c>
      <c r="T19" s="183">
        <f>'0. ARCHITECTURE-WiP'!T19</f>
        <v>0</v>
      </c>
      <c r="U19" s="183">
        <f>'0. ARCHITECTURE-WiP'!U19</f>
        <v>0</v>
      </c>
      <c r="V19" s="183">
        <f>'0. ARCHITECTURE-WiP'!V19</f>
        <v>0</v>
      </c>
      <c r="W19" s="183" t="str">
        <f>'0. ARCHITECTURE-WiP'!W19</f>
        <v>Utilisation</v>
      </c>
      <c r="X19" s="183">
        <f>'0. ARCHITECTURE-WiP'!X19</f>
        <v>0</v>
      </c>
      <c r="Y19" s="183">
        <f>'0. ARCHITECTURE-WiP'!Y19</f>
        <v>0</v>
      </c>
      <c r="Z19" s="183">
        <f>'0. ARCHITECTURE-WiP'!Z19</f>
        <v>0</v>
      </c>
      <c r="AA19" s="183">
        <f>'0. ARCHITECTURE-WiP'!AA19</f>
        <v>0</v>
      </c>
      <c r="AB19" s="183">
        <f>'0. ARCHITECTURE-WiP'!AB19</f>
        <v>0</v>
      </c>
      <c r="AC19" s="183">
        <f>'0. ARCHITECTURE-WiP'!AC19</f>
        <v>0</v>
      </c>
      <c r="AD19" s="183">
        <f>'0. ARCHITECTURE-WiP'!AD19</f>
        <v>0</v>
      </c>
      <c r="AE19" s="183">
        <f>'0. ARCHITECTURE-WiP'!AE19</f>
        <v>0</v>
      </c>
      <c r="AF19" s="183">
        <f>'0. ARCHITECTURE-WiP'!AF19</f>
        <v>0</v>
      </c>
      <c r="AG19" s="183">
        <f>'0. ARCHITECTURE-WiP'!AG19</f>
        <v>0</v>
      </c>
      <c r="AH19" s="191"/>
    </row>
    <row r="20" spans="1:34" ht="15.75" customHeight="1">
      <c r="A20" s="183">
        <f>'0. ARCHITECTURE-WiP'!A20</f>
        <v>4</v>
      </c>
      <c r="B20" s="183" t="str">
        <f>'0. ARCHITECTURE-WiP'!B20</f>
        <v>ARCH-4</v>
      </c>
      <c r="C20" s="183">
        <f>'0. ARCHITECTURE-WiP'!C20</f>
        <v>0</v>
      </c>
      <c r="D20" s="183">
        <f>'0. ARCHITECTURE-WiP'!D20</f>
        <v>0</v>
      </c>
      <c r="E20" s="183">
        <f>'0. ARCHITECTURE-WiP'!E20</f>
        <v>0</v>
      </c>
      <c r="F20" s="183" t="str">
        <f>'0. ARCHITECTURE-WiP'!F20</f>
        <v>4A/0A/3A</v>
      </c>
      <c r="G20" s="185" t="s">
        <v>5691</v>
      </c>
      <c r="H20" s="185" t="s">
        <v>10185</v>
      </c>
      <c r="I20" s="185" t="s">
        <v>5691</v>
      </c>
      <c r="J20" s="185" t="s">
        <v>5691</v>
      </c>
      <c r="K20" s="185" t="s">
        <v>5691</v>
      </c>
      <c r="L20" s="185" t="s">
        <v>5691</v>
      </c>
      <c r="M20" s="185" t="s">
        <v>5691</v>
      </c>
      <c r="N20" s="185" t="s">
        <v>5691</v>
      </c>
      <c r="O20" s="185" t="s">
        <v>5691</v>
      </c>
      <c r="P20" s="183">
        <f>'0. ARCHITECTURE-WiP'!P20</f>
        <v>0</v>
      </c>
      <c r="Q20" s="183">
        <f>'0. ARCHITECTURE-WiP'!Q20</f>
        <v>0</v>
      </c>
      <c r="R20" s="183">
        <f>'0. ARCHITECTURE-WiP'!R20</f>
        <v>0</v>
      </c>
      <c r="S20" s="183">
        <f>'0. ARCHITECTURE-WiP'!S20</f>
        <v>0</v>
      </c>
      <c r="T20" s="183">
        <f>'0. ARCHITECTURE-WiP'!T20</f>
        <v>0</v>
      </c>
      <c r="U20" s="183" t="str">
        <f>'0. ARCHITECTURE-WiP'!U20</f>
        <v>ODD#12</v>
      </c>
      <c r="V20" s="183">
        <f>'0. ARCHITECTURE-WiP'!V20</f>
        <v>0</v>
      </c>
      <c r="W20" s="183">
        <f>'0. ARCHITECTURE-WiP'!W20</f>
        <v>0</v>
      </c>
      <c r="X20" s="183">
        <f>'0. ARCHITECTURE-WiP'!X20</f>
        <v>0</v>
      </c>
      <c r="Y20" s="183">
        <f>'0. ARCHITECTURE-WiP'!Y20</f>
        <v>0</v>
      </c>
      <c r="Z20" s="183">
        <f>'0. ARCHITECTURE-WiP'!Z20</f>
        <v>0</v>
      </c>
      <c r="AA20" s="183">
        <f>'0. ARCHITECTURE-WiP'!AA20</f>
        <v>0</v>
      </c>
      <c r="AB20" s="183">
        <f>'0. ARCHITECTURE-WiP'!AB20</f>
        <v>0</v>
      </c>
      <c r="AC20" s="183">
        <f>'0. ARCHITECTURE-WiP'!AC20</f>
        <v>0</v>
      </c>
      <c r="AD20" s="183">
        <f>'0. ARCHITECTURE-WiP'!AD20</f>
        <v>0</v>
      </c>
      <c r="AE20" s="183">
        <f>'0. ARCHITECTURE-WiP'!AE20</f>
        <v>0</v>
      </c>
      <c r="AF20" s="183">
        <f>'0. ARCHITECTURE-WiP'!AF20</f>
        <v>0</v>
      </c>
      <c r="AG20" s="183">
        <f>'0. ARCHITECTURE-WiP'!AG20</f>
        <v>0</v>
      </c>
      <c r="AH20" s="191"/>
    </row>
    <row r="21" spans="1:34" ht="15.75" customHeight="1">
      <c r="A21" s="183">
        <f>'0. ARCHITECTURE-WiP'!A21</f>
        <v>4</v>
      </c>
      <c r="B21" s="183" t="str">
        <f>'0. ARCHITECTURE-WiP'!B21</f>
        <v>ARCH-4.01</v>
      </c>
      <c r="C21" s="183" t="str">
        <f>'0. ARCHITECTURE-WiP'!C21</f>
        <v>A</v>
      </c>
      <c r="D21" s="183" t="str">
        <f>'0. ARCHITECTURE-WiP'!D21</f>
        <v>B</v>
      </c>
      <c r="E21" s="183" t="str">
        <f>'0. ARCHITECTURE-WiP'!E21</f>
        <v>A</v>
      </c>
      <c r="F21" s="183" t="str">
        <f>'0. ARCHITECTURE-WiP'!F21</f>
        <v>A/B/A</v>
      </c>
      <c r="G21" s="184" t="s">
        <v>10383</v>
      </c>
      <c r="H21" s="185" t="s">
        <v>5691</v>
      </c>
      <c r="I21" s="185" t="s">
        <v>10186</v>
      </c>
      <c r="J21" s="273" t="s">
        <v>10418</v>
      </c>
      <c r="K21" s="273" t="s">
        <v>10419</v>
      </c>
      <c r="L21" s="185" t="s">
        <v>10189</v>
      </c>
      <c r="M21" s="185" t="s">
        <v>10190</v>
      </c>
      <c r="N21" s="185" t="s">
        <v>5691</v>
      </c>
      <c r="O21" s="185" t="s">
        <v>5691</v>
      </c>
      <c r="P21" s="183">
        <f>'0. ARCHITECTURE-WiP'!P21</f>
        <v>0</v>
      </c>
      <c r="Q21" s="183" t="str">
        <f>'0. ARCHITECTURE-WiP'!Q21</f>
        <v>Architecture</v>
      </c>
      <c r="R21" s="183" t="str">
        <f>'0. ARCHITECTURE-WiP'!R21</f>
        <v>RECO</v>
      </c>
      <c r="S21" s="183" t="str">
        <f>'0. ARCHITECTURE-WiP'!S21</f>
        <v>***</v>
      </c>
      <c r="T21" s="183">
        <f>'0. ARCHITECTURE-WiP'!T21</f>
        <v>0</v>
      </c>
      <c r="U21" s="183">
        <f>'0. ARCHITECTURE-WiP'!U21</f>
        <v>0</v>
      </c>
      <c r="V21" s="183">
        <f>'0. ARCHITECTURE-WiP'!V21</f>
        <v>0</v>
      </c>
      <c r="W21" s="183" t="str">
        <f>'0. ARCHITECTURE-WiP'!W21</f>
        <v>Administration</v>
      </c>
      <c r="X21" s="183" t="str">
        <f>'0. ARCHITECTURE-WiP'!X21</f>
        <v>#PERF ; #VOL ; #SEC ;  #COM ; #VALUE ;  #METH ; #GOV</v>
      </c>
      <c r="Y21" s="183" t="str">
        <f>'0. ARCHITECTURE-WiP'!Y21</f>
        <v>ProjectMngr ; ProductOwner ; Manager ; RSE/NR ; HR ; ITMngr ; Staff</v>
      </c>
      <c r="Z21" s="183" t="str">
        <f>'0. ARCHITECTURE-WiP'!Z21</f>
        <v>(X / Y ) * 100</v>
      </c>
      <c r="AA21" s="183" t="s">
        <v>5834</v>
      </c>
      <c r="AB21" s="183">
        <f>'0. ARCHITECTURE-WiP'!AB21</f>
        <v>100</v>
      </c>
      <c r="AC21" s="183" t="str">
        <f>'0. ARCHITECTURE-WiP'!AC21</f>
        <v>High</v>
      </c>
      <c r="AD21" s="183" t="str">
        <f>'0. ARCHITECTURE-WiP'!AD21</f>
        <v>Periodic</v>
      </c>
      <c r="AE21" s="183" t="s">
        <v>10420</v>
      </c>
      <c r="AF21" s="183">
        <f>'0. ARCHITECTURE-WiP'!AF21</f>
        <v>0</v>
      </c>
      <c r="AG21" s="183">
        <f>'0. ARCHITECTURE-WiP'!AG21</f>
        <v>0</v>
      </c>
      <c r="AH21" s="191"/>
    </row>
    <row r="22" spans="1:34" ht="15.75" customHeight="1">
      <c r="A22" s="183">
        <f>'0. ARCHITECTURE-WiP'!A22</f>
        <v>4</v>
      </c>
      <c r="B22" s="183" t="str">
        <f>'0. ARCHITECTURE-WiP'!B22</f>
        <v>ARCH-4.C01</v>
      </c>
      <c r="C22" s="183" t="str">
        <f>'0. ARCHITECTURE-WiP'!C22</f>
        <v>A</v>
      </c>
      <c r="D22" s="183" t="str">
        <f>'0. ARCHITECTURE-WiP'!D22</f>
        <v>B</v>
      </c>
      <c r="E22" s="183" t="str">
        <f>'0. ARCHITECTURE-WiP'!E22</f>
        <v>A</v>
      </c>
      <c r="F22" s="183" t="str">
        <f>'0. ARCHITECTURE-WiP'!F22</f>
        <v>A/B/A</v>
      </c>
      <c r="G22" s="184" t="s">
        <v>6493</v>
      </c>
      <c r="H22" s="185" t="s">
        <v>5691</v>
      </c>
      <c r="I22" s="185" t="s">
        <v>10191</v>
      </c>
      <c r="J22" s="185" t="s">
        <v>10192</v>
      </c>
      <c r="K22" s="185" t="s">
        <v>9847</v>
      </c>
      <c r="L22" s="185" t="s">
        <v>10193</v>
      </c>
      <c r="M22" s="185" t="s">
        <v>10194</v>
      </c>
      <c r="N22" s="185" t="s">
        <v>5691</v>
      </c>
      <c r="O22" s="185" t="s">
        <v>5691</v>
      </c>
      <c r="P22" s="183">
        <f>'0. ARCHITECTURE-WiP'!P22</f>
        <v>0</v>
      </c>
      <c r="Q22" s="183" t="str">
        <f>'0. ARCHITECTURE-WiP'!Q22</f>
        <v>Architecture</v>
      </c>
      <c r="R22" s="183" t="str">
        <f>'0. ARCHITECTURE-WiP'!R22</f>
        <v>CONSEIL</v>
      </c>
      <c r="S22" s="183" t="str">
        <f>'0. ARCHITECTURE-WiP'!S22</f>
        <v>N/A</v>
      </c>
      <c r="T22" s="183">
        <f>'0. ARCHITECTURE-WiP'!T22</f>
        <v>0</v>
      </c>
      <c r="U22" s="183">
        <f>'0. ARCHITECTURE-WiP'!U22</f>
        <v>0</v>
      </c>
      <c r="V22" s="183">
        <f>'0. ARCHITECTURE-WiP'!V22</f>
        <v>0</v>
      </c>
      <c r="W22" s="183" t="str">
        <f>'0. ARCHITECTURE-WiP'!W22</f>
        <v>Acquisition</v>
      </c>
      <c r="X22" s="183">
        <f>'0. ARCHITECTURE-WiP'!X22</f>
        <v>0</v>
      </c>
      <c r="Y22" s="183">
        <f>'0. ARCHITECTURE-WiP'!Y22</f>
        <v>0</v>
      </c>
      <c r="Z22" s="183">
        <f>'0. ARCHITECTURE-WiP'!Z22</f>
        <v>0</v>
      </c>
      <c r="AA22" s="183">
        <f>'0. ARCHITECTURE-WiP'!AA22</f>
        <v>0</v>
      </c>
      <c r="AB22" s="183">
        <f>'0. ARCHITECTURE-WiP'!AB22</f>
        <v>0</v>
      </c>
      <c r="AC22" s="183">
        <f>'0. ARCHITECTURE-WiP'!AC22</f>
        <v>0</v>
      </c>
      <c r="AD22" s="183">
        <f>'0. ARCHITECTURE-WiP'!AD22</f>
        <v>0</v>
      </c>
      <c r="AE22" s="183">
        <f>'0. ARCHITECTURE-WiP'!AE22</f>
        <v>0</v>
      </c>
      <c r="AF22" s="183">
        <f>'0. ARCHITECTURE-WiP'!AF22</f>
        <v>0</v>
      </c>
      <c r="AG22" s="183">
        <f>'0. ARCHITECTURE-WiP'!AG22</f>
        <v>0</v>
      </c>
      <c r="AH22" s="191"/>
    </row>
    <row r="23" spans="1:34" ht="15.75" customHeight="1">
      <c r="A23" s="183">
        <f>'0. ARCHITECTURE-WiP'!A23</f>
        <v>4</v>
      </c>
      <c r="B23" s="183" t="str">
        <f>'0. ARCHITECTURE-WiP'!B23</f>
        <v>ARCH-4.02</v>
      </c>
      <c r="C23" s="183" t="str">
        <f>'0. ARCHITECTURE-WiP'!C23</f>
        <v>A</v>
      </c>
      <c r="D23" s="183" t="str">
        <f>'0. ARCHITECTURE-WiP'!D23</f>
        <v>B</v>
      </c>
      <c r="E23" s="183" t="str">
        <f>'0. ARCHITECTURE-WiP'!E23</f>
        <v>A</v>
      </c>
      <c r="F23" s="183" t="str">
        <f>'0. ARCHITECTURE-WiP'!F23</f>
        <v>A/B/A</v>
      </c>
      <c r="G23" s="184" t="s">
        <v>6493</v>
      </c>
      <c r="H23" s="185" t="s">
        <v>5691</v>
      </c>
      <c r="I23" s="185" t="s">
        <v>10195</v>
      </c>
      <c r="J23" s="273" t="s">
        <v>10421</v>
      </c>
      <c r="K23" s="273" t="s">
        <v>10422</v>
      </c>
      <c r="L23" s="185" t="s">
        <v>10198</v>
      </c>
      <c r="M23" s="273" t="s">
        <v>10423</v>
      </c>
      <c r="N23" s="185" t="s">
        <v>5691</v>
      </c>
      <c r="O23" s="185" t="s">
        <v>5691</v>
      </c>
      <c r="P23" s="183">
        <f>'0. ARCHITECTURE-WiP'!P23</f>
        <v>0</v>
      </c>
      <c r="Q23" s="183" t="str">
        <f>'0. ARCHITECTURE-WiP'!Q23</f>
        <v>Cycle de vie</v>
      </c>
      <c r="R23" s="183" t="str">
        <f>'0. ARCHITECTURE-WiP'!R23</f>
        <v>RECO</v>
      </c>
      <c r="S23" s="183" t="str">
        <f>'0. ARCHITECTURE-WiP'!S23</f>
        <v>***</v>
      </c>
      <c r="T23" s="183">
        <f>'0. ARCHITECTURE-WiP'!T23</f>
        <v>0</v>
      </c>
      <c r="U23" s="183">
        <f>'0. ARCHITECTURE-WiP'!U23</f>
        <v>0</v>
      </c>
      <c r="V23" s="183">
        <f>'0. ARCHITECTURE-WiP'!V23</f>
        <v>0</v>
      </c>
      <c r="W23" s="183" t="str">
        <f>'0. ARCHITECTURE-WiP'!W23</f>
        <v>Administration</v>
      </c>
      <c r="X23" s="183" t="str">
        <f>'0. ARCHITECTURE-WiP'!X23</f>
        <v>#PERF ; #VOL ; #SEC ;  #COM ; #VALUE ;  #METH ; #GOV</v>
      </c>
      <c r="Y23" s="183" t="str">
        <f>'0. ARCHITECTURE-WiP'!Y23</f>
        <v>ProjectMngr ; ProductOwner ; Manager ; RSE/NR ; HR ; ITMngr ; Staff</v>
      </c>
      <c r="Z23" s="183" t="str">
        <f>'0. ARCHITECTURE-WiP'!Z23</f>
        <v>(X / Y ) * 100</v>
      </c>
      <c r="AA23" s="183" t="s">
        <v>5834</v>
      </c>
      <c r="AB23" s="183">
        <f>'0. ARCHITECTURE-WiP'!AB23</f>
        <v>100</v>
      </c>
      <c r="AC23" s="183" t="str">
        <f>'0. ARCHITECTURE-WiP'!AC23</f>
        <v>Medium</v>
      </c>
      <c r="AD23" s="183" t="str">
        <f>'0. ARCHITECTURE-WiP'!AD23</f>
        <v>Periodic</v>
      </c>
      <c r="AE23" s="183" t="s">
        <v>10424</v>
      </c>
      <c r="AF23" s="183">
        <f>'0. ARCHITECTURE-WiP'!AF23</f>
        <v>0</v>
      </c>
      <c r="AG23" s="183">
        <f>'0. ARCHITECTURE-WiP'!AG23</f>
        <v>0</v>
      </c>
      <c r="AH23" s="191"/>
    </row>
    <row r="24" spans="1:34" ht="15.75" customHeight="1">
      <c r="A24" s="183">
        <f>'0. ARCHITECTURE-WiP'!A24</f>
        <v>4</v>
      </c>
      <c r="B24" s="183" t="str">
        <f>'0. ARCHITECTURE-WiP'!B24</f>
        <v>ARCH-4.C02</v>
      </c>
      <c r="C24" s="183" t="str">
        <f>'0. ARCHITECTURE-WiP'!C24</f>
        <v>A</v>
      </c>
      <c r="D24" s="183" t="str">
        <f>'0. ARCHITECTURE-WiP'!D24</f>
        <v>C</v>
      </c>
      <c r="E24" s="183" t="str">
        <f>'0. ARCHITECTURE-WiP'!E24</f>
        <v>B</v>
      </c>
      <c r="F24" s="183" t="str">
        <f>'0. ARCHITECTURE-WiP'!F24</f>
        <v>A/C/B</v>
      </c>
      <c r="G24" s="184" t="s">
        <v>6493</v>
      </c>
      <c r="H24" s="185" t="s">
        <v>5691</v>
      </c>
      <c r="I24" s="185" t="s">
        <v>10425</v>
      </c>
      <c r="J24" s="185" t="s">
        <v>10201</v>
      </c>
      <c r="K24" s="273" t="s">
        <v>10426</v>
      </c>
      <c r="L24" s="185" t="s">
        <v>10203</v>
      </c>
      <c r="M24" s="185" t="s">
        <v>5691</v>
      </c>
      <c r="N24" s="185" t="s">
        <v>5691</v>
      </c>
      <c r="O24" s="185" t="s">
        <v>10204</v>
      </c>
      <c r="P24" s="183">
        <f>'0. ARCHITECTURE-WiP'!P24</f>
        <v>0</v>
      </c>
      <c r="Q24" s="183">
        <f>'0. ARCHITECTURE-WiP'!Q24</f>
        <v>0</v>
      </c>
      <c r="R24" s="183" t="str">
        <f>'0. ARCHITECTURE-WiP'!R24</f>
        <v>CONSEIL</v>
      </c>
      <c r="S24" s="183" t="str">
        <f>'0. ARCHITECTURE-WiP'!S24</f>
        <v>N/A</v>
      </c>
      <c r="T24" s="183">
        <f>'0. ARCHITECTURE-WiP'!T24</f>
        <v>0</v>
      </c>
      <c r="U24" s="183">
        <f>'0. ARCHITECTURE-WiP'!U24</f>
        <v>0</v>
      </c>
      <c r="V24" s="183">
        <f>'0. ARCHITECTURE-WiP'!V24</f>
        <v>0</v>
      </c>
      <c r="W24" s="183" t="str">
        <f>'0. ARCHITECTURE-WiP'!W24</f>
        <v>Administration</v>
      </c>
      <c r="X24" s="183">
        <f>'0. ARCHITECTURE-WiP'!X24</f>
        <v>0</v>
      </c>
      <c r="Y24" s="183">
        <f>'0. ARCHITECTURE-WiP'!Y24</f>
        <v>0</v>
      </c>
      <c r="Z24" s="183">
        <f>'0. ARCHITECTURE-WiP'!Z24</f>
        <v>0</v>
      </c>
      <c r="AA24" s="183">
        <f>'0. ARCHITECTURE-WiP'!AA24</f>
        <v>0</v>
      </c>
      <c r="AB24" s="183">
        <f>'0. ARCHITECTURE-WiP'!AB24</f>
        <v>0</v>
      </c>
      <c r="AC24" s="183">
        <f>'0. ARCHITECTURE-WiP'!AC24</f>
        <v>0</v>
      </c>
      <c r="AD24" s="183">
        <f>'0. ARCHITECTURE-WiP'!AD24</f>
        <v>0</v>
      </c>
      <c r="AE24" s="183">
        <f>'0. ARCHITECTURE-WiP'!AE24</f>
        <v>0</v>
      </c>
      <c r="AF24" s="183">
        <f>'0. ARCHITECTURE-WiP'!AF24</f>
        <v>0</v>
      </c>
      <c r="AG24" s="183">
        <f>'0. ARCHITECTURE-WiP'!AG24</f>
        <v>0</v>
      </c>
      <c r="AH24" s="191"/>
    </row>
    <row r="25" spans="1:34" ht="15.75" customHeight="1">
      <c r="A25" s="183">
        <f>'0. ARCHITECTURE-WiP'!A25</f>
        <v>5</v>
      </c>
      <c r="B25" s="183" t="str">
        <f>'0. ARCHITECTURE-WiP'!B25</f>
        <v>ARCH-5</v>
      </c>
      <c r="C25" s="183">
        <f>'0. ARCHITECTURE-WiP'!C25</f>
        <v>0</v>
      </c>
      <c r="D25" s="183">
        <f>'0. ARCHITECTURE-WiP'!D25</f>
        <v>0</v>
      </c>
      <c r="E25" s="183">
        <f>'0. ARCHITECTURE-WiP'!E25</f>
        <v>0</v>
      </c>
      <c r="F25" s="183" t="str">
        <f>'0. ARCHITECTURE-WiP'!F25</f>
        <v>1A/1A/1A</v>
      </c>
      <c r="G25" s="185" t="s">
        <v>5691</v>
      </c>
      <c r="H25" s="185" t="s">
        <v>10205</v>
      </c>
      <c r="I25" s="185" t="s">
        <v>5691</v>
      </c>
      <c r="J25" s="185" t="s">
        <v>5691</v>
      </c>
      <c r="K25" s="185" t="s">
        <v>5691</v>
      </c>
      <c r="L25" s="185" t="s">
        <v>5691</v>
      </c>
      <c r="M25" s="185" t="s">
        <v>5691</v>
      </c>
      <c r="N25" s="185" t="s">
        <v>5691</v>
      </c>
      <c r="O25" s="185" t="s">
        <v>5691</v>
      </c>
      <c r="P25" s="183">
        <f>'0. ARCHITECTURE-WiP'!P25</f>
        <v>0</v>
      </c>
      <c r="Q25" s="183">
        <f>'0. ARCHITECTURE-WiP'!Q25</f>
        <v>0</v>
      </c>
      <c r="R25" s="183">
        <f>'0. ARCHITECTURE-WiP'!R25</f>
        <v>0</v>
      </c>
      <c r="S25" s="183">
        <f>'0. ARCHITECTURE-WiP'!S25</f>
        <v>0</v>
      </c>
      <c r="T25" s="183">
        <f>'0. ARCHITECTURE-WiP'!T25</f>
        <v>0</v>
      </c>
      <c r="U25" s="183" t="str">
        <f>'0. ARCHITECTURE-WiP'!U25</f>
        <v>ODD#10</v>
      </c>
      <c r="V25" s="183">
        <f>'0. ARCHITECTURE-WiP'!V25</f>
        <v>0</v>
      </c>
      <c r="W25" s="183">
        <f>'0. ARCHITECTURE-WiP'!W25</f>
        <v>0</v>
      </c>
      <c r="X25" s="183">
        <f>'0. ARCHITECTURE-WiP'!X25</f>
        <v>0</v>
      </c>
      <c r="Y25" s="183">
        <f>'0. ARCHITECTURE-WiP'!Y25</f>
        <v>0</v>
      </c>
      <c r="Z25" s="183">
        <f>'0. ARCHITECTURE-WiP'!Z25</f>
        <v>0</v>
      </c>
      <c r="AA25" s="183">
        <f>'0. ARCHITECTURE-WiP'!AA25</f>
        <v>0</v>
      </c>
      <c r="AB25" s="183">
        <f>'0. ARCHITECTURE-WiP'!AB25</f>
        <v>0</v>
      </c>
      <c r="AC25" s="183">
        <f>'0. ARCHITECTURE-WiP'!AC25</f>
        <v>0</v>
      </c>
      <c r="AD25" s="183">
        <f>'0. ARCHITECTURE-WiP'!AD25</f>
        <v>0</v>
      </c>
      <c r="AE25" s="183">
        <f>'0. ARCHITECTURE-WiP'!AE25</f>
        <v>0</v>
      </c>
      <c r="AF25" s="183">
        <f>'0. ARCHITECTURE-WiP'!AF25</f>
        <v>0</v>
      </c>
      <c r="AG25" s="183">
        <f>'0. ARCHITECTURE-WiP'!AG25</f>
        <v>0</v>
      </c>
      <c r="AH25" s="191"/>
    </row>
    <row r="26" spans="1:34" ht="15.75" customHeight="1">
      <c r="A26" s="183">
        <f>'0. ARCHITECTURE-WiP'!A26</f>
        <v>5</v>
      </c>
      <c r="B26" s="183" t="str">
        <f>'0. ARCHITECTURE-WiP'!B26</f>
        <v>ARCH-5.01</v>
      </c>
      <c r="C26" s="183" t="str">
        <f>'0. ARCHITECTURE-WiP'!C26</f>
        <v>B</v>
      </c>
      <c r="D26" s="183" t="str">
        <f>'0. ARCHITECTURE-WiP'!D26</f>
        <v>B</v>
      </c>
      <c r="E26" s="183" t="str">
        <f>'0. ARCHITECTURE-WiP'!E26</f>
        <v>B</v>
      </c>
      <c r="F26" s="183" t="str">
        <f>'0. ARCHITECTURE-WiP'!F26</f>
        <v>B/B/B</v>
      </c>
      <c r="G26" s="184" t="s">
        <v>10383</v>
      </c>
      <c r="H26" s="185" t="s">
        <v>5691</v>
      </c>
      <c r="I26" s="185" t="s">
        <v>10206</v>
      </c>
      <c r="J26" s="185" t="s">
        <v>10207</v>
      </c>
      <c r="K26" s="185" t="s">
        <v>10208</v>
      </c>
      <c r="L26" s="185" t="s">
        <v>10209</v>
      </c>
      <c r="M26" s="185" t="s">
        <v>5691</v>
      </c>
      <c r="N26" s="185" t="s">
        <v>5691</v>
      </c>
      <c r="O26" s="185" t="s">
        <v>5691</v>
      </c>
      <c r="P26" s="183">
        <f>'0. ARCHITECTURE-WiP'!P26</f>
        <v>0</v>
      </c>
      <c r="Q26" s="183" t="str">
        <f>'0. ARCHITECTURE-WiP'!Q26</f>
        <v>Architecture</v>
      </c>
      <c r="R26" s="183" t="str">
        <f>'0. ARCHITECTURE-WiP'!R26</f>
        <v>RECO</v>
      </c>
      <c r="S26" s="183" t="str">
        <f>'0. ARCHITECTURE-WiP'!S26</f>
        <v>*</v>
      </c>
      <c r="T26" s="183">
        <f>'0. ARCHITECTURE-WiP'!T26</f>
        <v>0</v>
      </c>
      <c r="U26" s="183">
        <f>'0. ARCHITECTURE-WiP'!U26</f>
        <v>0</v>
      </c>
      <c r="V26" s="183">
        <f>'0. ARCHITECTURE-WiP'!V26</f>
        <v>0</v>
      </c>
      <c r="W26" s="183" t="str">
        <f>'0. ARCHITECTURE-WiP'!W26</f>
        <v>Acquisition</v>
      </c>
      <c r="X26" s="183" t="str">
        <f>'0. ARCHITECTURE-WiP'!X26</f>
        <v>#PERF ; #VOL ; #SEC ; #USE ; #MAINT</v>
      </c>
      <c r="Y26" s="183" t="str">
        <f>'0. ARCHITECTURE-WiP'!Y26</f>
        <v>Dev ; ProjectMngr ; ProductOwner ; ITMngr</v>
      </c>
      <c r="Z26" s="183">
        <f>'0. ARCHITECTURE-WiP'!Z26</f>
        <v>0</v>
      </c>
      <c r="AA26" s="183">
        <f>'0. ARCHITECTURE-WiP'!AA26</f>
        <v>0</v>
      </c>
      <c r="AB26" s="183">
        <f>'0. ARCHITECTURE-WiP'!AB26</f>
        <v>0</v>
      </c>
      <c r="AC26" s="183" t="str">
        <f>'0. ARCHITECTURE-WiP'!AC26</f>
        <v>High</v>
      </c>
      <c r="AD26" s="183" t="str">
        <f>'0. ARCHITECTURE-WiP'!AD26</f>
        <v>OnUpdate</v>
      </c>
      <c r="AE26" s="183" t="s">
        <v>10427</v>
      </c>
      <c r="AF26" s="183">
        <f>'0. ARCHITECTURE-WiP'!AF26</f>
        <v>0</v>
      </c>
      <c r="AG26" s="183">
        <f>'0. ARCHITECTURE-WiP'!AG26</f>
        <v>0</v>
      </c>
      <c r="AH26" s="191"/>
    </row>
    <row r="27" spans="1:34" ht="15.75" customHeight="1">
      <c r="A27" s="183">
        <f>'0. ARCHITECTURE-WiP'!A27</f>
        <v>5</v>
      </c>
      <c r="B27" s="183" t="str">
        <f>'0. ARCHITECTURE-WiP'!B27</f>
        <v>ARCH-5.C01</v>
      </c>
      <c r="C27" s="183" t="str">
        <f>'0. ARCHITECTURE-WiP'!C27</f>
        <v>B</v>
      </c>
      <c r="D27" s="183" t="str">
        <f>'0. ARCHITECTURE-WiP'!D27</f>
        <v>B</v>
      </c>
      <c r="E27" s="183" t="str">
        <f>'0. ARCHITECTURE-WiP'!E27</f>
        <v>B</v>
      </c>
      <c r="F27" s="183" t="str">
        <f>'0. ARCHITECTURE-WiP'!F27</f>
        <v>B/B/B</v>
      </c>
      <c r="G27" s="184" t="s">
        <v>10383</v>
      </c>
      <c r="H27" s="185" t="s">
        <v>5691</v>
      </c>
      <c r="I27" s="185" t="s">
        <v>10210</v>
      </c>
      <c r="J27" s="185" t="s">
        <v>10211</v>
      </c>
      <c r="K27" s="185" t="s">
        <v>10212</v>
      </c>
      <c r="L27" s="185" t="s">
        <v>10213</v>
      </c>
      <c r="M27" s="185" t="s">
        <v>5691</v>
      </c>
      <c r="N27" s="185" t="s">
        <v>5691</v>
      </c>
      <c r="O27" s="185" t="s">
        <v>5691</v>
      </c>
      <c r="P27" s="183">
        <f>'0. ARCHITECTURE-WiP'!P27</f>
        <v>0</v>
      </c>
      <c r="Q27" s="183" t="str">
        <f>'0. ARCHITECTURE-WiP'!Q27</f>
        <v>Architecture</v>
      </c>
      <c r="R27" s="183" t="str">
        <f>'0. ARCHITECTURE-WiP'!R27</f>
        <v>CONSEIL</v>
      </c>
      <c r="S27" s="183" t="str">
        <f>'0. ARCHITECTURE-WiP'!S27</f>
        <v>N/A</v>
      </c>
      <c r="T27" s="183">
        <f>'0. ARCHITECTURE-WiP'!T27</f>
        <v>0</v>
      </c>
      <c r="U27" s="183">
        <f>'0. ARCHITECTURE-WiP'!U27</f>
        <v>0</v>
      </c>
      <c r="V27" s="183">
        <f>'0. ARCHITECTURE-WiP'!V27</f>
        <v>0</v>
      </c>
      <c r="W27" s="183" t="str">
        <f>'0. ARCHITECTURE-WiP'!W27</f>
        <v>Acquisition</v>
      </c>
      <c r="X27" s="183">
        <f>'0. ARCHITECTURE-WiP'!X27</f>
        <v>0</v>
      </c>
      <c r="Y27" s="183">
        <f>'0. ARCHITECTURE-WiP'!Y27</f>
        <v>0</v>
      </c>
      <c r="Z27" s="183">
        <f>'0. ARCHITECTURE-WiP'!Z27</f>
        <v>0</v>
      </c>
      <c r="AA27" s="183">
        <f>'0. ARCHITECTURE-WiP'!AA27</f>
        <v>0</v>
      </c>
      <c r="AB27" s="183">
        <f>'0. ARCHITECTURE-WiP'!AB27</f>
        <v>0</v>
      </c>
      <c r="AC27" s="183">
        <f>'0. ARCHITECTURE-WiP'!AC27</f>
        <v>0</v>
      </c>
      <c r="AD27" s="183">
        <f>'0. ARCHITECTURE-WiP'!AD27</f>
        <v>0</v>
      </c>
      <c r="AE27" s="183">
        <f>'0. ARCHITECTURE-WiP'!AE27</f>
        <v>0</v>
      </c>
      <c r="AF27" s="183">
        <f>'0. ARCHITECTURE-WiP'!AF27</f>
        <v>0</v>
      </c>
      <c r="AG27" s="183">
        <f>'0. ARCHITECTURE-WiP'!AG27</f>
        <v>0</v>
      </c>
      <c r="AH27" s="191"/>
    </row>
    <row r="28" spans="1:34" ht="15.75" customHeight="1">
      <c r="A28" s="183">
        <f>'0. ARCHITECTURE-WiP'!A28</f>
        <v>5</v>
      </c>
      <c r="B28" s="183" t="str">
        <f>'0. ARCHITECTURE-WiP'!B28</f>
        <v>ARCH-5.02</v>
      </c>
      <c r="C28" s="183" t="str">
        <f>'0. ARCHITECTURE-WiP'!C28</f>
        <v>C</v>
      </c>
      <c r="D28" s="183" t="str">
        <f>'0. ARCHITECTURE-WiP'!D28</f>
        <v>B</v>
      </c>
      <c r="E28" s="183" t="str">
        <f>'0. ARCHITECTURE-WiP'!E28</f>
        <v>B</v>
      </c>
      <c r="F28" s="183" t="str">
        <f>'0. ARCHITECTURE-WiP'!F28</f>
        <v>C/B/B</v>
      </c>
      <c r="G28" s="184" t="s">
        <v>10383</v>
      </c>
      <c r="H28" s="185" t="s">
        <v>5691</v>
      </c>
      <c r="I28" s="185" t="s">
        <v>10214</v>
      </c>
      <c r="J28" s="185" t="s">
        <v>10215</v>
      </c>
      <c r="K28" s="185" t="s">
        <v>10216</v>
      </c>
      <c r="L28" s="185" t="s">
        <v>10217</v>
      </c>
      <c r="M28" s="185" t="s">
        <v>10218</v>
      </c>
      <c r="N28" s="185" t="s">
        <v>5691</v>
      </c>
      <c r="O28" s="185" t="s">
        <v>5691</v>
      </c>
      <c r="P28" s="183">
        <f>'0. ARCHITECTURE-WiP'!P28</f>
        <v>0</v>
      </c>
      <c r="Q28" s="183" t="str">
        <f>'0. ARCHITECTURE-WiP'!Q28</f>
        <v>Architecture</v>
      </c>
      <c r="R28" s="183" t="str">
        <f>'0. ARCHITECTURE-WiP'!R28</f>
        <v>RECO</v>
      </c>
      <c r="S28" s="183" t="str">
        <f>'0. ARCHITECTURE-WiP'!S28</f>
        <v>**</v>
      </c>
      <c r="T28" s="183">
        <f>'0. ARCHITECTURE-WiP'!T28</f>
        <v>0</v>
      </c>
      <c r="U28" s="183">
        <f>'0. ARCHITECTURE-WiP'!U28</f>
        <v>0</v>
      </c>
      <c r="V28" s="183">
        <f>'0. ARCHITECTURE-WiP'!V28</f>
        <v>0</v>
      </c>
      <c r="W28" s="183" t="str">
        <f>'0. ARCHITECTURE-WiP'!W28</f>
        <v>Acquisition</v>
      </c>
      <c r="X28" s="183" t="str">
        <f>'0. ARCHITECTURE-WiP'!X28</f>
        <v>#PERF ; #VOL ; #SEC ; #USE ; #MAINT  ; #DEBT ; #FIN</v>
      </c>
      <c r="Y28" s="183" t="str">
        <f>'0. ARCHITECTURE-WiP'!Y28</f>
        <v>Dev ; ProjectMngr ; ProductOwner ; ITMngr</v>
      </c>
      <c r="Z28" s="183">
        <f>'0. ARCHITECTURE-WiP'!Z28</f>
        <v>0</v>
      </c>
      <c r="AA28" s="183">
        <f>'0. ARCHITECTURE-WiP'!AA28</f>
        <v>0</v>
      </c>
      <c r="AB28" s="183">
        <f>'0. ARCHITECTURE-WiP'!AB28</f>
        <v>0</v>
      </c>
      <c r="AC28" s="183" t="str">
        <f>'0. ARCHITECTURE-WiP'!AC28</f>
        <v>Medium</v>
      </c>
      <c r="AD28" s="183" t="str">
        <f>'0. ARCHITECTURE-WiP'!AD28</f>
        <v>OnUpdate</v>
      </c>
      <c r="AE28" s="183" t="s">
        <v>6822</v>
      </c>
      <c r="AF28" s="183">
        <f>'0. ARCHITECTURE-WiP'!AF28</f>
        <v>0</v>
      </c>
      <c r="AG28" s="183">
        <f>'0. ARCHITECTURE-WiP'!AG28</f>
        <v>0</v>
      </c>
      <c r="AH28" s="191"/>
    </row>
    <row r="29" spans="1:34" ht="15.75" customHeight="1">
      <c r="A29" s="183">
        <f>'0. ARCHITECTURE-WiP'!A29</f>
        <v>5</v>
      </c>
      <c r="B29" s="183" t="str">
        <f>'0. ARCHITECTURE-WiP'!B29</f>
        <v>ARCH-5.C02</v>
      </c>
      <c r="C29" s="183" t="str">
        <f>'0. ARCHITECTURE-WiP'!C29</f>
        <v>A</v>
      </c>
      <c r="D29" s="183" t="str">
        <f>'0. ARCHITECTURE-WiP'!D29</f>
        <v>C</v>
      </c>
      <c r="E29" s="183" t="str">
        <f>'0. ARCHITECTURE-WiP'!E29</f>
        <v>B</v>
      </c>
      <c r="F29" s="183" t="str">
        <f>'0. ARCHITECTURE-WiP'!F29</f>
        <v>A/C/B</v>
      </c>
      <c r="G29" s="184" t="s">
        <v>10385</v>
      </c>
      <c r="H29" s="185" t="s">
        <v>5691</v>
      </c>
      <c r="I29" s="185" t="s">
        <v>10219</v>
      </c>
      <c r="J29" s="185" t="s">
        <v>10220</v>
      </c>
      <c r="K29" s="185" t="s">
        <v>10221</v>
      </c>
      <c r="L29" s="185" t="s">
        <v>10222</v>
      </c>
      <c r="M29" s="185" t="s">
        <v>5691</v>
      </c>
      <c r="N29" s="185" t="s">
        <v>5691</v>
      </c>
      <c r="O29" s="185" t="s">
        <v>5691</v>
      </c>
      <c r="P29" s="183">
        <f>'0. ARCHITECTURE-WiP'!P29</f>
        <v>0</v>
      </c>
      <c r="Q29" s="183" t="str">
        <f>'0. ARCHITECTURE-WiP'!Q29</f>
        <v>Architecture</v>
      </c>
      <c r="R29" s="183" t="str">
        <f>'0. ARCHITECTURE-WiP'!R29</f>
        <v>CONSEIL</v>
      </c>
      <c r="S29" s="183" t="str">
        <f>'0. ARCHITECTURE-WiP'!S29</f>
        <v>N/A</v>
      </c>
      <c r="T29" s="183">
        <f>'0. ARCHITECTURE-WiP'!T29</f>
        <v>0</v>
      </c>
      <c r="U29" s="183">
        <f>'0. ARCHITECTURE-WiP'!U29</f>
        <v>0</v>
      </c>
      <c r="V29" s="183">
        <f>'0. ARCHITECTURE-WiP'!V29</f>
        <v>0</v>
      </c>
      <c r="W29" s="183" t="str">
        <f>'0. ARCHITECTURE-WiP'!W29</f>
        <v>Réalisation</v>
      </c>
      <c r="X29" s="183">
        <f>'0. ARCHITECTURE-WiP'!X29</f>
        <v>0</v>
      </c>
      <c r="Y29" s="183">
        <f>'0. ARCHITECTURE-WiP'!Y29</f>
        <v>0</v>
      </c>
      <c r="Z29" s="183">
        <f>'0. ARCHITECTURE-WiP'!Z29</f>
        <v>0</v>
      </c>
      <c r="AA29" s="183">
        <f>'0. ARCHITECTURE-WiP'!AA29</f>
        <v>0</v>
      </c>
      <c r="AB29" s="183">
        <f>'0. ARCHITECTURE-WiP'!AB29</f>
        <v>0</v>
      </c>
      <c r="AC29" s="183">
        <f>'0. ARCHITECTURE-WiP'!AC29</f>
        <v>0</v>
      </c>
      <c r="AD29" s="183">
        <f>'0. ARCHITECTURE-WiP'!AD29</f>
        <v>0</v>
      </c>
      <c r="AE29" s="183">
        <f>'0. ARCHITECTURE-WiP'!AE29</f>
        <v>0</v>
      </c>
      <c r="AF29" s="183">
        <f>'0. ARCHITECTURE-WiP'!AF29</f>
        <v>0</v>
      </c>
      <c r="AG29" s="183">
        <f>'0. ARCHITECTURE-WiP'!AG29</f>
        <v>0</v>
      </c>
      <c r="AH29" s="191"/>
    </row>
    <row r="30" spans="1:34" ht="15.75" customHeight="1">
      <c r="A30" s="183">
        <f>'0. ARCHITECTURE-WiP'!A30</f>
        <v>5</v>
      </c>
      <c r="B30" s="183" t="str">
        <f>'0. ARCHITECTURE-WiP'!B30</f>
        <v>ARCH-5.C03</v>
      </c>
      <c r="C30" s="183" t="str">
        <f>'0. ARCHITECTURE-WiP'!C30</f>
        <v>B</v>
      </c>
      <c r="D30" s="183" t="str">
        <f>'0. ARCHITECTURE-WiP'!D30</f>
        <v>A</v>
      </c>
      <c r="E30" s="183" t="str">
        <f>'0. ARCHITECTURE-WiP'!E30</f>
        <v>A</v>
      </c>
      <c r="F30" s="183" t="str">
        <f>'0. ARCHITECTURE-WiP'!F30</f>
        <v>B/A/A</v>
      </c>
      <c r="G30" s="184" t="s">
        <v>10383</v>
      </c>
      <c r="H30" s="185" t="s">
        <v>5691</v>
      </c>
      <c r="I30" s="185" t="s">
        <v>10223</v>
      </c>
      <c r="J30" s="185" t="s">
        <v>10224</v>
      </c>
      <c r="K30" s="185" t="s">
        <v>10225</v>
      </c>
      <c r="L30" s="185" t="s">
        <v>10226</v>
      </c>
      <c r="M30" s="185" t="s">
        <v>10227</v>
      </c>
      <c r="N30" s="185" t="s">
        <v>5691</v>
      </c>
      <c r="O30" s="185" t="s">
        <v>5691</v>
      </c>
      <c r="P30" s="183">
        <f>'0. ARCHITECTURE-WiP'!P30</f>
        <v>0</v>
      </c>
      <c r="Q30" s="183" t="str">
        <f>'0. ARCHITECTURE-WiP'!Q30</f>
        <v>Architecture</v>
      </c>
      <c r="R30" s="183" t="str">
        <f>'0. ARCHITECTURE-WiP'!R30</f>
        <v>CONSEIL</v>
      </c>
      <c r="S30" s="183" t="str">
        <f>'0. ARCHITECTURE-WiP'!S30</f>
        <v>N/A</v>
      </c>
      <c r="T30" s="183">
        <f>'0. ARCHITECTURE-WiP'!T30</f>
        <v>0</v>
      </c>
      <c r="U30" s="183">
        <f>'0. ARCHITECTURE-WiP'!U30</f>
        <v>0</v>
      </c>
      <c r="V30" s="183">
        <f>'0. ARCHITECTURE-WiP'!V30</f>
        <v>0</v>
      </c>
      <c r="W30" s="183" t="str">
        <f>'0. ARCHITECTURE-WiP'!W30</f>
        <v>Réalisation</v>
      </c>
      <c r="X30" s="183">
        <f>'0. ARCHITECTURE-WiP'!X30</f>
        <v>0</v>
      </c>
      <c r="Y30" s="183">
        <f>'0. ARCHITECTURE-WiP'!Y30</f>
        <v>0</v>
      </c>
      <c r="Z30" s="183">
        <f>'0. ARCHITECTURE-WiP'!Z30</f>
        <v>0</v>
      </c>
      <c r="AA30" s="183">
        <f>'0. ARCHITECTURE-WiP'!AA30</f>
        <v>0</v>
      </c>
      <c r="AB30" s="183">
        <f>'0. ARCHITECTURE-WiP'!AB30</f>
        <v>0</v>
      </c>
      <c r="AC30" s="183">
        <f>'0. ARCHITECTURE-WiP'!AC30</f>
        <v>0</v>
      </c>
      <c r="AD30" s="183">
        <f>'0. ARCHITECTURE-WiP'!AD30</f>
        <v>0</v>
      </c>
      <c r="AE30" s="183">
        <f>'0. ARCHITECTURE-WiP'!AE30</f>
        <v>0</v>
      </c>
      <c r="AF30" s="183">
        <f>'0. ARCHITECTURE-WiP'!AF30</f>
        <v>0</v>
      </c>
      <c r="AG30" s="183">
        <f>'0. ARCHITECTURE-WiP'!AG30</f>
        <v>0</v>
      </c>
      <c r="AH30" s="191"/>
    </row>
    <row r="31" spans="1:34" ht="15.75" customHeight="1">
      <c r="A31" s="183">
        <f>'0. ARCHITECTURE-WiP'!A31</f>
        <v>5</v>
      </c>
      <c r="B31" s="183" t="str">
        <f>'0. ARCHITECTURE-WiP'!B31</f>
        <v>ARCH-5.C04</v>
      </c>
      <c r="C31" s="183" t="str">
        <f>'0. ARCHITECTURE-WiP'!C31</f>
        <v>B</v>
      </c>
      <c r="D31" s="183" t="str">
        <f>'0. ARCHITECTURE-WiP'!D31</f>
        <v>B</v>
      </c>
      <c r="E31" s="183" t="str">
        <f>'0. ARCHITECTURE-WiP'!E31</f>
        <v>B</v>
      </c>
      <c r="F31" s="183" t="str">
        <f>'0. ARCHITECTURE-WiP'!F31</f>
        <v>B/B/B</v>
      </c>
      <c r="G31" s="184" t="s">
        <v>10383</v>
      </c>
      <c r="H31" s="185" t="s">
        <v>5691</v>
      </c>
      <c r="I31" s="185" t="s">
        <v>10228</v>
      </c>
      <c r="J31" s="185" t="s">
        <v>10229</v>
      </c>
      <c r="K31" s="185" t="s">
        <v>10230</v>
      </c>
      <c r="L31" s="185" t="s">
        <v>10231</v>
      </c>
      <c r="M31" s="185" t="s">
        <v>5691</v>
      </c>
      <c r="N31" s="185" t="s">
        <v>5691</v>
      </c>
      <c r="O31" s="185" t="s">
        <v>5691</v>
      </c>
      <c r="P31" s="183">
        <f>'0. ARCHITECTURE-WiP'!P31</f>
        <v>0</v>
      </c>
      <c r="Q31" s="183" t="str">
        <f>'0. ARCHITECTURE-WiP'!Q31</f>
        <v>Architecture</v>
      </c>
      <c r="R31" s="183" t="str">
        <f>'0. ARCHITECTURE-WiP'!R31</f>
        <v>CONSEIL</v>
      </c>
      <c r="S31" s="183" t="str">
        <f>'0. ARCHITECTURE-WiP'!S31</f>
        <v>N/A</v>
      </c>
      <c r="T31" s="183">
        <f>'0. ARCHITECTURE-WiP'!T31</f>
        <v>0</v>
      </c>
      <c r="U31" s="183">
        <f>'0. ARCHITECTURE-WiP'!U31</f>
        <v>0</v>
      </c>
      <c r="V31" s="183">
        <f>'0. ARCHITECTURE-WiP'!V31</f>
        <v>0</v>
      </c>
      <c r="W31" s="183" t="str">
        <f>'0. ARCHITECTURE-WiP'!W31</f>
        <v>Réalisation</v>
      </c>
      <c r="X31" s="183">
        <f>'0. ARCHITECTURE-WiP'!X31</f>
        <v>0</v>
      </c>
      <c r="Y31" s="183">
        <f>'0. ARCHITECTURE-WiP'!Y31</f>
        <v>0</v>
      </c>
      <c r="Z31" s="183">
        <f>'0. ARCHITECTURE-WiP'!Z31</f>
        <v>0</v>
      </c>
      <c r="AA31" s="183">
        <f>'0. ARCHITECTURE-WiP'!AA31</f>
        <v>0</v>
      </c>
      <c r="AB31" s="183">
        <f>'0. ARCHITECTURE-WiP'!AB31</f>
        <v>0</v>
      </c>
      <c r="AC31" s="183">
        <f>'0. ARCHITECTURE-WiP'!AC31</f>
        <v>0</v>
      </c>
      <c r="AD31" s="183">
        <f>'0. ARCHITECTURE-WiP'!AD31</f>
        <v>0</v>
      </c>
      <c r="AE31" s="183">
        <f>'0. ARCHITECTURE-WiP'!AE31</f>
        <v>0</v>
      </c>
      <c r="AF31" s="183">
        <f>'0. ARCHITECTURE-WiP'!AF31</f>
        <v>0</v>
      </c>
      <c r="AG31" s="183">
        <f>'0. ARCHITECTURE-WiP'!AG31</f>
        <v>0</v>
      </c>
      <c r="AH31" s="191"/>
    </row>
    <row r="32" spans="1:34" ht="15.75" customHeight="1">
      <c r="A32" s="183">
        <f>'0. ARCHITECTURE-WiP'!A32</f>
        <v>6</v>
      </c>
      <c r="B32" s="183" t="str">
        <f>'0. ARCHITECTURE-WiP'!B32</f>
        <v>ARCH-6</v>
      </c>
      <c r="C32" s="183">
        <f>'0. ARCHITECTURE-WiP'!C32</f>
        <v>0</v>
      </c>
      <c r="D32" s="183">
        <f>'0. ARCHITECTURE-WiP'!D32</f>
        <v>0</v>
      </c>
      <c r="E32" s="183">
        <f>'0. ARCHITECTURE-WiP'!E32</f>
        <v>0</v>
      </c>
      <c r="F32" s="183" t="str">
        <f>'0. ARCHITECTURE-WiP'!F32</f>
        <v>2A/2A/4A</v>
      </c>
      <c r="G32" s="185" t="s">
        <v>5691</v>
      </c>
      <c r="H32" s="185" t="s">
        <v>10232</v>
      </c>
      <c r="I32" s="185" t="s">
        <v>5691</v>
      </c>
      <c r="J32" s="185" t="s">
        <v>5691</v>
      </c>
      <c r="K32" s="185" t="s">
        <v>5691</v>
      </c>
      <c r="L32" s="185" t="s">
        <v>5691</v>
      </c>
      <c r="M32" s="185" t="s">
        <v>5691</v>
      </c>
      <c r="N32" s="185" t="s">
        <v>5691</v>
      </c>
      <c r="O32" s="185" t="s">
        <v>5691</v>
      </c>
      <c r="P32" s="183">
        <f>'0. ARCHITECTURE-WiP'!P32</f>
        <v>0</v>
      </c>
      <c r="Q32" s="183">
        <f>'0. ARCHITECTURE-WiP'!Q32</f>
        <v>0</v>
      </c>
      <c r="R32" s="183">
        <f>'0. ARCHITECTURE-WiP'!R32</f>
        <v>0</v>
      </c>
      <c r="S32" s="183">
        <f>'0. ARCHITECTURE-WiP'!S32</f>
        <v>0</v>
      </c>
      <c r="T32" s="183">
        <f>'0. ARCHITECTURE-WiP'!T32</f>
        <v>0</v>
      </c>
      <c r="U32" s="183" t="str">
        <f>'0. ARCHITECTURE-WiP'!U32</f>
        <v>ODD#10 ; ODD#12</v>
      </c>
      <c r="V32" s="183">
        <f>'0. ARCHITECTURE-WiP'!V32</f>
        <v>0</v>
      </c>
      <c r="W32" s="183">
        <f>'0. ARCHITECTURE-WiP'!W32</f>
        <v>0</v>
      </c>
      <c r="X32" s="183">
        <f>'0. ARCHITECTURE-WiP'!X32</f>
        <v>0</v>
      </c>
      <c r="Y32" s="183">
        <f>'0. ARCHITECTURE-WiP'!Y32</f>
        <v>0</v>
      </c>
      <c r="Z32" s="183">
        <f>'0. ARCHITECTURE-WiP'!Z32</f>
        <v>0</v>
      </c>
      <c r="AA32" s="183">
        <f>'0. ARCHITECTURE-WiP'!AA32</f>
        <v>0</v>
      </c>
      <c r="AB32" s="183">
        <f>'0. ARCHITECTURE-WiP'!AB32</f>
        <v>0</v>
      </c>
      <c r="AC32" s="183">
        <f>'0. ARCHITECTURE-WiP'!AC32</f>
        <v>0</v>
      </c>
      <c r="AD32" s="183">
        <f>'0. ARCHITECTURE-WiP'!AD32</f>
        <v>0</v>
      </c>
      <c r="AE32" s="183">
        <f>'0. ARCHITECTURE-WiP'!AE32</f>
        <v>0</v>
      </c>
      <c r="AF32" s="183">
        <f>'0. ARCHITECTURE-WiP'!AF32</f>
        <v>0</v>
      </c>
      <c r="AG32" s="183">
        <f>'0. ARCHITECTURE-WiP'!AG32</f>
        <v>0</v>
      </c>
      <c r="AH32" s="191"/>
    </row>
    <row r="33" spans="1:34" ht="15.75" customHeight="1">
      <c r="A33" s="183">
        <f>'0. ARCHITECTURE-WiP'!A33</f>
        <v>6</v>
      </c>
      <c r="B33" s="183" t="str">
        <f>'0. ARCHITECTURE-WiP'!B33</f>
        <v>ARCH-6.01</v>
      </c>
      <c r="C33" s="183" t="str">
        <f>'0. ARCHITECTURE-WiP'!C33</f>
        <v>B</v>
      </c>
      <c r="D33" s="183" t="str">
        <f>'0. ARCHITECTURE-WiP'!D33</f>
        <v>B</v>
      </c>
      <c r="E33" s="183" t="str">
        <f>'0. ARCHITECTURE-WiP'!E33</f>
        <v>A</v>
      </c>
      <c r="F33" s="183" t="str">
        <f>'0. ARCHITECTURE-WiP'!F33</f>
        <v>B/B/A</v>
      </c>
      <c r="G33" s="184" t="s">
        <v>10383</v>
      </c>
      <c r="H33" s="185" t="s">
        <v>5691</v>
      </c>
      <c r="I33" s="185" t="s">
        <v>10233</v>
      </c>
      <c r="J33" s="185" t="s">
        <v>10234</v>
      </c>
      <c r="K33" s="185" t="s">
        <v>10235</v>
      </c>
      <c r="L33" s="185" t="s">
        <v>10236</v>
      </c>
      <c r="M33" s="185" t="s">
        <v>10237</v>
      </c>
      <c r="N33" s="185" t="s">
        <v>10238</v>
      </c>
      <c r="O33" s="185" t="s">
        <v>5691</v>
      </c>
      <c r="P33" s="183">
        <f>'0. ARCHITECTURE-WiP'!P33</f>
        <v>0</v>
      </c>
      <c r="Q33" s="183" t="str">
        <f>'0. ARCHITECTURE-WiP'!Q33</f>
        <v>Architecture</v>
      </c>
      <c r="R33" s="183" t="str">
        <f>'0. ARCHITECTURE-WiP'!R33</f>
        <v>RECO</v>
      </c>
      <c r="S33" s="183" t="str">
        <f>'0. ARCHITECTURE-WiP'!S33</f>
        <v>**</v>
      </c>
      <c r="T33" s="183">
        <f>'0. ARCHITECTURE-WiP'!T33</f>
        <v>0</v>
      </c>
      <c r="U33" s="183">
        <f>'0. ARCHITECTURE-WiP'!U33</f>
        <v>0</v>
      </c>
      <c r="V33" s="183">
        <f>'0. ARCHITECTURE-WiP'!V33</f>
        <v>0</v>
      </c>
      <c r="W33" s="183" t="str">
        <f>'0. ARCHITECTURE-WiP'!W33</f>
        <v>Revalorisation</v>
      </c>
      <c r="X33" s="183" t="str">
        <f>'0. ARCHITECTURE-WiP'!X33</f>
        <v>#SEC ; #USE ; #MAINT ; #DEBT ; #METH ;</v>
      </c>
      <c r="Y33" s="183" t="str">
        <f>'0. ARCHITECTURE-WiP'!Y33</f>
        <v>Dev ; ProjectMngr ; ITMngr ;</v>
      </c>
      <c r="Z33" s="183" t="str">
        <f>'0. ARCHITECTURE-WiP'!Z33</f>
        <v>(X / Y ) * 100</v>
      </c>
      <c r="AA33" s="183" t="s">
        <v>5834</v>
      </c>
      <c r="AB33" s="183">
        <f>'0. ARCHITECTURE-WiP'!AB33</f>
        <v>100</v>
      </c>
      <c r="AC33" s="183" t="str">
        <f>'0. ARCHITECTURE-WiP'!AC33</f>
        <v>High</v>
      </c>
      <c r="AD33" s="183" t="str">
        <f>'0. ARCHITECTURE-WiP'!AD33</f>
        <v>OnUpdate</v>
      </c>
      <c r="AE33" s="183" t="s">
        <v>10428</v>
      </c>
      <c r="AF33" s="183">
        <f>'0. ARCHITECTURE-WiP'!AF33</f>
        <v>0</v>
      </c>
      <c r="AG33" s="183">
        <f>'0. ARCHITECTURE-WiP'!AG33</f>
        <v>0</v>
      </c>
      <c r="AH33" s="191"/>
    </row>
    <row r="34" spans="1:34" ht="15.75" customHeight="1">
      <c r="A34" s="183">
        <f>'0. ARCHITECTURE-WiP'!A34</f>
        <v>6</v>
      </c>
      <c r="B34" s="183" t="str">
        <f>'0. ARCHITECTURE-WiP'!B34</f>
        <v>ARCH-6.02</v>
      </c>
      <c r="C34" s="183" t="str">
        <f>'0. ARCHITECTURE-WiP'!C34</f>
        <v>B</v>
      </c>
      <c r="D34" s="183" t="str">
        <f>'0. ARCHITECTURE-WiP'!D34</f>
        <v>B</v>
      </c>
      <c r="E34" s="183" t="str">
        <f>'0. ARCHITECTURE-WiP'!E34</f>
        <v>A</v>
      </c>
      <c r="F34" s="183" t="str">
        <f>'0. ARCHITECTURE-WiP'!F34</f>
        <v>B/B/A</v>
      </c>
      <c r="G34" s="184" t="s">
        <v>10383</v>
      </c>
      <c r="H34" s="185" t="s">
        <v>5691</v>
      </c>
      <c r="I34" s="185" t="s">
        <v>10239</v>
      </c>
      <c r="J34" s="185" t="s">
        <v>10240</v>
      </c>
      <c r="K34" s="185" t="s">
        <v>10241</v>
      </c>
      <c r="L34" s="185" t="s">
        <v>10242</v>
      </c>
      <c r="M34" s="185" t="s">
        <v>10243</v>
      </c>
      <c r="N34" s="185" t="s">
        <v>10244</v>
      </c>
      <c r="O34" s="185" t="s">
        <v>5691</v>
      </c>
      <c r="P34" s="183">
        <f>'0. ARCHITECTURE-WiP'!P34</f>
        <v>0</v>
      </c>
      <c r="Q34" s="183" t="str">
        <f>'0. ARCHITECTURE-WiP'!Q34</f>
        <v>Architecture</v>
      </c>
      <c r="R34" s="183" t="str">
        <f>'0. ARCHITECTURE-WiP'!R34</f>
        <v>RECO</v>
      </c>
      <c r="S34" s="183" t="str">
        <f>'0. ARCHITECTURE-WiP'!S34</f>
        <v>**</v>
      </c>
      <c r="T34" s="183">
        <f>'0. ARCHITECTURE-WiP'!T34</f>
        <v>0</v>
      </c>
      <c r="U34" s="183">
        <f>'0. ARCHITECTURE-WiP'!U34</f>
        <v>0</v>
      </c>
      <c r="V34" s="183">
        <f>'0. ARCHITECTURE-WiP'!V34</f>
        <v>0</v>
      </c>
      <c r="W34" s="183" t="str">
        <f>'0. ARCHITECTURE-WiP'!W34</f>
        <v>Revalorisation</v>
      </c>
      <c r="X34" s="183" t="str">
        <f>'0. ARCHITECTURE-WiP'!X34</f>
        <v>#SEC ; #USE ; #MAINT ; #DEBT ; #METH ;</v>
      </c>
      <c r="Y34" s="183" t="str">
        <f>'0. ARCHITECTURE-WiP'!Y34</f>
        <v>Dev ; ProjectMngr ; ITMngr ;</v>
      </c>
      <c r="Z34" s="183" t="str">
        <f>'0. ARCHITECTURE-WiP'!Z34</f>
        <v>(X / Y ) * 100</v>
      </c>
      <c r="AA34" s="183" t="s">
        <v>5834</v>
      </c>
      <c r="AB34" s="183">
        <f>'0. ARCHITECTURE-WiP'!AB34</f>
        <v>100</v>
      </c>
      <c r="AC34" s="183" t="str">
        <f>'0. ARCHITECTURE-WiP'!AC34</f>
        <v>Medium</v>
      </c>
      <c r="AD34" s="183" t="str">
        <f>'0. ARCHITECTURE-WiP'!AD34</f>
        <v>OnUpdate</v>
      </c>
      <c r="AE34" s="183" t="s">
        <v>10428</v>
      </c>
      <c r="AF34" s="183">
        <f>'0. ARCHITECTURE-WiP'!AF34</f>
        <v>0</v>
      </c>
      <c r="AG34" s="183">
        <f>'0. ARCHITECTURE-WiP'!AG34</f>
        <v>0</v>
      </c>
      <c r="AH34" s="191"/>
    </row>
    <row r="35" spans="1:34" ht="15.75" customHeight="1">
      <c r="A35" s="183">
        <f>'0. ARCHITECTURE-WiP'!A35</f>
        <v>6</v>
      </c>
      <c r="B35" s="183" t="str">
        <f>'0. ARCHITECTURE-WiP'!B35</f>
        <v>ARCH-6.C01</v>
      </c>
      <c r="C35" s="183" t="str">
        <f>'0. ARCHITECTURE-WiP'!C35</f>
        <v>B</v>
      </c>
      <c r="D35" s="183" t="str">
        <f>'0. ARCHITECTURE-WiP'!D35</f>
        <v>A</v>
      </c>
      <c r="E35" s="183" t="str">
        <f>'0. ARCHITECTURE-WiP'!E35</f>
        <v>A</v>
      </c>
      <c r="F35" s="183" t="str">
        <f>'0. ARCHITECTURE-WiP'!F35</f>
        <v>B/A/A</v>
      </c>
      <c r="G35" s="184" t="s">
        <v>10383</v>
      </c>
      <c r="H35" s="185" t="s">
        <v>5691</v>
      </c>
      <c r="I35" s="185" t="s">
        <v>10245</v>
      </c>
      <c r="J35" s="185" t="s">
        <v>10246</v>
      </c>
      <c r="K35" s="185" t="s">
        <v>10247</v>
      </c>
      <c r="L35" s="185" t="s">
        <v>10248</v>
      </c>
      <c r="M35" s="185" t="s">
        <v>5691</v>
      </c>
      <c r="N35" s="185" t="s">
        <v>5691</v>
      </c>
      <c r="O35" s="185" t="s">
        <v>5691</v>
      </c>
      <c r="P35" s="183">
        <f>'0. ARCHITECTURE-WiP'!P35</f>
        <v>0</v>
      </c>
      <c r="Q35" s="183" t="str">
        <f>'0. ARCHITECTURE-WiP'!Q35</f>
        <v>Architecture</v>
      </c>
      <c r="R35" s="183" t="str">
        <f>'0. ARCHITECTURE-WiP'!R35</f>
        <v>CONSEIL</v>
      </c>
      <c r="S35" s="183" t="str">
        <f>'0. ARCHITECTURE-WiP'!S35</f>
        <v>N/A</v>
      </c>
      <c r="T35" s="183">
        <f>'0. ARCHITECTURE-WiP'!T35</f>
        <v>0</v>
      </c>
      <c r="U35" s="183">
        <f>'0. ARCHITECTURE-WiP'!U35</f>
        <v>0</v>
      </c>
      <c r="V35" s="183">
        <f>'0. ARCHITECTURE-WiP'!V35</f>
        <v>0</v>
      </c>
      <c r="W35" s="183" t="str">
        <f>'0. ARCHITECTURE-WiP'!W35</f>
        <v>Administration</v>
      </c>
      <c r="X35" s="183">
        <f>'0. ARCHITECTURE-WiP'!X35</f>
        <v>0</v>
      </c>
      <c r="Y35" s="183">
        <f>'0. ARCHITECTURE-WiP'!Y35</f>
        <v>0</v>
      </c>
      <c r="Z35" s="183">
        <f>'0. ARCHITECTURE-WiP'!Z35</f>
        <v>0</v>
      </c>
      <c r="AA35" s="183">
        <f>'0. ARCHITECTURE-WiP'!AA35</f>
        <v>0</v>
      </c>
      <c r="AB35" s="183">
        <f>'0. ARCHITECTURE-WiP'!AB35</f>
        <v>0</v>
      </c>
      <c r="AC35" s="183">
        <f>'0. ARCHITECTURE-WiP'!AC35</f>
        <v>0</v>
      </c>
      <c r="AD35" s="183">
        <f>'0. ARCHITECTURE-WiP'!AD35</f>
        <v>0</v>
      </c>
      <c r="AE35" s="183">
        <f>'0. ARCHITECTURE-WiP'!AE35</f>
        <v>0</v>
      </c>
      <c r="AF35" s="183">
        <f>'0. ARCHITECTURE-WiP'!AF35</f>
        <v>0</v>
      </c>
      <c r="AG35" s="183">
        <f>'0. ARCHITECTURE-WiP'!AG35</f>
        <v>0</v>
      </c>
      <c r="AH35" s="191"/>
    </row>
    <row r="36" spans="1:34" ht="15.75" customHeight="1">
      <c r="A36" s="183">
        <f>'0. ARCHITECTURE-WiP'!A36</f>
        <v>6</v>
      </c>
      <c r="B36" s="183" t="str">
        <f>'0. ARCHITECTURE-WiP'!B36</f>
        <v>ARCH-6.03</v>
      </c>
      <c r="C36" s="183" t="str">
        <f>'0. ARCHITECTURE-WiP'!C36</f>
        <v>A</v>
      </c>
      <c r="D36" s="183" t="str">
        <f>'0. ARCHITECTURE-WiP'!D36</f>
        <v>B</v>
      </c>
      <c r="E36" s="183" t="str">
        <f>'0. ARCHITECTURE-WiP'!E36</f>
        <v>B</v>
      </c>
      <c r="F36" s="183" t="str">
        <f>'0. ARCHITECTURE-WiP'!F36</f>
        <v>A/B/B</v>
      </c>
      <c r="G36" s="184" t="s">
        <v>10429</v>
      </c>
      <c r="H36" s="185" t="s">
        <v>5691</v>
      </c>
      <c r="I36" s="185" t="s">
        <v>10250</v>
      </c>
      <c r="J36" s="185" t="s">
        <v>10251</v>
      </c>
      <c r="K36" s="185" t="s">
        <v>9367</v>
      </c>
      <c r="L36" s="185" t="s">
        <v>10252</v>
      </c>
      <c r="M36" s="185" t="s">
        <v>5691</v>
      </c>
      <c r="N36" s="185" t="s">
        <v>5691</v>
      </c>
      <c r="O36" s="185" t="s">
        <v>5691</v>
      </c>
      <c r="P36" s="183">
        <f>'0. ARCHITECTURE-WiP'!P36</f>
        <v>0</v>
      </c>
      <c r="Q36" s="183" t="str">
        <f>'0. ARCHITECTURE-WiP'!Q36</f>
        <v>Architecture</v>
      </c>
      <c r="R36" s="183" t="str">
        <f>'0. ARCHITECTURE-WiP'!R36</f>
        <v>RECO</v>
      </c>
      <c r="S36" s="183" t="str">
        <f>'0. ARCHITECTURE-WiP'!S36</f>
        <v>**</v>
      </c>
      <c r="T36" s="183">
        <f>'0. ARCHITECTURE-WiP'!T36</f>
        <v>0</v>
      </c>
      <c r="U36" s="183">
        <f>'0. ARCHITECTURE-WiP'!U36</f>
        <v>0</v>
      </c>
      <c r="V36" s="183">
        <f>'0. ARCHITECTURE-WiP'!V36</f>
        <v>0</v>
      </c>
      <c r="W36" s="183" t="str">
        <f>'0. ARCHITECTURE-WiP'!W36</f>
        <v>Utilisation</v>
      </c>
      <c r="X36" s="183" t="str">
        <f>'0. ARCHITECTURE-WiP'!X36</f>
        <v>#PERF ; #VOL ; #USE ;</v>
      </c>
      <c r="Y36" s="183" t="str">
        <f>'0. ARCHITECTURE-WiP'!Y36</f>
        <v>Dev ; ProjectMngr ; ITMngr ;</v>
      </c>
      <c r="Z36" s="183" t="str">
        <f>'0. ARCHITECTURE-WiP'!Z36</f>
        <v>(X / Y ) * 100</v>
      </c>
      <c r="AA36" s="183" t="s">
        <v>5834</v>
      </c>
      <c r="AB36" s="183">
        <f>'0. ARCHITECTURE-WiP'!AB36</f>
        <v>100</v>
      </c>
      <c r="AC36" s="183" t="str">
        <f>'0. ARCHITECTURE-WiP'!AC36</f>
        <v>High</v>
      </c>
      <c r="AD36" s="183" t="str">
        <f>'0. ARCHITECTURE-WiP'!AD36</f>
        <v>OnUpdate</v>
      </c>
      <c r="AE36" s="183" t="s">
        <v>9654</v>
      </c>
      <c r="AF36" s="183">
        <f>'0. ARCHITECTURE-WiP'!AF36</f>
        <v>0</v>
      </c>
      <c r="AG36" s="183">
        <f>'0. ARCHITECTURE-WiP'!AG36</f>
        <v>0</v>
      </c>
      <c r="AH36" s="191"/>
    </row>
    <row r="37" spans="1:34" ht="15.75" customHeight="1">
      <c r="A37" s="183">
        <f>'0. ARCHITECTURE-WiP'!A37</f>
        <v>6</v>
      </c>
      <c r="B37" s="183" t="str">
        <f>'0. ARCHITECTURE-WiP'!B37</f>
        <v>ARCH-6.C02</v>
      </c>
      <c r="C37" s="183" t="str">
        <f>'0. ARCHITECTURE-WiP'!C37</f>
        <v>A</v>
      </c>
      <c r="D37" s="183" t="str">
        <f>'0. ARCHITECTURE-WiP'!D37</f>
        <v>A</v>
      </c>
      <c r="E37" s="183" t="str">
        <f>'0. ARCHITECTURE-WiP'!E37</f>
        <v>A</v>
      </c>
      <c r="F37" s="183" t="str">
        <f>'0. ARCHITECTURE-WiP'!F37</f>
        <v>A/A/A</v>
      </c>
      <c r="G37" s="184" t="s">
        <v>10417</v>
      </c>
      <c r="H37" s="185" t="s">
        <v>5691</v>
      </c>
      <c r="I37" s="185" t="s">
        <v>10253</v>
      </c>
      <c r="J37" s="185" t="s">
        <v>10254</v>
      </c>
      <c r="K37" s="185" t="s">
        <v>10255</v>
      </c>
      <c r="L37" s="185" t="s">
        <v>10256</v>
      </c>
      <c r="M37" s="185" t="s">
        <v>5691</v>
      </c>
      <c r="N37" s="185" t="s">
        <v>5691</v>
      </c>
      <c r="O37" s="185" t="s">
        <v>5691</v>
      </c>
      <c r="P37" s="183">
        <f>'0. ARCHITECTURE-WiP'!P37</f>
        <v>0</v>
      </c>
      <c r="Q37" s="183" t="str">
        <f>'0. ARCHITECTURE-WiP'!Q37</f>
        <v>Cycle de vie</v>
      </c>
      <c r="R37" s="183" t="str">
        <f>'0. ARCHITECTURE-WiP'!R37</f>
        <v>CONSEIL</v>
      </c>
      <c r="S37" s="183" t="str">
        <f>'0. ARCHITECTURE-WiP'!S37</f>
        <v>N/A</v>
      </c>
      <c r="T37" s="183">
        <f>'0. ARCHITECTURE-WiP'!T37</f>
        <v>0</v>
      </c>
      <c r="U37" s="183">
        <f>'0. ARCHITECTURE-WiP'!U37</f>
        <v>0</v>
      </c>
      <c r="V37" s="183">
        <f>'0. ARCHITECTURE-WiP'!V37</f>
        <v>0</v>
      </c>
      <c r="W37" s="183" t="str">
        <f>'0. ARCHITECTURE-WiP'!W37</f>
        <v>Acquisition</v>
      </c>
      <c r="X37" s="183">
        <f>'0. ARCHITECTURE-WiP'!X37</f>
        <v>0</v>
      </c>
      <c r="Y37" s="183">
        <f>'0. ARCHITECTURE-WiP'!Y37</f>
        <v>0</v>
      </c>
      <c r="Z37" s="183">
        <f>'0. ARCHITECTURE-WiP'!Z37</f>
        <v>0</v>
      </c>
      <c r="AA37" s="183">
        <f>'0. ARCHITECTURE-WiP'!AA37</f>
        <v>0</v>
      </c>
      <c r="AB37" s="183">
        <f>'0. ARCHITECTURE-WiP'!AB37</f>
        <v>0</v>
      </c>
      <c r="AC37" s="183">
        <f>'0. ARCHITECTURE-WiP'!AC37</f>
        <v>0</v>
      </c>
      <c r="AD37" s="183">
        <f>'0. ARCHITECTURE-WiP'!AD37</f>
        <v>0</v>
      </c>
      <c r="AE37" s="183">
        <f>'0. ARCHITECTURE-WiP'!AE37</f>
        <v>0</v>
      </c>
      <c r="AF37" s="183">
        <f>'0. ARCHITECTURE-WiP'!AF37</f>
        <v>0</v>
      </c>
      <c r="AG37" s="183">
        <f>'0. ARCHITECTURE-WiP'!AG37</f>
        <v>0</v>
      </c>
      <c r="AH37" s="191"/>
    </row>
    <row r="38" spans="1:34" ht="15.75" customHeight="1">
      <c r="A38" s="183">
        <f>'0. ARCHITECTURE-WiP'!A38</f>
        <v>7</v>
      </c>
      <c r="B38" s="183" t="str">
        <f>'0. ARCHITECTURE-WiP'!B38</f>
        <v>ARCH-7</v>
      </c>
      <c r="C38" s="183">
        <f>'0. ARCHITECTURE-WiP'!C38</f>
        <v>0</v>
      </c>
      <c r="D38" s="183">
        <f>'0. ARCHITECTURE-WiP'!D38</f>
        <v>0</v>
      </c>
      <c r="E38" s="183">
        <f>'0. ARCHITECTURE-WiP'!E38</f>
        <v>0</v>
      </c>
      <c r="F38" s="183" t="str">
        <f>'0. ARCHITECTURE-WiP'!F38</f>
        <v>2A/1A/2A</v>
      </c>
      <c r="G38" s="185" t="s">
        <v>5691</v>
      </c>
      <c r="H38" s="185" t="s">
        <v>10257</v>
      </c>
      <c r="I38" s="185" t="s">
        <v>5691</v>
      </c>
      <c r="J38" s="185" t="s">
        <v>5691</v>
      </c>
      <c r="K38" s="185" t="s">
        <v>5691</v>
      </c>
      <c r="L38" s="185" t="s">
        <v>5691</v>
      </c>
      <c r="M38" s="185" t="s">
        <v>5691</v>
      </c>
      <c r="N38" s="185" t="s">
        <v>5691</v>
      </c>
      <c r="O38" s="185" t="s">
        <v>5691</v>
      </c>
      <c r="P38" s="183">
        <f>'0. ARCHITECTURE-WiP'!P38</f>
        <v>0</v>
      </c>
      <c r="Q38" s="183">
        <f>'0. ARCHITECTURE-WiP'!Q38</f>
        <v>0</v>
      </c>
      <c r="R38" s="183">
        <f>'0. ARCHITECTURE-WiP'!R38</f>
        <v>0</v>
      </c>
      <c r="S38" s="183">
        <f>'0. ARCHITECTURE-WiP'!S38</f>
        <v>0</v>
      </c>
      <c r="T38" s="183">
        <f>'0. ARCHITECTURE-WiP'!T38</f>
        <v>0</v>
      </c>
      <c r="U38" s="183" t="str">
        <f>'0. ARCHITECTURE-WiP'!U38</f>
        <v>ODD#9 ; ODD#12</v>
      </c>
      <c r="V38" s="183">
        <f>'0. ARCHITECTURE-WiP'!V38</f>
        <v>0</v>
      </c>
      <c r="W38" s="183">
        <f>'0. ARCHITECTURE-WiP'!W38</f>
        <v>0</v>
      </c>
      <c r="X38" s="183">
        <f>'0. ARCHITECTURE-WiP'!X38</f>
        <v>0</v>
      </c>
      <c r="Y38" s="183">
        <f>'0. ARCHITECTURE-WiP'!Y38</f>
        <v>0</v>
      </c>
      <c r="Z38" s="183">
        <f>'0. ARCHITECTURE-WiP'!Z38</f>
        <v>0</v>
      </c>
      <c r="AA38" s="183">
        <f>'0. ARCHITECTURE-WiP'!AA38</f>
        <v>0</v>
      </c>
      <c r="AB38" s="183">
        <f>'0. ARCHITECTURE-WiP'!AB38</f>
        <v>0</v>
      </c>
      <c r="AC38" s="183">
        <f>'0. ARCHITECTURE-WiP'!AC38</f>
        <v>0</v>
      </c>
      <c r="AD38" s="183">
        <f>'0. ARCHITECTURE-WiP'!AD38</f>
        <v>0</v>
      </c>
      <c r="AE38" s="183">
        <f>'0. ARCHITECTURE-WiP'!AE38</f>
        <v>0</v>
      </c>
      <c r="AF38" s="183">
        <f>'0. ARCHITECTURE-WiP'!AF38</f>
        <v>0</v>
      </c>
      <c r="AG38" s="183">
        <f>'0. ARCHITECTURE-WiP'!AG38</f>
        <v>0</v>
      </c>
      <c r="AH38" s="191"/>
    </row>
    <row r="39" spans="1:34" ht="15.75" customHeight="1">
      <c r="A39" s="183">
        <f>'0. ARCHITECTURE-WiP'!A39</f>
        <v>7</v>
      </c>
      <c r="B39" s="183" t="str">
        <f>'0. ARCHITECTURE-WiP'!B39</f>
        <v>ARCH-7.C01</v>
      </c>
      <c r="C39" s="183" t="str">
        <f>'0. ARCHITECTURE-WiP'!C39</f>
        <v>A</v>
      </c>
      <c r="D39" s="183" t="str">
        <f>'0. ARCHITECTURE-WiP'!D39</f>
        <v>B</v>
      </c>
      <c r="E39" s="183" t="str">
        <f>'0. ARCHITECTURE-WiP'!E39</f>
        <v>B</v>
      </c>
      <c r="F39" s="183" t="str">
        <f>'0. ARCHITECTURE-WiP'!F39</f>
        <v>A/B/B</v>
      </c>
      <c r="G39" s="184" t="s">
        <v>10383</v>
      </c>
      <c r="H39" s="185" t="s">
        <v>5691</v>
      </c>
      <c r="I39" s="185" t="s">
        <v>10258</v>
      </c>
      <c r="J39" s="185" t="s">
        <v>10259</v>
      </c>
      <c r="K39" s="185" t="s">
        <v>10260</v>
      </c>
      <c r="L39" s="185" t="s">
        <v>10261</v>
      </c>
      <c r="M39" s="185" t="s">
        <v>5691</v>
      </c>
      <c r="N39" s="185" t="s">
        <v>5691</v>
      </c>
      <c r="O39" s="185" t="s">
        <v>5691</v>
      </c>
      <c r="P39" s="183">
        <f>'0. ARCHITECTURE-WiP'!P39</f>
        <v>0</v>
      </c>
      <c r="Q39" s="183" t="str">
        <f>'0. ARCHITECTURE-WiP'!Q39</f>
        <v>Architecture</v>
      </c>
      <c r="R39" s="183" t="str">
        <f>'0. ARCHITECTURE-WiP'!R39</f>
        <v>CONSEIL</v>
      </c>
      <c r="S39" s="183" t="str">
        <f>'0. ARCHITECTURE-WiP'!S39</f>
        <v>N/A</v>
      </c>
      <c r="T39" s="183">
        <f>'0. ARCHITECTURE-WiP'!T39</f>
        <v>0</v>
      </c>
      <c r="U39" s="183">
        <f>'0. ARCHITECTURE-WiP'!U39</f>
        <v>0</v>
      </c>
      <c r="V39" s="183">
        <f>'0. ARCHITECTURE-WiP'!V39</f>
        <v>0</v>
      </c>
      <c r="W39" s="183" t="str">
        <f>'0. ARCHITECTURE-WiP'!W39</f>
        <v>Conception</v>
      </c>
      <c r="X39" s="183">
        <f>'0. ARCHITECTURE-WiP'!X39</f>
        <v>0</v>
      </c>
      <c r="Y39" s="183">
        <f>'0. ARCHITECTURE-WiP'!Y39</f>
        <v>0</v>
      </c>
      <c r="Z39" s="183">
        <f>'0. ARCHITECTURE-WiP'!Z39</f>
        <v>0</v>
      </c>
      <c r="AA39" s="183">
        <f>'0. ARCHITECTURE-WiP'!AA39</f>
        <v>0</v>
      </c>
      <c r="AB39" s="183">
        <f>'0. ARCHITECTURE-WiP'!AB39</f>
        <v>0</v>
      </c>
      <c r="AC39" s="183">
        <f>'0. ARCHITECTURE-WiP'!AC39</f>
        <v>0</v>
      </c>
      <c r="AD39" s="183">
        <f>'0. ARCHITECTURE-WiP'!AD39</f>
        <v>0</v>
      </c>
      <c r="AE39" s="183">
        <f>'0. ARCHITECTURE-WiP'!AE39</f>
        <v>0</v>
      </c>
      <c r="AF39" s="183">
        <f>'0. ARCHITECTURE-WiP'!AF39</f>
        <v>0</v>
      </c>
      <c r="AG39" s="183">
        <f>'0. ARCHITECTURE-WiP'!AG39</f>
        <v>0</v>
      </c>
      <c r="AH39" s="191"/>
    </row>
    <row r="40" spans="1:34" ht="15.75" customHeight="1">
      <c r="A40" s="183">
        <f>'0. ARCHITECTURE-WiP'!A40</f>
        <v>7</v>
      </c>
      <c r="B40" s="183" t="str">
        <f>'0. ARCHITECTURE-WiP'!B40</f>
        <v>ARCH-7.01</v>
      </c>
      <c r="C40" s="183" t="str">
        <f>'0. ARCHITECTURE-WiP'!C40</f>
        <v>A</v>
      </c>
      <c r="D40" s="183" t="str">
        <f>'0. ARCHITECTURE-WiP'!D40</f>
        <v>B</v>
      </c>
      <c r="E40" s="183" t="str">
        <f>'0. ARCHITECTURE-WiP'!E40</f>
        <v>B</v>
      </c>
      <c r="F40" s="183" t="str">
        <f>'0. ARCHITECTURE-WiP'!F40</f>
        <v>A/B/B</v>
      </c>
      <c r="G40" s="184" t="s">
        <v>10383</v>
      </c>
      <c r="H40" s="185" t="s">
        <v>5691</v>
      </c>
      <c r="I40" s="185" t="s">
        <v>10262</v>
      </c>
      <c r="J40" s="185" t="s">
        <v>10263</v>
      </c>
      <c r="K40" s="185" t="s">
        <v>10264</v>
      </c>
      <c r="L40" s="185" t="s">
        <v>10265</v>
      </c>
      <c r="M40" s="185" t="s">
        <v>10266</v>
      </c>
      <c r="N40" s="185" t="s">
        <v>10267</v>
      </c>
      <c r="O40" s="185" t="s">
        <v>5691</v>
      </c>
      <c r="P40" s="183">
        <f>'0. ARCHITECTURE-WiP'!P40</f>
        <v>0</v>
      </c>
      <c r="Q40" s="183" t="str">
        <f>'0. ARCHITECTURE-WiP'!Q40</f>
        <v>Architecture</v>
      </c>
      <c r="R40" s="183" t="str">
        <f>'0. ARCHITECTURE-WiP'!R40</f>
        <v>RECO</v>
      </c>
      <c r="S40" s="183" t="str">
        <f>'0. ARCHITECTURE-WiP'!S40</f>
        <v>**</v>
      </c>
      <c r="T40" s="183">
        <f>'0. ARCHITECTURE-WiP'!T40</f>
        <v>0</v>
      </c>
      <c r="U40" s="183">
        <f>'0. ARCHITECTURE-WiP'!U40</f>
        <v>0</v>
      </c>
      <c r="V40" s="183">
        <f>'0. ARCHITECTURE-WiP'!V40</f>
        <v>0</v>
      </c>
      <c r="W40" s="183" t="str">
        <f>'0. ARCHITECTURE-WiP'!W40</f>
        <v>Conception</v>
      </c>
      <c r="X40" s="183" t="str">
        <f>'0. ARCHITECTURE-WiP'!X40</f>
        <v>#PERF ; #VOL ; #SEC ; #USE ;</v>
      </c>
      <c r="Y40" s="183" t="str">
        <f>'0. ARCHITECTURE-WiP'!Y40</f>
        <v>Dev ; ProjectMngr ; ITMngr ;</v>
      </c>
      <c r="Z40" s="183" t="str">
        <f>'0. ARCHITECTURE-WiP'!Z40</f>
        <v>(X / Y ) * 100</v>
      </c>
      <c r="AA40" s="183" t="s">
        <v>5834</v>
      </c>
      <c r="AB40" s="183">
        <f>'0. ARCHITECTURE-WiP'!AB40</f>
        <v>100</v>
      </c>
      <c r="AC40" s="183" t="str">
        <f>'0. ARCHITECTURE-WiP'!AC40</f>
        <v>High</v>
      </c>
      <c r="AD40" s="183" t="str">
        <f>'0. ARCHITECTURE-WiP'!AD40</f>
        <v>OnUpdate</v>
      </c>
      <c r="AE40" s="183" t="s">
        <v>10430</v>
      </c>
      <c r="AF40" s="183">
        <f>'0. ARCHITECTURE-WiP'!AF40</f>
        <v>0</v>
      </c>
      <c r="AG40" s="183">
        <f>'0. ARCHITECTURE-WiP'!AG40</f>
        <v>0</v>
      </c>
      <c r="AH40" s="191"/>
    </row>
    <row r="41" spans="1:34" ht="15.75" customHeight="1">
      <c r="A41" s="183">
        <f>'0. ARCHITECTURE-WiP'!A41</f>
        <v>7</v>
      </c>
      <c r="B41" s="183" t="str">
        <f>'0. ARCHITECTURE-WiP'!B41</f>
        <v>ARCH-7.02</v>
      </c>
      <c r="C41" s="183" t="str">
        <f>'0. ARCHITECTURE-WiP'!C41</f>
        <v>B</v>
      </c>
      <c r="D41" s="183" t="str">
        <f>'0. ARCHITECTURE-WiP'!D41</f>
        <v>B</v>
      </c>
      <c r="E41" s="183" t="str">
        <f>'0. ARCHITECTURE-WiP'!E41</f>
        <v>B</v>
      </c>
      <c r="F41" s="183" t="str">
        <f>'0. ARCHITECTURE-WiP'!F41</f>
        <v>B/B/B</v>
      </c>
      <c r="G41" s="184" t="s">
        <v>6493</v>
      </c>
      <c r="H41" s="185" t="s">
        <v>5691</v>
      </c>
      <c r="I41" s="185" t="s">
        <v>10268</v>
      </c>
      <c r="J41" s="185" t="s">
        <v>10269</v>
      </c>
      <c r="K41" s="185" t="s">
        <v>10270</v>
      </c>
      <c r="L41" s="185" t="s">
        <v>10271</v>
      </c>
      <c r="M41" s="185" t="s">
        <v>10272</v>
      </c>
      <c r="N41" s="185" t="s">
        <v>5691</v>
      </c>
      <c r="O41" s="185" t="s">
        <v>5691</v>
      </c>
      <c r="P41" s="183">
        <f>'0. ARCHITECTURE-WiP'!P41</f>
        <v>0</v>
      </c>
      <c r="Q41" s="183" t="str">
        <f>'0. ARCHITECTURE-WiP'!Q41</f>
        <v>Cycle de vie</v>
      </c>
      <c r="R41" s="183" t="str">
        <f>'0. ARCHITECTURE-WiP'!R41</f>
        <v>RECO</v>
      </c>
      <c r="S41" s="183" t="str">
        <f>'0. ARCHITECTURE-WiP'!S41</f>
        <v>*</v>
      </c>
      <c r="T41" s="183">
        <f>'0. ARCHITECTURE-WiP'!T41</f>
        <v>0</v>
      </c>
      <c r="U41" s="183">
        <f>'0. ARCHITECTURE-WiP'!U41</f>
        <v>0</v>
      </c>
      <c r="V41" s="183" t="str">
        <f>'0. ARCHITECTURE-WiP'!V41</f>
        <v>INCONTOURNABLE</v>
      </c>
      <c r="W41" s="183" t="str">
        <f>'0. ARCHITECTURE-WiP'!W41</f>
        <v>Fin de Vie</v>
      </c>
      <c r="X41" s="183" t="str">
        <f>'0. ARCHITECTURE-WiP'!X41</f>
        <v>#PERF ; #VOL ; #SEC ; #USE ; #MAINT ; #DEBT ; #METH ;</v>
      </c>
      <c r="Y41" s="183" t="str">
        <f>'0. ARCHITECTURE-WiP'!Y41</f>
        <v>Dev ; ProjectMngr ; ITMngr ;</v>
      </c>
      <c r="Z41" s="183" t="str">
        <f>'0. ARCHITECTURE-WiP'!Z41</f>
        <v>(X / Y ) * 100</v>
      </c>
      <c r="AA41" s="183" t="s">
        <v>5834</v>
      </c>
      <c r="AB41" s="183">
        <f>'0. ARCHITECTURE-WiP'!AB41</f>
        <v>100</v>
      </c>
      <c r="AC41" s="183" t="str">
        <f>'0. ARCHITECTURE-WiP'!AC41</f>
        <v>Medium</v>
      </c>
      <c r="AD41" s="183" t="str">
        <f>'0. ARCHITECTURE-WiP'!AD41</f>
        <v>Periodic</v>
      </c>
      <c r="AE41" s="183" t="s">
        <v>10431</v>
      </c>
      <c r="AF41" s="183">
        <f>'0. ARCHITECTURE-WiP'!AF41</f>
        <v>0</v>
      </c>
      <c r="AG41" s="183">
        <f>'0. ARCHITECTURE-WiP'!AG41</f>
        <v>0</v>
      </c>
      <c r="AH41" s="191"/>
    </row>
    <row r="42" spans="1:34" ht="15.75" customHeight="1">
      <c r="A42" s="183">
        <f>'0. ARCHITECTURE-WiP'!A42</f>
        <v>7</v>
      </c>
      <c r="B42" s="183" t="str">
        <f>'0. ARCHITECTURE-WiP'!B42</f>
        <v>ARCH-7.C02</v>
      </c>
      <c r="C42" s="183" t="str">
        <f>'0. ARCHITECTURE-WiP'!C42</f>
        <v>B</v>
      </c>
      <c r="D42" s="183" t="str">
        <f>'0. ARCHITECTURE-WiP'!D42</f>
        <v>B</v>
      </c>
      <c r="E42" s="183" t="str">
        <f>'0. ARCHITECTURE-WiP'!E42</f>
        <v>A</v>
      </c>
      <c r="F42" s="183" t="str">
        <f>'0. ARCHITECTURE-WiP'!F42</f>
        <v>B/B/A</v>
      </c>
      <c r="G42" s="184" t="s">
        <v>10429</v>
      </c>
      <c r="H42" s="185" t="s">
        <v>5691</v>
      </c>
      <c r="I42" s="185" t="s">
        <v>10273</v>
      </c>
      <c r="J42" s="185" t="s">
        <v>10274</v>
      </c>
      <c r="K42" s="185" t="s">
        <v>10275</v>
      </c>
      <c r="L42" s="185" t="s">
        <v>10276</v>
      </c>
      <c r="M42" s="185" t="s">
        <v>5691</v>
      </c>
      <c r="N42" s="185" t="s">
        <v>5691</v>
      </c>
      <c r="O42" s="185" t="s">
        <v>5691</v>
      </c>
      <c r="P42" s="183">
        <f>'0. ARCHITECTURE-WiP'!P42</f>
        <v>0</v>
      </c>
      <c r="Q42" s="183" t="str">
        <f>'0. ARCHITECTURE-WiP'!Q42</f>
        <v>Architecture</v>
      </c>
      <c r="R42" s="183" t="str">
        <f>'0. ARCHITECTURE-WiP'!R42</f>
        <v>CONSEIL</v>
      </c>
      <c r="S42" s="183" t="str">
        <f>'0. ARCHITECTURE-WiP'!S42</f>
        <v>N/A</v>
      </c>
      <c r="T42" s="183">
        <f>'0. ARCHITECTURE-WiP'!T42</f>
        <v>0</v>
      </c>
      <c r="U42" s="183">
        <f>'0. ARCHITECTURE-WiP'!U42</f>
        <v>0</v>
      </c>
      <c r="V42" s="183">
        <f>'0. ARCHITECTURE-WiP'!V42</f>
        <v>0</v>
      </c>
      <c r="W42" s="183" t="str">
        <f>'0. ARCHITECTURE-WiP'!W42</f>
        <v>Conception</v>
      </c>
      <c r="X42" s="183">
        <f>'0. ARCHITECTURE-WiP'!X42</f>
        <v>0</v>
      </c>
      <c r="Y42" s="183">
        <f>'0. ARCHITECTURE-WiP'!Y42</f>
        <v>0</v>
      </c>
      <c r="Z42" s="183">
        <f>'0. ARCHITECTURE-WiP'!Z42</f>
        <v>0</v>
      </c>
      <c r="AA42" s="183">
        <f>'0. ARCHITECTURE-WiP'!AA42</f>
        <v>0</v>
      </c>
      <c r="AB42" s="183">
        <f>'0. ARCHITECTURE-WiP'!AB42</f>
        <v>0</v>
      </c>
      <c r="AC42" s="183">
        <f>'0. ARCHITECTURE-WiP'!AC42</f>
        <v>0</v>
      </c>
      <c r="AD42" s="183">
        <f>'0. ARCHITECTURE-WiP'!AD42</f>
        <v>0</v>
      </c>
      <c r="AE42" s="183">
        <f>'0. ARCHITECTURE-WiP'!AE42</f>
        <v>0</v>
      </c>
      <c r="AF42" s="183">
        <f>'0. ARCHITECTURE-WiP'!AF42</f>
        <v>0</v>
      </c>
      <c r="AG42" s="183">
        <f>'0. ARCHITECTURE-WiP'!AG42</f>
        <v>0</v>
      </c>
      <c r="AH42" s="191"/>
    </row>
    <row r="43" spans="1:34" ht="15.75" customHeight="1">
      <c r="A43" s="183">
        <f>'0. ARCHITECTURE-WiP'!A43</f>
        <v>7</v>
      </c>
      <c r="B43" s="183" t="str">
        <f>'0. ARCHITECTURE-WiP'!B43</f>
        <v>ARCH-7.03</v>
      </c>
      <c r="C43" s="183" t="str">
        <f>'0. ARCHITECTURE-WiP'!C43</f>
        <v>C</v>
      </c>
      <c r="D43" s="183" t="str">
        <f>'0. ARCHITECTURE-WiP'!D43</f>
        <v>A</v>
      </c>
      <c r="E43" s="183" t="str">
        <f>'0. ARCHITECTURE-WiP'!E43</f>
        <v>A</v>
      </c>
      <c r="F43" s="183" t="str">
        <f>'0. ARCHITECTURE-WiP'!F43</f>
        <v>C/A/A</v>
      </c>
      <c r="G43" s="184" t="s">
        <v>10429</v>
      </c>
      <c r="H43" s="185" t="s">
        <v>5691</v>
      </c>
      <c r="I43" s="185" t="s">
        <v>10277</v>
      </c>
      <c r="J43" s="185" t="s">
        <v>10278</v>
      </c>
      <c r="K43" s="185" t="s">
        <v>10279</v>
      </c>
      <c r="L43" s="185" t="s">
        <v>10280</v>
      </c>
      <c r="M43" s="185" t="s">
        <v>5691</v>
      </c>
      <c r="N43" s="185" t="s">
        <v>5691</v>
      </c>
      <c r="O43" s="185" t="s">
        <v>5691</v>
      </c>
      <c r="P43" s="183" t="str">
        <f>'0. ARCHITECTURE-WiP'!P43</f>
        <v>HAL Id: hal-00549136</v>
      </c>
      <c r="Q43" s="183" t="str">
        <f>'0. ARCHITECTURE-WiP'!Q43</f>
        <v>Architecture</v>
      </c>
      <c r="R43" s="183" t="str">
        <f>'0. ARCHITECTURE-WiP'!R43</f>
        <v>RECO</v>
      </c>
      <c r="S43" s="183" t="str">
        <f>'0. ARCHITECTURE-WiP'!S43</f>
        <v>***</v>
      </c>
      <c r="T43" s="183">
        <f>'0. ARCHITECTURE-WiP'!T43</f>
        <v>0</v>
      </c>
      <c r="U43" s="183">
        <f>'0. ARCHITECTURE-WiP'!U43</f>
        <v>0</v>
      </c>
      <c r="V43" s="183">
        <f>'0. ARCHITECTURE-WiP'!V43</f>
        <v>0</v>
      </c>
      <c r="W43" s="183" t="str">
        <f>'0. ARCHITECTURE-WiP'!W43</f>
        <v>Réalisation</v>
      </c>
      <c r="X43" s="183" t="str">
        <f>'0. ARCHITECTURE-WiP'!X43</f>
        <v>#SEC ;  #MAINT ; #METH</v>
      </c>
      <c r="Y43" s="183" t="str">
        <f>'0. ARCHITECTURE-WiP'!Y43</f>
        <v>Dev ; ProjectMngr ; ITMngr ;</v>
      </c>
      <c r="Z43" s="183" t="str">
        <f>'0. ARCHITECTURE-WiP'!Z43</f>
        <v>(X / Y ) * 100</v>
      </c>
      <c r="AA43" s="183" t="s">
        <v>5834</v>
      </c>
      <c r="AB43" s="183">
        <f>'0. ARCHITECTURE-WiP'!AB43</f>
        <v>100</v>
      </c>
      <c r="AC43" s="183" t="str">
        <f>'0. ARCHITECTURE-WiP'!AC43</f>
        <v>Low</v>
      </c>
      <c r="AD43" s="183" t="str">
        <f>'0. ARCHITECTURE-WiP'!AD43</f>
        <v>OnUpdate</v>
      </c>
      <c r="AE43" s="183" t="str">
        <f>'0. ARCHITECTURE-WiP'!AE43</f>
        <v>Backlog</v>
      </c>
      <c r="AF43" s="183">
        <f>'0. ARCHITECTURE-WiP'!AF43</f>
        <v>0</v>
      </c>
      <c r="AG43" s="183">
        <f>'0. ARCHITECTURE-WiP'!AG43</f>
        <v>0</v>
      </c>
      <c r="AH43" s="191"/>
    </row>
    <row r="44" spans="1:34" ht="15.75" customHeight="1">
      <c r="A44" s="183">
        <f>'0. ARCHITECTURE-WiP'!A44</f>
        <v>8</v>
      </c>
      <c r="B44" s="183" t="str">
        <f>'0. ARCHITECTURE-WiP'!B44</f>
        <v>ARCH-8</v>
      </c>
      <c r="C44" s="183">
        <f>'0. ARCHITECTURE-WiP'!C44</f>
        <v>0</v>
      </c>
      <c r="D44" s="183">
        <f>'0. ARCHITECTURE-WiP'!D44</f>
        <v>0</v>
      </c>
      <c r="E44" s="183">
        <f>'0. ARCHITECTURE-WiP'!E44</f>
        <v>0</v>
      </c>
      <c r="F44" s="183" t="str">
        <f>'0. ARCHITECTURE-WiP'!F44</f>
        <v>3A/6A/5A</v>
      </c>
      <c r="G44" s="185" t="s">
        <v>5691</v>
      </c>
      <c r="H44" s="185" t="s">
        <v>10281</v>
      </c>
      <c r="I44" s="185" t="s">
        <v>5691</v>
      </c>
      <c r="J44" s="185" t="s">
        <v>5691</v>
      </c>
      <c r="K44" s="185" t="s">
        <v>5691</v>
      </c>
      <c r="L44" s="185" t="s">
        <v>5691</v>
      </c>
      <c r="M44" s="185" t="s">
        <v>5691</v>
      </c>
      <c r="N44" s="185" t="s">
        <v>5691</v>
      </c>
      <c r="O44" s="185" t="s">
        <v>5691</v>
      </c>
      <c r="P44" s="183">
        <f>'0. ARCHITECTURE-WiP'!P44</f>
        <v>0</v>
      </c>
      <c r="Q44" s="183">
        <f>'0. ARCHITECTURE-WiP'!Q44</f>
        <v>0</v>
      </c>
      <c r="R44" s="183">
        <f>'0. ARCHITECTURE-WiP'!R44</f>
        <v>0</v>
      </c>
      <c r="S44" s="183">
        <f>'0. ARCHITECTURE-WiP'!S44</f>
        <v>0</v>
      </c>
      <c r="T44" s="183">
        <f>'0. ARCHITECTURE-WiP'!T44</f>
        <v>0</v>
      </c>
      <c r="U44" s="183" t="str">
        <f>'0. ARCHITECTURE-WiP'!U44</f>
        <v>ODD#10 ; ODD#12 ; ODD#13</v>
      </c>
      <c r="V44" s="183">
        <f>'0. ARCHITECTURE-WiP'!V44</f>
        <v>0</v>
      </c>
      <c r="W44" s="183">
        <f>'0. ARCHITECTURE-WiP'!W44</f>
        <v>0</v>
      </c>
      <c r="X44" s="183">
        <f>'0. ARCHITECTURE-WiP'!X44</f>
        <v>0</v>
      </c>
      <c r="Y44" s="183">
        <f>'0. ARCHITECTURE-WiP'!Y44</f>
        <v>0</v>
      </c>
      <c r="Z44" s="183">
        <f>'0. ARCHITECTURE-WiP'!Z44</f>
        <v>0</v>
      </c>
      <c r="AA44" s="183">
        <f>'0. ARCHITECTURE-WiP'!AA44</f>
        <v>0</v>
      </c>
      <c r="AB44" s="183">
        <f>'0. ARCHITECTURE-WiP'!AB44</f>
        <v>0</v>
      </c>
      <c r="AC44" s="183">
        <f>'0. ARCHITECTURE-WiP'!AC44</f>
        <v>0</v>
      </c>
      <c r="AD44" s="183">
        <f>'0. ARCHITECTURE-WiP'!AD44</f>
        <v>0</v>
      </c>
      <c r="AE44" s="183">
        <f>'0. ARCHITECTURE-WiP'!AE44</f>
        <v>0</v>
      </c>
      <c r="AF44" s="183">
        <f>'0. ARCHITECTURE-WiP'!AF44</f>
        <v>0</v>
      </c>
      <c r="AG44" s="183">
        <f>'0. ARCHITECTURE-WiP'!AG44</f>
        <v>0</v>
      </c>
      <c r="AH44" s="191"/>
    </row>
    <row r="45" spans="1:34" ht="15.75" customHeight="1">
      <c r="A45" s="183">
        <f>'0. ARCHITECTURE-WiP'!A45</f>
        <v>8</v>
      </c>
      <c r="B45" s="183" t="str">
        <f>'0. ARCHITECTURE-WiP'!B45</f>
        <v>ARCH-8.C01</v>
      </c>
      <c r="C45" s="183" t="str">
        <f>'0. ARCHITECTURE-WiP'!C45</f>
        <v>B</v>
      </c>
      <c r="D45" s="183" t="str">
        <f>'0. ARCHITECTURE-WiP'!D45</f>
        <v>A</v>
      </c>
      <c r="E45" s="183" t="str">
        <f>'0. ARCHITECTURE-WiP'!E45</f>
        <v>B</v>
      </c>
      <c r="F45" s="183" t="str">
        <f>'0. ARCHITECTURE-WiP'!F45</f>
        <v>B/A/B</v>
      </c>
      <c r="G45" s="184" t="s">
        <v>6493</v>
      </c>
      <c r="H45" s="185" t="s">
        <v>5691</v>
      </c>
      <c r="I45" s="185" t="s">
        <v>10282</v>
      </c>
      <c r="J45" s="185" t="s">
        <v>10283</v>
      </c>
      <c r="K45" s="185" t="s">
        <v>10432</v>
      </c>
      <c r="L45" s="185" t="s">
        <v>10285</v>
      </c>
      <c r="M45" s="185" t="s">
        <v>10286</v>
      </c>
      <c r="N45" s="185" t="s">
        <v>5691</v>
      </c>
      <c r="O45" s="185" t="s">
        <v>5691</v>
      </c>
      <c r="P45" s="183">
        <f>'0. ARCHITECTURE-WiP'!P45</f>
        <v>0</v>
      </c>
      <c r="Q45" s="183" t="str">
        <f>'0. ARCHITECTURE-WiP'!Q45</f>
        <v>Architecture</v>
      </c>
      <c r="R45" s="183" t="str">
        <f>'0. ARCHITECTURE-WiP'!R45</f>
        <v>CONSEIL</v>
      </c>
      <c r="S45" s="183" t="str">
        <f>'0. ARCHITECTURE-WiP'!S45</f>
        <v>N/A</v>
      </c>
      <c r="T45" s="183">
        <f>'0. ARCHITECTURE-WiP'!T45</f>
        <v>0</v>
      </c>
      <c r="U45" s="183">
        <f>'0. ARCHITECTURE-WiP'!U45</f>
        <v>0</v>
      </c>
      <c r="V45" s="183">
        <f>'0. ARCHITECTURE-WiP'!V45</f>
        <v>0</v>
      </c>
      <c r="W45" s="183" t="str">
        <f>'0. ARCHITECTURE-WiP'!W45</f>
        <v>Utilisation</v>
      </c>
      <c r="X45" s="183">
        <f>'0. ARCHITECTURE-WiP'!X45</f>
        <v>0</v>
      </c>
      <c r="Y45" s="183">
        <f>'0. ARCHITECTURE-WiP'!Y45</f>
        <v>0</v>
      </c>
      <c r="Z45" s="183">
        <f>'0. ARCHITECTURE-WiP'!Z45</f>
        <v>0</v>
      </c>
      <c r="AA45" s="183">
        <f>'0. ARCHITECTURE-WiP'!AA45</f>
        <v>0</v>
      </c>
      <c r="AB45" s="183">
        <f>'0. ARCHITECTURE-WiP'!AB45</f>
        <v>0</v>
      </c>
      <c r="AC45" s="183">
        <f>'0. ARCHITECTURE-WiP'!AC45</f>
        <v>0</v>
      </c>
      <c r="AD45" s="183">
        <f>'0. ARCHITECTURE-WiP'!AD45</f>
        <v>0</v>
      </c>
      <c r="AE45" s="183">
        <f>'0. ARCHITECTURE-WiP'!AE45</f>
        <v>0</v>
      </c>
      <c r="AF45" s="183">
        <f>'0. ARCHITECTURE-WiP'!AF45</f>
        <v>0</v>
      </c>
      <c r="AG45" s="183">
        <f>'0. ARCHITECTURE-WiP'!AG45</f>
        <v>0</v>
      </c>
      <c r="AH45" s="191"/>
    </row>
    <row r="46" spans="1:34" ht="15.75" customHeight="1">
      <c r="A46" s="183">
        <f>'0. ARCHITECTURE-WiP'!A46</f>
        <v>8</v>
      </c>
      <c r="B46" s="183" t="str">
        <f>'0. ARCHITECTURE-WiP'!B46</f>
        <v>ARCH-8.C02</v>
      </c>
      <c r="C46" s="183" t="str">
        <f>'0. ARCHITECTURE-WiP'!C46</f>
        <v>A</v>
      </c>
      <c r="D46" s="183" t="str">
        <f>'0. ARCHITECTURE-WiP'!D46</f>
        <v>B</v>
      </c>
      <c r="E46" s="183" t="str">
        <f>'0. ARCHITECTURE-WiP'!E46</f>
        <v>B</v>
      </c>
      <c r="F46" s="183" t="str">
        <f>'0. ARCHITECTURE-WiP'!F46</f>
        <v>A/B/B</v>
      </c>
      <c r="G46" s="184" t="s">
        <v>10383</v>
      </c>
      <c r="H46" s="185" t="s">
        <v>5691</v>
      </c>
      <c r="I46" s="185" t="s">
        <v>10282</v>
      </c>
      <c r="J46" s="185" t="s">
        <v>7718</v>
      </c>
      <c r="K46" s="185" t="s">
        <v>10287</v>
      </c>
      <c r="L46" s="185" t="s">
        <v>10288</v>
      </c>
      <c r="M46" s="185" t="s">
        <v>5691</v>
      </c>
      <c r="N46" s="185" t="s">
        <v>5691</v>
      </c>
      <c r="O46" s="185" t="s">
        <v>5691</v>
      </c>
      <c r="P46" s="183">
        <f>'0. ARCHITECTURE-WiP'!P46</f>
        <v>0</v>
      </c>
      <c r="Q46" s="183" t="str">
        <f>'0. ARCHITECTURE-WiP'!Q46</f>
        <v>Architecture</v>
      </c>
      <c r="R46" s="183" t="str">
        <f>'0. ARCHITECTURE-WiP'!R46</f>
        <v>CONSEIL</v>
      </c>
      <c r="S46" s="183" t="str">
        <f>'0. ARCHITECTURE-WiP'!S46</f>
        <v>N/A</v>
      </c>
      <c r="T46" s="183">
        <f>'0. ARCHITECTURE-WiP'!T46</f>
        <v>0</v>
      </c>
      <c r="U46" s="183">
        <f>'0. ARCHITECTURE-WiP'!U46</f>
        <v>0</v>
      </c>
      <c r="V46" s="183">
        <f>'0. ARCHITECTURE-WiP'!V46</f>
        <v>0</v>
      </c>
      <c r="W46" s="183" t="str">
        <f>'0. ARCHITECTURE-WiP'!W46</f>
        <v>Déploiement</v>
      </c>
      <c r="X46" s="183">
        <f>'0. ARCHITECTURE-WiP'!X46</f>
        <v>0</v>
      </c>
      <c r="Y46" s="183">
        <f>'0. ARCHITECTURE-WiP'!Y46</f>
        <v>0</v>
      </c>
      <c r="Z46" s="183">
        <f>'0. ARCHITECTURE-WiP'!Z46</f>
        <v>0</v>
      </c>
      <c r="AA46" s="183">
        <f>'0. ARCHITECTURE-WiP'!AA46</f>
        <v>0</v>
      </c>
      <c r="AB46" s="183">
        <f>'0. ARCHITECTURE-WiP'!AB46</f>
        <v>0</v>
      </c>
      <c r="AC46" s="183">
        <f>'0. ARCHITECTURE-WiP'!AC46</f>
        <v>0</v>
      </c>
      <c r="AD46" s="183">
        <f>'0. ARCHITECTURE-WiP'!AD46</f>
        <v>0</v>
      </c>
      <c r="AE46" s="183">
        <f>'0. ARCHITECTURE-WiP'!AE46</f>
        <v>0</v>
      </c>
      <c r="AF46" s="183">
        <f>'0. ARCHITECTURE-WiP'!AF46</f>
        <v>0</v>
      </c>
      <c r="AG46" s="183">
        <f>'0. ARCHITECTURE-WiP'!AG46</f>
        <v>0</v>
      </c>
      <c r="AH46" s="191"/>
    </row>
    <row r="47" spans="1:34" ht="15.75" customHeight="1">
      <c r="A47" s="183">
        <f>'0. ARCHITECTURE-WiP'!A47</f>
        <v>8</v>
      </c>
      <c r="B47" s="183" t="str">
        <f>'0. ARCHITECTURE-WiP'!B47</f>
        <v>ARCH-8.01</v>
      </c>
      <c r="C47" s="183" t="str">
        <f>'0. ARCHITECTURE-WiP'!C47</f>
        <v>A</v>
      </c>
      <c r="D47" s="183" t="str">
        <f>'0. ARCHITECTURE-WiP'!D47</f>
        <v>B</v>
      </c>
      <c r="E47" s="183" t="str">
        <f>'0. ARCHITECTURE-WiP'!E47</f>
        <v>B</v>
      </c>
      <c r="F47" s="183" t="str">
        <f>'0. ARCHITECTURE-WiP'!F47</f>
        <v>A/B/B</v>
      </c>
      <c r="G47" s="184" t="s">
        <v>10383</v>
      </c>
      <c r="H47" s="185" t="s">
        <v>5691</v>
      </c>
      <c r="I47" s="185" t="s">
        <v>10289</v>
      </c>
      <c r="J47" s="185" t="s">
        <v>10290</v>
      </c>
      <c r="K47" s="185" t="s">
        <v>10291</v>
      </c>
      <c r="L47" s="185" t="s">
        <v>10292</v>
      </c>
      <c r="M47" s="185" t="s">
        <v>10293</v>
      </c>
      <c r="N47" s="185" t="s">
        <v>10294</v>
      </c>
      <c r="O47" s="185" t="s">
        <v>5691</v>
      </c>
      <c r="P47" s="183">
        <f>'0. ARCHITECTURE-WiP'!P47</f>
        <v>0</v>
      </c>
      <c r="Q47" s="183" t="str">
        <f>'0. ARCHITECTURE-WiP'!Q47</f>
        <v>Architecture</v>
      </c>
      <c r="R47" s="183" t="str">
        <f>'0. ARCHITECTURE-WiP'!R47</f>
        <v>RECO</v>
      </c>
      <c r="S47" s="183" t="str">
        <f>'0. ARCHITECTURE-WiP'!S47</f>
        <v>***</v>
      </c>
      <c r="T47" s="183">
        <f>'0. ARCHITECTURE-WiP'!T47</f>
        <v>0</v>
      </c>
      <c r="U47" s="183">
        <f>'0. ARCHITECTURE-WiP'!U47</f>
        <v>0</v>
      </c>
      <c r="V47" s="183">
        <f>'0. ARCHITECTURE-WiP'!V47</f>
        <v>0</v>
      </c>
      <c r="W47" s="183" t="str">
        <f>'0. ARCHITECTURE-WiP'!W47</f>
        <v>Acquisition</v>
      </c>
      <c r="X47" s="183" t="str">
        <f>'0. ARCHITECTURE-WiP'!X47</f>
        <v>#PERF ; #VOL ; #SEC ; #USE ; #MAINT ; #DEBT ; #METH ;</v>
      </c>
      <c r="Y47" s="183" t="str">
        <f>'0. ARCHITECTURE-WiP'!Y47</f>
        <v>Dev ; ProjectMngr ; ITMngr ;</v>
      </c>
      <c r="Z47" s="183" t="str">
        <f>'0. ARCHITECTURE-WiP'!Z47</f>
        <v>(X / Y ) * 100</v>
      </c>
      <c r="AA47" s="183" t="s">
        <v>5834</v>
      </c>
      <c r="AB47" s="183">
        <f>'0. ARCHITECTURE-WiP'!AB47</f>
        <v>100</v>
      </c>
      <c r="AC47" s="183" t="str">
        <f>'0. ARCHITECTURE-WiP'!AC47</f>
        <v>High</v>
      </c>
      <c r="AD47" s="183" t="str">
        <f>'0. ARCHITECTURE-WiP'!AD47</f>
        <v>OnUpdate</v>
      </c>
      <c r="AE47" s="183" t="s">
        <v>10433</v>
      </c>
      <c r="AF47" s="183">
        <f>'0. ARCHITECTURE-WiP'!AF47</f>
        <v>0</v>
      </c>
      <c r="AG47" s="183">
        <f>'0. ARCHITECTURE-WiP'!AG47</f>
        <v>0</v>
      </c>
      <c r="AH47" s="191"/>
    </row>
    <row r="48" spans="1:34" ht="15.75" customHeight="1">
      <c r="A48" s="183">
        <f>'0. ARCHITECTURE-WiP'!A48</f>
        <v>8</v>
      </c>
      <c r="B48" s="183" t="str">
        <f>'0. ARCHITECTURE-WiP'!B48</f>
        <v>ARCH-8.02</v>
      </c>
      <c r="C48" s="183" t="str">
        <f>'0. ARCHITECTURE-WiP'!C48</f>
        <v>B</v>
      </c>
      <c r="D48" s="183" t="str">
        <f>'0. ARCHITECTURE-WiP'!D48</f>
        <v>B</v>
      </c>
      <c r="E48" s="183" t="str">
        <f>'0. ARCHITECTURE-WiP'!E48</f>
        <v>B</v>
      </c>
      <c r="F48" s="183" t="str">
        <f>'0. ARCHITECTURE-WiP'!F48</f>
        <v>B/B/B</v>
      </c>
      <c r="G48" s="184" t="s">
        <v>10383</v>
      </c>
      <c r="H48" s="185" t="s">
        <v>5691</v>
      </c>
      <c r="I48" s="185" t="s">
        <v>10295</v>
      </c>
      <c r="J48" s="185" t="s">
        <v>10296</v>
      </c>
      <c r="K48" s="185" t="s">
        <v>10297</v>
      </c>
      <c r="L48" s="185" t="s">
        <v>10298</v>
      </c>
      <c r="M48" s="185" t="s">
        <v>10299</v>
      </c>
      <c r="N48" s="185" t="s">
        <v>5691</v>
      </c>
      <c r="O48" s="185" t="s">
        <v>5691</v>
      </c>
      <c r="P48" s="183">
        <f>'0. ARCHITECTURE-WiP'!P48</f>
        <v>0</v>
      </c>
      <c r="Q48" s="183" t="str">
        <f>'0. ARCHITECTURE-WiP'!Q48</f>
        <v>Développement</v>
      </c>
      <c r="R48" s="183" t="str">
        <f>'0. ARCHITECTURE-WiP'!R48</f>
        <v>RECO</v>
      </c>
      <c r="S48" s="183" t="str">
        <f>'0. ARCHITECTURE-WiP'!S48</f>
        <v>***</v>
      </c>
      <c r="T48" s="183">
        <f>'0. ARCHITECTURE-WiP'!T48</f>
        <v>0</v>
      </c>
      <c r="U48" s="183">
        <f>'0. ARCHITECTURE-WiP'!U48</f>
        <v>0</v>
      </c>
      <c r="V48" s="183">
        <f>'0. ARCHITECTURE-WiP'!V48</f>
        <v>0</v>
      </c>
      <c r="W48" s="183" t="str">
        <f>'0. ARCHITECTURE-WiP'!W48</f>
        <v>Déploiement</v>
      </c>
      <c r="X48" s="183" t="str">
        <f>'0. ARCHITECTURE-WiP'!X48</f>
        <v>#PERF ; #VOL ; #SEC ; #USE ; #VALUE ; #METH ;</v>
      </c>
      <c r="Y48" s="183" t="str">
        <f>'0. ARCHITECTURE-WiP'!Y48</f>
        <v>Dev ; ProjectMngr ; ITMngr ;</v>
      </c>
      <c r="Z48" s="183" t="str">
        <f>'0. ARCHITECTURE-WiP'!Z48</f>
        <v>(X / Y ) * 100</v>
      </c>
      <c r="AA48" s="183" t="s">
        <v>5834</v>
      </c>
      <c r="AB48" s="183">
        <f>'0. ARCHITECTURE-WiP'!AB48</f>
        <v>100</v>
      </c>
      <c r="AC48" s="183" t="str">
        <f>'0. ARCHITECTURE-WiP'!AC48</f>
        <v>Low</v>
      </c>
      <c r="AD48" s="183" t="str">
        <f>'0. ARCHITECTURE-WiP'!AD48</f>
        <v>OnUpdate</v>
      </c>
      <c r="AE48" s="183" t="s">
        <v>10434</v>
      </c>
      <c r="AF48" s="183">
        <f>'0. ARCHITECTURE-WiP'!AF48</f>
        <v>0</v>
      </c>
      <c r="AG48" s="183">
        <f>'0. ARCHITECTURE-WiP'!AG48</f>
        <v>0</v>
      </c>
      <c r="AH48" s="191"/>
    </row>
    <row r="49" spans="1:34" ht="15.75" customHeight="1">
      <c r="A49" s="183">
        <f>'0. ARCHITECTURE-WiP'!A49</f>
        <v>8</v>
      </c>
      <c r="B49" s="183" t="str">
        <f>'0. ARCHITECTURE-WiP'!B49</f>
        <v>ARCH-8.C03</v>
      </c>
      <c r="C49" s="183" t="str">
        <f>'0. ARCHITECTURE-WiP'!C49</f>
        <v>B</v>
      </c>
      <c r="D49" s="183" t="str">
        <f>'0. ARCHITECTURE-WiP'!D49</f>
        <v>A</v>
      </c>
      <c r="E49" s="183" t="str">
        <f>'0. ARCHITECTURE-WiP'!E49</f>
        <v>A</v>
      </c>
      <c r="F49" s="183" t="str">
        <f>'0. ARCHITECTURE-WiP'!F49</f>
        <v>B/A/A</v>
      </c>
      <c r="G49" s="184" t="s">
        <v>10385</v>
      </c>
      <c r="H49" s="185" t="s">
        <v>5691</v>
      </c>
      <c r="I49" s="185" t="s">
        <v>10300</v>
      </c>
      <c r="J49" s="185" t="s">
        <v>10301</v>
      </c>
      <c r="K49" s="185" t="s">
        <v>10302</v>
      </c>
      <c r="L49" s="185" t="s">
        <v>10303</v>
      </c>
      <c r="M49" s="185" t="s">
        <v>5691</v>
      </c>
      <c r="N49" s="185" t="s">
        <v>5691</v>
      </c>
      <c r="O49" s="185" t="s">
        <v>5691</v>
      </c>
      <c r="P49" s="183">
        <f>'0. ARCHITECTURE-WiP'!P49</f>
        <v>0</v>
      </c>
      <c r="Q49" s="183" t="str">
        <f>'0. ARCHITECTURE-WiP'!Q49</f>
        <v>Architecture</v>
      </c>
      <c r="R49" s="183" t="str">
        <f>'0. ARCHITECTURE-WiP'!R49</f>
        <v>CONSEIL</v>
      </c>
      <c r="S49" s="183" t="str">
        <f>'0. ARCHITECTURE-WiP'!S49</f>
        <v>N/A</v>
      </c>
      <c r="T49" s="183">
        <f>'0. ARCHITECTURE-WiP'!T49</f>
        <v>0</v>
      </c>
      <c r="U49" s="183">
        <f>'0. ARCHITECTURE-WiP'!U49</f>
        <v>0</v>
      </c>
      <c r="V49" s="183">
        <f>'0. ARCHITECTURE-WiP'!V49</f>
        <v>0</v>
      </c>
      <c r="W49" s="183" t="str">
        <f>'0. ARCHITECTURE-WiP'!W49</f>
        <v>Utilisation</v>
      </c>
      <c r="X49" s="183">
        <f>'0. ARCHITECTURE-WiP'!X49</f>
        <v>0</v>
      </c>
      <c r="Y49" s="183">
        <f>'0. ARCHITECTURE-WiP'!Y49</f>
        <v>0</v>
      </c>
      <c r="Z49" s="183">
        <f>'0. ARCHITECTURE-WiP'!Z49</f>
        <v>0</v>
      </c>
      <c r="AA49" s="183">
        <f>'0. ARCHITECTURE-WiP'!AA49</f>
        <v>0</v>
      </c>
      <c r="AB49" s="183">
        <f>'0. ARCHITECTURE-WiP'!AB49</f>
        <v>0</v>
      </c>
      <c r="AC49" s="183">
        <f>'0. ARCHITECTURE-WiP'!AC49</f>
        <v>0</v>
      </c>
      <c r="AD49" s="183">
        <f>'0. ARCHITECTURE-WiP'!AD49</f>
        <v>0</v>
      </c>
      <c r="AE49" s="183">
        <f>'0. ARCHITECTURE-WiP'!AE49</f>
        <v>0</v>
      </c>
      <c r="AF49" s="183">
        <f>'0. ARCHITECTURE-WiP'!AF49</f>
        <v>0</v>
      </c>
      <c r="AG49" s="183">
        <f>'0. ARCHITECTURE-WiP'!AG49</f>
        <v>0</v>
      </c>
      <c r="AH49" s="191"/>
    </row>
    <row r="50" spans="1:34" ht="15.75" customHeight="1">
      <c r="A50" s="183">
        <f>'0. ARCHITECTURE-WiP'!A50</f>
        <v>8</v>
      </c>
      <c r="B50" s="183" t="str">
        <f>'0. ARCHITECTURE-WiP'!B50</f>
        <v>ARCH-8.03</v>
      </c>
      <c r="C50" s="183" t="str">
        <f>'0. ARCHITECTURE-WiP'!C50</f>
        <v>A</v>
      </c>
      <c r="D50" s="183" t="str">
        <f>'0. ARCHITECTURE-WiP'!D50</f>
        <v>A</v>
      </c>
      <c r="E50" s="183" t="str">
        <f>'0. ARCHITECTURE-WiP'!E50</f>
        <v>A</v>
      </c>
      <c r="F50" s="183" t="str">
        <f>'0. ARCHITECTURE-WiP'!F50</f>
        <v>A/A/A</v>
      </c>
      <c r="G50" s="184" t="s">
        <v>10383</v>
      </c>
      <c r="H50" s="185" t="s">
        <v>5691</v>
      </c>
      <c r="I50" s="185" t="s">
        <v>10304</v>
      </c>
      <c r="J50" s="185" t="s">
        <v>10305</v>
      </c>
      <c r="K50" s="185" t="s">
        <v>10306</v>
      </c>
      <c r="L50" s="185" t="s">
        <v>10307</v>
      </c>
      <c r="M50" s="185" t="s">
        <v>10308</v>
      </c>
      <c r="N50" s="185" t="s">
        <v>10309</v>
      </c>
      <c r="O50" s="185" t="s">
        <v>5691</v>
      </c>
      <c r="P50" s="183">
        <f>'0. ARCHITECTURE-WiP'!P50</f>
        <v>0</v>
      </c>
      <c r="Q50" s="183" t="str">
        <f>'0. ARCHITECTURE-WiP'!Q50</f>
        <v>Développement</v>
      </c>
      <c r="R50" s="183" t="str">
        <f>'0. ARCHITECTURE-WiP'!R50</f>
        <v>RECO</v>
      </c>
      <c r="S50" s="183" t="str">
        <f>'0. ARCHITECTURE-WiP'!S50</f>
        <v>***</v>
      </c>
      <c r="T50" s="183">
        <f>'0. ARCHITECTURE-WiP'!T50</f>
        <v>0</v>
      </c>
      <c r="U50" s="183">
        <f>'0. ARCHITECTURE-WiP'!U50</f>
        <v>0</v>
      </c>
      <c r="V50" s="183">
        <f>'0. ARCHITECTURE-WiP'!V50</f>
        <v>0</v>
      </c>
      <c r="W50" s="183" t="str">
        <f>'0. ARCHITECTURE-WiP'!W50</f>
        <v>Réalisation</v>
      </c>
      <c r="X50" s="183" t="str">
        <f>'0. ARCHITECTURE-WiP'!X50</f>
        <v>#PERF ; #METH ;</v>
      </c>
      <c r="Y50" s="183" t="str">
        <f>'0. ARCHITECTURE-WiP'!Y50</f>
        <v>Dev ; ProjectMngr ; ITMngr ;</v>
      </c>
      <c r="Z50" s="183" t="str">
        <f>'0. ARCHITECTURE-WiP'!Z50</f>
        <v>(X / Y ) * 100</v>
      </c>
      <c r="AA50" s="183" t="s">
        <v>5834</v>
      </c>
      <c r="AB50" s="183">
        <f>'0. ARCHITECTURE-WiP'!AB50</f>
        <v>100</v>
      </c>
      <c r="AC50" s="183" t="str">
        <f>'0. ARCHITECTURE-WiP'!AC50</f>
        <v>High</v>
      </c>
      <c r="AD50" s="183" t="str">
        <f>'0. ARCHITECTURE-WiP'!AD50</f>
        <v>OnUpdate</v>
      </c>
      <c r="AE50" s="183" t="s">
        <v>10435</v>
      </c>
      <c r="AF50" s="183">
        <f>'0. ARCHITECTURE-WiP'!AF50</f>
        <v>0</v>
      </c>
      <c r="AG50" s="183">
        <f>'0. ARCHITECTURE-WiP'!AG50</f>
        <v>0</v>
      </c>
      <c r="AH50" s="191"/>
    </row>
    <row r="51" spans="1:34" ht="15.75" customHeight="1">
      <c r="A51" s="183">
        <f>'0. ARCHITECTURE-WiP'!A51</f>
        <v>8</v>
      </c>
      <c r="B51" s="183" t="str">
        <f>'0. ARCHITECTURE-WiP'!B51</f>
        <v>ARCH-8.04</v>
      </c>
      <c r="C51" s="183" t="str">
        <f>'0. ARCHITECTURE-WiP'!C51</f>
        <v>B</v>
      </c>
      <c r="D51" s="183" t="str">
        <f>'0. ARCHITECTURE-WiP'!D51</f>
        <v>B</v>
      </c>
      <c r="E51" s="183" t="str">
        <f>'0. ARCHITECTURE-WiP'!E51</f>
        <v>A</v>
      </c>
      <c r="F51" s="183" t="str">
        <f>'0. ARCHITECTURE-WiP'!F51</f>
        <v>B/B/A</v>
      </c>
      <c r="G51" s="184" t="s">
        <v>6493</v>
      </c>
      <c r="H51" s="185" t="s">
        <v>5691</v>
      </c>
      <c r="I51" s="185" t="s">
        <v>10310</v>
      </c>
      <c r="J51" s="185" t="s">
        <v>10311</v>
      </c>
      <c r="K51" s="185" t="s">
        <v>10312</v>
      </c>
      <c r="L51" s="185" t="s">
        <v>10313</v>
      </c>
      <c r="M51" s="185" t="s">
        <v>10314</v>
      </c>
      <c r="N51" s="185" t="s">
        <v>10315</v>
      </c>
      <c r="O51" s="185" t="s">
        <v>5691</v>
      </c>
      <c r="P51" s="183">
        <f>'0. ARCHITECTURE-WiP'!P51</f>
        <v>0</v>
      </c>
      <c r="Q51" s="183" t="str">
        <f>'0. ARCHITECTURE-WiP'!Q51</f>
        <v>Architecture</v>
      </c>
      <c r="R51" s="183" t="str">
        <f>'0. ARCHITECTURE-WiP'!R51</f>
        <v>RECO</v>
      </c>
      <c r="S51" s="183" t="str">
        <f>'0. ARCHITECTURE-WiP'!S51</f>
        <v>*</v>
      </c>
      <c r="T51" s="183">
        <f>'0. ARCHITECTURE-WiP'!T51</f>
        <v>0</v>
      </c>
      <c r="U51" s="183">
        <f>'0. ARCHITECTURE-WiP'!U51</f>
        <v>0</v>
      </c>
      <c r="V51" s="183">
        <f>'0. ARCHITECTURE-WiP'!V51</f>
        <v>0</v>
      </c>
      <c r="W51" s="183" t="str">
        <f>'0. ARCHITECTURE-WiP'!W51</f>
        <v>Maintenance</v>
      </c>
      <c r="X51" s="183" t="str">
        <f>'0. ARCHITECTURE-WiP'!X51</f>
        <v>#PERF ; #VOL ; #SEC ; #USE ; #MAINT ; #DEBT ; #METH ;</v>
      </c>
      <c r="Y51" s="183" t="str">
        <f>'0. ARCHITECTURE-WiP'!Y51</f>
        <v>Dev ; ProjectMngr ; ITMngr ;</v>
      </c>
      <c r="Z51" s="183" t="str">
        <f>'0. ARCHITECTURE-WiP'!Z51</f>
        <v>(X / Y ) * 100</v>
      </c>
      <c r="AA51" s="183" t="s">
        <v>5834</v>
      </c>
      <c r="AB51" s="183">
        <f>'0. ARCHITECTURE-WiP'!AB51</f>
        <v>100</v>
      </c>
      <c r="AC51" s="183" t="str">
        <f>'0. ARCHITECTURE-WiP'!AC51</f>
        <v>Low</v>
      </c>
      <c r="AD51" s="183" t="str">
        <f>'0. ARCHITECTURE-WiP'!AD51</f>
        <v>OnUpdate</v>
      </c>
      <c r="AE51" s="183" t="str">
        <f>'0. ARCHITECTURE-WiP'!AE51</f>
        <v>Backlog</v>
      </c>
      <c r="AF51" s="183">
        <f>'0. ARCHITECTURE-WiP'!AF51</f>
        <v>0</v>
      </c>
      <c r="AG51" s="183">
        <f>'0. ARCHITECTURE-WiP'!AG51</f>
        <v>0</v>
      </c>
      <c r="AH51" s="191"/>
    </row>
    <row r="52" spans="1:34" ht="15.75" customHeight="1">
      <c r="A52" s="183">
        <f>'0. ARCHITECTURE-WiP'!A52</f>
        <v>8</v>
      </c>
      <c r="B52" s="183" t="str">
        <f>'0. ARCHITECTURE-WiP'!B52</f>
        <v>ARCH-8.C04</v>
      </c>
      <c r="C52" s="183" t="str">
        <f>'0. ARCHITECTURE-WiP'!C52</f>
        <v>B</v>
      </c>
      <c r="D52" s="183" t="str">
        <f>'0. ARCHITECTURE-WiP'!D52</f>
        <v>A</v>
      </c>
      <c r="E52" s="183" t="str">
        <f>'0. ARCHITECTURE-WiP'!E52</f>
        <v>A</v>
      </c>
      <c r="F52" s="183" t="str">
        <f>'0. ARCHITECTURE-WiP'!F52</f>
        <v>B/A/A</v>
      </c>
      <c r="G52" s="184" t="s">
        <v>10383</v>
      </c>
      <c r="H52" s="185" t="s">
        <v>5691</v>
      </c>
      <c r="I52" s="185" t="s">
        <v>10316</v>
      </c>
      <c r="J52" s="185" t="s">
        <v>9447</v>
      </c>
      <c r="K52" s="185" t="s">
        <v>10317</v>
      </c>
      <c r="L52" s="185" t="s">
        <v>10318</v>
      </c>
      <c r="M52" s="185" t="s">
        <v>5691</v>
      </c>
      <c r="N52" s="185" t="s">
        <v>5691</v>
      </c>
      <c r="O52" s="185" t="s">
        <v>5691</v>
      </c>
      <c r="P52" s="183">
        <f>'0. ARCHITECTURE-WiP'!P52</f>
        <v>0</v>
      </c>
      <c r="Q52" s="183" t="str">
        <f>'0. ARCHITECTURE-WiP'!Q52</f>
        <v>Développement</v>
      </c>
      <c r="R52" s="183" t="str">
        <f>'0. ARCHITECTURE-WiP'!R52</f>
        <v>CONSEIL</v>
      </c>
      <c r="S52" s="183" t="str">
        <f>'0. ARCHITECTURE-WiP'!S52</f>
        <v>N/A</v>
      </c>
      <c r="T52" s="183">
        <f>'0. ARCHITECTURE-WiP'!T52</f>
        <v>0</v>
      </c>
      <c r="U52" s="183">
        <f>'0. ARCHITECTURE-WiP'!U52</f>
        <v>0</v>
      </c>
      <c r="V52" s="183">
        <f>'0. ARCHITECTURE-WiP'!V52</f>
        <v>0</v>
      </c>
      <c r="W52" s="183" t="str">
        <f>'0. ARCHITECTURE-WiP'!W52</f>
        <v>Réalisation</v>
      </c>
      <c r="X52" s="183">
        <f>'0. ARCHITECTURE-WiP'!X52</f>
        <v>0</v>
      </c>
      <c r="Y52" s="183">
        <f>'0. ARCHITECTURE-WiP'!Y52</f>
        <v>0</v>
      </c>
      <c r="Z52" s="183">
        <f>'0. ARCHITECTURE-WiP'!Z52</f>
        <v>0</v>
      </c>
      <c r="AA52" s="183">
        <f>'0. ARCHITECTURE-WiP'!AA52</f>
        <v>0</v>
      </c>
      <c r="AB52" s="183">
        <f>'0. ARCHITECTURE-WiP'!AB52</f>
        <v>0</v>
      </c>
      <c r="AC52" s="183">
        <f>'0. ARCHITECTURE-WiP'!AC52</f>
        <v>0</v>
      </c>
      <c r="AD52" s="183">
        <f>'0. ARCHITECTURE-WiP'!AD52</f>
        <v>0</v>
      </c>
      <c r="AE52" s="183">
        <f>'0. ARCHITECTURE-WiP'!AE52</f>
        <v>0</v>
      </c>
      <c r="AF52" s="183">
        <f>'0. ARCHITECTURE-WiP'!AF52</f>
        <v>0</v>
      </c>
      <c r="AG52" s="183">
        <f>'0. ARCHITECTURE-WiP'!AG52</f>
        <v>0</v>
      </c>
      <c r="AH52" s="191"/>
    </row>
    <row r="53" spans="1:34" ht="15.75" customHeight="1">
      <c r="A53" s="183">
        <f>'0. ARCHITECTURE-WiP'!A53</f>
        <v>8</v>
      </c>
      <c r="B53" s="183" t="str">
        <f>'0. ARCHITECTURE-WiP'!B53</f>
        <v>ARCH-8.C05</v>
      </c>
      <c r="C53" s="183" t="str">
        <f>'0. ARCHITECTURE-WiP'!C53</f>
        <v>B</v>
      </c>
      <c r="D53" s="183" t="str">
        <f>'0. ARCHITECTURE-WiP'!D53</f>
        <v>A</v>
      </c>
      <c r="E53" s="183" t="str">
        <f>'0. ARCHITECTURE-WiP'!E53</f>
        <v>B</v>
      </c>
      <c r="F53" s="183" t="str">
        <f>'0. ARCHITECTURE-WiP'!F53</f>
        <v>B/A/B</v>
      </c>
      <c r="G53" s="185" t="s">
        <v>10249</v>
      </c>
      <c r="H53" s="185" t="s">
        <v>5691</v>
      </c>
      <c r="I53" s="185" t="s">
        <v>10319</v>
      </c>
      <c r="J53" s="185" t="s">
        <v>10320</v>
      </c>
      <c r="K53" s="185" t="s">
        <v>10321</v>
      </c>
      <c r="L53" s="185" t="s">
        <v>9454</v>
      </c>
      <c r="M53" s="185" t="s">
        <v>5691</v>
      </c>
      <c r="N53" s="185" t="s">
        <v>5691</v>
      </c>
      <c r="O53" s="185" t="s">
        <v>5691</v>
      </c>
      <c r="P53" s="183">
        <f>'0. ARCHITECTURE-WiP'!P53</f>
        <v>0</v>
      </c>
      <c r="Q53" s="183" t="str">
        <f>'0. ARCHITECTURE-WiP'!Q53</f>
        <v>Développement</v>
      </c>
      <c r="R53" s="183" t="str">
        <f>'0. ARCHITECTURE-WiP'!R53</f>
        <v>CONSEIL</v>
      </c>
      <c r="S53" s="183" t="str">
        <f>'0. ARCHITECTURE-WiP'!S53</f>
        <v>N/A</v>
      </c>
      <c r="T53" s="183">
        <f>'0. ARCHITECTURE-WiP'!T53</f>
        <v>0</v>
      </c>
      <c r="U53" s="183">
        <f>'0. ARCHITECTURE-WiP'!U53</f>
        <v>0</v>
      </c>
      <c r="V53" s="183">
        <f>'0. ARCHITECTURE-WiP'!V53</f>
        <v>0</v>
      </c>
      <c r="W53" s="183" t="str">
        <f>'0. ARCHITECTURE-WiP'!W53</f>
        <v>Maintenance</v>
      </c>
      <c r="X53" s="183">
        <f>'0. ARCHITECTURE-WiP'!X53</f>
        <v>0</v>
      </c>
      <c r="Y53" s="183">
        <f>'0. ARCHITECTURE-WiP'!Y53</f>
        <v>0</v>
      </c>
      <c r="Z53" s="183">
        <f>'0. ARCHITECTURE-WiP'!Z53</f>
        <v>0</v>
      </c>
      <c r="AA53" s="183">
        <f>'0. ARCHITECTURE-WiP'!AA53</f>
        <v>0</v>
      </c>
      <c r="AB53" s="183">
        <f>'0. ARCHITECTURE-WiP'!AB53</f>
        <v>0</v>
      </c>
      <c r="AC53" s="183">
        <f>'0. ARCHITECTURE-WiP'!AC53</f>
        <v>0</v>
      </c>
      <c r="AD53" s="183">
        <f>'0. ARCHITECTURE-WiP'!AD53</f>
        <v>0</v>
      </c>
      <c r="AE53" s="183">
        <f>'0. ARCHITECTURE-WiP'!AE53</f>
        <v>0</v>
      </c>
      <c r="AF53" s="183">
        <f>'0. ARCHITECTURE-WiP'!AF53</f>
        <v>0</v>
      </c>
      <c r="AG53" s="183">
        <f>'0. ARCHITECTURE-WiP'!AG53</f>
        <v>0</v>
      </c>
      <c r="AH53" s="191"/>
    </row>
    <row r="54" spans="1:34" ht="15.75" customHeight="1">
      <c r="A54" s="183">
        <f>'0. ARCHITECTURE-WiP'!A54</f>
        <v>8</v>
      </c>
      <c r="B54" s="183" t="str">
        <f>'0. ARCHITECTURE-WiP'!B54</f>
        <v>ARCH-8.C06</v>
      </c>
      <c r="C54" s="183" t="str">
        <f>'0. ARCHITECTURE-WiP'!C54</f>
        <v>C</v>
      </c>
      <c r="D54" s="183" t="str">
        <f>'0. ARCHITECTURE-WiP'!D54</f>
        <v>B</v>
      </c>
      <c r="E54" s="183" t="str">
        <f>'0. ARCHITECTURE-WiP'!E54</f>
        <v>B</v>
      </c>
      <c r="F54" s="183" t="str">
        <f>'0. ARCHITECTURE-WiP'!F54</f>
        <v>C/B/B</v>
      </c>
      <c r="G54" s="184" t="s">
        <v>10429</v>
      </c>
      <c r="H54" s="185" t="s">
        <v>5691</v>
      </c>
      <c r="I54" s="185" t="s">
        <v>10322</v>
      </c>
      <c r="J54" s="185" t="s">
        <v>6553</v>
      </c>
      <c r="K54" s="185" t="s">
        <v>10323</v>
      </c>
      <c r="L54" s="185" t="s">
        <v>9458</v>
      </c>
      <c r="M54" s="185" t="s">
        <v>5691</v>
      </c>
      <c r="N54" s="185" t="s">
        <v>5691</v>
      </c>
      <c r="O54" s="185" t="s">
        <v>5691</v>
      </c>
      <c r="P54" s="183">
        <f>'0. ARCHITECTURE-WiP'!P54</f>
        <v>0</v>
      </c>
      <c r="Q54" s="183">
        <f>'0. ARCHITECTURE-WiP'!Q54</f>
        <v>0</v>
      </c>
      <c r="R54" s="183" t="str">
        <f>'0. ARCHITECTURE-WiP'!R54</f>
        <v>CONSEIL</v>
      </c>
      <c r="S54" s="183" t="str">
        <f>'0. ARCHITECTURE-WiP'!S54</f>
        <v>N/A</v>
      </c>
      <c r="T54" s="183">
        <f>'0. ARCHITECTURE-WiP'!T54</f>
        <v>0</v>
      </c>
      <c r="U54" s="183">
        <f>'0. ARCHITECTURE-WiP'!U54</f>
        <v>0</v>
      </c>
      <c r="V54" s="183">
        <f>'0. ARCHITECTURE-WiP'!V54</f>
        <v>0</v>
      </c>
      <c r="W54" s="183" t="str">
        <f>'0. ARCHITECTURE-WiP'!W54</f>
        <v>Revalorisation</v>
      </c>
      <c r="X54" s="183">
        <f>'0. ARCHITECTURE-WiP'!X54</f>
        <v>0</v>
      </c>
      <c r="Y54" s="183">
        <f>'0. ARCHITECTURE-WiP'!Y54</f>
        <v>0</v>
      </c>
      <c r="Z54" s="183">
        <f>'0. ARCHITECTURE-WiP'!Z54</f>
        <v>0</v>
      </c>
      <c r="AA54" s="183">
        <f>'0. ARCHITECTURE-WiP'!AA54</f>
        <v>0</v>
      </c>
      <c r="AB54" s="183">
        <f>'0. ARCHITECTURE-WiP'!AB54</f>
        <v>0</v>
      </c>
      <c r="AC54" s="183">
        <f>'0. ARCHITECTURE-WiP'!AC54</f>
        <v>0</v>
      </c>
      <c r="AD54" s="183">
        <f>'0. ARCHITECTURE-WiP'!AD54</f>
        <v>0</v>
      </c>
      <c r="AE54" s="183">
        <f>'0. ARCHITECTURE-WiP'!AE54</f>
        <v>0</v>
      </c>
      <c r="AF54" s="183">
        <f>'0. ARCHITECTURE-WiP'!AF54</f>
        <v>0</v>
      </c>
      <c r="AG54" s="183">
        <f>'0. ARCHITECTURE-WiP'!AG54</f>
        <v>0</v>
      </c>
      <c r="AH54" s="191"/>
    </row>
    <row r="55" spans="1:34" ht="15.75" customHeight="1">
      <c r="A55" s="183">
        <f>'0. ARCHITECTURE-WiP'!A55</f>
        <v>8</v>
      </c>
      <c r="B55" s="183" t="str">
        <f>'0. ARCHITECTURE-WiP'!B55</f>
        <v>ARCH-8.C07</v>
      </c>
      <c r="C55" s="183" t="str">
        <f>'0. ARCHITECTURE-WiP'!C55</f>
        <v>C</v>
      </c>
      <c r="D55" s="183" t="str">
        <f>'0. ARCHITECTURE-WiP'!D55</f>
        <v>A</v>
      </c>
      <c r="E55" s="183" t="str">
        <f>'0. ARCHITECTURE-WiP'!E55</f>
        <v>B</v>
      </c>
      <c r="F55" s="183" t="str">
        <f>'0. ARCHITECTURE-WiP'!F55</f>
        <v>C/A/B</v>
      </c>
      <c r="G55" s="184" t="s">
        <v>10429</v>
      </c>
      <c r="H55" s="185" t="s">
        <v>5691</v>
      </c>
      <c r="I55" s="185" t="s">
        <v>10324</v>
      </c>
      <c r="J55" s="185" t="s">
        <v>10325</v>
      </c>
      <c r="K55" s="185" t="s">
        <v>10326</v>
      </c>
      <c r="L55" s="185" t="s">
        <v>10327</v>
      </c>
      <c r="M55" s="185" t="s">
        <v>5691</v>
      </c>
      <c r="N55" s="185" t="s">
        <v>5691</v>
      </c>
      <c r="O55" s="185" t="s">
        <v>5691</v>
      </c>
      <c r="P55" s="183">
        <f>'0. ARCHITECTURE-WiP'!P55</f>
        <v>0</v>
      </c>
      <c r="Q55" s="183">
        <f>'0. ARCHITECTURE-WiP'!Q55</f>
        <v>0</v>
      </c>
      <c r="R55" s="183" t="str">
        <f>'0. ARCHITECTURE-WiP'!R55</f>
        <v>CONSEIL</v>
      </c>
      <c r="S55" s="183" t="str">
        <f>'0. ARCHITECTURE-WiP'!S55</f>
        <v>N/A</v>
      </c>
      <c r="T55" s="183">
        <f>'0. ARCHITECTURE-WiP'!T55</f>
        <v>0</v>
      </c>
      <c r="U55" s="183">
        <f>'0. ARCHITECTURE-WiP'!U55</f>
        <v>0</v>
      </c>
      <c r="V55" s="183">
        <f>'0. ARCHITECTURE-WiP'!V55</f>
        <v>0</v>
      </c>
      <c r="W55" s="183" t="str">
        <f>'0. ARCHITECTURE-WiP'!W55</f>
        <v>Réalisation</v>
      </c>
      <c r="X55" s="183">
        <f>'0. ARCHITECTURE-WiP'!X55</f>
        <v>0</v>
      </c>
      <c r="Y55" s="183">
        <f>'0. ARCHITECTURE-WiP'!Y55</f>
        <v>0</v>
      </c>
      <c r="Z55" s="183">
        <f>'0. ARCHITECTURE-WiP'!Z55</f>
        <v>0</v>
      </c>
      <c r="AA55" s="183">
        <f>'0. ARCHITECTURE-WiP'!AA55</f>
        <v>0</v>
      </c>
      <c r="AB55" s="183">
        <f>'0. ARCHITECTURE-WiP'!AB55</f>
        <v>0</v>
      </c>
      <c r="AC55" s="183">
        <f>'0. ARCHITECTURE-WiP'!AC55</f>
        <v>0</v>
      </c>
      <c r="AD55" s="183">
        <f>'0. ARCHITECTURE-WiP'!AD55</f>
        <v>0</v>
      </c>
      <c r="AE55" s="183">
        <f>'0. ARCHITECTURE-WiP'!AE55</f>
        <v>0</v>
      </c>
      <c r="AF55" s="183">
        <f>'0. ARCHITECTURE-WiP'!AF55</f>
        <v>0</v>
      </c>
      <c r="AG55" s="183">
        <f>'0. ARCHITECTURE-WiP'!AG55</f>
        <v>0</v>
      </c>
      <c r="AH55" s="191"/>
    </row>
    <row r="56" spans="1:34" ht="15.75" customHeight="1">
      <c r="A56" s="183">
        <f>'0. ARCHITECTURE-WiP'!A56</f>
        <v>8</v>
      </c>
      <c r="B56" s="183" t="str">
        <f>'0. ARCHITECTURE-WiP'!B56</f>
        <v>ARCH-8.C08</v>
      </c>
      <c r="C56" s="183" t="str">
        <f>'0. ARCHITECTURE-WiP'!C56</f>
        <v>C</v>
      </c>
      <c r="D56" s="183" t="str">
        <f>'0. ARCHITECTURE-WiP'!D56</f>
        <v>B</v>
      </c>
      <c r="E56" s="183" t="str">
        <f>'0. ARCHITECTURE-WiP'!E56</f>
        <v>B</v>
      </c>
      <c r="F56" s="183" t="str">
        <f>'0. ARCHITECTURE-WiP'!F56</f>
        <v>C/B/B</v>
      </c>
      <c r="G56" s="184" t="s">
        <v>10429</v>
      </c>
      <c r="H56" s="185" t="s">
        <v>5691</v>
      </c>
      <c r="I56" s="185" t="s">
        <v>10328</v>
      </c>
      <c r="J56" s="185" t="s">
        <v>10329</v>
      </c>
      <c r="K56" s="185" t="s">
        <v>10330</v>
      </c>
      <c r="L56" s="185" t="s">
        <v>10331</v>
      </c>
      <c r="M56" s="185" t="s">
        <v>5691</v>
      </c>
      <c r="N56" s="185" t="s">
        <v>5691</v>
      </c>
      <c r="O56" s="185" t="s">
        <v>5691</v>
      </c>
      <c r="P56" s="183">
        <f>'0. ARCHITECTURE-WiP'!P56</f>
        <v>0</v>
      </c>
      <c r="Q56" s="183">
        <f>'0. ARCHITECTURE-WiP'!Q56</f>
        <v>0</v>
      </c>
      <c r="R56" s="183" t="str">
        <f>'0. ARCHITECTURE-WiP'!R56</f>
        <v>CONSEIL</v>
      </c>
      <c r="S56" s="183" t="str">
        <f>'0. ARCHITECTURE-WiP'!S56</f>
        <v>N/A</v>
      </c>
      <c r="T56" s="183">
        <f>'0. ARCHITECTURE-WiP'!T56</f>
        <v>0</v>
      </c>
      <c r="U56" s="183">
        <f>'0. ARCHITECTURE-WiP'!U56</f>
        <v>0</v>
      </c>
      <c r="V56" s="183">
        <f>'0. ARCHITECTURE-WiP'!V56</f>
        <v>0</v>
      </c>
      <c r="W56" s="183" t="str">
        <f>'0. ARCHITECTURE-WiP'!W56</f>
        <v>Conception</v>
      </c>
      <c r="X56" s="183">
        <f>'0. ARCHITECTURE-WiP'!X56</f>
        <v>0</v>
      </c>
      <c r="Y56" s="183">
        <f>'0. ARCHITECTURE-WiP'!Y56</f>
        <v>0</v>
      </c>
      <c r="Z56" s="183">
        <f>'0. ARCHITECTURE-WiP'!Z56</f>
        <v>0</v>
      </c>
      <c r="AA56" s="183">
        <f>'0. ARCHITECTURE-WiP'!AA56</f>
        <v>0</v>
      </c>
      <c r="AB56" s="183">
        <f>'0. ARCHITECTURE-WiP'!AB56</f>
        <v>0</v>
      </c>
      <c r="AC56" s="183">
        <f>'0. ARCHITECTURE-WiP'!AC56</f>
        <v>0</v>
      </c>
      <c r="AD56" s="183">
        <f>'0. ARCHITECTURE-WiP'!AD56</f>
        <v>0</v>
      </c>
      <c r="AE56" s="183">
        <f>'0. ARCHITECTURE-WiP'!AE56</f>
        <v>0</v>
      </c>
      <c r="AF56" s="183">
        <f>'0. ARCHITECTURE-WiP'!AF56</f>
        <v>0</v>
      </c>
      <c r="AG56" s="183">
        <f>'0. ARCHITECTURE-WiP'!AG56</f>
        <v>0</v>
      </c>
      <c r="AH56" s="191"/>
    </row>
    <row r="57" spans="1:34" ht="15.75" customHeight="1">
      <c r="A57" s="183">
        <f>'0. ARCHITECTURE-WiP'!A57</f>
        <v>8</v>
      </c>
      <c r="B57" s="183" t="str">
        <f>'0. ARCHITECTURE-WiP'!B57</f>
        <v>ARCH-8.C09</v>
      </c>
      <c r="C57" s="183" t="str">
        <f>'0. ARCHITECTURE-WiP'!C57</f>
        <v>B</v>
      </c>
      <c r="D57" s="183" t="str">
        <f>'0. ARCHITECTURE-WiP'!D57</f>
        <v>B</v>
      </c>
      <c r="E57" s="183" t="str">
        <f>'0. ARCHITECTURE-WiP'!E57</f>
        <v>A</v>
      </c>
      <c r="F57" s="183" t="str">
        <f>'0. ARCHITECTURE-WiP'!F57</f>
        <v>B/B/A</v>
      </c>
      <c r="G57" s="184" t="s">
        <v>6493</v>
      </c>
      <c r="H57" s="185" t="s">
        <v>5691</v>
      </c>
      <c r="I57" s="185" t="s">
        <v>10332</v>
      </c>
      <c r="J57" s="185" t="s">
        <v>10333</v>
      </c>
      <c r="K57" s="185" t="s">
        <v>10334</v>
      </c>
      <c r="L57" s="185" t="s">
        <v>10335</v>
      </c>
      <c r="M57" s="185" t="s">
        <v>5691</v>
      </c>
      <c r="N57" s="185" t="s">
        <v>5691</v>
      </c>
      <c r="O57" s="185" t="s">
        <v>5691</v>
      </c>
      <c r="P57" s="183">
        <f>'0. ARCHITECTURE-WiP'!P57</f>
        <v>0</v>
      </c>
      <c r="Q57" s="183" t="str">
        <f>'0. ARCHITECTURE-WiP'!Q57</f>
        <v>Architecture</v>
      </c>
      <c r="R57" s="183" t="str">
        <f>'0. ARCHITECTURE-WiP'!R57</f>
        <v>CONSEIL</v>
      </c>
      <c r="S57" s="183" t="str">
        <f>'0. ARCHITECTURE-WiP'!S57</f>
        <v>N/A</v>
      </c>
      <c r="T57" s="183">
        <f>'0. ARCHITECTURE-WiP'!T57</f>
        <v>0</v>
      </c>
      <c r="U57" s="183">
        <f>'0. ARCHITECTURE-WiP'!U57</f>
        <v>0</v>
      </c>
      <c r="V57" s="183">
        <f>'0. ARCHITECTURE-WiP'!V57</f>
        <v>0</v>
      </c>
      <c r="W57" s="183" t="str">
        <f>'0. ARCHITECTURE-WiP'!W57</f>
        <v>Maintenance</v>
      </c>
      <c r="X57" s="183">
        <f>'0. ARCHITECTURE-WiP'!X57</f>
        <v>0</v>
      </c>
      <c r="Y57" s="183">
        <f>'0. ARCHITECTURE-WiP'!Y57</f>
        <v>0</v>
      </c>
      <c r="Z57" s="183">
        <f>'0. ARCHITECTURE-WiP'!Z57</f>
        <v>0</v>
      </c>
      <c r="AA57" s="183">
        <f>'0. ARCHITECTURE-WiP'!AA57</f>
        <v>0</v>
      </c>
      <c r="AB57" s="183">
        <f>'0. ARCHITECTURE-WiP'!AB57</f>
        <v>0</v>
      </c>
      <c r="AC57" s="183">
        <f>'0. ARCHITECTURE-WiP'!AC57</f>
        <v>0</v>
      </c>
      <c r="AD57" s="183">
        <f>'0. ARCHITECTURE-WiP'!AD57</f>
        <v>0</v>
      </c>
      <c r="AE57" s="183">
        <f>'0. ARCHITECTURE-WiP'!AE57</f>
        <v>0</v>
      </c>
      <c r="AF57" s="183">
        <f>'0. ARCHITECTURE-WiP'!AF57</f>
        <v>0</v>
      </c>
      <c r="AG57" s="183">
        <f>'0. ARCHITECTURE-WiP'!AG57</f>
        <v>0</v>
      </c>
      <c r="AH57" s="191"/>
    </row>
    <row r="58" spans="1:34" ht="15.75" customHeight="1">
      <c r="A58" s="183">
        <f>'0. ARCHITECTURE-WiP'!A58</f>
        <v>9</v>
      </c>
      <c r="B58" s="183" t="str">
        <f>'0. ARCHITECTURE-WiP'!B58</f>
        <v>ARCH-9</v>
      </c>
      <c r="C58" s="183">
        <f>'0. ARCHITECTURE-WiP'!C58</f>
        <v>0</v>
      </c>
      <c r="D58" s="183">
        <f>'0. ARCHITECTURE-WiP'!D58</f>
        <v>0</v>
      </c>
      <c r="E58" s="183">
        <f>'0. ARCHITECTURE-WiP'!E58</f>
        <v>0</v>
      </c>
      <c r="F58" s="183" t="str">
        <f>'0. ARCHITECTURE-WiP'!F58</f>
        <v>3A/1A/5A</v>
      </c>
      <c r="G58" s="185" t="s">
        <v>5691</v>
      </c>
      <c r="H58" s="185" t="s">
        <v>10336</v>
      </c>
      <c r="I58" s="185" t="s">
        <v>5691</v>
      </c>
      <c r="J58" s="185" t="s">
        <v>5691</v>
      </c>
      <c r="K58" s="185" t="s">
        <v>5691</v>
      </c>
      <c r="L58" s="185" t="s">
        <v>5691</v>
      </c>
      <c r="M58" s="185" t="s">
        <v>5691</v>
      </c>
      <c r="N58" s="185" t="s">
        <v>5691</v>
      </c>
      <c r="O58" s="185" t="s">
        <v>5691</v>
      </c>
      <c r="P58" s="183">
        <f>'0. ARCHITECTURE-WiP'!P58</f>
        <v>0</v>
      </c>
      <c r="Q58" s="183">
        <f>'0. ARCHITECTURE-WiP'!Q58</f>
        <v>0</v>
      </c>
      <c r="R58" s="183">
        <f>'0. ARCHITECTURE-WiP'!R58</f>
        <v>0</v>
      </c>
      <c r="S58" s="183">
        <f>'0. ARCHITECTURE-WiP'!S58</f>
        <v>0</v>
      </c>
      <c r="T58" s="183">
        <f>'0. ARCHITECTURE-WiP'!T58</f>
        <v>0</v>
      </c>
      <c r="U58" s="183" t="str">
        <f>'0. ARCHITECTURE-WiP'!U58</f>
        <v>ODD#12 ; ODD#13 ; ODD#15</v>
      </c>
      <c r="V58" s="183">
        <f>'0. ARCHITECTURE-WiP'!V58</f>
        <v>0</v>
      </c>
      <c r="W58" s="183">
        <f>'0. ARCHITECTURE-WiP'!W58</f>
        <v>0</v>
      </c>
      <c r="X58" s="183">
        <f>'0. ARCHITECTURE-WiP'!X58</f>
        <v>0</v>
      </c>
      <c r="Y58" s="183">
        <f>'0. ARCHITECTURE-WiP'!Y58</f>
        <v>0</v>
      </c>
      <c r="Z58" s="183">
        <f>'0. ARCHITECTURE-WiP'!Z58</f>
        <v>0</v>
      </c>
      <c r="AA58" s="183">
        <f>'0. ARCHITECTURE-WiP'!AA58</f>
        <v>0</v>
      </c>
      <c r="AB58" s="183">
        <f>'0. ARCHITECTURE-WiP'!AB58</f>
        <v>0</v>
      </c>
      <c r="AC58" s="183">
        <f>'0. ARCHITECTURE-WiP'!AC58</f>
        <v>0</v>
      </c>
      <c r="AD58" s="183">
        <f>'0. ARCHITECTURE-WiP'!AD58</f>
        <v>0</v>
      </c>
      <c r="AE58" s="183">
        <f>'0. ARCHITECTURE-WiP'!AE58</f>
        <v>0</v>
      </c>
      <c r="AF58" s="183">
        <f>'0. ARCHITECTURE-WiP'!AF58</f>
        <v>0</v>
      </c>
      <c r="AG58" s="183">
        <f>'0. ARCHITECTURE-WiP'!AG58</f>
        <v>0</v>
      </c>
      <c r="AH58" s="191"/>
    </row>
    <row r="59" spans="1:34" ht="15.75" customHeight="1">
      <c r="A59" s="183">
        <f>'0. ARCHITECTURE-WiP'!A59</f>
        <v>9</v>
      </c>
      <c r="B59" s="183" t="str">
        <f>'0. ARCHITECTURE-WiP'!B59</f>
        <v>ARCH-9.C01</v>
      </c>
      <c r="C59" s="183" t="str">
        <f>'0. ARCHITECTURE-WiP'!C59</f>
        <v>B</v>
      </c>
      <c r="D59" s="183" t="str">
        <f>'0. ARCHITECTURE-WiP'!D59</f>
        <v>B</v>
      </c>
      <c r="E59" s="183" t="str">
        <f>'0. ARCHITECTURE-WiP'!E59</f>
        <v>A</v>
      </c>
      <c r="F59" s="183" t="str">
        <f>'0. ARCHITECTURE-WiP'!F59</f>
        <v>B/B/A</v>
      </c>
      <c r="G59" s="184" t="s">
        <v>6493</v>
      </c>
      <c r="H59" s="185" t="s">
        <v>5691</v>
      </c>
      <c r="I59" s="185" t="s">
        <v>10337</v>
      </c>
      <c r="J59" s="185" t="s">
        <v>10338</v>
      </c>
      <c r="K59" s="185" t="s">
        <v>10339</v>
      </c>
      <c r="L59" s="185" t="s">
        <v>10340</v>
      </c>
      <c r="M59" s="185" t="s">
        <v>5691</v>
      </c>
      <c r="N59" s="185" t="s">
        <v>5691</v>
      </c>
      <c r="O59" s="185" t="s">
        <v>5691</v>
      </c>
      <c r="P59" s="183">
        <f>'0. ARCHITECTURE-WiP'!P59</f>
        <v>0</v>
      </c>
      <c r="Q59" s="183" t="str">
        <f>'0. ARCHITECTURE-WiP'!Q59</f>
        <v>Architecture</v>
      </c>
      <c r="R59" s="183" t="str">
        <f>'0. ARCHITECTURE-WiP'!R59</f>
        <v>CONSEIL</v>
      </c>
      <c r="S59" s="183" t="str">
        <f>'0. ARCHITECTURE-WiP'!S59</f>
        <v>N/A</v>
      </c>
      <c r="T59" s="183">
        <f>'0. ARCHITECTURE-WiP'!T59</f>
        <v>0</v>
      </c>
      <c r="U59" s="183">
        <f>'0. ARCHITECTURE-WiP'!U59</f>
        <v>0</v>
      </c>
      <c r="V59" s="183">
        <f>'0. ARCHITECTURE-WiP'!V59</f>
        <v>0</v>
      </c>
      <c r="W59" s="183" t="str">
        <f>'0. ARCHITECTURE-WiP'!W59</f>
        <v>N/A</v>
      </c>
      <c r="X59" s="183">
        <f>'0. ARCHITECTURE-WiP'!X59</f>
        <v>0</v>
      </c>
      <c r="Y59" s="183">
        <f>'0. ARCHITECTURE-WiP'!Y59</f>
        <v>0</v>
      </c>
      <c r="Z59" s="183">
        <f>'0. ARCHITECTURE-WiP'!Z59</f>
        <v>0</v>
      </c>
      <c r="AA59" s="183">
        <f>'0. ARCHITECTURE-WiP'!AA59</f>
        <v>0</v>
      </c>
      <c r="AB59" s="183">
        <f>'0. ARCHITECTURE-WiP'!AB59</f>
        <v>0</v>
      </c>
      <c r="AC59" s="183">
        <f>'0. ARCHITECTURE-WiP'!AC59</f>
        <v>0</v>
      </c>
      <c r="AD59" s="183">
        <f>'0. ARCHITECTURE-WiP'!AD59</f>
        <v>0</v>
      </c>
      <c r="AE59" s="183">
        <f>'0. ARCHITECTURE-WiP'!AE59</f>
        <v>0</v>
      </c>
      <c r="AF59" s="183">
        <f>'0. ARCHITECTURE-WiP'!AF59</f>
        <v>0</v>
      </c>
      <c r="AG59" s="183">
        <f>'0. ARCHITECTURE-WiP'!AG59</f>
        <v>0</v>
      </c>
      <c r="AH59" s="191"/>
    </row>
    <row r="60" spans="1:34" ht="15.75" customHeight="1">
      <c r="A60" s="183">
        <f>'0. ARCHITECTURE-WiP'!A60</f>
        <v>9</v>
      </c>
      <c r="B60" s="183" t="str">
        <f>'0. ARCHITECTURE-WiP'!B60</f>
        <v>ARCH-9.C02</v>
      </c>
      <c r="C60" s="183" t="str">
        <f>'0. ARCHITECTURE-WiP'!C60</f>
        <v>A</v>
      </c>
      <c r="D60" s="183" t="str">
        <f>'0. ARCHITECTURE-WiP'!D60</f>
        <v>B</v>
      </c>
      <c r="E60" s="183" t="str">
        <f>'0. ARCHITECTURE-WiP'!E60</f>
        <v>A</v>
      </c>
      <c r="F60" s="183" t="str">
        <f>'0. ARCHITECTURE-WiP'!F60</f>
        <v>A/B/A</v>
      </c>
      <c r="G60" s="184"/>
      <c r="H60" s="185" t="s">
        <v>5691</v>
      </c>
      <c r="I60" s="185" t="s">
        <v>10341</v>
      </c>
      <c r="J60" s="185" t="s">
        <v>10342</v>
      </c>
      <c r="K60" s="185" t="s">
        <v>10343</v>
      </c>
      <c r="L60" s="185" t="s">
        <v>10344</v>
      </c>
      <c r="M60" s="185" t="s">
        <v>5691</v>
      </c>
      <c r="N60" s="185" t="s">
        <v>5691</v>
      </c>
      <c r="O60" s="185" t="s">
        <v>5691</v>
      </c>
      <c r="P60" s="183">
        <f>'0. ARCHITECTURE-WiP'!P60</f>
        <v>0</v>
      </c>
      <c r="Q60" s="183">
        <f>'0. ARCHITECTURE-WiP'!Q60</f>
        <v>0</v>
      </c>
      <c r="R60" s="183" t="str">
        <f>'0. ARCHITECTURE-WiP'!R60</f>
        <v>CONSEIL</v>
      </c>
      <c r="S60" s="183" t="str">
        <f>'0. ARCHITECTURE-WiP'!S60</f>
        <v>N/A</v>
      </c>
      <c r="T60" s="183">
        <f>'0. ARCHITECTURE-WiP'!T60</f>
        <v>0</v>
      </c>
      <c r="U60" s="183">
        <f>'0. ARCHITECTURE-WiP'!U60</f>
        <v>0</v>
      </c>
      <c r="V60" s="183">
        <f>'0. ARCHITECTURE-WiP'!V60</f>
        <v>0</v>
      </c>
      <c r="W60" s="183" t="str">
        <f>'0. ARCHITECTURE-WiP'!W60</f>
        <v>N/A</v>
      </c>
      <c r="X60" s="183">
        <f>'0. ARCHITECTURE-WiP'!X60</f>
        <v>0</v>
      </c>
      <c r="Y60" s="183">
        <f>'0. ARCHITECTURE-WiP'!Y60</f>
        <v>0</v>
      </c>
      <c r="Z60" s="183">
        <f>'0. ARCHITECTURE-WiP'!Z60</f>
        <v>0</v>
      </c>
      <c r="AA60" s="183">
        <f>'0. ARCHITECTURE-WiP'!AA60</f>
        <v>0</v>
      </c>
      <c r="AB60" s="183">
        <f>'0. ARCHITECTURE-WiP'!AB60</f>
        <v>0</v>
      </c>
      <c r="AC60" s="183">
        <f>'0. ARCHITECTURE-WiP'!AC60</f>
        <v>0</v>
      </c>
      <c r="AD60" s="183">
        <f>'0. ARCHITECTURE-WiP'!AD60</f>
        <v>0</v>
      </c>
      <c r="AE60" s="183">
        <f>'0. ARCHITECTURE-WiP'!AE60</f>
        <v>0</v>
      </c>
      <c r="AF60" s="183">
        <f>'0. ARCHITECTURE-WiP'!AF60</f>
        <v>0</v>
      </c>
      <c r="AG60" s="183">
        <f>'0. ARCHITECTURE-WiP'!AG60</f>
        <v>0</v>
      </c>
      <c r="AH60" s="191"/>
    </row>
    <row r="61" spans="1:34" ht="15.75" customHeight="1">
      <c r="A61" s="183">
        <f>'0. ARCHITECTURE-WiP'!A61</f>
        <v>9</v>
      </c>
      <c r="B61" s="183" t="str">
        <f>'0. ARCHITECTURE-WiP'!B61</f>
        <v>ARCH-9.01</v>
      </c>
      <c r="C61" s="183" t="str">
        <f>'0. ARCHITECTURE-WiP'!C61</f>
        <v>B</v>
      </c>
      <c r="D61" s="183" t="str">
        <f>'0. ARCHITECTURE-WiP'!D61</f>
        <v>B</v>
      </c>
      <c r="E61" s="183" t="str">
        <f>'0. ARCHITECTURE-WiP'!E61</f>
        <v>B</v>
      </c>
      <c r="F61" s="183" t="str">
        <f>'0. ARCHITECTURE-WiP'!F61</f>
        <v>B/B/B</v>
      </c>
      <c r="G61" s="184" t="s">
        <v>10429</v>
      </c>
      <c r="H61" s="185" t="s">
        <v>5691</v>
      </c>
      <c r="I61" s="185" t="s">
        <v>10345</v>
      </c>
      <c r="J61" s="185" t="s">
        <v>9399</v>
      </c>
      <c r="K61" s="185" t="s">
        <v>9400</v>
      </c>
      <c r="L61" s="185" t="s">
        <v>10346</v>
      </c>
      <c r="M61" s="185" t="s">
        <v>5691</v>
      </c>
      <c r="N61" s="185" t="s">
        <v>5691</v>
      </c>
      <c r="O61" s="185" t="s">
        <v>5691</v>
      </c>
      <c r="P61" s="183">
        <f>'0. ARCHITECTURE-WiP'!P61</f>
        <v>0</v>
      </c>
      <c r="Q61" s="183">
        <f>'0. ARCHITECTURE-WiP'!Q61</f>
        <v>0</v>
      </c>
      <c r="R61" s="183" t="str">
        <f>'0. ARCHITECTURE-WiP'!R61</f>
        <v>RECO</v>
      </c>
      <c r="S61" s="183" t="str">
        <f>'0. ARCHITECTURE-WiP'!S61</f>
        <v>*</v>
      </c>
      <c r="T61" s="183">
        <f>'0. ARCHITECTURE-WiP'!T61</f>
        <v>0</v>
      </c>
      <c r="U61" s="183">
        <f>'0. ARCHITECTURE-WiP'!U61</f>
        <v>0</v>
      </c>
      <c r="V61" s="183" t="str">
        <f>'0. ARCHITECTURE-WiP'!V61</f>
        <v>INCONTOURNABLE</v>
      </c>
      <c r="W61" s="183" t="str">
        <f>'0. ARCHITECTURE-WiP'!W61</f>
        <v>Acquisition</v>
      </c>
      <c r="X61" s="183" t="str">
        <f>'0. ARCHITECTURE-WiP'!X61</f>
        <v>#PERF ; #VOL ;  #MAINT ;  #DEBT ; #GOV ; #BUY ; #FIN  ; #OBSO</v>
      </c>
      <c r="Y61" s="183" t="str">
        <f>'0. ARCHITECTURE-WiP'!Y61</f>
        <v>Dev ; ProjectMngr ; ITMngr ;</v>
      </c>
      <c r="Z61" s="183" t="str">
        <f>'0. ARCHITECTURE-WiP'!Z61</f>
        <v>(X / Y ) * 100</v>
      </c>
      <c r="AA61" s="183" t="s">
        <v>5834</v>
      </c>
      <c r="AB61" s="183">
        <f>'0. ARCHITECTURE-WiP'!AB61</f>
        <v>100</v>
      </c>
      <c r="AC61" s="183" t="str">
        <f>'0. ARCHITECTURE-WiP'!AC61</f>
        <v>High</v>
      </c>
      <c r="AD61" s="183" t="str">
        <f>'0. ARCHITECTURE-WiP'!AD61</f>
        <v>OnUpdate</v>
      </c>
      <c r="AE61" s="183" t="s">
        <v>10436</v>
      </c>
      <c r="AF61" s="183">
        <f>'0. ARCHITECTURE-WiP'!AF61</f>
        <v>0</v>
      </c>
      <c r="AG61" s="183">
        <f>'0. ARCHITECTURE-WiP'!AG61</f>
        <v>0</v>
      </c>
      <c r="AH61" s="191"/>
    </row>
    <row r="62" spans="1:34" ht="15.75" customHeight="1">
      <c r="A62" s="183">
        <f>'0. ARCHITECTURE-WiP'!A62</f>
        <v>9</v>
      </c>
      <c r="B62" s="183" t="str">
        <f>'0. ARCHITECTURE-WiP'!B62</f>
        <v>ARCH-9.02</v>
      </c>
      <c r="C62" s="183" t="str">
        <f>'0. ARCHITECTURE-WiP'!C62</f>
        <v>B</v>
      </c>
      <c r="D62" s="183" t="str">
        <f>'0. ARCHITECTURE-WiP'!D62</f>
        <v>C</v>
      </c>
      <c r="E62" s="183" t="str">
        <f>'0. ARCHITECTURE-WiP'!E62</f>
        <v>B</v>
      </c>
      <c r="F62" s="183" t="str">
        <f>'0. ARCHITECTURE-WiP'!F62</f>
        <v>B/C/B</v>
      </c>
      <c r="G62" s="184" t="s">
        <v>10385</v>
      </c>
      <c r="H62" s="185" t="s">
        <v>5691</v>
      </c>
      <c r="I62" s="185" t="s">
        <v>10347</v>
      </c>
      <c r="J62" s="185" t="s">
        <v>9402</v>
      </c>
      <c r="K62" s="185" t="s">
        <v>9667</v>
      </c>
      <c r="L62" s="185" t="s">
        <v>10348</v>
      </c>
      <c r="M62" s="185" t="s">
        <v>5691</v>
      </c>
      <c r="N62" s="185" t="s">
        <v>5691</v>
      </c>
      <c r="O62" s="185" t="s">
        <v>5691</v>
      </c>
      <c r="P62" s="183">
        <f>'0. ARCHITECTURE-WiP'!P62</f>
        <v>0</v>
      </c>
      <c r="Q62" s="183">
        <f>'0. ARCHITECTURE-WiP'!Q62</f>
        <v>0</v>
      </c>
      <c r="R62" s="183" t="str">
        <f>'0. ARCHITECTURE-WiP'!R62</f>
        <v>RECO</v>
      </c>
      <c r="S62" s="183" t="str">
        <f>'0. ARCHITECTURE-WiP'!S62</f>
        <v>*</v>
      </c>
      <c r="T62" s="183">
        <f>'0. ARCHITECTURE-WiP'!T62</f>
        <v>0</v>
      </c>
      <c r="U62" s="183">
        <f>'0. ARCHITECTURE-WiP'!U62</f>
        <v>0</v>
      </c>
      <c r="V62" s="183">
        <f>'0. ARCHITECTURE-WiP'!V62</f>
        <v>0</v>
      </c>
      <c r="W62" s="183" t="str">
        <f>'0. ARCHITECTURE-WiP'!W62</f>
        <v>Acquisition</v>
      </c>
      <c r="X62" s="183" t="str">
        <f>'0. ARCHITECTURE-WiP'!X62</f>
        <v>#PERF ; #VOL ;  #MAINT ;  #DEBT ; #GOV ; #BUY ; #FIN  ; #OBSO</v>
      </c>
      <c r="Y62" s="183" t="str">
        <f>'0. ARCHITECTURE-WiP'!Y62</f>
        <v>Dev ; ProjectMngr ; ITMngr ;</v>
      </c>
      <c r="Z62" s="183">
        <f>'0. ARCHITECTURE-WiP'!Z62</f>
        <v>0</v>
      </c>
      <c r="AA62" s="183">
        <f>'0. ARCHITECTURE-WiP'!AA62</f>
        <v>0</v>
      </c>
      <c r="AB62" s="183">
        <f>'0. ARCHITECTURE-WiP'!AB62</f>
        <v>0</v>
      </c>
      <c r="AC62" s="183" t="str">
        <f>'0. ARCHITECTURE-WiP'!AC62</f>
        <v>High</v>
      </c>
      <c r="AD62" s="183" t="str">
        <f>'0. ARCHITECTURE-WiP'!AD62</f>
        <v>Periodic</v>
      </c>
      <c r="AE62" s="183" t="s">
        <v>5854</v>
      </c>
      <c r="AF62" s="183">
        <f>'0. ARCHITECTURE-WiP'!AF62</f>
        <v>0</v>
      </c>
      <c r="AG62" s="183">
        <f>'0. ARCHITECTURE-WiP'!AG62</f>
        <v>0</v>
      </c>
      <c r="AH62" s="191"/>
    </row>
    <row r="63" spans="1:34" ht="15.75" customHeight="1">
      <c r="A63" s="183">
        <f>'0. ARCHITECTURE-WiP'!A63</f>
        <v>9</v>
      </c>
      <c r="B63" s="183" t="str">
        <f>'0. ARCHITECTURE-WiP'!B63</f>
        <v>ARCH-9.03</v>
      </c>
      <c r="C63" s="183" t="str">
        <f>'0. ARCHITECTURE-WiP'!C63</f>
        <v>B</v>
      </c>
      <c r="D63" s="183" t="str">
        <f>'0. ARCHITECTURE-WiP'!D63</f>
        <v>B</v>
      </c>
      <c r="E63" s="183" t="str">
        <f>'0. ARCHITECTURE-WiP'!E63</f>
        <v>B</v>
      </c>
      <c r="F63" s="183" t="str">
        <f>'0. ARCHITECTURE-WiP'!F63</f>
        <v>B/B/B</v>
      </c>
      <c r="G63" s="184" t="s">
        <v>6493</v>
      </c>
      <c r="H63" s="185" t="s">
        <v>5691</v>
      </c>
      <c r="I63" s="185" t="s">
        <v>10349</v>
      </c>
      <c r="J63" s="185" t="s">
        <v>5982</v>
      </c>
      <c r="K63" s="185" t="s">
        <v>5983</v>
      </c>
      <c r="L63" s="185" t="s">
        <v>5984</v>
      </c>
      <c r="M63" s="185" t="s">
        <v>5691</v>
      </c>
      <c r="N63" s="185" t="s">
        <v>5691</v>
      </c>
      <c r="O63" s="185" t="s">
        <v>5691</v>
      </c>
      <c r="P63" s="183">
        <f>'0. ARCHITECTURE-WiP'!P63</f>
        <v>0</v>
      </c>
      <c r="Q63" s="183">
        <f>'0. ARCHITECTURE-WiP'!Q63</f>
        <v>0</v>
      </c>
      <c r="R63" s="183" t="str">
        <f>'0. ARCHITECTURE-WiP'!R63</f>
        <v>RECO</v>
      </c>
      <c r="S63" s="183" t="str">
        <f>'0. ARCHITECTURE-WiP'!S63</f>
        <v>**</v>
      </c>
      <c r="T63" s="183">
        <f>'0. ARCHITECTURE-WiP'!T63</f>
        <v>0</v>
      </c>
      <c r="U63" s="183">
        <f>'0. ARCHITECTURE-WiP'!U63</f>
        <v>0</v>
      </c>
      <c r="V63" s="183">
        <f>'0. ARCHITECTURE-WiP'!V63</f>
        <v>0</v>
      </c>
      <c r="W63" s="183" t="str">
        <f>'0. ARCHITECTURE-WiP'!W63</f>
        <v>Conception</v>
      </c>
      <c r="X63" s="183" t="str">
        <f>'0. ARCHITECTURE-WiP'!X63</f>
        <v>#PERF ; #VOL ; #SEC ; #USE ; #MAINT ; #DEBT ; #METH ;</v>
      </c>
      <c r="Y63" s="183" t="str">
        <f>'0. ARCHITECTURE-WiP'!Y63</f>
        <v>Dev ; ProjectMngr ; ITMngr ;</v>
      </c>
      <c r="Z63" s="183">
        <f>'0. ARCHITECTURE-WiP'!Z63</f>
        <v>0</v>
      </c>
      <c r="AA63" s="183">
        <f>'0. ARCHITECTURE-WiP'!AA63</f>
        <v>0</v>
      </c>
      <c r="AB63" s="183">
        <f>'0. ARCHITECTURE-WiP'!AB63</f>
        <v>0</v>
      </c>
      <c r="AC63" s="183" t="str">
        <f>'0. ARCHITECTURE-WiP'!AC63</f>
        <v>High</v>
      </c>
      <c r="AD63" s="183" t="str">
        <f>'0. ARCHITECTURE-WiP'!AD63</f>
        <v>OnUpdate</v>
      </c>
      <c r="AE63" s="183" t="s">
        <v>10437</v>
      </c>
      <c r="AF63" s="183">
        <f>'0. ARCHITECTURE-WiP'!AF63</f>
        <v>0</v>
      </c>
      <c r="AG63" s="183">
        <f>'0. ARCHITECTURE-WiP'!AG63</f>
        <v>0</v>
      </c>
      <c r="AH63" s="191"/>
    </row>
    <row r="64" spans="1:34" ht="15.75" customHeight="1">
      <c r="A64" s="183">
        <f>'0. ARCHITECTURE-WiP'!A64</f>
        <v>9</v>
      </c>
      <c r="B64" s="183" t="str">
        <f>'0. ARCHITECTURE-WiP'!B64</f>
        <v>ARCH-9.C03</v>
      </c>
      <c r="C64" s="183" t="str">
        <f>'0. ARCHITECTURE-WiP'!C64</f>
        <v>B</v>
      </c>
      <c r="D64" s="183" t="str">
        <f>'0. ARCHITECTURE-WiP'!D64</f>
        <v>C</v>
      </c>
      <c r="E64" s="183" t="str">
        <f>'0. ARCHITECTURE-WiP'!E64</f>
        <v>B</v>
      </c>
      <c r="F64" s="183" t="str">
        <f>'0. ARCHITECTURE-WiP'!F64</f>
        <v>B/C/B</v>
      </c>
      <c r="G64" s="184" t="s">
        <v>6493</v>
      </c>
      <c r="H64" s="185" t="s">
        <v>5691</v>
      </c>
      <c r="I64" s="185" t="s">
        <v>5691</v>
      </c>
      <c r="J64" s="185" t="s">
        <v>6878</v>
      </c>
      <c r="K64" s="185" t="s">
        <v>10438</v>
      </c>
      <c r="L64" s="185" t="s">
        <v>6567</v>
      </c>
      <c r="M64" s="185" t="s">
        <v>5691</v>
      </c>
      <c r="N64" s="185" t="s">
        <v>5691</v>
      </c>
      <c r="O64" s="185" t="s">
        <v>5691</v>
      </c>
      <c r="P64" s="183">
        <f>'0. ARCHITECTURE-WiP'!P64</f>
        <v>0</v>
      </c>
      <c r="Q64" s="183">
        <f>'0. ARCHITECTURE-WiP'!Q64</f>
        <v>0</v>
      </c>
      <c r="R64" s="183" t="str">
        <f>'0. ARCHITECTURE-WiP'!R64</f>
        <v>CONSEIL</v>
      </c>
      <c r="S64" s="183" t="str">
        <f>'0. ARCHITECTURE-WiP'!S64</f>
        <v>N/A</v>
      </c>
      <c r="T64" s="183">
        <f>'0. ARCHITECTURE-WiP'!T64</f>
        <v>0</v>
      </c>
      <c r="U64" s="183">
        <f>'0. ARCHITECTURE-WiP'!U64</f>
        <v>0</v>
      </c>
      <c r="V64" s="183">
        <f>'0. ARCHITECTURE-WiP'!V64</f>
        <v>0</v>
      </c>
      <c r="W64" s="183" t="str">
        <f>'0. ARCHITECTURE-WiP'!W64</f>
        <v>Conception</v>
      </c>
      <c r="X64" s="183">
        <f>'0. ARCHITECTURE-WiP'!X64</f>
        <v>0</v>
      </c>
      <c r="Y64" s="183">
        <f>'0. ARCHITECTURE-WiP'!Y64</f>
        <v>0</v>
      </c>
      <c r="Z64" s="183">
        <f>'0. ARCHITECTURE-WiP'!Z64</f>
        <v>0</v>
      </c>
      <c r="AA64" s="183">
        <f>'0. ARCHITECTURE-WiP'!AA64</f>
        <v>0</v>
      </c>
      <c r="AB64" s="183">
        <f>'0. ARCHITECTURE-WiP'!AB64</f>
        <v>0</v>
      </c>
      <c r="AC64" s="183">
        <f>'0. ARCHITECTURE-WiP'!AC64</f>
        <v>0</v>
      </c>
      <c r="AD64" s="183">
        <f>'0. ARCHITECTURE-WiP'!AD64</f>
        <v>0</v>
      </c>
      <c r="AE64" s="183">
        <f>'0. ARCHITECTURE-WiP'!AE64</f>
        <v>0</v>
      </c>
      <c r="AF64" s="183">
        <f>'0. ARCHITECTURE-WiP'!AF64</f>
        <v>0</v>
      </c>
      <c r="AG64" s="183">
        <f>'0. ARCHITECTURE-WiP'!AG64</f>
        <v>0</v>
      </c>
      <c r="AH64" s="191"/>
    </row>
    <row r="65" spans="1:34" ht="15.75" customHeight="1">
      <c r="A65" s="183">
        <f>'0. ARCHITECTURE-WiP'!A65</f>
        <v>9</v>
      </c>
      <c r="B65" s="183" t="str">
        <f>'0. ARCHITECTURE-WiP'!B65</f>
        <v>ARCH-9.C04</v>
      </c>
      <c r="C65" s="183" t="str">
        <f>'0. ARCHITECTURE-WiP'!C65</f>
        <v>B</v>
      </c>
      <c r="D65" s="183" t="str">
        <f>'0. ARCHITECTURE-WiP'!D65</f>
        <v>B</v>
      </c>
      <c r="E65" s="183" t="str">
        <f>'0. ARCHITECTURE-WiP'!E65</f>
        <v>B</v>
      </c>
      <c r="F65" s="183" t="str">
        <f>'0. ARCHITECTURE-WiP'!F65</f>
        <v>B/B/B</v>
      </c>
      <c r="G65" s="184" t="s">
        <v>6493</v>
      </c>
      <c r="H65" s="185" t="s">
        <v>5691</v>
      </c>
      <c r="I65" s="185" t="s">
        <v>10351</v>
      </c>
      <c r="J65" s="185" t="s">
        <v>10352</v>
      </c>
      <c r="K65" s="185" t="s">
        <v>9422</v>
      </c>
      <c r="L65" s="185" t="s">
        <v>9423</v>
      </c>
      <c r="M65" s="185" t="s">
        <v>5691</v>
      </c>
      <c r="N65" s="185" t="s">
        <v>5691</v>
      </c>
      <c r="O65" s="185" t="s">
        <v>5691</v>
      </c>
      <c r="P65" s="183">
        <f>'0. ARCHITECTURE-WiP'!P65</f>
        <v>0</v>
      </c>
      <c r="Q65" s="183">
        <f>'0. ARCHITECTURE-WiP'!Q65</f>
        <v>0</v>
      </c>
      <c r="R65" s="183" t="str">
        <f>'0. ARCHITECTURE-WiP'!R65</f>
        <v>CONSEIL</v>
      </c>
      <c r="S65" s="183" t="str">
        <f>'0. ARCHITECTURE-WiP'!S65</f>
        <v>N/A</v>
      </c>
      <c r="T65" s="183">
        <f>'0. ARCHITECTURE-WiP'!T65</f>
        <v>0</v>
      </c>
      <c r="U65" s="183">
        <f>'0. ARCHITECTURE-WiP'!U65</f>
        <v>0</v>
      </c>
      <c r="V65" s="183">
        <f>'0. ARCHITECTURE-WiP'!V65</f>
        <v>0</v>
      </c>
      <c r="W65" s="183" t="str">
        <f>'0. ARCHITECTURE-WiP'!W65</f>
        <v>Maintenance</v>
      </c>
      <c r="X65" s="183">
        <f>'0. ARCHITECTURE-WiP'!X65</f>
        <v>0</v>
      </c>
      <c r="Y65" s="183">
        <f>'0. ARCHITECTURE-WiP'!Y65</f>
        <v>0</v>
      </c>
      <c r="Z65" s="183">
        <f>'0. ARCHITECTURE-WiP'!Z65</f>
        <v>0</v>
      </c>
      <c r="AA65" s="183">
        <f>'0. ARCHITECTURE-WiP'!AA65</f>
        <v>0</v>
      </c>
      <c r="AB65" s="183">
        <f>'0. ARCHITECTURE-WiP'!AB65</f>
        <v>0</v>
      </c>
      <c r="AC65" s="183">
        <f>'0. ARCHITECTURE-WiP'!AC65</f>
        <v>0</v>
      </c>
      <c r="AD65" s="183">
        <f>'0. ARCHITECTURE-WiP'!AD65</f>
        <v>0</v>
      </c>
      <c r="AE65" s="183">
        <f>'0. ARCHITECTURE-WiP'!AE65</f>
        <v>0</v>
      </c>
      <c r="AF65" s="183">
        <f>'0. ARCHITECTURE-WiP'!AF65</f>
        <v>0</v>
      </c>
      <c r="AG65" s="183">
        <f>'0. ARCHITECTURE-WiP'!AG65</f>
        <v>0</v>
      </c>
      <c r="AH65" s="191"/>
    </row>
    <row r="66" spans="1:34" ht="15.75" customHeight="1">
      <c r="A66" s="183">
        <f>'0. ARCHITECTURE-WiP'!A66</f>
        <v>9</v>
      </c>
      <c r="B66" s="183" t="str">
        <f>'0. ARCHITECTURE-WiP'!B66</f>
        <v>ARCH-9.04</v>
      </c>
      <c r="C66" s="183" t="str">
        <f>'0. ARCHITECTURE-WiP'!C66</f>
        <v>A</v>
      </c>
      <c r="D66" s="183" t="str">
        <f>'0. ARCHITECTURE-WiP'!D66</f>
        <v>B</v>
      </c>
      <c r="E66" s="183" t="str">
        <f>'0. ARCHITECTURE-WiP'!E66</f>
        <v>A</v>
      </c>
      <c r="F66" s="183" t="str">
        <f>'0. ARCHITECTURE-WiP'!F66</f>
        <v>A/B/A</v>
      </c>
      <c r="G66" s="184" t="s">
        <v>6493</v>
      </c>
      <c r="H66" s="185" t="s">
        <v>5691</v>
      </c>
      <c r="I66" s="185" t="s">
        <v>10353</v>
      </c>
      <c r="J66" s="185" t="s">
        <v>6047</v>
      </c>
      <c r="K66" s="185" t="s">
        <v>6048</v>
      </c>
      <c r="L66" s="185" t="s">
        <v>10354</v>
      </c>
      <c r="M66" s="185" t="s">
        <v>5691</v>
      </c>
      <c r="N66" s="185" t="s">
        <v>5691</v>
      </c>
      <c r="O66" s="185" t="s">
        <v>5691</v>
      </c>
      <c r="P66" s="183">
        <f>'0. ARCHITECTURE-WiP'!P66</f>
        <v>0</v>
      </c>
      <c r="Q66" s="183">
        <f>'0. ARCHITECTURE-WiP'!Q66</f>
        <v>0</v>
      </c>
      <c r="R66" s="183" t="str">
        <f>'0. ARCHITECTURE-WiP'!R66</f>
        <v>RECO</v>
      </c>
      <c r="S66" s="183" t="str">
        <f>'0. ARCHITECTURE-WiP'!S66</f>
        <v>**</v>
      </c>
      <c r="T66" s="183">
        <f>'0. ARCHITECTURE-WiP'!T66</f>
        <v>0</v>
      </c>
      <c r="U66" s="183">
        <f>'0. ARCHITECTURE-WiP'!U66</f>
        <v>0</v>
      </c>
      <c r="V66" s="183">
        <f>'0. ARCHITECTURE-WiP'!V66</f>
        <v>0</v>
      </c>
      <c r="W66" s="183" t="str">
        <f>'0. ARCHITECTURE-WiP'!W66</f>
        <v>Revalorisation</v>
      </c>
      <c r="X66" s="183" t="str">
        <f>'0. ARCHITECTURE-WiP'!X66</f>
        <v>#USE ; #MAINT ; #COM ; #VALUE ; #DEBT ; #METH</v>
      </c>
      <c r="Y66" s="183" t="str">
        <f>'0. ARCHITECTURE-WiP'!Y66</f>
        <v>Dev ; Designer ; ProjectMngr ; ProductOwner ; Manager ; RSE/NR</v>
      </c>
      <c r="Z66" s="183" t="str">
        <f>'0. ARCHITECTURE-WiP'!Z66</f>
        <v>(X / Y ) * 100</v>
      </c>
      <c r="AA66" s="183" t="s">
        <v>5794</v>
      </c>
      <c r="AB66" s="183">
        <f>'0. ARCHITECTURE-WiP'!AB66</f>
        <v>100</v>
      </c>
      <c r="AC66" s="183" t="str">
        <f>'0. ARCHITECTURE-WiP'!AC66</f>
        <v>Low</v>
      </c>
      <c r="AD66" s="183" t="str">
        <f>'0. ARCHITECTURE-WiP'!AD66</f>
        <v>OnUpdate</v>
      </c>
      <c r="AE66" s="183" t="s">
        <v>10439</v>
      </c>
      <c r="AF66" s="183">
        <f>'0. ARCHITECTURE-WiP'!AF66</f>
        <v>0</v>
      </c>
      <c r="AG66" s="183">
        <f>'0. ARCHITECTURE-WiP'!AG66</f>
        <v>0</v>
      </c>
      <c r="AH66" s="191"/>
    </row>
    <row r="67" spans="1:34" ht="15.75" customHeight="1">
      <c r="A67" s="183">
        <f>'0. ARCHITECTURE-WiP'!A67</f>
        <v>9</v>
      </c>
      <c r="B67" s="183" t="str">
        <f>'0. ARCHITECTURE-WiP'!B67</f>
        <v>ARCH-9.C05</v>
      </c>
      <c r="C67" s="183" t="str">
        <f>'0. ARCHITECTURE-WiP'!C67</f>
        <v>A</v>
      </c>
      <c r="D67" s="183" t="str">
        <f>'0. ARCHITECTURE-WiP'!D67</f>
        <v>B</v>
      </c>
      <c r="E67" s="183" t="str">
        <f>'0. ARCHITECTURE-WiP'!E67</f>
        <v>A</v>
      </c>
      <c r="F67" s="183" t="str">
        <f>'0. ARCHITECTURE-WiP'!F67</f>
        <v>A/B/A</v>
      </c>
      <c r="G67" s="184" t="s">
        <v>10180</v>
      </c>
      <c r="H67" s="185" t="s">
        <v>5691</v>
      </c>
      <c r="I67" s="185" t="s">
        <v>10355</v>
      </c>
      <c r="J67" s="185" t="s">
        <v>10356</v>
      </c>
      <c r="K67" s="185" t="s">
        <v>10440</v>
      </c>
      <c r="L67" s="185" t="s">
        <v>10358</v>
      </c>
      <c r="M67" s="185" t="s">
        <v>5691</v>
      </c>
      <c r="N67" s="185" t="s">
        <v>5691</v>
      </c>
      <c r="O67" s="185" t="s">
        <v>5691</v>
      </c>
      <c r="P67" s="183">
        <f>'0. ARCHITECTURE-WiP'!P67</f>
        <v>0</v>
      </c>
      <c r="Q67" s="183" t="str">
        <f>'0. ARCHITECTURE-WiP'!Q67</f>
        <v>Cycle de vie</v>
      </c>
      <c r="R67" s="183" t="str">
        <f>'0. ARCHITECTURE-WiP'!R67</f>
        <v>CONSEIL</v>
      </c>
      <c r="S67" s="183" t="str">
        <f>'0. ARCHITECTURE-WiP'!S67</f>
        <v>N/A</v>
      </c>
      <c r="T67" s="183">
        <f>'0. ARCHITECTURE-WiP'!T67</f>
        <v>0</v>
      </c>
      <c r="U67" s="183">
        <f>'0. ARCHITECTURE-WiP'!U67</f>
        <v>0</v>
      </c>
      <c r="V67" s="183">
        <f>'0. ARCHITECTURE-WiP'!V67</f>
        <v>0</v>
      </c>
      <c r="W67" s="183" t="str">
        <f>'0. ARCHITECTURE-WiP'!W67</f>
        <v>Fin de Vie</v>
      </c>
      <c r="X67" s="183">
        <f>'0. ARCHITECTURE-WiP'!X67</f>
        <v>0</v>
      </c>
      <c r="Y67" s="183">
        <f>'0. ARCHITECTURE-WiP'!Y67</f>
        <v>0</v>
      </c>
      <c r="Z67" s="183">
        <f>'0. ARCHITECTURE-WiP'!Z67</f>
        <v>0</v>
      </c>
      <c r="AA67" s="183">
        <f>'0. ARCHITECTURE-WiP'!AA67</f>
        <v>0</v>
      </c>
      <c r="AB67" s="183">
        <f>'0. ARCHITECTURE-WiP'!AB67</f>
        <v>0</v>
      </c>
      <c r="AC67" s="183">
        <f>'0. ARCHITECTURE-WiP'!AC67</f>
        <v>0</v>
      </c>
      <c r="AD67" s="183">
        <f>'0. ARCHITECTURE-WiP'!AD67</f>
        <v>0</v>
      </c>
      <c r="AE67" s="183">
        <f>'0. ARCHITECTURE-WiP'!AE67</f>
        <v>0</v>
      </c>
      <c r="AF67" s="183">
        <f>'0. ARCHITECTURE-WiP'!AF67</f>
        <v>0</v>
      </c>
      <c r="AG67" s="183">
        <f>'0. ARCHITECTURE-WiP'!AG67</f>
        <v>0</v>
      </c>
      <c r="AH67" s="191"/>
    </row>
    <row r="68" spans="1:34" ht="15.75" customHeight="1">
      <c r="A68" s="183">
        <f>'0. ARCHITECTURE-WiP'!A68</f>
        <v>9</v>
      </c>
      <c r="B68" s="183" t="str">
        <f>'0. ARCHITECTURE-WiP'!B68</f>
        <v>ARCH-9.C06</v>
      </c>
      <c r="C68" s="183" t="str">
        <f>'0. ARCHITECTURE-WiP'!C68</f>
        <v>B</v>
      </c>
      <c r="D68" s="183" t="str">
        <f>'0. ARCHITECTURE-WiP'!D68</f>
        <v>A</v>
      </c>
      <c r="E68" s="183" t="str">
        <f>'0. ARCHITECTURE-WiP'!E68</f>
        <v>A</v>
      </c>
      <c r="F68" s="183" t="str">
        <f>'0. ARCHITECTURE-WiP'!F68</f>
        <v>B/A/A</v>
      </c>
      <c r="G68" s="184" t="s">
        <v>10429</v>
      </c>
      <c r="H68" s="185" t="s">
        <v>5691</v>
      </c>
      <c r="I68" s="185" t="s">
        <v>10359</v>
      </c>
      <c r="J68" s="185" t="s">
        <v>10360</v>
      </c>
      <c r="K68" s="185" t="s">
        <v>10361</v>
      </c>
      <c r="L68" s="185" t="s">
        <v>10362</v>
      </c>
      <c r="M68" s="185" t="s">
        <v>5691</v>
      </c>
      <c r="N68" s="185" t="s">
        <v>5691</v>
      </c>
      <c r="O68" s="185" t="s">
        <v>5691</v>
      </c>
      <c r="P68" s="183">
        <f>'0. ARCHITECTURE-WiP'!P68</f>
        <v>0</v>
      </c>
      <c r="Q68" s="183" t="str">
        <f>'0. ARCHITECTURE-WiP'!Q68</f>
        <v>Architecture</v>
      </c>
      <c r="R68" s="183" t="str">
        <f>'0. ARCHITECTURE-WiP'!R68</f>
        <v>CONSEIL</v>
      </c>
      <c r="S68" s="183" t="str">
        <f>'0. ARCHITECTURE-WiP'!S68</f>
        <v>N/A</v>
      </c>
      <c r="T68" s="183">
        <f>'0. ARCHITECTURE-WiP'!T68</f>
        <v>0</v>
      </c>
      <c r="U68" s="183">
        <f>'0. ARCHITECTURE-WiP'!U68</f>
        <v>0</v>
      </c>
      <c r="V68" s="183">
        <f>'0. ARCHITECTURE-WiP'!V68</f>
        <v>0</v>
      </c>
      <c r="W68" s="183" t="str">
        <f>'0. ARCHITECTURE-WiP'!W68</f>
        <v>Revalorisation</v>
      </c>
      <c r="X68" s="183">
        <f>'0. ARCHITECTURE-WiP'!X68</f>
        <v>0</v>
      </c>
      <c r="Y68" s="183">
        <f>'0. ARCHITECTURE-WiP'!Y68</f>
        <v>0</v>
      </c>
      <c r="Z68" s="183">
        <f>'0. ARCHITECTURE-WiP'!Z68</f>
        <v>0</v>
      </c>
      <c r="AA68" s="183">
        <f>'0. ARCHITECTURE-WiP'!AA68</f>
        <v>0</v>
      </c>
      <c r="AB68" s="183">
        <f>'0. ARCHITECTURE-WiP'!AB68</f>
        <v>0</v>
      </c>
      <c r="AC68" s="183">
        <f>'0. ARCHITECTURE-WiP'!AC68</f>
        <v>0</v>
      </c>
      <c r="AD68" s="183">
        <f>'0. ARCHITECTURE-WiP'!AD68</f>
        <v>0</v>
      </c>
      <c r="AE68" s="183">
        <f>'0. ARCHITECTURE-WiP'!AE68</f>
        <v>0</v>
      </c>
      <c r="AF68" s="183">
        <f>'0. ARCHITECTURE-WiP'!AF68</f>
        <v>0</v>
      </c>
      <c r="AG68" s="183">
        <f>'0. ARCHITECTURE-WiP'!AG68</f>
        <v>0</v>
      </c>
      <c r="AH68" s="191"/>
    </row>
    <row r="69" spans="1:34" ht="15.75" customHeight="1">
      <c r="A69" s="183">
        <f>'0. ARCHITECTURE-WiP'!A69</f>
        <v>10</v>
      </c>
      <c r="B69" s="183" t="str">
        <f>'0. ARCHITECTURE-WiP'!B69</f>
        <v>ARCH-10</v>
      </c>
      <c r="C69" s="183">
        <f>'0. ARCHITECTURE-WiP'!C69</f>
        <v>0</v>
      </c>
      <c r="D69" s="183">
        <f>'0. ARCHITECTURE-WiP'!D69</f>
        <v>0</v>
      </c>
      <c r="E69" s="183">
        <f>'0. ARCHITECTURE-WiP'!E69</f>
        <v>0</v>
      </c>
      <c r="F69" s="183" t="str">
        <f>'0. ARCHITECTURE-WiP'!F69</f>
        <v>1A/4A/4A</v>
      </c>
      <c r="G69" s="185" t="s">
        <v>5691</v>
      </c>
      <c r="H69" s="185" t="s">
        <v>10363</v>
      </c>
      <c r="I69" s="185" t="s">
        <v>5691</v>
      </c>
      <c r="J69" s="185" t="s">
        <v>5691</v>
      </c>
      <c r="K69" s="185" t="s">
        <v>5691</v>
      </c>
      <c r="L69" s="185" t="s">
        <v>5691</v>
      </c>
      <c r="M69" s="185" t="s">
        <v>5691</v>
      </c>
      <c r="N69" s="185" t="s">
        <v>5691</v>
      </c>
      <c r="O69" s="185" t="s">
        <v>5691</v>
      </c>
      <c r="P69" s="183">
        <f>'0. ARCHITECTURE-WiP'!P69</f>
        <v>0</v>
      </c>
      <c r="Q69" s="183">
        <f>'0. ARCHITECTURE-WiP'!Q69</f>
        <v>0</v>
      </c>
      <c r="R69" s="183">
        <f>'0. ARCHITECTURE-WiP'!R69</f>
        <v>0</v>
      </c>
      <c r="S69" s="183">
        <f>'0. ARCHITECTURE-WiP'!S69</f>
        <v>0</v>
      </c>
      <c r="T69" s="183">
        <f>'0. ARCHITECTURE-WiP'!T69</f>
        <v>0</v>
      </c>
      <c r="U69" s="183" t="str">
        <f>'0. ARCHITECTURE-WiP'!U69</f>
        <v>ODD#12</v>
      </c>
      <c r="V69" s="183">
        <f>'0. ARCHITECTURE-WiP'!V69</f>
        <v>0</v>
      </c>
      <c r="W69" s="183">
        <f>'0. ARCHITECTURE-WiP'!W69</f>
        <v>0</v>
      </c>
      <c r="X69" s="183">
        <f>'0. ARCHITECTURE-WiP'!X69</f>
        <v>0</v>
      </c>
      <c r="Y69" s="183">
        <f>'0. ARCHITECTURE-WiP'!Y69</f>
        <v>0</v>
      </c>
      <c r="Z69" s="183">
        <f>'0. ARCHITECTURE-WiP'!Z69</f>
        <v>0</v>
      </c>
      <c r="AA69" s="183">
        <f>'0. ARCHITECTURE-WiP'!AA69</f>
        <v>0</v>
      </c>
      <c r="AB69" s="183">
        <f>'0. ARCHITECTURE-WiP'!AB69</f>
        <v>0</v>
      </c>
      <c r="AC69" s="183">
        <f>'0. ARCHITECTURE-WiP'!AC69</f>
        <v>0</v>
      </c>
      <c r="AD69" s="183">
        <f>'0. ARCHITECTURE-WiP'!AD69</f>
        <v>0</v>
      </c>
      <c r="AE69" s="183">
        <f>'0. ARCHITECTURE-WiP'!AE69</f>
        <v>0</v>
      </c>
      <c r="AF69" s="183">
        <f>'0. ARCHITECTURE-WiP'!AF69</f>
        <v>0</v>
      </c>
      <c r="AG69" s="183">
        <f>'0. ARCHITECTURE-WiP'!AG69</f>
        <v>0</v>
      </c>
      <c r="AH69" s="191"/>
    </row>
    <row r="70" spans="1:34" ht="15.75" customHeight="1">
      <c r="A70" s="183">
        <f>'0. ARCHITECTURE-WiP'!A70</f>
        <v>10</v>
      </c>
      <c r="B70" s="183" t="str">
        <f>'0. ARCHITECTURE-WiP'!B70</f>
        <v>ARCH-10.C01</v>
      </c>
      <c r="C70" s="183" t="str">
        <f>'0. ARCHITECTURE-WiP'!C70</f>
        <v>A</v>
      </c>
      <c r="D70" s="183" t="str">
        <f>'0. ARCHITECTURE-WiP'!D70</f>
        <v>A</v>
      </c>
      <c r="E70" s="183" t="str">
        <f>'0. ARCHITECTURE-WiP'!E70</f>
        <v>A</v>
      </c>
      <c r="F70" s="183" t="str">
        <f>'0. ARCHITECTURE-WiP'!F70</f>
        <v>A/A/A</v>
      </c>
      <c r="G70" s="184" t="s">
        <v>10441</v>
      </c>
      <c r="H70" s="185" t="s">
        <v>5691</v>
      </c>
      <c r="I70" s="185" t="s">
        <v>10364</v>
      </c>
      <c r="J70" s="185" t="s">
        <v>6746</v>
      </c>
      <c r="K70" s="185" t="s">
        <v>5906</v>
      </c>
      <c r="L70" s="185" t="s">
        <v>10365</v>
      </c>
      <c r="M70" s="185" t="s">
        <v>5691</v>
      </c>
      <c r="N70" s="185" t="s">
        <v>5691</v>
      </c>
      <c r="O70" s="185" t="s">
        <v>5691</v>
      </c>
      <c r="P70" s="183">
        <f>'0. ARCHITECTURE-WiP'!P70</f>
        <v>0</v>
      </c>
      <c r="Q70" s="183">
        <f>'0. ARCHITECTURE-WiP'!Q70</f>
        <v>0</v>
      </c>
      <c r="R70" s="183" t="str">
        <f>'0. ARCHITECTURE-WiP'!R70</f>
        <v>CONSEIL</v>
      </c>
      <c r="S70" s="183" t="str">
        <f>'0. ARCHITECTURE-WiP'!S70</f>
        <v>N/A</v>
      </c>
      <c r="T70" s="183">
        <f>'0. ARCHITECTURE-WiP'!T70</f>
        <v>0</v>
      </c>
      <c r="U70" s="183">
        <f>'0. ARCHITECTURE-WiP'!U70</f>
        <v>0</v>
      </c>
      <c r="V70" s="183">
        <f>'0. ARCHITECTURE-WiP'!V70</f>
        <v>0</v>
      </c>
      <c r="W70" s="183" t="str">
        <f>'0. ARCHITECTURE-WiP'!W70</f>
        <v>N/A</v>
      </c>
      <c r="X70" s="183">
        <f>'0. ARCHITECTURE-WiP'!X70</f>
        <v>0</v>
      </c>
      <c r="Y70" s="183">
        <f>'0. ARCHITECTURE-WiP'!Y70</f>
        <v>0</v>
      </c>
      <c r="Z70" s="183">
        <f>'0. ARCHITECTURE-WiP'!Z70</f>
        <v>0</v>
      </c>
      <c r="AA70" s="183">
        <f>'0. ARCHITECTURE-WiP'!AA70</f>
        <v>0</v>
      </c>
      <c r="AB70" s="183">
        <f>'0. ARCHITECTURE-WiP'!AB70</f>
        <v>0</v>
      </c>
      <c r="AC70" s="183">
        <f>'0. ARCHITECTURE-WiP'!AC70</f>
        <v>0</v>
      </c>
      <c r="AD70" s="183">
        <f>'0. ARCHITECTURE-WiP'!AD70</f>
        <v>0</v>
      </c>
      <c r="AE70" s="183">
        <f>'0. ARCHITECTURE-WiP'!AE70</f>
        <v>0</v>
      </c>
      <c r="AF70" s="183">
        <f>'0. ARCHITECTURE-WiP'!AF70</f>
        <v>0</v>
      </c>
      <c r="AG70" s="183">
        <f>'0. ARCHITECTURE-WiP'!AG70</f>
        <v>0</v>
      </c>
      <c r="AH70" s="191"/>
    </row>
    <row r="71" spans="1:34" ht="15.75" customHeight="1">
      <c r="A71" s="183">
        <f>'0. ARCHITECTURE-WiP'!A71</f>
        <v>10</v>
      </c>
      <c r="B71" s="183" t="str">
        <f>'0. ARCHITECTURE-WiP'!B71</f>
        <v>ARCH-10.C02</v>
      </c>
      <c r="C71" s="183" t="str">
        <f>'0. ARCHITECTURE-WiP'!C71</f>
        <v>B</v>
      </c>
      <c r="D71" s="183" t="str">
        <f>'0. ARCHITECTURE-WiP'!D71</f>
        <v>A</v>
      </c>
      <c r="E71" s="183" t="str">
        <f>'0. ARCHITECTURE-WiP'!E71</f>
        <v>A</v>
      </c>
      <c r="F71" s="183" t="str">
        <f>'0. ARCHITECTURE-WiP'!F71</f>
        <v>B/A/A</v>
      </c>
      <c r="G71" s="184" t="s">
        <v>10441</v>
      </c>
      <c r="H71" s="185" t="s">
        <v>5691</v>
      </c>
      <c r="I71" s="185" t="s">
        <v>10366</v>
      </c>
      <c r="J71" s="185" t="s">
        <v>6046</v>
      </c>
      <c r="K71" s="185" t="s">
        <v>10367</v>
      </c>
      <c r="L71" s="185" t="s">
        <v>10368</v>
      </c>
      <c r="M71" s="185" t="s">
        <v>5691</v>
      </c>
      <c r="N71" s="185" t="s">
        <v>5691</v>
      </c>
      <c r="O71" s="185" t="s">
        <v>5691</v>
      </c>
      <c r="P71" s="183">
        <f>'0. ARCHITECTURE-WiP'!P71</f>
        <v>0</v>
      </c>
      <c r="Q71" s="183">
        <f>'0. ARCHITECTURE-WiP'!Q71</f>
        <v>0</v>
      </c>
      <c r="R71" s="183" t="str">
        <f>'0. ARCHITECTURE-WiP'!R71</f>
        <v>CONSEIL</v>
      </c>
      <c r="S71" s="183" t="str">
        <f>'0. ARCHITECTURE-WiP'!S71</f>
        <v>N/A</v>
      </c>
      <c r="T71" s="183">
        <f>'0. ARCHITECTURE-WiP'!T71</f>
        <v>0</v>
      </c>
      <c r="U71" s="183">
        <f>'0. ARCHITECTURE-WiP'!U71</f>
        <v>0</v>
      </c>
      <c r="V71" s="183">
        <f>'0. ARCHITECTURE-WiP'!V71</f>
        <v>0</v>
      </c>
      <c r="W71" s="183" t="str">
        <f>'0. ARCHITECTURE-WiP'!W71</f>
        <v>N/A</v>
      </c>
      <c r="X71" s="183">
        <f>'0. ARCHITECTURE-WiP'!X71</f>
        <v>0</v>
      </c>
      <c r="Y71" s="183">
        <f>'0. ARCHITECTURE-WiP'!Y71</f>
        <v>0</v>
      </c>
      <c r="Z71" s="183">
        <f>'0. ARCHITECTURE-WiP'!Z71</f>
        <v>0</v>
      </c>
      <c r="AA71" s="183">
        <f>'0. ARCHITECTURE-WiP'!AA71</f>
        <v>0</v>
      </c>
      <c r="AB71" s="183">
        <f>'0. ARCHITECTURE-WiP'!AB71</f>
        <v>0</v>
      </c>
      <c r="AC71" s="183">
        <f>'0. ARCHITECTURE-WiP'!AC71</f>
        <v>0</v>
      </c>
      <c r="AD71" s="183">
        <f>'0. ARCHITECTURE-WiP'!AD71</f>
        <v>0</v>
      </c>
      <c r="AE71" s="183">
        <f>'0. ARCHITECTURE-WiP'!AE71</f>
        <v>0</v>
      </c>
      <c r="AF71" s="183">
        <f>'0. ARCHITECTURE-WiP'!AF71</f>
        <v>0</v>
      </c>
      <c r="AG71" s="183">
        <f>'0. ARCHITECTURE-WiP'!AG71</f>
        <v>0</v>
      </c>
      <c r="AH71" s="191"/>
    </row>
    <row r="72" spans="1:34" ht="15.75" customHeight="1">
      <c r="A72" s="183">
        <f>'0. ARCHITECTURE-WiP'!A72</f>
        <v>10</v>
      </c>
      <c r="B72" s="183" t="str">
        <f>'0. ARCHITECTURE-WiP'!B72</f>
        <v>ARCH-10.01</v>
      </c>
      <c r="C72" s="183" t="str">
        <f>'0. ARCHITECTURE-WiP'!C72</f>
        <v>B</v>
      </c>
      <c r="D72" s="183" t="str">
        <f>'0. ARCHITECTURE-WiP'!D72</f>
        <v>A</v>
      </c>
      <c r="E72" s="183" t="str">
        <f>'0. ARCHITECTURE-WiP'!E72</f>
        <v>A</v>
      </c>
      <c r="F72" s="183" t="str">
        <f>'0. ARCHITECTURE-WiP'!F72</f>
        <v>B/A/A</v>
      </c>
      <c r="G72" s="184" t="s">
        <v>10441</v>
      </c>
      <c r="H72" s="185" t="s">
        <v>5691</v>
      </c>
      <c r="I72" s="185" t="s">
        <v>10369</v>
      </c>
      <c r="J72" s="185" t="s">
        <v>10370</v>
      </c>
      <c r="K72" s="185" t="s">
        <v>10371</v>
      </c>
      <c r="L72" s="185" t="s">
        <v>10372</v>
      </c>
      <c r="M72" s="185" t="s">
        <v>5691</v>
      </c>
      <c r="N72" s="185" t="s">
        <v>5691</v>
      </c>
      <c r="O72" s="185" t="s">
        <v>5691</v>
      </c>
      <c r="P72" s="183">
        <f>'0. ARCHITECTURE-WiP'!P72</f>
        <v>0</v>
      </c>
      <c r="Q72" s="183">
        <f>'0. ARCHITECTURE-WiP'!Q72</f>
        <v>0</v>
      </c>
      <c r="R72" s="183" t="str">
        <f>'0. ARCHITECTURE-WiP'!R72</f>
        <v>RECO</v>
      </c>
      <c r="S72" s="183" t="str">
        <f>'0. ARCHITECTURE-WiP'!S72</f>
        <v>**</v>
      </c>
      <c r="T72" s="183">
        <f>'0. ARCHITECTURE-WiP'!T72</f>
        <v>0</v>
      </c>
      <c r="U72" s="183">
        <f>'0. ARCHITECTURE-WiP'!U72</f>
        <v>0</v>
      </c>
      <c r="V72" s="183">
        <f>'0. ARCHITECTURE-WiP'!V72</f>
        <v>0</v>
      </c>
      <c r="W72" s="183" t="str">
        <f>'0. ARCHITECTURE-WiP'!W72</f>
        <v>N/A</v>
      </c>
      <c r="X72" s="183" t="str">
        <f>'0. ARCHITECTURE-WiP'!X72</f>
        <v>#COM ; #VALUE  ; #GOV ;  #HR ; #FIN</v>
      </c>
      <c r="Y72" s="183" t="str">
        <f>'0. ARCHITECTURE-WiP'!Y72</f>
        <v>Manager ; RSE/NR ; HR ; Staff</v>
      </c>
      <c r="Z72" s="183">
        <f>'0. ARCHITECTURE-WiP'!Z72</f>
        <v>0</v>
      </c>
      <c r="AA72" s="183">
        <f>'0. ARCHITECTURE-WiP'!AA72</f>
        <v>0</v>
      </c>
      <c r="AB72" s="183">
        <f>'0. ARCHITECTURE-WiP'!AB72</f>
        <v>0</v>
      </c>
      <c r="AC72" s="183" t="str">
        <f>'0. ARCHITECTURE-WiP'!AC72</f>
        <v>Low</v>
      </c>
      <c r="AD72" s="183" t="str">
        <f>'0. ARCHITECTURE-WiP'!AD72</f>
        <v>Once</v>
      </c>
      <c r="AE72" s="183" t="s">
        <v>7917</v>
      </c>
      <c r="AF72" s="183">
        <f>'0. ARCHITECTURE-WiP'!AF72</f>
        <v>0</v>
      </c>
      <c r="AG72" s="183">
        <f>'0. ARCHITECTURE-WiP'!AG72</f>
        <v>0</v>
      </c>
      <c r="AH72" s="191"/>
    </row>
    <row r="73" spans="1:34" ht="15.75" customHeight="1">
      <c r="A73" s="183">
        <f>'0. ARCHITECTURE-WiP'!A73</f>
        <v>10</v>
      </c>
      <c r="B73" s="183" t="str">
        <f>'0. ARCHITECTURE-WiP'!B73</f>
        <v>ARCH-10.C03</v>
      </c>
      <c r="C73" s="183" t="str">
        <f>'0. ARCHITECTURE-WiP'!C73</f>
        <v>B</v>
      </c>
      <c r="D73" s="183" t="str">
        <f>'0. ARCHITECTURE-WiP'!D73</f>
        <v>B</v>
      </c>
      <c r="E73" s="183" t="str">
        <f>'0. ARCHITECTURE-WiP'!E73</f>
        <v>B</v>
      </c>
      <c r="F73" s="183" t="str">
        <f>'0. ARCHITECTURE-WiP'!F73</f>
        <v>B/B/B</v>
      </c>
      <c r="G73" s="184" t="s">
        <v>6493</v>
      </c>
      <c r="H73" s="185" t="s">
        <v>5691</v>
      </c>
      <c r="I73" s="185" t="s">
        <v>10373</v>
      </c>
      <c r="J73" s="185" t="s">
        <v>10374</v>
      </c>
      <c r="K73" s="185" t="s">
        <v>10375</v>
      </c>
      <c r="L73" s="185" t="s">
        <v>10376</v>
      </c>
      <c r="M73" s="185" t="s">
        <v>5691</v>
      </c>
      <c r="N73" s="185" t="s">
        <v>5691</v>
      </c>
      <c r="O73" s="185" t="s">
        <v>5691</v>
      </c>
      <c r="P73" s="183">
        <f>'0. ARCHITECTURE-WiP'!P73</f>
        <v>0</v>
      </c>
      <c r="Q73" s="183" t="str">
        <f>'0. ARCHITECTURE-WiP'!Q73</f>
        <v>Stratégie</v>
      </c>
      <c r="R73" s="183" t="str">
        <f>'0. ARCHITECTURE-WiP'!R73</f>
        <v>CONSEIL</v>
      </c>
      <c r="S73" s="183" t="str">
        <f>'0. ARCHITECTURE-WiP'!S73</f>
        <v>N/A</v>
      </c>
      <c r="T73" s="183">
        <f>'0. ARCHITECTURE-WiP'!T73</f>
        <v>0</v>
      </c>
      <c r="U73" s="183">
        <f>'0. ARCHITECTURE-WiP'!U73</f>
        <v>0</v>
      </c>
      <c r="V73" s="183">
        <f>'0. ARCHITECTURE-WiP'!V73</f>
        <v>0</v>
      </c>
      <c r="W73" s="183" t="str">
        <f>'0. ARCHITECTURE-WiP'!W73</f>
        <v>Déploiement</v>
      </c>
      <c r="X73" s="183">
        <f>'0. ARCHITECTURE-WiP'!X73</f>
        <v>0</v>
      </c>
      <c r="Y73" s="183">
        <f>'0. ARCHITECTURE-WiP'!Y73</f>
        <v>0</v>
      </c>
      <c r="Z73" s="183">
        <f>'0. ARCHITECTURE-WiP'!Z73</f>
        <v>0</v>
      </c>
      <c r="AA73" s="183">
        <f>'0. ARCHITECTURE-WiP'!AA73</f>
        <v>0</v>
      </c>
      <c r="AB73" s="183">
        <f>'0. ARCHITECTURE-WiP'!AB73</f>
        <v>0</v>
      </c>
      <c r="AC73" s="183">
        <f>'0. ARCHITECTURE-WiP'!AC73</f>
        <v>0</v>
      </c>
      <c r="AD73" s="183">
        <f>'0. ARCHITECTURE-WiP'!AD73</f>
        <v>0</v>
      </c>
      <c r="AE73" s="183">
        <f>'0. ARCHITECTURE-WiP'!AE73</f>
        <v>0</v>
      </c>
      <c r="AF73" s="183">
        <f>'0. ARCHITECTURE-WiP'!AF73</f>
        <v>0</v>
      </c>
      <c r="AG73" s="183">
        <f>'0. ARCHITECTURE-WiP'!AG73</f>
        <v>0</v>
      </c>
      <c r="AH73" s="191"/>
    </row>
    <row r="74" spans="1:34" ht="15.75" customHeight="1">
      <c r="A74" s="183">
        <f>'0. ARCHITECTURE-WiP'!A74</f>
        <v>10</v>
      </c>
      <c r="B74" s="183" t="str">
        <f>'0. ARCHITECTURE-WiP'!B74</f>
        <v>ARCH-10.C04</v>
      </c>
      <c r="C74" s="183" t="str">
        <f>'0. ARCHITECTURE-WiP'!C74</f>
        <v>B</v>
      </c>
      <c r="D74" s="183" t="str">
        <f>'0. ARCHITECTURE-WiP'!D74</f>
        <v>A</v>
      </c>
      <c r="E74" s="183" t="str">
        <f>'0. ARCHITECTURE-WiP'!E74</f>
        <v>A</v>
      </c>
      <c r="F74" s="183" t="str">
        <f>'0. ARCHITECTURE-WiP'!F74</f>
        <v>B/A/A</v>
      </c>
      <c r="G74" s="184" t="s">
        <v>10441</v>
      </c>
      <c r="H74" s="185" t="s">
        <v>5691</v>
      </c>
      <c r="I74" s="185" t="s">
        <v>10377</v>
      </c>
      <c r="J74" s="185" t="s">
        <v>10378</v>
      </c>
      <c r="K74" s="185" t="s">
        <v>6533</v>
      </c>
      <c r="L74" s="185" t="s">
        <v>10379</v>
      </c>
      <c r="M74" s="185" t="s">
        <v>5691</v>
      </c>
      <c r="N74" s="185" t="s">
        <v>5691</v>
      </c>
      <c r="O74" s="185" t="s">
        <v>5691</v>
      </c>
      <c r="P74" s="183">
        <f>'0. ARCHITECTURE-WiP'!P74</f>
        <v>0</v>
      </c>
      <c r="Q74" s="183">
        <f>'0. ARCHITECTURE-WiP'!Q74</f>
        <v>0</v>
      </c>
      <c r="R74" s="183" t="str">
        <f>'0. ARCHITECTURE-WiP'!R74</f>
        <v>CONSEIL</v>
      </c>
      <c r="S74" s="183" t="str">
        <f>'0. ARCHITECTURE-WiP'!S74</f>
        <v>N/A</v>
      </c>
      <c r="T74" s="183">
        <f>'0. ARCHITECTURE-WiP'!T74</f>
        <v>0</v>
      </c>
      <c r="U74" s="183">
        <f>'0. ARCHITECTURE-WiP'!U74</f>
        <v>0</v>
      </c>
      <c r="V74" s="183">
        <f>'0. ARCHITECTURE-WiP'!V74</f>
        <v>0</v>
      </c>
      <c r="W74" s="183" t="str">
        <f>'0. ARCHITECTURE-WiP'!W74</f>
        <v>Maintenance</v>
      </c>
      <c r="X74" s="183">
        <f>'0. ARCHITECTURE-WiP'!X74</f>
        <v>0</v>
      </c>
      <c r="Y74" s="183">
        <f>'0. ARCHITECTURE-WiP'!Y74</f>
        <v>0</v>
      </c>
      <c r="Z74" s="183">
        <f>'0. ARCHITECTURE-WiP'!Z74</f>
        <v>0</v>
      </c>
      <c r="AA74" s="183">
        <f>'0. ARCHITECTURE-WiP'!AA74</f>
        <v>0</v>
      </c>
      <c r="AB74" s="183">
        <f>'0. ARCHITECTURE-WiP'!AB74</f>
        <v>0</v>
      </c>
      <c r="AC74" s="183">
        <f>'0. ARCHITECTURE-WiP'!AC74</f>
        <v>0</v>
      </c>
      <c r="AD74" s="183">
        <f>'0. ARCHITECTURE-WiP'!AD74</f>
        <v>0</v>
      </c>
      <c r="AE74" s="183">
        <f>'0. ARCHITECTURE-WiP'!AE74</f>
        <v>0</v>
      </c>
      <c r="AF74" s="183">
        <f>'0. ARCHITECTURE-WiP'!AF74</f>
        <v>0</v>
      </c>
      <c r="AG74" s="183">
        <f>'0. ARCHITECTURE-WiP'!AG74</f>
        <v>0</v>
      </c>
      <c r="AH74" s="191"/>
    </row>
    <row r="75" spans="1:34" ht="15.75" customHeight="1"/>
    <row r="76" spans="1:34" ht="15.75" customHeight="1"/>
    <row r="77" spans="1:34" ht="15.75" customHeight="1"/>
    <row r="78" spans="1:34" ht="15.75" customHeight="1"/>
    <row r="79" spans="1:34" ht="15.75" customHeight="1"/>
    <row r="80" spans="1:34"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B7E1CD"/>
    <outlinePr summaryBelow="0" summaryRight="0"/>
  </sheetPr>
  <dimension ref="A1:AH1000"/>
  <sheetViews>
    <sheetView workbookViewId="0"/>
  </sheetViews>
  <sheetFormatPr defaultColWidth="14.42578125" defaultRowHeight="15" customHeight="1"/>
  <cols>
    <col min="1" max="1" width="7.5703125" customWidth="1"/>
    <col min="2" max="5" width="8.85546875" customWidth="1"/>
    <col min="6" max="6" width="11.85546875" customWidth="1"/>
    <col min="7" max="7" width="12.85546875" customWidth="1"/>
    <col min="8" max="8" width="29.140625" customWidth="1"/>
    <col min="9" max="9" width="32" customWidth="1"/>
    <col min="10" max="10" width="29.42578125" customWidth="1"/>
    <col min="11" max="12" width="26" customWidth="1"/>
    <col min="17" max="17" width="14.140625" customWidth="1"/>
    <col min="18" max="18" width="11.85546875" customWidth="1"/>
    <col min="19" max="19" width="17.140625" customWidth="1"/>
    <col min="20" max="20" width="22" customWidth="1"/>
    <col min="21" max="21" width="20.7109375" customWidth="1"/>
    <col min="22" max="22" width="18.42578125" customWidth="1"/>
  </cols>
  <sheetData>
    <row r="1" spans="1:34" ht="77.25" customHeight="1">
      <c r="A1" s="146"/>
      <c r="B1" s="146"/>
      <c r="C1" s="146"/>
      <c r="D1" s="146"/>
      <c r="E1" s="146"/>
      <c r="F1" s="146"/>
      <c r="G1" s="147" t="s">
        <v>5270</v>
      </c>
      <c r="H1" s="147" t="s">
        <v>32</v>
      </c>
      <c r="I1" s="147" t="s">
        <v>10442</v>
      </c>
      <c r="J1" s="146"/>
      <c r="K1" s="146"/>
      <c r="L1" s="146"/>
      <c r="M1" s="146"/>
      <c r="N1" s="146"/>
      <c r="O1" s="146"/>
      <c r="P1" s="146"/>
      <c r="Q1" s="146"/>
      <c r="R1" s="146"/>
      <c r="S1" s="146"/>
      <c r="T1" s="146"/>
      <c r="U1" s="148"/>
      <c r="V1" s="149"/>
      <c r="W1" s="150"/>
      <c r="X1" s="150"/>
      <c r="Y1" s="150"/>
      <c r="Z1" s="150"/>
      <c r="AA1" s="150"/>
      <c r="AB1" s="150"/>
      <c r="AC1" s="150"/>
      <c r="AD1" s="150"/>
      <c r="AE1" s="150"/>
      <c r="AF1" s="150"/>
      <c r="AG1" s="257"/>
      <c r="AH1" s="257"/>
    </row>
    <row r="2" spans="1:34" ht="15.75" customHeight="1">
      <c r="A2" s="151" t="s">
        <v>412</v>
      </c>
      <c r="B2" s="151" t="s">
        <v>5272</v>
      </c>
      <c r="C2" s="151" t="s">
        <v>5273</v>
      </c>
      <c r="D2" s="151" t="s">
        <v>5274</v>
      </c>
      <c r="E2" s="151" t="s">
        <v>5275</v>
      </c>
      <c r="F2" s="151" t="s">
        <v>5276</v>
      </c>
      <c r="G2" s="151" t="s">
        <v>5277</v>
      </c>
      <c r="H2" s="151" t="s">
        <v>5278</v>
      </c>
      <c r="I2" s="151" t="s">
        <v>5279</v>
      </c>
      <c r="J2" s="151" t="s">
        <v>5280</v>
      </c>
      <c r="K2" s="151" t="s">
        <v>5281</v>
      </c>
      <c r="L2" s="151" t="s">
        <v>5282</v>
      </c>
      <c r="M2" s="151" t="s">
        <v>5283</v>
      </c>
      <c r="N2" s="151" t="s">
        <v>5284</v>
      </c>
      <c r="O2" s="151" t="s">
        <v>5285</v>
      </c>
      <c r="P2" s="151" t="s">
        <v>5286</v>
      </c>
      <c r="Q2" s="151" t="s">
        <v>5287</v>
      </c>
      <c r="R2" s="151" t="s">
        <v>5288</v>
      </c>
      <c r="S2" s="151" t="s">
        <v>5289</v>
      </c>
      <c r="T2" s="151" t="s">
        <v>5290</v>
      </c>
      <c r="U2" s="152" t="s">
        <v>5291</v>
      </c>
      <c r="V2" s="152" t="s">
        <v>5292</v>
      </c>
      <c r="W2" s="153" t="s">
        <v>35</v>
      </c>
      <c r="X2" s="154" t="s">
        <v>5293</v>
      </c>
      <c r="Y2" s="154" t="s">
        <v>5294</v>
      </c>
      <c r="Z2" s="155" t="s">
        <v>5295</v>
      </c>
      <c r="AA2" s="155" t="s">
        <v>5296</v>
      </c>
      <c r="AB2" s="155" t="s">
        <v>5297</v>
      </c>
      <c r="AC2" s="154" t="s">
        <v>5298</v>
      </c>
      <c r="AD2" s="154" t="s">
        <v>5299</v>
      </c>
      <c r="AE2" s="154" t="s">
        <v>5300</v>
      </c>
      <c r="AF2" s="154" t="s">
        <v>5301</v>
      </c>
      <c r="AG2" s="154" t="s">
        <v>5302</v>
      </c>
      <c r="AH2" s="153"/>
    </row>
    <row r="3" spans="1:34" ht="15.75" customHeight="1">
      <c r="A3" s="247">
        <v>1</v>
      </c>
      <c r="B3" s="4" t="s">
        <v>10443</v>
      </c>
      <c r="C3" s="20"/>
      <c r="D3" s="20"/>
      <c r="E3" s="20"/>
      <c r="F3" s="158" t="str">
        <f>CONCATENATE(COUNTIF(C4:C23,"A"),"A","/",COUNTIF(D4:D23,"A"),"A","/",COUNTIF(E4:E23,"A"),"A")</f>
        <v>7A/2A/4A</v>
      </c>
      <c r="G3" s="159"/>
      <c r="H3" s="159" t="s">
        <v>10444</v>
      </c>
      <c r="I3" s="159"/>
      <c r="J3" s="20"/>
      <c r="K3" s="20"/>
      <c r="L3" s="20"/>
      <c r="M3" s="20"/>
      <c r="N3" s="20"/>
      <c r="O3" s="20"/>
      <c r="P3" s="20"/>
      <c r="Q3" s="20"/>
      <c r="R3" s="223"/>
      <c r="S3" s="20"/>
      <c r="T3" s="20"/>
      <c r="U3" s="224" t="s">
        <v>7291</v>
      </c>
      <c r="V3" s="20"/>
      <c r="W3" s="20"/>
      <c r="X3" s="20"/>
      <c r="Y3" s="20"/>
      <c r="Z3" s="20"/>
      <c r="AA3" s="20"/>
      <c r="AB3" s="20"/>
      <c r="AC3" s="20"/>
      <c r="AD3" s="20"/>
      <c r="AE3" s="20"/>
      <c r="AF3" s="20"/>
      <c r="AG3" s="20"/>
      <c r="AH3" s="212"/>
    </row>
    <row r="4" spans="1:34" ht="15.75" customHeight="1">
      <c r="A4" s="248">
        <v>1</v>
      </c>
      <c r="B4" s="92" t="s">
        <v>10445</v>
      </c>
      <c r="C4" s="92" t="s">
        <v>5306</v>
      </c>
      <c r="D4" s="92" t="s">
        <v>5374</v>
      </c>
      <c r="E4" s="92" t="s">
        <v>5306</v>
      </c>
      <c r="F4" s="20" t="str">
        <f t="shared" ref="F4:F23" si="0">CONCATENATE(C4,"/",D4,"/",E4)</f>
        <v>A/C/A</v>
      </c>
      <c r="G4" s="92" t="s">
        <v>1362</v>
      </c>
      <c r="H4" s="20"/>
      <c r="I4" s="20" t="s">
        <v>10446</v>
      </c>
      <c r="J4" s="20" t="s">
        <v>10447</v>
      </c>
      <c r="K4" s="92" t="s">
        <v>10448</v>
      </c>
      <c r="L4" s="92" t="s">
        <v>9057</v>
      </c>
      <c r="M4" s="20"/>
      <c r="N4" s="20"/>
      <c r="O4" s="20" t="s">
        <v>10449</v>
      </c>
      <c r="P4" s="20"/>
      <c r="Q4" s="20" t="s">
        <v>6284</v>
      </c>
      <c r="R4" s="92" t="s">
        <v>5313</v>
      </c>
      <c r="S4" s="92" t="s">
        <v>5314</v>
      </c>
      <c r="T4" s="20"/>
      <c r="U4" s="20"/>
      <c r="V4" s="92" t="s">
        <v>5360</v>
      </c>
      <c r="W4" s="166" t="s">
        <v>1428</v>
      </c>
      <c r="X4" s="92" t="s">
        <v>10450</v>
      </c>
      <c r="Y4" s="92" t="s">
        <v>8870</v>
      </c>
      <c r="Z4" s="92" t="s">
        <v>5317</v>
      </c>
      <c r="AA4" s="92" t="s">
        <v>5418</v>
      </c>
      <c r="AB4" s="168">
        <v>100</v>
      </c>
      <c r="AC4" s="92" t="s">
        <v>5320</v>
      </c>
      <c r="AD4" s="92" t="s">
        <v>5364</v>
      </c>
      <c r="AE4" s="167" t="s">
        <v>10451</v>
      </c>
      <c r="AF4" s="20"/>
      <c r="AG4" s="20"/>
      <c r="AH4" s="212"/>
    </row>
    <row r="5" spans="1:34" ht="15.75" customHeight="1">
      <c r="A5" s="248">
        <v>1</v>
      </c>
      <c r="B5" s="92" t="s">
        <v>10452</v>
      </c>
      <c r="C5" s="92" t="s">
        <v>5307</v>
      </c>
      <c r="D5" s="92" t="s">
        <v>5307</v>
      </c>
      <c r="E5" s="92" t="s">
        <v>5307</v>
      </c>
      <c r="F5" s="20" t="str">
        <f t="shared" si="0"/>
        <v>B/B/B</v>
      </c>
      <c r="G5" s="92" t="s">
        <v>1362</v>
      </c>
      <c r="H5" s="20"/>
      <c r="I5" s="20"/>
      <c r="J5" s="92" t="s">
        <v>10453</v>
      </c>
      <c r="K5" s="92" t="s">
        <v>10454</v>
      </c>
      <c r="L5" s="92" t="s">
        <v>10455</v>
      </c>
      <c r="M5" s="20"/>
      <c r="N5" s="20"/>
      <c r="O5" s="20"/>
      <c r="P5" s="20"/>
      <c r="Q5" s="20" t="s">
        <v>6284</v>
      </c>
      <c r="R5" s="92" t="s">
        <v>5339</v>
      </c>
      <c r="S5" s="92" t="s">
        <v>42</v>
      </c>
      <c r="T5" s="20"/>
      <c r="U5" s="20"/>
      <c r="V5" s="20"/>
      <c r="W5" s="166" t="s">
        <v>1428</v>
      </c>
      <c r="X5" s="20"/>
      <c r="Y5" s="20"/>
      <c r="Z5" s="20"/>
      <c r="AA5" s="20"/>
      <c r="AB5" s="20"/>
      <c r="AC5" s="20"/>
      <c r="AD5" s="20"/>
      <c r="AE5" s="20"/>
      <c r="AF5" s="20"/>
      <c r="AG5" s="20"/>
      <c r="AH5" s="212"/>
    </row>
    <row r="6" spans="1:34" ht="15.75" customHeight="1">
      <c r="A6" s="248">
        <v>1</v>
      </c>
      <c r="B6" s="92" t="s">
        <v>10456</v>
      </c>
      <c r="C6" s="92" t="s">
        <v>5307</v>
      </c>
      <c r="D6" s="92" t="s">
        <v>5374</v>
      </c>
      <c r="E6" s="92" t="s">
        <v>5307</v>
      </c>
      <c r="F6" s="20" t="str">
        <f t="shared" si="0"/>
        <v>B/C/B</v>
      </c>
      <c r="G6" s="92" t="s">
        <v>1362</v>
      </c>
      <c r="H6" s="20"/>
      <c r="I6" s="20"/>
      <c r="J6" s="92" t="s">
        <v>10457</v>
      </c>
      <c r="K6" s="92" t="s">
        <v>10458</v>
      </c>
      <c r="L6" s="92" t="s">
        <v>10459</v>
      </c>
      <c r="M6" s="20"/>
      <c r="N6" s="20"/>
      <c r="O6" s="20"/>
      <c r="P6" s="20"/>
      <c r="Q6" s="20" t="s">
        <v>6284</v>
      </c>
      <c r="R6" s="92" t="s">
        <v>5313</v>
      </c>
      <c r="S6" s="92" t="s">
        <v>5378</v>
      </c>
      <c r="T6" s="20"/>
      <c r="U6" s="20"/>
      <c r="V6" s="20"/>
      <c r="W6" s="166" t="s">
        <v>1428</v>
      </c>
      <c r="X6" s="92" t="s">
        <v>10460</v>
      </c>
      <c r="Y6" s="92" t="s">
        <v>10461</v>
      </c>
      <c r="Z6" s="20"/>
      <c r="AA6" s="20"/>
      <c r="AB6" s="20"/>
      <c r="AC6" s="92" t="s">
        <v>5320</v>
      </c>
      <c r="AD6" s="92" t="s">
        <v>5364</v>
      </c>
      <c r="AE6" s="167" t="s">
        <v>10462</v>
      </c>
      <c r="AF6" s="20"/>
      <c r="AG6" s="20"/>
      <c r="AH6" s="212"/>
    </row>
    <row r="7" spans="1:34" ht="15.75" customHeight="1">
      <c r="A7" s="248">
        <v>1</v>
      </c>
      <c r="B7" s="92" t="s">
        <v>10463</v>
      </c>
      <c r="C7" s="92" t="s">
        <v>5306</v>
      </c>
      <c r="D7" s="92" t="s">
        <v>5374</v>
      </c>
      <c r="E7" s="92" t="s">
        <v>5307</v>
      </c>
      <c r="F7" s="20" t="str">
        <f t="shared" si="0"/>
        <v>A/C/B</v>
      </c>
      <c r="G7" s="92" t="s">
        <v>1362</v>
      </c>
      <c r="H7" s="20"/>
      <c r="I7" s="92" t="s">
        <v>10464</v>
      </c>
      <c r="J7" s="20" t="s">
        <v>10465</v>
      </c>
      <c r="K7" s="92" t="s">
        <v>10466</v>
      </c>
      <c r="L7" s="92" t="s">
        <v>10467</v>
      </c>
      <c r="M7" s="20"/>
      <c r="N7" s="20"/>
      <c r="O7" s="20"/>
      <c r="P7" s="20"/>
      <c r="Q7" s="20" t="s">
        <v>10468</v>
      </c>
      <c r="R7" s="92" t="s">
        <v>5339</v>
      </c>
      <c r="S7" s="92" t="s">
        <v>42</v>
      </c>
      <c r="T7" s="20"/>
      <c r="U7" s="20"/>
      <c r="V7" s="20"/>
      <c r="W7" s="166" t="s">
        <v>6184</v>
      </c>
      <c r="X7" s="20"/>
      <c r="Y7" s="20"/>
      <c r="Z7" s="20"/>
      <c r="AA7" s="20"/>
      <c r="AB7" s="20"/>
      <c r="AC7" s="20"/>
      <c r="AD7" s="20"/>
      <c r="AE7" s="20"/>
      <c r="AF7" s="20"/>
      <c r="AG7" s="20"/>
      <c r="AH7" s="212"/>
    </row>
    <row r="8" spans="1:34" ht="15.75" customHeight="1">
      <c r="A8" s="248">
        <v>1</v>
      </c>
      <c r="B8" s="92" t="s">
        <v>10469</v>
      </c>
      <c r="C8" s="92" t="s">
        <v>5306</v>
      </c>
      <c r="D8" s="92" t="s">
        <v>5374</v>
      </c>
      <c r="E8" s="92" t="s">
        <v>5306</v>
      </c>
      <c r="F8" s="20" t="str">
        <f t="shared" si="0"/>
        <v>A/C/A</v>
      </c>
      <c r="G8" s="92" t="s">
        <v>1362</v>
      </c>
      <c r="H8" s="20"/>
      <c r="I8" s="20" t="s">
        <v>10470</v>
      </c>
      <c r="J8" s="92" t="s">
        <v>10471</v>
      </c>
      <c r="K8" s="92" t="s">
        <v>10472</v>
      </c>
      <c r="L8" s="92" t="s">
        <v>10473</v>
      </c>
      <c r="M8" s="20"/>
      <c r="N8" s="20"/>
      <c r="O8" s="20"/>
      <c r="P8" s="20"/>
      <c r="Q8" s="20" t="s">
        <v>35</v>
      </c>
      <c r="R8" s="92" t="s">
        <v>5313</v>
      </c>
      <c r="S8" s="92" t="s">
        <v>5378</v>
      </c>
      <c r="T8" s="20"/>
      <c r="U8" s="20"/>
      <c r="V8" s="20"/>
      <c r="W8" s="166" t="s">
        <v>5592</v>
      </c>
      <c r="X8" s="92" t="s">
        <v>10474</v>
      </c>
      <c r="Y8" s="92" t="s">
        <v>8870</v>
      </c>
      <c r="Z8" s="92" t="s">
        <v>5317</v>
      </c>
      <c r="AA8" s="92" t="s">
        <v>5418</v>
      </c>
      <c r="AB8" s="168">
        <v>100</v>
      </c>
      <c r="AC8" s="92" t="s">
        <v>5320</v>
      </c>
      <c r="AD8" s="92" t="s">
        <v>5506</v>
      </c>
      <c r="AE8" s="167" t="s">
        <v>5563</v>
      </c>
      <c r="AF8" s="20"/>
      <c r="AG8" s="20"/>
      <c r="AH8" s="212"/>
    </row>
    <row r="9" spans="1:34" ht="15.75" customHeight="1">
      <c r="A9" s="248">
        <v>1</v>
      </c>
      <c r="B9" s="92" t="s">
        <v>10475</v>
      </c>
      <c r="C9" s="92" t="s">
        <v>5306</v>
      </c>
      <c r="D9" s="92" t="s">
        <v>5374</v>
      </c>
      <c r="E9" s="92" t="s">
        <v>5306</v>
      </c>
      <c r="F9" s="20" t="str">
        <f t="shared" si="0"/>
        <v>A/C/A</v>
      </c>
      <c r="G9" s="92" t="s">
        <v>1362</v>
      </c>
      <c r="H9" s="20"/>
      <c r="I9" s="20" t="s">
        <v>10476</v>
      </c>
      <c r="J9" s="20" t="s">
        <v>10477</v>
      </c>
      <c r="K9" s="92" t="s">
        <v>10478</v>
      </c>
      <c r="L9" s="92" t="s">
        <v>10479</v>
      </c>
      <c r="M9" s="20"/>
      <c r="N9" s="20"/>
      <c r="O9" s="20"/>
      <c r="P9" s="20"/>
      <c r="Q9" s="20" t="s">
        <v>10468</v>
      </c>
      <c r="R9" s="92" t="s">
        <v>5313</v>
      </c>
      <c r="S9" s="92" t="s">
        <v>5378</v>
      </c>
      <c r="T9" s="20"/>
      <c r="U9" s="20"/>
      <c r="V9" s="20"/>
      <c r="W9" s="166" t="s">
        <v>5597</v>
      </c>
      <c r="X9" s="92" t="s">
        <v>10474</v>
      </c>
      <c r="Y9" s="92" t="s">
        <v>8870</v>
      </c>
      <c r="Z9" s="92" t="s">
        <v>5317</v>
      </c>
      <c r="AA9" s="92" t="s">
        <v>5418</v>
      </c>
      <c r="AB9" s="168">
        <v>100</v>
      </c>
      <c r="AC9" s="92" t="s">
        <v>5320</v>
      </c>
      <c r="AD9" s="92" t="s">
        <v>5506</v>
      </c>
      <c r="AE9" s="167" t="s">
        <v>10480</v>
      </c>
      <c r="AF9" s="20"/>
      <c r="AG9" s="20"/>
      <c r="AH9" s="212"/>
    </row>
    <row r="10" spans="1:34" ht="15.75" customHeight="1">
      <c r="A10" s="248">
        <v>1</v>
      </c>
      <c r="B10" s="92" t="s">
        <v>10481</v>
      </c>
      <c r="C10" s="92" t="s">
        <v>5307</v>
      </c>
      <c r="D10" s="92" t="s">
        <v>5374</v>
      </c>
      <c r="E10" s="92" t="s">
        <v>5307</v>
      </c>
      <c r="F10" s="20" t="str">
        <f t="shared" si="0"/>
        <v>B/C/B</v>
      </c>
      <c r="G10" s="92" t="s">
        <v>1362</v>
      </c>
      <c r="H10" s="20"/>
      <c r="I10" s="20" t="s">
        <v>10482</v>
      </c>
      <c r="J10" s="92" t="s">
        <v>10483</v>
      </c>
      <c r="K10" s="92" t="s">
        <v>10484</v>
      </c>
      <c r="L10" s="20" t="s">
        <v>10485</v>
      </c>
      <c r="M10" s="20"/>
      <c r="N10" s="20"/>
      <c r="O10" s="20"/>
      <c r="P10" s="20"/>
      <c r="Q10" s="20" t="s">
        <v>10468</v>
      </c>
      <c r="R10" s="92" t="s">
        <v>5339</v>
      </c>
      <c r="S10" s="92" t="s">
        <v>42</v>
      </c>
      <c r="T10" s="20"/>
      <c r="U10" s="20"/>
      <c r="V10" s="20"/>
      <c r="W10" s="166" t="s">
        <v>6184</v>
      </c>
      <c r="X10" s="20"/>
      <c r="Y10" s="20"/>
      <c r="Z10" s="20"/>
      <c r="AA10" s="20"/>
      <c r="AB10" s="20"/>
      <c r="AC10" s="20"/>
      <c r="AD10" s="20"/>
      <c r="AE10" s="20"/>
      <c r="AF10" s="20"/>
      <c r="AG10" s="20"/>
      <c r="AH10" s="212"/>
    </row>
    <row r="11" spans="1:34" ht="15.75" customHeight="1">
      <c r="A11" s="248">
        <v>1</v>
      </c>
      <c r="B11" s="92" t="s">
        <v>10486</v>
      </c>
      <c r="C11" s="92" t="s">
        <v>5307</v>
      </c>
      <c r="D11" s="92" t="s">
        <v>5374</v>
      </c>
      <c r="E11" s="92" t="s">
        <v>5307</v>
      </c>
      <c r="F11" s="20" t="str">
        <f t="shared" si="0"/>
        <v>B/C/B</v>
      </c>
      <c r="G11" s="92" t="s">
        <v>1362</v>
      </c>
      <c r="H11" s="20"/>
      <c r="I11" s="20"/>
      <c r="J11" s="20" t="s">
        <v>10487</v>
      </c>
      <c r="K11" s="92" t="s">
        <v>10488</v>
      </c>
      <c r="L11" s="92" t="s">
        <v>10489</v>
      </c>
      <c r="M11" s="20"/>
      <c r="N11" s="20"/>
      <c r="O11" s="20"/>
      <c r="P11" s="20"/>
      <c r="Q11" s="20" t="s">
        <v>10468</v>
      </c>
      <c r="R11" s="92" t="s">
        <v>5339</v>
      </c>
      <c r="S11" s="92" t="s">
        <v>42</v>
      </c>
      <c r="T11" s="20"/>
      <c r="U11" s="20"/>
      <c r="V11" s="20"/>
      <c r="W11" s="166" t="s">
        <v>6184</v>
      </c>
      <c r="X11" s="20"/>
      <c r="Y11" s="20"/>
      <c r="Z11" s="20"/>
      <c r="AA11" s="20"/>
      <c r="AB11" s="20"/>
      <c r="AC11" s="20"/>
      <c r="AD11" s="20"/>
      <c r="AE11" s="20"/>
      <c r="AF11" s="20"/>
      <c r="AG11" s="20"/>
      <c r="AH11" s="212"/>
    </row>
    <row r="12" spans="1:34" ht="15.75" customHeight="1">
      <c r="A12" s="248">
        <v>1</v>
      </c>
      <c r="B12" s="92" t="s">
        <v>10490</v>
      </c>
      <c r="C12" s="92" t="s">
        <v>5307</v>
      </c>
      <c r="D12" s="92" t="s">
        <v>5374</v>
      </c>
      <c r="E12" s="92" t="s">
        <v>5307</v>
      </c>
      <c r="F12" s="20" t="str">
        <f t="shared" si="0"/>
        <v>B/C/B</v>
      </c>
      <c r="G12" s="92" t="s">
        <v>1362</v>
      </c>
      <c r="H12" s="20"/>
      <c r="I12" s="92" t="s">
        <v>10491</v>
      </c>
      <c r="J12" s="92" t="s">
        <v>10492</v>
      </c>
      <c r="K12" s="92" t="s">
        <v>10493</v>
      </c>
      <c r="L12" s="92" t="s">
        <v>10494</v>
      </c>
      <c r="M12" s="20"/>
      <c r="N12" s="20"/>
      <c r="O12" s="20"/>
      <c r="P12" s="20"/>
      <c r="Q12" s="20" t="s">
        <v>10468</v>
      </c>
      <c r="R12" s="92" t="s">
        <v>5339</v>
      </c>
      <c r="S12" s="92" t="s">
        <v>42</v>
      </c>
      <c r="T12" s="20"/>
      <c r="U12" s="20"/>
      <c r="V12" s="20"/>
      <c r="W12" s="166" t="s">
        <v>1428</v>
      </c>
      <c r="X12" s="20"/>
      <c r="Y12" s="20"/>
      <c r="Z12" s="20"/>
      <c r="AA12" s="20"/>
      <c r="AB12" s="20"/>
      <c r="AC12" s="20"/>
      <c r="AD12" s="20"/>
      <c r="AE12" s="20"/>
      <c r="AF12" s="20"/>
      <c r="AG12" s="20"/>
      <c r="AH12" s="212"/>
    </row>
    <row r="13" spans="1:34" ht="15.75" customHeight="1">
      <c r="A13" s="248">
        <v>1</v>
      </c>
      <c r="B13" s="92" t="s">
        <v>10495</v>
      </c>
      <c r="C13" s="92" t="s">
        <v>5306</v>
      </c>
      <c r="D13" s="92" t="s">
        <v>5374</v>
      </c>
      <c r="E13" s="92" t="s">
        <v>5307</v>
      </c>
      <c r="F13" s="20" t="str">
        <f t="shared" si="0"/>
        <v>A/C/B</v>
      </c>
      <c r="G13" s="92" t="s">
        <v>1362</v>
      </c>
      <c r="H13" s="20"/>
      <c r="I13" s="20" t="s">
        <v>10496</v>
      </c>
      <c r="J13" s="92" t="s">
        <v>10497</v>
      </c>
      <c r="K13" s="92" t="s">
        <v>10498</v>
      </c>
      <c r="L13" s="92" t="s">
        <v>10499</v>
      </c>
      <c r="M13" s="20"/>
      <c r="N13" s="20"/>
      <c r="O13" s="20"/>
      <c r="P13" s="20"/>
      <c r="Q13" s="20" t="s">
        <v>10468</v>
      </c>
      <c r="R13" s="92" t="s">
        <v>5339</v>
      </c>
      <c r="S13" s="92" t="s">
        <v>42</v>
      </c>
      <c r="T13" s="20"/>
      <c r="U13" s="20"/>
      <c r="V13" s="20"/>
      <c r="W13" s="166" t="s">
        <v>1428</v>
      </c>
      <c r="X13" s="20"/>
      <c r="Y13" s="20"/>
      <c r="Z13" s="20"/>
      <c r="AA13" s="20"/>
      <c r="AB13" s="20"/>
      <c r="AC13" s="20"/>
      <c r="AD13" s="20"/>
      <c r="AE13" s="20"/>
      <c r="AF13" s="20"/>
      <c r="AG13" s="20"/>
      <c r="AH13" s="212"/>
    </row>
    <row r="14" spans="1:34" ht="15.75" customHeight="1">
      <c r="A14" s="248">
        <v>1</v>
      </c>
      <c r="B14" s="92" t="s">
        <v>10500</v>
      </c>
      <c r="C14" s="92" t="s">
        <v>5307</v>
      </c>
      <c r="D14" s="92" t="s">
        <v>5374</v>
      </c>
      <c r="E14" s="92" t="s">
        <v>5307</v>
      </c>
      <c r="F14" s="20" t="str">
        <f t="shared" si="0"/>
        <v>B/C/B</v>
      </c>
      <c r="G14" s="92" t="s">
        <v>1362</v>
      </c>
      <c r="H14" s="20"/>
      <c r="I14" s="20"/>
      <c r="J14" s="20" t="s">
        <v>10501</v>
      </c>
      <c r="K14" s="92" t="s">
        <v>10502</v>
      </c>
      <c r="L14" s="92" t="s">
        <v>10503</v>
      </c>
      <c r="M14" s="20"/>
      <c r="N14" s="20"/>
      <c r="O14" s="20"/>
      <c r="P14" s="20"/>
      <c r="Q14" s="20" t="s">
        <v>10468</v>
      </c>
      <c r="R14" s="92" t="s">
        <v>5339</v>
      </c>
      <c r="S14" s="92" t="s">
        <v>42</v>
      </c>
      <c r="T14" s="20"/>
      <c r="U14" s="20"/>
      <c r="V14" s="20"/>
      <c r="W14" s="166" t="s">
        <v>5597</v>
      </c>
      <c r="X14" s="20"/>
      <c r="Y14" s="20"/>
      <c r="Z14" s="20"/>
      <c r="AA14" s="20"/>
      <c r="AB14" s="20"/>
      <c r="AC14" s="20"/>
      <c r="AD14" s="20"/>
      <c r="AE14" s="20"/>
      <c r="AF14" s="20"/>
      <c r="AG14" s="20"/>
      <c r="AH14" s="212"/>
    </row>
    <row r="15" spans="1:34" ht="15.75" customHeight="1">
      <c r="A15" s="248">
        <v>1</v>
      </c>
      <c r="B15" s="92" t="s">
        <v>10504</v>
      </c>
      <c r="C15" s="92" t="s">
        <v>5307</v>
      </c>
      <c r="D15" s="92" t="s">
        <v>5374</v>
      </c>
      <c r="E15" s="92" t="s">
        <v>5307</v>
      </c>
      <c r="F15" s="20" t="str">
        <f t="shared" si="0"/>
        <v>B/C/B</v>
      </c>
      <c r="G15" s="92" t="s">
        <v>1362</v>
      </c>
      <c r="H15" s="20"/>
      <c r="I15" s="20"/>
      <c r="J15" s="92" t="s">
        <v>10505</v>
      </c>
      <c r="K15" s="92" t="s">
        <v>10506</v>
      </c>
      <c r="L15" s="92" t="s">
        <v>10507</v>
      </c>
      <c r="M15" s="20"/>
      <c r="N15" s="20"/>
      <c r="O15" s="20"/>
      <c r="P15" s="20"/>
      <c r="Q15" s="20" t="s">
        <v>5678</v>
      </c>
      <c r="R15" s="92" t="s">
        <v>5313</v>
      </c>
      <c r="S15" s="92" t="s">
        <v>6465</v>
      </c>
      <c r="T15" s="20"/>
      <c r="U15" s="20"/>
      <c r="V15" s="20"/>
      <c r="W15" s="166" t="s">
        <v>5592</v>
      </c>
      <c r="X15" s="92" t="s">
        <v>10474</v>
      </c>
      <c r="Y15" s="92" t="s">
        <v>8870</v>
      </c>
      <c r="Z15" s="92" t="s">
        <v>5317</v>
      </c>
      <c r="AA15" s="92" t="s">
        <v>5418</v>
      </c>
      <c r="AB15" s="168">
        <v>100</v>
      </c>
      <c r="AC15" s="92" t="s">
        <v>5562</v>
      </c>
      <c r="AD15" s="92" t="s">
        <v>5506</v>
      </c>
      <c r="AE15" s="167" t="s">
        <v>5419</v>
      </c>
      <c r="AF15" s="20"/>
      <c r="AG15" s="20"/>
      <c r="AH15" s="212"/>
    </row>
    <row r="16" spans="1:34" ht="15.75" customHeight="1">
      <c r="A16" s="248">
        <v>1</v>
      </c>
      <c r="B16" s="92" t="s">
        <v>10508</v>
      </c>
      <c r="C16" s="92" t="s">
        <v>5307</v>
      </c>
      <c r="D16" s="92" t="s">
        <v>5374</v>
      </c>
      <c r="E16" s="92" t="s">
        <v>5307</v>
      </c>
      <c r="F16" s="20" t="str">
        <f t="shared" si="0"/>
        <v>B/C/B</v>
      </c>
      <c r="G16" s="92" t="s">
        <v>1362</v>
      </c>
      <c r="H16" s="20"/>
      <c r="I16" s="20"/>
      <c r="J16" s="20" t="s">
        <v>10509</v>
      </c>
      <c r="K16" s="92" t="s">
        <v>10510</v>
      </c>
      <c r="L16" s="92" t="s">
        <v>10511</v>
      </c>
      <c r="M16" s="20"/>
      <c r="N16" s="20"/>
      <c r="O16" s="20" t="s">
        <v>10512</v>
      </c>
      <c r="P16" s="20"/>
      <c r="Q16" s="20" t="s">
        <v>10468</v>
      </c>
      <c r="R16" s="92" t="s">
        <v>5313</v>
      </c>
      <c r="S16" s="92" t="s">
        <v>5378</v>
      </c>
      <c r="T16" s="20"/>
      <c r="U16" s="20"/>
      <c r="V16" s="20"/>
      <c r="W16" s="166" t="s">
        <v>5597</v>
      </c>
      <c r="X16" s="92" t="s">
        <v>10474</v>
      </c>
      <c r="Y16" s="92" t="s">
        <v>8870</v>
      </c>
      <c r="Z16" s="20"/>
      <c r="AA16" s="20"/>
      <c r="AB16" s="20"/>
      <c r="AC16" s="92" t="s">
        <v>5332</v>
      </c>
      <c r="AD16" s="92" t="s">
        <v>5506</v>
      </c>
      <c r="AE16" s="167" t="s">
        <v>6192</v>
      </c>
      <c r="AF16" s="20"/>
      <c r="AG16" s="20"/>
      <c r="AH16" s="212"/>
    </row>
    <row r="17" spans="1:34" ht="15.75" customHeight="1">
      <c r="A17" s="248">
        <v>1</v>
      </c>
      <c r="B17" s="92" t="s">
        <v>10513</v>
      </c>
      <c r="C17" s="92" t="s">
        <v>5306</v>
      </c>
      <c r="D17" s="92" t="s">
        <v>5374</v>
      </c>
      <c r="E17" s="92" t="s">
        <v>5307</v>
      </c>
      <c r="F17" s="20" t="str">
        <f t="shared" si="0"/>
        <v>A/C/B</v>
      </c>
      <c r="G17" s="92" t="s">
        <v>1362</v>
      </c>
      <c r="H17" s="20"/>
      <c r="I17" s="20"/>
      <c r="J17" s="20" t="s">
        <v>10514</v>
      </c>
      <c r="K17" s="92" t="s">
        <v>10515</v>
      </c>
      <c r="L17" s="92" t="s">
        <v>10516</v>
      </c>
      <c r="M17" s="20"/>
      <c r="N17" s="20"/>
      <c r="O17" s="20"/>
      <c r="P17" s="20"/>
      <c r="Q17" s="20" t="s">
        <v>5678</v>
      </c>
      <c r="R17" s="92" t="s">
        <v>5313</v>
      </c>
      <c r="S17" s="92" t="s">
        <v>6465</v>
      </c>
      <c r="T17" s="20"/>
      <c r="U17" s="20"/>
      <c r="V17" s="20"/>
      <c r="W17" s="166" t="s">
        <v>6184</v>
      </c>
      <c r="X17" s="92" t="s">
        <v>10517</v>
      </c>
      <c r="Y17" s="92" t="s">
        <v>8870</v>
      </c>
      <c r="Z17" s="92" t="s">
        <v>5317</v>
      </c>
      <c r="AA17" s="92" t="s">
        <v>5418</v>
      </c>
      <c r="AB17" s="168">
        <v>100</v>
      </c>
      <c r="AC17" s="92" t="s">
        <v>5320</v>
      </c>
      <c r="AD17" s="92" t="s">
        <v>5364</v>
      </c>
      <c r="AE17" s="167" t="s">
        <v>9814</v>
      </c>
      <c r="AF17" s="20"/>
      <c r="AG17" s="20"/>
      <c r="AH17" s="212"/>
    </row>
    <row r="18" spans="1:34" ht="15.75" customHeight="1">
      <c r="A18" s="248">
        <v>1</v>
      </c>
      <c r="B18" s="92" t="s">
        <v>10518</v>
      </c>
      <c r="C18" s="92" t="s">
        <v>5307</v>
      </c>
      <c r="D18" s="92" t="s">
        <v>5374</v>
      </c>
      <c r="E18" s="92" t="s">
        <v>5307</v>
      </c>
      <c r="F18" s="20" t="str">
        <f t="shared" si="0"/>
        <v>B/C/B</v>
      </c>
      <c r="G18" s="226" t="s">
        <v>10519</v>
      </c>
      <c r="H18" s="20"/>
      <c r="I18" s="20" t="s">
        <v>10520</v>
      </c>
      <c r="J18" s="20" t="s">
        <v>10521</v>
      </c>
      <c r="K18" s="92" t="s">
        <v>6363</v>
      </c>
      <c r="L18" s="92" t="s">
        <v>10522</v>
      </c>
      <c r="M18" s="20"/>
      <c r="N18" s="20"/>
      <c r="O18" s="20"/>
      <c r="P18" s="20"/>
      <c r="Q18" s="20" t="s">
        <v>35</v>
      </c>
      <c r="R18" s="92" t="s">
        <v>5313</v>
      </c>
      <c r="S18" s="92" t="s">
        <v>5378</v>
      </c>
      <c r="T18" s="20"/>
      <c r="U18" s="20"/>
      <c r="V18" s="20"/>
      <c r="W18" s="166" t="s">
        <v>5592</v>
      </c>
      <c r="X18" s="92" t="s">
        <v>10474</v>
      </c>
      <c r="Y18" s="92" t="s">
        <v>8870</v>
      </c>
      <c r="Z18" s="92" t="s">
        <v>5317</v>
      </c>
      <c r="AA18" s="92" t="s">
        <v>5418</v>
      </c>
      <c r="AB18" s="168">
        <v>100</v>
      </c>
      <c r="AC18" s="92" t="s">
        <v>5320</v>
      </c>
      <c r="AD18" s="92" t="s">
        <v>5506</v>
      </c>
      <c r="AE18" s="167" t="s">
        <v>6192</v>
      </c>
      <c r="AF18" s="20"/>
      <c r="AG18" s="20"/>
      <c r="AH18" s="212"/>
    </row>
    <row r="19" spans="1:34" ht="15.75" customHeight="1">
      <c r="A19" s="248">
        <v>1</v>
      </c>
      <c r="B19" s="92" t="s">
        <v>10523</v>
      </c>
      <c r="C19" s="92" t="s">
        <v>5307</v>
      </c>
      <c r="D19" s="92" t="s">
        <v>5306</v>
      </c>
      <c r="E19" s="92" t="s">
        <v>5307</v>
      </c>
      <c r="F19" s="20" t="str">
        <f t="shared" si="0"/>
        <v>B/A/B</v>
      </c>
      <c r="G19" s="226" t="s">
        <v>10519</v>
      </c>
      <c r="H19" s="20"/>
      <c r="I19" s="20" t="s">
        <v>10524</v>
      </c>
      <c r="J19" s="92" t="s">
        <v>10525</v>
      </c>
      <c r="K19" s="92" t="s">
        <v>10526</v>
      </c>
      <c r="L19" s="92" t="s">
        <v>10527</v>
      </c>
      <c r="M19" s="20"/>
      <c r="N19" s="20"/>
      <c r="O19" s="20"/>
      <c r="P19" s="20"/>
      <c r="Q19" s="20" t="s">
        <v>26</v>
      </c>
      <c r="R19" s="92" t="s">
        <v>5313</v>
      </c>
      <c r="S19" s="92" t="s">
        <v>5314</v>
      </c>
      <c r="T19" s="20"/>
      <c r="U19" s="20"/>
      <c r="V19" s="20"/>
      <c r="W19" s="166" t="s">
        <v>21</v>
      </c>
      <c r="X19" s="92" t="s">
        <v>8476</v>
      </c>
      <c r="Y19" s="92" t="s">
        <v>9280</v>
      </c>
      <c r="Z19" s="92" t="s">
        <v>5317</v>
      </c>
      <c r="AA19" s="92" t="s">
        <v>10528</v>
      </c>
      <c r="AB19" s="92" t="s">
        <v>10529</v>
      </c>
      <c r="AC19" s="92" t="s">
        <v>5320</v>
      </c>
      <c r="AD19" s="92" t="s">
        <v>5364</v>
      </c>
      <c r="AE19" s="167" t="s">
        <v>8479</v>
      </c>
      <c r="AF19" s="20"/>
      <c r="AG19" s="20"/>
      <c r="AH19" s="212"/>
    </row>
    <row r="20" spans="1:34" ht="15.75" customHeight="1">
      <c r="A20" s="248">
        <v>1</v>
      </c>
      <c r="B20" s="92" t="s">
        <v>10530</v>
      </c>
      <c r="C20" s="92" t="s">
        <v>5307</v>
      </c>
      <c r="D20" s="92" t="s">
        <v>5307</v>
      </c>
      <c r="E20" s="92" t="s">
        <v>5307</v>
      </c>
      <c r="F20" s="20" t="str">
        <f t="shared" si="0"/>
        <v>B/B/B</v>
      </c>
      <c r="G20" s="226" t="s">
        <v>10519</v>
      </c>
      <c r="H20" s="20"/>
      <c r="I20" s="20" t="s">
        <v>10531</v>
      </c>
      <c r="J20" s="92" t="s">
        <v>10532</v>
      </c>
      <c r="K20" s="236" t="s">
        <v>10533</v>
      </c>
      <c r="L20" s="92" t="s">
        <v>10534</v>
      </c>
      <c r="M20" s="20"/>
      <c r="N20" s="20"/>
      <c r="O20" s="20"/>
      <c r="P20" s="20"/>
      <c r="Q20" s="20" t="s">
        <v>10468</v>
      </c>
      <c r="R20" s="92" t="s">
        <v>5313</v>
      </c>
      <c r="S20" s="92" t="s">
        <v>5314</v>
      </c>
      <c r="T20" s="20"/>
      <c r="U20" s="20"/>
      <c r="V20" s="20"/>
      <c r="W20" s="166" t="s">
        <v>1393</v>
      </c>
      <c r="X20" s="92" t="s">
        <v>7173</v>
      </c>
      <c r="Y20" s="92" t="s">
        <v>8870</v>
      </c>
      <c r="Z20" s="92" t="s">
        <v>5317</v>
      </c>
      <c r="AA20" s="92" t="s">
        <v>10535</v>
      </c>
      <c r="AB20" s="92" t="s">
        <v>10536</v>
      </c>
      <c r="AC20" s="92" t="s">
        <v>5320</v>
      </c>
      <c r="AD20" s="92" t="s">
        <v>5364</v>
      </c>
      <c r="AE20" s="167" t="s">
        <v>10537</v>
      </c>
      <c r="AF20" s="20"/>
      <c r="AG20" s="20"/>
      <c r="AH20" s="212"/>
    </row>
    <row r="21" spans="1:34" ht="15.75" customHeight="1">
      <c r="A21" s="248">
        <v>1</v>
      </c>
      <c r="B21" s="92" t="s">
        <v>10538</v>
      </c>
      <c r="C21" s="92" t="s">
        <v>5306</v>
      </c>
      <c r="D21" s="92" t="s">
        <v>5307</v>
      </c>
      <c r="E21" s="92" t="s">
        <v>5307</v>
      </c>
      <c r="F21" s="20" t="str">
        <f t="shared" si="0"/>
        <v>A/B/B</v>
      </c>
      <c r="G21" s="226" t="s">
        <v>10519</v>
      </c>
      <c r="H21" s="20"/>
      <c r="I21" s="20"/>
      <c r="J21" s="92" t="s">
        <v>10539</v>
      </c>
      <c r="K21" s="92" t="s">
        <v>10540</v>
      </c>
      <c r="L21" s="92" t="s">
        <v>10541</v>
      </c>
      <c r="M21" s="20" t="s">
        <v>10542</v>
      </c>
      <c r="N21" s="92" t="s">
        <v>10543</v>
      </c>
      <c r="O21" s="20" t="s">
        <v>10544</v>
      </c>
      <c r="P21" s="20"/>
      <c r="Q21" s="20" t="s">
        <v>6284</v>
      </c>
      <c r="R21" s="92" t="s">
        <v>5313</v>
      </c>
      <c r="S21" s="92" t="s">
        <v>5378</v>
      </c>
      <c r="T21" s="20"/>
      <c r="U21" s="20"/>
      <c r="V21" s="20"/>
      <c r="W21" s="166" t="s">
        <v>1428</v>
      </c>
      <c r="X21" s="92" t="s">
        <v>7173</v>
      </c>
      <c r="Y21" s="92" t="s">
        <v>8870</v>
      </c>
      <c r="Z21" s="92" t="s">
        <v>5317</v>
      </c>
      <c r="AA21" s="92" t="s">
        <v>8927</v>
      </c>
      <c r="AB21" s="92" t="s">
        <v>8928</v>
      </c>
      <c r="AC21" s="92" t="s">
        <v>5320</v>
      </c>
      <c r="AD21" s="92" t="s">
        <v>5364</v>
      </c>
      <c r="AE21" s="167" t="s">
        <v>10545</v>
      </c>
      <c r="AF21" s="20"/>
      <c r="AG21" s="20"/>
      <c r="AH21" s="212"/>
    </row>
    <row r="22" spans="1:34" ht="15.75" customHeight="1">
      <c r="A22" s="248">
        <v>1</v>
      </c>
      <c r="B22" s="92" t="s">
        <v>10546</v>
      </c>
      <c r="C22" s="92" t="s">
        <v>5307</v>
      </c>
      <c r="D22" s="92" t="s">
        <v>5306</v>
      </c>
      <c r="E22" s="92" t="s">
        <v>5306</v>
      </c>
      <c r="F22" s="20" t="str">
        <f t="shared" si="0"/>
        <v>B/A/A</v>
      </c>
      <c r="G22" s="92" t="s">
        <v>10547</v>
      </c>
      <c r="H22" s="20"/>
      <c r="I22" s="20" t="s">
        <v>10548</v>
      </c>
      <c r="J22" s="92" t="s">
        <v>10549</v>
      </c>
      <c r="K22" s="92" t="s">
        <v>10550</v>
      </c>
      <c r="L22" s="92" t="s">
        <v>10551</v>
      </c>
      <c r="M22" s="20"/>
      <c r="N22" s="20"/>
      <c r="O22" s="20"/>
      <c r="P22" s="20"/>
      <c r="Q22" s="20" t="s">
        <v>26</v>
      </c>
      <c r="R22" s="92" t="s">
        <v>5313</v>
      </c>
      <c r="S22" s="92" t="s">
        <v>5378</v>
      </c>
      <c r="T22" s="20"/>
      <c r="U22" s="20"/>
      <c r="V22" s="20"/>
      <c r="W22" s="166" t="s">
        <v>6184</v>
      </c>
      <c r="X22" s="92" t="s">
        <v>8476</v>
      </c>
      <c r="Y22" s="92" t="s">
        <v>8870</v>
      </c>
      <c r="Z22" s="92" t="s">
        <v>5317</v>
      </c>
      <c r="AA22" s="92" t="s">
        <v>10528</v>
      </c>
      <c r="AB22" s="92" t="s">
        <v>10529</v>
      </c>
      <c r="AC22" s="92" t="s">
        <v>5320</v>
      </c>
      <c r="AD22" s="92" t="s">
        <v>5364</v>
      </c>
      <c r="AE22" s="167" t="s">
        <v>5663</v>
      </c>
      <c r="AF22" s="20"/>
      <c r="AG22" s="20"/>
      <c r="AH22" s="212"/>
    </row>
    <row r="23" spans="1:34" ht="15.75" customHeight="1">
      <c r="A23" s="248">
        <v>1</v>
      </c>
      <c r="B23" s="92" t="s">
        <v>10552</v>
      </c>
      <c r="C23" s="92" t="s">
        <v>5374</v>
      </c>
      <c r="D23" s="92" t="s">
        <v>5307</v>
      </c>
      <c r="E23" s="92" t="s">
        <v>5307</v>
      </c>
      <c r="F23" s="20" t="str">
        <f t="shared" si="0"/>
        <v>C/B/B</v>
      </c>
      <c r="G23" s="226" t="s">
        <v>10519</v>
      </c>
      <c r="H23" s="20"/>
      <c r="I23" s="92" t="s">
        <v>10553</v>
      </c>
      <c r="J23" s="92" t="s">
        <v>10554</v>
      </c>
      <c r="K23" s="92" t="s">
        <v>10555</v>
      </c>
      <c r="L23" s="92" t="s">
        <v>10556</v>
      </c>
      <c r="M23" s="20"/>
      <c r="N23" s="20"/>
      <c r="O23" s="20"/>
      <c r="P23" s="20"/>
      <c r="Q23" s="20" t="s">
        <v>26</v>
      </c>
      <c r="R23" s="92" t="s">
        <v>5339</v>
      </c>
      <c r="S23" s="92" t="s">
        <v>42</v>
      </c>
      <c r="T23" s="20"/>
      <c r="U23" s="20"/>
      <c r="V23" s="20"/>
      <c r="W23" s="166" t="s">
        <v>6184</v>
      </c>
      <c r="X23" s="20"/>
      <c r="Y23" s="20"/>
      <c r="Z23" s="20"/>
      <c r="AA23" s="20"/>
      <c r="AB23" s="20"/>
      <c r="AC23" s="20"/>
      <c r="AD23" s="20"/>
      <c r="AE23" s="20"/>
      <c r="AF23" s="20"/>
      <c r="AG23" s="20"/>
      <c r="AH23" s="212"/>
    </row>
    <row r="24" spans="1:34" ht="15.75" customHeight="1">
      <c r="A24" s="248">
        <v>2</v>
      </c>
      <c r="B24" s="92" t="s">
        <v>10557</v>
      </c>
      <c r="C24" s="20"/>
      <c r="D24" s="20"/>
      <c r="E24" s="20"/>
      <c r="F24" s="158" t="str">
        <f>CONCATENATE(COUNTIF(C25:C41,"A"),"A","/",COUNTIF(D25:D41,"A"),"A","/",COUNTIF(E25:E41,"A"),"A")</f>
        <v>2A/0A/2A</v>
      </c>
      <c r="G24" s="159"/>
      <c r="H24" s="159" t="s">
        <v>10558</v>
      </c>
      <c r="I24" s="159"/>
      <c r="J24" s="20"/>
      <c r="K24" s="20"/>
      <c r="L24" s="20"/>
      <c r="M24" s="20"/>
      <c r="N24" s="20"/>
      <c r="O24" s="20"/>
      <c r="P24" s="20"/>
      <c r="Q24" s="20"/>
      <c r="R24" s="223"/>
      <c r="S24" s="20"/>
      <c r="T24" s="20"/>
      <c r="U24" s="224" t="s">
        <v>6397</v>
      </c>
      <c r="V24" s="20"/>
      <c r="W24" s="20"/>
      <c r="X24" s="20"/>
      <c r="Y24" s="20"/>
      <c r="Z24" s="20"/>
      <c r="AA24" s="20"/>
      <c r="AB24" s="20"/>
      <c r="AC24" s="20"/>
      <c r="AD24" s="20"/>
      <c r="AE24" s="20"/>
      <c r="AF24" s="20"/>
      <c r="AG24" s="20"/>
      <c r="AH24" s="212"/>
    </row>
    <row r="25" spans="1:34" ht="15.75" customHeight="1">
      <c r="A25" s="248">
        <v>2</v>
      </c>
      <c r="B25" s="92" t="s">
        <v>10559</v>
      </c>
      <c r="C25" s="92" t="s">
        <v>5307</v>
      </c>
      <c r="D25" s="92" t="s">
        <v>5307</v>
      </c>
      <c r="E25" s="92" t="s">
        <v>5307</v>
      </c>
      <c r="F25" s="20" t="str">
        <f t="shared" ref="F25:F41" si="1">CONCATENATE(C25,"/",D25,"/",E25)</f>
        <v>B/B/B</v>
      </c>
      <c r="G25" s="92" t="s">
        <v>10560</v>
      </c>
      <c r="H25" s="20"/>
      <c r="I25" s="20" t="s">
        <v>10561</v>
      </c>
      <c r="J25" s="92" t="s">
        <v>10562</v>
      </c>
      <c r="K25" s="92" t="s">
        <v>10563</v>
      </c>
      <c r="L25" s="92" t="s">
        <v>10564</v>
      </c>
      <c r="M25" s="20"/>
      <c r="N25" s="20"/>
      <c r="O25" s="20" t="s">
        <v>10565</v>
      </c>
      <c r="P25" s="20"/>
      <c r="Q25" s="20" t="s">
        <v>10468</v>
      </c>
      <c r="R25" s="92" t="s">
        <v>5339</v>
      </c>
      <c r="S25" s="92" t="s">
        <v>42</v>
      </c>
      <c r="T25" s="20"/>
      <c r="U25" s="20"/>
      <c r="V25" s="20"/>
      <c r="W25" s="166" t="s">
        <v>6184</v>
      </c>
      <c r="X25" s="20"/>
      <c r="Y25" s="20"/>
      <c r="Z25" s="20"/>
      <c r="AA25" s="20"/>
      <c r="AB25" s="20"/>
      <c r="AC25" s="20"/>
      <c r="AD25" s="20"/>
      <c r="AE25" s="20"/>
      <c r="AF25" s="20"/>
      <c r="AG25" s="20"/>
      <c r="AH25" s="212"/>
    </row>
    <row r="26" spans="1:34" ht="15.75" customHeight="1">
      <c r="A26" s="248">
        <v>2</v>
      </c>
      <c r="B26" s="92" t="s">
        <v>10566</v>
      </c>
      <c r="C26" s="92" t="s">
        <v>5307</v>
      </c>
      <c r="D26" s="92" t="s">
        <v>5307</v>
      </c>
      <c r="E26" s="92" t="s">
        <v>5307</v>
      </c>
      <c r="F26" s="20" t="str">
        <f t="shared" si="1"/>
        <v>B/B/B</v>
      </c>
      <c r="G26" s="92" t="s">
        <v>10560</v>
      </c>
      <c r="H26" s="20"/>
      <c r="I26" s="20" t="s">
        <v>10567</v>
      </c>
      <c r="J26" s="20" t="s">
        <v>10568</v>
      </c>
      <c r="K26" s="92" t="s">
        <v>10569</v>
      </c>
      <c r="L26" s="92" t="s">
        <v>10570</v>
      </c>
      <c r="M26" s="92" t="s">
        <v>10571</v>
      </c>
      <c r="N26" s="20"/>
      <c r="O26" s="20"/>
      <c r="P26" s="20"/>
      <c r="Q26" s="20" t="s">
        <v>10468</v>
      </c>
      <c r="R26" s="92" t="s">
        <v>5339</v>
      </c>
      <c r="S26" s="92" t="s">
        <v>42</v>
      </c>
      <c r="T26" s="20"/>
      <c r="U26" s="20"/>
      <c r="V26" s="20"/>
      <c r="W26" s="166" t="s">
        <v>6184</v>
      </c>
      <c r="X26" s="20"/>
      <c r="Y26" s="20"/>
      <c r="Z26" s="20"/>
      <c r="AA26" s="20"/>
      <c r="AB26" s="20"/>
      <c r="AC26" s="20"/>
      <c r="AD26" s="20"/>
      <c r="AE26" s="20"/>
      <c r="AF26" s="20"/>
      <c r="AG26" s="20"/>
      <c r="AH26" s="212"/>
    </row>
    <row r="27" spans="1:34" ht="15.75" customHeight="1">
      <c r="A27" s="248">
        <v>2</v>
      </c>
      <c r="B27" s="92" t="s">
        <v>10572</v>
      </c>
      <c r="C27" s="92" t="s">
        <v>5307</v>
      </c>
      <c r="D27" s="92" t="s">
        <v>5307</v>
      </c>
      <c r="E27" s="92" t="s">
        <v>5307</v>
      </c>
      <c r="F27" s="20" t="str">
        <f t="shared" si="1"/>
        <v>B/B/B</v>
      </c>
      <c r="G27" s="92" t="s">
        <v>10560</v>
      </c>
      <c r="H27" s="20"/>
      <c r="I27" s="20"/>
      <c r="J27" s="20" t="s">
        <v>10573</v>
      </c>
      <c r="K27" s="92" t="s">
        <v>8945</v>
      </c>
      <c r="L27" s="92" t="s">
        <v>10574</v>
      </c>
      <c r="M27" s="20"/>
      <c r="N27" s="20"/>
      <c r="O27" s="20"/>
      <c r="P27" s="20"/>
      <c r="Q27" s="20" t="s">
        <v>10468</v>
      </c>
      <c r="R27" s="92" t="s">
        <v>5339</v>
      </c>
      <c r="S27" s="92" t="s">
        <v>42</v>
      </c>
      <c r="T27" s="20"/>
      <c r="U27" s="20"/>
      <c r="V27" s="20"/>
      <c r="W27" s="166" t="s">
        <v>5448</v>
      </c>
      <c r="X27" s="20"/>
      <c r="Y27" s="20"/>
      <c r="Z27" s="20"/>
      <c r="AA27" s="20"/>
      <c r="AB27" s="20"/>
      <c r="AC27" s="20"/>
      <c r="AD27" s="20"/>
      <c r="AE27" s="20"/>
      <c r="AF27" s="20"/>
      <c r="AG27" s="20"/>
      <c r="AH27" s="212"/>
    </row>
    <row r="28" spans="1:34" ht="15.75" customHeight="1">
      <c r="A28" s="248">
        <v>2</v>
      </c>
      <c r="B28" s="92" t="s">
        <v>10575</v>
      </c>
      <c r="C28" s="92" t="s">
        <v>5307</v>
      </c>
      <c r="D28" s="92" t="s">
        <v>5307</v>
      </c>
      <c r="E28" s="92" t="s">
        <v>5307</v>
      </c>
      <c r="F28" s="20" t="str">
        <f t="shared" si="1"/>
        <v>B/B/B</v>
      </c>
      <c r="G28" s="92" t="s">
        <v>10560</v>
      </c>
      <c r="H28" s="20"/>
      <c r="I28" s="20" t="s">
        <v>10576</v>
      </c>
      <c r="J28" s="92" t="s">
        <v>10577</v>
      </c>
      <c r="K28" s="92" t="s">
        <v>10578</v>
      </c>
      <c r="L28" s="92" t="s">
        <v>10579</v>
      </c>
      <c r="M28" s="20"/>
      <c r="N28" s="20"/>
      <c r="O28" s="20"/>
      <c r="P28" s="20"/>
      <c r="Q28" s="20" t="s">
        <v>10468</v>
      </c>
      <c r="R28" s="92" t="s">
        <v>5339</v>
      </c>
      <c r="S28" s="92" t="s">
        <v>42</v>
      </c>
      <c r="T28" s="20"/>
      <c r="U28" s="20"/>
      <c r="V28" s="20"/>
      <c r="W28" s="166" t="s">
        <v>1393</v>
      </c>
      <c r="X28" s="20"/>
      <c r="Y28" s="20"/>
      <c r="Z28" s="20"/>
      <c r="AA28" s="20"/>
      <c r="AB28" s="20"/>
      <c r="AC28" s="20"/>
      <c r="AD28" s="20"/>
      <c r="AE28" s="20"/>
      <c r="AF28" s="20"/>
      <c r="AG28" s="20"/>
      <c r="AH28" s="212"/>
    </row>
    <row r="29" spans="1:34" ht="15.75" customHeight="1">
      <c r="A29" s="248">
        <v>2</v>
      </c>
      <c r="B29" s="92" t="s">
        <v>10580</v>
      </c>
      <c r="C29" s="92" t="s">
        <v>5307</v>
      </c>
      <c r="D29" s="92" t="s">
        <v>5307</v>
      </c>
      <c r="E29" s="92" t="s">
        <v>5307</v>
      </c>
      <c r="F29" s="20" t="str">
        <f t="shared" si="1"/>
        <v>B/B/B</v>
      </c>
      <c r="G29" s="92" t="s">
        <v>10560</v>
      </c>
      <c r="H29" s="20"/>
      <c r="I29" s="20"/>
      <c r="J29" s="92" t="s">
        <v>10581</v>
      </c>
      <c r="K29" s="92" t="s">
        <v>10582</v>
      </c>
      <c r="L29" s="92" t="s">
        <v>10583</v>
      </c>
      <c r="M29" s="20"/>
      <c r="N29" s="20"/>
      <c r="O29" s="20"/>
      <c r="P29" s="20"/>
      <c r="Q29" s="20" t="s">
        <v>10468</v>
      </c>
      <c r="R29" s="92" t="s">
        <v>5339</v>
      </c>
      <c r="S29" s="92" t="s">
        <v>42</v>
      </c>
      <c r="T29" s="20"/>
      <c r="U29" s="20"/>
      <c r="V29" s="20"/>
      <c r="W29" s="166" t="s">
        <v>1428</v>
      </c>
      <c r="X29" s="20"/>
      <c r="Y29" s="20"/>
      <c r="Z29" s="20"/>
      <c r="AA29" s="20"/>
      <c r="AB29" s="20"/>
      <c r="AC29" s="20"/>
      <c r="AD29" s="20"/>
      <c r="AE29" s="20"/>
      <c r="AF29" s="20"/>
      <c r="AG29" s="20"/>
      <c r="AH29" s="212"/>
    </row>
    <row r="30" spans="1:34" ht="15.75" customHeight="1">
      <c r="A30" s="248">
        <v>2</v>
      </c>
      <c r="B30" s="92" t="s">
        <v>10584</v>
      </c>
      <c r="C30" s="92" t="s">
        <v>5306</v>
      </c>
      <c r="D30" s="92" t="s">
        <v>5307</v>
      </c>
      <c r="E30" s="92" t="s">
        <v>5306</v>
      </c>
      <c r="F30" s="20" t="str">
        <f t="shared" si="1"/>
        <v>A/B/A</v>
      </c>
      <c r="G30" s="92" t="s">
        <v>10560</v>
      </c>
      <c r="H30" s="20"/>
      <c r="I30" s="92" t="s">
        <v>10585</v>
      </c>
      <c r="J30" s="92" t="s">
        <v>10586</v>
      </c>
      <c r="K30" s="92" t="s">
        <v>10587</v>
      </c>
      <c r="L30" s="92" t="s">
        <v>10588</v>
      </c>
      <c r="M30" s="20"/>
      <c r="N30" s="20"/>
      <c r="O30" s="20"/>
      <c r="P30" s="20"/>
      <c r="Q30" s="20" t="s">
        <v>10468</v>
      </c>
      <c r="R30" s="92" t="s">
        <v>5313</v>
      </c>
      <c r="S30" s="92" t="s">
        <v>6465</v>
      </c>
      <c r="T30" s="20"/>
      <c r="U30" s="20"/>
      <c r="V30" s="20"/>
      <c r="W30" s="166" t="s">
        <v>5592</v>
      </c>
      <c r="X30" s="92" t="s">
        <v>10589</v>
      </c>
      <c r="Y30" s="92" t="s">
        <v>8870</v>
      </c>
      <c r="Z30" s="92" t="s">
        <v>5317</v>
      </c>
      <c r="AA30" s="92" t="s">
        <v>5418</v>
      </c>
      <c r="AB30" s="168">
        <v>100</v>
      </c>
      <c r="AC30" s="92" t="s">
        <v>5562</v>
      </c>
      <c r="AD30" s="92" t="s">
        <v>5364</v>
      </c>
      <c r="AE30" s="167" t="s">
        <v>10590</v>
      </c>
      <c r="AF30" s="20"/>
      <c r="AG30" s="20"/>
      <c r="AH30" s="212"/>
    </row>
    <row r="31" spans="1:34" ht="15.75" customHeight="1">
      <c r="A31" s="248">
        <v>2</v>
      </c>
      <c r="B31" s="92" t="s">
        <v>10591</v>
      </c>
      <c r="C31" s="92" t="s">
        <v>5307</v>
      </c>
      <c r="D31" s="92" t="s">
        <v>5374</v>
      </c>
      <c r="E31" s="92" t="s">
        <v>5307</v>
      </c>
      <c r="F31" s="20" t="str">
        <f t="shared" si="1"/>
        <v>B/C/B</v>
      </c>
      <c r="G31" s="92" t="s">
        <v>10560</v>
      </c>
      <c r="H31" s="20"/>
      <c r="I31" s="92" t="s">
        <v>10592</v>
      </c>
      <c r="J31" s="20" t="s">
        <v>10593</v>
      </c>
      <c r="K31" s="92" t="s">
        <v>10594</v>
      </c>
      <c r="L31" s="92" t="s">
        <v>10595</v>
      </c>
      <c r="M31" s="20"/>
      <c r="N31" s="20"/>
      <c r="O31" s="20"/>
      <c r="P31" s="20"/>
      <c r="Q31" s="20" t="s">
        <v>10468</v>
      </c>
      <c r="R31" s="92" t="s">
        <v>5339</v>
      </c>
      <c r="S31" s="92" t="s">
        <v>42</v>
      </c>
      <c r="T31" s="20"/>
      <c r="U31" s="20"/>
      <c r="V31" s="20"/>
      <c r="W31" s="166" t="s">
        <v>6184</v>
      </c>
      <c r="X31" s="20"/>
      <c r="Y31" s="20"/>
      <c r="Z31" s="20"/>
      <c r="AA31" s="20"/>
      <c r="AB31" s="20"/>
      <c r="AC31" s="20"/>
      <c r="AD31" s="20"/>
      <c r="AE31" s="20"/>
      <c r="AF31" s="20"/>
      <c r="AG31" s="20"/>
      <c r="AH31" s="212"/>
    </row>
    <row r="32" spans="1:34" ht="15.75" customHeight="1">
      <c r="A32" s="248">
        <v>2</v>
      </c>
      <c r="B32" s="92" t="s">
        <v>10596</v>
      </c>
      <c r="C32" s="92" t="s">
        <v>5307</v>
      </c>
      <c r="D32" s="92" t="s">
        <v>5374</v>
      </c>
      <c r="E32" s="92" t="s">
        <v>5307</v>
      </c>
      <c r="F32" s="20" t="str">
        <f t="shared" si="1"/>
        <v>B/C/B</v>
      </c>
      <c r="G32" s="92" t="s">
        <v>10560</v>
      </c>
      <c r="H32" s="20"/>
      <c r="I32" s="20" t="s">
        <v>10597</v>
      </c>
      <c r="J32" s="92" t="s">
        <v>10598</v>
      </c>
      <c r="K32" s="92" t="s">
        <v>10599</v>
      </c>
      <c r="L32" s="92" t="s">
        <v>10600</v>
      </c>
      <c r="M32" s="20"/>
      <c r="N32" s="20"/>
      <c r="O32" s="20"/>
      <c r="P32" s="20"/>
      <c r="Q32" s="20" t="s">
        <v>5678</v>
      </c>
      <c r="R32" s="92" t="s">
        <v>5313</v>
      </c>
      <c r="S32" s="92" t="s">
        <v>5378</v>
      </c>
      <c r="T32" s="20"/>
      <c r="U32" s="20"/>
      <c r="V32" s="20"/>
      <c r="W32" s="166" t="s">
        <v>6184</v>
      </c>
      <c r="X32" s="92" t="s">
        <v>10601</v>
      </c>
      <c r="Y32" s="92" t="s">
        <v>8870</v>
      </c>
      <c r="Z32" s="92" t="s">
        <v>5317</v>
      </c>
      <c r="AA32" s="92" t="s">
        <v>5418</v>
      </c>
      <c r="AB32" s="168">
        <v>100</v>
      </c>
      <c r="AC32" s="92" t="s">
        <v>5320</v>
      </c>
      <c r="AD32" s="92" t="s">
        <v>5364</v>
      </c>
      <c r="AE32" s="167" t="s">
        <v>5663</v>
      </c>
      <c r="AF32" s="20"/>
      <c r="AG32" s="20"/>
      <c r="AH32" s="212"/>
    </row>
    <row r="33" spans="1:34" ht="15.75" customHeight="1">
      <c r="A33" s="248">
        <v>2</v>
      </c>
      <c r="B33" s="92" t="s">
        <v>10602</v>
      </c>
      <c r="C33" s="92" t="s">
        <v>5306</v>
      </c>
      <c r="D33" s="92" t="s">
        <v>5307</v>
      </c>
      <c r="E33" s="92" t="s">
        <v>5307</v>
      </c>
      <c r="F33" s="20" t="str">
        <f t="shared" si="1"/>
        <v>A/B/B</v>
      </c>
      <c r="G33" s="92" t="s">
        <v>5678</v>
      </c>
      <c r="H33" s="20"/>
      <c r="I33" s="20" t="s">
        <v>10603</v>
      </c>
      <c r="J33" s="20" t="s">
        <v>10604</v>
      </c>
      <c r="K33" s="92" t="s">
        <v>10605</v>
      </c>
      <c r="L33" s="92" t="s">
        <v>10606</v>
      </c>
      <c r="M33" s="20"/>
      <c r="N33" s="20"/>
      <c r="O33" s="20"/>
      <c r="P33" s="20"/>
      <c r="Q33" s="20" t="s">
        <v>10468</v>
      </c>
      <c r="R33" s="92" t="s">
        <v>5313</v>
      </c>
      <c r="S33" s="92" t="s">
        <v>5378</v>
      </c>
      <c r="T33" s="20"/>
      <c r="U33" s="20"/>
      <c r="V33" s="20"/>
      <c r="W33" s="166" t="s">
        <v>6184</v>
      </c>
      <c r="X33" s="92" t="s">
        <v>9142</v>
      </c>
      <c r="Y33" s="92" t="s">
        <v>8870</v>
      </c>
      <c r="Z33" s="92" t="s">
        <v>5317</v>
      </c>
      <c r="AA33" s="92" t="s">
        <v>5418</v>
      </c>
      <c r="AB33" s="168">
        <v>100</v>
      </c>
      <c r="AC33" s="92" t="s">
        <v>5320</v>
      </c>
      <c r="AD33" s="92" t="s">
        <v>5364</v>
      </c>
      <c r="AE33" s="167" t="s">
        <v>8912</v>
      </c>
      <c r="AF33" s="20"/>
      <c r="AG33" s="20"/>
      <c r="AH33" s="212"/>
    </row>
    <row r="34" spans="1:34" ht="15.75" customHeight="1">
      <c r="A34" s="248">
        <v>2</v>
      </c>
      <c r="B34" s="92" t="s">
        <v>10607</v>
      </c>
      <c r="C34" s="92" t="s">
        <v>5307</v>
      </c>
      <c r="D34" s="92" t="s">
        <v>5374</v>
      </c>
      <c r="E34" s="92" t="s">
        <v>5307</v>
      </c>
      <c r="F34" s="20" t="str">
        <f t="shared" si="1"/>
        <v>B/C/B</v>
      </c>
      <c r="G34" s="92" t="s">
        <v>5678</v>
      </c>
      <c r="H34" s="20"/>
      <c r="I34" s="92" t="s">
        <v>10608</v>
      </c>
      <c r="J34" s="92" t="s">
        <v>10609</v>
      </c>
      <c r="K34" s="92" t="s">
        <v>10610</v>
      </c>
      <c r="L34" s="92" t="s">
        <v>10611</v>
      </c>
      <c r="M34" s="20"/>
      <c r="N34" s="20"/>
      <c r="O34" s="20"/>
      <c r="P34" s="20"/>
      <c r="Q34" s="20" t="s">
        <v>10468</v>
      </c>
      <c r="R34" s="92" t="s">
        <v>5313</v>
      </c>
      <c r="S34" s="92" t="s">
        <v>5378</v>
      </c>
      <c r="T34" s="20"/>
      <c r="U34" s="20"/>
      <c r="V34" s="20"/>
      <c r="W34" s="166" t="s">
        <v>5448</v>
      </c>
      <c r="X34" s="92" t="s">
        <v>10612</v>
      </c>
      <c r="Y34" s="92" t="s">
        <v>8870</v>
      </c>
      <c r="Z34" s="20"/>
      <c r="AA34" s="20"/>
      <c r="AB34" s="20"/>
      <c r="AC34" s="92" t="s">
        <v>5320</v>
      </c>
      <c r="AD34" s="92" t="s">
        <v>5364</v>
      </c>
      <c r="AE34" s="167" t="s">
        <v>6192</v>
      </c>
      <c r="AF34" s="20"/>
      <c r="AG34" s="20"/>
      <c r="AH34" s="212"/>
    </row>
    <row r="35" spans="1:34" ht="15.75" customHeight="1">
      <c r="A35" s="248">
        <v>2</v>
      </c>
      <c r="B35" s="92" t="s">
        <v>10613</v>
      </c>
      <c r="C35" s="92" t="s">
        <v>5307</v>
      </c>
      <c r="D35" s="92" t="s">
        <v>5307</v>
      </c>
      <c r="E35" s="92" t="s">
        <v>5307</v>
      </c>
      <c r="F35" s="20" t="str">
        <f t="shared" si="1"/>
        <v>B/B/B</v>
      </c>
      <c r="G35" s="92" t="s">
        <v>5678</v>
      </c>
      <c r="H35" s="20"/>
      <c r="I35" s="92" t="s">
        <v>10614</v>
      </c>
      <c r="J35" s="92" t="s">
        <v>10615</v>
      </c>
      <c r="K35" s="92" t="s">
        <v>10616</v>
      </c>
      <c r="L35" s="92" t="s">
        <v>10617</v>
      </c>
      <c r="M35" s="20"/>
      <c r="N35" s="20"/>
      <c r="O35" s="20"/>
      <c r="P35" s="20"/>
      <c r="Q35" s="20" t="s">
        <v>10468</v>
      </c>
      <c r="R35" s="92" t="s">
        <v>5339</v>
      </c>
      <c r="S35" s="92" t="s">
        <v>42</v>
      </c>
      <c r="T35" s="20"/>
      <c r="U35" s="20"/>
      <c r="V35" s="20"/>
      <c r="W35" s="166" t="s">
        <v>5448</v>
      </c>
      <c r="X35" s="20"/>
      <c r="Y35" s="20"/>
      <c r="Z35" s="20"/>
      <c r="AA35" s="20"/>
      <c r="AB35" s="20"/>
      <c r="AC35" s="20"/>
      <c r="AD35" s="20"/>
      <c r="AE35" s="20"/>
      <c r="AF35" s="20"/>
      <c r="AG35" s="20"/>
      <c r="AH35" s="212"/>
    </row>
    <row r="36" spans="1:34" ht="15.75" customHeight="1">
      <c r="A36" s="248">
        <v>2</v>
      </c>
      <c r="B36" s="92" t="s">
        <v>10618</v>
      </c>
      <c r="C36" s="92" t="s">
        <v>5307</v>
      </c>
      <c r="D36" s="92" t="s">
        <v>5307</v>
      </c>
      <c r="E36" s="92" t="s">
        <v>5306</v>
      </c>
      <c r="F36" s="20" t="str">
        <f t="shared" si="1"/>
        <v>B/B/A</v>
      </c>
      <c r="G36" s="92" t="s">
        <v>5678</v>
      </c>
      <c r="H36" s="20"/>
      <c r="I36" s="92" t="s">
        <v>10619</v>
      </c>
      <c r="J36" s="92" t="s">
        <v>10620</v>
      </c>
      <c r="K36" s="92" t="s">
        <v>10621</v>
      </c>
      <c r="L36" s="92" t="s">
        <v>8959</v>
      </c>
      <c r="M36" s="20"/>
      <c r="N36" s="20"/>
      <c r="O36" s="20"/>
      <c r="P36" s="20"/>
      <c r="Q36" s="20" t="s">
        <v>10468</v>
      </c>
      <c r="R36" s="92" t="s">
        <v>5339</v>
      </c>
      <c r="S36" s="92" t="s">
        <v>42</v>
      </c>
      <c r="T36" s="20"/>
      <c r="U36" s="20"/>
      <c r="V36" s="20"/>
      <c r="W36" s="166" t="s">
        <v>5448</v>
      </c>
      <c r="X36" s="20"/>
      <c r="Y36" s="20"/>
      <c r="Z36" s="20"/>
      <c r="AA36" s="20"/>
      <c r="AB36" s="20"/>
      <c r="AC36" s="20"/>
      <c r="AD36" s="20"/>
      <c r="AE36" s="20"/>
      <c r="AF36" s="20"/>
      <c r="AG36" s="20"/>
      <c r="AH36" s="212"/>
    </row>
    <row r="37" spans="1:34" ht="15.75" customHeight="1">
      <c r="A37" s="248">
        <v>2</v>
      </c>
      <c r="B37" s="92" t="s">
        <v>10622</v>
      </c>
      <c r="C37" s="92" t="s">
        <v>5307</v>
      </c>
      <c r="D37" s="92" t="s">
        <v>5307</v>
      </c>
      <c r="E37" s="92" t="s">
        <v>5307</v>
      </c>
      <c r="F37" s="20" t="str">
        <f t="shared" si="1"/>
        <v>B/B/B</v>
      </c>
      <c r="G37" s="92" t="s">
        <v>10547</v>
      </c>
      <c r="H37" s="20"/>
      <c r="I37" s="20" t="s">
        <v>10623</v>
      </c>
      <c r="J37" s="20" t="s">
        <v>10624</v>
      </c>
      <c r="K37" s="92" t="s">
        <v>10625</v>
      </c>
      <c r="L37" s="92" t="s">
        <v>10626</v>
      </c>
      <c r="M37" s="20"/>
      <c r="N37" s="20"/>
      <c r="O37" s="20"/>
      <c r="P37" s="20"/>
      <c r="Q37" s="20" t="s">
        <v>6284</v>
      </c>
      <c r="R37" s="92" t="s">
        <v>5339</v>
      </c>
      <c r="S37" s="92" t="s">
        <v>42</v>
      </c>
      <c r="T37" s="20"/>
      <c r="U37" s="20"/>
      <c r="V37" s="20"/>
      <c r="W37" s="166" t="s">
        <v>6327</v>
      </c>
      <c r="X37" s="20"/>
      <c r="Y37" s="20"/>
      <c r="Z37" s="20"/>
      <c r="AA37" s="20"/>
      <c r="AB37" s="20"/>
      <c r="AC37" s="20"/>
      <c r="AD37" s="20"/>
      <c r="AE37" s="20"/>
      <c r="AF37" s="20"/>
      <c r="AG37" s="20"/>
      <c r="AH37" s="212"/>
    </row>
    <row r="38" spans="1:34" ht="15.75" customHeight="1">
      <c r="A38" s="248">
        <v>2</v>
      </c>
      <c r="B38" s="92" t="s">
        <v>10627</v>
      </c>
      <c r="C38" s="92" t="s">
        <v>5307</v>
      </c>
      <c r="D38" s="92" t="s">
        <v>5307</v>
      </c>
      <c r="E38" s="92" t="s">
        <v>5307</v>
      </c>
      <c r="F38" s="20" t="str">
        <f t="shared" si="1"/>
        <v>B/B/B</v>
      </c>
      <c r="G38" s="92" t="s">
        <v>10547</v>
      </c>
      <c r="H38" s="20"/>
      <c r="I38" s="92" t="s">
        <v>10628</v>
      </c>
      <c r="J38" s="20" t="s">
        <v>10629</v>
      </c>
      <c r="K38" s="92" t="s">
        <v>10630</v>
      </c>
      <c r="L38" s="92" t="s">
        <v>10631</v>
      </c>
      <c r="M38" s="20"/>
      <c r="N38" s="20"/>
      <c r="O38" s="20"/>
      <c r="P38" s="20"/>
      <c r="Q38" s="20" t="s">
        <v>26</v>
      </c>
      <c r="R38" s="92" t="s">
        <v>5313</v>
      </c>
      <c r="S38" s="92" t="s">
        <v>5378</v>
      </c>
      <c r="T38" s="20"/>
      <c r="U38" s="20"/>
      <c r="V38" s="20"/>
      <c r="W38" s="166" t="s">
        <v>6184</v>
      </c>
      <c r="X38" s="92" t="s">
        <v>10632</v>
      </c>
      <c r="Y38" s="92" t="s">
        <v>8870</v>
      </c>
      <c r="Z38" s="92" t="s">
        <v>5317</v>
      </c>
      <c r="AA38" s="92" t="s">
        <v>5418</v>
      </c>
      <c r="AB38" s="168">
        <v>100</v>
      </c>
      <c r="AC38" s="92" t="s">
        <v>5320</v>
      </c>
      <c r="AD38" s="92" t="s">
        <v>5364</v>
      </c>
      <c r="AE38" s="167" t="s">
        <v>5663</v>
      </c>
      <c r="AF38" s="20"/>
      <c r="AG38" s="20"/>
      <c r="AH38" s="212"/>
    </row>
    <row r="39" spans="1:34" ht="15.75" customHeight="1">
      <c r="A39" s="248">
        <v>2</v>
      </c>
      <c r="B39" s="92" t="s">
        <v>10633</v>
      </c>
      <c r="C39" s="92" t="s">
        <v>5307</v>
      </c>
      <c r="D39" s="92" t="s">
        <v>5374</v>
      </c>
      <c r="E39" s="92" t="s">
        <v>5307</v>
      </c>
      <c r="F39" s="20" t="str">
        <f t="shared" si="1"/>
        <v>B/C/B</v>
      </c>
      <c r="G39" s="92" t="s">
        <v>10519</v>
      </c>
      <c r="H39" s="20"/>
      <c r="I39" s="20"/>
      <c r="J39" s="20" t="s">
        <v>10634</v>
      </c>
      <c r="K39" s="92" t="s">
        <v>10635</v>
      </c>
      <c r="L39" s="92" t="s">
        <v>10636</v>
      </c>
      <c r="M39" s="20"/>
      <c r="N39" s="20"/>
      <c r="O39" s="20"/>
      <c r="P39" s="20"/>
      <c r="Q39" s="20" t="s">
        <v>10468</v>
      </c>
      <c r="R39" s="92" t="s">
        <v>5339</v>
      </c>
      <c r="S39" s="92" t="s">
        <v>42</v>
      </c>
      <c r="T39" s="20"/>
      <c r="U39" s="20"/>
      <c r="V39" s="20"/>
      <c r="W39" s="166" t="s">
        <v>5597</v>
      </c>
      <c r="X39" s="20"/>
      <c r="Y39" s="20"/>
      <c r="Z39" s="20"/>
      <c r="AA39" s="20"/>
      <c r="AB39" s="20"/>
      <c r="AC39" s="20"/>
      <c r="AD39" s="20"/>
      <c r="AE39" s="20"/>
      <c r="AF39" s="20"/>
      <c r="AG39" s="20"/>
      <c r="AH39" s="212"/>
    </row>
    <row r="40" spans="1:34" ht="15.75" customHeight="1">
      <c r="A40" s="248">
        <v>2</v>
      </c>
      <c r="B40" s="92" t="s">
        <v>10637</v>
      </c>
      <c r="C40" s="92" t="s">
        <v>5307</v>
      </c>
      <c r="D40" s="92" t="s">
        <v>5374</v>
      </c>
      <c r="E40" s="92" t="s">
        <v>5307</v>
      </c>
      <c r="F40" s="20" t="str">
        <f t="shared" si="1"/>
        <v>B/C/B</v>
      </c>
      <c r="G40" s="92" t="s">
        <v>10519</v>
      </c>
      <c r="H40" s="20"/>
      <c r="I40" s="20"/>
      <c r="J40" s="92" t="s">
        <v>10638</v>
      </c>
      <c r="K40" s="92" t="s">
        <v>10639</v>
      </c>
      <c r="L40" s="92" t="s">
        <v>10640</v>
      </c>
      <c r="M40" s="20"/>
      <c r="N40" s="20"/>
      <c r="O40" s="20"/>
      <c r="P40" s="20"/>
      <c r="Q40" s="20" t="s">
        <v>10468</v>
      </c>
      <c r="R40" s="92" t="s">
        <v>5313</v>
      </c>
      <c r="S40" s="92" t="s">
        <v>5314</v>
      </c>
      <c r="T40" s="20"/>
      <c r="U40" s="20"/>
      <c r="V40" s="20"/>
      <c r="W40" s="166" t="s">
        <v>6184</v>
      </c>
      <c r="X40" s="92" t="s">
        <v>10641</v>
      </c>
      <c r="Y40" s="92" t="s">
        <v>8870</v>
      </c>
      <c r="Z40" s="92" t="s">
        <v>5317</v>
      </c>
      <c r="AA40" s="92" t="s">
        <v>10642</v>
      </c>
      <c r="AB40" s="92" t="s">
        <v>10643</v>
      </c>
      <c r="AC40" s="92" t="s">
        <v>5562</v>
      </c>
      <c r="AD40" s="92" t="s">
        <v>5506</v>
      </c>
      <c r="AE40" s="167" t="s">
        <v>8400</v>
      </c>
      <c r="AF40" s="20"/>
      <c r="AG40" s="20"/>
      <c r="AH40" s="212"/>
    </row>
    <row r="41" spans="1:34" ht="15.75" customHeight="1">
      <c r="A41" s="248">
        <v>2</v>
      </c>
      <c r="B41" s="92" t="s">
        <v>10644</v>
      </c>
      <c r="C41" s="92" t="s">
        <v>5307</v>
      </c>
      <c r="D41" s="92" t="s">
        <v>5307</v>
      </c>
      <c r="E41" s="92" t="s">
        <v>5307</v>
      </c>
      <c r="F41" s="20" t="str">
        <f t="shared" si="1"/>
        <v>B/B/B</v>
      </c>
      <c r="G41" s="92" t="s">
        <v>10645</v>
      </c>
      <c r="H41" s="20"/>
      <c r="I41" s="20" t="s">
        <v>10646</v>
      </c>
      <c r="J41" s="20" t="s">
        <v>10647</v>
      </c>
      <c r="K41" s="92" t="s">
        <v>10648</v>
      </c>
      <c r="L41" s="92" t="s">
        <v>10649</v>
      </c>
      <c r="M41" s="20"/>
      <c r="N41" s="20"/>
      <c r="O41" s="20"/>
      <c r="P41" s="20"/>
      <c r="Q41" s="20" t="s">
        <v>6284</v>
      </c>
      <c r="R41" s="92" t="s">
        <v>5313</v>
      </c>
      <c r="S41" s="92" t="s">
        <v>5314</v>
      </c>
      <c r="T41" s="20"/>
      <c r="U41" s="20"/>
      <c r="V41" s="92" t="s">
        <v>5360</v>
      </c>
      <c r="W41" s="166" t="s">
        <v>5443</v>
      </c>
      <c r="X41" s="92" t="s">
        <v>10650</v>
      </c>
      <c r="Y41" s="92" t="s">
        <v>8870</v>
      </c>
      <c r="Z41" s="92" t="s">
        <v>5317</v>
      </c>
      <c r="AA41" s="92" t="s">
        <v>5418</v>
      </c>
      <c r="AB41" s="168">
        <v>100</v>
      </c>
      <c r="AC41" s="92" t="s">
        <v>5562</v>
      </c>
      <c r="AD41" s="92" t="s">
        <v>5364</v>
      </c>
      <c r="AE41" s="167" t="s">
        <v>10651</v>
      </c>
      <c r="AF41" s="20"/>
      <c r="AG41" s="20"/>
      <c r="AH41" s="212"/>
    </row>
    <row r="42" spans="1:34" ht="15.75" customHeight="1">
      <c r="A42" s="248">
        <v>3</v>
      </c>
      <c r="B42" s="92" t="s">
        <v>10652</v>
      </c>
      <c r="C42" s="20"/>
      <c r="D42" s="20"/>
      <c r="E42" s="20"/>
      <c r="F42" s="158" t="str">
        <f>CONCATENATE(COUNTIF(C43:C46,"A"),"A","/",COUNTIF(D43:D46,"A"),"A","/",COUNTIF(E43:E46,"A"),"A")</f>
        <v>3A/0A/3A</v>
      </c>
      <c r="G42" s="159"/>
      <c r="H42" s="159" t="s">
        <v>10653</v>
      </c>
      <c r="I42" s="159"/>
      <c r="J42" s="20"/>
      <c r="K42" s="20"/>
      <c r="L42" s="20"/>
      <c r="M42" s="20"/>
      <c r="N42" s="20"/>
      <c r="O42" s="20"/>
      <c r="P42" s="20"/>
      <c r="Q42" s="20"/>
      <c r="R42" s="223"/>
      <c r="S42" s="20"/>
      <c r="T42" s="20"/>
      <c r="U42" s="224" t="s">
        <v>7291</v>
      </c>
      <c r="V42" s="20"/>
      <c r="W42" s="20"/>
      <c r="X42" s="20"/>
      <c r="Y42" s="20"/>
      <c r="Z42" s="20"/>
      <c r="AA42" s="20"/>
      <c r="AB42" s="20"/>
      <c r="AC42" s="20"/>
      <c r="AD42" s="20"/>
      <c r="AE42" s="20"/>
      <c r="AF42" s="20"/>
      <c r="AG42" s="20"/>
      <c r="AH42" s="212"/>
    </row>
    <row r="43" spans="1:34" ht="15.75" customHeight="1">
      <c r="A43" s="248">
        <v>3</v>
      </c>
      <c r="B43" s="92" t="s">
        <v>10654</v>
      </c>
      <c r="C43" s="92" t="s">
        <v>5306</v>
      </c>
      <c r="D43" s="92" t="s">
        <v>5307</v>
      </c>
      <c r="E43" s="92" t="s">
        <v>5306</v>
      </c>
      <c r="F43" s="20" t="str">
        <f t="shared" ref="F43:F46" si="2">CONCATENATE(C43,"/",D43,"/",E43)</f>
        <v>A/B/A</v>
      </c>
      <c r="G43" s="92" t="s">
        <v>9653</v>
      </c>
      <c r="H43" s="20"/>
      <c r="I43" s="20" t="s">
        <v>10655</v>
      </c>
      <c r="J43" s="92" t="s">
        <v>10656</v>
      </c>
      <c r="K43" s="92" t="s">
        <v>9062</v>
      </c>
      <c r="L43" s="92" t="s">
        <v>10657</v>
      </c>
      <c r="M43" s="92" t="s">
        <v>10658</v>
      </c>
      <c r="N43" s="20"/>
      <c r="O43" s="20" t="s">
        <v>10659</v>
      </c>
      <c r="P43" s="20"/>
      <c r="Q43" s="20" t="s">
        <v>10468</v>
      </c>
      <c r="R43" s="92" t="s">
        <v>5313</v>
      </c>
      <c r="S43" s="92" t="s">
        <v>5314</v>
      </c>
      <c r="T43" s="20"/>
      <c r="U43" s="20"/>
      <c r="V43" s="92" t="s">
        <v>5360</v>
      </c>
      <c r="W43" s="166" t="s">
        <v>6184</v>
      </c>
      <c r="X43" s="92" t="s">
        <v>10660</v>
      </c>
      <c r="Y43" s="92" t="s">
        <v>8870</v>
      </c>
      <c r="Z43" s="92" t="s">
        <v>5317</v>
      </c>
      <c r="AA43" s="92" t="s">
        <v>10661</v>
      </c>
      <c r="AB43" s="92" t="s">
        <v>10662</v>
      </c>
      <c r="AC43" s="92" t="s">
        <v>5320</v>
      </c>
      <c r="AD43" s="92" t="s">
        <v>5364</v>
      </c>
      <c r="AE43" s="167" t="s">
        <v>7376</v>
      </c>
      <c r="AF43" s="20"/>
      <c r="AG43" s="20"/>
      <c r="AH43" s="212"/>
    </row>
    <row r="44" spans="1:34" ht="15.75" customHeight="1">
      <c r="A44" s="248">
        <v>3</v>
      </c>
      <c r="B44" s="92" t="s">
        <v>10663</v>
      </c>
      <c r="C44" s="92" t="s">
        <v>5306</v>
      </c>
      <c r="D44" s="92" t="s">
        <v>5307</v>
      </c>
      <c r="E44" s="92" t="s">
        <v>5306</v>
      </c>
      <c r="F44" s="20" t="str">
        <f t="shared" si="2"/>
        <v>A/B/A</v>
      </c>
      <c r="G44" s="92" t="s">
        <v>9653</v>
      </c>
      <c r="H44" s="20"/>
      <c r="I44" s="92" t="s">
        <v>10664</v>
      </c>
      <c r="J44" s="20" t="s">
        <v>10665</v>
      </c>
      <c r="K44" s="92" t="s">
        <v>10666</v>
      </c>
      <c r="L44" s="92" t="s">
        <v>8925</v>
      </c>
      <c r="M44" s="20"/>
      <c r="N44" s="20"/>
      <c r="O44" s="20"/>
      <c r="P44" s="20"/>
      <c r="Q44" s="20" t="s">
        <v>10468</v>
      </c>
      <c r="R44" s="92" t="s">
        <v>5313</v>
      </c>
      <c r="S44" s="92" t="s">
        <v>5378</v>
      </c>
      <c r="T44" s="20"/>
      <c r="U44" s="20"/>
      <c r="V44" s="20"/>
      <c r="W44" s="166" t="s">
        <v>1428</v>
      </c>
      <c r="X44" s="92" t="s">
        <v>10660</v>
      </c>
      <c r="Y44" s="92" t="s">
        <v>8870</v>
      </c>
      <c r="Z44" s="92" t="s">
        <v>5317</v>
      </c>
      <c r="AA44" s="92" t="s">
        <v>8927</v>
      </c>
      <c r="AB44" s="92" t="s">
        <v>10667</v>
      </c>
      <c r="AC44" s="92" t="s">
        <v>5320</v>
      </c>
      <c r="AD44" s="92" t="s">
        <v>5364</v>
      </c>
      <c r="AE44" s="167" t="s">
        <v>10545</v>
      </c>
      <c r="AF44" s="20"/>
      <c r="AG44" s="20"/>
      <c r="AH44" s="212"/>
    </row>
    <row r="45" spans="1:34" ht="15.75" customHeight="1">
      <c r="A45" s="248">
        <v>3</v>
      </c>
      <c r="B45" s="92" t="s">
        <v>10668</v>
      </c>
      <c r="C45" s="92" t="s">
        <v>5306</v>
      </c>
      <c r="D45" s="92" t="s">
        <v>5307</v>
      </c>
      <c r="E45" s="92" t="s">
        <v>5306</v>
      </c>
      <c r="F45" s="20" t="str">
        <f t="shared" si="2"/>
        <v>A/B/A</v>
      </c>
      <c r="G45" s="92" t="s">
        <v>9653</v>
      </c>
      <c r="H45" s="20"/>
      <c r="I45" s="20" t="s">
        <v>10669</v>
      </c>
      <c r="J45" s="92" t="s">
        <v>10670</v>
      </c>
      <c r="K45" s="92" t="s">
        <v>10671</v>
      </c>
      <c r="L45" s="92" t="s">
        <v>10672</v>
      </c>
      <c r="M45" s="20"/>
      <c r="N45" s="20"/>
      <c r="O45" s="20" t="s">
        <v>10673</v>
      </c>
      <c r="P45" s="20"/>
      <c r="Q45" s="20" t="s">
        <v>10468</v>
      </c>
      <c r="R45" s="92" t="s">
        <v>5313</v>
      </c>
      <c r="S45" s="92" t="s">
        <v>5378</v>
      </c>
      <c r="T45" s="20"/>
      <c r="U45" s="20"/>
      <c r="V45" s="20"/>
      <c r="W45" s="166" t="s">
        <v>1428</v>
      </c>
      <c r="X45" s="92" t="s">
        <v>10450</v>
      </c>
      <c r="Y45" s="92" t="s">
        <v>8870</v>
      </c>
      <c r="Z45" s="92" t="s">
        <v>5317</v>
      </c>
      <c r="AA45" s="92" t="s">
        <v>10674</v>
      </c>
      <c r="AB45" s="92" t="s">
        <v>10675</v>
      </c>
      <c r="AC45" s="92" t="s">
        <v>5320</v>
      </c>
      <c r="AD45" s="92" t="s">
        <v>5364</v>
      </c>
      <c r="AE45" s="167" t="s">
        <v>10676</v>
      </c>
      <c r="AF45" s="20"/>
      <c r="AG45" s="20"/>
      <c r="AH45" s="212"/>
    </row>
    <row r="46" spans="1:34" ht="15.75" customHeight="1">
      <c r="A46" s="248">
        <v>3</v>
      </c>
      <c r="B46" s="92" t="s">
        <v>10677</v>
      </c>
      <c r="C46" s="92" t="s">
        <v>5307</v>
      </c>
      <c r="D46" s="92" t="s">
        <v>5307</v>
      </c>
      <c r="E46" s="92" t="s">
        <v>5307</v>
      </c>
      <c r="F46" s="20" t="str">
        <f t="shared" si="2"/>
        <v>B/B/B</v>
      </c>
      <c r="G46" s="92" t="s">
        <v>9653</v>
      </c>
      <c r="H46" s="20"/>
      <c r="I46" s="20" t="s">
        <v>10678</v>
      </c>
      <c r="J46" s="20" t="s">
        <v>10679</v>
      </c>
      <c r="K46" s="92" t="s">
        <v>10680</v>
      </c>
      <c r="L46" s="92" t="s">
        <v>10681</v>
      </c>
      <c r="M46" s="20"/>
      <c r="N46" s="20"/>
      <c r="O46" s="20"/>
      <c r="P46" s="20"/>
      <c r="Q46" s="20" t="s">
        <v>10468</v>
      </c>
      <c r="R46" s="92" t="s">
        <v>5313</v>
      </c>
      <c r="S46" s="92" t="s">
        <v>5378</v>
      </c>
      <c r="T46" s="20"/>
      <c r="U46" s="20"/>
      <c r="V46" s="20"/>
      <c r="W46" s="166" t="s">
        <v>1428</v>
      </c>
      <c r="X46" s="92" t="s">
        <v>9993</v>
      </c>
      <c r="Y46" s="92" t="s">
        <v>8870</v>
      </c>
      <c r="Z46" s="92" t="s">
        <v>5317</v>
      </c>
      <c r="AA46" s="92" t="s">
        <v>8927</v>
      </c>
      <c r="AB46" s="92" t="s">
        <v>10667</v>
      </c>
      <c r="AC46" s="92" t="s">
        <v>5320</v>
      </c>
      <c r="AD46" s="92" t="s">
        <v>5364</v>
      </c>
      <c r="AE46" s="167" t="s">
        <v>10537</v>
      </c>
      <c r="AF46" s="20"/>
      <c r="AG46" s="20"/>
      <c r="AH46" s="212"/>
    </row>
    <row r="47" spans="1:34" ht="15.75" customHeight="1">
      <c r="A47" s="248">
        <v>4</v>
      </c>
      <c r="B47" s="92" t="s">
        <v>10682</v>
      </c>
      <c r="C47" s="20"/>
      <c r="D47" s="20"/>
      <c r="E47" s="20"/>
      <c r="F47" s="158" t="str">
        <f>CONCATENATE(COUNTIF(C48:C57,"A"),"A","/",COUNTIF(D48:D57,"A"),"A","/",COUNTIF(E48:E57,"A"),"A")</f>
        <v>2A/2A/4A</v>
      </c>
      <c r="G47" s="159"/>
      <c r="H47" s="159" t="s">
        <v>10683</v>
      </c>
      <c r="I47" s="159"/>
      <c r="J47" s="20"/>
      <c r="K47" s="20"/>
      <c r="L47" s="20"/>
      <c r="M47" s="20"/>
      <c r="N47" s="20"/>
      <c r="O47" s="20"/>
      <c r="P47" s="20"/>
      <c r="Q47" s="20"/>
      <c r="R47" s="223"/>
      <c r="S47" s="20"/>
      <c r="T47" s="20"/>
      <c r="U47" s="224" t="s">
        <v>7291</v>
      </c>
      <c r="V47" s="20"/>
      <c r="W47" s="20"/>
      <c r="X47" s="20"/>
      <c r="Y47" s="20"/>
      <c r="Z47" s="20"/>
      <c r="AA47" s="20"/>
      <c r="AB47" s="20"/>
      <c r="AC47" s="20"/>
      <c r="AD47" s="20"/>
      <c r="AE47" s="20"/>
      <c r="AF47" s="20"/>
      <c r="AG47" s="20"/>
      <c r="AH47" s="212"/>
    </row>
    <row r="48" spans="1:34" ht="15.75" customHeight="1">
      <c r="A48" s="248">
        <v>4</v>
      </c>
      <c r="B48" s="92" t="s">
        <v>10684</v>
      </c>
      <c r="C48" s="92" t="s">
        <v>5307</v>
      </c>
      <c r="D48" s="92" t="s">
        <v>5307</v>
      </c>
      <c r="E48" s="92" t="s">
        <v>5307</v>
      </c>
      <c r="F48" s="20" t="str">
        <f t="shared" ref="F48:F57" si="3">CONCATENATE(C48,"/",D48,"/",E48)</f>
        <v>B/B/B</v>
      </c>
      <c r="G48" s="92" t="s">
        <v>9653</v>
      </c>
      <c r="H48" s="20"/>
      <c r="I48" s="20" t="s">
        <v>10685</v>
      </c>
      <c r="J48" s="92" t="s">
        <v>10686</v>
      </c>
      <c r="K48" s="92" t="s">
        <v>8404</v>
      </c>
      <c r="L48" s="92" t="s">
        <v>10687</v>
      </c>
      <c r="M48" s="20"/>
      <c r="N48" s="20"/>
      <c r="O48" s="20"/>
      <c r="P48" s="20"/>
      <c r="Q48" s="20" t="s">
        <v>10468</v>
      </c>
      <c r="R48" s="92" t="s">
        <v>5313</v>
      </c>
      <c r="S48" s="92" t="s">
        <v>5378</v>
      </c>
      <c r="T48" s="20"/>
      <c r="U48" s="20"/>
      <c r="V48" s="20"/>
      <c r="W48" s="166" t="s">
        <v>1393</v>
      </c>
      <c r="X48" s="92" t="s">
        <v>10688</v>
      </c>
      <c r="Y48" s="92" t="s">
        <v>10689</v>
      </c>
      <c r="Z48" s="92" t="s">
        <v>5317</v>
      </c>
      <c r="AA48" s="92" t="s">
        <v>8407</v>
      </c>
      <c r="AB48" s="92" t="s">
        <v>8408</v>
      </c>
      <c r="AC48" s="92" t="s">
        <v>5332</v>
      </c>
      <c r="AD48" s="92" t="s">
        <v>5364</v>
      </c>
      <c r="AE48" s="167" t="s">
        <v>8490</v>
      </c>
      <c r="AF48" s="20"/>
      <c r="AG48" s="20"/>
      <c r="AH48" s="212"/>
    </row>
    <row r="49" spans="1:34" ht="15.75" customHeight="1">
      <c r="A49" s="248">
        <v>4</v>
      </c>
      <c r="B49" s="92" t="s">
        <v>10690</v>
      </c>
      <c r="C49" s="92" t="s">
        <v>5307</v>
      </c>
      <c r="D49" s="92" t="s">
        <v>5306</v>
      </c>
      <c r="E49" s="92" t="s">
        <v>5307</v>
      </c>
      <c r="F49" s="20" t="str">
        <f t="shared" si="3"/>
        <v>B/A/B</v>
      </c>
      <c r="G49" s="92" t="s">
        <v>7157</v>
      </c>
      <c r="H49" s="20"/>
      <c r="I49" s="20" t="s">
        <v>10691</v>
      </c>
      <c r="J49" s="20" t="s">
        <v>10692</v>
      </c>
      <c r="K49" s="92" t="s">
        <v>10693</v>
      </c>
      <c r="L49" s="92" t="s">
        <v>10694</v>
      </c>
      <c r="M49" s="20"/>
      <c r="N49" s="20"/>
      <c r="O49" s="20"/>
      <c r="P49" s="20"/>
      <c r="Q49" s="20" t="s">
        <v>10468</v>
      </c>
      <c r="R49" s="92" t="s">
        <v>5339</v>
      </c>
      <c r="S49" s="92" t="s">
        <v>42</v>
      </c>
      <c r="T49" s="20"/>
      <c r="U49" s="20"/>
      <c r="V49" s="20"/>
      <c r="W49" s="166" t="s">
        <v>1393</v>
      </c>
      <c r="X49" s="20"/>
      <c r="Y49" s="20"/>
      <c r="Z49" s="20"/>
      <c r="AA49" s="20"/>
      <c r="AB49" s="20"/>
      <c r="AC49" s="20"/>
      <c r="AD49" s="20"/>
      <c r="AE49" s="20"/>
      <c r="AF49" s="20"/>
      <c r="AG49" s="20"/>
      <c r="AH49" s="212"/>
    </row>
    <row r="50" spans="1:34" ht="15.75" customHeight="1">
      <c r="A50" s="248">
        <v>4</v>
      </c>
      <c r="B50" s="92" t="s">
        <v>10695</v>
      </c>
      <c r="C50" s="92" t="s">
        <v>5307</v>
      </c>
      <c r="D50" s="92" t="s">
        <v>5307</v>
      </c>
      <c r="E50" s="92" t="s">
        <v>5307</v>
      </c>
      <c r="F50" s="20" t="str">
        <f t="shared" si="3"/>
        <v>B/B/B</v>
      </c>
      <c r="G50" s="92" t="s">
        <v>35</v>
      </c>
      <c r="H50" s="20"/>
      <c r="I50" s="20" t="s">
        <v>10696</v>
      </c>
      <c r="J50" s="92" t="s">
        <v>8889</v>
      </c>
      <c r="K50" s="92" t="s">
        <v>8890</v>
      </c>
      <c r="L50" s="92" t="s">
        <v>8891</v>
      </c>
      <c r="M50" s="20"/>
      <c r="N50" s="20"/>
      <c r="O50" s="20"/>
      <c r="P50" s="20"/>
      <c r="Q50" s="20" t="s">
        <v>35</v>
      </c>
      <c r="R50" s="92" t="s">
        <v>5339</v>
      </c>
      <c r="S50" s="92" t="s">
        <v>42</v>
      </c>
      <c r="T50" s="20"/>
      <c r="U50" s="20"/>
      <c r="V50" s="20"/>
      <c r="W50" s="166" t="s">
        <v>1428</v>
      </c>
      <c r="X50" s="20"/>
      <c r="Y50" s="20"/>
      <c r="Z50" s="20"/>
      <c r="AA50" s="20"/>
      <c r="AB50" s="20"/>
      <c r="AC50" s="20"/>
      <c r="AD50" s="20"/>
      <c r="AE50" s="20"/>
      <c r="AF50" s="20"/>
      <c r="AG50" s="20"/>
      <c r="AH50" s="212"/>
    </row>
    <row r="51" spans="1:34" ht="15.75" customHeight="1">
      <c r="A51" s="248">
        <v>4</v>
      </c>
      <c r="B51" s="92" t="s">
        <v>10697</v>
      </c>
      <c r="C51" s="92" t="s">
        <v>5307</v>
      </c>
      <c r="D51" s="92" t="s">
        <v>5306</v>
      </c>
      <c r="E51" s="92" t="s">
        <v>5307</v>
      </c>
      <c r="F51" s="20" t="str">
        <f t="shared" si="3"/>
        <v>B/A/B</v>
      </c>
      <c r="G51" s="92" t="s">
        <v>35</v>
      </c>
      <c r="H51" s="20"/>
      <c r="I51" s="20"/>
      <c r="J51" s="92" t="s">
        <v>6112</v>
      </c>
      <c r="K51" s="92" t="s">
        <v>10698</v>
      </c>
      <c r="L51" s="92" t="s">
        <v>5536</v>
      </c>
      <c r="M51" s="20"/>
      <c r="N51" s="20"/>
      <c r="O51" s="20"/>
      <c r="P51" s="20"/>
      <c r="Q51" s="20" t="s">
        <v>35</v>
      </c>
      <c r="R51" s="92" t="s">
        <v>5339</v>
      </c>
      <c r="S51" s="92" t="s">
        <v>42</v>
      </c>
      <c r="T51" s="20"/>
      <c r="U51" s="20"/>
      <c r="V51" s="20"/>
      <c r="W51" s="166" t="s">
        <v>42</v>
      </c>
      <c r="X51" s="20"/>
      <c r="Y51" s="20"/>
      <c r="Z51" s="20"/>
      <c r="AA51" s="20"/>
      <c r="AB51" s="20"/>
      <c r="AC51" s="20"/>
      <c r="AD51" s="20"/>
      <c r="AE51" s="20"/>
      <c r="AF51" s="20"/>
      <c r="AG51" s="20"/>
      <c r="AH51" s="212"/>
    </row>
    <row r="52" spans="1:34" ht="15.75" customHeight="1">
      <c r="A52" s="248">
        <v>4</v>
      </c>
      <c r="B52" s="92" t="s">
        <v>10699</v>
      </c>
      <c r="C52" s="92" t="s">
        <v>5374</v>
      </c>
      <c r="D52" s="92" t="s">
        <v>5307</v>
      </c>
      <c r="E52" s="92" t="s">
        <v>5306</v>
      </c>
      <c r="F52" s="20" t="str">
        <f t="shared" si="3"/>
        <v>C/B/A</v>
      </c>
      <c r="G52" s="92" t="s">
        <v>10645</v>
      </c>
      <c r="H52" s="20"/>
      <c r="I52" s="20" t="s">
        <v>10700</v>
      </c>
      <c r="J52" s="92" t="s">
        <v>10701</v>
      </c>
      <c r="K52" s="92" t="s">
        <v>10702</v>
      </c>
      <c r="L52" s="92" t="s">
        <v>10703</v>
      </c>
      <c r="M52" s="92" t="s">
        <v>10704</v>
      </c>
      <c r="N52" s="92" t="s">
        <v>10705</v>
      </c>
      <c r="O52" s="20"/>
      <c r="P52" s="20"/>
      <c r="Q52" s="20" t="s">
        <v>6284</v>
      </c>
      <c r="R52" s="92" t="s">
        <v>5313</v>
      </c>
      <c r="S52" s="92" t="s">
        <v>6465</v>
      </c>
      <c r="T52" s="20"/>
      <c r="U52" s="20"/>
      <c r="V52" s="20"/>
      <c r="W52" s="166" t="s">
        <v>6184</v>
      </c>
      <c r="X52" s="92" t="s">
        <v>10706</v>
      </c>
      <c r="Y52" s="92" t="s">
        <v>8870</v>
      </c>
      <c r="Z52" s="92" t="s">
        <v>5317</v>
      </c>
      <c r="AA52" s="92" t="s">
        <v>10707</v>
      </c>
      <c r="AB52" s="92" t="s">
        <v>10708</v>
      </c>
      <c r="AC52" s="92" t="s">
        <v>5320</v>
      </c>
      <c r="AD52" s="92" t="s">
        <v>5364</v>
      </c>
      <c r="AE52" s="167" t="s">
        <v>9736</v>
      </c>
      <c r="AF52" s="20"/>
      <c r="AG52" s="20"/>
      <c r="AH52" s="212"/>
    </row>
    <row r="53" spans="1:34" ht="15.75" customHeight="1">
      <c r="A53" s="248">
        <v>4</v>
      </c>
      <c r="B53" s="92" t="s">
        <v>10709</v>
      </c>
      <c r="C53" s="92" t="s">
        <v>5374</v>
      </c>
      <c r="D53" s="92" t="s">
        <v>5307</v>
      </c>
      <c r="E53" s="92" t="s">
        <v>5306</v>
      </c>
      <c r="F53" s="20" t="str">
        <f t="shared" si="3"/>
        <v>C/B/A</v>
      </c>
      <c r="G53" s="92" t="s">
        <v>10645</v>
      </c>
      <c r="H53" s="20"/>
      <c r="I53" s="20" t="s">
        <v>10710</v>
      </c>
      <c r="J53" s="92" t="s">
        <v>10711</v>
      </c>
      <c r="K53" s="92" t="s">
        <v>10712</v>
      </c>
      <c r="L53" s="92" t="s">
        <v>10713</v>
      </c>
      <c r="M53" s="20"/>
      <c r="N53" s="20"/>
      <c r="O53" s="20"/>
      <c r="P53" s="20"/>
      <c r="Q53" s="20" t="s">
        <v>6284</v>
      </c>
      <c r="R53" s="92" t="s">
        <v>5313</v>
      </c>
      <c r="S53" s="92" t="s">
        <v>6465</v>
      </c>
      <c r="T53" s="20"/>
      <c r="U53" s="20"/>
      <c r="V53" s="20"/>
      <c r="W53" s="166" t="s">
        <v>6184</v>
      </c>
      <c r="X53" s="92" t="s">
        <v>10706</v>
      </c>
      <c r="Y53" s="92" t="s">
        <v>8870</v>
      </c>
      <c r="Z53" s="92" t="s">
        <v>5317</v>
      </c>
      <c r="AA53" s="92" t="s">
        <v>5418</v>
      </c>
      <c r="AB53" s="168">
        <v>100</v>
      </c>
      <c r="AC53" s="92" t="s">
        <v>5320</v>
      </c>
      <c r="AD53" s="92" t="s">
        <v>5506</v>
      </c>
      <c r="AE53" s="167" t="s">
        <v>9736</v>
      </c>
      <c r="AF53" s="20"/>
      <c r="AG53" s="20"/>
      <c r="AH53" s="212"/>
    </row>
    <row r="54" spans="1:34" ht="15.75" customHeight="1">
      <c r="A54" s="248">
        <v>4</v>
      </c>
      <c r="B54" s="92" t="s">
        <v>10714</v>
      </c>
      <c r="C54" s="92" t="s">
        <v>5307</v>
      </c>
      <c r="D54" s="92" t="s">
        <v>5307</v>
      </c>
      <c r="E54" s="92" t="s">
        <v>5307</v>
      </c>
      <c r="F54" s="20" t="str">
        <f t="shared" si="3"/>
        <v>B/B/B</v>
      </c>
      <c r="G54" s="92" t="s">
        <v>10645</v>
      </c>
      <c r="H54" s="20"/>
      <c r="I54" s="20"/>
      <c r="J54" s="20" t="s">
        <v>10715</v>
      </c>
      <c r="K54" s="92" t="s">
        <v>10716</v>
      </c>
      <c r="L54" s="92" t="s">
        <v>10717</v>
      </c>
      <c r="M54" s="20"/>
      <c r="N54" s="20"/>
      <c r="O54" s="20"/>
      <c r="P54" s="20"/>
      <c r="Q54" s="20" t="s">
        <v>6284</v>
      </c>
      <c r="R54" s="92" t="s">
        <v>5339</v>
      </c>
      <c r="S54" s="92" t="s">
        <v>42</v>
      </c>
      <c r="T54" s="20"/>
      <c r="U54" s="20"/>
      <c r="V54" s="20"/>
      <c r="W54" s="166" t="s">
        <v>6184</v>
      </c>
      <c r="X54" s="20"/>
      <c r="Y54" s="20"/>
      <c r="Z54" s="20"/>
      <c r="AA54" s="20"/>
      <c r="AB54" s="20"/>
      <c r="AC54" s="20"/>
      <c r="AD54" s="20"/>
      <c r="AE54" s="20"/>
      <c r="AF54" s="20"/>
      <c r="AG54" s="20"/>
      <c r="AH54" s="212"/>
    </row>
    <row r="55" spans="1:34" ht="15.75" customHeight="1">
      <c r="A55" s="248">
        <v>4</v>
      </c>
      <c r="B55" s="92" t="s">
        <v>10718</v>
      </c>
      <c r="C55" s="92" t="s">
        <v>5306</v>
      </c>
      <c r="D55" s="92" t="s">
        <v>5307</v>
      </c>
      <c r="E55" s="92" t="s">
        <v>5306</v>
      </c>
      <c r="F55" s="20" t="str">
        <f t="shared" si="3"/>
        <v>A/B/A</v>
      </c>
      <c r="G55" s="92" t="s">
        <v>35</v>
      </c>
      <c r="H55" s="20"/>
      <c r="I55" s="20" t="s">
        <v>10719</v>
      </c>
      <c r="J55" s="20" t="s">
        <v>10720</v>
      </c>
      <c r="K55" s="92" t="s">
        <v>10721</v>
      </c>
      <c r="L55" s="92" t="s">
        <v>10722</v>
      </c>
      <c r="M55" s="20"/>
      <c r="N55" s="20"/>
      <c r="O55" s="20"/>
      <c r="P55" s="20"/>
      <c r="Q55" s="20" t="s">
        <v>25</v>
      </c>
      <c r="R55" s="92" t="s">
        <v>5339</v>
      </c>
      <c r="S55" s="92" t="s">
        <v>42</v>
      </c>
      <c r="T55" s="20"/>
      <c r="U55" s="20"/>
      <c r="V55" s="20"/>
      <c r="W55" s="166" t="s">
        <v>6184</v>
      </c>
      <c r="X55" s="20"/>
      <c r="Y55" s="20"/>
      <c r="Z55" s="20"/>
      <c r="AA55" s="20"/>
      <c r="AB55" s="20"/>
      <c r="AC55" s="20"/>
      <c r="AD55" s="20"/>
      <c r="AE55" s="20"/>
      <c r="AF55" s="20"/>
      <c r="AG55" s="20"/>
      <c r="AH55" s="212"/>
    </row>
    <row r="56" spans="1:34" ht="15.75" customHeight="1">
      <c r="A56" s="248">
        <v>4</v>
      </c>
      <c r="B56" s="92" t="s">
        <v>10723</v>
      </c>
      <c r="C56" s="92" t="s">
        <v>5306</v>
      </c>
      <c r="D56" s="92" t="s">
        <v>5307</v>
      </c>
      <c r="E56" s="92" t="s">
        <v>5306</v>
      </c>
      <c r="F56" s="20" t="str">
        <f t="shared" si="3"/>
        <v>A/B/A</v>
      </c>
      <c r="G56" s="92" t="s">
        <v>35</v>
      </c>
      <c r="H56" s="20"/>
      <c r="I56" s="20" t="s">
        <v>10724</v>
      </c>
      <c r="J56" s="92" t="s">
        <v>10725</v>
      </c>
      <c r="K56" s="92" t="s">
        <v>10726</v>
      </c>
      <c r="L56" s="92" t="s">
        <v>10727</v>
      </c>
      <c r="M56" s="20"/>
      <c r="N56" s="20"/>
      <c r="O56" s="20"/>
      <c r="P56" s="20"/>
      <c r="Q56" s="20" t="s">
        <v>10468</v>
      </c>
      <c r="R56" s="92" t="s">
        <v>5339</v>
      </c>
      <c r="S56" s="92" t="s">
        <v>42</v>
      </c>
      <c r="T56" s="20"/>
      <c r="U56" s="20"/>
      <c r="V56" s="20"/>
      <c r="W56" s="166" t="s">
        <v>5597</v>
      </c>
      <c r="X56" s="20"/>
      <c r="Y56" s="20"/>
      <c r="Z56" s="20"/>
      <c r="AA56" s="20"/>
      <c r="AB56" s="20"/>
      <c r="AC56" s="20"/>
      <c r="AD56" s="20"/>
      <c r="AE56" s="20"/>
      <c r="AF56" s="20"/>
      <c r="AG56" s="20"/>
      <c r="AH56" s="212"/>
    </row>
    <row r="57" spans="1:34" ht="15.75" customHeight="1">
      <c r="A57" s="248">
        <v>4</v>
      </c>
      <c r="B57" s="92" t="s">
        <v>10728</v>
      </c>
      <c r="C57" s="92" t="s">
        <v>5307</v>
      </c>
      <c r="D57" s="92" t="s">
        <v>5307</v>
      </c>
      <c r="E57" s="92" t="s">
        <v>5307</v>
      </c>
      <c r="F57" s="20" t="str">
        <f t="shared" si="3"/>
        <v>B/B/B</v>
      </c>
      <c r="G57" s="92" t="s">
        <v>35</v>
      </c>
      <c r="H57" s="20"/>
      <c r="I57" s="20" t="s">
        <v>10729</v>
      </c>
      <c r="J57" s="92" t="s">
        <v>10730</v>
      </c>
      <c r="K57" s="92" t="s">
        <v>10731</v>
      </c>
      <c r="L57" s="92" t="s">
        <v>10732</v>
      </c>
      <c r="M57" s="92" t="s">
        <v>10733</v>
      </c>
      <c r="N57" s="20"/>
      <c r="O57" s="20"/>
      <c r="P57" s="20"/>
      <c r="Q57" s="20"/>
      <c r="R57" s="92" t="s">
        <v>5339</v>
      </c>
      <c r="S57" s="92" t="s">
        <v>42</v>
      </c>
      <c r="T57" s="20"/>
      <c r="U57" s="20"/>
      <c r="V57" s="20"/>
      <c r="W57" s="166" t="s">
        <v>6327</v>
      </c>
      <c r="X57" s="20"/>
      <c r="Y57" s="20"/>
      <c r="Z57" s="20"/>
      <c r="AA57" s="20"/>
      <c r="AB57" s="20"/>
      <c r="AC57" s="20"/>
      <c r="AD57" s="20"/>
      <c r="AE57" s="20"/>
      <c r="AF57" s="20"/>
      <c r="AG57" s="20"/>
      <c r="AH57" s="212"/>
    </row>
    <row r="58" spans="1:34" ht="15.75" customHeight="1">
      <c r="A58" s="248">
        <v>5</v>
      </c>
      <c r="B58" s="92" t="s">
        <v>10734</v>
      </c>
      <c r="C58" s="20"/>
      <c r="D58" s="20"/>
      <c r="E58" s="20"/>
      <c r="F58" s="158" t="str">
        <f>CONCATENATE(COUNTIF(C59:C65,"A"),"A","/",COUNTIF(D59:D65,"A"),"A","/",COUNTIF(E59:E65,"A"),"A")</f>
        <v>1A/2A/6A</v>
      </c>
      <c r="G58" s="159"/>
      <c r="H58" s="160" t="s">
        <v>10735</v>
      </c>
      <c r="I58" s="159"/>
      <c r="J58" s="20"/>
      <c r="K58" s="20"/>
      <c r="L58" s="20"/>
      <c r="M58" s="20"/>
      <c r="N58" s="20"/>
      <c r="O58" s="20"/>
      <c r="P58" s="20"/>
      <c r="Q58" s="20"/>
      <c r="R58" s="223"/>
      <c r="S58" s="20"/>
      <c r="T58" s="20"/>
      <c r="U58" s="224" t="s">
        <v>7414</v>
      </c>
      <c r="V58" s="20"/>
      <c r="W58" s="20"/>
      <c r="X58" s="20"/>
      <c r="Y58" s="20"/>
      <c r="Z58" s="20"/>
      <c r="AA58" s="20"/>
      <c r="AB58" s="20"/>
      <c r="AC58" s="20"/>
      <c r="AD58" s="20"/>
      <c r="AE58" s="20"/>
      <c r="AF58" s="20"/>
      <c r="AG58" s="20"/>
      <c r="AH58" s="212"/>
    </row>
    <row r="59" spans="1:34" ht="15.75" customHeight="1">
      <c r="A59" s="248">
        <v>5</v>
      </c>
      <c r="B59" s="92" t="s">
        <v>10736</v>
      </c>
      <c r="C59" s="92" t="s">
        <v>5374</v>
      </c>
      <c r="D59" s="92" t="s">
        <v>5307</v>
      </c>
      <c r="E59" s="92" t="s">
        <v>5306</v>
      </c>
      <c r="F59" s="20" t="str">
        <f t="shared" ref="F59:F65" si="4">CONCATENATE(C59,"/",D59,"/",E59)</f>
        <v>C/B/A</v>
      </c>
      <c r="G59" s="92" t="s">
        <v>10737</v>
      </c>
      <c r="H59" s="20"/>
      <c r="I59" s="20" t="s">
        <v>10738</v>
      </c>
      <c r="J59" s="20" t="s">
        <v>10739</v>
      </c>
      <c r="K59" s="92" t="s">
        <v>10740</v>
      </c>
      <c r="L59" s="92" t="s">
        <v>10741</v>
      </c>
      <c r="M59" s="20"/>
      <c r="N59" s="20"/>
      <c r="O59" s="20"/>
      <c r="P59" s="20"/>
      <c r="Q59" s="20" t="s">
        <v>26</v>
      </c>
      <c r="R59" s="92" t="s">
        <v>5313</v>
      </c>
      <c r="S59" s="92" t="s">
        <v>5378</v>
      </c>
      <c r="T59" s="20"/>
      <c r="U59" s="20"/>
      <c r="V59" s="20"/>
      <c r="W59" s="166" t="s">
        <v>21</v>
      </c>
      <c r="X59" s="92" t="s">
        <v>10742</v>
      </c>
      <c r="Y59" s="92" t="s">
        <v>10743</v>
      </c>
      <c r="Z59" s="20"/>
      <c r="AA59" s="20"/>
      <c r="AB59" s="20"/>
      <c r="AC59" s="92" t="s">
        <v>5320</v>
      </c>
      <c r="AD59" s="92" t="s">
        <v>5364</v>
      </c>
      <c r="AE59" s="167" t="s">
        <v>8479</v>
      </c>
      <c r="AF59" s="20"/>
      <c r="AG59" s="20"/>
      <c r="AH59" s="212"/>
    </row>
    <row r="60" spans="1:34" ht="15.75" customHeight="1">
      <c r="A60" s="248">
        <v>5</v>
      </c>
      <c r="B60" s="92" t="s">
        <v>10744</v>
      </c>
      <c r="C60" s="92" t="s">
        <v>5374</v>
      </c>
      <c r="D60" s="92" t="s">
        <v>5307</v>
      </c>
      <c r="E60" s="92" t="s">
        <v>5306</v>
      </c>
      <c r="F60" s="20" t="str">
        <f t="shared" si="4"/>
        <v>C/B/A</v>
      </c>
      <c r="G60" s="92" t="s">
        <v>10737</v>
      </c>
      <c r="H60" s="20"/>
      <c r="I60" s="20"/>
      <c r="J60" s="92" t="s">
        <v>10745</v>
      </c>
      <c r="K60" s="92" t="s">
        <v>10746</v>
      </c>
      <c r="L60" s="92" t="s">
        <v>10747</v>
      </c>
      <c r="M60" s="20"/>
      <c r="N60" s="20"/>
      <c r="O60" s="20"/>
      <c r="P60" s="20"/>
      <c r="Q60" s="20" t="s">
        <v>26</v>
      </c>
      <c r="R60" s="92" t="s">
        <v>5313</v>
      </c>
      <c r="S60" s="92" t="s">
        <v>6465</v>
      </c>
      <c r="T60" s="20"/>
      <c r="U60" s="20"/>
      <c r="V60" s="20"/>
      <c r="W60" s="166" t="s">
        <v>5597</v>
      </c>
      <c r="X60" s="92" t="s">
        <v>10742</v>
      </c>
      <c r="Y60" s="92" t="s">
        <v>10743</v>
      </c>
      <c r="Z60" s="20"/>
      <c r="AA60" s="20"/>
      <c r="AB60" s="20"/>
      <c r="AC60" s="92" t="s">
        <v>5320</v>
      </c>
      <c r="AD60" s="92" t="s">
        <v>5364</v>
      </c>
      <c r="AE60" s="167" t="s">
        <v>8479</v>
      </c>
      <c r="AF60" s="20"/>
      <c r="AG60" s="20"/>
      <c r="AH60" s="212"/>
    </row>
    <row r="61" spans="1:34" ht="15.75" customHeight="1">
      <c r="A61" s="248">
        <v>5</v>
      </c>
      <c r="B61" s="92" t="s">
        <v>10748</v>
      </c>
      <c r="C61" s="92" t="s">
        <v>5374</v>
      </c>
      <c r="D61" s="92" t="s">
        <v>5306</v>
      </c>
      <c r="E61" s="92" t="s">
        <v>5306</v>
      </c>
      <c r="F61" s="20" t="str">
        <f t="shared" si="4"/>
        <v>C/A/A</v>
      </c>
      <c r="G61" s="92" t="s">
        <v>10737</v>
      </c>
      <c r="H61" s="20"/>
      <c r="I61" s="20" t="s">
        <v>10749</v>
      </c>
      <c r="J61" s="20" t="s">
        <v>10750</v>
      </c>
      <c r="K61" s="92" t="s">
        <v>10751</v>
      </c>
      <c r="L61" s="92" t="s">
        <v>10752</v>
      </c>
      <c r="M61" s="20"/>
      <c r="N61" s="20"/>
      <c r="O61" s="20" t="s">
        <v>6267</v>
      </c>
      <c r="P61" s="20"/>
      <c r="Q61" s="20" t="s">
        <v>26</v>
      </c>
      <c r="R61" s="92" t="s">
        <v>5313</v>
      </c>
      <c r="S61" s="92" t="s">
        <v>5378</v>
      </c>
      <c r="T61" s="20"/>
      <c r="U61" s="20"/>
      <c r="V61" s="20"/>
      <c r="W61" s="166" t="s">
        <v>21</v>
      </c>
      <c r="X61" s="92" t="s">
        <v>7480</v>
      </c>
      <c r="Y61" s="92" t="s">
        <v>10753</v>
      </c>
      <c r="Z61" s="20"/>
      <c r="AA61" s="20"/>
      <c r="AB61" s="20"/>
      <c r="AC61" s="92" t="s">
        <v>5320</v>
      </c>
      <c r="AD61" s="92" t="s">
        <v>5364</v>
      </c>
      <c r="AE61" s="167" t="s">
        <v>10754</v>
      </c>
      <c r="AF61" s="20"/>
      <c r="AG61" s="20"/>
      <c r="AH61" s="212"/>
    </row>
    <row r="62" spans="1:34" ht="15.75" customHeight="1">
      <c r="A62" s="248">
        <v>5</v>
      </c>
      <c r="B62" s="92" t="s">
        <v>10755</v>
      </c>
      <c r="C62" s="92" t="s">
        <v>5374</v>
      </c>
      <c r="D62" s="92" t="s">
        <v>5307</v>
      </c>
      <c r="E62" s="92" t="s">
        <v>5306</v>
      </c>
      <c r="F62" s="20" t="str">
        <f t="shared" si="4"/>
        <v>C/B/A</v>
      </c>
      <c r="G62" s="92" t="s">
        <v>10737</v>
      </c>
      <c r="H62" s="20"/>
      <c r="I62" s="20" t="s">
        <v>10756</v>
      </c>
      <c r="J62" s="92" t="s">
        <v>10757</v>
      </c>
      <c r="K62" s="92" t="s">
        <v>10758</v>
      </c>
      <c r="L62" s="92" t="s">
        <v>10759</v>
      </c>
      <c r="M62" s="20"/>
      <c r="N62" s="20"/>
      <c r="O62" s="20"/>
      <c r="P62" s="20"/>
      <c r="Q62" s="20" t="s">
        <v>26</v>
      </c>
      <c r="R62" s="92" t="s">
        <v>5313</v>
      </c>
      <c r="S62" s="92" t="s">
        <v>5378</v>
      </c>
      <c r="T62" s="20"/>
      <c r="U62" s="20"/>
      <c r="V62" s="20"/>
      <c r="W62" s="166" t="s">
        <v>6184</v>
      </c>
      <c r="X62" s="92" t="s">
        <v>10742</v>
      </c>
      <c r="Y62" s="92" t="s">
        <v>10753</v>
      </c>
      <c r="Z62" s="20"/>
      <c r="AA62" s="20"/>
      <c r="AB62" s="20"/>
      <c r="AC62" s="92" t="s">
        <v>5320</v>
      </c>
      <c r="AD62" s="92" t="s">
        <v>5364</v>
      </c>
      <c r="AE62" s="167" t="s">
        <v>5663</v>
      </c>
      <c r="AF62" s="20"/>
      <c r="AG62" s="20"/>
      <c r="AH62" s="212"/>
    </row>
    <row r="63" spans="1:34" ht="15.75" customHeight="1">
      <c r="A63" s="248">
        <v>5</v>
      </c>
      <c r="B63" s="92" t="s">
        <v>10760</v>
      </c>
      <c r="C63" s="92" t="s">
        <v>5374</v>
      </c>
      <c r="D63" s="92" t="s">
        <v>5306</v>
      </c>
      <c r="E63" s="92" t="s">
        <v>5306</v>
      </c>
      <c r="F63" s="20" t="str">
        <f t="shared" si="4"/>
        <v>C/A/A</v>
      </c>
      <c r="G63" s="92" t="s">
        <v>10737</v>
      </c>
      <c r="H63" s="20"/>
      <c r="I63" s="20" t="s">
        <v>10761</v>
      </c>
      <c r="J63" s="92" t="s">
        <v>10762</v>
      </c>
      <c r="K63" s="92" t="s">
        <v>10758</v>
      </c>
      <c r="L63" s="92" t="s">
        <v>10556</v>
      </c>
      <c r="M63" s="20"/>
      <c r="N63" s="20"/>
      <c r="O63" s="20"/>
      <c r="P63" s="20"/>
      <c r="Q63" s="20" t="s">
        <v>26</v>
      </c>
      <c r="R63" s="92" t="s">
        <v>5339</v>
      </c>
      <c r="S63" s="92" t="s">
        <v>42</v>
      </c>
      <c r="T63" s="20"/>
      <c r="U63" s="20"/>
      <c r="V63" s="20"/>
      <c r="W63" s="166" t="s">
        <v>21</v>
      </c>
      <c r="X63" s="20"/>
      <c r="Y63" s="20"/>
      <c r="Z63" s="20"/>
      <c r="AA63" s="20"/>
      <c r="AB63" s="20"/>
      <c r="AC63" s="20"/>
      <c r="AD63" s="20"/>
      <c r="AE63" s="20"/>
      <c r="AF63" s="20"/>
      <c r="AG63" s="20"/>
      <c r="AH63" s="212"/>
    </row>
    <row r="64" spans="1:34" ht="15.75" customHeight="1">
      <c r="A64" s="248">
        <v>5</v>
      </c>
      <c r="B64" s="92" t="s">
        <v>10763</v>
      </c>
      <c r="C64" s="92" t="s">
        <v>5307</v>
      </c>
      <c r="D64" s="92" t="s">
        <v>5307</v>
      </c>
      <c r="E64" s="92" t="s">
        <v>5307</v>
      </c>
      <c r="F64" s="20" t="str">
        <f t="shared" si="4"/>
        <v>B/B/B</v>
      </c>
      <c r="G64" s="92" t="s">
        <v>10737</v>
      </c>
      <c r="H64" s="20"/>
      <c r="I64" s="20" t="s">
        <v>10764</v>
      </c>
      <c r="J64" s="20" t="s">
        <v>10765</v>
      </c>
      <c r="K64" s="236" t="s">
        <v>10766</v>
      </c>
      <c r="L64" s="92" t="s">
        <v>10767</v>
      </c>
      <c r="M64" s="20"/>
      <c r="N64" s="20"/>
      <c r="O64" s="20"/>
      <c r="P64" s="20"/>
      <c r="Q64" s="20" t="s">
        <v>25</v>
      </c>
      <c r="R64" s="92" t="s">
        <v>5313</v>
      </c>
      <c r="S64" s="92" t="s">
        <v>6465</v>
      </c>
      <c r="T64" s="20"/>
      <c r="U64" s="20"/>
      <c r="V64" s="20"/>
      <c r="W64" s="166" t="s">
        <v>21</v>
      </c>
      <c r="X64" s="92" t="s">
        <v>10768</v>
      </c>
      <c r="Y64" s="92" t="s">
        <v>10769</v>
      </c>
      <c r="Z64" s="20"/>
      <c r="AA64" s="20"/>
      <c r="AB64" s="20"/>
      <c r="AC64" s="92" t="s">
        <v>5562</v>
      </c>
      <c r="AD64" s="92" t="s">
        <v>5364</v>
      </c>
      <c r="AE64" s="167" t="s">
        <v>5663</v>
      </c>
      <c r="AF64" s="20"/>
      <c r="AG64" s="20"/>
      <c r="AH64" s="212"/>
    </row>
    <row r="65" spans="1:34" ht="15.75" customHeight="1">
      <c r="A65" s="248">
        <v>5</v>
      </c>
      <c r="B65" s="92" t="s">
        <v>10770</v>
      </c>
      <c r="C65" s="92" t="s">
        <v>5306</v>
      </c>
      <c r="D65" s="92" t="s">
        <v>5307</v>
      </c>
      <c r="E65" s="92" t="s">
        <v>5306</v>
      </c>
      <c r="F65" s="20" t="str">
        <f t="shared" si="4"/>
        <v>A/B/A</v>
      </c>
      <c r="G65" s="92" t="s">
        <v>10737</v>
      </c>
      <c r="H65" s="20"/>
      <c r="I65" s="20" t="s">
        <v>10771</v>
      </c>
      <c r="J65" s="92" t="s">
        <v>10772</v>
      </c>
      <c r="K65" s="92" t="s">
        <v>10773</v>
      </c>
      <c r="L65" s="92" t="s">
        <v>10774</v>
      </c>
      <c r="M65" s="20"/>
      <c r="N65" s="20"/>
      <c r="O65" s="20"/>
      <c r="P65" s="20"/>
      <c r="Q65" s="20" t="s">
        <v>35</v>
      </c>
      <c r="R65" s="92" t="s">
        <v>5313</v>
      </c>
      <c r="S65" s="92" t="s">
        <v>5314</v>
      </c>
      <c r="T65" s="20"/>
      <c r="U65" s="20"/>
      <c r="V65" s="20"/>
      <c r="W65" s="166" t="s">
        <v>5448</v>
      </c>
      <c r="X65" s="92" t="s">
        <v>5386</v>
      </c>
      <c r="Y65" s="92" t="s">
        <v>10775</v>
      </c>
      <c r="Z65" s="92" t="s">
        <v>5317</v>
      </c>
      <c r="AA65" s="92" t="s">
        <v>5418</v>
      </c>
      <c r="AB65" s="168">
        <v>100</v>
      </c>
      <c r="AC65" s="92" t="s">
        <v>5320</v>
      </c>
      <c r="AD65" s="92" t="s">
        <v>5506</v>
      </c>
      <c r="AE65" s="167" t="s">
        <v>10776</v>
      </c>
      <c r="AF65" s="20"/>
      <c r="AG65" s="20"/>
      <c r="AH65" s="212"/>
    </row>
    <row r="66" spans="1:34" ht="15.75" customHeight="1">
      <c r="A66" s="248">
        <v>6</v>
      </c>
      <c r="B66" s="92" t="s">
        <v>10777</v>
      </c>
      <c r="C66" s="20"/>
      <c r="D66" s="20"/>
      <c r="E66" s="20"/>
      <c r="F66" s="158" t="str">
        <f>CONCATENATE(COUNTIF(C67:C80,"A"),"A","/",COUNTIF(D67:D80,"A"),"A","/",COUNTIF(E67:E80,"A"),"A")</f>
        <v>8A/1A/8A</v>
      </c>
      <c r="G66" s="159"/>
      <c r="H66" s="159" t="s">
        <v>10778</v>
      </c>
      <c r="I66" s="159"/>
      <c r="J66" s="20"/>
      <c r="K66" s="20"/>
      <c r="L66" s="20"/>
      <c r="M66" s="20"/>
      <c r="N66" s="20"/>
      <c r="O66" s="20"/>
      <c r="P66" s="20"/>
      <c r="Q66" s="20"/>
      <c r="R66" s="223"/>
      <c r="S66" s="20"/>
      <c r="T66" s="20"/>
      <c r="U66" s="224" t="s">
        <v>5647</v>
      </c>
      <c r="V66" s="20"/>
      <c r="W66" s="20"/>
      <c r="X66" s="20"/>
      <c r="Y66" s="20"/>
      <c r="Z66" s="20"/>
      <c r="AA66" s="20"/>
      <c r="AB66" s="20"/>
      <c r="AC66" s="20"/>
      <c r="AD66" s="20"/>
      <c r="AE66" s="20"/>
      <c r="AF66" s="20"/>
      <c r="AG66" s="20"/>
      <c r="AH66" s="212"/>
    </row>
    <row r="67" spans="1:34" ht="15.75" customHeight="1">
      <c r="A67" s="248">
        <v>6</v>
      </c>
      <c r="B67" s="92" t="s">
        <v>10779</v>
      </c>
      <c r="C67" s="92" t="s">
        <v>5306</v>
      </c>
      <c r="D67" s="92" t="s">
        <v>5306</v>
      </c>
      <c r="E67" s="92" t="s">
        <v>5306</v>
      </c>
      <c r="F67" s="20" t="str">
        <f t="shared" ref="F67:F80" si="5">CONCATENATE(C67,"/",D67,"/",E67)</f>
        <v>A/A/A</v>
      </c>
      <c r="G67" s="92" t="s">
        <v>35</v>
      </c>
      <c r="H67" s="20"/>
      <c r="I67" s="92" t="s">
        <v>10780</v>
      </c>
      <c r="J67" s="92" t="s">
        <v>6129</v>
      </c>
      <c r="K67" s="92" t="s">
        <v>6130</v>
      </c>
      <c r="L67" s="92" t="s">
        <v>10781</v>
      </c>
      <c r="M67" s="20"/>
      <c r="N67" s="20"/>
      <c r="O67" s="20"/>
      <c r="P67" s="20"/>
      <c r="Q67" s="20" t="s">
        <v>35</v>
      </c>
      <c r="R67" s="92" t="s">
        <v>5339</v>
      </c>
      <c r="S67" s="92" t="s">
        <v>42</v>
      </c>
      <c r="T67" s="20"/>
      <c r="U67" s="20"/>
      <c r="V67" s="20"/>
      <c r="W67" s="166" t="s">
        <v>42</v>
      </c>
      <c r="X67" s="20"/>
      <c r="Y67" s="20"/>
      <c r="Z67" s="20"/>
      <c r="AA67" s="20"/>
      <c r="AB67" s="20"/>
      <c r="AC67" s="20"/>
      <c r="AD67" s="20"/>
      <c r="AE67" s="20"/>
      <c r="AF67" s="20"/>
      <c r="AG67" s="20"/>
      <c r="AH67" s="212"/>
    </row>
    <row r="68" spans="1:34" ht="15.75" customHeight="1">
      <c r="A68" s="248">
        <v>6</v>
      </c>
      <c r="B68" s="92" t="s">
        <v>10782</v>
      </c>
      <c r="C68" s="92" t="s">
        <v>5306</v>
      </c>
      <c r="D68" s="92" t="s">
        <v>5307</v>
      </c>
      <c r="E68" s="92" t="s">
        <v>5306</v>
      </c>
      <c r="F68" s="20" t="str">
        <f t="shared" si="5"/>
        <v>A/B/A</v>
      </c>
      <c r="G68" s="92" t="s">
        <v>35</v>
      </c>
      <c r="H68" s="20"/>
      <c r="I68" s="20" t="s">
        <v>10783</v>
      </c>
      <c r="J68" s="92" t="s">
        <v>10784</v>
      </c>
      <c r="K68" s="92" t="s">
        <v>10785</v>
      </c>
      <c r="L68" s="92" t="s">
        <v>10786</v>
      </c>
      <c r="M68" s="20"/>
      <c r="N68" s="20"/>
      <c r="O68" s="20"/>
      <c r="P68" s="20"/>
      <c r="Q68" s="20" t="s">
        <v>25</v>
      </c>
      <c r="R68" s="92" t="s">
        <v>5339</v>
      </c>
      <c r="S68" s="92" t="s">
        <v>42</v>
      </c>
      <c r="T68" s="20"/>
      <c r="U68" s="20"/>
      <c r="V68" s="20"/>
      <c r="W68" s="166" t="s">
        <v>5448</v>
      </c>
      <c r="X68" s="20"/>
      <c r="Y68" s="20"/>
      <c r="Z68" s="20"/>
      <c r="AA68" s="20"/>
      <c r="AB68" s="20"/>
      <c r="AC68" s="20"/>
      <c r="AD68" s="20"/>
      <c r="AE68" s="20"/>
      <c r="AF68" s="20"/>
      <c r="AG68" s="20"/>
      <c r="AH68" s="212"/>
    </row>
    <row r="69" spans="1:34" ht="15.75" customHeight="1">
      <c r="A69" s="248">
        <v>6</v>
      </c>
      <c r="B69" s="92" t="s">
        <v>10787</v>
      </c>
      <c r="C69" s="92" t="s">
        <v>5306</v>
      </c>
      <c r="D69" s="92" t="s">
        <v>5307</v>
      </c>
      <c r="E69" s="92" t="s">
        <v>5306</v>
      </c>
      <c r="F69" s="20" t="str">
        <f t="shared" si="5"/>
        <v>A/B/A</v>
      </c>
      <c r="G69" s="92" t="s">
        <v>35</v>
      </c>
      <c r="H69" s="20"/>
      <c r="I69" s="20"/>
      <c r="J69" s="92" t="s">
        <v>10788</v>
      </c>
      <c r="K69" s="92" t="s">
        <v>6214</v>
      </c>
      <c r="L69" s="92" t="s">
        <v>10789</v>
      </c>
      <c r="M69" s="20"/>
      <c r="N69" s="20"/>
      <c r="O69" s="20"/>
      <c r="P69" s="20"/>
      <c r="Q69" s="20" t="s">
        <v>25</v>
      </c>
      <c r="R69" s="92" t="s">
        <v>5339</v>
      </c>
      <c r="S69" s="92" t="s">
        <v>42</v>
      </c>
      <c r="T69" s="20"/>
      <c r="U69" s="20"/>
      <c r="V69" s="20"/>
      <c r="W69" s="166" t="s">
        <v>21</v>
      </c>
      <c r="X69" s="20"/>
      <c r="Y69" s="20"/>
      <c r="Z69" s="20"/>
      <c r="AA69" s="20"/>
      <c r="AB69" s="20"/>
      <c r="AC69" s="20"/>
      <c r="AD69" s="20"/>
      <c r="AE69" s="20"/>
      <c r="AF69" s="20"/>
      <c r="AG69" s="20"/>
      <c r="AH69" s="212"/>
    </row>
    <row r="70" spans="1:34" ht="15.75" customHeight="1">
      <c r="A70" s="248">
        <v>6</v>
      </c>
      <c r="B70" s="92" t="s">
        <v>10790</v>
      </c>
      <c r="C70" s="92" t="s">
        <v>5306</v>
      </c>
      <c r="D70" s="92" t="s">
        <v>5307</v>
      </c>
      <c r="E70" s="92" t="s">
        <v>5306</v>
      </c>
      <c r="F70" s="20" t="str">
        <f t="shared" si="5"/>
        <v>A/B/A</v>
      </c>
      <c r="G70" s="92" t="s">
        <v>35</v>
      </c>
      <c r="H70" s="20"/>
      <c r="I70" s="20" t="s">
        <v>10791</v>
      </c>
      <c r="J70" s="20" t="s">
        <v>10792</v>
      </c>
      <c r="K70" s="92" t="s">
        <v>10793</v>
      </c>
      <c r="L70" s="92" t="s">
        <v>10794</v>
      </c>
      <c r="M70" s="20"/>
      <c r="N70" s="20"/>
      <c r="O70" s="20" t="s">
        <v>10795</v>
      </c>
      <c r="P70" s="20"/>
      <c r="Q70" s="20" t="s">
        <v>25</v>
      </c>
      <c r="R70" s="92" t="s">
        <v>5313</v>
      </c>
      <c r="S70" s="92" t="s">
        <v>5314</v>
      </c>
      <c r="T70" s="20"/>
      <c r="U70" s="20"/>
      <c r="V70" s="92" t="s">
        <v>5360</v>
      </c>
      <c r="W70" s="166" t="s">
        <v>21</v>
      </c>
      <c r="X70" s="92" t="s">
        <v>7392</v>
      </c>
      <c r="Y70" s="92" t="s">
        <v>9280</v>
      </c>
      <c r="Z70" s="92" t="s">
        <v>5317</v>
      </c>
      <c r="AA70" s="92" t="s">
        <v>9016</v>
      </c>
      <c r="AB70" s="168" t="s">
        <v>9017</v>
      </c>
      <c r="AC70" s="92" t="s">
        <v>5320</v>
      </c>
      <c r="AD70" s="92" t="s">
        <v>5506</v>
      </c>
      <c r="AE70" s="167" t="s">
        <v>9018</v>
      </c>
      <c r="AF70" s="20"/>
      <c r="AG70" s="20"/>
      <c r="AH70" s="212"/>
    </row>
    <row r="71" spans="1:34" ht="15.75" customHeight="1">
      <c r="A71" s="248">
        <v>6</v>
      </c>
      <c r="B71" s="92" t="s">
        <v>10796</v>
      </c>
      <c r="C71" s="92" t="s">
        <v>5307</v>
      </c>
      <c r="D71" s="92" t="s">
        <v>5307</v>
      </c>
      <c r="E71" s="92" t="s">
        <v>5306</v>
      </c>
      <c r="F71" s="20" t="str">
        <f t="shared" si="5"/>
        <v>B/B/A</v>
      </c>
      <c r="G71" s="92" t="s">
        <v>5678</v>
      </c>
      <c r="H71" s="20"/>
      <c r="I71" s="20"/>
      <c r="J71" s="92" t="s">
        <v>10797</v>
      </c>
      <c r="K71" s="92" t="s">
        <v>10798</v>
      </c>
      <c r="L71" s="92" t="s">
        <v>10799</v>
      </c>
      <c r="M71" s="20"/>
      <c r="N71" s="20"/>
      <c r="O71" s="20"/>
      <c r="P71" s="20"/>
      <c r="Q71" s="20" t="s">
        <v>25</v>
      </c>
      <c r="R71" s="92" t="s">
        <v>5313</v>
      </c>
      <c r="S71" s="92" t="s">
        <v>5378</v>
      </c>
      <c r="T71" s="20"/>
      <c r="U71" s="20"/>
      <c r="V71" s="20"/>
      <c r="W71" s="166" t="s">
        <v>5597</v>
      </c>
      <c r="X71" s="92" t="s">
        <v>10800</v>
      </c>
      <c r="Y71" s="92" t="s">
        <v>8870</v>
      </c>
      <c r="Z71" s="92" t="s">
        <v>5317</v>
      </c>
      <c r="AA71" s="92" t="s">
        <v>5418</v>
      </c>
      <c r="AB71" s="168">
        <v>100</v>
      </c>
      <c r="AC71" s="92" t="s">
        <v>5332</v>
      </c>
      <c r="AD71" s="92" t="s">
        <v>5506</v>
      </c>
      <c r="AE71" s="167" t="s">
        <v>10801</v>
      </c>
      <c r="AF71" s="20"/>
      <c r="AG71" s="20"/>
      <c r="AH71" s="212"/>
    </row>
    <row r="72" spans="1:34" ht="15.75" customHeight="1">
      <c r="A72" s="248">
        <v>6</v>
      </c>
      <c r="B72" s="92" t="s">
        <v>10802</v>
      </c>
      <c r="C72" s="92" t="s">
        <v>5306</v>
      </c>
      <c r="D72" s="92" t="s">
        <v>5374</v>
      </c>
      <c r="E72" s="92" t="s">
        <v>5306</v>
      </c>
      <c r="F72" s="20" t="str">
        <f t="shared" si="5"/>
        <v>A/C/A</v>
      </c>
      <c r="G72" s="92" t="s">
        <v>5678</v>
      </c>
      <c r="H72" s="20"/>
      <c r="I72" s="20"/>
      <c r="J72" s="20" t="s">
        <v>10803</v>
      </c>
      <c r="K72" s="92" t="s">
        <v>10804</v>
      </c>
      <c r="L72" s="92" t="s">
        <v>10805</v>
      </c>
      <c r="M72" s="20"/>
      <c r="N72" s="20"/>
      <c r="O72" s="20"/>
      <c r="P72" s="20"/>
      <c r="Q72" s="20" t="s">
        <v>25</v>
      </c>
      <c r="R72" s="92" t="s">
        <v>5313</v>
      </c>
      <c r="S72" s="92" t="s">
        <v>5378</v>
      </c>
      <c r="T72" s="20"/>
      <c r="U72" s="20"/>
      <c r="V72" s="20"/>
      <c r="W72" s="166" t="s">
        <v>5597</v>
      </c>
      <c r="X72" s="92" t="s">
        <v>10800</v>
      </c>
      <c r="Y72" s="92" t="s">
        <v>8870</v>
      </c>
      <c r="Z72" s="92" t="s">
        <v>5317</v>
      </c>
      <c r="AA72" s="92" t="s">
        <v>5418</v>
      </c>
      <c r="AB72" s="168">
        <v>100</v>
      </c>
      <c r="AC72" s="92" t="s">
        <v>5320</v>
      </c>
      <c r="AD72" s="92" t="s">
        <v>5506</v>
      </c>
      <c r="AE72" s="167" t="s">
        <v>9843</v>
      </c>
      <c r="AF72" s="20"/>
      <c r="AG72" s="20"/>
      <c r="AH72" s="212"/>
    </row>
    <row r="73" spans="1:34" ht="15.75" customHeight="1">
      <c r="A73" s="248">
        <v>6</v>
      </c>
      <c r="B73" s="92" t="s">
        <v>10806</v>
      </c>
      <c r="C73" s="92" t="s">
        <v>5307</v>
      </c>
      <c r="D73" s="92" t="s">
        <v>5307</v>
      </c>
      <c r="E73" s="92" t="s">
        <v>5307</v>
      </c>
      <c r="F73" s="20" t="str">
        <f t="shared" si="5"/>
        <v>B/B/B</v>
      </c>
      <c r="G73" s="92" t="s">
        <v>5678</v>
      </c>
      <c r="H73" s="20"/>
      <c r="I73" s="92" t="s">
        <v>10807</v>
      </c>
      <c r="J73" s="20" t="s">
        <v>10808</v>
      </c>
      <c r="K73" s="92" t="s">
        <v>10809</v>
      </c>
      <c r="L73" s="92" t="s">
        <v>10810</v>
      </c>
      <c r="M73" s="20"/>
      <c r="N73" s="20"/>
      <c r="O73" s="20"/>
      <c r="P73" s="20"/>
      <c r="Q73" s="20" t="s">
        <v>10468</v>
      </c>
      <c r="R73" s="92" t="s">
        <v>5339</v>
      </c>
      <c r="S73" s="92" t="s">
        <v>42</v>
      </c>
      <c r="T73" s="20"/>
      <c r="U73" s="20"/>
      <c r="V73" s="20"/>
      <c r="W73" s="166" t="s">
        <v>5597</v>
      </c>
      <c r="X73" s="20"/>
      <c r="Y73" s="20"/>
      <c r="Z73" s="20"/>
      <c r="AA73" s="20"/>
      <c r="AB73" s="20"/>
      <c r="AC73" s="20"/>
      <c r="AD73" s="20"/>
      <c r="AE73" s="20"/>
      <c r="AF73" s="20"/>
      <c r="AG73" s="20"/>
      <c r="AH73" s="212"/>
    </row>
    <row r="74" spans="1:34" ht="15.75" customHeight="1">
      <c r="A74" s="248">
        <v>6</v>
      </c>
      <c r="B74" s="92" t="s">
        <v>10811</v>
      </c>
      <c r="C74" s="92" t="s">
        <v>5306</v>
      </c>
      <c r="D74" s="92" t="s">
        <v>5374</v>
      </c>
      <c r="E74" s="92" t="s">
        <v>5306</v>
      </c>
      <c r="F74" s="20" t="str">
        <f t="shared" si="5"/>
        <v>A/C/A</v>
      </c>
      <c r="G74" s="92" t="s">
        <v>5678</v>
      </c>
      <c r="H74" s="20"/>
      <c r="I74" s="20" t="s">
        <v>10812</v>
      </c>
      <c r="J74" s="92" t="s">
        <v>10813</v>
      </c>
      <c r="K74" s="92" t="s">
        <v>10814</v>
      </c>
      <c r="L74" s="92" t="s">
        <v>10815</v>
      </c>
      <c r="M74" s="20"/>
      <c r="N74" s="20"/>
      <c r="O74" s="20"/>
      <c r="P74" s="20"/>
      <c r="Q74" s="20" t="s">
        <v>35</v>
      </c>
      <c r="R74" s="92" t="s">
        <v>5313</v>
      </c>
      <c r="S74" s="92" t="s">
        <v>5378</v>
      </c>
      <c r="T74" s="20"/>
      <c r="U74" s="20"/>
      <c r="V74" s="20"/>
      <c r="W74" s="166" t="s">
        <v>5592</v>
      </c>
      <c r="X74" s="92" t="s">
        <v>9993</v>
      </c>
      <c r="Y74" s="92" t="s">
        <v>8870</v>
      </c>
      <c r="Z74" s="92" t="s">
        <v>5317</v>
      </c>
      <c r="AA74" s="92" t="s">
        <v>5418</v>
      </c>
      <c r="AB74" s="168">
        <v>100</v>
      </c>
      <c r="AC74" s="92" t="s">
        <v>5332</v>
      </c>
      <c r="AD74" s="92" t="s">
        <v>5364</v>
      </c>
      <c r="AE74" s="167" t="s">
        <v>9782</v>
      </c>
      <c r="AF74" s="20"/>
      <c r="AG74" s="20"/>
      <c r="AH74" s="212"/>
    </row>
    <row r="75" spans="1:34" ht="15.75" customHeight="1">
      <c r="A75" s="248">
        <v>6</v>
      </c>
      <c r="B75" s="92" t="s">
        <v>10816</v>
      </c>
      <c r="C75" s="92" t="s">
        <v>5306</v>
      </c>
      <c r="D75" s="92" t="s">
        <v>5374</v>
      </c>
      <c r="E75" s="92" t="s">
        <v>5306</v>
      </c>
      <c r="F75" s="20" t="str">
        <f t="shared" si="5"/>
        <v>A/C/A</v>
      </c>
      <c r="G75" s="92" t="s">
        <v>5678</v>
      </c>
      <c r="H75" s="20"/>
      <c r="I75" s="20" t="s">
        <v>10817</v>
      </c>
      <c r="J75" s="92" t="s">
        <v>8962</v>
      </c>
      <c r="K75" s="92" t="s">
        <v>10056</v>
      </c>
      <c r="L75" s="92" t="s">
        <v>8964</v>
      </c>
      <c r="M75" s="20"/>
      <c r="N75" s="20"/>
      <c r="O75" s="20"/>
      <c r="P75" s="20"/>
      <c r="Q75" s="20" t="s">
        <v>35</v>
      </c>
      <c r="R75" s="92" t="s">
        <v>5313</v>
      </c>
      <c r="S75" s="92" t="s">
        <v>5314</v>
      </c>
      <c r="T75" s="20"/>
      <c r="U75" s="20"/>
      <c r="V75" s="20"/>
      <c r="W75" s="166" t="s">
        <v>1393</v>
      </c>
      <c r="X75" s="92" t="s">
        <v>10818</v>
      </c>
      <c r="Y75" s="92" t="s">
        <v>8870</v>
      </c>
      <c r="Z75" s="92" t="s">
        <v>5317</v>
      </c>
      <c r="AA75" s="92" t="s">
        <v>5418</v>
      </c>
      <c r="AB75" s="168">
        <v>100</v>
      </c>
      <c r="AC75" s="92" t="s">
        <v>5320</v>
      </c>
      <c r="AD75" s="92" t="s">
        <v>5506</v>
      </c>
      <c r="AE75" s="167" t="s">
        <v>10819</v>
      </c>
      <c r="AF75" s="20"/>
      <c r="AG75" s="20"/>
      <c r="AH75" s="212"/>
    </row>
    <row r="76" spans="1:34" ht="15.75" customHeight="1">
      <c r="A76" s="248">
        <v>6</v>
      </c>
      <c r="B76" s="92" t="s">
        <v>10820</v>
      </c>
      <c r="C76" s="92" t="s">
        <v>5306</v>
      </c>
      <c r="D76" s="92" t="s">
        <v>5307</v>
      </c>
      <c r="E76" s="92" t="s">
        <v>5307</v>
      </c>
      <c r="F76" s="20" t="str">
        <f t="shared" si="5"/>
        <v>A/B/B</v>
      </c>
      <c r="G76" s="92" t="s">
        <v>5678</v>
      </c>
      <c r="H76" s="20"/>
      <c r="I76" s="20"/>
      <c r="J76" s="20" t="s">
        <v>8968</v>
      </c>
      <c r="K76" s="92" t="s">
        <v>8969</v>
      </c>
      <c r="L76" s="92" t="s">
        <v>8970</v>
      </c>
      <c r="M76" s="20"/>
      <c r="N76" s="20"/>
      <c r="O76" s="20"/>
      <c r="P76" s="20"/>
      <c r="Q76" s="20" t="s">
        <v>35</v>
      </c>
      <c r="R76" s="92" t="s">
        <v>5313</v>
      </c>
      <c r="S76" s="92" t="s">
        <v>5314</v>
      </c>
      <c r="T76" s="20"/>
      <c r="U76" s="20"/>
      <c r="V76" s="20"/>
      <c r="W76" s="166" t="s">
        <v>5597</v>
      </c>
      <c r="X76" s="92" t="s">
        <v>10818</v>
      </c>
      <c r="Y76" s="92" t="s">
        <v>8870</v>
      </c>
      <c r="Z76" s="92" t="s">
        <v>5317</v>
      </c>
      <c r="AA76" s="92" t="s">
        <v>5418</v>
      </c>
      <c r="AB76" s="168">
        <v>100</v>
      </c>
      <c r="AC76" s="92" t="s">
        <v>5562</v>
      </c>
      <c r="AD76" s="92" t="s">
        <v>5506</v>
      </c>
      <c r="AE76" s="167" t="s">
        <v>10819</v>
      </c>
      <c r="AF76" s="20"/>
      <c r="AG76" s="20"/>
      <c r="AH76" s="212"/>
    </row>
    <row r="77" spans="1:34" ht="15.75" customHeight="1">
      <c r="A77" s="248">
        <v>6</v>
      </c>
      <c r="B77" s="92" t="s">
        <v>10821</v>
      </c>
      <c r="C77" s="92" t="s">
        <v>5307</v>
      </c>
      <c r="D77" s="92" t="s">
        <v>5307</v>
      </c>
      <c r="E77" s="92" t="s">
        <v>5307</v>
      </c>
      <c r="F77" s="20" t="str">
        <f t="shared" si="5"/>
        <v>B/B/B</v>
      </c>
      <c r="G77" s="92" t="s">
        <v>35</v>
      </c>
      <c r="H77" s="20"/>
      <c r="I77" s="20" t="s">
        <v>10822</v>
      </c>
      <c r="J77" s="20" t="s">
        <v>5654</v>
      </c>
      <c r="K77" s="92" t="s">
        <v>5655</v>
      </c>
      <c r="L77" s="92" t="s">
        <v>5656</v>
      </c>
      <c r="M77" s="20"/>
      <c r="N77" s="20"/>
      <c r="O77" s="20"/>
      <c r="P77" s="20"/>
      <c r="Q77" s="20" t="s">
        <v>35</v>
      </c>
      <c r="R77" s="92" t="s">
        <v>5339</v>
      </c>
      <c r="S77" s="92" t="s">
        <v>42</v>
      </c>
      <c r="T77" s="20"/>
      <c r="U77" s="20"/>
      <c r="V77" s="20"/>
      <c r="W77" s="166" t="s">
        <v>21</v>
      </c>
      <c r="X77" s="20"/>
      <c r="Y77" s="20"/>
      <c r="Z77" s="20"/>
      <c r="AA77" s="20"/>
      <c r="AB77" s="20"/>
      <c r="AC77" s="20"/>
      <c r="AD77" s="20"/>
      <c r="AE77" s="20"/>
      <c r="AF77" s="20"/>
      <c r="AG77" s="20"/>
      <c r="AH77" s="212"/>
    </row>
    <row r="78" spans="1:34" ht="15.75" customHeight="1">
      <c r="A78" s="248">
        <v>6</v>
      </c>
      <c r="B78" s="92" t="s">
        <v>10823</v>
      </c>
      <c r="C78" s="92" t="s">
        <v>5307</v>
      </c>
      <c r="D78" s="92" t="s">
        <v>5307</v>
      </c>
      <c r="E78" s="92" t="s">
        <v>5307</v>
      </c>
      <c r="F78" s="20" t="str">
        <f t="shared" si="5"/>
        <v>B/B/B</v>
      </c>
      <c r="G78" s="92" t="s">
        <v>35</v>
      </c>
      <c r="H78" s="20"/>
      <c r="I78" s="20"/>
      <c r="J78" s="20" t="s">
        <v>6391</v>
      </c>
      <c r="K78" s="92" t="s">
        <v>10824</v>
      </c>
      <c r="L78" s="92" t="s">
        <v>6393</v>
      </c>
      <c r="M78" s="20"/>
      <c r="N78" s="20"/>
      <c r="O78" s="20"/>
      <c r="P78" s="20"/>
      <c r="Q78" s="20" t="s">
        <v>35</v>
      </c>
      <c r="R78" s="92" t="s">
        <v>5339</v>
      </c>
      <c r="S78" s="92" t="s">
        <v>42</v>
      </c>
      <c r="T78" s="20"/>
      <c r="U78" s="20"/>
      <c r="V78" s="20"/>
      <c r="W78" s="166" t="s">
        <v>21</v>
      </c>
      <c r="X78" s="20"/>
      <c r="Y78" s="20"/>
      <c r="Z78" s="20"/>
      <c r="AA78" s="20"/>
      <c r="AB78" s="20"/>
      <c r="AC78" s="20"/>
      <c r="AD78" s="20"/>
      <c r="AE78" s="20"/>
      <c r="AF78" s="20"/>
      <c r="AG78" s="20"/>
      <c r="AH78" s="212"/>
    </row>
    <row r="79" spans="1:34" ht="15.75" customHeight="1">
      <c r="A79" s="248">
        <v>6</v>
      </c>
      <c r="B79" s="92" t="s">
        <v>10825</v>
      </c>
      <c r="C79" s="92" t="s">
        <v>5307</v>
      </c>
      <c r="D79" s="92" t="s">
        <v>5307</v>
      </c>
      <c r="E79" s="92" t="s">
        <v>5307</v>
      </c>
      <c r="F79" s="20" t="str">
        <f t="shared" si="5"/>
        <v>B/B/B</v>
      </c>
      <c r="G79" s="92" t="s">
        <v>35</v>
      </c>
      <c r="H79" s="20"/>
      <c r="I79" s="92" t="s">
        <v>10826</v>
      </c>
      <c r="J79" s="92" t="s">
        <v>10827</v>
      </c>
      <c r="K79" s="92" t="s">
        <v>8995</v>
      </c>
      <c r="L79" s="92" t="s">
        <v>8996</v>
      </c>
      <c r="M79" s="20"/>
      <c r="N79" s="20"/>
      <c r="O79" s="20"/>
      <c r="P79" s="20"/>
      <c r="Q79" s="20" t="s">
        <v>35</v>
      </c>
      <c r="R79" s="92" t="s">
        <v>5313</v>
      </c>
      <c r="S79" s="92" t="s">
        <v>5378</v>
      </c>
      <c r="T79" s="20"/>
      <c r="U79" s="20"/>
      <c r="V79" s="20"/>
      <c r="W79" s="166" t="s">
        <v>5597</v>
      </c>
      <c r="X79" s="92" t="s">
        <v>10828</v>
      </c>
      <c r="Y79" s="92" t="s">
        <v>8870</v>
      </c>
      <c r="Z79" s="20"/>
      <c r="AA79" s="20"/>
      <c r="AB79" s="20"/>
      <c r="AC79" s="92" t="s">
        <v>5562</v>
      </c>
      <c r="AD79" s="92" t="s">
        <v>5506</v>
      </c>
      <c r="AE79" s="167" t="s">
        <v>5419</v>
      </c>
      <c r="AF79" s="20"/>
      <c r="AG79" s="20"/>
      <c r="AH79" s="212"/>
    </row>
    <row r="80" spans="1:34" ht="15.75" customHeight="1">
      <c r="A80" s="248">
        <v>6</v>
      </c>
      <c r="B80" s="92" t="s">
        <v>10829</v>
      </c>
      <c r="C80" s="92" t="s">
        <v>5374</v>
      </c>
      <c r="D80" s="92" t="s">
        <v>5307</v>
      </c>
      <c r="E80" s="92" t="s">
        <v>5307</v>
      </c>
      <c r="F80" s="20" t="str">
        <f t="shared" si="5"/>
        <v>C/B/B</v>
      </c>
      <c r="G80" s="92" t="s">
        <v>35</v>
      </c>
      <c r="H80" s="20"/>
      <c r="I80" s="20" t="s">
        <v>10830</v>
      </c>
      <c r="J80" s="20" t="s">
        <v>5566</v>
      </c>
      <c r="K80" s="92" t="s">
        <v>10831</v>
      </c>
      <c r="L80" s="92" t="s">
        <v>5568</v>
      </c>
      <c r="M80" s="92" t="s">
        <v>5569</v>
      </c>
      <c r="N80" s="20"/>
      <c r="O80" s="20"/>
      <c r="P80" s="20"/>
      <c r="Q80" s="20" t="s">
        <v>35</v>
      </c>
      <c r="R80" s="92" t="s">
        <v>5313</v>
      </c>
      <c r="S80" s="92" t="s">
        <v>5378</v>
      </c>
      <c r="T80" s="20"/>
      <c r="U80" s="20"/>
      <c r="V80" s="20"/>
      <c r="W80" s="166" t="s">
        <v>5443</v>
      </c>
      <c r="X80" s="92" t="s">
        <v>10832</v>
      </c>
      <c r="Y80" s="92" t="s">
        <v>10833</v>
      </c>
      <c r="Z80" s="20"/>
      <c r="AA80" s="20"/>
      <c r="AB80" s="20"/>
      <c r="AC80" s="92" t="s">
        <v>5562</v>
      </c>
      <c r="AD80" s="92" t="s">
        <v>5364</v>
      </c>
      <c r="AE80" s="167" t="s">
        <v>10834</v>
      </c>
      <c r="AF80" s="20"/>
      <c r="AG80" s="20"/>
      <c r="AH80" s="212"/>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B7E1CD"/>
    <outlinePr summaryBelow="0" summaryRight="0"/>
  </sheetPr>
  <dimension ref="A1:I1000"/>
  <sheetViews>
    <sheetView workbookViewId="0"/>
  </sheetViews>
  <sheetFormatPr defaultColWidth="14.42578125" defaultRowHeight="15" customHeight="1"/>
  <cols>
    <col min="1" max="1" width="14.42578125" customWidth="1"/>
    <col min="2" max="2" width="29.5703125" customWidth="1"/>
    <col min="3" max="3" width="57.28515625" customWidth="1"/>
    <col min="4" max="4" width="29.5703125" customWidth="1"/>
    <col min="5" max="6" width="29" customWidth="1"/>
  </cols>
  <sheetData>
    <row r="1" spans="1:9" ht="77.25" customHeight="1">
      <c r="A1" s="202" t="str">
        <f>IF(ISBLANK('0. BACKEND-WiP'!G1),"",SUBSTITUTE('0. BACKEND-WiP'!G1,"NR","IT Soutenable"))</f>
        <v>FAMILLE</v>
      </c>
      <c r="B1" s="202" t="str">
        <f>IF(ISBLANK('0. BACKEND-WiP'!H1),"",SUBSTITUTE('0. BACKEND-WiP'!H1,"NR","IT Soutenable"))</f>
        <v>Backend</v>
      </c>
      <c r="C1" s="202" t="str">
        <f>IF(ISBLANK('0. BACKEND-WiP'!I1),"",SUBSTITUTE('0. BACKEND-WiP'!I1,"NR","IT Soutenable"))</f>
        <v>Le backend représente la traduction informatique des processus métiers, les moyens techniques et données mis en oeuvre pour leur utilisation, ainsi que toutes les interactions externes mises en oeuvre pour leur réalisation.</v>
      </c>
      <c r="D1" s="202" t="str">
        <f>IF(ISBLANK('0. BACKEND-WiP'!J1),"",SUBSTITUTE('0. BACKEND-WiP'!J1,"NR","IT Soutenable"))</f>
        <v/>
      </c>
      <c r="E1" s="202" t="str">
        <f>IF(ISBLANK('0. BACKEND-WiP'!K1),"",SUBSTITUTE('0. BACKEND-WiP'!K1,"NR","IT Soutenable"))</f>
        <v/>
      </c>
      <c r="F1" s="202" t="str">
        <f>IF(ISBLANK('0. BACKEND-WiP'!L1),"",SUBSTITUTE('0. BACKEND-WiP'!L1,"NR","IT Soutenable"))</f>
        <v/>
      </c>
      <c r="G1" s="202" t="str">
        <f>IF(ISBLANK('0. BACKEND-WiP'!M1),"",SUBSTITUTE('0. BACKEND-WiP'!M1,"NR","IT Soutenable"))</f>
        <v/>
      </c>
      <c r="H1" s="202" t="str">
        <f>IF(ISBLANK('0. BACKEND-WiP'!N1),"",SUBSTITUTE('0. BACKEND-WiP'!N1,"NR","IT Soutenable"))</f>
        <v/>
      </c>
      <c r="I1" s="202" t="str">
        <f>IF(ISBLANK('0. BACKEND-WiP'!O1),"",SUBSTITUTE('0. BACKEND-WiP'!O1,"NR","IT Soutenable"))</f>
        <v/>
      </c>
    </row>
    <row r="2" spans="1:9" ht="15.75" customHeight="1">
      <c r="A2" s="178" t="s">
        <v>5696</v>
      </c>
      <c r="B2" s="179" t="s">
        <v>5697</v>
      </c>
      <c r="C2" s="180" t="s">
        <v>5698</v>
      </c>
      <c r="D2" s="181" t="s">
        <v>5699</v>
      </c>
      <c r="E2" s="181" t="s">
        <v>5700</v>
      </c>
      <c r="F2" s="181" t="s">
        <v>5701</v>
      </c>
      <c r="G2" s="181" t="s">
        <v>5283</v>
      </c>
      <c r="H2" s="181" t="s">
        <v>5284</v>
      </c>
      <c r="I2" s="181" t="s">
        <v>5702</v>
      </c>
    </row>
    <row r="3" spans="1:9" ht="15.75" customHeight="1">
      <c r="A3" s="210" t="str">
        <f>IF(ISBLANK('0. BACKEND-WiP'!G3),"",SUBSTITUTE('0. BACKEND-WiP'!G3,"NR","IT Soutenable"))</f>
        <v/>
      </c>
      <c r="B3" s="210" t="str">
        <f>IF(ISBLANK('0. BACKEND-WiP'!H3),"",SUBSTITUTE('0. BACKEND-WiP'!H3,"NR","IT Soutenable"))</f>
        <v>Réduire l'impact des données de leur stockage et accès</v>
      </c>
      <c r="C3" s="210" t="str">
        <f>IF(ISBLANK('0. BACKEND-WiP'!I3),"",SUBSTITUTE('0. BACKEND-WiP'!I3,"NR","IT Soutenable"))</f>
        <v/>
      </c>
      <c r="D3" s="210" t="str">
        <f>IF(ISBLANK('0. BACKEND-WiP'!J3),"",SUBSTITUTE('0. BACKEND-WiP'!J3,"NR","IT Soutenable"))</f>
        <v/>
      </c>
      <c r="E3" s="208" t="str">
        <f>IF(ISBLANK('0. BACKEND-WiP'!K3),"",SUBSTITUTE('0. BACKEND-WiP'!K3,"NR","IT Soutenable"))</f>
        <v/>
      </c>
      <c r="F3" s="208" t="str">
        <f>IF(ISBLANK('0. BACKEND-WiP'!L3),"",SUBSTITUTE('0. BACKEND-WiP'!L3,"NR","IT Soutenable"))</f>
        <v/>
      </c>
      <c r="G3" s="208" t="str">
        <f>IF(ISBLANK('0. BACKEND-WiP'!M3),"",SUBSTITUTE('0. BACKEND-WiP'!M3,"NR","IT Soutenable"))</f>
        <v/>
      </c>
      <c r="H3" s="208" t="str">
        <f>IF(ISBLANK('0. BACKEND-WiP'!N3),"",SUBSTITUTE('0. BACKEND-WiP'!N3,"NR","IT Soutenable"))</f>
        <v/>
      </c>
      <c r="I3" s="208" t="str">
        <f>IF(ISBLANK('0. BACKEND-WiP'!O3),"",SUBSTITUTE('0. BACKEND-WiP'!O3,"NR","IT Soutenable"))</f>
        <v/>
      </c>
    </row>
    <row r="4" spans="1:9" ht="15.75" customHeight="1">
      <c r="A4" s="208" t="str">
        <f>IF(ISBLANK('0. BACKEND-WiP'!G4),"",SUBSTITUTE('0. BACKEND-WiP'!G4,"NR","IT Soutenable"))</f>
        <v>Données</v>
      </c>
      <c r="B4" s="213" t="str">
        <f>IF(ISBLANK('0. BACKEND-WiP'!H4),"",SUBSTITUTE('0. BACKEND-WiP'!H4,"NR","IT Soutenable"))</f>
        <v/>
      </c>
      <c r="C4" s="213" t="str">
        <f>IF(ISBLANK('0. BACKEND-WiP'!I4),"",SUBSTITUTE('0. BACKEND-WiP'!I4,"NR","IT Soutenable"))</f>
        <v>Réduire l'impact des données de leur stockage et accès
(- Minimiser le nombre de requêtes SQL)</v>
      </c>
      <c r="D4" s="201" t="str">
        <f>IF(ISBLANK('0. BACKEND-WiP'!J4),"",SUBSTITUTE('0. BACKEND-WiP'!J4,"NR","IT Soutenable"))</f>
        <v xml:space="preserve">Est-ce que le nombre de requêtes est minimisé (proscrire l'usage de boucle) ?
</v>
      </c>
      <c r="E4" s="201" t="str">
        <f>IF(ISBLANK('0. BACKEND-WiP'!K4),"",SUBSTITUTE('0. BACKEND-WiP'!K4,"NR","IT Soutenable"))</f>
        <v>Chaque échange va consommer des ressources sur l'émetteur et le destinataire, consommer des flux d'échange et des données. Il est nécessaire de réduire ces échanges</v>
      </c>
      <c r="F4" s="201" t="str">
        <f>IF(ISBLANK('0. BACKEND-WiP'!L4),"",SUBSTITUTE('0. BACKEND-WiP'!L4,"NR","IT Soutenable"))</f>
        <v>Combien de requêtes sont utilisées pour un parcours utilisateur ?</v>
      </c>
      <c r="G4" s="208" t="str">
        <f>IF(ISBLANK('0. BACKEND-WiP'!M4),"",SUBSTITUTE('0. BACKEND-WiP'!M4,"NR","IT Soutenable"))</f>
        <v/>
      </c>
      <c r="H4" s="208" t="str">
        <f>IF(ISBLANK('0. BACKEND-WiP'!N4),"",SUBSTITUTE('0. BACKEND-WiP'!N4,"NR","IT Soutenable"))</f>
        <v/>
      </c>
      <c r="I4" s="208" t="str">
        <f>IF(ISBLANK('0. BACKEND-WiP'!O4),"",SUBSTITUTE('0. BACKEND-WiP'!O4,"NR","IT Soutenable"))</f>
        <v>Opquast 71/GreenIT 72</v>
      </c>
    </row>
    <row r="5" spans="1:9" ht="15.75" customHeight="1">
      <c r="A5" s="208" t="str">
        <f>IF(ISBLANK('0. BACKEND-WiP'!G5),"",SUBSTITUTE('0. BACKEND-WiP'!G5,"NR","IT Soutenable"))</f>
        <v>Données</v>
      </c>
      <c r="B5" s="213" t="str">
        <f>IF(ISBLANK('0. BACKEND-WiP'!H5),"",SUBSTITUTE('0. BACKEND-WiP'!H5,"NR","IT Soutenable"))</f>
        <v/>
      </c>
      <c r="C5" s="215" t="str">
        <f>IF(ISBLANK('0. BACKEND-WiP'!I5),"",SUBSTITUTE('0. BACKEND-WiP'!I5,"NR","IT Soutenable"))</f>
        <v/>
      </c>
      <c r="D5" s="201" t="str">
        <f>IF(ISBLANK('0. BACKEND-WiP'!J5),"",SUBSTITUTE('0. BACKEND-WiP'!J5,"NR","IT Soutenable"))</f>
        <v>Est-ce qu'une alternative aux requêtes SQL est utilisée quand c'est possible (local storage ou assimilé)?</v>
      </c>
      <c r="E5" s="201" t="str">
        <f>IF(ISBLANK('0. BACKEND-WiP'!K5),"",SUBSTITUTE('0. BACKEND-WiP'!K5,"NR","IT Soutenable"))</f>
        <v>Les moteurs de gestion de bases de données procurent des solutions techniques performantes mais au détriment de mécanismes techniques complexes et donc consommateurs de ressources. Parfois des solutions plus simples apportent un résultat similaire avec une déperdition moindre.</v>
      </c>
      <c r="F5" s="201" t="str">
        <f>IF(ISBLANK('0. BACKEND-WiP'!L5),"",SUBSTITUTE('0. BACKEND-WiP'!L5,"NR","IT Soutenable"))</f>
        <v>Quelles données sont candidates à un stockage local ?</v>
      </c>
      <c r="G5" s="208" t="str">
        <f>IF(ISBLANK('0. BACKEND-WiP'!M5),"",SUBSTITUTE('0. BACKEND-WiP'!M5,"NR","IT Soutenable"))</f>
        <v/>
      </c>
      <c r="H5" s="208" t="str">
        <f>IF(ISBLANK('0. BACKEND-WiP'!N5),"",SUBSTITUTE('0. BACKEND-WiP'!N5,"NR","IT Soutenable"))</f>
        <v/>
      </c>
      <c r="I5" s="208" t="str">
        <f>IF(ISBLANK('0. BACKEND-WiP'!O5),"",SUBSTITUTE('0. BACKEND-WiP'!O5,"NR","IT Soutenable"))</f>
        <v/>
      </c>
    </row>
    <row r="6" spans="1:9" ht="15.75" customHeight="1">
      <c r="A6" s="208" t="str">
        <f>IF(ISBLANK('0. BACKEND-WiP'!G6),"",SUBSTITUTE('0. BACKEND-WiP'!G6,"NR","IT Soutenable"))</f>
        <v>Données</v>
      </c>
      <c r="B6" s="213" t="str">
        <f>IF(ISBLANK('0. BACKEND-WiP'!H6),"",SUBSTITUTE('0. BACKEND-WiP'!H6,"NR","IT Soutenable"))</f>
        <v/>
      </c>
      <c r="C6" s="215" t="str">
        <f>IF(ISBLANK('0. BACKEND-WiP'!I6),"",SUBSTITUTE('0. BACKEND-WiP'!I6,"NR","IT Soutenable"))</f>
        <v/>
      </c>
      <c r="D6" s="201" t="str">
        <f>IF(ISBLANK('0. BACKEND-WiP'!J6),"",SUBSTITUTE('0. BACKEND-WiP'!J6,"NR","IT Soutenable"))</f>
        <v xml:space="preserve">Est-ce que les requêtes implémentées utilisent les jointures plutôt que de multiplier les requêtes ? 
</v>
      </c>
      <c r="E6" s="201" t="str">
        <f>IF(ISBLANK('0. BACKEND-WiP'!K6),"",SUBSTITUTE('0. BACKEND-WiP'!K6,"NR","IT Soutenable"))</f>
        <v>Les mécanismes d'accès aux données peuvent engendrer des temps de traitement importants et donc une utilisation importante de ressources. Le plus souvent ces charges sont associées à une session utilisateur et donc se multiplient avec l'augmentation du trafic sur le service. Les moteurs de SGBD proposent plusieurs mécanismes d'analyse efficaces vis-à-vis de l'organisation des données et du besoin. Réduire la charge d'accès aux données pour une session utilisateur est utile d'un point de vue environnemental et efficace pour les performances techniques du service.</v>
      </c>
      <c r="F6" s="201" t="str">
        <f>IF(ISBLANK('0. BACKEND-WiP'!L6),"",SUBSTITUTE('0. BACKEND-WiP'!L6,"NR","IT Soutenable"))</f>
        <v>La performance des jointures est-elle optimisée ?</v>
      </c>
      <c r="G6" s="208" t="str">
        <f>IF(ISBLANK('0. BACKEND-WiP'!M6),"",SUBSTITUTE('0. BACKEND-WiP'!M6,"NR","IT Soutenable"))</f>
        <v/>
      </c>
      <c r="H6" s="208" t="str">
        <f>IF(ISBLANK('0. BACKEND-WiP'!N6),"",SUBSTITUTE('0. BACKEND-WiP'!N6,"NR","IT Soutenable"))</f>
        <v/>
      </c>
      <c r="I6" s="208" t="str">
        <f>IF(ISBLANK('0. BACKEND-WiP'!O6),"",SUBSTITUTE('0. BACKEND-WiP'!O6,"NR","IT Soutenable"))</f>
        <v/>
      </c>
    </row>
    <row r="7" spans="1:9" ht="15.75" customHeight="1">
      <c r="A7" s="208" t="str">
        <f>IF(ISBLANK('0. BACKEND-WiP'!G7),"",SUBSTITUTE('0. BACKEND-WiP'!G7,"NR","IT Soutenable"))</f>
        <v>Données</v>
      </c>
      <c r="B7" s="213" t="str">
        <f>IF(ISBLANK('0. BACKEND-WiP'!H7),"",SUBSTITUTE('0. BACKEND-WiP'!H7,"NR","IT Soutenable"))</f>
        <v/>
      </c>
      <c r="C7" s="215" t="str">
        <f>IF(ISBLANK('0. BACKEND-WiP'!I7),"",SUBSTITUTE('0. BACKEND-WiP'!I7,"NR","IT Soutenable"))</f>
        <v>Réduire l'impact des données de leur stockage et accès
(- Ne stocker que les données réellement utiles)</v>
      </c>
      <c r="D7" s="201" t="str">
        <f>IF(ISBLANK('0. BACKEND-WiP'!J7),"",SUBSTITUTE('0. BACKEND-WiP'!J7,"NR","IT Soutenable"))</f>
        <v>Est-ce que les données peuvent être sauvegardées de manière incrémentale ?</v>
      </c>
      <c r="E7" s="201" t="str">
        <f>IF(ISBLANK('0. BACKEND-WiP'!K7),"",SUBSTITUTE('0. BACKEND-WiP'!K7,"NR","IT Soutenable"))</f>
        <v>Une donnée est présente dans plusieurs environnements différents, notamment sur chaque sauvegarde. Cela va consommer de l'espace, des flux de transfert si les sauvegardes sont externalisées. La présence d'une donnée non modifiée sur tous les jeux de sauvegardes n'apporte que très peu de valeur par rapport au coût que cela représente. Les solutions incrémentales de sauvegardes doivent être mises en oeuvre pour réduire l'impact de cette sécurisation indispensable.</v>
      </c>
      <c r="F7" s="201" t="str">
        <f>IF(ISBLANK('0. BACKEND-WiP'!L7),"",SUBSTITUTE('0. BACKEND-WiP'!L7,"NR","IT Soutenable"))</f>
        <v>Quel est le volume cumulé sur un mois des sauvegardes ?</v>
      </c>
      <c r="G7" s="208" t="str">
        <f>IF(ISBLANK('0. BACKEND-WiP'!M7),"",SUBSTITUTE('0. BACKEND-WiP'!M7,"NR","IT Soutenable"))</f>
        <v/>
      </c>
      <c r="H7" s="208" t="str">
        <f>IF(ISBLANK('0. BACKEND-WiP'!N7),"",SUBSTITUTE('0. BACKEND-WiP'!N7,"NR","IT Soutenable"))</f>
        <v/>
      </c>
      <c r="I7" s="208" t="str">
        <f>IF(ISBLANK('0. BACKEND-WiP'!O7),"",SUBSTITUTE('0. BACKEND-WiP'!O7,"NR","IT Soutenable"))</f>
        <v/>
      </c>
    </row>
    <row r="8" spans="1:9" ht="15.75" customHeight="1">
      <c r="A8" s="208" t="str">
        <f>IF(ISBLANK('0. BACKEND-WiP'!G8),"",SUBSTITUTE('0. BACKEND-WiP'!G8,"NR","IT Soutenable"))</f>
        <v>Données</v>
      </c>
      <c r="B8" s="213" t="str">
        <f>IF(ISBLANK('0. BACKEND-WiP'!H8),"",SUBSTITUTE('0. BACKEND-WiP'!H8,"NR","IT Soutenable"))</f>
        <v/>
      </c>
      <c r="C8" s="215" t="str">
        <f>IF(ISBLANK('0. BACKEND-WiP'!I8),"",SUBSTITUTE('0. BACKEND-WiP'!I8,"NR","IT Soutenable"))</f>
        <v>Réduire l'impact des données de leur stockage et accès
(- Supprimer les données obsolètes)</v>
      </c>
      <c r="D8" s="201" t="str">
        <f>IF(ISBLANK('0. BACKEND-WiP'!J8),"",SUBSTITUTE('0. BACKEND-WiP'!J8,"NR","IT Soutenable"))</f>
        <v>Est-ce que la suppression des données obsolètes est gérée ?</v>
      </c>
      <c r="E8" s="201" t="str">
        <f>IF(ISBLANK('0. BACKEND-WiP'!K8),"",SUBSTITUTE('0. BACKEND-WiP'!K8,"NR","IT Soutenable"))</f>
        <v>La réglementation impose de maîtriser le cycle de vie des données pour certaines catégories (données personnelles encadrées par le RGPD). Les autres catégories de données ne sont pas prises en compte, ce qui conduit à accumuler les données sans prendre en compte les délais de péremptions, ce qui introduit un accroissement permanent de la volumétrie de données, des volumes de sauvegardes, de ressources consommées par les accès aux données. Au fil du temps, le niveau de précision des données perd de son importance ce qui doit conduire à réduire la volumétrie dans la phase précédant le retrait pur et simple.</v>
      </c>
      <c r="F8" s="201" t="str">
        <f>IF(ISBLANK('0. BACKEND-WiP'!L8),"",SUBSTITUTE('0. BACKEND-WiP'!L8,"NR","IT Soutenable"))</f>
        <v>Les durées de vie des données sont-elles gérées ?</v>
      </c>
      <c r="G8" s="208" t="str">
        <f>IF(ISBLANK('0. BACKEND-WiP'!M8),"",SUBSTITUTE('0. BACKEND-WiP'!M8,"NR","IT Soutenable"))</f>
        <v/>
      </c>
      <c r="H8" s="208" t="str">
        <f>IF(ISBLANK('0. BACKEND-WiP'!N8),"",SUBSTITUTE('0. BACKEND-WiP'!N8,"NR","IT Soutenable"))</f>
        <v/>
      </c>
      <c r="I8" s="208" t="str">
        <f>IF(ISBLANK('0. BACKEND-WiP'!O8),"",SUBSTITUTE('0. BACKEND-WiP'!O8,"NR","IT Soutenable"))</f>
        <v/>
      </c>
    </row>
    <row r="9" spans="1:9" ht="15.75" customHeight="1">
      <c r="A9" s="208" t="str">
        <f>IF(ISBLANK('0. BACKEND-WiP'!G9),"",SUBSTITUTE('0. BACKEND-WiP'!G9,"NR","IT Soutenable"))</f>
        <v>Données</v>
      </c>
      <c r="B9" s="213" t="str">
        <f>IF(ISBLANK('0. BACKEND-WiP'!H9),"",SUBSTITUTE('0. BACKEND-WiP'!H9,"NR","IT Soutenable"))</f>
        <v/>
      </c>
      <c r="C9" s="215" t="str">
        <f>IF(ISBLANK('0. BACKEND-WiP'!I9),"",SUBSTITUTE('0. BACKEND-WiP'!I9,"NR","IT Soutenable"))</f>
        <v>Réduire l'impact des données de leur stockage et accès
(- Gerer les index pour favoriser les temps accès)</v>
      </c>
      <c r="D9" s="201" t="str">
        <f>IF(ISBLANK('0. BACKEND-WiP'!J9),"",SUBSTITUTE('0. BACKEND-WiP'!J9,"NR","IT Soutenable"))</f>
        <v>Est-ce que les index des bases de données sont cohérents par rapport aux opérations ?</v>
      </c>
      <c r="E9" s="201" t="str">
        <f>IF(ISBLANK('0. BACKEND-WiP'!K9),"",SUBSTITUTE('0. BACKEND-WiP'!K9,"NR","IT Soutenable"))</f>
        <v>L'organisation des données a un impact fort sur la performance de recherche dans un SGBD. Les règles de structuration des collections de données permettent d'optimiser ces points. Les moteurs de SGBD disposent aussi d'indicateurs de performance qui facilitent les démarches d'optimisation. Moins de temps et de traitement d'accès aux données engendre moins de consommations d'énergies et un besoin plus faible de surdimensionnement des serveurs qui hébergent ces moteurs.</v>
      </c>
      <c r="F9" s="201" t="str">
        <f>IF(ISBLANK('0. BACKEND-WiP'!L9),"",SUBSTITUTE('0. BACKEND-WiP'!L9,"NR","IT Soutenable"))</f>
        <v>Les performances des index sont-elles revues périodiquement ?</v>
      </c>
      <c r="G9" s="208" t="str">
        <f>IF(ISBLANK('0. BACKEND-WiP'!M9),"",SUBSTITUTE('0. BACKEND-WiP'!M9,"NR","IT Soutenable"))</f>
        <v/>
      </c>
      <c r="H9" s="208" t="str">
        <f>IF(ISBLANK('0. BACKEND-WiP'!N9),"",SUBSTITUTE('0. BACKEND-WiP'!N9,"NR","IT Soutenable"))</f>
        <v/>
      </c>
      <c r="I9" s="208" t="str">
        <f>IF(ISBLANK('0. BACKEND-WiP'!O9),"",SUBSTITUTE('0. BACKEND-WiP'!O9,"NR","IT Soutenable"))</f>
        <v/>
      </c>
    </row>
    <row r="10" spans="1:9" ht="15.75" customHeight="1">
      <c r="A10" s="208" t="str">
        <f>IF(ISBLANK('0. BACKEND-WiP'!G10),"",SUBSTITUTE('0. BACKEND-WiP'!G10,"NR","IT Soutenable"))</f>
        <v>Données</v>
      </c>
      <c r="B10" s="213" t="str">
        <f>IF(ISBLANK('0. BACKEND-WiP'!H10),"",SUBSTITUTE('0. BACKEND-WiP'!H10,"NR","IT Soutenable"))</f>
        <v/>
      </c>
      <c r="C10" s="215" t="str">
        <f>IF(ISBLANK('0. BACKEND-WiP'!I10),"",SUBSTITUTE('0. BACKEND-WiP'!I10,"NR","IT Soutenable"))</f>
        <v>Réduire l'impact des données de leur stockage et accès
(-Envisager techno NoSql)</v>
      </c>
      <c r="D10" s="201" t="str">
        <f>IF(ISBLANK('0. BACKEND-WiP'!J10),"",SUBSTITUTE('0. BACKEND-WiP'!J10,"NR","IT Soutenable"))</f>
        <v>Une alternative au modèle relationnel est-elle envisagée ?</v>
      </c>
      <c r="E10" s="201" t="str">
        <f>IF(ISBLANK('0. BACKEND-WiP'!K10),"",SUBSTITUTE('0. BACKEND-WiP'!K10,"NR","IT Soutenable"))</f>
        <v xml:space="preserve">Les modèles relationnels des SGBD offrent des solutions efficaces pour gérer des structures de données très segmentées, mais en contrepartie ces moteurs de SGBD sont plus consommateurs de ressources techniques. Des modèles alternatifs peuvent être plus efficaces (NoSQL) pour certaines catégories d'usage.  </v>
      </c>
      <c r="F10" s="201" t="str">
        <f>IF(ISBLANK('0. BACKEND-WiP'!L10),"",SUBSTITUTE('0. BACKEND-WiP'!L10,"NR","IT Soutenable"))</f>
        <v xml:space="preserve">Est-ce qu'une solution NoSql est mise en place ?
</v>
      </c>
      <c r="G10" s="208" t="str">
        <f>IF(ISBLANK('0. BACKEND-WiP'!M10),"",SUBSTITUTE('0. BACKEND-WiP'!M10,"NR","IT Soutenable"))</f>
        <v/>
      </c>
      <c r="H10" s="208" t="str">
        <f>IF(ISBLANK('0. BACKEND-WiP'!N10),"",SUBSTITUTE('0. BACKEND-WiP'!N10,"NR","IT Soutenable"))</f>
        <v/>
      </c>
      <c r="I10" s="208" t="str">
        <f>IF(ISBLANK('0. BACKEND-WiP'!O10),"",SUBSTITUTE('0. BACKEND-WiP'!O10,"NR","IT Soutenable"))</f>
        <v/>
      </c>
    </row>
    <row r="11" spans="1:9" ht="15.75" customHeight="1">
      <c r="A11" s="208" t="str">
        <f>IF(ISBLANK('0. BACKEND-WiP'!G11),"",SUBSTITUTE('0. BACKEND-WiP'!G11,"NR","IT Soutenable"))</f>
        <v>Données</v>
      </c>
      <c r="B11" s="213" t="str">
        <f>IF(ISBLANK('0. BACKEND-WiP'!H11),"",SUBSTITUTE('0. BACKEND-WiP'!H11,"NR","IT Soutenable"))</f>
        <v/>
      </c>
      <c r="C11" s="215" t="str">
        <f>IF(ISBLANK('0. BACKEND-WiP'!I11),"",SUBSTITUTE('0. BACKEND-WiP'!I11,"NR","IT Soutenable"))</f>
        <v/>
      </c>
      <c r="D11" s="201" t="str">
        <f>IF(ISBLANK('0. BACKEND-WiP'!J11),"",SUBSTITUTE('0. BACKEND-WiP'!J11,"NR","IT Soutenable"))</f>
        <v>Est-ce qu'une solution NoSql est plus efficiente que son équivalent relationnel ?</v>
      </c>
      <c r="E11" s="201" t="str">
        <f>IF(ISBLANK('0. BACKEND-WiP'!K11),"",SUBSTITUTE('0. BACKEND-WiP'!K11,"NR","IT Soutenable"))</f>
        <v>La prédiction de gain de performance entre un modèle relationnel et NoSql est difficile et très dépendante de l'organisation et de l'usage des collections de données. Seule une étude comparative sur un échantillon pourra permettre d'établir les gains et bénéfices de chaque alternative.</v>
      </c>
      <c r="F11" s="201" t="str">
        <f>IF(ISBLANK('0. BACKEND-WiP'!L11),"",SUBSTITUTE('0. BACKEND-WiP'!L11,"NR","IT Soutenable"))</f>
        <v>Quel serait le gain d'une solution NoSql ?</v>
      </c>
      <c r="G11" s="208" t="str">
        <f>IF(ISBLANK('0. BACKEND-WiP'!M11),"",SUBSTITUTE('0. BACKEND-WiP'!M11,"NR","IT Soutenable"))</f>
        <v/>
      </c>
      <c r="H11" s="208" t="str">
        <f>IF(ISBLANK('0. BACKEND-WiP'!N11),"",SUBSTITUTE('0. BACKEND-WiP'!N11,"NR","IT Soutenable"))</f>
        <v/>
      </c>
      <c r="I11" s="208" t="str">
        <f>IF(ISBLANK('0. BACKEND-WiP'!O11),"",SUBSTITUTE('0. BACKEND-WiP'!O11,"NR","IT Soutenable"))</f>
        <v/>
      </c>
    </row>
    <row r="12" spans="1:9" ht="15.75" customHeight="1">
      <c r="A12" s="208" t="str">
        <f>IF(ISBLANK('0. BACKEND-WiP'!G12),"",SUBSTITUTE('0. BACKEND-WiP'!G12,"NR","IT Soutenable"))</f>
        <v>Données</v>
      </c>
      <c r="B12" s="213" t="str">
        <f>IF(ISBLANK('0. BACKEND-WiP'!H12),"",SUBSTITUTE('0. BACKEND-WiP'!H12,"NR","IT Soutenable"))</f>
        <v/>
      </c>
      <c r="C12" s="215" t="str">
        <f>IF(ISBLANK('0. BACKEND-WiP'!I12),"",SUBSTITUTE('0. BACKEND-WiP'!I12,"NR","IT Soutenable"))</f>
        <v>Réduire l'impact des données de leur stockage et accès
(-Benchmarker les requêtes Vs Procédures stockées / Triggers)</v>
      </c>
      <c r="D12" s="201" t="str">
        <f>IF(ISBLANK('0. BACKEND-WiP'!J12),"",SUBSTITUTE('0. BACKEND-WiP'!J12,"NR","IT Soutenable"))</f>
        <v>Est-ce que les différentes solutions d'accès aux données (requêtes, triggers, procédures stockées) ont été testées ?</v>
      </c>
      <c r="E12" s="201" t="str">
        <f>IF(ISBLANK('0. BACKEND-WiP'!K12),"",SUBSTITUTE('0. BACKEND-WiP'!K12,"NR","IT Soutenable"))</f>
        <v>Les différentes méthodes d'accès aux données fournies par les moteurs SGBD peuvent produire des consommations de ressources différentes pour un résultat similaire. Parmi ces solutions, les requêtes, les procédures stockées, les triggers doivent être évalués pour déterminer pour chaque usage le meilleur candidat, qui réduira la consommation de ressources.</v>
      </c>
      <c r="F12" s="201" t="str">
        <f>IF(ISBLANK('0. BACKEND-WiP'!L12),"",SUBSTITUTE('0. BACKEND-WiP'!L12,"NR","IT Soutenable"))</f>
        <v>Les performances des différentes solutions triggers, procédures stockées, requêtes sont-elles disponibles ?</v>
      </c>
      <c r="G12" s="208" t="str">
        <f>IF(ISBLANK('0. BACKEND-WiP'!M12),"",SUBSTITUTE('0. BACKEND-WiP'!M12,"NR","IT Soutenable"))</f>
        <v/>
      </c>
      <c r="H12" s="208" t="str">
        <f>IF(ISBLANK('0. BACKEND-WiP'!N12),"",SUBSTITUTE('0. BACKEND-WiP'!N12,"NR","IT Soutenable"))</f>
        <v/>
      </c>
      <c r="I12" s="208" t="str">
        <f>IF(ISBLANK('0. BACKEND-WiP'!O12),"",SUBSTITUTE('0. BACKEND-WiP'!O12,"NR","IT Soutenable"))</f>
        <v/>
      </c>
    </row>
    <row r="13" spans="1:9" ht="15.75" customHeight="1">
      <c r="A13" s="208" t="str">
        <f>IF(ISBLANK('0. BACKEND-WiP'!G13),"",SUBSTITUTE('0. BACKEND-WiP'!G13,"NR","IT Soutenable"))</f>
        <v>Données</v>
      </c>
      <c r="B13" s="213" t="str">
        <f>IF(ISBLANK('0. BACKEND-WiP'!H13),"",SUBSTITUTE('0. BACKEND-WiP'!H13,"NR","IT Soutenable"))</f>
        <v/>
      </c>
      <c r="C13" s="215" t="str">
        <f>IF(ISBLANK('0. BACKEND-WiP'!I13),"",SUBSTITUTE('0. BACKEND-WiP'!I13,"NR","IT Soutenable"))</f>
        <v>Réduire l'impact des données de leur stockage et accès
(-Suivre / activer les slow requests)</v>
      </c>
      <c r="D13" s="201" t="str">
        <f>IF(ISBLANK('0. BACKEND-WiP'!J13),"",SUBSTITUTE('0. BACKEND-WiP'!J13,"NR","IT Soutenable"))</f>
        <v xml:space="preserve">Est-ce que les clauses EXPLAIN sont utilisées sur les requêtes issues des "Slow query" pour optimiser les index ?
</v>
      </c>
      <c r="E13" s="201" t="str">
        <f>IF(ISBLANK('0. BACKEND-WiP'!K13),"",SUBSTITUTE('0. BACKEND-WiP'!K13,"NR","IT Soutenable"))</f>
        <v>La plupart des moteurs de SGBD disposent en standard d'un mode de supervision permettant d'identifier les actions les plus consommatrices de ressources. Les méthodes d'investigations des traitements identifiés comme "lourds" sont aussi fournies par les moteurs afin de donner les axes d'amélioration possibles pour réduire les délais et charges des opérations.</v>
      </c>
      <c r="F13" s="201" t="str">
        <f>IF(ISBLANK('0. BACKEND-WiP'!L13),"",SUBSTITUTE('0. BACKEND-WiP'!L13,"NR","IT Soutenable"))</f>
        <v>Est-ce que les critères permettant d'identifier une slow query sont clairement définis?</v>
      </c>
      <c r="G13" s="208" t="str">
        <f>IF(ISBLANK('0. BACKEND-WiP'!M13),"",SUBSTITUTE('0. BACKEND-WiP'!M13,"NR","IT Soutenable"))</f>
        <v/>
      </c>
      <c r="H13" s="208" t="str">
        <f>IF(ISBLANK('0. BACKEND-WiP'!N13),"",SUBSTITUTE('0. BACKEND-WiP'!N13,"NR","IT Soutenable"))</f>
        <v/>
      </c>
      <c r="I13" s="208" t="str">
        <f>IF(ISBLANK('0. BACKEND-WiP'!O13),"",SUBSTITUTE('0. BACKEND-WiP'!O13,"NR","IT Soutenable"))</f>
        <v/>
      </c>
    </row>
    <row r="14" spans="1:9" ht="15.75" customHeight="1">
      <c r="A14" s="208" t="str">
        <f>IF(ISBLANK('0. BACKEND-WiP'!G14),"",SUBSTITUTE('0. BACKEND-WiP'!G14,"NR","IT Soutenable"))</f>
        <v>Données</v>
      </c>
      <c r="B14" s="213" t="str">
        <f>IF(ISBLANK('0. BACKEND-WiP'!H14),"",SUBSTITUTE('0. BACKEND-WiP'!H14,"NR","IT Soutenable"))</f>
        <v/>
      </c>
      <c r="C14" s="215" t="str">
        <f>IF(ISBLANK('0. BACKEND-WiP'!I14),"",SUBSTITUTE('0. BACKEND-WiP'!I14,"NR","IT Soutenable"))</f>
        <v/>
      </c>
      <c r="D14" s="201" t="str">
        <f>IF(ISBLANK('0. BACKEND-WiP'!J14),"",SUBSTITUTE('0. BACKEND-WiP'!J14,"NR","IT Soutenable"))</f>
        <v>Les seuils de détection de slow query sont-ils définis de manière efficace ?</v>
      </c>
      <c r="E14" s="201" t="str">
        <f>IF(ISBLANK('0. BACKEND-WiP'!K14),"",SUBSTITUTE('0. BACKEND-WiP'!K14,"NR","IT Soutenable"))</f>
        <v>Même si la structure des données n'évolue pas, les volumétries vont changer entre la conception et l'usage du service. Cette volumétrie peut entraîner des phénomènes de charge ou de contentions de ressources qui n'étaient pas apparents auparavant. Le suivi de l'évolution des traitements les plus consommateurs est indispensable durant toute la vie du service.</v>
      </c>
      <c r="F14" s="201" t="str">
        <f>IF(ISBLANK('0. BACKEND-WiP'!L14),"",SUBSTITUTE('0. BACKEND-WiP'!L14,"NR","IT Soutenable"))</f>
        <v>Les seuils des slow query sont-ils revus périodiquement ?</v>
      </c>
      <c r="G14" s="208" t="str">
        <f>IF(ISBLANK('0. BACKEND-WiP'!M14),"",SUBSTITUTE('0. BACKEND-WiP'!M14,"NR","IT Soutenable"))</f>
        <v/>
      </c>
      <c r="H14" s="208" t="str">
        <f>IF(ISBLANK('0. BACKEND-WiP'!N14),"",SUBSTITUTE('0. BACKEND-WiP'!N14,"NR","IT Soutenable"))</f>
        <v/>
      </c>
      <c r="I14" s="208" t="str">
        <f>IF(ISBLANK('0. BACKEND-WiP'!O14),"",SUBSTITUTE('0. BACKEND-WiP'!O14,"NR","IT Soutenable"))</f>
        <v/>
      </c>
    </row>
    <row r="15" spans="1:9" ht="15.75" customHeight="1">
      <c r="A15" s="208" t="str">
        <f>IF(ISBLANK('0. BACKEND-WiP'!G15),"",SUBSTITUTE('0. BACKEND-WiP'!G15,"NR","IT Soutenable"))</f>
        <v>Données</v>
      </c>
      <c r="B15" s="213" t="str">
        <f>IF(ISBLANK('0. BACKEND-WiP'!H15),"",SUBSTITUTE('0. BACKEND-WiP'!H15,"NR","IT Soutenable"))</f>
        <v/>
      </c>
      <c r="C15" s="215" t="str">
        <f>IF(ISBLANK('0. BACKEND-WiP'!I15),"",SUBSTITUTE('0. BACKEND-WiP'!I15,"NR","IT Soutenable"))</f>
        <v/>
      </c>
      <c r="D15" s="201" t="str">
        <f>IF(ISBLANK('0. BACKEND-WiP'!J15),"",SUBSTITUTE('0. BACKEND-WiP'!J15,"NR","IT Soutenable"))</f>
        <v>Est-ce que les données "vivantes" et "mortes" sont gérées de manière différentes (ex: Stockage lent pour les données "mortes") ?</v>
      </c>
      <c r="E15" s="201" t="str">
        <f>IF(ISBLANK('0. BACKEND-WiP'!K15),"",SUBSTITUTE('0. BACKEND-WiP'!K15,"NR","IT Soutenable"))</f>
        <v>Les données d'historiques doivent être conservées pour des raisons légales ou de fonctionnalités du service. Les taux d'utilisation des données inactives ne justifient pas l'usage de mécanismes de haute performance pour leur stockage. Les mécanismes de stockage les plus performants sont aussi souvent ceux qui sont les plus consommateurs d'énergie ou qui ont un cycle de renouvellement physique plus court.</v>
      </c>
      <c r="F15" s="201" t="str">
        <f>IF(ISBLANK('0. BACKEND-WiP'!L15),"",SUBSTITUTE('0. BACKEND-WiP'!L15,"NR","IT Soutenable"))</f>
        <v>Quelle volumétrie de données inactives est conservée ?</v>
      </c>
      <c r="G15" s="208" t="str">
        <f>IF(ISBLANK('0. BACKEND-WiP'!M15),"",SUBSTITUTE('0. BACKEND-WiP'!M15,"NR","IT Soutenable"))</f>
        <v/>
      </c>
      <c r="H15" s="208" t="str">
        <f>IF(ISBLANK('0. BACKEND-WiP'!N15),"",SUBSTITUTE('0. BACKEND-WiP'!N15,"NR","IT Soutenable"))</f>
        <v/>
      </c>
      <c r="I15" s="208" t="str">
        <f>IF(ISBLANK('0. BACKEND-WiP'!O15),"",SUBSTITUTE('0. BACKEND-WiP'!O15,"NR","IT Soutenable"))</f>
        <v/>
      </c>
    </row>
    <row r="16" spans="1:9" ht="15.75" customHeight="1">
      <c r="A16" s="208" t="str">
        <f>IF(ISBLANK('0. BACKEND-WiP'!G16),"",SUBSTITUTE('0. BACKEND-WiP'!G16,"NR","IT Soutenable"))</f>
        <v>Données</v>
      </c>
      <c r="B16" s="213" t="str">
        <f>IF(ISBLANK('0. BACKEND-WiP'!H16),"",SUBSTITUTE('0. BACKEND-WiP'!H16,"NR","IT Soutenable"))</f>
        <v/>
      </c>
      <c r="C16" s="215" t="str">
        <f>IF(ISBLANK('0. BACKEND-WiP'!I16),"",SUBSTITUTE('0. BACKEND-WiP'!I16,"NR","IT Soutenable"))</f>
        <v/>
      </c>
      <c r="D16" s="201" t="str">
        <f>IF(ISBLANK('0. BACKEND-WiP'!J16),"",SUBSTITUTE('0. BACKEND-WiP'!J16,"NR","IT Soutenable"))</f>
        <v>Est-ce que les données souvent accédées sont disponibles en RAM ?</v>
      </c>
      <c r="E16" s="201" t="str">
        <f>IF(ISBLANK('0. BACKEND-WiP'!K16),"",SUBSTITUTE('0. BACKEND-WiP'!K16,"NR","IT Soutenable"))</f>
        <v xml:space="preserve">La consommation de ressources de traitement est plus importante lorsque les informations doivent être collectées sur des supports physiques (disques, réseaux) plutôt qu'en mémoire RAM. Les données les plus fréquemment accédées doivent bénéficier de cette solution pour réduire l'énergie d'accès, la performance sera aussi plus élevée. </v>
      </c>
      <c r="F16" s="201" t="str">
        <f>IF(ISBLANK('0. BACKEND-WiP'!L16),"",SUBSTITUTE('0. BACKEND-WiP'!L16,"NR","IT Soutenable"))</f>
        <v>Quel taux d'accès physique aux données est mesuré ?</v>
      </c>
      <c r="G16" s="208" t="str">
        <f>IF(ISBLANK('0. BACKEND-WiP'!M16),"",SUBSTITUTE('0. BACKEND-WiP'!M16,"NR","IT Soutenable"))</f>
        <v/>
      </c>
      <c r="H16" s="208" t="str">
        <f>IF(ISBLANK('0. BACKEND-WiP'!N16),"",SUBSTITUTE('0. BACKEND-WiP'!N16,"NR","IT Soutenable"))</f>
        <v/>
      </c>
      <c r="I16" s="208" t="str">
        <f>IF(ISBLANK('0. BACKEND-WiP'!O16),"",SUBSTITUTE('0. BACKEND-WiP'!O16,"NR","IT Soutenable"))</f>
        <v>Pidila 436/GreenIT 64/ Opquast 62</v>
      </c>
    </row>
    <row r="17" spans="1:9" ht="15.75" customHeight="1">
      <c r="A17" s="208" t="str">
        <f>IF(ISBLANK('0. BACKEND-WiP'!G17),"",SUBSTITUTE('0. BACKEND-WiP'!G17,"NR","IT Soutenable"))</f>
        <v>Données</v>
      </c>
      <c r="B17" s="213" t="str">
        <f>IF(ISBLANK('0. BACKEND-WiP'!H17),"",SUBSTITUTE('0. BACKEND-WiP'!H17,"NR","IT Soutenable"))</f>
        <v/>
      </c>
      <c r="C17" s="215" t="str">
        <f>IF(ISBLANK('0. BACKEND-WiP'!I17),"",SUBSTITUTE('0. BACKEND-WiP'!I17,"NR","IT Soutenable"))</f>
        <v/>
      </c>
      <c r="D17" s="201" t="str">
        <f>IF(ISBLANK('0. BACKEND-WiP'!J17),"",SUBSTITUTE('0. BACKEND-WiP'!J17,"NR","IT Soutenable"))</f>
        <v>Est-ce que les réplications de données entre plusieurs instances de moteur de base de données (Cluster) sont adaptées à la sensibilité et au besoin de disponibilité ?</v>
      </c>
      <c r="E17" s="201" t="str">
        <f>IF(ISBLANK('0. BACKEND-WiP'!K17),"",SUBSTITUTE('0. BACKEND-WiP'!K17,"NR","IT Soutenable"))</f>
        <v>Une même donnée peut être dupliquée pour assurer les besoins de disponibilité et de sécurisation. La redondance est efficace pour sécuriser les données, mais toutes les données ne justifient pas cette précaution qui augmente les volumes de stockage et génèrent des traitements de synchronisation. Seules les données sensibles doivent être sécurisées avec des mécanismes de redondance les plus efficaces. La mise en cluster de moteurs de SGBD permet de gérer la défaillance d'un moteur. Si en plus chaque moteur utilisent des stockages redondants (Mirroring, RAID 5, ...) la même donnée à une empreinte qui peut être multipliée par 6 (le plus souvent un cluster contient 3 instances pour gérer les quorums en cas de défaillance d'un noeud).</v>
      </c>
      <c r="F17" s="201" t="str">
        <f>IF(ISBLANK('0. BACKEND-WiP'!L17),"",SUBSTITUTE('0. BACKEND-WiP'!L17,"NR","IT Soutenable"))</f>
        <v>Les données dupliquées sont-elles tracées et en rapport avec leur sensibilité ?</v>
      </c>
      <c r="G17" s="208" t="str">
        <f>IF(ISBLANK('0. BACKEND-WiP'!M17),"",SUBSTITUTE('0. BACKEND-WiP'!M17,"NR","IT Soutenable"))</f>
        <v/>
      </c>
      <c r="H17" s="208" t="str">
        <f>IF(ISBLANK('0. BACKEND-WiP'!N17),"",SUBSTITUTE('0. BACKEND-WiP'!N17,"NR","IT Soutenable"))</f>
        <v/>
      </c>
      <c r="I17" s="208" t="str">
        <f>IF(ISBLANK('0. BACKEND-WiP'!O17),"",SUBSTITUTE('0. BACKEND-WiP'!O17,"NR","IT Soutenable"))</f>
        <v/>
      </c>
    </row>
    <row r="18" spans="1:9" ht="15.75" customHeight="1">
      <c r="A18" s="208" t="str">
        <f>IF(ISBLANK('0. BACKEND-WiP'!G18),"",SUBSTITUTE('0. BACKEND-WiP'!G18,"NR","IT Soutenable"))</f>
        <v>Traitement de données</v>
      </c>
      <c r="B18" s="213" t="str">
        <f>IF(ISBLANK('0. BACKEND-WiP'!H18),"",SUBSTITUTE('0. BACKEND-WiP'!H18,"NR","IT Soutenable"))</f>
        <v/>
      </c>
      <c r="C18" s="215" t="str">
        <f>IF(ISBLANK('0. BACKEND-WiP'!I18),"",SUBSTITUTE('0. BACKEND-WiP'!I18,"NR","IT Soutenable"))</f>
        <v>Réduire l'impact des données de leur stockage et accès
(- Créer la date d'expiration des données collectées)</v>
      </c>
      <c r="D18" s="201" t="str">
        <f>IF(ISBLANK('0. BACKEND-WiP'!J18),"",SUBSTITUTE('0. BACKEND-WiP'!J18,"NR","IT Soutenable"))</f>
        <v>Les données ont-elles une date d'expiration à laquelle elles sont supprimées ?</v>
      </c>
      <c r="E18" s="201" t="str">
        <f>IF(ISBLANK('0. BACKEND-WiP'!K18),"",SUBSTITUTE('0. BACKEND-WiP'!K18,"NR","IT Soutenable"))</f>
        <v>Les spécifications font apparaître des collections de données des procédures asynchrones ou des tâches périodiques indispensables au bon fonctionnement du service. Ces éléments sont le plus souvent invisibles et en l'absence de spécifications explicites des processus de retrait ils sont rarement pris en compte dans les fins d'exploitation d'un service. Chacun de ces éléments doit porter sa propre information de fin de vie.</v>
      </c>
      <c r="F18" s="201" t="str">
        <f>IF(ISBLANK('0. BACKEND-WiP'!L18),"",SUBSTITUTE('0. BACKEND-WiP'!L18,"NR","IT Soutenable"))</f>
        <v>A quelle fréquence sont vérifiées les dates d'expiration ?</v>
      </c>
      <c r="G18" s="208" t="str">
        <f>IF(ISBLANK('0. BACKEND-WiP'!M18),"",SUBSTITUTE('0. BACKEND-WiP'!M18,"NR","IT Soutenable"))</f>
        <v/>
      </c>
      <c r="H18" s="208" t="str">
        <f>IF(ISBLANK('0. BACKEND-WiP'!N18),"",SUBSTITUTE('0. BACKEND-WiP'!N18,"NR","IT Soutenable"))</f>
        <v/>
      </c>
      <c r="I18" s="208" t="str">
        <f>IF(ISBLANK('0. BACKEND-WiP'!O18),"",SUBSTITUTE('0. BACKEND-WiP'!O18,"NR","IT Soutenable"))</f>
        <v/>
      </c>
    </row>
    <row r="19" spans="1:9" ht="15.75" customHeight="1">
      <c r="A19" s="208" t="str">
        <f>IF(ISBLANK('0. BACKEND-WiP'!G19),"",SUBSTITUTE('0. BACKEND-WiP'!G19,"NR","IT Soutenable"))</f>
        <v>Traitement de données</v>
      </c>
      <c r="B19" s="213" t="str">
        <f>IF(ISBLANK('0. BACKEND-WiP'!H19),"",SUBSTITUTE('0. BACKEND-WiP'!H19,"NR","IT Soutenable"))</f>
        <v/>
      </c>
      <c r="C19" s="215" t="str">
        <f>IF(ISBLANK('0. BACKEND-WiP'!I19),"",SUBSTITUTE('0. BACKEND-WiP'!I19,"NR","IT Soutenable"))</f>
        <v>Réduire l'impact des données de leur stockage et accès
(- Collecter des données compatible RGPD)</v>
      </c>
      <c r="D19" s="201" t="str">
        <f>IF(ISBLANK('0. BACKEND-WiP'!J19),"",SUBSTITUTE('0. BACKEND-WiP'!J19,"NR","IT Soutenable"))</f>
        <v>Est-ce que des données sensibles sont collectées et sont-elles indispensables ?</v>
      </c>
      <c r="E19" s="201" t="str">
        <f>IF(ISBLANK('0. BACKEND-WiP'!K19),"",SUBSTITUTE('0. BACKEND-WiP'!K19,"NR","IT Soutenable"))</f>
        <v>Les données que les utilisateurs confient sont sous votre responsabilité et les utilisateurs doivent être tenus informés du soin que vous mettez en oeuvre pour assurer la confidentialité de ces données. Le RGPD impose un cadre pour les données personnelles mais ne couvre pas les autres catégories qui mériteraient les mêmes précautions. Le registre des traitements, le PIA du RGPD doivent être réalisés, mis à jour et validés par le DPO (Délégué à la Protection de Données). Les données échangées avec d'autres prestataires doivent faire l'objet d'une analyse de responsabilité. Limiter la collecte de données sensibles, au-delà du respect de l'utilisateur, réduit aussi la charge et la responsabilité d'administration de ces données personnelles</v>
      </c>
      <c r="F19" s="201" t="str">
        <f>IF(ISBLANK('0. BACKEND-WiP'!L19),"",SUBSTITUTE('0. BACKEND-WiP'!L19,"NR","IT Soutenable"))</f>
        <v>Combien de données sont identifiées comme sensibles aux sens RGPD ?</v>
      </c>
      <c r="G19" s="208" t="str">
        <f>IF(ISBLANK('0. BACKEND-WiP'!M19),"",SUBSTITUTE('0. BACKEND-WiP'!M19,"NR","IT Soutenable"))</f>
        <v/>
      </c>
      <c r="H19" s="208" t="str">
        <f>IF(ISBLANK('0. BACKEND-WiP'!N19),"",SUBSTITUTE('0. BACKEND-WiP'!N19,"NR","IT Soutenable"))</f>
        <v/>
      </c>
      <c r="I19" s="208" t="str">
        <f>IF(ISBLANK('0. BACKEND-WiP'!O19),"",SUBSTITUTE('0. BACKEND-WiP'!O19,"NR","IT Soutenable"))</f>
        <v/>
      </c>
    </row>
    <row r="20" spans="1:9" ht="15.75" customHeight="1">
      <c r="A20" s="208" t="str">
        <f>IF(ISBLANK('0. BACKEND-WiP'!G20),"",SUBSTITUTE('0. BACKEND-WiP'!G20,"NR","IT Soutenable"))</f>
        <v>Traitement de données</v>
      </c>
      <c r="B20" s="213" t="str">
        <f>IF(ISBLANK('0. BACKEND-WiP'!H20),"",SUBSTITUTE('0. BACKEND-WiP'!H20,"NR","IT Soutenable"))</f>
        <v/>
      </c>
      <c r="C20" s="215" t="str">
        <f>IF(ISBLANK('0. BACKEND-WiP'!I20),"",SUBSTITUTE('0. BACKEND-WiP'!I20,"NR","IT Soutenable"))</f>
        <v>Réduire l'impact des données de leur stockage et accès
(- Ne collecter que les données minimales nécessaires à la fonctionnalité en cours d'utilisation (Amaury))</v>
      </c>
      <c r="D20" s="201" t="str">
        <f>IF(ISBLANK('0. BACKEND-WiP'!J20),"",SUBSTITUTE('0. BACKEND-WiP'!J20,"NR","IT Soutenable"))</f>
        <v>Est-ce que les données collectées sont réellement utiles ?</v>
      </c>
      <c r="E20" s="201" t="str">
        <f>IF(ISBLANK('0. BACKEND-WiP'!K20),"",SUBSTITUTE('0. BACKEND-WiP'!K20,"NR","IT Soutenable"))</f>
        <v>Les données que les utilisateurs confient sont sous votre responsabilité et les utilisateurs doivent être tenus informés du soin que vous mettez en oeuvre pour assurer la confidentialité de leurs données. Le RGPD impose un cadre pour les données personnelles mais ne couvre pas les autres catégories qui mériteraient les mêmes précautions. L'empreinte des données du service se répercute tout au long du cycle de vie du service, la réduction du volume de données collectées est indispensable pour limiter ces impacts</v>
      </c>
      <c r="F20" s="201" t="str">
        <f>IF(ISBLANK('0. BACKEND-WiP'!L20),"",SUBSTITUTE('0. BACKEND-WiP'!L20,"NR","IT Soutenable"))</f>
        <v>Chaque donnée est-elle associée à un traitement ?</v>
      </c>
      <c r="G20" s="208" t="str">
        <f>IF(ISBLANK('0. BACKEND-WiP'!M20),"",SUBSTITUTE('0. BACKEND-WiP'!M20,"NR","IT Soutenable"))</f>
        <v/>
      </c>
      <c r="H20" s="208" t="str">
        <f>IF(ISBLANK('0. BACKEND-WiP'!N20),"",SUBSTITUTE('0. BACKEND-WiP'!N20,"NR","IT Soutenable"))</f>
        <v/>
      </c>
      <c r="I20" s="208" t="str">
        <f>IF(ISBLANK('0. BACKEND-WiP'!O20),"",SUBSTITUTE('0. BACKEND-WiP'!O20,"NR","IT Soutenable"))</f>
        <v/>
      </c>
    </row>
    <row r="21" spans="1:9" ht="15.75" customHeight="1">
      <c r="A21" s="208" t="str">
        <f>IF(ISBLANK('0. BACKEND-WiP'!G21),"",SUBSTITUTE('0. BACKEND-WiP'!G21,"NR","IT Soutenable"))</f>
        <v>Traitement de données</v>
      </c>
      <c r="B21" s="213"/>
      <c r="C21" s="215" t="str">
        <f>IF(ISBLANK('0. BACKEND-WiP'!I21),"",SUBSTITUTE('0. BACKEND-WiP'!I21,"NR","IT Soutenable"))</f>
        <v/>
      </c>
      <c r="D21" s="201" t="str">
        <f>IF(ISBLANK('0. BACKEND-WiP'!J21),"",SUBSTITUTE('0. BACKEND-WiP'!J21,"NR","IT Soutenable"))</f>
        <v>Est-ce que l'API fournit des limites, des filtres et la liste des champs à retourner ?</v>
      </c>
      <c r="E21" s="201" t="str">
        <f>IF(ISBLANK('0. BACKEND-WiP'!K21),"",SUBSTITUTE('0. BACKEND-WiP'!K21,"NR","IT Soutenable"))</f>
        <v>Les parcours et besoins des utilisateurs sont très difficilement anticipables. Une tendance consiste à fournir au front end un maximum de données pour couvrir le maximum de cas d'utilisation. Cette pratique est inefficace d'un point de vue IT Soutenable car la collecte, le traitement et l'acheminement des données génèrent une charge et donc une consommation énergétique importante sans certitude que toutes ces données seront effectivement utilisées. L'empreinte du service doit être réduite en ne collectant que les données indispensables au fur et à mesure du déroulement du service via les mécanismes API.</v>
      </c>
      <c r="F21" s="201" t="str">
        <f>IF(ISBLANK('0. BACKEND-WiP'!L21),"",SUBSTITUTE('0. BACKEND-WiP'!L21,"NR","IT Soutenable"))</f>
        <v>Quel volume maximum est retourné par les API ?</v>
      </c>
      <c r="G21" s="208" t="str">
        <f>IF(ISBLANK('0. BACKEND-WiP'!M21),"",SUBSTITUTE('0. BACKEND-WiP'!M21,"NR","IT Soutenable"))</f>
        <v>Est-ce que la pagination est gérée dans les appels API ?</v>
      </c>
      <c r="H21" s="208" t="str">
        <f>IF(ISBLANK('0. BACKEND-WiP'!N21),"",SUBSTITUTE('0. BACKEND-WiP'!N21,"NR","IT Soutenable"))</f>
        <v>La volumétrie des échanges API est-il borné ?</v>
      </c>
      <c r="I21" s="208" t="str">
        <f>IF(ISBLANK('0. BACKEND-WiP'!O21),"",SUBSTITUTE('0. BACKEND-WiP'!O21,"NR","IT Soutenable"))</f>
        <v>Opquast 73 74 /GreenIT 74 75</v>
      </c>
    </row>
    <row r="22" spans="1:9" ht="15.75" customHeight="1">
      <c r="A22" s="208" t="str">
        <f>IF(ISBLANK('0. BACKEND-WiP'!G22),"",SUBSTITUTE('0. BACKEND-WiP'!G22,"NR","IT Soutenable"))</f>
        <v>Sécurité</v>
      </c>
      <c r="B22" s="213" t="str">
        <f>IF(ISBLANK('0. BACKEND-WiP'!H22),"",SUBSTITUTE('0. BACKEND-WiP'!H22,"NR","IT Soutenable"))</f>
        <v/>
      </c>
      <c r="C22" s="215" t="str">
        <f>IF(ISBLANK('0. BACKEND-WiP'!I22),"",SUBSTITUTE('0. BACKEND-WiP'!I22,"NR","IT Soutenable"))</f>
        <v>Réduire l'impact des données de leur stockage et accès
(- Ne pas stocker d'informations bancaires ou ""sensibles au sens RGPD"")</v>
      </c>
      <c r="D22" s="201" t="str">
        <f>IF(ISBLANK('0. BACKEND-WiP'!J22),"",SUBSTITUTE('0. BACKEND-WiP'!J22,"NR","IT Soutenable"))</f>
        <v>Est-ce que les données sensibles des utilisateurs sont sécurisées ?</v>
      </c>
      <c r="E22" s="201" t="str">
        <f>IF(ISBLANK('0. BACKEND-WiP'!K22),"",SUBSTITUTE('0. BACKEND-WiP'!K22,"NR","IT Soutenable"))</f>
        <v>Le RGPD impose l'établissement d'un PIA, celui-ci doit être réellement suivi et intégré dans les processus qualité. En préalable, toutes les solutions de sécurisation des données sensibles doivent être déployées et validées.</v>
      </c>
      <c r="F22" s="201" t="str">
        <f>IF(ISBLANK('0. BACKEND-WiP'!L22),"",SUBSTITUTE('0. BACKEND-WiP'!L22,"NR","IT Soutenable"))</f>
        <v>Quelles procédures de sécurisation sont associées aux données sensibles ?</v>
      </c>
      <c r="G22" s="208" t="str">
        <f>IF(ISBLANK('0. BACKEND-WiP'!M22),"",SUBSTITUTE('0. BACKEND-WiP'!M22,"NR","IT Soutenable"))</f>
        <v/>
      </c>
      <c r="H22" s="208" t="str">
        <f>IF(ISBLANK('0. BACKEND-WiP'!N22),"",SUBSTITUTE('0. BACKEND-WiP'!N22,"NR","IT Soutenable"))</f>
        <v/>
      </c>
      <c r="I22" s="208" t="str">
        <f>IF(ISBLANK('0. BACKEND-WiP'!O22),"",SUBSTITUTE('0. BACKEND-WiP'!O22,"NR","IT Soutenable"))</f>
        <v/>
      </c>
    </row>
    <row r="23" spans="1:9" ht="15.75" customHeight="1">
      <c r="A23" s="208" t="str">
        <f>IF(ISBLANK('0. BACKEND-WiP'!G23),"",SUBSTITUTE('0. BACKEND-WiP'!G23,"NR","IT Soutenable"))</f>
        <v>Traitement de données</v>
      </c>
      <c r="B23" s="213" t="str">
        <f>IF(ISBLANK('0. BACKEND-WiP'!H23),"",SUBSTITUTE('0. BACKEND-WiP'!H23,"NR","IT Soutenable"))</f>
        <v/>
      </c>
      <c r="C23" s="215" t="str">
        <f>IF(ISBLANK('0. BACKEND-WiP'!I23),"",SUBSTITUTE('0. BACKEND-WiP'!I23,"NR","IT Soutenable"))</f>
        <v>Réduire l'impact des données de leur stockage et accès
(Recommandation de structuration des données de santé pour favoriser les échanges : plages de jeux de valeurs, intervalle, nomenclature, définition des champs (couche métier de l'interopérabilité))</v>
      </c>
      <c r="D23" s="201" t="str">
        <f>IF(ISBLANK('0. BACKEND-WiP'!J23),"",SUBSTITUTE('0. BACKEND-WiP'!J23,"NR","IT Soutenable"))</f>
        <v>Les données réglementées (personnelles, santé, financières) sont-elles conformes aux recommandations de structuration de ces catégories de données ?</v>
      </c>
      <c r="E23" s="201" t="str">
        <f>IF(ISBLANK('0. BACKEND-WiP'!K23),"",SUBSTITUTE('0. BACKEND-WiP'!K23,"NR","IT Soutenable"))</f>
        <v>Le cadre réglementaire de certaines catégories de données est très strict, le respect de ces données pour protéger les utilisateurs est un critère important. Il est indispensable que dans le processus de développement aucune brèche ne soit possible et que toutes les interopérabilités avec les mécanismes standards de ces domaines soient validées.</v>
      </c>
      <c r="F23" s="201" t="str">
        <f>IF(ISBLANK('0. BACKEND-WiP'!L23),"",SUBSTITUTE('0. BACKEND-WiP'!L23,"NR","IT Soutenable"))</f>
        <v>Combien de données réglementées sont utilisées ?</v>
      </c>
      <c r="G23" s="208" t="str">
        <f>IF(ISBLANK('0. BACKEND-WiP'!M23),"",SUBSTITUTE('0. BACKEND-WiP'!M23,"NR","IT Soutenable"))</f>
        <v/>
      </c>
      <c r="H23" s="208" t="str">
        <f>IF(ISBLANK('0. BACKEND-WiP'!N23),"",SUBSTITUTE('0. BACKEND-WiP'!N23,"NR","IT Soutenable"))</f>
        <v/>
      </c>
      <c r="I23" s="208" t="str">
        <f>IF(ISBLANK('0. BACKEND-WiP'!O23),"",SUBSTITUTE('0. BACKEND-WiP'!O23,"NR","IT Soutenable"))</f>
        <v/>
      </c>
    </row>
    <row r="24" spans="1:9" ht="15.75" customHeight="1">
      <c r="A24" s="208" t="str">
        <f>IF(ISBLANK('0. BACKEND-WiP'!G24),"",SUBSTITUTE('0. BACKEND-WiP'!G24,"NR","IT Soutenable"))</f>
        <v/>
      </c>
      <c r="B24" s="213" t="str">
        <f>IF(ISBLANK('0. BACKEND-WiP'!H24),"",SUBSTITUTE('0. BACKEND-WiP'!H24,"NR","IT Soutenable"))</f>
        <v>Utiliser les composants techniques qui améliorent les aspects IT Soutenable, sécurité et performance</v>
      </c>
      <c r="C24" s="215" t="str">
        <f>IF(ISBLANK('0. BACKEND-WiP'!I24),"",SUBSTITUTE('0. BACKEND-WiP'!I24,"NR","IT Soutenable"))</f>
        <v/>
      </c>
      <c r="D24" s="201" t="str">
        <f>IF(ISBLANK('0. BACKEND-WiP'!J24),"",SUBSTITUTE('0. BACKEND-WiP'!J24,"NR","IT Soutenable"))</f>
        <v/>
      </c>
      <c r="E24" s="201" t="str">
        <f>IF(ISBLANK('0. BACKEND-WiP'!K24),"",SUBSTITUTE('0. BACKEND-WiP'!K24,"NR","IT Soutenable"))</f>
        <v/>
      </c>
      <c r="F24" s="201" t="str">
        <f>IF(ISBLANK('0. BACKEND-WiP'!L24),"",SUBSTITUTE('0. BACKEND-WiP'!L24,"NR","IT Soutenable"))</f>
        <v/>
      </c>
      <c r="G24" s="208" t="str">
        <f>IF(ISBLANK('0. BACKEND-WiP'!M24),"",SUBSTITUTE('0. BACKEND-WiP'!M24,"NR","IT Soutenable"))</f>
        <v/>
      </c>
      <c r="H24" s="208" t="str">
        <f>IF(ISBLANK('0. BACKEND-WiP'!N24),"",SUBSTITUTE('0. BACKEND-WiP'!N24,"NR","IT Soutenable"))</f>
        <v/>
      </c>
      <c r="I24" s="208" t="str">
        <f>IF(ISBLANK('0. BACKEND-WiP'!O24),"",SUBSTITUTE('0. BACKEND-WiP'!O24,"NR","IT Soutenable"))</f>
        <v/>
      </c>
    </row>
    <row r="25" spans="1:9" ht="15.75" customHeight="1">
      <c r="A25" s="208" t="str">
        <f>IF(ISBLANK('0. BACKEND-WiP'!G25),"",SUBSTITUTE('0. BACKEND-WiP'!G25,"NR","IT Soutenable"))</f>
        <v>Performance</v>
      </c>
      <c r="B25" s="213" t="str">
        <f>IF(ISBLANK('0. BACKEND-WiP'!H25),"",SUBSTITUTE('0. BACKEND-WiP'!H25,"NR","IT Soutenable"))</f>
        <v/>
      </c>
      <c r="C25" s="215" t="str">
        <f>IF(ISBLANK('0. BACKEND-WiP'!I25),"",SUBSTITUTE('0. BACKEND-WiP'!I25,"NR","IT Soutenable"))</f>
        <v>Utiliser les composants techniques qui améliorent les aspects IT Soutenable, sécurité et performance
(- Privilégier les serveurs lights (ex : nginx vs Apache))</v>
      </c>
      <c r="D25" s="201" t="str">
        <f>IF(ISBLANK('0. BACKEND-WiP'!J25),"",SUBSTITUTE('0. BACKEND-WiP'!J25,"NR","IT Soutenable"))</f>
        <v>Est-ce que le serveur web utilisé est asynchrone et multi-thread ?</v>
      </c>
      <c r="E25" s="201" t="str">
        <f>IF(ISBLANK('0. BACKEND-WiP'!K25),"",SUBSTITUTE('0. BACKEND-WiP'!K25,"NR","IT Soutenable"))</f>
        <v>Les architectures physiques des serveurs disposent de mécanismes permettant d'optimiser les gestions de threads. Les logiciels doivent être en mesures d'exploiter ces fonctionnalités pour optimiser l'utilisation des ressources physiques pour limiter les besoins de sur-dimensionnement des équipements pour traiter la charge opérationnelle des services.</v>
      </c>
      <c r="F25" s="201" t="str">
        <f>IF(ISBLANK('0. BACKEND-WiP'!L25),"",SUBSTITUTE('0. BACKEND-WiP'!L25,"NR","IT Soutenable"))</f>
        <v>Quel serveur http est utilisé ?</v>
      </c>
      <c r="G25" s="208" t="str">
        <f>IF(ISBLANK('0. BACKEND-WiP'!M25),"",SUBSTITUTE('0. BACKEND-WiP'!M25,"NR","IT Soutenable"))</f>
        <v/>
      </c>
      <c r="H25" s="208" t="str">
        <f>IF(ISBLANK('0. BACKEND-WiP'!N25),"",SUBSTITUTE('0. BACKEND-WiP'!N25,"NR","IT Soutenable"))</f>
        <v/>
      </c>
      <c r="I25" s="208" t="str">
        <f>IF(ISBLANK('0. BACKEND-WiP'!O25),"",SUBSTITUTE('0. BACKEND-WiP'!O25,"NR","IT Soutenable"))</f>
        <v>GreenIT 97 99</v>
      </c>
    </row>
    <row r="26" spans="1:9" ht="15.75" customHeight="1">
      <c r="A26" s="208" t="str">
        <f>IF(ISBLANK('0. BACKEND-WiP'!G26),"",SUBSTITUTE('0. BACKEND-WiP'!G26,"NR","IT Soutenable"))</f>
        <v>Performance</v>
      </c>
      <c r="B26" s="213" t="str">
        <f>IF(ISBLANK('0. BACKEND-WiP'!H26),"",SUBSTITUTE('0. BACKEND-WiP'!H26,"NR","IT Soutenable"))</f>
        <v/>
      </c>
      <c r="C26" s="215" t="str">
        <f>IF(ISBLANK('0. BACKEND-WiP'!I26),"",SUBSTITUTE('0. BACKEND-WiP'!I26,"NR","IT Soutenable"))</f>
        <v>Utiliser les composants techniques qui améliorent les aspects IT Soutenable, sécurité et performance
(- Limiter les dépendances de composants)</v>
      </c>
      <c r="D26" s="201" t="str">
        <f>IF(ISBLANK('0. BACKEND-WiP'!J26),"",SUBSTITUTE('0. BACKEND-WiP'!J26,"NR","IT Soutenable"))</f>
        <v>Est-ce que l'on a évalué l'arbre de dépendance des composants intégrés ?</v>
      </c>
      <c r="E26" s="201" t="str">
        <f>IF(ISBLANK('0. BACKEND-WiP'!K26),"",SUBSTITUTE('0. BACKEND-WiP'!K26,"NR","IT Soutenable"))</f>
        <v>Bien souvent les composants issus de bibliothèques publiques (open source ou commerciales) apportent un ensemble de fonctionnalités qui ne sont que rarement toutes utilisées et drainent des dépendances vis-à-vis d'autres composants avec les mêmes caractéristiques. Au final le projet agrège un volume de bibliothèques important alors qu'une petite partie est réellement utilisée. Privilégier les composants dont les dépendances et fonctionnalités sont pilotables par rapport aux besoins est efficace du point de vue IT Soutenable.</v>
      </c>
      <c r="F26" s="201" t="str">
        <f>IF(ISBLANK('0. BACKEND-WiP'!L26),"",SUBSTITUTE('0. BACKEND-WiP'!L26,"NR","IT Soutenable"))</f>
        <v>Le graphe de dépendance est-il généré ?</v>
      </c>
      <c r="G26" s="208" t="str">
        <f>IF(ISBLANK('0. BACKEND-WiP'!M26),"",SUBSTITUTE('0. BACKEND-WiP'!M26,"NR","IT Soutenable"))</f>
        <v>La possibilité de limiter les dépendances fait-elle partie des critères de sélection des solutions techniques ?</v>
      </c>
      <c r="H26" s="208" t="str">
        <f>IF(ISBLANK('0. BACKEND-WiP'!N26),"",SUBSTITUTE('0. BACKEND-WiP'!N26,"NR","IT Soutenable"))</f>
        <v/>
      </c>
      <c r="I26" s="208" t="str">
        <f>IF(ISBLANK('0. BACKEND-WiP'!O26),"",SUBSTITUTE('0. BACKEND-WiP'!O26,"NR","IT Soutenable"))</f>
        <v/>
      </c>
    </row>
    <row r="27" spans="1:9" ht="15.75" customHeight="1">
      <c r="A27" s="208" t="str">
        <f>IF(ISBLANK('0. BACKEND-WiP'!G27),"",SUBSTITUTE('0. BACKEND-WiP'!G27,"NR","IT Soutenable"))</f>
        <v>Performance</v>
      </c>
      <c r="B27" s="213" t="str">
        <f>IF(ISBLANK('0. BACKEND-WiP'!H27),"",SUBSTITUTE('0. BACKEND-WiP'!H27,"NR","IT Soutenable"))</f>
        <v/>
      </c>
      <c r="C27" s="215" t="str">
        <f>IF(ISBLANK('0. BACKEND-WiP'!I27),"",SUBSTITUTE('0. BACKEND-WiP'!I27,"NR","IT Soutenable"))</f>
        <v/>
      </c>
      <c r="D27" s="201" t="str">
        <f>IF(ISBLANK('0. BACKEND-WiP'!J27),"",SUBSTITUTE('0. BACKEND-WiP'!J27,"NR","IT Soutenable"))</f>
        <v>Est-ce que l'on peut réduire les dépendances avec un composant alternatif ?</v>
      </c>
      <c r="E27" s="201" t="str">
        <f>IF(ISBLANK('0. BACKEND-WiP'!K27),"",SUBSTITUTE('0. BACKEND-WiP'!K27,"NR","IT Soutenable"))</f>
        <v>Les arbres de dépendance donnent la cartographie des composants et leurs relations. Un arbre de dépendance le plus réduit possible est efficace car il réduit les volumes de code, mais cela ne présume pas que chaque branche de cet arbre de dépendance est justifiée par une utilisation effective.</v>
      </c>
      <c r="F27" s="201" t="str">
        <f>IF(ISBLANK('0. BACKEND-WiP'!L27),"",SUBSTITUTE('0. BACKEND-WiP'!L27,"NR","IT Soutenable"))</f>
        <v>Le graphe de dépendance est-il disponible pour chaque composant ?</v>
      </c>
      <c r="G27" s="208" t="str">
        <f>IF(ISBLANK('0. BACKEND-WiP'!M27),"",SUBSTITUTE('0. BACKEND-WiP'!M27,"NR","IT Soutenable"))</f>
        <v/>
      </c>
      <c r="H27" s="208" t="str">
        <f>IF(ISBLANK('0. BACKEND-WiP'!N27),"",SUBSTITUTE('0. BACKEND-WiP'!N27,"NR","IT Soutenable"))</f>
        <v/>
      </c>
      <c r="I27" s="208" t="str">
        <f>IF(ISBLANK('0. BACKEND-WiP'!O27),"",SUBSTITUTE('0. BACKEND-WiP'!O27,"NR","IT Soutenable"))</f>
        <v/>
      </c>
    </row>
    <row r="28" spans="1:9" ht="15.75" customHeight="1">
      <c r="A28" s="208" t="str">
        <f>IF(ISBLANK('0. BACKEND-WiP'!G28),"",SUBSTITUTE('0. BACKEND-WiP'!G28,"NR","IT Soutenable"))</f>
        <v>Performance</v>
      </c>
      <c r="B28" s="213" t="str">
        <f>IF(ISBLANK('0. BACKEND-WiP'!H28),"",SUBSTITUTE('0. BACKEND-WiP'!H28,"NR","IT Soutenable"))</f>
        <v/>
      </c>
      <c r="C28" s="215" t="str">
        <f>IF(ISBLANK('0. BACKEND-WiP'!I28),"",SUBSTITUTE('0. BACKEND-WiP'!I28,"NR","IT Soutenable"))</f>
        <v>Utiliser les composants techniques qui améliorent les aspects IT Soutenable, sécurité et performance
(- Favoriser les traitements asynchrones)</v>
      </c>
      <c r="D28" s="201" t="str">
        <f>IF(ISBLANK('0. BACKEND-WiP'!J28),"",SUBSTITUTE('0. BACKEND-WiP'!J28,"NR","IT Soutenable"))</f>
        <v>Est-ce que l'utilisateur est informé d'un traitement en cours en arrière-plan ?</v>
      </c>
      <c r="E28" s="201" t="str">
        <f>IF(ISBLANK('0. BACKEND-WiP'!K28),"",SUBSTITUTE('0. BACKEND-WiP'!K28,"NR","IT Soutenable"))</f>
        <v>Certains traitements sont invisibles du point de vue utilisateur, mais peuvent produire des délais de réponse incompris et inciter l'utilisateur à renouveler ses opérations. La multiplication des demandes de traitements inutiles dégradent les performances IT Soutenable.</v>
      </c>
      <c r="F28" s="201" t="str">
        <f>IF(ISBLANK('0. BACKEND-WiP'!L28),"",SUBSTITUTE('0. BACKEND-WiP'!L28,"NR","IT Soutenable"))</f>
        <v>La liste des traitements qui ne nécessitent pas un résultat immédiat est-elle établie ?</v>
      </c>
      <c r="G28" s="208" t="str">
        <f>IF(ISBLANK('0. BACKEND-WiP'!M28),"",SUBSTITUTE('0. BACKEND-WiP'!M28,"NR","IT Soutenable"))</f>
        <v/>
      </c>
      <c r="H28" s="208" t="str">
        <f>IF(ISBLANK('0. BACKEND-WiP'!N28),"",SUBSTITUTE('0. BACKEND-WiP'!N28,"NR","IT Soutenable"))</f>
        <v/>
      </c>
      <c r="I28" s="208" t="str">
        <f>IF(ISBLANK('0. BACKEND-WiP'!O28),"",SUBSTITUTE('0. BACKEND-WiP'!O28,"NR","IT Soutenable"))</f>
        <v/>
      </c>
    </row>
    <row r="29" spans="1:9" ht="15.75" customHeight="1">
      <c r="A29" s="208" t="str">
        <f>IF(ISBLANK('0. BACKEND-WiP'!G29),"",SUBSTITUTE('0. BACKEND-WiP'!G29,"NR","IT Soutenable"))</f>
        <v>Performance</v>
      </c>
      <c r="B29" s="213" t="str">
        <f>IF(ISBLANK('0. BACKEND-WiP'!H29),"",SUBSTITUTE('0. BACKEND-WiP'!H29,"NR","IT Soutenable"))</f>
        <v/>
      </c>
      <c r="C29" s="215" t="str">
        <f>IF(ISBLANK('0. BACKEND-WiP'!I29),"",SUBSTITUTE('0. BACKEND-WiP'!I29,"NR","IT Soutenable"))</f>
        <v/>
      </c>
      <c r="D29" s="201" t="str">
        <f>IF(ISBLANK('0. BACKEND-WiP'!J29),"",SUBSTITUTE('0. BACKEND-WiP'!J29,"NR","IT Soutenable"))</f>
        <v>Est-ce que l'intégration d'un traitement asynchrone a été évaluée ?</v>
      </c>
      <c r="E29" s="201" t="str">
        <f>IF(ISBLANK('0. BACKEND-WiP'!K29),"",SUBSTITUTE('0. BACKEND-WiP'!K29,"NR","IT Soutenable"))</f>
        <v xml:space="preserve">Le traitement différé d'opérations permet de diluer sur une période de temps plus longue les demandes de charges sur les systèmes. </v>
      </c>
      <c r="F29" s="201" t="str">
        <f>IF(ISBLANK('0. BACKEND-WiP'!L29),"",SUBSTITUTE('0. BACKEND-WiP'!L29,"NR","IT Soutenable"))</f>
        <v>L'impact de délai est-il évalué ?</v>
      </c>
      <c r="G29" s="208" t="str">
        <f>IF(ISBLANK('0. BACKEND-WiP'!M29),"",SUBSTITUTE('0. BACKEND-WiP'!M29,"NR","IT Soutenable"))</f>
        <v/>
      </c>
      <c r="H29" s="208" t="str">
        <f>IF(ISBLANK('0. BACKEND-WiP'!N29),"",SUBSTITUTE('0. BACKEND-WiP'!N29,"NR","IT Soutenable"))</f>
        <v/>
      </c>
      <c r="I29" s="208" t="str">
        <f>IF(ISBLANK('0. BACKEND-WiP'!O29),"",SUBSTITUTE('0. BACKEND-WiP'!O29,"NR","IT Soutenable"))</f>
        <v/>
      </c>
    </row>
    <row r="30" spans="1:9" ht="15.75" customHeight="1">
      <c r="A30" s="208" t="str">
        <f>IF(ISBLANK('0. BACKEND-WiP'!G30),"",SUBSTITUTE('0. BACKEND-WiP'!G30,"NR","IT Soutenable"))</f>
        <v>Performance</v>
      </c>
      <c r="B30" s="213" t="str">
        <f>IF(ISBLANK('0. BACKEND-WiP'!H30),"",SUBSTITUTE('0. BACKEND-WiP'!H30,"NR","IT Soutenable"))</f>
        <v/>
      </c>
      <c r="C30" s="215" t="str">
        <f>IF(ISBLANK('0. BACKEND-WiP'!I30),"",SUBSTITUTE('0. BACKEND-WiP'!I30,"NR","IT Soutenable"))</f>
        <v>Utiliser les composants techniques qui améliorent les aspects IT Soutenable, sécurité et performance
(- Optimiser les ressources systèmes "lockées")</v>
      </c>
      <c r="D30" s="201" t="str">
        <f>IF(ISBLANK('0. BACKEND-WiP'!J30),"",SUBSTITUTE('0. BACKEND-WiP'!J30,"NR","IT Soutenable"))</f>
        <v>Est-ce que les ressources inutilisées sont bien libérées au plus vite ?</v>
      </c>
      <c r="E30" s="201" t="str">
        <f>IF(ISBLANK('0. BACKEND-WiP'!K30),"",SUBSTITUTE('0. BACKEND-WiP'!K30,"NR","IT Soutenable"))</f>
        <v>Les techniques de développement affranchissent les développeurs de l'allocation et la libération explicite des ressources utilisées. Néanmoins le volume des ressources est conditionné par la portée des informations et l'utilisation généralisée de données à portée globale va entraîner une surcharge de consommation qui peut conduire à un sur-dimensionnement des équipements alors qu'une utilisation plus rationnelle permettrait de s'en dispenser.</v>
      </c>
      <c r="F30" s="201" t="str">
        <f>IF(ISBLANK('0. BACKEND-WiP'!L30),"",SUBSTITUTE('0. BACKEND-WiP'!L30,"NR","IT Soutenable"))</f>
        <v>Les données locales sont-elles libérées dès qu'elles ne sont plus utiles ?</v>
      </c>
      <c r="G30" s="208" t="str">
        <f>IF(ISBLANK('0. BACKEND-WiP'!M30),"",SUBSTITUTE('0. BACKEND-WiP'!M30,"NR","IT Soutenable"))</f>
        <v/>
      </c>
      <c r="H30" s="208" t="str">
        <f>IF(ISBLANK('0. BACKEND-WiP'!N30),"",SUBSTITUTE('0. BACKEND-WiP'!N30,"NR","IT Soutenable"))</f>
        <v/>
      </c>
      <c r="I30" s="208" t="str">
        <f>IF(ISBLANK('0. BACKEND-WiP'!O30),"",SUBSTITUTE('0. BACKEND-WiP'!O30,"NR","IT Soutenable"))</f>
        <v/>
      </c>
    </row>
    <row r="31" spans="1:9" ht="15.75" customHeight="1">
      <c r="A31" s="208" t="str">
        <f>IF(ISBLANK('0. BACKEND-WiP'!G31),"",SUBSTITUTE('0. BACKEND-WiP'!G31,"NR","IT Soutenable"))</f>
        <v>Performance</v>
      </c>
      <c r="B31" s="213" t="str">
        <f>IF(ISBLANK('0. BACKEND-WiP'!H31),"",SUBSTITUTE('0. BACKEND-WiP'!H31,"NR","IT Soutenable"))</f>
        <v/>
      </c>
      <c r="C31" s="215" t="str">
        <f>IF(ISBLANK('0. BACKEND-WiP'!I31),"",SUBSTITUTE('0. BACKEND-WiP'!I31,"NR","IT Soutenable"))</f>
        <v>Utiliser les composants techniques qui améliorent les aspects IT Soutenable, sécurité et performance
(- Utiliser des containers plutot que des VMs)</v>
      </c>
      <c r="D31" s="201" t="str">
        <f>IF(ISBLANK('0. BACKEND-WiP'!J31),"",SUBSTITUTE('0. BACKEND-WiP'!J31,"NR","IT Soutenable"))</f>
        <v>Est-ce qu'une VM est indispensable par rapport à une solution container ?</v>
      </c>
      <c r="E31" s="201" t="str">
        <f>IF(ISBLANK('0. BACKEND-WiP'!K31),"",SUBSTITUTE('0. BACKEND-WiP'!K31,"NR","IT Soutenable"))</f>
        <v>Les techniques de virtualisation par Machines Virtuelles dupliquent l'intégralité des systèmes d'exploitation et cloisonnent les accès aux composants physiques. D'autres techniques à base de containers sont plus économiques en terme de duplication et leur proximité avec les composants physiques permettent une meilleure utilisation et supervision de ces ressources.</v>
      </c>
      <c r="F31" s="201" t="str">
        <f>IF(ISBLANK('0. BACKEND-WiP'!L31),"",SUBSTITUTE('0. BACKEND-WiP'!L31,"NR","IT Soutenable"))</f>
        <v>L'impact IT Soutenable est-il évalué pour chaque solution ?</v>
      </c>
      <c r="G31" s="208" t="str">
        <f>IF(ISBLANK('0. BACKEND-WiP'!M31),"",SUBSTITUTE('0. BACKEND-WiP'!M31,"NR","IT Soutenable"))</f>
        <v/>
      </c>
      <c r="H31" s="208" t="str">
        <f>IF(ISBLANK('0. BACKEND-WiP'!N31),"",SUBSTITUTE('0. BACKEND-WiP'!N31,"NR","IT Soutenable"))</f>
        <v/>
      </c>
      <c r="I31" s="208" t="str">
        <f>IF(ISBLANK('0. BACKEND-WiP'!O31),"",SUBSTITUTE('0. BACKEND-WiP'!O31,"NR","IT Soutenable"))</f>
        <v/>
      </c>
    </row>
    <row r="32" spans="1:9" ht="15.75" customHeight="1">
      <c r="A32" s="208" t="str">
        <f>IF(ISBLANK('0. BACKEND-WiP'!G32),"",SUBSTITUTE('0. BACKEND-WiP'!G32,"NR","IT Soutenable"))</f>
        <v>Performance</v>
      </c>
      <c r="B32" s="213" t="str">
        <f>IF(ISBLANK('0. BACKEND-WiP'!H32),"",SUBSTITUTE('0. BACKEND-WiP'!H32,"NR","IT Soutenable"))</f>
        <v/>
      </c>
      <c r="C32" s="215" t="str">
        <f>IF(ISBLANK('0. BACKEND-WiP'!I32),"",SUBSTITUTE('0. BACKEND-WiP'!I32,"NR","IT Soutenable"))</f>
        <v>Utiliser les composants techniques qui améliorent les aspects IT Soutenable, sécurité et performance
(- Traiter les SPOF (éliminer))</v>
      </c>
      <c r="D32" s="201" t="str">
        <f>IF(ISBLANK('0. BACKEND-WiP'!J32),"",SUBSTITUTE('0. BACKEND-WiP'!J32,"NR","IT Soutenable"))</f>
        <v>La disponibilité du service nécessite-t-elle une redondance ?</v>
      </c>
      <c r="E32" s="201" t="str">
        <f>IF(ISBLANK('0. BACKEND-WiP'!K32),"",SUBSTITUTE('0. BACKEND-WiP'!K32,"NR","IT Soutenable"))</f>
        <v>La redondance permet de garantir un niveau de service élevé. Cette solution nécessite beaucoup de duplications des équipements physiques, des réseaux, des stockages. Cette tolérance aux pannes est parfois justifiée par les fonctionnalités du service, et parfois va au-delà des exigences. L'adaptation du niveau de service et du besoin du service permet de réduire l'impact environnemental.</v>
      </c>
      <c r="F32" s="201" t="str">
        <f>IF(ISBLANK('0. BACKEND-WiP'!L32),"",SUBSTITUTE('0. BACKEND-WiP'!L32,"NR","IT Soutenable"))</f>
        <v>Le SLA est-il défini ?</v>
      </c>
      <c r="G32" s="208" t="str">
        <f>IF(ISBLANK('0. BACKEND-WiP'!M32),"",SUBSTITUTE('0. BACKEND-WiP'!M32,"NR","IT Soutenable"))</f>
        <v/>
      </c>
      <c r="H32" s="208" t="str">
        <f>IF(ISBLANK('0. BACKEND-WiP'!N32),"",SUBSTITUTE('0. BACKEND-WiP'!N32,"NR","IT Soutenable"))</f>
        <v/>
      </c>
      <c r="I32" s="208" t="str">
        <f>IF(ISBLANK('0. BACKEND-WiP'!O32),"",SUBSTITUTE('0. BACKEND-WiP'!O32,"NR","IT Soutenable"))</f>
        <v/>
      </c>
    </row>
    <row r="33" spans="1:9" ht="15.75" customHeight="1">
      <c r="A33" s="208" t="str">
        <f>IF(ISBLANK('0. BACKEND-WiP'!G33),"",SUBSTITUTE('0. BACKEND-WiP'!G33,"NR","IT Soutenable"))</f>
        <v>Architecture</v>
      </c>
      <c r="B33" s="213" t="str">
        <f>IF(ISBLANK('0. BACKEND-WiP'!H33),"",SUBSTITUTE('0. BACKEND-WiP'!H33,"NR","IT Soutenable"))</f>
        <v/>
      </c>
      <c r="C33" s="215" t="str">
        <f>IF(ISBLANK('0. BACKEND-WiP'!I33),"",SUBSTITUTE('0. BACKEND-WiP'!I33,"NR","IT Soutenable"))</f>
        <v>Utiliser les composants techniques qui améliorent les aspects IT Soutenable, sécurité et performance
(- Utiliser un système de cache)</v>
      </c>
      <c r="D33" s="201" t="str">
        <f>IF(ISBLANK('0. BACKEND-WiP'!J33),"",SUBSTITUTE('0. BACKEND-WiP'!J33,"NR","IT Soutenable"))</f>
        <v>Les interactions entre les composants bénéficient-ils de systèmes de cache ?</v>
      </c>
      <c r="E33" s="201" t="str">
        <f>IF(ISBLANK('0. BACKEND-WiP'!K33),"",SUBSTITUTE('0. BACKEND-WiP'!K33,"NR","IT Soutenable"))</f>
        <v>La réduction des volumes d'échanges, des opérations de calculs, traitements, et accès aux données est un axe d'optimisation des consommations de ressources. La mise en place de systèmes de cache permet de réduire les coûts des opérations répétitives. Les mécanismes de cache peuvent être déployés à différents points de passage dans un service. Plus le cache est proche du demandeur qu'il doit servir, plus le volume de données en transit et la longueur du chemin emprunté par les données sont faibles. Plus le cache est proche de la source de données, plus il peut être mutualisé par un nombre important d'utilisateurs mais les données seront tout de même échangées, seules les opérations de traitements et collectes seront réduites.</v>
      </c>
      <c r="F33" s="201" t="str">
        <f>IF(ISBLANK('0. BACKEND-WiP'!L33),"",SUBSTITUTE('0. BACKEND-WiP'!L33,"NR","IT Soutenable"))</f>
        <v>Quel système de cache est associé aux interactions entre composants ?</v>
      </c>
      <c r="G33" s="208" t="str">
        <f>IF(ISBLANK('0. BACKEND-WiP'!M33),"",SUBSTITUTE('0. BACKEND-WiP'!M33,"NR","IT Soutenable"))</f>
        <v/>
      </c>
      <c r="H33" s="208" t="str">
        <f>IF(ISBLANK('0. BACKEND-WiP'!N33),"",SUBSTITUTE('0. BACKEND-WiP'!N33,"NR","IT Soutenable"))</f>
        <v/>
      </c>
      <c r="I33" s="208" t="str">
        <f>IF(ISBLANK('0. BACKEND-WiP'!O33),"",SUBSTITUTE('0. BACKEND-WiP'!O33,"NR","IT Soutenable"))</f>
        <v/>
      </c>
    </row>
    <row r="34" spans="1:9" ht="15.75" customHeight="1">
      <c r="A34" s="208" t="str">
        <f>IF(ISBLANK('0. BACKEND-WiP'!G34),"",SUBSTITUTE('0. BACKEND-WiP'!G34,"NR","IT Soutenable"))</f>
        <v>Architecture</v>
      </c>
      <c r="B34" s="213" t="str">
        <f>IF(ISBLANK('0. BACKEND-WiP'!H34),"",SUBSTITUTE('0. BACKEND-WiP'!H34,"NR","IT Soutenable"))</f>
        <v/>
      </c>
      <c r="C34" s="215" t="str">
        <f>IF(ISBLANK('0. BACKEND-WiP'!I34),"",SUBSTITUTE('0. BACKEND-WiP'!I34,"NR","IT Soutenable"))</f>
        <v>Utiliser les composants techniques qui améliorent les aspects IT Soutenable, sécurité et performance
(- Valider l'utilisation/pertinence d'un framework par rapport au besoin et aux coûts/risques)</v>
      </c>
      <c r="D34" s="201" t="str">
        <f>IF(ISBLANK('0. BACKEND-WiP'!J34),"",SUBSTITUTE('0. BACKEND-WiP'!J34,"NR","IT Soutenable"))</f>
        <v>Est-ce que le framework ou la technologie utilisée ne bloque pas les caches navigateur ?</v>
      </c>
      <c r="E34" s="201" t="str">
        <f>IF(ISBLANK('0. BACKEND-WiP'!K34),"",SUBSTITUTE('0. BACKEND-WiP'!K34,"NR","IT Soutenable"))</f>
        <v>L'utilisation de certains framework notamment dans les cas d'application single page rendent difficiles la gestion du cache sur le périphérique utilisateur. Les technologies employées et les principes de développement doivent limiter ces effets parasites qui vont surcharger les besoins d'échanges alors qu'il n'y a pas lieu.</v>
      </c>
      <c r="F34" s="201" t="str">
        <f>IF(ISBLANK('0. BACKEND-WiP'!L34),"",SUBSTITUTE('0. BACKEND-WiP'!L34,"NR","IT Soutenable"))</f>
        <v>Le cache navigateur est-il sollicité ?</v>
      </c>
      <c r="G34" s="208" t="str">
        <f>IF(ISBLANK('0. BACKEND-WiP'!M34),"",SUBSTITUTE('0. BACKEND-WiP'!M34,"NR","IT Soutenable"))</f>
        <v/>
      </c>
      <c r="H34" s="208" t="str">
        <f>IF(ISBLANK('0. BACKEND-WiP'!N34),"",SUBSTITUTE('0. BACKEND-WiP'!N34,"NR","IT Soutenable"))</f>
        <v/>
      </c>
      <c r="I34" s="208" t="str">
        <f>IF(ISBLANK('0. BACKEND-WiP'!O34),"",SUBSTITUTE('0. BACKEND-WiP'!O34,"NR","IT Soutenable"))</f>
        <v/>
      </c>
    </row>
    <row r="35" spans="1:9" ht="15.75" customHeight="1">
      <c r="A35" s="208" t="str">
        <f>IF(ISBLANK('0. BACKEND-WiP'!G35),"",SUBSTITUTE('0. BACKEND-WiP'!G35,"NR","IT Soutenable"))</f>
        <v>Architecture</v>
      </c>
      <c r="B35" s="213" t="str">
        <f>IF(ISBLANK('0. BACKEND-WiP'!H35),"",SUBSTITUTE('0. BACKEND-WiP'!H35,"NR","IT Soutenable"))</f>
        <v/>
      </c>
      <c r="C35" s="215" t="str">
        <f>IF(ISBLANK('0. BACKEND-WiP'!I35),"",SUBSTITUTE('0. BACKEND-WiP'!I35,"NR","IT Soutenable"))</f>
        <v>- Valider l'utilisation/pertinence d'un framework par rapport au besoin et aux coûts/risques</v>
      </c>
      <c r="D35" s="201" t="str">
        <f>IF(ISBLANK('0. BACKEND-WiP'!J35),"",SUBSTITUTE('0. BACKEND-WiP'!J35,"NR","IT Soutenable"))</f>
        <v>Existe-t-il un framework/library plus léger répondant au besoin fonctionnel ?</v>
      </c>
      <c r="E35" s="201" t="str">
        <f>IF(ISBLANK('0. BACKEND-WiP'!K35),"",SUBSTITUTE('0. BACKEND-WiP'!K35,"NR","IT Soutenable"))</f>
        <v>A périmètre fonctionnel égal, plusieurs solutions techniques sont envisageables. Plus le framework est réduit, plus son impact environnemental sera réduit car les flux seront minimisés et les consommations de ressources de traitements réduites. Les performances techniques vont aussi dans la même direction.</v>
      </c>
      <c r="F35" s="201" t="str">
        <f>IF(ISBLANK('0. BACKEND-WiP'!L35),"",SUBSTITUTE('0. BACKEND-WiP'!L35,"NR","IT Soutenable"))</f>
        <v>L'étude des frameworks envisagés est-elle disponible et revue ?</v>
      </c>
      <c r="G35" s="208" t="str">
        <f>IF(ISBLANK('0. BACKEND-WiP'!M35),"",SUBSTITUTE('0. BACKEND-WiP'!M35,"NR","IT Soutenable"))</f>
        <v/>
      </c>
      <c r="H35" s="208" t="str">
        <f>IF(ISBLANK('0. BACKEND-WiP'!N35),"",SUBSTITUTE('0. BACKEND-WiP'!N35,"NR","IT Soutenable"))</f>
        <v/>
      </c>
      <c r="I35" s="208" t="str">
        <f>IF(ISBLANK('0. BACKEND-WiP'!O35),"",SUBSTITUTE('0. BACKEND-WiP'!O35,"NR","IT Soutenable"))</f>
        <v/>
      </c>
    </row>
    <row r="36" spans="1:9" ht="15.75" customHeight="1">
      <c r="A36" s="208" t="str">
        <f>IF(ISBLANK('0. BACKEND-WiP'!G36),"",SUBSTITUTE('0. BACKEND-WiP'!G36,"NR","IT Soutenable"))</f>
        <v>Architecture</v>
      </c>
      <c r="B36" s="213" t="str">
        <f>IF(ISBLANK('0. BACKEND-WiP'!H36),"",SUBSTITUTE('0. BACKEND-WiP'!H36,"NR","IT Soutenable"))</f>
        <v/>
      </c>
      <c r="C36" s="215" t="str">
        <f>IF(ISBLANK('0. BACKEND-WiP'!I36),"",SUBSTITUTE('0. BACKEND-WiP'!I36,"NR","IT Soutenable"))</f>
        <v>Utiliser les composants techniques qui améliorent les aspects IT Soutenable, sécurité et performance
(- Privilégier les solutions Open Source)</v>
      </c>
      <c r="D36" s="201" t="str">
        <f>IF(ISBLANK('0. BACKEND-WiP'!J36),"",SUBSTITUTE('0. BACKEND-WiP'!J36,"NR","IT Soutenable"))</f>
        <v xml:space="preserve">Est-ce qu'une solution Open Source est disponible pour le besoin fonctionnel ?
</v>
      </c>
      <c r="E36" s="201" t="str">
        <f>IF(ISBLANK('0. BACKEND-WiP'!K36),"",SUBSTITUTE('0. BACKEND-WiP'!K36,"NR","IT Soutenable"))</f>
        <v xml:space="preserve">Une solution Open Source n'est pas un gage d'efficacité IT Soutenable et les différentes alternatives doivent être challengées. Mais l'Open Source permet de limiter les ambitions et mainmises de certains acteurs dont les pratiques économiques, sociales sont opaques. </v>
      </c>
      <c r="F36" s="201" t="str">
        <f>IF(ISBLANK('0. BACKEND-WiP'!L36),"",SUBSTITUTE('0. BACKEND-WiP'!L36,"NR","IT Soutenable"))</f>
        <v>La performance IT Soutenable de la solution open source est-elle un critère de choix ?</v>
      </c>
      <c r="G36" s="208" t="str">
        <f>IF(ISBLANK('0. BACKEND-WiP'!M36),"",SUBSTITUTE('0. BACKEND-WiP'!M36,"NR","IT Soutenable"))</f>
        <v/>
      </c>
      <c r="H36" s="208" t="str">
        <f>IF(ISBLANK('0. BACKEND-WiP'!N36),"",SUBSTITUTE('0. BACKEND-WiP'!N36,"NR","IT Soutenable"))</f>
        <v/>
      </c>
      <c r="I36" s="208" t="str">
        <f>IF(ISBLANK('0. BACKEND-WiP'!O36),"",SUBSTITUTE('0. BACKEND-WiP'!O36,"NR","IT Soutenable"))</f>
        <v/>
      </c>
    </row>
    <row r="37" spans="1:9" ht="15.75" customHeight="1">
      <c r="A37" s="208" t="str">
        <f>IF(ISBLANK('0. BACKEND-WiP'!G37),"",SUBSTITUTE('0. BACKEND-WiP'!G37,"NR","IT Soutenable"))</f>
        <v>Sécurité</v>
      </c>
      <c r="B37" s="213" t="str">
        <f>IF(ISBLANK('0. BACKEND-WiP'!H37),"",SUBSTITUTE('0. BACKEND-WiP'!H37,"NR","IT Soutenable"))</f>
        <v/>
      </c>
      <c r="C37" s="215" t="str">
        <f>IF(ISBLANK('0. BACKEND-WiP'!I37),"",SUBSTITUTE('0. BACKEND-WiP'!I37,"NR","IT Soutenable"))</f>
        <v>Utiliser les composants techniques qui améliorent les aspects IT Soutenable, sécurité et performance
(- Mettre à jour régulièrement les composants intégrés)</v>
      </c>
      <c r="D37" s="201" t="str">
        <f>IF(ISBLANK('0. BACKEND-WiP'!J37),"",SUBSTITUTE('0. BACKEND-WiP'!J37,"NR","IT Soutenable"))</f>
        <v>Est-ce que les versions des composants utilisés sont suivies et appliquées ?</v>
      </c>
      <c r="E37" s="201" t="str">
        <f>IF(ISBLANK('0. BACKEND-WiP'!K37),"",SUBSTITUTE('0. BACKEND-WiP'!K37,"NR","IT Soutenable"))</f>
        <v>Capitaliser sur les meilleures pratiques déployées est un gage d'efficacité environnementale et opérationnelle. Les avancées techniques étant rapides il est important de propager rapidement tous les bénéfices environnementaux qui pourraient être intégrés dans un composant, dans le cadre du suivi de l'état de l'art et des performances environnementales.</v>
      </c>
      <c r="F37" s="201" t="str">
        <f>IF(ISBLANK('0. BACKEND-WiP'!L37),"",SUBSTITUTE('0. BACKEND-WiP'!L37,"NR","IT Soutenable"))</f>
        <v>Quelle est la fréquence de mise à jour des composants ?</v>
      </c>
      <c r="G37" s="208" t="str">
        <f>IF(ISBLANK('0. BACKEND-WiP'!M37),"",SUBSTITUTE('0. BACKEND-WiP'!M37,"NR","IT Soutenable"))</f>
        <v/>
      </c>
      <c r="H37" s="208" t="str">
        <f>IF(ISBLANK('0. BACKEND-WiP'!N37),"",SUBSTITUTE('0. BACKEND-WiP'!N37,"NR","IT Soutenable"))</f>
        <v/>
      </c>
      <c r="I37" s="208" t="str">
        <f>IF(ISBLANK('0. BACKEND-WiP'!O37),"",SUBSTITUTE('0. BACKEND-WiP'!O37,"NR","IT Soutenable"))</f>
        <v/>
      </c>
    </row>
    <row r="38" spans="1:9" ht="15.75" customHeight="1">
      <c r="A38" s="208" t="str">
        <f>IF(ISBLANK('0. BACKEND-WiP'!G38),"",SUBSTITUTE('0. BACKEND-WiP'!G38,"NR","IT Soutenable"))</f>
        <v>Sécurité</v>
      </c>
      <c r="B38" s="213" t="str">
        <f>IF(ISBLANK('0. BACKEND-WiP'!H38),"",SUBSTITUTE('0. BACKEND-WiP'!H38,"NR","IT Soutenable"))</f>
        <v/>
      </c>
      <c r="C38" s="215" t="str">
        <f>IF(ISBLANK('0. BACKEND-WiP'!I38),"",SUBSTITUTE('0. BACKEND-WiP'!I38,"NR","IT Soutenable"))</f>
        <v>Utiliser les composants techniques qui améliorent les aspects IT Soutenable, sécurité et performance
(- Adapter les solutions de sécurité (ex: MFA) vs sensibilité des opérations)</v>
      </c>
      <c r="D38" s="201" t="str">
        <f>IF(ISBLANK('0. BACKEND-WiP'!J38),"",SUBSTITUTE('0. BACKEND-WiP'!J38,"NR","IT Soutenable"))</f>
        <v>Est-ce que la sécurisation implémentée est justifiée au regard des opérations réalisées ?</v>
      </c>
      <c r="E38" s="201" t="str">
        <f>IF(ISBLANK('0. BACKEND-WiP'!K38),"",SUBSTITUTE('0. BACKEND-WiP'!K38,"NR","IT Soutenable"))</f>
        <v>L'implémentation de sécurisation génère une empreinte environnementale supplémentaire qui doit être en rapport avec l'aspect critique de l'opération concernée, plutôt que dans un mode de généralisation du niveau de sécurisation de tout le service. Cette segmentation de niveau de sécurisation doit avoir un bénéfice global, et ne pas engendrer de surcoût d'impact.</v>
      </c>
      <c r="F38" s="201" t="str">
        <f>IF(ISBLANK('0. BACKEND-WiP'!L38),"",SUBSTITUTE('0. BACKEND-WiP'!L38,"NR","IT Soutenable"))</f>
        <v>Chaque opération est-elle associée à une exigence de sécurisation ?</v>
      </c>
      <c r="G38" s="208" t="str">
        <f>IF(ISBLANK('0. BACKEND-WiP'!M38),"",SUBSTITUTE('0. BACKEND-WiP'!M38,"NR","IT Soutenable"))</f>
        <v/>
      </c>
      <c r="H38" s="208" t="str">
        <f>IF(ISBLANK('0. BACKEND-WiP'!N38),"",SUBSTITUTE('0. BACKEND-WiP'!N38,"NR","IT Soutenable"))</f>
        <v/>
      </c>
      <c r="I38" s="208" t="str">
        <f>IF(ISBLANK('0. BACKEND-WiP'!O38),"",SUBSTITUTE('0. BACKEND-WiP'!O38,"NR","IT Soutenable"))</f>
        <v/>
      </c>
    </row>
    <row r="39" spans="1:9" ht="15.75" customHeight="1">
      <c r="A39" s="208" t="str">
        <f>IF(ISBLANK('0. BACKEND-WiP'!G39),"",SUBSTITUTE('0. BACKEND-WiP'!G39,"NR","IT Soutenable"))</f>
        <v>Traitement de données</v>
      </c>
      <c r="B39" s="213" t="str">
        <f>IF(ISBLANK('0. BACKEND-WiP'!H39),"",SUBSTITUTE('0. BACKEND-WiP'!H39,"NR","IT Soutenable"))</f>
        <v/>
      </c>
      <c r="C39" s="215" t="str">
        <f>IF(ISBLANK('0. BACKEND-WiP'!I39),"",SUBSTITUTE('0. BACKEND-WiP'!I39,"NR","IT Soutenable"))</f>
        <v/>
      </c>
      <c r="D39" s="201" t="str">
        <f>IF(ISBLANK('0. BACKEND-WiP'!J39),"",SUBSTITUTE('0. BACKEND-WiP'!J39,"NR","IT Soutenable"))</f>
        <v>Le niveau des logs est-il adapté à l'environnement ?</v>
      </c>
      <c r="E39" s="201" t="str">
        <f>IF(ISBLANK('0. BACKEND-WiP'!K39),"",SUBSTITUTE('0. BACKEND-WiP'!K39,"NR","IT Soutenable"))</f>
        <v>La mise en oeuvre de services est associée à la production d'informations permettant son contrôle, tels que les événements d'anomalies, les traces d'exécution de debug. Ces logs générées automatiquement sont utiles si elles sont réellement exploitées pour fiabiliser le service, mais génèrent un gaspillage de ressources lorsqu'elles sont collectées pour être ignorées.</v>
      </c>
      <c r="F39" s="201" t="str">
        <f>IF(ISBLANK('0. BACKEND-WiP'!L39),"",SUBSTITUTE('0. BACKEND-WiP'!L39,"NR","IT Soutenable"))</f>
        <v>Les niveaux de log de trace et debug sont-ils désactivés en production ?</v>
      </c>
      <c r="G39" s="208" t="str">
        <f>IF(ISBLANK('0. BACKEND-WiP'!M39),"",SUBSTITUTE('0. BACKEND-WiP'!M39,"NR","IT Soutenable"))</f>
        <v/>
      </c>
      <c r="H39" s="208" t="str">
        <f>IF(ISBLANK('0. BACKEND-WiP'!N39),"",SUBSTITUTE('0. BACKEND-WiP'!N39,"NR","IT Soutenable"))</f>
        <v/>
      </c>
      <c r="I39" s="208" t="str">
        <f>IF(ISBLANK('0. BACKEND-WiP'!O39),"",SUBSTITUTE('0. BACKEND-WiP'!O39,"NR","IT Soutenable"))</f>
        <v/>
      </c>
    </row>
    <row r="40" spans="1:9" ht="15.75" customHeight="1">
      <c r="A40" s="208" t="str">
        <f>IF(ISBLANK('0. BACKEND-WiP'!G40),"",SUBSTITUTE('0. BACKEND-WiP'!G40,"NR","IT Soutenable"))</f>
        <v>Traitement de données</v>
      </c>
      <c r="B40" s="213" t="str">
        <f>IF(ISBLANK('0. BACKEND-WiP'!H40),"",SUBSTITUTE('0. BACKEND-WiP'!H40,"NR","IT Soutenable"))</f>
        <v/>
      </c>
      <c r="C40" s="215" t="str">
        <f>IF(ISBLANK('0. BACKEND-WiP'!I40),"",SUBSTITUTE('0. BACKEND-WiP'!I40,"NR","IT Soutenable"))</f>
        <v/>
      </c>
      <c r="D40" s="201" t="str">
        <f>IF(ISBLANK('0. BACKEND-WiP'!J40),"",SUBSTITUTE('0. BACKEND-WiP'!J40,"NR","IT Soutenable"))</f>
        <v>Est-ce que les fichiers temporaires sont inclus dans les "logrotate" ?</v>
      </c>
      <c r="E40" s="201" t="str">
        <f>IF(ISBLANK('0. BACKEND-WiP'!K40),"",SUBSTITUTE('0. BACKEND-WiP'!K40,"NR","IT Soutenable"))</f>
        <v>Dans les processus d'exécution des fichiers temporaires sont produits. Ces fichiers inutiles, après leur utilisation très ponctuelle, doivent être supprimés des espaces de stockage. Les mécanismes de nettoyages de ces fichiers temporaires sont disponibles sur tous les systèmes d'exploitation et doivent être mis en oeuvre.</v>
      </c>
      <c r="F40" s="201" t="str">
        <f>IF(ISBLANK('0. BACKEND-WiP'!L40),"",SUBSTITUTE('0. BACKEND-WiP'!L40,"NR","IT Soutenable"))</f>
        <v>Les suppressions automatiques des fichiers temporaires sont-elles gérées ?</v>
      </c>
      <c r="G40" s="208" t="str">
        <f>IF(ISBLANK('0. BACKEND-WiP'!M40),"",SUBSTITUTE('0. BACKEND-WiP'!M40,"NR","IT Soutenable"))</f>
        <v/>
      </c>
      <c r="H40" s="208" t="str">
        <f>IF(ISBLANK('0. BACKEND-WiP'!N40),"",SUBSTITUTE('0. BACKEND-WiP'!N40,"NR","IT Soutenable"))</f>
        <v/>
      </c>
      <c r="I40" s="208" t="str">
        <f>IF(ISBLANK('0. BACKEND-WiP'!O40),"",SUBSTITUTE('0. BACKEND-WiP'!O40,"NR","IT Soutenable"))</f>
        <v/>
      </c>
    </row>
    <row r="41" spans="1:9" ht="15.75" customHeight="1">
      <c r="A41" s="208" t="str">
        <f>IF(ISBLANK('0. BACKEND-WiP'!G41),"",SUBSTITUTE('0. BACKEND-WiP'!G41,"NR","IT Soutenable"))</f>
        <v>Qualité</v>
      </c>
      <c r="B41" s="213" t="str">
        <f>IF(ISBLANK('0. BACKEND-WiP'!H41),"",SUBSTITUTE('0. BACKEND-WiP'!H41,"NR","IT Soutenable"))</f>
        <v/>
      </c>
      <c r="C41" s="215" t="str">
        <f>IF(ISBLANK('0. BACKEND-WiP'!I41),"",SUBSTITUTE('0. BACKEND-WiP'!I41,"NR","IT Soutenable"))</f>
        <v>Utiliser les composants techniques qui améliorent les aspects IT Soutenable, sécurité et performance
(- privilégier les architectures modulaires)</v>
      </c>
      <c r="D41" s="201" t="str">
        <f>IF(ISBLANK('0. BACKEND-WiP'!J41),"",SUBSTITUTE('0. BACKEND-WiP'!J41,"NR","IT Soutenable"))</f>
        <v>Les fonctionnalités sont-elles documentées pour permettre leur réutilisation ?</v>
      </c>
      <c r="E41" s="201" t="str">
        <f>IF(ISBLANK('0. BACKEND-WiP'!K41),"",SUBSTITUTE('0. BACKEND-WiP'!K41,"NR","IT Soutenable"))</f>
        <v xml:space="preserve">D'une part dans une organisation les projets présentent beaucoup de similitudes, d'autre part les aspects IT Soutenable adressés dans les projets sont souvent du même ordre. Afin de capitaliser sur ces éléments et bénéficier des efforts produits, il est nécessaire de s'appuyer sur un socle de connaissances stables. Toutefois la maturité d'une organisation d'un point de vue IT Soutenable est amenée à progresser, il faut donc que les étapes documentées puissent aussi suivre ces évolutions et participer activement à cet accroissement de maturité. </v>
      </c>
      <c r="F41" s="201" t="str">
        <f>IF(ISBLANK('0. BACKEND-WiP'!L41),"",SUBSTITUTE('0. BACKEND-WiP'!L41,"NR","IT Soutenable"))</f>
        <v>Quelles informations de conception sont consignées pour être réutilisées dans les autres projets ?</v>
      </c>
      <c r="G41" s="208" t="str">
        <f>IF(ISBLANK('0. BACKEND-WiP'!M41),"",SUBSTITUTE('0. BACKEND-WiP'!M41,"NR","IT Soutenable"))</f>
        <v/>
      </c>
      <c r="H41" s="208" t="str">
        <f>IF(ISBLANK('0. BACKEND-WiP'!N41),"",SUBSTITUTE('0. BACKEND-WiP'!N41,"NR","IT Soutenable"))</f>
        <v/>
      </c>
      <c r="I41" s="208" t="str">
        <f>IF(ISBLANK('0. BACKEND-WiP'!O41),"",SUBSTITUTE('0. BACKEND-WiP'!O41,"NR","IT Soutenable"))</f>
        <v/>
      </c>
    </row>
    <row r="42" spans="1:9" ht="15.75" customHeight="1">
      <c r="A42" s="208" t="str">
        <f>IF(ISBLANK('0. BACKEND-WiP'!G42),"",SUBSTITUTE('0. BACKEND-WiP'!G42,"NR","IT Soutenable"))</f>
        <v/>
      </c>
      <c r="B42" s="213" t="str">
        <f>IF(ISBLANK('0. BACKEND-WiP'!H42),"",SUBSTITUTE('0. BACKEND-WiP'!H42,"NR","IT Soutenable"))</f>
        <v xml:space="preserve">Limiter la volumétrie des échanges </v>
      </c>
      <c r="C42" s="215" t="str">
        <f>IF(ISBLANK('0. BACKEND-WiP'!I42),"",SUBSTITUTE('0. BACKEND-WiP'!I42,"NR","IT Soutenable"))</f>
        <v/>
      </c>
      <c r="D42" s="201" t="str">
        <f>IF(ISBLANK('0. BACKEND-WiP'!J42),"",SUBSTITUTE('0. BACKEND-WiP'!J42,"NR","IT Soutenable"))</f>
        <v/>
      </c>
      <c r="E42" s="201" t="str">
        <f>IF(ISBLANK('0. BACKEND-WiP'!K42),"",SUBSTITUTE('0. BACKEND-WiP'!K42,"NR","IT Soutenable"))</f>
        <v/>
      </c>
      <c r="F42" s="201" t="str">
        <f>IF(ISBLANK('0. BACKEND-WiP'!L42),"",SUBSTITUTE('0. BACKEND-WiP'!L42,"NR","IT Soutenable"))</f>
        <v/>
      </c>
      <c r="G42" s="208" t="str">
        <f>IF(ISBLANK('0. BACKEND-WiP'!M42),"",SUBSTITUTE('0. BACKEND-WiP'!M42,"NR","IT Soutenable"))</f>
        <v/>
      </c>
      <c r="H42" s="208" t="str">
        <f>IF(ISBLANK('0. BACKEND-WiP'!N42),"",SUBSTITUTE('0. BACKEND-WiP'!N42,"NR","IT Soutenable"))</f>
        <v/>
      </c>
      <c r="I42" s="208" t="str">
        <f>IF(ISBLANK('0. BACKEND-WiP'!O42),"",SUBSTITUTE('0. BACKEND-WiP'!O42,"NR","IT Soutenable"))</f>
        <v/>
      </c>
    </row>
    <row r="43" spans="1:9" ht="15.75" customHeight="1">
      <c r="A43" s="208" t="str">
        <f>IF(ISBLANK('0. BACKEND-WiP'!G43),"",SUBSTITUTE('0. BACKEND-WiP'!G43,"NR","IT Soutenable"))</f>
        <v>Flux</v>
      </c>
      <c r="B43" s="213" t="str">
        <f>IF(ISBLANK('0. BACKEND-WiP'!H43),"",SUBSTITUTE('0. BACKEND-WiP'!H43,"NR","IT Soutenable"))</f>
        <v/>
      </c>
      <c r="C43" s="215" t="str">
        <f>IF(ISBLANK('0. BACKEND-WiP'!I43),"",SUBSTITUTE('0. BACKEND-WiP'!I43,"NR","IT Soutenable"))</f>
        <v>- Compresser / Minifier les données échangées</v>
      </c>
      <c r="D43" s="201" t="str">
        <f>IF(ISBLANK('0. BACKEND-WiP'!J43),"",SUBSTITUTE('0. BACKEND-WiP'!J43,"NR","IT Soutenable"))</f>
        <v>Est-ce que les données échangées sont compressées / minifiées avant transmission ?</v>
      </c>
      <c r="E43" s="201" t="str">
        <f>IF(ISBLANK('0. BACKEND-WiP'!K43),"",SUBSTITUTE('0. BACKEND-WiP'!K43,"NR","IT Soutenable"))</f>
        <v>Les échanges indispensables doivent permettre de réduire la volumétrie des transferts. La minification des échanges, la compression des données échangées permettent de réduire ces volumes. Toutefois les opérations de compression et décompression nécessitent des exécutions de traitements qui peuvent annuler le bénéfice de la compression des échanges.</v>
      </c>
      <c r="F43" s="201" t="str">
        <f>IF(ISBLANK('0. BACKEND-WiP'!L43),"",SUBSTITUTE('0. BACKEND-WiP'!L43,"NR","IT Soutenable"))</f>
        <v>Quel gain est obtenu par compression ?</v>
      </c>
      <c r="G43" s="208" t="str">
        <f>IF(ISBLANK('0. BACKEND-WiP'!M43),"",SUBSTITUTE('0. BACKEND-WiP'!M43,"NR","IT Soutenable"))</f>
        <v>Les données de production sont-elles systématiquement minifiées ?</v>
      </c>
      <c r="H43" s="208" t="str">
        <f>IF(ISBLANK('0. BACKEND-WiP'!N43),"",SUBSTITUTE('0. BACKEND-WiP'!N43,"NR","IT Soutenable"))</f>
        <v/>
      </c>
      <c r="I43" s="208" t="str">
        <f>IF(ISBLANK('0. BACKEND-WiP'!O43),"",SUBSTITUTE('0. BACKEND-WiP'!O43,"NR","IT Soutenable"))</f>
        <v>Pidila 437</v>
      </c>
    </row>
    <row r="44" spans="1:9" ht="15.75" customHeight="1">
      <c r="A44" s="208" t="str">
        <f>IF(ISBLANK('0. BACKEND-WiP'!G44),"",SUBSTITUTE('0. BACKEND-WiP'!G44,"NR","IT Soutenable"))</f>
        <v>Flux</v>
      </c>
      <c r="B44" s="213" t="str">
        <f>IF(ISBLANK('0. BACKEND-WiP'!H44),"",SUBSTITUTE('0. BACKEND-WiP'!H44,"NR","IT Soutenable"))</f>
        <v/>
      </c>
      <c r="C44" s="215" t="str">
        <f>IF(ISBLANK('0. BACKEND-WiP'!I44),"",SUBSTITUTE('0. BACKEND-WiP'!I44,"NR","IT Soutenable"))</f>
        <v>- Limiter avec des systèmes de pagination la quantité de données échangées</v>
      </c>
      <c r="D44" s="201" t="str">
        <f>IF(ISBLANK('0. BACKEND-WiP'!J44),"",SUBSTITUTE('0. BACKEND-WiP'!J44,"NR","IT Soutenable"))</f>
        <v>Est-ce que la pagination est utilisée sur les échanges de données ?</v>
      </c>
      <c r="E44" s="201" t="str">
        <f>IF(ISBLANK('0. BACKEND-WiP'!K44),"",SUBSTITUTE('0. BACKEND-WiP'!K44,"NR","IT Soutenable"))</f>
        <v>Les capacité de restitution d'information des périphériques utilisateur sont limitées. D'autre part la capacité d'assimilation de données par l'utilisateur est aussi contrainte. Il serait inefficace que le volume de données transmis soit au-delà de ces limites, cela conduirait à un gaspillage de l'utilisation de ressources de traitement.</v>
      </c>
      <c r="F44" s="201" t="str">
        <f>IF(ISBLANK('0. BACKEND-WiP'!L44),"",SUBSTITUTE('0. BACKEND-WiP'!L44,"NR","IT Soutenable"))</f>
        <v>Les volumes de données transmis sont-ils en rapport avec les capacités de présentation du périphérique utilisateur ?</v>
      </c>
      <c r="G44" s="208" t="str">
        <f>IF(ISBLANK('0. BACKEND-WiP'!M44),"",SUBSTITUTE('0. BACKEND-WiP'!M44,"NR","IT Soutenable"))</f>
        <v/>
      </c>
      <c r="H44" s="208" t="str">
        <f>IF(ISBLANK('0. BACKEND-WiP'!N44),"",SUBSTITUTE('0. BACKEND-WiP'!N44,"NR","IT Soutenable"))</f>
        <v/>
      </c>
      <c r="I44" s="208" t="str">
        <f>IF(ISBLANK('0. BACKEND-WiP'!O44),"",SUBSTITUTE('0. BACKEND-WiP'!O44,"NR","IT Soutenable"))</f>
        <v/>
      </c>
    </row>
    <row r="45" spans="1:9" ht="15.75" customHeight="1">
      <c r="A45" s="208" t="str">
        <f>IF(ISBLANK('0. BACKEND-WiP'!G45),"",SUBSTITUTE('0. BACKEND-WiP'!G45,"NR","IT Soutenable"))</f>
        <v>Flux</v>
      </c>
      <c r="B45" s="213" t="str">
        <f>IF(ISBLANK('0. BACKEND-WiP'!H45),"",SUBSTITUTE('0. BACKEND-WiP'!H45,"NR","IT Soutenable"))</f>
        <v/>
      </c>
      <c r="C45" s="215" t="str">
        <f>IF(ISBLANK('0. BACKEND-WiP'!I45),"",SUBSTITUTE('0. BACKEND-WiP'!I45,"NR","IT Soutenable"))</f>
        <v>- Minimiser le nombre de requêtes entre le client et le serveur</v>
      </c>
      <c r="D45" s="201" t="str">
        <f>IF(ISBLANK('0. BACKEND-WiP'!J45),"",SUBSTITUTE('0. BACKEND-WiP'!J45,"NR","IT Soutenable"))</f>
        <v>Est-ce que le nombre de requêtes entre le client et le serveur est minimisé ?</v>
      </c>
      <c r="E45" s="201" t="str">
        <f>IF(ISBLANK('0. BACKEND-WiP'!K45),"",SUBSTITUTE('0. BACKEND-WiP'!K45,"NR","IT Soutenable"))</f>
        <v>Les opérations réalisées sur le front end génèrent des requêtes vers les services distants. Plus le nombre de requêtes est important plus les mécanismes de traitements et d'échanges vont consommer de ressources. Le périmètre et la conception des requêtes du back end doivent permettre de limiter le nombre de requêtes.</v>
      </c>
      <c r="F45" s="201" t="str">
        <f>IF(ISBLANK('0. BACKEND-WiP'!L45),"",SUBSTITUTE('0. BACKEND-WiP'!L45,"NR","IT Soutenable"))</f>
        <v>Combien de requêtes sont nécessaires pour un parcours utilisateur ?</v>
      </c>
      <c r="G45" s="208" t="str">
        <f>IF(ISBLANK('0. BACKEND-WiP'!M45),"",SUBSTITUTE('0. BACKEND-WiP'!M45,"NR","IT Soutenable"))</f>
        <v/>
      </c>
      <c r="H45" s="208" t="str">
        <f>IF(ISBLANK('0. BACKEND-WiP'!N45),"",SUBSTITUTE('0. BACKEND-WiP'!N45,"NR","IT Soutenable"))</f>
        <v/>
      </c>
      <c r="I45" s="208" t="str">
        <f>IF(ISBLANK('0. BACKEND-WiP'!O45),"",SUBSTITUTE('0. BACKEND-WiP'!O45,"NR","IT Soutenable"))</f>
        <v>Opquast 9 / GreenIT 9</v>
      </c>
    </row>
    <row r="46" spans="1:9" ht="15.75" customHeight="1">
      <c r="A46" s="208" t="str">
        <f>IF(ISBLANK('0. BACKEND-WiP'!G46),"",SUBSTITUTE('0. BACKEND-WiP'!G46,"NR","IT Soutenable"))</f>
        <v>Flux</v>
      </c>
      <c r="B46" s="213" t="str">
        <f>IF(ISBLANK('0. BACKEND-WiP'!H46),"",SUBSTITUTE('0. BACKEND-WiP'!H46,"NR","IT Soutenable"))</f>
        <v/>
      </c>
      <c r="C46" s="215" t="str">
        <f>IF(ISBLANK('0. BACKEND-WiP'!I46),"",SUBSTITUTE('0. BACKEND-WiP'!I46,"NR","IT Soutenable"))</f>
        <v>- N'échanger que les données minimales nécessaires à la fonctionnalité en cours d'utilisation (Amaury)</v>
      </c>
      <c r="D46" s="201" t="str">
        <f>IF(ISBLANK('0. BACKEND-WiP'!J46),"",SUBSTITUTE('0. BACKEND-WiP'!J46,"NR","IT Soutenable"))</f>
        <v>Est-ce que les données échangées correspondent uniquement au besoin immédiat ?</v>
      </c>
      <c r="E46" s="201" t="str">
        <f>IF(ISBLANK('0. BACKEND-WiP'!K46),"",SUBSTITUTE('0. BACKEND-WiP'!K46,"NR","IT Soutenable"))</f>
        <v>Le périmètre et la conception des requêtes du back end doivent permettre de limiter le volume de données échangées pour satisfaire au fur et à mesure de son parcours, les besoins utilisateurs sans anticiper sur des prédictions d'usage hypothétiques.</v>
      </c>
      <c r="F46" s="201" t="str">
        <f>IF(ISBLANK('0. BACKEND-WiP'!L46),"",SUBSTITUTE('0. BACKEND-WiP'!L46,"NR","IT Soutenable"))</f>
        <v>Les requêtes ont-elles une portée en rapport avec l'usage ?</v>
      </c>
      <c r="G46" s="208" t="str">
        <f>IF(ISBLANK('0. BACKEND-WiP'!M46),"",SUBSTITUTE('0. BACKEND-WiP'!M46,"NR","IT Soutenable"))</f>
        <v/>
      </c>
      <c r="H46" s="208" t="str">
        <f>IF(ISBLANK('0. BACKEND-WiP'!N46),"",SUBSTITUTE('0. BACKEND-WiP'!N46,"NR","IT Soutenable"))</f>
        <v/>
      </c>
      <c r="I46" s="208" t="str">
        <f>IF(ISBLANK('0. BACKEND-WiP'!O46),"",SUBSTITUTE('0. BACKEND-WiP'!O46,"NR","IT Soutenable"))</f>
        <v/>
      </c>
    </row>
    <row r="47" spans="1:9" ht="15.75" customHeight="1">
      <c r="A47" s="208" t="str">
        <f>IF(ISBLANK('0. BACKEND-WiP'!G47),"",SUBSTITUTE('0. BACKEND-WiP'!G47,"NR","IT Soutenable"))</f>
        <v/>
      </c>
      <c r="B47" s="213" t="str">
        <f>IF(ISBLANK('0. BACKEND-WiP'!H47),"",SUBSTITUTE('0. BACKEND-WiP'!H47,"NR","IT Soutenable"))</f>
        <v>Utiliser des principes de développement qui réduisent les impacts</v>
      </c>
      <c r="C47" s="215" t="str">
        <f>IF(ISBLANK('0. BACKEND-WiP'!I47),"",SUBSTITUTE('0. BACKEND-WiP'!I47,"NR","IT Soutenable"))</f>
        <v/>
      </c>
      <c r="D47" s="201" t="str">
        <f>IF(ISBLANK('0. BACKEND-WiP'!J47),"",SUBSTITUTE('0. BACKEND-WiP'!J47,"NR","IT Soutenable"))</f>
        <v/>
      </c>
      <c r="E47" s="201" t="str">
        <f>IF(ISBLANK('0. BACKEND-WiP'!K47),"",SUBSTITUTE('0. BACKEND-WiP'!K47,"NR","IT Soutenable"))</f>
        <v/>
      </c>
      <c r="F47" s="201" t="str">
        <f>IF(ISBLANK('0. BACKEND-WiP'!L47),"",SUBSTITUTE('0. BACKEND-WiP'!L47,"NR","IT Soutenable"))</f>
        <v/>
      </c>
      <c r="G47" s="208" t="str">
        <f>IF(ISBLANK('0. BACKEND-WiP'!M47),"",SUBSTITUTE('0. BACKEND-WiP'!M47,"NR","IT Soutenable"))</f>
        <v/>
      </c>
      <c r="H47" s="208" t="str">
        <f>IF(ISBLANK('0. BACKEND-WiP'!N47),"",SUBSTITUTE('0. BACKEND-WiP'!N47,"NR","IT Soutenable"))</f>
        <v/>
      </c>
      <c r="I47" s="208" t="str">
        <f>IF(ISBLANK('0. BACKEND-WiP'!O47),"",SUBSTITUTE('0. BACKEND-WiP'!O47,"NR","IT Soutenable"))</f>
        <v/>
      </c>
    </row>
    <row r="48" spans="1:9" ht="15.75" customHeight="1">
      <c r="A48" s="208" t="str">
        <f>IF(ISBLANK('0. BACKEND-WiP'!G48),"",SUBSTITUTE('0. BACKEND-WiP'!G48,"NR","IT Soutenable"))</f>
        <v>Flux</v>
      </c>
      <c r="B48" s="213" t="str">
        <f>IF(ISBLANK('0. BACKEND-WiP'!H48),"",SUBSTITUTE('0. BACKEND-WiP'!H48,"NR","IT Soutenable"))</f>
        <v/>
      </c>
      <c r="C48" s="215" t="str">
        <f>IF(ISBLANK('0. BACKEND-WiP'!I48),"",SUBSTITUTE('0. BACKEND-WiP'!I48,"NR","IT Soutenable"))</f>
        <v>Limiter la volumétrie des échanges 
(- Gérer les notifications par SMS plutot qu'en natif)</v>
      </c>
      <c r="D48" s="201" t="str">
        <f>IF(ISBLANK('0. BACKEND-WiP'!J48),"",SUBSTITUTE('0. BACKEND-WiP'!J48,"NR","IT Soutenable"))</f>
        <v>Les notifications utilisateurs sont-elles nécessaires ?</v>
      </c>
      <c r="E48" s="201" t="str">
        <f>IF(ISBLANK('0. BACKEND-WiP'!K48),"",SUBSTITUTE('0. BACKEND-WiP'!K48,"NR","IT Soutenable"))</f>
        <v>Les méthodes de notifications peuvent employer des technologies consommatrices de ressources et certaines pratiques visent à les multiplier ce qui augmente l'empreinte environnementale du service. Réduire les notifications, utiliser des mécanismes légers, et permettre à l'utilisateur de désactiver ces notifications est utile pour réduire les consommations d'énergie ainsi que le détournement d'attention des utilisateurs.</v>
      </c>
      <c r="F48" s="201" t="str">
        <f>IF(ISBLANK('0. BACKEND-WiP'!L48),"",SUBSTITUTE('0. BACKEND-WiP'!L48,"NR","IT Soutenable"))</f>
        <v>Quelles solutions de notifications sont utilisées ?</v>
      </c>
      <c r="G48" s="208" t="str">
        <f>IF(ISBLANK('0. BACKEND-WiP'!M48),"",SUBSTITUTE('0. BACKEND-WiP'!M48,"NR","IT Soutenable"))</f>
        <v/>
      </c>
      <c r="H48" s="208" t="str">
        <f>IF(ISBLANK('0. BACKEND-WiP'!N48),"",SUBSTITUTE('0. BACKEND-WiP'!N48,"NR","IT Soutenable"))</f>
        <v/>
      </c>
      <c r="I48" s="208" t="str">
        <f>IF(ISBLANK('0. BACKEND-WiP'!O48),"",SUBSTITUTE('0. BACKEND-WiP'!O48,"NR","IT Soutenable"))</f>
        <v/>
      </c>
    </row>
    <row r="49" spans="1:9" ht="15.75" customHeight="1">
      <c r="A49" s="208" t="str">
        <f>IF(ISBLANK('0. BACKEND-WiP'!G49),"",SUBSTITUTE('0. BACKEND-WiP'!G49,"NR","IT Soutenable"))</f>
        <v>UI</v>
      </c>
      <c r="B49" s="213" t="str">
        <f>IF(ISBLANK('0. BACKEND-WiP'!H49),"",SUBSTITUTE('0. BACKEND-WiP'!H49,"NR","IT Soutenable"))</f>
        <v/>
      </c>
      <c r="C49" s="215" t="str">
        <f>IF(ISBLANK('0. BACKEND-WiP'!I49),"",SUBSTITUTE('0. BACKEND-WiP'!I49,"NR","IT Soutenable"))</f>
        <v>Limiter la volumétrie des échanges 
(- Réduire les phases d'authentifications des utilisateurs connus (SSO))</v>
      </c>
      <c r="D49" s="201" t="str">
        <f>IF(ISBLANK('0. BACKEND-WiP'!J49),"",SUBSTITUTE('0. BACKEND-WiP'!J49,"NR","IT Soutenable"))</f>
        <v>Est-ce que le SSO est implémenté lorsqu'il est possible ?</v>
      </c>
      <c r="E49" s="201" t="str">
        <f>IF(ISBLANK('0. BACKEND-WiP'!K49),"",SUBSTITUTE('0. BACKEND-WiP'!K49,"NR","IT Soutenable"))</f>
        <v>La réduction des opérations d'identification utilisateur permet d'alléger la charge de traitement et de sécurisation.</v>
      </c>
      <c r="F49" s="201" t="str">
        <f>IF(ISBLANK('0. BACKEND-WiP'!L49),"",SUBSTITUTE('0. BACKEND-WiP'!L49,"NR","IT Soutenable"))</f>
        <v>Les phases d'identification sont-elles simplifiées ?</v>
      </c>
      <c r="G49" s="208" t="str">
        <f>IF(ISBLANK('0. BACKEND-WiP'!M49),"",SUBSTITUTE('0. BACKEND-WiP'!M49,"NR","IT Soutenable"))</f>
        <v/>
      </c>
      <c r="H49" s="208" t="str">
        <f>IF(ISBLANK('0. BACKEND-WiP'!N49),"",SUBSTITUTE('0. BACKEND-WiP'!N49,"NR","IT Soutenable"))</f>
        <v/>
      </c>
      <c r="I49" s="208" t="str">
        <f>IF(ISBLANK('0. BACKEND-WiP'!O49),"",SUBSTITUTE('0. BACKEND-WiP'!O49,"NR","IT Soutenable"))</f>
        <v/>
      </c>
    </row>
    <row r="50" spans="1:9" ht="15.75" customHeight="1">
      <c r="A50" s="208" t="str">
        <f>IF(ISBLANK('0. BACKEND-WiP'!G50),"",SUBSTITUTE('0. BACKEND-WiP'!G50,"NR","IT Soutenable"))</f>
        <v>Cycle de vie</v>
      </c>
      <c r="B50" s="213" t="str">
        <f>IF(ISBLANK('0. BACKEND-WiP'!H50),"",SUBSTITUTE('0. BACKEND-WiP'!H50,"NR","IT Soutenable"))</f>
        <v/>
      </c>
      <c r="C50" s="215" t="str">
        <f>IF(ISBLANK('0. BACKEND-WiP'!I50),"",SUBSTITUTE('0. BACKEND-WiP'!I50,"NR","IT Soutenable"))</f>
        <v>Limiter la volumétrie des échanges 
(Questionner les équipes, comment mon action va avoir un impact sur le service)</v>
      </c>
      <c r="D50" s="201" t="str">
        <f>IF(ISBLANK('0. BACKEND-WiP'!J50),"",SUBSTITUTE('0. BACKEND-WiP'!J50,"NR","IT Soutenable"))</f>
        <v>Quel serait mon réflexe de dev, pour prendre en compte le cycle de vie ?</v>
      </c>
      <c r="E50" s="201" t="str">
        <f>IF(ISBLANK('0. BACKEND-WiP'!K50),"",SUBSTITUTE('0. BACKEND-WiP'!K50,"NR","IT Soutenable"))</f>
        <v>La prise en compte du cycle doit être intégrée dans les phases de développement. Les développeurs sont les principaux acteurs qui, par leurs choix, leurs pratiques vont conditionner les résultats futurs. La prise en compte du cycle de vie dans le développement est indispensable. Il serait plus coûteux, plus risqué et moins efficace de traiter les aspects de cycle de vie en aval.</v>
      </c>
      <c r="F50" s="201" t="str">
        <f>IF(ISBLANK('0. BACKEND-WiP'!L50),"",SUBSTITUTE('0. BACKEND-WiP'!L50,"NR","IT Soutenable"))</f>
        <v>Quelles procédures sont disponibles pour traiter le cycle de vie ?</v>
      </c>
      <c r="G50" s="208" t="str">
        <f>IF(ISBLANK('0. BACKEND-WiP'!M50),"",SUBSTITUTE('0. BACKEND-WiP'!M50,"NR","IT Soutenable"))</f>
        <v/>
      </c>
      <c r="H50" s="208" t="str">
        <f>IF(ISBLANK('0. BACKEND-WiP'!N50),"",SUBSTITUTE('0. BACKEND-WiP'!N50,"NR","IT Soutenable"))</f>
        <v/>
      </c>
      <c r="I50" s="208" t="str">
        <f>IF(ISBLANK('0. BACKEND-WiP'!O50),"",SUBSTITUTE('0. BACKEND-WiP'!O50,"NR","IT Soutenable"))</f>
        <v/>
      </c>
    </row>
    <row r="51" spans="1:9" ht="15.75" customHeight="1">
      <c r="A51" s="208" t="str">
        <f>IF(ISBLANK('0. BACKEND-WiP'!G51),"",SUBSTITUTE('0. BACKEND-WiP'!G51,"NR","IT Soutenable"))</f>
        <v>Cycle de vie</v>
      </c>
      <c r="B51" s="213" t="str">
        <f>IF(ISBLANK('0. BACKEND-WiP'!H51),"",SUBSTITUTE('0. BACKEND-WiP'!H51,"NR","IT Soutenable"))</f>
        <v/>
      </c>
      <c r="C51" s="215" t="str">
        <f>IF(ISBLANK('0. BACKEND-WiP'!I51),"",SUBSTITUTE('0. BACKEND-WiP'!I51,"NR","IT Soutenable"))</f>
        <v/>
      </c>
      <c r="D51" s="201" t="str">
        <f>IF(ISBLANK('0. BACKEND-WiP'!J51),"",SUBSTITUTE('0. BACKEND-WiP'!J51,"NR","IT Soutenable"))</f>
        <v>Chaque partie-prenante a-t-elle la latitude de prendre des décisions pouvant influer sur l'impact environnemental ?</v>
      </c>
      <c r="E51" s="201" t="str">
        <f>IF(ISBLANK('0. BACKEND-WiP'!K51),"",SUBSTITUTE('0. BACKEND-WiP'!K51,"NR","IT Soutenable"))</f>
        <v>Les orientations des développement peuvent évoluer au fil du temps. Ces évolutions doivent systématiquement prendre en compte les aspects IT Soutenable. Les adaptations sont le plus souvent le fait des métiers. Des contraintes techniques qui apparaissent au cours du développement et engendrant des impacts environnementaux doivent pouvoir aussi être traités par les équipes techniques avec des chemins de validation pré-définis.</v>
      </c>
      <c r="F51" s="201" t="str">
        <f>IF(ISBLANK('0. BACKEND-WiP'!L51),"",SUBSTITUTE('0. BACKEND-WiP'!L51,"NR","IT Soutenable"))</f>
        <v>Le circuit et l'autonomie de décision ayant un impact IT Soutenable est-il défini pour chaque acteur ?</v>
      </c>
      <c r="G51" s="208" t="str">
        <f>IF(ISBLANK('0. BACKEND-WiP'!M51),"",SUBSTITUTE('0. BACKEND-WiP'!M51,"NR","IT Soutenable"))</f>
        <v/>
      </c>
      <c r="H51" s="208" t="str">
        <f>IF(ISBLANK('0. BACKEND-WiP'!N51),"",SUBSTITUTE('0. BACKEND-WiP'!N51,"NR","IT Soutenable"))</f>
        <v/>
      </c>
      <c r="I51" s="208" t="str">
        <f>IF(ISBLANK('0. BACKEND-WiP'!O51),"",SUBSTITUTE('0. BACKEND-WiP'!O51,"NR","IT Soutenable"))</f>
        <v/>
      </c>
    </row>
    <row r="52" spans="1:9" ht="15.75" customHeight="1">
      <c r="A52" s="208" t="str">
        <f>SUBSTITUTE('0. BACKEND-WiP'!G52,"NR","IT Soutenable")</f>
        <v>Qualité</v>
      </c>
      <c r="B52" s="213" t="str">
        <f>SUBSTITUTE('0. BACKEND-WiP'!H52,"NR","IT Soutenable")</f>
        <v/>
      </c>
      <c r="C52" s="215" t="str">
        <f>SUBSTITUTE('0. BACKEND-WiP'!I52,"NR","IT Soutenable")</f>
        <v>Limiter la volumétrie des échanges 
(- Améliorer la maintenabilité, structure du code)</v>
      </c>
      <c r="D52" s="201" t="str">
        <f>SUBSTITUTE('0. BACKEND-WiP'!J52,"NR","IT Soutenable")</f>
        <v>L'analyse de code est-elle utilisée dans le processus d'intégration continue?</v>
      </c>
      <c r="E52" s="201" t="str">
        <f>SUBSTITUTE('0. BACKEND-WiP'!K52,"NR","IT Soutenable")</f>
        <v xml:space="preserve">La standardisation et la vérification de conformité des codes produits permet d'identifier le respect des recommandations IT Soutenable et d'affiner le suivi de ces pratiques. </v>
      </c>
      <c r="F52" s="201" t="str">
        <f>SUBSTITUTE('0. BACKEND-WiP'!L52,"NR","IT Soutenable")</f>
        <v>Tous les codes produits sont-ils analysés ?</v>
      </c>
      <c r="G52" s="208" t="str">
        <f>SUBSTITUTE('0. BACKEND-WiP'!M52,"NR","IT Soutenable")</f>
        <v>Est-ce qu'un outil d'analyse de qualité du code a été intégré dans le processus d'intégration continue ?</v>
      </c>
      <c r="H52" s="208" t="str">
        <f>SUBSTITUTE('0. BACKEND-WiP'!N52,"NR","IT Soutenable")</f>
        <v>L'étape de validation est-elle incontournable dans le processus de livraison ?</v>
      </c>
      <c r="I52" s="208" t="str">
        <f>SUBSTITUTE('0. BACKEND-WiP'!O52,"NR","IT Soutenable")</f>
        <v/>
      </c>
    </row>
    <row r="53" spans="1:9" ht="15.75" customHeight="1">
      <c r="A53" s="208" t="str">
        <f>SUBSTITUTE('0. BACKEND-WiP'!G53,"NR","IT Soutenable")</f>
        <v>Qualité</v>
      </c>
      <c r="B53" s="213" t="str">
        <f>SUBSTITUTE('0. BACKEND-WiP'!H53,"NR","IT Soutenable")</f>
        <v/>
      </c>
      <c r="C53" s="215" t="str">
        <f>SUBSTITUTE('0. BACKEND-WiP'!I53,"NR","IT Soutenable")</f>
        <v>Limiter la volumétrie des échanges 
(- réutiliser des éléments éprouvés)</v>
      </c>
      <c r="D53" s="201" t="str">
        <f>SUBSTITUTE('0. BACKEND-WiP'!J53,"NR","IT Soutenable")</f>
        <v>Est-ce que les métriques de qualité du code sont suivies ?</v>
      </c>
      <c r="E53" s="201" t="str">
        <f>SUBSTITUTE('0. BACKEND-WiP'!K53,"NR","IT Soutenable")</f>
        <v>La qualité du logiciel produit à un impact direct sur les aspects IT Soutenable. Les défauts entraînent de multiples livraisons de nouvelles versions successives, les anomalies entraînent des productions de traces d'anomalies importantes, et des fonctionnalités plus consommatrices de ressources techniques, parfois pour un résultat non atteint, donc des ressources ont été gaspillées pour ne produire aucun résultat.</v>
      </c>
      <c r="F53" s="201" t="str">
        <f>SUBSTITUTE('0. BACKEND-WiP'!L53,"NR","IT Soutenable")</f>
        <v>Les défauts sont-ils tracés et revus avec leurs impacts sur le IT Soutenable ?</v>
      </c>
      <c r="G53" s="208" t="str">
        <f>SUBSTITUTE('0. BACKEND-WiP'!M53,"NR","IT Soutenable")</f>
        <v/>
      </c>
      <c r="H53" s="208" t="str">
        <f>SUBSTITUTE('0. BACKEND-WiP'!N53,"NR","IT Soutenable")</f>
        <v/>
      </c>
      <c r="I53" s="208" t="str">
        <f>SUBSTITUTE('0. BACKEND-WiP'!O53,"NR","IT Soutenable")</f>
        <v/>
      </c>
    </row>
    <row r="54" spans="1:9" ht="15.75" customHeight="1">
      <c r="A54" s="208" t="str">
        <f>SUBSTITUTE('0. BACKEND-WiP'!G54,"NR","IT Soutenable")</f>
        <v>Qualité</v>
      </c>
      <c r="B54" s="213" t="str">
        <f>SUBSTITUTE('0. BACKEND-WiP'!H54,"NR","IT Soutenable")</f>
        <v/>
      </c>
      <c r="C54" s="215" t="str">
        <f>SUBSTITUTE('0. BACKEND-WiP'!I54,"NR","IT Soutenable")</f>
        <v/>
      </c>
      <c r="D54" s="201" t="str">
        <f>SUBSTITUTE('0. BACKEND-WiP'!J54,"NR","IT Soutenable")</f>
        <v>Les rapports de tests des fonctionnalités sont-ils disponibles et suivis ?</v>
      </c>
      <c r="E54" s="201" t="str">
        <f>SUBSTITUTE('0. BACKEND-WiP'!K54,"NR","IT Soutenable")</f>
        <v>La couverture des tests fonctionnels et la qualité gagnée par la prise en compte de tous les cas de tests permet de fiabiliser les développements, et d'éviter des fonctionnements logiciels inefficaces qui consomment des ressources techniques sans rendre la fonctionnalité et génère de multiples mises à jour. A l'insatisfaction des utilisateurs s'ajoute la frustration des équipes de développement qui doivent traiter la non-qualité sans pouvoir progresser dans leurs métiers.</v>
      </c>
      <c r="F54" s="201" t="str">
        <f>SUBSTITUTE('0. BACKEND-WiP'!L54,"NR","IT Soutenable")</f>
        <v>Les améliorations IT Soutenable identifiées sont-elles systématiquement prises en compte ?</v>
      </c>
      <c r="G54" s="208" t="str">
        <f>SUBSTITUTE('0. BACKEND-WiP'!M54,"NR","IT Soutenable")</f>
        <v/>
      </c>
      <c r="H54" s="208" t="str">
        <f>SUBSTITUTE('0. BACKEND-WiP'!N54,"NR","IT Soutenable")</f>
        <v/>
      </c>
      <c r="I54" s="208" t="str">
        <f>SUBSTITUTE('0. BACKEND-WiP'!O54,"NR","IT Soutenable")</f>
        <v/>
      </c>
    </row>
    <row r="55" spans="1:9" ht="15.75" customHeight="1">
      <c r="A55" s="208" t="str">
        <f>IF(ISBLANK('0. BACKEND-WiP'!G55),"",SUBSTITUTE('0. BACKEND-WiP'!G55,"NR","IT Soutenable"))</f>
        <v>Cycle de vie</v>
      </c>
      <c r="B55" s="213" t="str">
        <f>IF(ISBLANK('0. BACKEND-WiP'!H55),"",SUBSTITUTE('0. BACKEND-WiP'!H55,"NR","IT Soutenable"))</f>
        <v/>
      </c>
      <c r="C55" s="215" t="str">
        <f>IF(ISBLANK('0. BACKEND-WiP'!I55),"",SUBSTITUTE('0. BACKEND-WiP'!I55,"NR","IT Soutenable"))</f>
        <v>Limiter la volumétrie des échanges 
(- Utiliser les outils de suivi des performances IT Soutenable)</v>
      </c>
      <c r="D55" s="201" t="str">
        <f>IF(ISBLANK('0. BACKEND-WiP'!J55),"",SUBSTITUTE('0. BACKEND-WiP'!J55,"NR","IT Soutenable"))</f>
        <v>Est-ce que les outils de suivi des performances IT Soutenable ont été identifiés et mis à disposition des développeurs ?</v>
      </c>
      <c r="E55" s="201" t="str">
        <f>IF(ISBLANK('0. BACKEND-WiP'!K55),"",SUBSTITUTE('0. BACKEND-WiP'!K55,"NR","IT Soutenable"))</f>
        <v>Les avancées techniques du IT Soutenable vont permettre de fournir des outils facilitant l'implémentation et le suivi des performances IT Soutenable. Les  outils référencés pour assister les développements vont se multiplier avec l'augmentation de maturité IT Soutenable de l'ensemble des organisations. Les premiers outils disponibles étaient orientés sur les usages du point de vue utilisateur, les seuls outils pour les traitements côté serveurs sont ceux utilisés pour le suivi des performances techniques. Les performances techniques et IT Soutenable vont en majorité dans le même sens.</v>
      </c>
      <c r="F55" s="201" t="str">
        <f>IF(ISBLANK('0. BACKEND-WiP'!L55),"",SUBSTITUTE('0. BACKEND-WiP'!L55,"NR","IT Soutenable"))</f>
        <v>La liste des outils est-elle publiée ?</v>
      </c>
      <c r="G55" s="208" t="str">
        <f>IF(ISBLANK('0. BACKEND-WiP'!M55),"",SUBSTITUTE('0. BACKEND-WiP'!M55,"NR","IT Soutenable"))</f>
        <v/>
      </c>
      <c r="H55" s="208" t="str">
        <f>IF(ISBLANK('0. BACKEND-WiP'!N55),"",SUBSTITUTE('0. BACKEND-WiP'!N55,"NR","IT Soutenable"))</f>
        <v/>
      </c>
      <c r="I55" s="208" t="str">
        <f>IF(ISBLANK('0. BACKEND-WiP'!O55),"",SUBSTITUTE('0. BACKEND-WiP'!O55,"NR","IT Soutenable"))</f>
        <v/>
      </c>
    </row>
    <row r="56" spans="1:9" ht="15.75" customHeight="1">
      <c r="A56" s="208" t="str">
        <f>IF(ISBLANK('0. BACKEND-WiP'!G56),"",SUBSTITUTE('0. BACKEND-WiP'!G56,"NR","IT Soutenable"))</f>
        <v>Cycle de vie</v>
      </c>
      <c r="B56" s="213" t="str">
        <f>IF(ISBLANK('0. BACKEND-WiP'!H56),"",SUBSTITUTE('0. BACKEND-WiP'!H56,"NR","IT Soutenable"))</f>
        <v/>
      </c>
      <c r="C56" s="215" t="str">
        <f>IF(ISBLANK('0. BACKEND-WiP'!I56),"",SUBSTITUTE('0. BACKEND-WiP'!I56,"NR","IT Soutenable"))</f>
        <v>Limiter la volumétrie des échanges 
(- Utiliser des profilers lors de tests en conditions réelles pour optimiser la consommation de ressources du système applicatif)</v>
      </c>
      <c r="D56" s="201" t="str">
        <f>IF(ISBLANK('0. BACKEND-WiP'!J56),"",SUBSTITUTE('0. BACKEND-WiP'!J56,"NR","IT Soutenable"))</f>
        <v>Une analyse du profil de consommation de l'application a-t-elle été effectuée ?</v>
      </c>
      <c r="E56" s="201" t="str">
        <f>IF(ISBLANK('0. BACKEND-WiP'!K56),"",SUBSTITUTE('0. BACKEND-WiP'!K56,"NR","IT Soutenable"))</f>
        <v>La consommation de ressources des codes peut être analysée avec des outils qui tracent l'ensemble des appels et les coûts unitaires et globaux de chaque fonctions ou méthodes. Ce profil de consommation est un bon point de départ pour réduire la consommation du service. En fonction des usages, le profil peut être amené à changer est doit faire l'objet de suivis réguliers.</v>
      </c>
      <c r="F56" s="201" t="str">
        <f>IF(ISBLANK('0. BACKEND-WiP'!L56),"",SUBSTITUTE('0. BACKEND-WiP'!L56,"NR","IT Soutenable"))</f>
        <v>A quelle fréquence est revue cette analyse ?</v>
      </c>
      <c r="G56" s="208" t="str">
        <f>IF(ISBLANK('0. BACKEND-WiP'!M56),"",SUBSTITUTE('0. BACKEND-WiP'!M56,"NR","IT Soutenable"))</f>
        <v/>
      </c>
      <c r="H56" s="208" t="str">
        <f>IF(ISBLANK('0. BACKEND-WiP'!N56),"",SUBSTITUTE('0. BACKEND-WiP'!N56,"NR","IT Soutenable"))</f>
        <v/>
      </c>
      <c r="I56" s="208" t="str">
        <f>IF(ISBLANK('0. BACKEND-WiP'!O56),"",SUBSTITUTE('0. BACKEND-WiP'!O56,"NR","IT Soutenable"))</f>
        <v/>
      </c>
    </row>
    <row r="57" spans="1:9" ht="15.75" customHeight="1">
      <c r="A57" s="208" t="str">
        <f>IF(ISBLANK('0. BACKEND-WiP'!G57),"",SUBSTITUTE('0. BACKEND-WiP'!G57,"NR","IT Soutenable"))</f>
        <v>Cycle de vie</v>
      </c>
      <c r="B57" s="213" t="str">
        <f>IF(ISBLANK('0. BACKEND-WiP'!H57),"",SUBSTITUTE('0. BACKEND-WiP'!H57,"NR","IT Soutenable"))</f>
        <v/>
      </c>
      <c r="C57" s="215" t="str">
        <f>IF(ISBLANK('0. BACKEND-WiP'!I57),"",SUBSTITUTE('0. BACKEND-WiP'!I57,"NR","IT Soutenable"))</f>
        <v>Limiter la volumétrie des échanges 
(- Systèmatiser les deux propositions précédentes (outils de suivi + profilers) à chaque nouvelle livraison de version)</v>
      </c>
      <c r="D57" s="201" t="str">
        <f>IF(ISBLANK('0. BACKEND-WiP'!J57),"",SUBSTITUTE('0. BACKEND-WiP'!J57,"NR","IT Soutenable"))</f>
        <v>Est-ce que chaque version déployée suit le même processus de qualification des performances IT Soutenable ?</v>
      </c>
      <c r="E57" s="201" t="str">
        <f>IF(ISBLANK('0. BACKEND-WiP'!K57),"",SUBSTITUTE('0. BACKEND-WiP'!K57,"NR","IT Soutenable"))</f>
        <v>Chaque mise à jour peut améliorer l'impact environnemental du service ou l'annuler si ces principes IT Soutenable ne sont pas systématiquement appliqués à chaque opération de maintenance applicative. Pour garder la cohérence et capitaliser sur les efforts et bénéfices réalisés, les phases de maintenance doivent suivre les mêmes démarches</v>
      </c>
      <c r="F57" s="201" t="str">
        <f>IF(ISBLANK('0. BACKEND-WiP'!L57),"",SUBSTITUTE('0. BACKEND-WiP'!L57,"NR","IT Soutenable"))</f>
        <v>Combien de mises à jour sont déployées par année ?</v>
      </c>
      <c r="G57" s="208" t="str">
        <f>IF(ISBLANK('0. BACKEND-WiP'!M57),"",SUBSTITUTE('0. BACKEND-WiP'!M57,"NR","IT Soutenable"))</f>
        <v>Les processus de développement sont-ils identiques aux processus de mise à jour ?</v>
      </c>
      <c r="H57" s="208" t="str">
        <f>IF(ISBLANK('0. BACKEND-WiP'!N57),"",SUBSTITUTE('0. BACKEND-WiP'!N57,"NR","IT Soutenable"))</f>
        <v/>
      </c>
      <c r="I57" s="208" t="str">
        <f>IF(ISBLANK('0. BACKEND-WiP'!O57),"",SUBSTITUTE('0. BACKEND-WiP'!O57,"NR","IT Soutenable"))</f>
        <v/>
      </c>
    </row>
    <row r="58" spans="1:9" ht="15.75" customHeight="1">
      <c r="A58" s="208" t="str">
        <f>IF(ISBLANK('0. BACKEND-WiP'!G58),"",SUBSTITUTE('0. BACKEND-WiP'!G58,"NR","IT Soutenable"))</f>
        <v/>
      </c>
      <c r="B58" s="213" t="str">
        <f>IF(ISBLANK('0. BACKEND-WiP'!H58),"",SUBSTITUTE('0. BACKEND-WiP'!H58,"NR","IT Soutenable"))</f>
        <v>Contrôler les aspects réglementaires</v>
      </c>
      <c r="C58" s="215" t="str">
        <f>IF(ISBLANK('0. BACKEND-WiP'!I58),"",SUBSTITUTE('0. BACKEND-WiP'!I58,"NR","IT Soutenable"))</f>
        <v/>
      </c>
      <c r="D58" s="201" t="str">
        <f>IF(ISBLANK('0. BACKEND-WiP'!J58),"",SUBSTITUTE('0. BACKEND-WiP'!J58,"NR","IT Soutenable"))</f>
        <v/>
      </c>
      <c r="E58" s="201" t="str">
        <f>IF(ISBLANK('0. BACKEND-WiP'!K58),"",SUBSTITUTE('0. BACKEND-WiP'!K58,"NR","IT Soutenable"))</f>
        <v/>
      </c>
      <c r="F58" s="201" t="str">
        <f>IF(ISBLANK('0. BACKEND-WiP'!L58),"",SUBSTITUTE('0. BACKEND-WiP'!L58,"NR","IT Soutenable"))</f>
        <v/>
      </c>
      <c r="G58" s="208" t="str">
        <f>IF(ISBLANK('0. BACKEND-WiP'!M58),"",SUBSTITUTE('0. BACKEND-WiP'!M58,"NR","IT Soutenable"))</f>
        <v/>
      </c>
      <c r="H58" s="208" t="str">
        <f>IF(ISBLANK('0. BACKEND-WiP'!N58),"",SUBSTITUTE('0. BACKEND-WiP'!N58,"NR","IT Soutenable"))</f>
        <v/>
      </c>
      <c r="I58" s="208" t="str">
        <f>IF(ISBLANK('0. BACKEND-WiP'!O58),"",SUBSTITUTE('0. BACKEND-WiP'!O58,"NR","IT Soutenable"))</f>
        <v/>
      </c>
    </row>
    <row r="59" spans="1:9" ht="15.75" customHeight="1">
      <c r="A59" s="208" t="str">
        <f>IF(ISBLANK('0. BACKEND-WiP'!G59),"",SUBSTITUTE('0. BACKEND-WiP'!G59,"NR","IT Soutenable"))</f>
        <v>Conformité</v>
      </c>
      <c r="B59" s="213" t="str">
        <f>IF(ISBLANK('0. BACKEND-WiP'!H59),"",SUBSTITUTE('0. BACKEND-WiP'!H59,"NR","IT Soutenable"))</f>
        <v/>
      </c>
      <c r="C59" s="215" t="str">
        <f>IF(ISBLANK('0. BACKEND-WiP'!I59),"",SUBSTITUTE('0. BACKEND-WiP'!I59,"NR","IT Soutenable"))</f>
        <v>Controler les aspects reglementaires
(- Prendre en compte le règlement RGPD)</v>
      </c>
      <c r="D59" s="201" t="str">
        <f>IF(ISBLANK('0. BACKEND-WiP'!J59),"",SUBSTITUTE('0. BACKEND-WiP'!J59,"NR","IT Soutenable"))</f>
        <v>Est-ce que la cartographie des traitements (RGPD) est disponible ?</v>
      </c>
      <c r="E59" s="201" t="str">
        <f>IF(ISBLANK('0. BACKEND-WiP'!K59),"",SUBSTITUTE('0. BACKEND-WiP'!K59,"NR","IT Soutenable"))</f>
        <v>Les données que les utilisateurs confient sont sous votre responsabilité et les utilisateurs doivent être tenus informés du soin que vous mettez en oeuvre pour assurer la confidentialité de ces données. Le registre des traitements, le PIA du RGPD, doit être réalisé, mis à jour et validé par le DPO (Délégué à la Protection des Données). Les données échangées avec d'autres prestataires doivent faire l'objet d'une analyse de responsabilité. Limiter la collecte de données sensibles, au-delà du respect de l'utilisateur, réduit aussi la charge et la responsabilité d'administration de ces données personnelles.</v>
      </c>
      <c r="F59" s="201" t="str">
        <f>IF(ISBLANK('0. BACKEND-WiP'!L59),"",SUBSTITUTE('0. BACKEND-WiP'!L59,"NR","IT Soutenable"))</f>
        <v>Les traitements sont-ils validés par le DPO ?</v>
      </c>
      <c r="G59" s="208" t="str">
        <f>IF(ISBLANK('0. BACKEND-WiP'!M59),"",SUBSTITUTE('0. BACKEND-WiP'!M59,"NR","IT Soutenable"))</f>
        <v/>
      </c>
      <c r="H59" s="208" t="str">
        <f>IF(ISBLANK('0. BACKEND-WiP'!N59),"",SUBSTITUTE('0. BACKEND-WiP'!N59,"NR","IT Soutenable"))</f>
        <v/>
      </c>
      <c r="I59" s="208" t="str">
        <f>IF(ISBLANK('0. BACKEND-WiP'!O59),"",SUBSTITUTE('0. BACKEND-WiP'!O59,"NR","IT Soutenable"))</f>
        <v/>
      </c>
    </row>
    <row r="60" spans="1:9" ht="15.75" customHeight="1">
      <c r="A60" s="208" t="str">
        <f>IF(ISBLANK('0. BACKEND-WiP'!G60),"",SUBSTITUTE('0. BACKEND-WiP'!G60,"NR","IT Soutenable"))</f>
        <v>Conformité</v>
      </c>
      <c r="B60" s="213" t="str">
        <f>IF(ISBLANK('0. BACKEND-WiP'!H60),"",SUBSTITUTE('0. BACKEND-WiP'!H60,"NR","IT Soutenable"))</f>
        <v/>
      </c>
      <c r="C60" s="215" t="str">
        <f>IF(ISBLANK('0. BACKEND-WiP'!I60),"",SUBSTITUTE('0. BACKEND-WiP'!I60,"NR","IT Soutenable"))</f>
        <v/>
      </c>
      <c r="D60" s="201" t="str">
        <f>IF(ISBLANK('0. BACKEND-WiP'!J60),"",SUBSTITUTE('0. BACKEND-WiP'!J60,"NR","IT Soutenable"))</f>
        <v>Est-ce que l'analyse de risques (RGPD) est réalisée ?</v>
      </c>
      <c r="E60" s="201" t="str">
        <f>IF(ISBLANK('0. BACKEND-WiP'!K60),"",SUBSTITUTE('0. BACKEND-WiP'!K60,"NR","IT Soutenable"))</f>
        <v>Les données que les utilisateurs confient sont sous votre responsabilité et les utilisateurs doivent être tenus informés du soin que vous mettez en oeuvre pour assurer la confidentialité de leurs données. Le registre des traitements, le PIA du RGPD doit être réalisé, mis à jour et validé par le DPO (Délégué à la Protection des Données). Les données échangées avec d'autres prestataires doivent faire l'objet d'une analyse de responsabilité. Limiter la collecte de données sensibles, au-delà du respect de l'utilisateur, réduit aussi la charge et la responsabilité d'administration de ces données personnelles</v>
      </c>
      <c r="F60" s="201" t="str">
        <f>IF(ISBLANK('0. BACKEND-WiP'!L60),"",SUBSTITUTE('0. BACKEND-WiP'!L60,"NR","IT Soutenable"))</f>
        <v>Le PIA est-il validé par le DPO ?</v>
      </c>
      <c r="G60" s="208" t="str">
        <f>IF(ISBLANK('0. BACKEND-WiP'!M60),"",SUBSTITUTE('0. BACKEND-WiP'!M60,"NR","IT Soutenable"))</f>
        <v/>
      </c>
      <c r="H60" s="208" t="str">
        <f>IF(ISBLANK('0. BACKEND-WiP'!N60),"",SUBSTITUTE('0. BACKEND-WiP'!N60,"NR","IT Soutenable"))</f>
        <v/>
      </c>
      <c r="I60" s="208" t="str">
        <f>IF(ISBLANK('0. BACKEND-WiP'!O60),"",SUBSTITUTE('0. BACKEND-WiP'!O60,"NR","IT Soutenable"))</f>
        <v/>
      </c>
    </row>
    <row r="61" spans="1:9" ht="15.75" customHeight="1">
      <c r="A61" s="208" t="str">
        <f>IF(ISBLANK('0. BACKEND-WiP'!G61),"",SUBSTITUTE('0. BACKEND-WiP'!G61,"NR","IT Soutenable"))</f>
        <v>Conformité</v>
      </c>
      <c r="B61" s="213" t="str">
        <f>IF(ISBLANK('0. BACKEND-WiP'!H61),"",SUBSTITUTE('0. BACKEND-WiP'!H61,"NR","IT Soutenable"))</f>
        <v/>
      </c>
      <c r="C61" s="215" t="str">
        <f>IF(ISBLANK('0. BACKEND-WiP'!I61),"",SUBSTITUTE('0. BACKEND-WiP'!I61,"NR","IT Soutenable"))</f>
        <v>Controler les aspects reglementaires
(- Prendre en compte le RGAA)</v>
      </c>
      <c r="D61" s="201" t="str">
        <f>IF(ISBLANK('0. BACKEND-WiP'!J61),"",SUBSTITUTE('0. BACKEND-WiP'!J61,"NR","IT Soutenable"))</f>
        <v>Est-ce que le RGAA est pris en compte ?</v>
      </c>
      <c r="E61" s="201" t="str">
        <f>IF(ISBLANK('0. BACKEND-WiP'!K61),"",SUBSTITUTE('0. BACKEND-WiP'!K61,"NR","IT Soutenable"))</f>
        <v>Le non-respect des réglementations est tout d'abord illégal et peut entraîner des pénalités importantes. Il coupe aussi des utilisateurs même hors du cadre du handicap de l'accès au service.</v>
      </c>
      <c r="F61" s="201" t="str">
        <f>IF(ISBLANK('0. BACKEND-WiP'!L61),"",SUBSTITUTE('0. BACKEND-WiP'!L61,"NR","IT Soutenable"))</f>
        <v>Les données personnelles sont-elles identifiées ?</v>
      </c>
      <c r="G61" s="208" t="str">
        <f>IF(ISBLANK('0. BACKEND-WiP'!M61),"",SUBSTITUTE('0. BACKEND-WiP'!M61,"NR","IT Soutenable"))</f>
        <v/>
      </c>
      <c r="H61" s="208" t="str">
        <f>IF(ISBLANK('0. BACKEND-WiP'!N61),"",SUBSTITUTE('0. BACKEND-WiP'!N61,"NR","IT Soutenable"))</f>
        <v/>
      </c>
      <c r="I61" s="208" t="str">
        <f>IF(ISBLANK('0. BACKEND-WiP'!O61),"",SUBSTITUTE('0. BACKEND-WiP'!O61,"NR","IT Soutenable"))</f>
        <v>Loi 2005</v>
      </c>
    </row>
    <row r="62" spans="1:9" ht="15.75" customHeight="1">
      <c r="A62" s="208" t="str">
        <f>IF(ISBLANK('0. BACKEND-WiP'!G62),"",SUBSTITUTE('0. BACKEND-WiP'!G62,"NR","IT Soutenable"))</f>
        <v>Conformité</v>
      </c>
      <c r="B62" s="213" t="str">
        <f>IF(ISBLANK('0. BACKEND-WiP'!H62),"",SUBSTITUTE('0. BACKEND-WiP'!H62,"NR","IT Soutenable"))</f>
        <v/>
      </c>
      <c r="C62" s="215" t="str">
        <f>IF(ISBLANK('0. BACKEND-WiP'!I62),"",SUBSTITUTE('0. BACKEND-WiP'!I62,"NR","IT Soutenable"))</f>
        <v>Controler les aspects reglementaires
(- Prendre en compte PCI-DSS (Bancaire))</v>
      </c>
      <c r="D62" s="201" t="str">
        <f>IF(ISBLANK('0. BACKEND-WiP'!J62),"",SUBSTITUTE('0. BACKEND-WiP'!J62,"NR","IT Soutenable"))</f>
        <v>Est-ce que les données réglementées (bancaires, santé, ...)  sont sécurisées ?</v>
      </c>
      <c r="E62" s="201" t="str">
        <f>IF(ISBLANK('0. BACKEND-WiP'!K62),"",SUBSTITUTE('0. BACKEND-WiP'!K62,"NR","IT Soutenable"))</f>
        <v>Le cadre réglementaire de certaines catégories de données est très strict. Le respect de ces données pour protéger les utilisateurs est un critère important. Il est indispensable que dans le processus de développement aucune brèche ne soit possible et que toutes les interopérabilités avec les mécanismes standards de ces domaines soient validées.</v>
      </c>
      <c r="F62" s="201" t="str">
        <f>IF(ISBLANK('0. BACKEND-WiP'!L62),"",SUBSTITUTE('0. BACKEND-WiP'!L62,"NR","IT Soutenable"))</f>
        <v>Est-ce que le système de paiement est conforme aux normes de sécurité en vigueur ?</v>
      </c>
      <c r="G62" s="208" t="str">
        <f>IF(ISBLANK('0. BACKEND-WiP'!M62),"",SUBSTITUTE('0. BACKEND-WiP'!M62,"NR","IT Soutenable"))</f>
        <v/>
      </c>
      <c r="H62" s="208" t="str">
        <f>IF(ISBLANK('0. BACKEND-WiP'!N62),"",SUBSTITUTE('0. BACKEND-WiP'!N62,"NR","IT Soutenable"))</f>
        <v/>
      </c>
      <c r="I62" s="208" t="str">
        <f>IF(ISBLANK('0. BACKEND-WiP'!O62),"",SUBSTITUTE('0. BACKEND-WiP'!O62,"NR","IT Soutenable"))</f>
        <v/>
      </c>
    </row>
    <row r="63" spans="1:9" ht="15.75" customHeight="1">
      <c r="A63" s="208" t="str">
        <f>IF(ISBLANK('0. BACKEND-WiP'!G63),"",SUBSTITUTE('0. BACKEND-WiP'!G63,"NR","IT Soutenable"))</f>
        <v>Conformité</v>
      </c>
      <c r="B63" s="213" t="str">
        <f>IF(ISBLANK('0. BACKEND-WiP'!H63),"",SUBSTITUTE('0. BACKEND-WiP'!H63,"NR","IT Soutenable"))</f>
        <v/>
      </c>
      <c r="C63" s="215" t="str">
        <f>IF(ISBLANK('0. BACKEND-WiP'!I63),"",SUBSTITUTE('0. BACKEND-WiP'!I63,"NR","IT Soutenable"))</f>
        <v>Controler les aspects reglementaires
(- Prendre en compte HIPAA (PGSSIS Santé))</v>
      </c>
      <c r="D63" s="201" t="str">
        <f>IF(ISBLANK('0. BACKEND-WiP'!J63),"",SUBSTITUTE('0. BACKEND-WiP'!J63,"NR","IT Soutenable"))</f>
        <v>Est-ce que des données réglementées sont utilisées ?</v>
      </c>
      <c r="E63" s="201" t="str">
        <f>IF(ISBLANK('0. BACKEND-WiP'!K63),"",SUBSTITUTE('0. BACKEND-WiP'!K63,"NR","IT Soutenable"))</f>
        <v>Le cadre réglementaire de certaines catégories de données est très strict. Le respect de ces données pour protéger les utilisateurs est un critère important. Il est indispensable que dans le processus de développement aucune brèche ne soit possible et que toutes les interopérabilités avec les mécanismes standards de ces domaines soient validées.</v>
      </c>
      <c r="F63" s="201" t="str">
        <f>IF(ISBLANK('0. BACKEND-WiP'!L63),"",SUBSTITUTE('0. BACKEND-WiP'!L63,"NR","IT Soutenable"))</f>
        <v>Combien de données réglementées sont utilisées ?</v>
      </c>
      <c r="G63" s="208" t="str">
        <f>IF(ISBLANK('0. BACKEND-WiP'!M63),"",SUBSTITUTE('0. BACKEND-WiP'!M63,"NR","IT Soutenable"))</f>
        <v/>
      </c>
      <c r="H63" s="208" t="str">
        <f>IF(ISBLANK('0. BACKEND-WiP'!N63),"",SUBSTITUTE('0. BACKEND-WiP'!N63,"NR","IT Soutenable"))</f>
        <v/>
      </c>
      <c r="I63" s="208" t="str">
        <f>IF(ISBLANK('0. BACKEND-WiP'!O63),"",SUBSTITUTE('0. BACKEND-WiP'!O63,"NR","IT Soutenable"))</f>
        <v/>
      </c>
    </row>
    <row r="64" spans="1:9" ht="15.75" customHeight="1">
      <c r="A64" s="208" t="str">
        <f>IF(ISBLANK('0. BACKEND-WiP'!G64),"",SUBSTITUTE('0. BACKEND-WiP'!G64,"NR","IT Soutenable"))</f>
        <v>Conformité</v>
      </c>
      <c r="B64" s="213" t="str">
        <f>IF(ISBLANK('0. BACKEND-WiP'!H64),"",SUBSTITUTE('0. BACKEND-WiP'!H64,"NR","IT Soutenable"))</f>
        <v/>
      </c>
      <c r="C64" s="215" t="str">
        <f>IF(ISBLANK('0. BACKEND-WiP'!I64),"",SUBSTITUTE('0. BACKEND-WiP'!I64,"NR","IT Soutenable"))</f>
        <v>Controler les aspects reglementaires
(- Mettre en place une veille juridique pour éviter l'obsolescence (???))</v>
      </c>
      <c r="D64" s="201" t="str">
        <f>IF(ISBLANK('0. BACKEND-WiP'!J64),"",SUBSTITUTE('0. BACKEND-WiP'!J64,"NR","IT Soutenable"))</f>
        <v>Le service en cours de conception est-il conforme aux évolutions de la société et de la législation ?</v>
      </c>
      <c r="E64" s="201" t="str">
        <f>IF(ISBLANK('0. BACKEND-WiP'!K64),"",SUBSTITUTE('0. BACKEND-WiP'!K64,"NR","IT Soutenable"))</f>
        <v xml:space="preserve">Au-delà des aspects purement réglementaires, l'anticipation de la prise en compte de l'évolution des attentes sociétales est nécessaire pour assurer une couverture de ce sujet durant toute la durée de vie du service. Anticiper les futurs points de règlement et normes permet de pérenniser le service en limitant les besoins de mises à jour dictées par l'environnement légal. </v>
      </c>
      <c r="F64" s="201" t="str">
        <f>IF(ISBLANK('0. BACKEND-WiP'!L64),"",SUBSTITUTE('0. BACKEND-WiP'!L64,"NR","IT Soutenable"))</f>
        <v>Le service juridique est-il consulté ?</v>
      </c>
      <c r="G64" s="208" t="str">
        <f>IF(ISBLANK('0. BACKEND-WiP'!M64),"",SUBSTITUTE('0. BACKEND-WiP'!M64,"NR","IT Soutenable"))</f>
        <v/>
      </c>
      <c r="H64" s="208" t="str">
        <f>IF(ISBLANK('0. BACKEND-WiP'!N64),"",SUBSTITUTE('0. BACKEND-WiP'!N64,"NR","IT Soutenable"))</f>
        <v/>
      </c>
      <c r="I64" s="208" t="str">
        <f>IF(ISBLANK('0. BACKEND-WiP'!O64),"",SUBSTITUTE('0. BACKEND-WiP'!O64,"NR","IT Soutenable"))</f>
        <v/>
      </c>
    </row>
    <row r="65" spans="1:9" ht="15.75" customHeight="1">
      <c r="A65" s="208" t="str">
        <f>IF(ISBLANK('0. BACKEND-WiP'!G65),"",SUBSTITUTE('0. BACKEND-WiP'!G65,"NR","IT Soutenable"))</f>
        <v>Conformité</v>
      </c>
      <c r="B65" s="213" t="str">
        <f>IF(ISBLANK('0. BACKEND-WiP'!H65),"",SUBSTITUTE('0. BACKEND-WiP'!H65,"NR","IT Soutenable"))</f>
        <v/>
      </c>
      <c r="C65" s="215" t="str">
        <f>IF(ISBLANK('0. BACKEND-WiP'!I65),"",SUBSTITUTE('0. BACKEND-WiP'!I65,"NR","IT Soutenable"))</f>
        <v>Controler les aspects reglementaires
(- Prendre en compte la politique RSE du fournisseur de l'infrastructure à choisir, tant dans ses choix Environnementaux (Energies utilisées/cyle de vie des matériels), Sociaux (implantation géographique/impact emploi/rémunération/impact sociétal), que le Coût Récurrent de la solution offerte (effets de seuils sur volumes hébergés/évolutions des tarifs/captivité).)</v>
      </c>
      <c r="D65" s="201" t="str">
        <f>IF(ISBLANK('0. BACKEND-WiP'!J65),"",SUBSTITUTE('0. BACKEND-WiP'!J65,"NR","IT Soutenable"))</f>
        <v>Le fournisseur d'infrastructures est-il en mesure d'exposer ses métriques environnementales ?</v>
      </c>
      <c r="E65" s="201" t="str">
        <f>IF(ISBLANK('0. BACKEND-WiP'!K65),"",SUBSTITUTE('0. BACKEND-WiP'!K65,"NR","IT Soutenable"))</f>
        <v>Dans les dimensions IT Soutenable, les aspects humains, environnementaux et économiques occupent une place importante. S'assurer que tous les intervenants y compris chez les prestataires (et ses propres sous-traitants et fournisseurs) utilisés pour le projet disposent des mêmes attentions IT Soutenable est nécessaire pour que la cohérence des efforts IT Soutenable ne soit pas anéantie par un choix qui aurait pu être évité.</v>
      </c>
      <c r="F65" s="201" t="str">
        <f>IF(ISBLANK('0. BACKEND-WiP'!L65),"",SUBSTITUTE('0. BACKEND-WiP'!L65,"NR","IT Soutenable"))</f>
        <v>Quelles métriques sont collectées ?</v>
      </c>
      <c r="G65" s="208" t="str">
        <f>IF(ISBLANK('0. BACKEND-WiP'!M65),"",SUBSTITUTE('0. BACKEND-WiP'!M65,"NR","IT Soutenable"))</f>
        <v/>
      </c>
      <c r="H65" s="208" t="str">
        <f>IF(ISBLANK('0. BACKEND-WiP'!N65),"",SUBSTITUTE('0. BACKEND-WiP'!N65,"NR","IT Soutenable"))</f>
        <v/>
      </c>
      <c r="I65" s="208" t="str">
        <f>IF(ISBLANK('0. BACKEND-WiP'!O65),"",SUBSTITUTE('0. BACKEND-WiP'!O65,"NR","IT Soutenable"))</f>
        <v/>
      </c>
    </row>
    <row r="66" spans="1:9" ht="15.75" customHeight="1">
      <c r="A66" s="208" t="str">
        <f>IF(ISBLANK('0. BACKEND-WiP'!G66),"",SUBSTITUTE('0. BACKEND-WiP'!G66,"NR","IT Soutenable"))</f>
        <v/>
      </c>
      <c r="B66" s="213" t="str">
        <f>IF(ISBLANK('0. BACKEND-WiP'!H66),"",SUBSTITUTE('0. BACKEND-WiP'!H66,"NR","IT Soutenable"))</f>
        <v>Mettre en place une méthodologie qui favorise la prise en compte des aspects IT Soutenable</v>
      </c>
      <c r="C66" s="215" t="str">
        <f>IF(ISBLANK('0. BACKEND-WiP'!I66),"",SUBSTITUTE('0. BACKEND-WiP'!I66,"NR","IT Soutenable"))</f>
        <v/>
      </c>
      <c r="D66" s="201" t="str">
        <f>IF(ISBLANK('0. BACKEND-WiP'!J66),"",SUBSTITUTE('0. BACKEND-WiP'!J66,"NR","IT Soutenable"))</f>
        <v/>
      </c>
      <c r="E66" s="201" t="str">
        <f>IF(ISBLANK('0. BACKEND-WiP'!K66),"",SUBSTITUTE('0. BACKEND-WiP'!K66,"NR","IT Soutenable"))</f>
        <v/>
      </c>
      <c r="F66" s="201" t="str">
        <f>IF(ISBLANK('0. BACKEND-WiP'!L66),"",SUBSTITUTE('0. BACKEND-WiP'!L66,"NR","IT Soutenable"))</f>
        <v/>
      </c>
      <c r="G66" s="208" t="str">
        <f>IF(ISBLANK('0. BACKEND-WiP'!M66),"",SUBSTITUTE('0. BACKEND-WiP'!M66,"NR","IT Soutenable"))</f>
        <v/>
      </c>
      <c r="H66" s="208" t="str">
        <f>IF(ISBLANK('0. BACKEND-WiP'!N66),"",SUBSTITUTE('0. BACKEND-WiP'!N66,"NR","IT Soutenable"))</f>
        <v/>
      </c>
      <c r="I66" s="208" t="str">
        <f>IF(ISBLANK('0. BACKEND-WiP'!O66),"",SUBSTITUTE('0. BACKEND-WiP'!O66,"NR","IT Soutenable"))</f>
        <v/>
      </c>
    </row>
    <row r="67" spans="1:9" ht="15.75" customHeight="1">
      <c r="A67" s="208" t="str">
        <f>IF(ISBLANK('0. BACKEND-WiP'!G67),"",SUBSTITUTE('0. BACKEND-WiP'!G67,"NR","IT Soutenable"))</f>
        <v>Cycle de vie</v>
      </c>
      <c r="B67" s="213" t="str">
        <f>IF(ISBLANK('0. BACKEND-WiP'!H67),"",SUBSTITUTE('0. BACKEND-WiP'!H67,"NR","IT Soutenable"))</f>
        <v/>
      </c>
      <c r="C67" s="215" t="str">
        <f>IF(ISBLANK('0. BACKEND-WiP'!I67),"",SUBSTITUTE('0. BACKEND-WiP'!I67,"NR","IT Soutenable"))</f>
        <v>Mettre en place une méthodologie qui favorise la prise en compte des aspects IT Soutenable
(Animer de manière tranversale les équipes pluridisciplinaires)</v>
      </c>
      <c r="D67" s="201" t="str">
        <f>IF(ISBLANK('0. BACKEND-WiP'!J67),"",SUBSTITUTE('0. BACKEND-WiP'!J67,"NR","IT Soutenable"))</f>
        <v>Les aspects IT Soutenable sont-ils propagés et entretenus sur l'ensemble des acteurs ?</v>
      </c>
      <c r="E67" s="201" t="str">
        <f>IF(ISBLANK('0. BACKEND-WiP'!K67),"",SUBSTITUTE('0. BACKEND-WiP'!K67,"NR","IT Soutenable"))</f>
        <v>Lorsque chacun des acteurs a un accès simple à des marqueurs permettant d'évaluer l'impact environnemental de ses actions et choix, il peut adapter ses pratiques pour rendre le service plus efficace et responsable.</v>
      </c>
      <c r="F67" s="201" t="str">
        <f>IF(ISBLANK('0. BACKEND-WiP'!L67),"",SUBSTITUTE('0. BACKEND-WiP'!L67,"NR","IT Soutenable"))</f>
        <v>Combien d'acteurs du département sont sensibilisés et formés au IT Soutenable ?</v>
      </c>
      <c r="G67" s="208" t="str">
        <f>IF(ISBLANK('0. BACKEND-WiP'!M67),"",SUBSTITUTE('0. BACKEND-WiP'!M67,"NR","IT Soutenable"))</f>
        <v/>
      </c>
      <c r="H67" s="208" t="str">
        <f>IF(ISBLANK('0. BACKEND-WiP'!N67),"",SUBSTITUTE('0. BACKEND-WiP'!N67,"NR","IT Soutenable"))</f>
        <v/>
      </c>
      <c r="I67" s="208" t="str">
        <f>IF(ISBLANK('0. BACKEND-WiP'!O67),"",SUBSTITUTE('0. BACKEND-WiP'!O67,"NR","IT Soutenable"))</f>
        <v/>
      </c>
    </row>
    <row r="68" spans="1:9" ht="15.75" customHeight="1">
      <c r="A68" s="208" t="str">
        <f>IF(ISBLANK('0. BACKEND-WiP'!G68),"",SUBSTITUTE('0. BACKEND-WiP'!G68,"NR","IT Soutenable"))</f>
        <v>Cycle de vie</v>
      </c>
      <c r="B68" s="213" t="str">
        <f>IF(ISBLANK('0. BACKEND-WiP'!H68),"",SUBSTITUTE('0. BACKEND-WiP'!H68,"NR","IT Soutenable"))</f>
        <v/>
      </c>
      <c r="C68" s="215" t="str">
        <f>IF(ISBLANK('0. BACKEND-WiP'!I68),"",SUBSTITUTE('0. BACKEND-WiP'!I68,"NR","IT Soutenable"))</f>
        <v>Mettre en place une méthodologie qui favorise la prise en compte des aspects IT Soutenable
(- Valider les aspects IT Soutenable dans chacune des phases de conception lors des itérations de production du système applicatif)</v>
      </c>
      <c r="D68" s="201" t="str">
        <f>IF(ISBLANK('0. BACKEND-WiP'!J68),"",SUBSTITUTE('0. BACKEND-WiP'!J68,"NR","IT Soutenable"))</f>
        <v>Un benchmark sur les critères environnementaux a-t-il été effectué pour le choix du fournisseur d'infrastructure ?</v>
      </c>
      <c r="E68" s="201" t="str">
        <f>IF(ISBLANK('0. BACKEND-WiP'!K68),"",SUBSTITUTE('0. BACKEND-WiP'!K68,"NR","IT Soutenable"))</f>
        <v>Les fournisseurs en mesure de communiquer leurs critères environnementaux affichent un niveau de maturité et une orientation importante. Cette capacité doit intervenir dans le choix des fournisseurs.</v>
      </c>
      <c r="F68" s="201" t="str">
        <f>IF(ISBLANK('0. BACKEND-WiP'!L68),"",SUBSTITUTE('0. BACKEND-WiP'!L68,"NR","IT Soutenable"))</f>
        <v>Quels seuils d'acceptabilité sont définis ?</v>
      </c>
      <c r="G68" s="208" t="str">
        <f>IF(ISBLANK('0. BACKEND-WiP'!M68),"",SUBSTITUTE('0. BACKEND-WiP'!M68,"NR","IT Soutenable"))</f>
        <v/>
      </c>
      <c r="H68" s="208" t="str">
        <f>IF(ISBLANK('0. BACKEND-WiP'!N68),"",SUBSTITUTE('0. BACKEND-WiP'!N68,"NR","IT Soutenable"))</f>
        <v/>
      </c>
      <c r="I68" s="208" t="str">
        <f>IF(ISBLANK('0. BACKEND-WiP'!O68),"",SUBSTITUTE('0. BACKEND-WiP'!O68,"NR","IT Soutenable"))</f>
        <v/>
      </c>
    </row>
    <row r="69" spans="1:9" ht="15.75" customHeight="1">
      <c r="A69" s="208" t="str">
        <f>IF(ISBLANK('0. BACKEND-WiP'!G69),"",SUBSTITUTE('0. BACKEND-WiP'!G69,"NR","IT Soutenable"))</f>
        <v>Cycle de vie</v>
      </c>
      <c r="B69" s="213" t="str">
        <f>IF(ISBLANK('0. BACKEND-WiP'!H69),"",SUBSTITUTE('0. BACKEND-WiP'!H69,"NR","IT Soutenable"))</f>
        <v/>
      </c>
      <c r="C69" s="215" t="str">
        <f>IF(ISBLANK('0. BACKEND-WiP'!I69),"",SUBSTITUTE('0. BACKEND-WiP'!I69,"NR","IT Soutenable"))</f>
        <v/>
      </c>
      <c r="D69" s="201" t="str">
        <f>IF(ISBLANK('0. BACKEND-WiP'!J69),"",SUBSTITUTE('0. BACKEND-WiP'!J69,"NR","IT Soutenable"))</f>
        <v>Est-ce que le processus de conception / les outils intègrent le traitement des exigences IT Soutenable ?</v>
      </c>
      <c r="E69" s="201" t="str">
        <f>IF(ISBLANK('0. BACKEND-WiP'!K69),"",SUBSTITUTE('0. BACKEND-WiP'!K69,"NR","IT Soutenable"))</f>
        <v>Chaque fonctionnalité mise en oeuvre doit disposer d'une prise en compte du IT Soutenable pour que l'ensemble du service soit conçu avec le respect le plus complet des principes IT Soutenable, un aspect non couvert pouvant annuler tout ou partie des bénéfices acquis par ailleurs. Il est plus efficace d'avoir un traitement équilibré sur l'ensemble, plutôt que viser l'excellence sur une partie et laisser des trous conséquents sur d'autres.</v>
      </c>
      <c r="F69" s="201" t="str">
        <f>IF(ISBLANK('0. BACKEND-WiP'!L69),"",SUBSTITUTE('0. BACKEND-WiP'!L69,"NR","IT Soutenable"))</f>
        <v>Combien d'exigences IT Soutenable sont associées au projet ?</v>
      </c>
      <c r="G69" s="208" t="str">
        <f>IF(ISBLANK('0. BACKEND-WiP'!M69),"",SUBSTITUTE('0. BACKEND-WiP'!M69,"NR","IT Soutenable"))</f>
        <v/>
      </c>
      <c r="H69" s="208" t="str">
        <f>IF(ISBLANK('0. BACKEND-WiP'!N69),"",SUBSTITUTE('0. BACKEND-WiP'!N69,"NR","IT Soutenable"))</f>
        <v/>
      </c>
      <c r="I69" s="208" t="str">
        <f>IF(ISBLANK('0. BACKEND-WiP'!O69),"",SUBSTITUTE('0. BACKEND-WiP'!O69,"NR","IT Soutenable"))</f>
        <v/>
      </c>
    </row>
    <row r="70" spans="1:9" ht="15.75" customHeight="1">
      <c r="A70" s="208" t="str">
        <f>IF(ISBLANK('0. BACKEND-WiP'!G70),"",SUBSTITUTE('0. BACKEND-WiP'!G70,"NR","IT Soutenable"))</f>
        <v>Cycle de vie</v>
      </c>
      <c r="B70" s="213" t="str">
        <f>IF(ISBLANK('0. BACKEND-WiP'!H70),"",SUBSTITUTE('0. BACKEND-WiP'!H70,"NR","IT Soutenable"))</f>
        <v/>
      </c>
      <c r="C70" s="215" t="str">
        <f>IF(ISBLANK('0. BACKEND-WiP'!I70),"",SUBSTITUTE('0. BACKEND-WiP'!I70,"NR","IT Soutenable"))</f>
        <v>Mettre en place une méthodologie qui favorise la prise en compte des aspects IT Soutenable
(- Valider l'utilité d'une fonctionnalité (sobrièté fonctionnelle))</v>
      </c>
      <c r="D70" s="201" t="str">
        <f>IF(ISBLANK('0. BACKEND-WiP'!J70),"",SUBSTITUTE('0. BACKEND-WiP'!J70,"NR","IT Soutenable"))</f>
        <v>Est-ce que la fonctionnalité envisagée est utile ?</v>
      </c>
      <c r="E70" s="201" t="str">
        <f>IF(ISBLANK('0. BACKEND-WiP'!K70),"",SUBSTITUTE('0. BACKEND-WiP'!K70,"NR","IT Soutenable"))</f>
        <v>La sélection des fonctionnalités jugées indispensables peuvent être remises en cause dans leur forme initiale par rapport à leur impact IT Soutenable. Dans ce cas, les coûts / bénéfices devront prendre en compte ces oppositions et faire l'objet d'adaptation pour faire converger les 2 approches : nécessité fonctionnelle et impact IT Soutenable.</v>
      </c>
      <c r="F70" s="201" t="str">
        <f>IF(ISBLANK('0. BACKEND-WiP'!L70),"",SUBSTITUTE('0. BACKEND-WiP'!L70,"NR","IT Soutenable"))</f>
        <v>Chaque fonctionnalité est-elle associée à un usage identifié ?</v>
      </c>
      <c r="G70" s="208" t="str">
        <f>IF(ISBLANK('0. BACKEND-WiP'!M70),"",SUBSTITUTE('0. BACKEND-WiP'!M70,"NR","IT Soutenable"))</f>
        <v/>
      </c>
      <c r="H70" s="208" t="str">
        <f>IF(ISBLANK('0. BACKEND-WiP'!N70),"",SUBSTITUTE('0. BACKEND-WiP'!N70,"NR","IT Soutenable"))</f>
        <v/>
      </c>
      <c r="I70" s="208" t="str">
        <f>IF(ISBLANK('0. BACKEND-WiP'!O70),"",SUBSTITUTE('0. BACKEND-WiP'!O70,"NR","IT Soutenable"))</f>
        <v>Opquast 1 / GreenIT 1</v>
      </c>
    </row>
    <row r="71" spans="1:9" ht="15.75" customHeight="1">
      <c r="A71" s="208" t="str">
        <f>IF(ISBLANK('0. BACKEND-WiP'!G71),"",SUBSTITUTE('0. BACKEND-WiP'!G71,"NR","IT Soutenable"))</f>
        <v>Architecture</v>
      </c>
      <c r="B71" s="213" t="str">
        <f>IF(ISBLANK('0. BACKEND-WiP'!H71),"",SUBSTITUTE('0. BACKEND-WiP'!H71,"NR","IT Soutenable"))</f>
        <v/>
      </c>
      <c r="C71" s="215" t="str">
        <f>IF(ISBLANK('0. BACKEND-WiP'!I71),"",SUBSTITUTE('0. BACKEND-WiP'!I71,"NR","IT Soutenable"))</f>
        <v/>
      </c>
      <c r="D71" s="201" t="str">
        <f>IF(ISBLANK('0. BACKEND-WiP'!J71),"",SUBSTITUTE('0. BACKEND-WiP'!J71,"NR","IT Soutenable"))</f>
        <v>Le dimensionnement des ressources d'infrastructures suit-il la vie de l'application ?</v>
      </c>
      <c r="E71" s="201" t="str">
        <f>IF(ISBLANK('0. BACKEND-WiP'!K71),"",SUBSTITUTE('0. BACKEND-WiP'!K71,"NR","IT Soutenable"))</f>
        <v xml:space="preserve">Le taux d'utilisation des ressources physiques de l'infrastructure doit être suivi pour permettre une meilleure utilisation des matériels disponibles et éviter de déployer des éléments supplémentaires lorsque le taux d'utilisation n'est pas complet. </v>
      </c>
      <c r="F71" s="201" t="str">
        <f>IF(ISBLANK('0. BACKEND-WiP'!L71),"",SUBSTITUTE('0. BACKEND-WiP'!L71,"NR","IT Soutenable"))</f>
        <v>La métrologie est-elle définie et mise en place ?</v>
      </c>
      <c r="G71" s="208" t="str">
        <f>IF(ISBLANK('0. BACKEND-WiP'!M71),"",SUBSTITUTE('0. BACKEND-WiP'!M71,"NR","IT Soutenable"))</f>
        <v/>
      </c>
      <c r="H71" s="208" t="str">
        <f>IF(ISBLANK('0. BACKEND-WiP'!N71),"",SUBSTITUTE('0. BACKEND-WiP'!N71,"NR","IT Soutenable"))</f>
        <v/>
      </c>
      <c r="I71" s="208" t="str">
        <f>IF(ISBLANK('0. BACKEND-WiP'!O71),"",SUBSTITUTE('0. BACKEND-WiP'!O71,"NR","IT Soutenable"))</f>
        <v/>
      </c>
    </row>
    <row r="72" spans="1:9" ht="15.75" customHeight="1">
      <c r="A72" s="208" t="str">
        <f>IF(ISBLANK('0. BACKEND-WiP'!G72),"",SUBSTITUTE('0. BACKEND-WiP'!G72,"NR","IT Soutenable"))</f>
        <v>Architecture</v>
      </c>
      <c r="B72" s="213" t="str">
        <f>IF(ISBLANK('0. BACKEND-WiP'!H72),"",SUBSTITUTE('0. BACKEND-WiP'!H72,"NR","IT Soutenable"))</f>
        <v/>
      </c>
      <c r="C72" s="215" t="str">
        <f>IF(ISBLANK('0. BACKEND-WiP'!I72),"",SUBSTITUTE('0. BACKEND-WiP'!I72,"NR","IT Soutenable"))</f>
        <v/>
      </c>
      <c r="D72" s="201" t="str">
        <f>IF(ISBLANK('0. BACKEND-WiP'!J72),"",SUBSTITUTE('0. BACKEND-WiP'!J72,"NR","IT Soutenable"))</f>
        <v>Est-ce que l'architecture technique est en permanence en rapport avec l'activité du service ?</v>
      </c>
      <c r="E72" s="201" t="str">
        <f>IF(ISBLANK('0. BACKEND-WiP'!K72),"",SUBSTITUTE('0. BACKEND-WiP'!K72,"NR","IT Soutenable"))</f>
        <v>Le suivi des taux utilisations doit aussi permettre de réduire la taille de l'infrastructure lorsqu'elle est sur-dimensionnée par rapport au besoin.</v>
      </c>
      <c r="F72" s="201" t="str">
        <f>IF(ISBLANK('0. BACKEND-WiP'!L72),"",SUBSTITUTE('0. BACKEND-WiP'!L72,"NR","IT Soutenable"))</f>
        <v>Le suivi des indicateurs d'activité sont-ils en relation avec des actions d'optimisation ?</v>
      </c>
      <c r="G72" s="208" t="str">
        <f>IF(ISBLANK('0. BACKEND-WiP'!M72),"",SUBSTITUTE('0. BACKEND-WiP'!M72,"NR","IT Soutenable"))</f>
        <v/>
      </c>
      <c r="H72" s="208" t="str">
        <f>IF(ISBLANK('0. BACKEND-WiP'!N72),"",SUBSTITUTE('0. BACKEND-WiP'!N72,"NR","IT Soutenable"))</f>
        <v/>
      </c>
      <c r="I72" s="208" t="str">
        <f>IF(ISBLANK('0. BACKEND-WiP'!O72),"",SUBSTITUTE('0. BACKEND-WiP'!O72,"NR","IT Soutenable"))</f>
        <v/>
      </c>
    </row>
    <row r="73" spans="1:9" ht="15.75" customHeight="1">
      <c r="A73" s="208" t="str">
        <f>IF(ISBLANK('0. BACKEND-WiP'!G73),"",SUBSTITUTE('0. BACKEND-WiP'!G73,"NR","IT Soutenable"))</f>
        <v>Architecture</v>
      </c>
      <c r="B73" s="213" t="str">
        <f>IF(ISBLANK('0. BACKEND-WiP'!H73),"",SUBSTITUTE('0. BACKEND-WiP'!H73,"NR","IT Soutenable"))</f>
        <v/>
      </c>
      <c r="C73" s="215" t="str">
        <f>IF(ISBLANK('0. BACKEND-WiP'!I73),"",SUBSTITUTE('0. BACKEND-WiP'!I73,"NR","IT Soutenable"))</f>
        <v>Mettre en place une méthodologie qui favorise la prise en compte des aspects IT Soutenable
(- Monitorer l'usage des fonctionnalités afin de ne garder dans le "core" que celles qui font l'objet d'une utilisation importante (en proposant les autres sous une autre forme))</v>
      </c>
      <c r="D73" s="201" t="str">
        <f>IF(ISBLANK('0. BACKEND-WiP'!J73),"",SUBSTITUTE('0. BACKEND-WiP'!J73,"NR","IT Soutenable"))</f>
        <v>Est-ce qu'un profil d'utilisation des fonctionnalités est mis en place ?</v>
      </c>
      <c r="E73" s="201" t="str">
        <f>IF(ISBLANK('0. BACKEND-WiP'!K73),"",SUBSTITUTE('0. BACKEND-WiP'!K73,"NR","IT Soutenable"))</f>
        <v xml:space="preserve">Les User Story / Use Case doivent être spécifiés par rapport à des usages afin de ne pas aller vers une inflation de fonctionnalités qui serait superflue par rapport aux besoins réels des utilisateurs. Proposer des fonctionnalités marginales va engendrer une empreinte environnementale, un coût et une incompréhension du service supplémentaire non justifiés. </v>
      </c>
      <c r="F73" s="201" t="str">
        <f>IF(ISBLANK('0. BACKEND-WiP'!L73),"",SUBSTITUTE('0. BACKEND-WiP'!L73,"NR","IT Soutenable"))</f>
        <v>Les fonctionnalités marginales sont-elles identifiées et traitées dans un mode dégradé ?</v>
      </c>
      <c r="G73" s="208" t="str">
        <f>IF(ISBLANK('0. BACKEND-WiP'!M73),"",SUBSTITUTE('0. BACKEND-WiP'!M73,"NR","IT Soutenable"))</f>
        <v/>
      </c>
      <c r="H73" s="208" t="str">
        <f>IF(ISBLANK('0. BACKEND-WiP'!N73),"",SUBSTITUTE('0. BACKEND-WiP'!N73,"NR","IT Soutenable"))</f>
        <v/>
      </c>
      <c r="I73" s="208" t="str">
        <f>IF(ISBLANK('0. BACKEND-WiP'!O73),"",SUBSTITUTE('0. BACKEND-WiP'!O73,"NR","IT Soutenable"))</f>
        <v/>
      </c>
    </row>
    <row r="74" spans="1:9" ht="15.75" customHeight="1">
      <c r="A74" s="208" t="str">
        <f>IF(ISBLANK('0. BACKEND-WiP'!G74),"",SUBSTITUTE('0. BACKEND-WiP'!G74,"NR","IT Soutenable"))</f>
        <v>Architecture</v>
      </c>
      <c r="B74" s="213" t="str">
        <f>IF(ISBLANK('0. BACKEND-WiP'!H74),"",SUBSTITUTE('0. BACKEND-WiP'!H74,"NR","IT Soutenable"))</f>
        <v/>
      </c>
      <c r="C74" s="215" t="str">
        <f>IF(ISBLANK('0. BACKEND-WiP'!I74),"",SUBSTITUTE('0. BACKEND-WiP'!I74,"NR","IT Soutenable"))</f>
        <v>Mettre en place une méthodologie qui favorise la prise en compte des aspects IT Soutenable
(- Gérer les opérations liées aux suppressions (fin de vie) des applicatifs et données)</v>
      </c>
      <c r="D74" s="201" t="str">
        <f>IF(ISBLANK('0. BACKEND-WiP'!J74),"",SUBSTITUTE('0. BACKEND-WiP'!J74,"NR","IT Soutenable"))</f>
        <v>Est-ce que les opérations de dé-provisionnement sont exprimées lors de la conception ?</v>
      </c>
      <c r="E74" s="201" t="str">
        <f>IF(ISBLANK('0. BACKEND-WiP'!K74),"",SUBSTITUTE('0. BACKEND-WiP'!K74,"NR","IT Soutenable"))</f>
        <v>Lors de la conception, chaque partie composant le projet peut être amenée à avoir une durée de vie différente. Il est important que l'ensemble des procédures de fin de vie soient exprimées pour que l'empreinte des composants inutilisés et arrêtés soient nulle.</v>
      </c>
      <c r="F74" s="201" t="str">
        <f>IF(ISBLANK('0. BACKEND-WiP'!L74),"",SUBSTITUTE('0. BACKEND-WiP'!L74,"NR","IT Soutenable"))</f>
        <v>Les processus de dé-provisionnement sont-ils décrits ?</v>
      </c>
      <c r="G74" s="208" t="str">
        <f>IF(ISBLANK('0. BACKEND-WiP'!M74),"",SUBSTITUTE('0. BACKEND-WiP'!M74,"NR","IT Soutenable"))</f>
        <v/>
      </c>
      <c r="H74" s="208" t="str">
        <f>IF(ISBLANK('0. BACKEND-WiP'!N74),"",SUBSTITUTE('0. BACKEND-WiP'!N74,"NR","IT Soutenable"))</f>
        <v/>
      </c>
      <c r="I74" s="208" t="str">
        <f>IF(ISBLANK('0. BACKEND-WiP'!O74),"",SUBSTITUTE('0. BACKEND-WiP'!O74,"NR","IT Soutenable"))</f>
        <v/>
      </c>
    </row>
    <row r="75" spans="1:9" ht="15.75" customHeight="1">
      <c r="A75" s="208" t="str">
        <f>IF(ISBLANK('0. BACKEND-WiP'!G75),"",SUBSTITUTE('0. BACKEND-WiP'!G75,"NR","IT Soutenable"))</f>
        <v>Architecture</v>
      </c>
      <c r="B75" s="213" t="str">
        <f>IF(ISBLANK('0. BACKEND-WiP'!H75),"",SUBSTITUTE('0. BACKEND-WiP'!H75,"NR","IT Soutenable"))</f>
        <v/>
      </c>
      <c r="C75" s="215" t="str">
        <f>IF(ISBLANK('0. BACKEND-WiP'!I75),"",SUBSTITUTE('0. BACKEND-WiP'!I75,"NR","IT Soutenable"))</f>
        <v>Mettre en place une méthodologie qui favorise la prise en compte des aspects IT Soutenable
(Associer les paramètres techniques des actions (CPU, RAM, Stockage) pour évaluer les impacts environnementaux (permettre l'allocation des impacts))</v>
      </c>
      <c r="D75" s="201" t="str">
        <f>IF(ISBLANK('0. BACKEND-WiP'!J75),"",SUBSTITUTE('0. BACKEND-WiP'!J75,"NR","IT Soutenable"))</f>
        <v>L'ensemble des équipements techniques utilisés par le service sont-ils identifiés?</v>
      </c>
      <c r="E75" s="201" t="str">
        <f>IF(ISBLANK('0. BACKEND-WiP'!K75),"",SUBSTITUTE('0. BACKEND-WiP'!K75,"NR","IT Soutenable"))</f>
        <v xml:space="preserve">La conception, le développement, les tests, la production, la gestion de disponibilité sont des étapes qui vont utiliser des ressources techniques. Chacune de ces ressources doit être identifiée et ses caractéristiques répertoriées. </v>
      </c>
      <c r="F75" s="201" t="str">
        <f>IF(ISBLANK('0. BACKEND-WiP'!L75),"",SUBSTITUTE('0. BACKEND-WiP'!L75,"NR","IT Soutenable"))</f>
        <v>Les certifications de chaque équipement sont-elles disponibles ?</v>
      </c>
      <c r="G75" s="208" t="str">
        <f>IF(ISBLANK('0. BACKEND-WiP'!M75),"",SUBSTITUTE('0. BACKEND-WiP'!M75,"NR","IT Soutenable"))</f>
        <v/>
      </c>
      <c r="H75" s="208" t="str">
        <f>IF(ISBLANK('0. BACKEND-WiP'!N75),"",SUBSTITUTE('0. BACKEND-WiP'!N75,"NR","IT Soutenable"))</f>
        <v/>
      </c>
      <c r="I75" s="208" t="str">
        <f>IF(ISBLANK('0. BACKEND-WiP'!O75),"",SUBSTITUTE('0. BACKEND-WiP'!O75,"NR","IT Soutenable"))</f>
        <v/>
      </c>
    </row>
    <row r="76" spans="1:9" ht="15.75" customHeight="1">
      <c r="A76" s="208" t="str">
        <f>IF(ISBLANK('0. BACKEND-WiP'!G76),"",SUBSTITUTE('0. BACKEND-WiP'!G76,"NR","IT Soutenable"))</f>
        <v>Architecture</v>
      </c>
      <c r="B76" s="213" t="str">
        <f>IF(ISBLANK('0. BACKEND-WiP'!H76),"",SUBSTITUTE('0. BACKEND-WiP'!H76,"NR","IT Soutenable"))</f>
        <v/>
      </c>
      <c r="C76" s="215" t="str">
        <f>IF(ISBLANK('0. BACKEND-WiP'!I76),"",SUBSTITUTE('0. BACKEND-WiP'!I76,"NR","IT Soutenable"))</f>
        <v/>
      </c>
      <c r="D76" s="201" t="str">
        <f>IF(ISBLANK('0. BACKEND-WiP'!J76),"",SUBSTITUTE('0. BACKEND-WiP'!J76,"NR","IT Soutenable"))</f>
        <v>Pour chaque équipement, les caractéristiques sont-elles disponibles ? (Ancienneté, données de perf environnementales, ...)</v>
      </c>
      <c r="E76" s="201" t="str">
        <f>IF(ISBLANK('0. BACKEND-WiP'!K76),"",SUBSTITUTE('0. BACKEND-WiP'!K76,"NR","IT Soutenable"))</f>
        <v>La position de l'équipement dans son cycle de vie et son impact environnemental doivent être connus pour utiliser au mieux les équipements disponibles.</v>
      </c>
      <c r="F76" s="201" t="str">
        <f>IF(ISBLANK('0. BACKEND-WiP'!L76),"",SUBSTITUTE('0. BACKEND-WiP'!L76,"NR","IT Soutenable"))</f>
        <v>Les critères de renouvellement des équipements prennent-ils en compte les impacts IT Soutenable ?</v>
      </c>
      <c r="G76" s="208" t="str">
        <f>IF(ISBLANK('0. BACKEND-WiP'!M76),"",SUBSTITUTE('0. BACKEND-WiP'!M76,"NR","IT Soutenable"))</f>
        <v/>
      </c>
      <c r="H76" s="208" t="str">
        <f>IF(ISBLANK('0. BACKEND-WiP'!N76),"",SUBSTITUTE('0. BACKEND-WiP'!N76,"NR","IT Soutenable"))</f>
        <v/>
      </c>
      <c r="I76" s="208" t="str">
        <f>IF(ISBLANK('0. BACKEND-WiP'!O76),"",SUBSTITUTE('0. BACKEND-WiP'!O76,"NR","IT Soutenable"))</f>
        <v/>
      </c>
    </row>
    <row r="77" spans="1:9" ht="15.75" customHeight="1">
      <c r="A77" s="208" t="str">
        <f>IF(ISBLANK('0. BACKEND-WiP'!G77),"",SUBSTITUTE('0. BACKEND-WiP'!G77,"NR","IT Soutenable"))</f>
        <v>Cycle de vie</v>
      </c>
      <c r="B77" s="213" t="str">
        <f>IF(ISBLANK('0. BACKEND-WiP'!H77),"",SUBSTITUTE('0. BACKEND-WiP'!H77,"NR","IT Soutenable"))</f>
        <v/>
      </c>
      <c r="C77" s="215" t="str">
        <f>IF(ISBLANK('0. BACKEND-WiP'!I77),"",SUBSTITUTE('0. BACKEND-WiP'!I77,"NR","IT Soutenable"))</f>
        <v>Mettre en place une méthodologie qui favorise la prise en compte des aspects IT Soutenable
(Définir les fonctions principales et secondaires)</v>
      </c>
      <c r="D77" s="201" t="str">
        <f>IF(ISBLANK('0. BACKEND-WiP'!J77),"",SUBSTITUTE('0. BACKEND-WiP'!J77,"NR","IT Soutenable"))</f>
        <v>Chaque fonction du service est-elle appréhendée en regard de son importance dans le service ?</v>
      </c>
      <c r="E77" s="201" t="str">
        <f>IF(ISBLANK('0. BACKEND-WiP'!K77),"",SUBSTITUTE('0. BACKEND-WiP'!K77,"NR","IT Soutenable"))</f>
        <v>Les fonctionnalités les plus importantes sont parfois moins consommatrices de ressources que des fonctions marginales ce qui n'a pas de sens dans une démarche IT Soutenable cohérente.</v>
      </c>
      <c r="F77" s="201" t="str">
        <f>IF(ISBLANK('0. BACKEND-WiP'!L77),"",SUBSTITUTE('0. BACKEND-WiP'!L77,"NR","IT Soutenable"))</f>
        <v>Avez-vous appliqué une démarche 80/20 pour chaque fonction en rapport avec ses impacts environnementaux et son importance ?</v>
      </c>
      <c r="G77" s="208" t="str">
        <f>IF(ISBLANK('0. BACKEND-WiP'!M77),"",SUBSTITUTE('0. BACKEND-WiP'!M77,"NR","IT Soutenable"))</f>
        <v/>
      </c>
      <c r="H77" s="208" t="str">
        <f>IF(ISBLANK('0. BACKEND-WiP'!N77),"",SUBSTITUTE('0. BACKEND-WiP'!N77,"NR","IT Soutenable"))</f>
        <v/>
      </c>
      <c r="I77" s="208" t="str">
        <f>IF(ISBLANK('0. BACKEND-WiP'!O77),"",SUBSTITUTE('0. BACKEND-WiP'!O77,"NR","IT Soutenable"))</f>
        <v/>
      </c>
    </row>
    <row r="78" spans="1:9" ht="15.75" customHeight="1">
      <c r="A78" s="208" t="str">
        <f>IF(ISBLANK('0. BACKEND-WiP'!G78),"",SUBSTITUTE('0. BACKEND-WiP'!G78,"NR","IT Soutenable"))</f>
        <v>Cycle de vie</v>
      </c>
      <c r="B78" s="213" t="str">
        <f>IF(ISBLANK('0. BACKEND-WiP'!H78),"",SUBSTITUTE('0. BACKEND-WiP'!H78,"NR","IT Soutenable"))</f>
        <v/>
      </c>
      <c r="C78" s="215" t="str">
        <f>IF(ISBLANK('0. BACKEND-WiP'!I78),"",SUBSTITUTE('0. BACKEND-WiP'!I78,"NR","IT Soutenable"))</f>
        <v/>
      </c>
      <c r="D78" s="201" t="str">
        <f>IF(ISBLANK('0. BACKEND-WiP'!J78),"",SUBSTITUTE('0. BACKEND-WiP'!J78,"NR","IT Soutenable"))</f>
        <v>Les fonctions secondaires ont-elles aussi un impact moindre sur l'impact environnemental ?</v>
      </c>
      <c r="E78" s="201" t="str">
        <f>IF(ISBLANK('0. BACKEND-WiP'!K78),"",SUBSTITUTE('0. BACKEND-WiP'!K78,"NR","IT Soutenable"))</f>
        <v xml:space="preserve">La cohérence IT Soutenable pousse à s'assurer que les fonctions secondaires n'ont pas un impact environnemental plus important que les fonctions principales. Les phases de développement doivent clairement identifier les fonctions principales et secondaires et leur impact du point de vue IT Soutenable </v>
      </c>
      <c r="F78" s="201" t="str">
        <f>IF(ISBLANK('0. BACKEND-WiP'!L78),"",SUBSTITUTE('0. BACKEND-WiP'!L78,"NR","IT Soutenable"))</f>
        <v>Les impacts environnementaux de chaque fonctionnalité sont-ils évalués par rapport à la nature et l'importance de la fonctionnalité ?</v>
      </c>
      <c r="G78" s="208" t="str">
        <f>IF(ISBLANK('0. BACKEND-WiP'!M78),"",SUBSTITUTE('0. BACKEND-WiP'!M78,"NR","IT Soutenable"))</f>
        <v/>
      </c>
      <c r="H78" s="208" t="str">
        <f>IF(ISBLANK('0. BACKEND-WiP'!N78),"",SUBSTITUTE('0. BACKEND-WiP'!N78,"NR","IT Soutenable"))</f>
        <v/>
      </c>
      <c r="I78" s="208" t="str">
        <f>IF(ISBLANK('0. BACKEND-WiP'!O78),"",SUBSTITUTE('0. BACKEND-WiP'!O78,"NR","IT Soutenable"))</f>
        <v/>
      </c>
    </row>
    <row r="79" spans="1:9" ht="15.75" customHeight="1">
      <c r="A79" s="208" t="str">
        <f>IF(ISBLANK('0. BACKEND-WiP'!G79),"",SUBSTITUTE('0. BACKEND-WiP'!G79,"NR","IT Soutenable"))</f>
        <v>Cycle de vie</v>
      </c>
      <c r="B79" s="213" t="str">
        <f>IF(ISBLANK('0. BACKEND-WiP'!H79),"",SUBSTITUTE('0. BACKEND-WiP'!H79,"NR","IT Soutenable"))</f>
        <v/>
      </c>
      <c r="C79" s="215" t="str">
        <f>IF(ISBLANK('0. BACKEND-WiP'!I79),"",SUBSTITUTE('0. BACKEND-WiP'!I79,"NR","IT Soutenable"))</f>
        <v>Mettre en place une méthodologie qui favorise la prise en compte des aspects IT Soutenable
(Phases du cycle de vie : démarrage, maturité, arrêt)</v>
      </c>
      <c r="D79" s="201" t="str">
        <f>IF(ISBLANK('0. BACKEND-WiP'!J79),"",SUBSTITUTE('0. BACKEND-WiP'!J79,"NR","IT Soutenable"))</f>
        <v>Chacune des phases du cycle de vie sont-elles identifiées avec des actions spécifiques ?</v>
      </c>
      <c r="E79" s="201" t="str">
        <f>IF(ISBLANK('0. BACKEND-WiP'!K79),"",SUBSTITUTE('0. BACKEND-WiP'!K79,"NR","IT Soutenable"))</f>
        <v>La démarche ACV est une base de la prise en compte du IT Soutenable dans la conception des services numériques, elle permet d'associer des actions à chaque étape du cycle de vie.</v>
      </c>
      <c r="F79" s="201" t="str">
        <f>IF(ISBLANK('0. BACKEND-WiP'!L79),"",SUBSTITUTE('0. BACKEND-WiP'!L79,"NR","IT Soutenable"))</f>
        <v>A quelle fréquence ces actions sont-elles revues ?</v>
      </c>
      <c r="G79" s="208" t="str">
        <f>IF(ISBLANK('0. BACKEND-WiP'!M79),"",SUBSTITUTE('0. BACKEND-WiP'!M79,"NR","IT Soutenable"))</f>
        <v/>
      </c>
      <c r="H79" s="208" t="str">
        <f>IF(ISBLANK('0. BACKEND-WiP'!N79),"",SUBSTITUTE('0. BACKEND-WiP'!N79,"NR","IT Soutenable"))</f>
        <v/>
      </c>
      <c r="I79" s="208" t="str">
        <f>IF(ISBLANK('0. BACKEND-WiP'!O79),"",SUBSTITUTE('0. BACKEND-WiP'!O79,"NR","IT Soutenable"))</f>
        <v/>
      </c>
    </row>
    <row r="80" spans="1:9" ht="15.75" customHeight="1">
      <c r="A80" s="208" t="str">
        <f>IF(ISBLANK('0. BACKEND-WiP'!G80),"",SUBSTITUTE('0. BACKEND-WiP'!G80,"NR","IT Soutenable"))</f>
        <v>Cycle de vie</v>
      </c>
      <c r="B80" s="213" t="str">
        <f>IF(ISBLANK('0. BACKEND-WiP'!H80),"",SUBSTITUTE('0. BACKEND-WiP'!H80,"NR","IT Soutenable"))</f>
        <v/>
      </c>
      <c r="C80" s="215" t="str">
        <f>IF(ISBLANK('0. BACKEND-WiP'!I80),"",SUBSTITUTE('0. BACKEND-WiP'!I80,"NR","IT Soutenable"))</f>
        <v>Mettre en place une méthodologie qui favorise la prise en compte des aspects IT Soutenable
(Point de départ, pré-existant ou from scratch)</v>
      </c>
      <c r="D80" s="201" t="str">
        <f>IF(ISBLANK('0. BACKEND-WiP'!J80),"",SUBSTITUTE('0. BACKEND-WiP'!J80,"NR","IT Soutenable"))</f>
        <v>Les données ACV sont-elles réutilisées dans le cas d'une adaptation d'un service existant ?</v>
      </c>
      <c r="E80" s="201" t="str">
        <f>IF(ISBLANK('0. BACKEND-WiP'!K80),"",SUBSTITUTE('0. BACKEND-WiP'!K80,"NR","IT Soutenable"))</f>
        <v>Les analyses ACV peuvent être réalisées sur des services existants afin de les rendre plus efficaces dans le cas d'une refonte ou adaptation d'un service existant.</v>
      </c>
      <c r="F80" s="201" t="str">
        <f>IF(ISBLANK('0. BACKEND-WiP'!L80),"",SUBSTITUTE('0. BACKEND-WiP'!L80,"NR","IT Soutenable"))</f>
        <v>Avez-vous mis à disposition des équipes projet les ACV précédentes ?</v>
      </c>
      <c r="G80" s="208" t="str">
        <f>IF(ISBLANK('0. BACKEND-WiP'!M80),"",SUBSTITUTE('0. BACKEND-WiP'!M80,"NR","IT Soutenable"))</f>
        <v>L'ACV de ce projet est-elle rendue disponible pour d'autres projets ?</v>
      </c>
      <c r="H80" s="208" t="str">
        <f>IF(ISBLANK('0. BACKEND-WiP'!N80),"",SUBSTITUTE('0. BACKEND-WiP'!N80,"NR","IT Soutenable"))</f>
        <v/>
      </c>
      <c r="I80" s="208" t="str">
        <f>IF(ISBLANK('0. BACKEND-WiP'!O80),"",SUBSTITUTE('0. BACKEND-WiP'!O80,"NR","IT Soutenable"))</f>
        <v/>
      </c>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B7E1CD"/>
    <outlinePr summaryBelow="0" summaryRight="0"/>
  </sheetPr>
  <dimension ref="A1:Z1000"/>
  <sheetViews>
    <sheetView workbookViewId="0">
      <pane ySplit="2" topLeftCell="A3" activePane="bottomLeft" state="frozen"/>
      <selection pane="bottomLeft" activeCell="B4" sqref="B4"/>
    </sheetView>
  </sheetViews>
  <sheetFormatPr defaultColWidth="14.42578125" defaultRowHeight="15" customHeight="1"/>
  <cols>
    <col min="1" max="1" width="29" customWidth="1"/>
    <col min="2" max="2" width="14.42578125" customWidth="1"/>
    <col min="3" max="3" width="39.7109375" customWidth="1"/>
    <col min="4" max="4" width="30.140625" customWidth="1"/>
    <col min="5" max="5" width="50.28515625" customWidth="1"/>
    <col min="6" max="6" width="24" customWidth="1"/>
    <col min="7" max="7" width="27.5703125" customWidth="1"/>
    <col min="8" max="8" width="11" customWidth="1"/>
    <col min="9" max="26" width="22.28515625" customWidth="1"/>
  </cols>
  <sheetData>
    <row r="1" spans="1:26" ht="15.75" customHeight="1">
      <c r="A1" s="175" t="s">
        <v>5692</v>
      </c>
      <c r="B1" s="175" t="s">
        <v>32</v>
      </c>
      <c r="C1" s="175" t="s">
        <v>10835</v>
      </c>
      <c r="D1" s="176"/>
      <c r="E1" s="176"/>
      <c r="F1" s="176"/>
      <c r="G1" s="176"/>
      <c r="H1" s="176"/>
      <c r="I1" s="176"/>
      <c r="J1" s="189"/>
      <c r="K1" s="189"/>
      <c r="L1" s="189"/>
      <c r="M1" s="189"/>
      <c r="N1" s="189"/>
      <c r="O1" s="189"/>
      <c r="P1" s="189"/>
      <c r="Q1" s="189"/>
      <c r="R1" s="189"/>
      <c r="S1" s="189"/>
      <c r="T1" s="189"/>
      <c r="U1" s="189"/>
      <c r="V1" s="189"/>
      <c r="W1" s="189"/>
      <c r="X1" s="189"/>
      <c r="Y1" s="189"/>
      <c r="Z1" s="189"/>
    </row>
    <row r="2" spans="1:26" ht="15.75" customHeight="1">
      <c r="A2" s="178" t="s">
        <v>5696</v>
      </c>
      <c r="B2" s="179" t="s">
        <v>5697</v>
      </c>
      <c r="C2" s="180" t="s">
        <v>5698</v>
      </c>
      <c r="D2" s="181" t="s">
        <v>5699</v>
      </c>
      <c r="E2" s="181" t="s">
        <v>5700</v>
      </c>
      <c r="F2" s="181" t="s">
        <v>5701</v>
      </c>
      <c r="G2" s="181" t="s">
        <v>5283</v>
      </c>
      <c r="H2" s="181" t="s">
        <v>5284</v>
      </c>
      <c r="I2" s="181" t="s">
        <v>5702</v>
      </c>
      <c r="J2" s="254"/>
      <c r="K2" s="254"/>
      <c r="L2" s="254"/>
      <c r="M2" s="254"/>
      <c r="N2" s="254"/>
      <c r="O2" s="254"/>
      <c r="P2" s="254"/>
      <c r="Q2" s="254"/>
      <c r="R2" s="254"/>
      <c r="S2" s="254"/>
      <c r="T2" s="254"/>
      <c r="U2" s="254"/>
      <c r="V2" s="254"/>
      <c r="W2" s="254"/>
      <c r="X2" s="254"/>
      <c r="Y2" s="254"/>
      <c r="Z2" s="254"/>
    </row>
    <row r="3" spans="1:26" ht="15.75" customHeight="1">
      <c r="A3" s="184"/>
      <c r="B3" s="185" t="s">
        <v>10836</v>
      </c>
      <c r="C3" s="184"/>
      <c r="D3" s="184"/>
      <c r="E3" s="184"/>
      <c r="F3" s="184"/>
      <c r="G3" s="184"/>
      <c r="H3" s="184"/>
      <c r="I3" s="184"/>
      <c r="J3" s="255"/>
      <c r="K3" s="255"/>
      <c r="L3" s="255"/>
      <c r="M3" s="255"/>
      <c r="N3" s="255"/>
      <c r="O3" s="255"/>
      <c r="P3" s="255"/>
      <c r="Q3" s="255"/>
      <c r="R3" s="255"/>
      <c r="S3" s="255"/>
      <c r="T3" s="255"/>
      <c r="U3" s="255"/>
      <c r="V3" s="255"/>
      <c r="W3" s="255"/>
      <c r="X3" s="255"/>
      <c r="Y3" s="255"/>
      <c r="Z3" s="255"/>
    </row>
    <row r="4" spans="1:26" ht="15.75" customHeight="1">
      <c r="A4" s="185" t="s">
        <v>10837</v>
      </c>
      <c r="B4" s="184"/>
      <c r="C4" s="185" t="s">
        <v>10838</v>
      </c>
      <c r="D4" s="185" t="s">
        <v>10839</v>
      </c>
      <c r="E4" s="185" t="s">
        <v>10840</v>
      </c>
      <c r="F4" s="185" t="s">
        <v>9467</v>
      </c>
      <c r="G4" s="184"/>
      <c r="H4" s="184"/>
      <c r="I4" s="184" t="s">
        <v>10841</v>
      </c>
      <c r="J4" s="255"/>
      <c r="K4" s="255"/>
      <c r="L4" s="255"/>
      <c r="M4" s="255"/>
      <c r="N4" s="255"/>
      <c r="O4" s="255"/>
      <c r="P4" s="255"/>
      <c r="Q4" s="255"/>
      <c r="R4" s="255"/>
      <c r="S4" s="255"/>
      <c r="T4" s="255"/>
      <c r="U4" s="255"/>
      <c r="V4" s="255"/>
      <c r="W4" s="255"/>
      <c r="X4" s="255"/>
      <c r="Y4" s="255"/>
      <c r="Z4" s="255"/>
    </row>
    <row r="5" spans="1:26" ht="15.75" customHeight="1">
      <c r="A5" s="185" t="s">
        <v>10837</v>
      </c>
      <c r="B5" s="184"/>
      <c r="C5" s="185"/>
      <c r="D5" s="185" t="s">
        <v>10842</v>
      </c>
      <c r="E5" s="185" t="s">
        <v>10843</v>
      </c>
      <c r="F5" s="185" t="s">
        <v>10844</v>
      </c>
      <c r="G5" s="184"/>
      <c r="H5" s="184"/>
      <c r="I5" s="184"/>
      <c r="J5" s="255"/>
      <c r="K5" s="255"/>
      <c r="L5" s="255"/>
      <c r="M5" s="255"/>
      <c r="N5" s="255"/>
      <c r="O5" s="255"/>
      <c r="P5" s="255"/>
      <c r="Q5" s="255"/>
      <c r="R5" s="255"/>
      <c r="S5" s="255"/>
      <c r="T5" s="255"/>
      <c r="U5" s="255"/>
      <c r="V5" s="255"/>
      <c r="W5" s="255"/>
      <c r="X5" s="255"/>
      <c r="Y5" s="255"/>
      <c r="Z5" s="255"/>
    </row>
    <row r="6" spans="1:26" ht="15.75" customHeight="1">
      <c r="A6" s="185" t="s">
        <v>10837</v>
      </c>
      <c r="B6" s="184"/>
      <c r="C6" s="185"/>
      <c r="D6" s="185" t="s">
        <v>10845</v>
      </c>
      <c r="E6" s="185" t="s">
        <v>10846</v>
      </c>
      <c r="F6" s="185" t="s">
        <v>10847</v>
      </c>
      <c r="G6" s="184"/>
      <c r="H6" s="184"/>
      <c r="I6" s="184"/>
      <c r="J6" s="255"/>
      <c r="K6" s="255"/>
      <c r="L6" s="255"/>
      <c r="M6" s="255"/>
      <c r="N6" s="255"/>
      <c r="O6" s="255"/>
      <c r="P6" s="255"/>
      <c r="Q6" s="255"/>
      <c r="R6" s="255"/>
      <c r="S6" s="255"/>
      <c r="T6" s="255"/>
      <c r="U6" s="255"/>
      <c r="V6" s="255"/>
      <c r="W6" s="255"/>
      <c r="X6" s="255"/>
      <c r="Y6" s="255"/>
      <c r="Z6" s="255"/>
    </row>
    <row r="7" spans="1:26" ht="15.75" customHeight="1">
      <c r="A7" s="185" t="s">
        <v>10837</v>
      </c>
      <c r="B7" s="184"/>
      <c r="C7" s="185" t="s">
        <v>10848</v>
      </c>
      <c r="D7" s="185" t="s">
        <v>10849</v>
      </c>
      <c r="E7" s="185" t="s">
        <v>10850</v>
      </c>
      <c r="F7" s="185" t="s">
        <v>10851</v>
      </c>
      <c r="G7" s="184"/>
      <c r="H7" s="184"/>
      <c r="I7" s="184"/>
      <c r="J7" s="255"/>
      <c r="K7" s="255"/>
      <c r="L7" s="255"/>
      <c r="M7" s="255"/>
      <c r="N7" s="255"/>
      <c r="O7" s="255"/>
      <c r="P7" s="255"/>
      <c r="Q7" s="255"/>
      <c r="R7" s="255"/>
      <c r="S7" s="255"/>
      <c r="T7" s="255"/>
      <c r="U7" s="255"/>
      <c r="V7" s="255"/>
      <c r="W7" s="255"/>
      <c r="X7" s="255"/>
      <c r="Y7" s="255"/>
      <c r="Z7" s="255"/>
    </row>
    <row r="8" spans="1:26" ht="15.75" customHeight="1">
      <c r="A8" s="185" t="s">
        <v>10837</v>
      </c>
      <c r="B8" s="184"/>
      <c r="C8" s="185" t="s">
        <v>10852</v>
      </c>
      <c r="D8" s="185" t="s">
        <v>10853</v>
      </c>
      <c r="E8" s="185" t="s">
        <v>10854</v>
      </c>
      <c r="F8" s="185" t="s">
        <v>10855</v>
      </c>
      <c r="G8" s="185"/>
      <c r="H8" s="185"/>
      <c r="I8" s="184"/>
      <c r="J8" s="255"/>
      <c r="K8" s="255"/>
      <c r="L8" s="255"/>
      <c r="M8" s="255"/>
      <c r="N8" s="255"/>
      <c r="O8" s="255"/>
      <c r="P8" s="255"/>
      <c r="Q8" s="255"/>
      <c r="R8" s="255"/>
      <c r="S8" s="255"/>
      <c r="T8" s="255"/>
      <c r="U8" s="255"/>
      <c r="V8" s="255"/>
      <c r="W8" s="255"/>
      <c r="X8" s="255"/>
      <c r="Y8" s="255"/>
      <c r="Z8" s="255"/>
    </row>
    <row r="9" spans="1:26" ht="15.75" customHeight="1">
      <c r="A9" s="185" t="s">
        <v>10837</v>
      </c>
      <c r="B9" s="184"/>
      <c r="C9" s="185" t="s">
        <v>10856</v>
      </c>
      <c r="D9" s="185" t="s">
        <v>10857</v>
      </c>
      <c r="E9" s="185" t="s">
        <v>10858</v>
      </c>
      <c r="F9" s="185" t="s">
        <v>10859</v>
      </c>
      <c r="G9" s="184"/>
      <c r="H9" s="184"/>
      <c r="I9" s="184"/>
      <c r="J9" s="255"/>
      <c r="K9" s="255"/>
      <c r="L9" s="255"/>
      <c r="M9" s="255"/>
      <c r="N9" s="255"/>
      <c r="O9" s="255"/>
      <c r="P9" s="255"/>
      <c r="Q9" s="255"/>
      <c r="R9" s="255"/>
      <c r="S9" s="255"/>
      <c r="T9" s="255"/>
      <c r="U9" s="255"/>
      <c r="V9" s="255"/>
      <c r="W9" s="255"/>
      <c r="X9" s="255"/>
      <c r="Y9" s="255"/>
      <c r="Z9" s="255"/>
    </row>
    <row r="10" spans="1:26" ht="15.75" customHeight="1">
      <c r="A10" s="184" t="s">
        <v>10837</v>
      </c>
      <c r="B10" s="185"/>
      <c r="C10" s="184" t="s">
        <v>10860</v>
      </c>
      <c r="D10" s="184" t="s">
        <v>10861</v>
      </c>
      <c r="E10" s="184" t="s">
        <v>10862</v>
      </c>
      <c r="F10" s="184" t="s">
        <v>10863</v>
      </c>
      <c r="G10" s="184"/>
      <c r="H10" s="184"/>
      <c r="I10" s="184"/>
      <c r="J10" s="255"/>
      <c r="K10" s="255"/>
      <c r="L10" s="255"/>
      <c r="M10" s="255"/>
      <c r="N10" s="255"/>
      <c r="O10" s="255"/>
      <c r="P10" s="255"/>
      <c r="Q10" s="255"/>
      <c r="R10" s="255"/>
      <c r="S10" s="255"/>
      <c r="T10" s="255"/>
      <c r="U10" s="255"/>
      <c r="V10" s="255"/>
      <c r="W10" s="255"/>
      <c r="X10" s="255"/>
      <c r="Y10" s="255"/>
      <c r="Z10" s="255"/>
    </row>
    <row r="11" spans="1:26" ht="15.75" customHeight="1">
      <c r="A11" s="185" t="s">
        <v>10837</v>
      </c>
      <c r="B11" s="184"/>
      <c r="C11" s="185"/>
      <c r="D11" s="185" t="s">
        <v>10864</v>
      </c>
      <c r="E11" s="185" t="s">
        <v>10865</v>
      </c>
      <c r="F11" s="185" t="s">
        <v>10866</v>
      </c>
      <c r="G11" s="184"/>
      <c r="H11" s="184"/>
      <c r="I11" s="184"/>
      <c r="J11" s="255"/>
      <c r="K11" s="255"/>
      <c r="L11" s="255"/>
      <c r="M11" s="255"/>
      <c r="N11" s="255"/>
      <c r="O11" s="255"/>
      <c r="P11" s="255"/>
      <c r="Q11" s="255"/>
      <c r="R11" s="255"/>
      <c r="S11" s="255"/>
      <c r="T11" s="255"/>
      <c r="U11" s="255"/>
      <c r="V11" s="255"/>
      <c r="W11" s="255"/>
      <c r="X11" s="255"/>
      <c r="Y11" s="255"/>
      <c r="Z11" s="255"/>
    </row>
    <row r="12" spans="1:26" ht="15.75" customHeight="1">
      <c r="A12" s="185" t="s">
        <v>10837</v>
      </c>
      <c r="B12" s="184"/>
      <c r="C12" s="185" t="s">
        <v>10867</v>
      </c>
      <c r="D12" s="185" t="s">
        <v>10868</v>
      </c>
      <c r="E12" s="185" t="s">
        <v>10869</v>
      </c>
      <c r="F12" s="185" t="s">
        <v>10870</v>
      </c>
      <c r="G12" s="185"/>
      <c r="H12" s="184"/>
      <c r="I12" s="184"/>
      <c r="J12" s="255"/>
      <c r="K12" s="255"/>
      <c r="L12" s="255"/>
      <c r="M12" s="255"/>
      <c r="N12" s="255"/>
      <c r="O12" s="255"/>
      <c r="P12" s="255"/>
      <c r="Q12" s="255"/>
      <c r="R12" s="255"/>
      <c r="S12" s="255"/>
      <c r="T12" s="255"/>
      <c r="U12" s="255"/>
      <c r="V12" s="255"/>
      <c r="W12" s="255"/>
      <c r="X12" s="255"/>
      <c r="Y12" s="255"/>
      <c r="Z12" s="255"/>
    </row>
    <row r="13" spans="1:26" ht="15.75" customHeight="1">
      <c r="A13" s="184" t="s">
        <v>10837</v>
      </c>
      <c r="B13" s="184"/>
      <c r="C13" s="185" t="s">
        <v>10871</v>
      </c>
      <c r="D13" s="185" t="s">
        <v>10872</v>
      </c>
      <c r="E13" s="185" t="s">
        <v>10873</v>
      </c>
      <c r="F13" s="185" t="s">
        <v>10874</v>
      </c>
      <c r="G13" s="184"/>
      <c r="H13" s="184"/>
      <c r="I13" s="184"/>
      <c r="J13" s="255"/>
      <c r="K13" s="255"/>
      <c r="L13" s="255"/>
      <c r="M13" s="255"/>
      <c r="N13" s="255"/>
      <c r="O13" s="255"/>
      <c r="P13" s="255"/>
      <c r="Q13" s="255"/>
      <c r="R13" s="255"/>
      <c r="S13" s="255"/>
      <c r="T13" s="255"/>
      <c r="U13" s="255"/>
      <c r="V13" s="255"/>
      <c r="W13" s="255"/>
      <c r="X13" s="255"/>
      <c r="Y13" s="255"/>
      <c r="Z13" s="255"/>
    </row>
    <row r="14" spans="1:26" ht="15.75" customHeight="1">
      <c r="A14" s="185" t="s">
        <v>10837</v>
      </c>
      <c r="B14" s="184"/>
      <c r="C14" s="185"/>
      <c r="D14" s="185" t="s">
        <v>10875</v>
      </c>
      <c r="E14" s="185" t="s">
        <v>10876</v>
      </c>
      <c r="F14" s="185" t="s">
        <v>10877</v>
      </c>
      <c r="G14" s="184"/>
      <c r="H14" s="184"/>
      <c r="I14" s="184"/>
      <c r="J14" s="255"/>
      <c r="K14" s="255"/>
      <c r="L14" s="255"/>
      <c r="M14" s="255"/>
      <c r="N14" s="255"/>
      <c r="O14" s="255"/>
      <c r="P14" s="255"/>
      <c r="Q14" s="255"/>
      <c r="R14" s="255"/>
      <c r="S14" s="255"/>
      <c r="T14" s="255"/>
      <c r="U14" s="255"/>
      <c r="V14" s="255"/>
      <c r="W14" s="255"/>
      <c r="X14" s="255"/>
      <c r="Y14" s="255"/>
      <c r="Z14" s="255"/>
    </row>
    <row r="15" spans="1:26" ht="15.75" customHeight="1">
      <c r="A15" s="185" t="s">
        <v>10837</v>
      </c>
      <c r="B15" s="184"/>
      <c r="C15" s="185"/>
      <c r="D15" s="185" t="s">
        <v>10878</v>
      </c>
      <c r="E15" s="185" t="s">
        <v>10879</v>
      </c>
      <c r="F15" s="185" t="s">
        <v>10880</v>
      </c>
      <c r="G15" s="184"/>
      <c r="H15" s="184"/>
      <c r="I15" s="184"/>
      <c r="J15" s="255"/>
      <c r="K15" s="255"/>
      <c r="L15" s="255"/>
      <c r="M15" s="255"/>
      <c r="N15" s="255"/>
      <c r="O15" s="255"/>
      <c r="P15" s="255"/>
      <c r="Q15" s="255"/>
      <c r="R15" s="255"/>
      <c r="S15" s="255"/>
      <c r="T15" s="255"/>
      <c r="U15" s="255"/>
      <c r="V15" s="255"/>
      <c r="W15" s="255"/>
      <c r="X15" s="255"/>
      <c r="Y15" s="255"/>
      <c r="Z15" s="255"/>
    </row>
    <row r="16" spans="1:26" ht="15.75" customHeight="1">
      <c r="A16" s="184" t="s">
        <v>10837</v>
      </c>
      <c r="B16" s="185"/>
      <c r="C16" s="184"/>
      <c r="D16" s="184" t="s">
        <v>10881</v>
      </c>
      <c r="E16" s="184" t="s">
        <v>10882</v>
      </c>
      <c r="F16" s="184" t="s">
        <v>10883</v>
      </c>
      <c r="G16" s="184"/>
      <c r="H16" s="184"/>
      <c r="I16" s="184" t="s">
        <v>10884</v>
      </c>
      <c r="J16" s="255"/>
      <c r="K16" s="255"/>
      <c r="L16" s="255"/>
      <c r="M16" s="255"/>
      <c r="N16" s="255"/>
      <c r="O16" s="255"/>
      <c r="P16" s="255"/>
      <c r="Q16" s="255"/>
      <c r="R16" s="255"/>
      <c r="S16" s="255"/>
      <c r="T16" s="255"/>
      <c r="U16" s="255"/>
      <c r="V16" s="255"/>
      <c r="W16" s="255"/>
      <c r="X16" s="255"/>
      <c r="Y16" s="255"/>
      <c r="Z16" s="255"/>
    </row>
    <row r="17" spans="1:26" ht="15.75" customHeight="1">
      <c r="A17" s="185" t="s">
        <v>10837</v>
      </c>
      <c r="B17" s="184"/>
      <c r="C17" s="185"/>
      <c r="D17" s="185" t="s">
        <v>10885</v>
      </c>
      <c r="E17" s="185" t="s">
        <v>10886</v>
      </c>
      <c r="F17" s="185" t="s">
        <v>10887</v>
      </c>
      <c r="G17" s="184"/>
      <c r="H17" s="184"/>
      <c r="I17" s="184"/>
      <c r="J17" s="255"/>
      <c r="K17" s="255"/>
      <c r="L17" s="255"/>
      <c r="M17" s="255"/>
      <c r="N17" s="255"/>
      <c r="O17" s="255"/>
      <c r="P17" s="255"/>
      <c r="Q17" s="255"/>
      <c r="R17" s="255"/>
      <c r="S17" s="255"/>
      <c r="T17" s="255"/>
      <c r="U17" s="255"/>
      <c r="V17" s="255"/>
      <c r="W17" s="255"/>
      <c r="X17" s="255"/>
      <c r="Y17" s="255"/>
      <c r="Z17" s="255"/>
    </row>
    <row r="18" spans="1:26" ht="15.75" customHeight="1">
      <c r="A18" s="185" t="s">
        <v>10888</v>
      </c>
      <c r="B18" s="184"/>
      <c r="C18" s="184" t="s">
        <v>10889</v>
      </c>
      <c r="D18" s="185" t="s">
        <v>10890</v>
      </c>
      <c r="E18" s="185" t="s">
        <v>6654</v>
      </c>
      <c r="F18" s="185" t="s">
        <v>10891</v>
      </c>
      <c r="G18" s="184"/>
      <c r="H18" s="184"/>
      <c r="I18" s="184"/>
      <c r="J18" s="255"/>
      <c r="K18" s="255"/>
      <c r="L18" s="255"/>
      <c r="M18" s="255"/>
      <c r="N18" s="255"/>
      <c r="O18" s="255"/>
      <c r="P18" s="255"/>
      <c r="Q18" s="255"/>
      <c r="R18" s="255"/>
      <c r="S18" s="255"/>
      <c r="T18" s="255"/>
      <c r="U18" s="255"/>
      <c r="V18" s="255"/>
      <c r="W18" s="255"/>
      <c r="X18" s="255"/>
      <c r="Y18" s="255"/>
      <c r="Z18" s="255"/>
    </row>
    <row r="19" spans="1:26" ht="15.75" customHeight="1">
      <c r="A19" s="185" t="s">
        <v>10888</v>
      </c>
      <c r="B19" s="184"/>
      <c r="C19" s="184" t="s">
        <v>10892</v>
      </c>
      <c r="D19" s="185" t="s">
        <v>10893</v>
      </c>
      <c r="E19" s="185" t="s">
        <v>10894</v>
      </c>
      <c r="F19" s="185" t="s">
        <v>10895</v>
      </c>
      <c r="G19" s="184"/>
      <c r="H19" s="184"/>
      <c r="I19" s="184"/>
      <c r="J19" s="255"/>
      <c r="K19" s="255"/>
      <c r="L19" s="255"/>
      <c r="M19" s="255"/>
      <c r="N19" s="255"/>
      <c r="O19" s="255"/>
      <c r="P19" s="255"/>
      <c r="Q19" s="255"/>
      <c r="R19" s="255"/>
      <c r="S19" s="255"/>
      <c r="T19" s="255"/>
      <c r="U19" s="255"/>
      <c r="V19" s="255"/>
      <c r="W19" s="255"/>
      <c r="X19" s="255"/>
      <c r="Y19" s="255"/>
      <c r="Z19" s="255"/>
    </row>
    <row r="20" spans="1:26" ht="15.75" customHeight="1">
      <c r="A20" s="185" t="s">
        <v>10888</v>
      </c>
      <c r="B20" s="184"/>
      <c r="C20" s="184" t="s">
        <v>10896</v>
      </c>
      <c r="D20" s="185" t="s">
        <v>10897</v>
      </c>
      <c r="E20" s="185" t="s">
        <v>10898</v>
      </c>
      <c r="F20" s="185" t="s">
        <v>10899</v>
      </c>
      <c r="G20" s="185"/>
      <c r="H20" s="184"/>
      <c r="I20" s="184"/>
      <c r="J20" s="255"/>
      <c r="K20" s="255"/>
      <c r="L20" s="255"/>
      <c r="M20" s="255"/>
      <c r="N20" s="255"/>
      <c r="O20" s="255"/>
      <c r="P20" s="255"/>
      <c r="Q20" s="255"/>
      <c r="R20" s="255"/>
      <c r="S20" s="255"/>
      <c r="T20" s="255"/>
      <c r="U20" s="255"/>
      <c r="V20" s="255"/>
      <c r="W20" s="255"/>
      <c r="X20" s="255"/>
      <c r="Y20" s="255"/>
      <c r="Z20" s="255"/>
    </row>
    <row r="21" spans="1:26" ht="15.75" customHeight="1">
      <c r="A21" s="185" t="s">
        <v>10888</v>
      </c>
      <c r="B21" s="184"/>
      <c r="C21" s="184"/>
      <c r="D21" s="185" t="s">
        <v>10900</v>
      </c>
      <c r="E21" s="185" t="s">
        <v>10901</v>
      </c>
      <c r="F21" s="184" t="s">
        <v>10902</v>
      </c>
      <c r="G21" s="184" t="s">
        <v>10903</v>
      </c>
      <c r="H21" s="184" t="s">
        <v>10904</v>
      </c>
      <c r="I21" s="184" t="s">
        <v>10905</v>
      </c>
      <c r="J21" s="255"/>
      <c r="K21" s="255"/>
      <c r="L21" s="255"/>
      <c r="M21" s="255"/>
      <c r="N21" s="255"/>
      <c r="O21" s="255"/>
      <c r="P21" s="255"/>
      <c r="Q21" s="255"/>
      <c r="R21" s="255"/>
      <c r="S21" s="255"/>
      <c r="T21" s="255"/>
      <c r="U21" s="255"/>
      <c r="V21" s="255"/>
      <c r="W21" s="255"/>
      <c r="X21" s="255"/>
      <c r="Y21" s="255"/>
      <c r="Z21" s="255"/>
    </row>
    <row r="22" spans="1:26" ht="15.75" customHeight="1">
      <c r="A22" s="185" t="s">
        <v>10906</v>
      </c>
      <c r="B22" s="184"/>
      <c r="C22" s="185" t="s">
        <v>10907</v>
      </c>
      <c r="D22" s="185" t="s">
        <v>10908</v>
      </c>
      <c r="E22" s="185" t="s">
        <v>10909</v>
      </c>
      <c r="F22" s="185" t="s">
        <v>10910</v>
      </c>
      <c r="G22" s="184"/>
      <c r="H22" s="184"/>
      <c r="I22" s="184"/>
      <c r="J22" s="255"/>
      <c r="K22" s="255"/>
      <c r="L22" s="255"/>
      <c r="M22" s="255"/>
      <c r="N22" s="255"/>
      <c r="O22" s="255"/>
      <c r="P22" s="255"/>
      <c r="Q22" s="255"/>
      <c r="R22" s="255"/>
      <c r="S22" s="255"/>
      <c r="T22" s="255"/>
      <c r="U22" s="255"/>
      <c r="V22" s="255"/>
      <c r="W22" s="255"/>
      <c r="X22" s="255"/>
      <c r="Y22" s="255"/>
      <c r="Z22" s="255"/>
    </row>
    <row r="23" spans="1:26" ht="15.75" customHeight="1">
      <c r="A23" s="185" t="s">
        <v>10888</v>
      </c>
      <c r="B23" s="184"/>
      <c r="C23" s="185" t="s">
        <v>10911</v>
      </c>
      <c r="D23" s="185" t="s">
        <v>10912</v>
      </c>
      <c r="E23" s="185" t="s">
        <v>9407</v>
      </c>
      <c r="F23" s="185" t="s">
        <v>10913</v>
      </c>
      <c r="G23" s="184"/>
      <c r="H23" s="184"/>
      <c r="I23" s="184"/>
      <c r="J23" s="255"/>
      <c r="K23" s="255"/>
      <c r="L23" s="255"/>
      <c r="M23" s="255"/>
      <c r="N23" s="255"/>
      <c r="O23" s="255"/>
      <c r="P23" s="255"/>
      <c r="Q23" s="255"/>
      <c r="R23" s="255"/>
      <c r="S23" s="255"/>
      <c r="T23" s="255"/>
      <c r="U23" s="255"/>
      <c r="V23" s="255"/>
      <c r="W23" s="255"/>
      <c r="X23" s="255"/>
      <c r="Y23" s="255"/>
      <c r="Z23" s="255"/>
    </row>
    <row r="24" spans="1:26" ht="15.75" customHeight="1">
      <c r="A24" s="185"/>
      <c r="B24" s="184" t="s">
        <v>10914</v>
      </c>
      <c r="C24" s="185"/>
      <c r="D24" s="185"/>
      <c r="E24" s="185"/>
      <c r="F24" s="185"/>
      <c r="G24" s="184"/>
      <c r="H24" s="184"/>
      <c r="I24" s="184"/>
      <c r="J24" s="255"/>
      <c r="K24" s="255"/>
      <c r="L24" s="255"/>
      <c r="M24" s="255"/>
      <c r="N24" s="255"/>
      <c r="O24" s="255"/>
      <c r="P24" s="255"/>
      <c r="Q24" s="255"/>
      <c r="R24" s="255"/>
      <c r="S24" s="255"/>
      <c r="T24" s="255"/>
      <c r="U24" s="255"/>
      <c r="V24" s="255"/>
      <c r="W24" s="255"/>
      <c r="X24" s="255"/>
      <c r="Y24" s="255"/>
      <c r="Z24" s="255"/>
    </row>
    <row r="25" spans="1:26" ht="15.75" customHeight="1">
      <c r="A25" s="185" t="s">
        <v>10915</v>
      </c>
      <c r="B25" s="184"/>
      <c r="C25" s="185" t="s">
        <v>10916</v>
      </c>
      <c r="D25" s="185" t="s">
        <v>10917</v>
      </c>
      <c r="E25" s="185" t="s">
        <v>10918</v>
      </c>
      <c r="F25" s="185" t="s">
        <v>10919</v>
      </c>
      <c r="G25" s="185"/>
      <c r="H25" s="185"/>
      <c r="I25" s="184" t="s">
        <v>10565</v>
      </c>
      <c r="J25" s="255"/>
      <c r="K25" s="255"/>
      <c r="L25" s="255"/>
      <c r="M25" s="255"/>
      <c r="N25" s="255"/>
      <c r="O25" s="255"/>
      <c r="P25" s="255"/>
      <c r="Q25" s="255"/>
      <c r="R25" s="255"/>
      <c r="S25" s="255"/>
      <c r="T25" s="255"/>
      <c r="U25" s="255"/>
      <c r="V25" s="255"/>
      <c r="W25" s="255"/>
      <c r="X25" s="255"/>
      <c r="Y25" s="255"/>
      <c r="Z25" s="255"/>
    </row>
    <row r="26" spans="1:26" ht="15.75" customHeight="1">
      <c r="A26" s="184" t="s">
        <v>10915</v>
      </c>
      <c r="B26" s="185"/>
      <c r="C26" s="184" t="s">
        <v>10920</v>
      </c>
      <c r="D26" s="184" t="s">
        <v>10921</v>
      </c>
      <c r="E26" s="184" t="s">
        <v>10922</v>
      </c>
      <c r="F26" s="184" t="s">
        <v>10923</v>
      </c>
      <c r="G26" s="184" t="s">
        <v>10924</v>
      </c>
      <c r="H26" s="184"/>
      <c r="I26" s="184"/>
      <c r="J26" s="255"/>
      <c r="K26" s="255"/>
      <c r="L26" s="255"/>
      <c r="M26" s="255"/>
      <c r="N26" s="255"/>
      <c r="O26" s="255"/>
      <c r="P26" s="255"/>
      <c r="Q26" s="255"/>
      <c r="R26" s="255"/>
      <c r="S26" s="255"/>
      <c r="T26" s="255"/>
      <c r="U26" s="255"/>
      <c r="V26" s="255"/>
      <c r="W26" s="255"/>
      <c r="X26" s="255"/>
      <c r="Y26" s="255"/>
      <c r="Z26" s="255"/>
    </row>
    <row r="27" spans="1:26" ht="15.75" customHeight="1">
      <c r="A27" s="185" t="s">
        <v>10915</v>
      </c>
      <c r="B27" s="184"/>
      <c r="C27" s="185"/>
      <c r="D27" s="185" t="s">
        <v>10925</v>
      </c>
      <c r="E27" s="185" t="s">
        <v>9389</v>
      </c>
      <c r="F27" s="185" t="s">
        <v>10926</v>
      </c>
      <c r="G27" s="184"/>
      <c r="H27" s="184"/>
      <c r="I27" s="184"/>
      <c r="J27" s="255"/>
      <c r="K27" s="255"/>
      <c r="L27" s="255"/>
      <c r="M27" s="255"/>
      <c r="N27" s="255"/>
      <c r="O27" s="255"/>
      <c r="P27" s="255"/>
      <c r="Q27" s="255"/>
      <c r="R27" s="255"/>
      <c r="S27" s="255"/>
      <c r="T27" s="255"/>
      <c r="U27" s="255"/>
      <c r="V27" s="255"/>
      <c r="W27" s="255"/>
      <c r="X27" s="255"/>
      <c r="Y27" s="255"/>
      <c r="Z27" s="255"/>
    </row>
    <row r="28" spans="1:26" ht="15.75" customHeight="1">
      <c r="A28" s="185" t="s">
        <v>10915</v>
      </c>
      <c r="B28" s="184"/>
      <c r="C28" s="185" t="s">
        <v>10927</v>
      </c>
      <c r="D28" s="185" t="s">
        <v>10928</v>
      </c>
      <c r="E28" s="185" t="s">
        <v>10929</v>
      </c>
      <c r="F28" s="185" t="s">
        <v>10930</v>
      </c>
      <c r="G28" s="184"/>
      <c r="H28" s="184"/>
      <c r="I28" s="184"/>
      <c r="J28" s="255"/>
      <c r="K28" s="255"/>
      <c r="L28" s="255"/>
      <c r="M28" s="255"/>
      <c r="N28" s="255"/>
      <c r="O28" s="255"/>
      <c r="P28" s="255"/>
      <c r="Q28" s="255"/>
      <c r="R28" s="255"/>
      <c r="S28" s="255"/>
      <c r="T28" s="255"/>
      <c r="U28" s="255"/>
      <c r="V28" s="255"/>
      <c r="W28" s="255"/>
      <c r="X28" s="255"/>
      <c r="Y28" s="255"/>
      <c r="Z28" s="255"/>
    </row>
    <row r="29" spans="1:26" ht="15.75" customHeight="1">
      <c r="A29" s="185" t="s">
        <v>10915</v>
      </c>
      <c r="B29" s="184"/>
      <c r="C29" s="185"/>
      <c r="D29" s="185" t="s">
        <v>10931</v>
      </c>
      <c r="E29" s="185" t="s">
        <v>10932</v>
      </c>
      <c r="F29" s="185" t="s">
        <v>10933</v>
      </c>
      <c r="G29" s="185"/>
      <c r="H29" s="184"/>
      <c r="I29" s="184"/>
      <c r="J29" s="255"/>
      <c r="K29" s="255"/>
      <c r="L29" s="255"/>
      <c r="M29" s="255"/>
      <c r="N29" s="255"/>
      <c r="O29" s="255"/>
      <c r="P29" s="255"/>
      <c r="Q29" s="255"/>
      <c r="R29" s="255"/>
      <c r="S29" s="255"/>
      <c r="T29" s="255"/>
      <c r="U29" s="255"/>
      <c r="V29" s="255"/>
      <c r="W29" s="255"/>
      <c r="X29" s="255"/>
      <c r="Y29" s="255"/>
      <c r="Z29" s="255"/>
    </row>
    <row r="30" spans="1:26" ht="15.75" customHeight="1">
      <c r="A30" s="185" t="s">
        <v>10915</v>
      </c>
      <c r="B30" s="184"/>
      <c r="C30" s="185" t="s">
        <v>10934</v>
      </c>
      <c r="D30" s="185" t="s">
        <v>10935</v>
      </c>
      <c r="E30" s="185" t="s">
        <v>10936</v>
      </c>
      <c r="F30" s="185" t="s">
        <v>10937</v>
      </c>
      <c r="G30" s="184"/>
      <c r="H30" s="184"/>
      <c r="I30" s="184"/>
      <c r="J30" s="255"/>
      <c r="K30" s="255"/>
      <c r="L30" s="255"/>
      <c r="M30" s="255"/>
      <c r="N30" s="255"/>
      <c r="O30" s="255"/>
      <c r="P30" s="255"/>
      <c r="Q30" s="255"/>
      <c r="R30" s="255"/>
      <c r="S30" s="255"/>
      <c r="T30" s="255"/>
      <c r="U30" s="255"/>
      <c r="V30" s="255"/>
      <c r="W30" s="255"/>
      <c r="X30" s="255"/>
      <c r="Y30" s="255"/>
      <c r="Z30" s="255"/>
    </row>
    <row r="31" spans="1:26" ht="15.75" customHeight="1">
      <c r="A31" s="185" t="s">
        <v>10915</v>
      </c>
      <c r="B31" s="184"/>
      <c r="C31" s="185" t="s">
        <v>10938</v>
      </c>
      <c r="D31" s="185" t="s">
        <v>10939</v>
      </c>
      <c r="E31" s="185" t="s">
        <v>10940</v>
      </c>
      <c r="F31" s="185" t="s">
        <v>10941</v>
      </c>
      <c r="G31" s="184"/>
      <c r="H31" s="184"/>
      <c r="I31" s="184"/>
      <c r="J31" s="255"/>
      <c r="K31" s="255"/>
      <c r="L31" s="255"/>
      <c r="M31" s="255"/>
      <c r="N31" s="255"/>
      <c r="O31" s="255"/>
      <c r="P31" s="255"/>
      <c r="Q31" s="255"/>
      <c r="R31" s="255"/>
      <c r="S31" s="255"/>
      <c r="T31" s="255"/>
      <c r="U31" s="255"/>
      <c r="V31" s="255"/>
      <c r="W31" s="255"/>
      <c r="X31" s="255"/>
      <c r="Y31" s="255"/>
      <c r="Z31" s="255"/>
    </row>
    <row r="32" spans="1:26" ht="15.75" customHeight="1">
      <c r="A32" s="185" t="s">
        <v>10915</v>
      </c>
      <c r="B32" s="184"/>
      <c r="C32" s="185" t="s">
        <v>10942</v>
      </c>
      <c r="D32" s="185" t="s">
        <v>10943</v>
      </c>
      <c r="E32" s="185" t="s">
        <v>10944</v>
      </c>
      <c r="F32" s="185" t="s">
        <v>10945</v>
      </c>
      <c r="G32" s="184"/>
      <c r="H32" s="184"/>
      <c r="I32" s="184"/>
      <c r="J32" s="255"/>
      <c r="K32" s="255"/>
      <c r="L32" s="255"/>
      <c r="M32" s="255"/>
      <c r="N32" s="255"/>
      <c r="O32" s="255"/>
      <c r="P32" s="255"/>
      <c r="Q32" s="255"/>
      <c r="R32" s="255"/>
      <c r="S32" s="255"/>
      <c r="T32" s="255"/>
      <c r="U32" s="255"/>
      <c r="V32" s="255"/>
      <c r="W32" s="255"/>
      <c r="X32" s="255"/>
      <c r="Y32" s="255"/>
      <c r="Z32" s="255"/>
    </row>
    <row r="33" spans="1:26" ht="15.75" customHeight="1">
      <c r="A33" s="185" t="s">
        <v>10946</v>
      </c>
      <c r="B33" s="184"/>
      <c r="C33" s="185" t="s">
        <v>10947</v>
      </c>
      <c r="D33" s="185" t="s">
        <v>10948</v>
      </c>
      <c r="E33" s="185" t="s">
        <v>9367</v>
      </c>
      <c r="F33" s="185" t="s">
        <v>10949</v>
      </c>
      <c r="G33" s="184"/>
      <c r="H33" s="184"/>
      <c r="I33" s="184"/>
      <c r="J33" s="255"/>
      <c r="K33" s="255"/>
      <c r="L33" s="255"/>
      <c r="M33" s="255"/>
      <c r="N33" s="255"/>
      <c r="O33" s="255"/>
      <c r="P33" s="255"/>
      <c r="Q33" s="255"/>
      <c r="R33" s="255"/>
      <c r="S33" s="255"/>
      <c r="T33" s="255"/>
      <c r="U33" s="255"/>
      <c r="V33" s="255"/>
      <c r="W33" s="255"/>
      <c r="X33" s="255"/>
      <c r="Y33" s="255"/>
      <c r="Z33" s="255"/>
    </row>
    <row r="34" spans="1:26" ht="15.75" customHeight="1">
      <c r="A34" s="185" t="s">
        <v>10946</v>
      </c>
      <c r="B34" s="184"/>
      <c r="C34" s="185" t="s">
        <v>10950</v>
      </c>
      <c r="D34" s="185" t="s">
        <v>10951</v>
      </c>
      <c r="E34" s="185" t="s">
        <v>10952</v>
      </c>
      <c r="F34" s="185" t="s">
        <v>10953</v>
      </c>
      <c r="G34" s="184"/>
      <c r="H34" s="184"/>
      <c r="I34" s="184"/>
      <c r="J34" s="255"/>
      <c r="K34" s="255"/>
      <c r="L34" s="255"/>
      <c r="M34" s="255"/>
      <c r="N34" s="255"/>
      <c r="O34" s="255"/>
      <c r="P34" s="255"/>
      <c r="Q34" s="255"/>
      <c r="R34" s="255"/>
      <c r="S34" s="255"/>
      <c r="T34" s="255"/>
      <c r="U34" s="255"/>
      <c r="V34" s="255"/>
      <c r="W34" s="255"/>
      <c r="X34" s="255"/>
      <c r="Y34" s="255"/>
      <c r="Z34" s="255"/>
    </row>
    <row r="35" spans="1:26" ht="15.75" customHeight="1">
      <c r="A35" s="185" t="s">
        <v>10946</v>
      </c>
      <c r="B35" s="184"/>
      <c r="C35" s="185" t="s">
        <v>10954</v>
      </c>
      <c r="D35" s="185" t="s">
        <v>10955</v>
      </c>
      <c r="E35" s="185" t="s">
        <v>10956</v>
      </c>
      <c r="F35" s="185" t="s">
        <v>10957</v>
      </c>
      <c r="G35" s="184"/>
      <c r="H35" s="184"/>
      <c r="I35" s="185"/>
      <c r="J35" s="187"/>
      <c r="K35" s="187"/>
      <c r="L35" s="187"/>
      <c r="M35" s="187"/>
      <c r="N35" s="187"/>
      <c r="O35" s="187"/>
      <c r="P35" s="187"/>
      <c r="Q35" s="187"/>
      <c r="R35" s="187"/>
      <c r="S35" s="187"/>
      <c r="T35" s="187"/>
      <c r="U35" s="187"/>
      <c r="V35" s="187"/>
      <c r="W35" s="187"/>
      <c r="X35" s="187"/>
      <c r="Y35" s="187"/>
      <c r="Z35" s="187"/>
    </row>
    <row r="36" spans="1:26" ht="15.75" customHeight="1">
      <c r="A36" s="185" t="s">
        <v>10946</v>
      </c>
      <c r="B36" s="184"/>
      <c r="C36" s="184" t="s">
        <v>10958</v>
      </c>
      <c r="D36" s="185" t="s">
        <v>10959</v>
      </c>
      <c r="E36" s="185" t="s">
        <v>10960</v>
      </c>
      <c r="F36" s="185" t="s">
        <v>9397</v>
      </c>
      <c r="G36" s="184"/>
      <c r="H36" s="184"/>
      <c r="I36" s="184"/>
      <c r="J36" s="255"/>
      <c r="K36" s="255"/>
      <c r="L36" s="255"/>
      <c r="M36" s="255"/>
      <c r="N36" s="255"/>
      <c r="O36" s="255"/>
      <c r="P36" s="255"/>
      <c r="Q36" s="255"/>
      <c r="R36" s="255"/>
      <c r="S36" s="255"/>
      <c r="T36" s="255"/>
      <c r="U36" s="255"/>
      <c r="V36" s="255"/>
      <c r="W36" s="255"/>
      <c r="X36" s="255"/>
      <c r="Y36" s="255"/>
      <c r="Z36" s="255"/>
    </row>
    <row r="37" spans="1:26" ht="15.75" customHeight="1">
      <c r="A37" s="185" t="s">
        <v>10906</v>
      </c>
      <c r="B37" s="184"/>
      <c r="C37" s="184" t="s">
        <v>10961</v>
      </c>
      <c r="D37" s="185" t="s">
        <v>10962</v>
      </c>
      <c r="E37" s="185" t="s">
        <v>10963</v>
      </c>
      <c r="F37" s="185" t="s">
        <v>10964</v>
      </c>
      <c r="G37" s="184"/>
      <c r="H37" s="184"/>
      <c r="I37" s="184"/>
      <c r="J37" s="255"/>
      <c r="K37" s="255"/>
      <c r="L37" s="255"/>
      <c r="M37" s="255"/>
      <c r="N37" s="255"/>
      <c r="O37" s="255"/>
      <c r="P37" s="255"/>
      <c r="Q37" s="255"/>
      <c r="R37" s="255"/>
      <c r="S37" s="255"/>
      <c r="T37" s="255"/>
      <c r="U37" s="255"/>
      <c r="V37" s="255"/>
      <c r="W37" s="255"/>
      <c r="X37" s="255"/>
      <c r="Y37" s="255"/>
      <c r="Z37" s="255"/>
    </row>
    <row r="38" spans="1:26" ht="15.75" customHeight="1">
      <c r="A38" s="185" t="s">
        <v>10906</v>
      </c>
      <c r="B38" s="184"/>
      <c r="C38" s="185" t="s">
        <v>10965</v>
      </c>
      <c r="D38" s="185" t="s">
        <v>10966</v>
      </c>
      <c r="E38" s="185" t="s">
        <v>10967</v>
      </c>
      <c r="F38" s="185" t="s">
        <v>10968</v>
      </c>
      <c r="G38" s="184"/>
      <c r="H38" s="184"/>
      <c r="I38" s="184"/>
      <c r="J38" s="255"/>
      <c r="K38" s="255"/>
      <c r="L38" s="255"/>
      <c r="M38" s="255"/>
      <c r="N38" s="255"/>
      <c r="O38" s="255"/>
      <c r="P38" s="255"/>
      <c r="Q38" s="255"/>
      <c r="R38" s="255"/>
      <c r="S38" s="255"/>
      <c r="T38" s="255"/>
      <c r="U38" s="255"/>
      <c r="V38" s="255"/>
      <c r="W38" s="255"/>
      <c r="X38" s="255"/>
      <c r="Y38" s="255"/>
      <c r="Z38" s="255"/>
    </row>
    <row r="39" spans="1:26" ht="15.75" customHeight="1">
      <c r="A39" s="185" t="s">
        <v>10888</v>
      </c>
      <c r="B39" s="184"/>
      <c r="C39" s="185"/>
      <c r="D39" s="185" t="s">
        <v>10969</v>
      </c>
      <c r="E39" s="185" t="s">
        <v>10970</v>
      </c>
      <c r="F39" s="185" t="s">
        <v>10971</v>
      </c>
      <c r="G39" s="185"/>
      <c r="H39" s="184"/>
      <c r="I39" s="184"/>
      <c r="J39" s="255"/>
      <c r="K39" s="255"/>
      <c r="L39" s="255"/>
      <c r="M39" s="255"/>
      <c r="N39" s="255"/>
      <c r="O39" s="255"/>
      <c r="P39" s="255"/>
      <c r="Q39" s="255"/>
      <c r="R39" s="255"/>
      <c r="S39" s="255"/>
      <c r="T39" s="255"/>
      <c r="U39" s="255"/>
      <c r="V39" s="255"/>
      <c r="W39" s="255"/>
      <c r="X39" s="255"/>
      <c r="Y39" s="255"/>
      <c r="Z39" s="255"/>
    </row>
    <row r="40" spans="1:26" ht="15.75" customHeight="1">
      <c r="A40" s="184" t="s">
        <v>10888</v>
      </c>
      <c r="B40" s="184"/>
      <c r="C40" s="184"/>
      <c r="D40" s="185" t="s">
        <v>10972</v>
      </c>
      <c r="E40" s="185" t="s">
        <v>10973</v>
      </c>
      <c r="F40" s="185" t="s">
        <v>10974</v>
      </c>
      <c r="G40" s="185"/>
      <c r="H40" s="184"/>
      <c r="I40" s="184"/>
      <c r="J40" s="255"/>
      <c r="K40" s="255"/>
      <c r="L40" s="255"/>
      <c r="M40" s="255"/>
      <c r="N40" s="255"/>
      <c r="O40" s="255"/>
      <c r="P40" s="255"/>
      <c r="Q40" s="255"/>
      <c r="R40" s="255"/>
      <c r="S40" s="255"/>
      <c r="T40" s="255"/>
      <c r="U40" s="255"/>
      <c r="V40" s="255"/>
      <c r="W40" s="255"/>
      <c r="X40" s="255"/>
      <c r="Y40" s="255"/>
      <c r="Z40" s="255"/>
    </row>
    <row r="41" spans="1:26" ht="15.75" customHeight="1">
      <c r="A41" s="184" t="s">
        <v>10975</v>
      </c>
      <c r="B41" s="185"/>
      <c r="C41" s="184" t="s">
        <v>10976</v>
      </c>
      <c r="D41" s="184" t="s">
        <v>10977</v>
      </c>
      <c r="E41" s="184" t="s">
        <v>10978</v>
      </c>
      <c r="F41" s="184" t="s">
        <v>10979</v>
      </c>
      <c r="G41" s="184"/>
      <c r="H41" s="184"/>
      <c r="I41" s="184"/>
      <c r="J41" s="255"/>
      <c r="K41" s="255"/>
      <c r="L41" s="255"/>
      <c r="M41" s="255"/>
      <c r="N41" s="255"/>
      <c r="O41" s="255"/>
      <c r="P41" s="255"/>
      <c r="Q41" s="255"/>
      <c r="R41" s="255"/>
      <c r="S41" s="255"/>
      <c r="T41" s="255"/>
      <c r="U41" s="255"/>
      <c r="V41" s="255"/>
      <c r="W41" s="255"/>
      <c r="X41" s="255"/>
      <c r="Y41" s="255"/>
      <c r="Z41" s="255"/>
    </row>
    <row r="42" spans="1:26" ht="15.75" customHeight="1">
      <c r="A42" s="185"/>
      <c r="B42" s="184" t="s">
        <v>10980</v>
      </c>
      <c r="C42" s="185"/>
      <c r="D42" s="185"/>
      <c r="E42" s="185"/>
      <c r="F42" s="185"/>
      <c r="G42" s="184"/>
      <c r="H42" s="184"/>
      <c r="I42" s="184"/>
      <c r="J42" s="255"/>
      <c r="K42" s="255"/>
      <c r="L42" s="255"/>
      <c r="M42" s="255"/>
      <c r="N42" s="255"/>
      <c r="O42" s="255"/>
      <c r="P42" s="255"/>
      <c r="Q42" s="255"/>
      <c r="R42" s="255"/>
      <c r="S42" s="255"/>
      <c r="T42" s="255"/>
      <c r="U42" s="255"/>
      <c r="V42" s="255"/>
      <c r="W42" s="255"/>
      <c r="X42" s="255"/>
      <c r="Y42" s="255"/>
      <c r="Z42" s="255"/>
    </row>
    <row r="43" spans="1:26" ht="15.75" customHeight="1">
      <c r="A43" s="185" t="s">
        <v>10981</v>
      </c>
      <c r="B43" s="184"/>
      <c r="C43" s="185" t="s">
        <v>7673</v>
      </c>
      <c r="D43" s="185" t="s">
        <v>10982</v>
      </c>
      <c r="E43" s="185" t="s">
        <v>9470</v>
      </c>
      <c r="F43" s="185" t="s">
        <v>10983</v>
      </c>
      <c r="G43" s="184" t="s">
        <v>10984</v>
      </c>
      <c r="H43" s="184"/>
      <c r="I43" s="184" t="s">
        <v>10659</v>
      </c>
      <c r="J43" s="255"/>
      <c r="K43" s="255"/>
      <c r="L43" s="255"/>
      <c r="M43" s="255"/>
      <c r="N43" s="255"/>
      <c r="O43" s="255"/>
      <c r="P43" s="255"/>
      <c r="Q43" s="255"/>
      <c r="R43" s="255"/>
      <c r="S43" s="255"/>
      <c r="T43" s="255"/>
      <c r="U43" s="255"/>
      <c r="V43" s="255"/>
      <c r="W43" s="255"/>
      <c r="X43" s="255"/>
      <c r="Y43" s="255"/>
      <c r="Z43" s="255"/>
    </row>
    <row r="44" spans="1:26" ht="15.75" customHeight="1">
      <c r="A44" s="185" t="s">
        <v>10981</v>
      </c>
      <c r="B44" s="184"/>
      <c r="C44" s="185" t="s">
        <v>7673</v>
      </c>
      <c r="D44" s="185" t="s">
        <v>10985</v>
      </c>
      <c r="E44" s="185" t="s">
        <v>10986</v>
      </c>
      <c r="F44" s="185" t="s">
        <v>9377</v>
      </c>
      <c r="G44" s="185"/>
      <c r="H44" s="184"/>
      <c r="I44" s="184"/>
      <c r="J44" s="255"/>
      <c r="K44" s="255"/>
      <c r="L44" s="255"/>
      <c r="M44" s="255"/>
      <c r="N44" s="255"/>
      <c r="O44" s="255"/>
      <c r="P44" s="255"/>
      <c r="Q44" s="255"/>
      <c r="R44" s="255"/>
      <c r="S44" s="255"/>
      <c r="T44" s="255"/>
      <c r="U44" s="255"/>
      <c r="V44" s="255"/>
      <c r="W44" s="255"/>
      <c r="X44" s="255"/>
      <c r="Y44" s="255"/>
      <c r="Z44" s="255"/>
    </row>
    <row r="45" spans="1:26" ht="15.75" customHeight="1">
      <c r="A45" s="185" t="s">
        <v>10981</v>
      </c>
      <c r="B45" s="184"/>
      <c r="C45" s="184" t="s">
        <v>7673</v>
      </c>
      <c r="D45" s="185" t="s">
        <v>10987</v>
      </c>
      <c r="E45" s="185" t="s">
        <v>10988</v>
      </c>
      <c r="F45" s="185" t="s">
        <v>10989</v>
      </c>
      <c r="G45" s="185"/>
      <c r="H45" s="184"/>
      <c r="I45" s="184" t="s">
        <v>10673</v>
      </c>
      <c r="J45" s="255"/>
      <c r="K45" s="255"/>
      <c r="L45" s="255"/>
      <c r="M45" s="255"/>
      <c r="N45" s="255"/>
      <c r="O45" s="255"/>
      <c r="P45" s="255"/>
      <c r="Q45" s="255"/>
      <c r="R45" s="255"/>
      <c r="S45" s="255"/>
      <c r="T45" s="255"/>
      <c r="U45" s="255"/>
      <c r="V45" s="255"/>
      <c r="W45" s="255"/>
      <c r="X45" s="255"/>
      <c r="Y45" s="255"/>
      <c r="Z45" s="255"/>
    </row>
    <row r="46" spans="1:26" ht="15.75" customHeight="1">
      <c r="A46" s="185" t="s">
        <v>10981</v>
      </c>
      <c r="B46" s="184"/>
      <c r="C46" s="185" t="s">
        <v>10990</v>
      </c>
      <c r="D46" s="185" t="s">
        <v>10991</v>
      </c>
      <c r="E46" s="185" t="s">
        <v>10992</v>
      </c>
      <c r="F46" s="185" t="s">
        <v>10993</v>
      </c>
      <c r="G46" s="185"/>
      <c r="H46" s="184"/>
      <c r="I46" s="184"/>
      <c r="J46" s="255"/>
      <c r="K46" s="255"/>
      <c r="L46" s="255"/>
      <c r="M46" s="255"/>
      <c r="N46" s="255"/>
      <c r="O46" s="255"/>
      <c r="P46" s="255"/>
      <c r="Q46" s="255"/>
      <c r="R46" s="255"/>
      <c r="S46" s="255"/>
      <c r="T46" s="255"/>
      <c r="U46" s="255"/>
      <c r="V46" s="255"/>
      <c r="W46" s="255"/>
      <c r="X46" s="255"/>
      <c r="Y46" s="255"/>
      <c r="Z46" s="255"/>
    </row>
    <row r="47" spans="1:26" ht="15.75" customHeight="1">
      <c r="A47" s="185"/>
      <c r="B47" s="184" t="s">
        <v>10994</v>
      </c>
      <c r="C47" s="185"/>
      <c r="D47" s="185"/>
      <c r="E47" s="185"/>
      <c r="F47" s="185"/>
      <c r="G47" s="184"/>
      <c r="H47" s="184"/>
      <c r="I47" s="184"/>
      <c r="J47" s="255"/>
      <c r="K47" s="255"/>
      <c r="L47" s="255"/>
      <c r="M47" s="255"/>
      <c r="N47" s="255"/>
      <c r="O47" s="255"/>
      <c r="P47" s="255"/>
      <c r="Q47" s="255"/>
      <c r="R47" s="255"/>
      <c r="S47" s="255"/>
      <c r="T47" s="255"/>
      <c r="U47" s="255"/>
      <c r="V47" s="255"/>
      <c r="W47" s="255"/>
      <c r="X47" s="255"/>
      <c r="Y47" s="255"/>
      <c r="Z47" s="255"/>
    </row>
    <row r="48" spans="1:26" ht="15.75" customHeight="1">
      <c r="A48" s="185" t="s">
        <v>10981</v>
      </c>
      <c r="B48" s="184"/>
      <c r="C48" s="185" t="s">
        <v>10995</v>
      </c>
      <c r="D48" s="185" t="s">
        <v>10996</v>
      </c>
      <c r="E48" s="185" t="s">
        <v>8704</v>
      </c>
      <c r="F48" s="185" t="s">
        <v>10997</v>
      </c>
      <c r="G48" s="184"/>
      <c r="H48" s="184"/>
      <c r="I48" s="184"/>
      <c r="J48" s="255"/>
      <c r="K48" s="255"/>
      <c r="L48" s="255"/>
      <c r="M48" s="255"/>
      <c r="N48" s="255"/>
      <c r="O48" s="255"/>
      <c r="P48" s="255"/>
      <c r="Q48" s="255"/>
      <c r="R48" s="255"/>
      <c r="S48" s="255"/>
      <c r="T48" s="255"/>
      <c r="U48" s="255"/>
      <c r="V48" s="255"/>
      <c r="W48" s="255"/>
      <c r="X48" s="255"/>
      <c r="Y48" s="255"/>
      <c r="Z48" s="255"/>
    </row>
    <row r="49" spans="1:26" ht="15.75" customHeight="1">
      <c r="A49" s="185" t="s">
        <v>10998</v>
      </c>
      <c r="B49" s="184"/>
      <c r="C49" s="184" t="s">
        <v>10999</v>
      </c>
      <c r="D49" s="185" t="s">
        <v>11000</v>
      </c>
      <c r="E49" s="185" t="s">
        <v>11001</v>
      </c>
      <c r="F49" s="185" t="s">
        <v>11002</v>
      </c>
      <c r="G49" s="184"/>
      <c r="H49" s="184"/>
      <c r="I49" s="185"/>
      <c r="J49" s="187"/>
      <c r="K49" s="187"/>
      <c r="L49" s="187"/>
      <c r="M49" s="187"/>
      <c r="N49" s="187"/>
      <c r="O49" s="187"/>
      <c r="P49" s="187"/>
      <c r="Q49" s="187"/>
      <c r="R49" s="187"/>
      <c r="S49" s="187"/>
      <c r="T49" s="187"/>
      <c r="U49" s="187"/>
      <c r="V49" s="187"/>
      <c r="W49" s="187"/>
      <c r="X49" s="187"/>
      <c r="Y49" s="187"/>
      <c r="Z49" s="187"/>
    </row>
    <row r="50" spans="1:26" ht="15.75" customHeight="1">
      <c r="A50" s="185" t="s">
        <v>11003</v>
      </c>
      <c r="B50" s="184"/>
      <c r="C50" s="185" t="s">
        <v>11004</v>
      </c>
      <c r="D50" s="185" t="s">
        <v>9353</v>
      </c>
      <c r="E50" s="185" t="s">
        <v>9354</v>
      </c>
      <c r="F50" s="185" t="s">
        <v>9355</v>
      </c>
      <c r="G50" s="184"/>
      <c r="H50" s="184"/>
      <c r="I50" s="184"/>
      <c r="J50" s="255"/>
      <c r="K50" s="255"/>
      <c r="L50" s="255"/>
      <c r="M50" s="255"/>
      <c r="N50" s="255"/>
      <c r="O50" s="255"/>
      <c r="P50" s="255"/>
      <c r="Q50" s="255"/>
      <c r="R50" s="255"/>
      <c r="S50" s="255"/>
      <c r="T50" s="255"/>
      <c r="U50" s="255"/>
      <c r="V50" s="255"/>
      <c r="W50" s="255"/>
      <c r="X50" s="255"/>
      <c r="Y50" s="255"/>
      <c r="Z50" s="255"/>
    </row>
    <row r="51" spans="1:26" ht="15.75" customHeight="1">
      <c r="A51" s="185" t="s">
        <v>11003</v>
      </c>
      <c r="B51" s="184"/>
      <c r="C51" s="184"/>
      <c r="D51" s="185" t="s">
        <v>6495</v>
      </c>
      <c r="E51" s="185" t="s">
        <v>11005</v>
      </c>
      <c r="F51" s="185" t="s">
        <v>5907</v>
      </c>
      <c r="G51" s="185"/>
      <c r="H51" s="184"/>
      <c r="I51" s="184"/>
      <c r="J51" s="255"/>
      <c r="K51" s="255"/>
      <c r="L51" s="255"/>
      <c r="M51" s="255"/>
      <c r="N51" s="255"/>
      <c r="O51" s="255"/>
      <c r="P51" s="255"/>
      <c r="Q51" s="255"/>
      <c r="R51" s="255"/>
      <c r="S51" s="255"/>
      <c r="T51" s="255"/>
      <c r="U51" s="255"/>
      <c r="V51" s="255"/>
      <c r="W51" s="255"/>
      <c r="X51" s="255"/>
      <c r="Y51" s="255"/>
      <c r="Z51" s="255"/>
    </row>
    <row r="52" spans="1:26" ht="15.75" customHeight="1">
      <c r="A52" s="185" t="s">
        <v>10975</v>
      </c>
      <c r="B52" s="184"/>
      <c r="C52" s="184" t="s">
        <v>11006</v>
      </c>
      <c r="D52" s="185" t="s">
        <v>11007</v>
      </c>
      <c r="E52" s="185" t="s">
        <v>11008</v>
      </c>
      <c r="F52" s="185" t="s">
        <v>11009</v>
      </c>
      <c r="G52" s="185" t="s">
        <v>11010</v>
      </c>
      <c r="H52" s="184" t="s">
        <v>11011</v>
      </c>
      <c r="I52" s="184"/>
      <c r="J52" s="255"/>
      <c r="K52" s="255"/>
      <c r="L52" s="255"/>
      <c r="M52" s="255"/>
      <c r="N52" s="255"/>
      <c r="O52" s="255"/>
      <c r="P52" s="255"/>
      <c r="Q52" s="255"/>
      <c r="R52" s="255"/>
      <c r="S52" s="255"/>
      <c r="T52" s="255"/>
      <c r="U52" s="255"/>
      <c r="V52" s="255"/>
      <c r="W52" s="255"/>
      <c r="X52" s="255"/>
      <c r="Y52" s="255"/>
      <c r="Z52" s="255"/>
    </row>
    <row r="53" spans="1:26" ht="15.75" customHeight="1">
      <c r="A53" s="185" t="s">
        <v>10975</v>
      </c>
      <c r="B53" s="184"/>
      <c r="C53" s="185" t="s">
        <v>11012</v>
      </c>
      <c r="D53" s="185" t="s">
        <v>11013</v>
      </c>
      <c r="E53" s="185" t="s">
        <v>11014</v>
      </c>
      <c r="F53" s="185" t="s">
        <v>11015</v>
      </c>
      <c r="G53" s="184"/>
      <c r="H53" s="184"/>
      <c r="I53" s="184"/>
      <c r="J53" s="255"/>
      <c r="K53" s="255"/>
      <c r="L53" s="255"/>
      <c r="M53" s="255"/>
      <c r="N53" s="255"/>
      <c r="O53" s="255"/>
      <c r="P53" s="255"/>
      <c r="Q53" s="255"/>
      <c r="R53" s="255"/>
      <c r="S53" s="255"/>
      <c r="T53" s="255"/>
      <c r="U53" s="255"/>
      <c r="V53" s="255"/>
      <c r="W53" s="255"/>
      <c r="X53" s="255"/>
      <c r="Y53" s="255"/>
      <c r="Z53" s="255"/>
    </row>
    <row r="54" spans="1:26" ht="15.75" customHeight="1">
      <c r="A54" s="184" t="s">
        <v>10975</v>
      </c>
      <c r="B54" s="185"/>
      <c r="C54" s="184"/>
      <c r="D54" s="184" t="s">
        <v>11016</v>
      </c>
      <c r="E54" s="184" t="s">
        <v>11017</v>
      </c>
      <c r="F54" s="184" t="s">
        <v>11018</v>
      </c>
      <c r="G54" s="184"/>
      <c r="H54" s="184"/>
      <c r="I54" s="184"/>
      <c r="J54" s="255"/>
      <c r="K54" s="255"/>
      <c r="L54" s="255"/>
      <c r="M54" s="255"/>
      <c r="N54" s="255"/>
      <c r="O54" s="255"/>
      <c r="P54" s="255"/>
      <c r="Q54" s="255"/>
      <c r="R54" s="255"/>
      <c r="S54" s="255"/>
      <c r="T54" s="255"/>
      <c r="U54" s="255"/>
      <c r="V54" s="255"/>
      <c r="W54" s="255"/>
      <c r="X54" s="255"/>
      <c r="Y54" s="255"/>
      <c r="Z54" s="255"/>
    </row>
    <row r="55" spans="1:26" ht="15.75" customHeight="1">
      <c r="A55" s="185" t="s">
        <v>11003</v>
      </c>
      <c r="B55" s="184"/>
      <c r="C55" s="185" t="s">
        <v>11019</v>
      </c>
      <c r="D55" s="185" t="s">
        <v>11020</v>
      </c>
      <c r="E55" s="185" t="s">
        <v>11021</v>
      </c>
      <c r="F55" s="185" t="s">
        <v>11022</v>
      </c>
      <c r="G55" s="184"/>
      <c r="H55" s="184"/>
      <c r="I55" s="184"/>
      <c r="J55" s="255"/>
      <c r="K55" s="255"/>
      <c r="L55" s="255"/>
      <c r="M55" s="255"/>
      <c r="N55" s="255"/>
      <c r="O55" s="255"/>
      <c r="P55" s="255"/>
      <c r="Q55" s="255"/>
      <c r="R55" s="255"/>
      <c r="S55" s="255"/>
      <c r="T55" s="255"/>
      <c r="U55" s="255"/>
      <c r="V55" s="255"/>
      <c r="W55" s="255"/>
      <c r="X55" s="255"/>
      <c r="Y55" s="255"/>
      <c r="Z55" s="255"/>
    </row>
    <row r="56" spans="1:26" ht="15.75" customHeight="1">
      <c r="A56" s="185" t="s">
        <v>11003</v>
      </c>
      <c r="B56" s="184"/>
      <c r="C56" s="185" t="s">
        <v>11023</v>
      </c>
      <c r="D56" s="185" t="s">
        <v>11024</v>
      </c>
      <c r="E56" s="185" t="s">
        <v>11025</v>
      </c>
      <c r="F56" s="185" t="s">
        <v>11026</v>
      </c>
      <c r="G56" s="184"/>
      <c r="H56" s="184"/>
      <c r="I56" s="184"/>
      <c r="J56" s="255"/>
      <c r="K56" s="255"/>
      <c r="L56" s="255"/>
      <c r="M56" s="255"/>
      <c r="N56" s="255"/>
      <c r="O56" s="255"/>
      <c r="P56" s="255"/>
      <c r="Q56" s="255"/>
      <c r="R56" s="255"/>
      <c r="S56" s="255"/>
      <c r="T56" s="255"/>
      <c r="U56" s="255"/>
      <c r="V56" s="255"/>
      <c r="W56" s="255"/>
      <c r="X56" s="255"/>
      <c r="Y56" s="255"/>
      <c r="Z56" s="255"/>
    </row>
    <row r="57" spans="1:26" ht="15.75" customHeight="1">
      <c r="A57" s="185" t="s">
        <v>11003</v>
      </c>
      <c r="B57" s="184"/>
      <c r="C57" s="185" t="s">
        <v>11027</v>
      </c>
      <c r="D57" s="185" t="s">
        <v>11028</v>
      </c>
      <c r="E57" s="185" t="s">
        <v>11029</v>
      </c>
      <c r="F57" s="185" t="s">
        <v>11030</v>
      </c>
      <c r="G57" s="184" t="s">
        <v>11031</v>
      </c>
      <c r="H57" s="184"/>
      <c r="I57" s="184"/>
      <c r="J57" s="255"/>
      <c r="K57" s="255"/>
      <c r="L57" s="255"/>
      <c r="M57" s="255"/>
      <c r="N57" s="255"/>
      <c r="O57" s="255"/>
      <c r="P57" s="255"/>
      <c r="Q57" s="255"/>
      <c r="R57" s="255"/>
      <c r="S57" s="255"/>
      <c r="T57" s="255"/>
      <c r="U57" s="255"/>
      <c r="V57" s="255"/>
      <c r="W57" s="255"/>
      <c r="X57" s="255"/>
      <c r="Y57" s="255"/>
      <c r="Z57" s="255"/>
    </row>
    <row r="58" spans="1:26" ht="15.75" customHeight="1">
      <c r="A58" s="185"/>
      <c r="B58" s="184" t="s">
        <v>11032</v>
      </c>
      <c r="C58" s="185"/>
      <c r="D58" s="185"/>
      <c r="E58" s="185"/>
      <c r="F58" s="185"/>
      <c r="G58" s="184"/>
      <c r="H58" s="184"/>
      <c r="I58" s="184"/>
      <c r="J58" s="255"/>
      <c r="K58" s="255"/>
      <c r="L58" s="255"/>
      <c r="M58" s="255"/>
      <c r="N58" s="255"/>
      <c r="O58" s="255"/>
      <c r="P58" s="255"/>
      <c r="Q58" s="255"/>
      <c r="R58" s="255"/>
      <c r="S58" s="255"/>
      <c r="T58" s="255"/>
      <c r="U58" s="255"/>
      <c r="V58" s="255"/>
      <c r="W58" s="255"/>
      <c r="X58" s="255"/>
      <c r="Y58" s="255"/>
      <c r="Z58" s="255"/>
    </row>
    <row r="59" spans="1:26" ht="15.75" customHeight="1">
      <c r="A59" s="185" t="s">
        <v>11033</v>
      </c>
      <c r="B59" s="184"/>
      <c r="C59" s="185" t="s">
        <v>11034</v>
      </c>
      <c r="D59" s="185" t="s">
        <v>11035</v>
      </c>
      <c r="E59" s="185" t="s">
        <v>11036</v>
      </c>
      <c r="F59" s="185" t="s">
        <v>11037</v>
      </c>
      <c r="G59" s="184"/>
      <c r="H59" s="184"/>
      <c r="I59" s="184"/>
      <c r="J59" s="255"/>
      <c r="K59" s="255"/>
      <c r="L59" s="255"/>
      <c r="M59" s="255"/>
      <c r="N59" s="255"/>
      <c r="O59" s="255"/>
      <c r="P59" s="255"/>
      <c r="Q59" s="255"/>
      <c r="R59" s="255"/>
      <c r="S59" s="255"/>
      <c r="T59" s="255"/>
      <c r="U59" s="255"/>
      <c r="V59" s="255"/>
      <c r="W59" s="255"/>
      <c r="X59" s="255"/>
      <c r="Y59" s="255"/>
      <c r="Z59" s="255"/>
    </row>
    <row r="60" spans="1:26" ht="15.75" customHeight="1">
      <c r="A60" s="185" t="s">
        <v>11033</v>
      </c>
      <c r="B60" s="184"/>
      <c r="C60" s="185"/>
      <c r="D60" s="185" t="s">
        <v>11038</v>
      </c>
      <c r="E60" s="185" t="s">
        <v>11039</v>
      </c>
      <c r="F60" s="185" t="s">
        <v>11040</v>
      </c>
      <c r="G60" s="184"/>
      <c r="H60" s="184"/>
      <c r="I60" s="184"/>
      <c r="J60" s="255"/>
      <c r="K60" s="255"/>
      <c r="L60" s="255"/>
      <c r="M60" s="255"/>
      <c r="N60" s="255"/>
      <c r="O60" s="255"/>
      <c r="P60" s="255"/>
      <c r="Q60" s="255"/>
      <c r="R60" s="255"/>
      <c r="S60" s="255"/>
      <c r="T60" s="255"/>
      <c r="U60" s="255"/>
      <c r="V60" s="255"/>
      <c r="W60" s="255"/>
      <c r="X60" s="255"/>
      <c r="Y60" s="255"/>
      <c r="Z60" s="255"/>
    </row>
    <row r="61" spans="1:26" ht="15.75" customHeight="1">
      <c r="A61" s="185" t="s">
        <v>11033</v>
      </c>
      <c r="B61" s="184"/>
      <c r="C61" s="184" t="s">
        <v>11041</v>
      </c>
      <c r="D61" s="185" t="s">
        <v>11042</v>
      </c>
      <c r="E61" s="185" t="s">
        <v>11043</v>
      </c>
      <c r="F61" s="185" t="s">
        <v>11044</v>
      </c>
      <c r="G61" s="185"/>
      <c r="H61" s="184"/>
      <c r="I61" s="184" t="s">
        <v>6600</v>
      </c>
      <c r="J61" s="255"/>
      <c r="K61" s="255"/>
      <c r="L61" s="255"/>
      <c r="M61" s="255"/>
      <c r="N61" s="255"/>
      <c r="O61" s="255"/>
      <c r="P61" s="255"/>
      <c r="Q61" s="255"/>
      <c r="R61" s="255"/>
      <c r="S61" s="255"/>
      <c r="T61" s="255"/>
      <c r="U61" s="255"/>
      <c r="V61" s="255"/>
      <c r="W61" s="255"/>
      <c r="X61" s="255"/>
      <c r="Y61" s="255"/>
      <c r="Z61" s="255"/>
    </row>
    <row r="62" spans="1:26" ht="15.75" customHeight="1">
      <c r="A62" s="185" t="s">
        <v>11033</v>
      </c>
      <c r="B62" s="184"/>
      <c r="C62" s="184" t="s">
        <v>11045</v>
      </c>
      <c r="D62" s="185" t="s">
        <v>11046</v>
      </c>
      <c r="E62" s="185" t="s">
        <v>11047</v>
      </c>
      <c r="F62" s="184" t="s">
        <v>11048</v>
      </c>
      <c r="G62" s="184"/>
      <c r="H62" s="184"/>
      <c r="I62" s="184"/>
      <c r="J62" s="255"/>
      <c r="K62" s="255"/>
      <c r="L62" s="255"/>
      <c r="M62" s="255"/>
      <c r="N62" s="255"/>
      <c r="O62" s="255"/>
      <c r="P62" s="255"/>
      <c r="Q62" s="255"/>
      <c r="R62" s="255"/>
      <c r="S62" s="255"/>
      <c r="T62" s="255"/>
      <c r="U62" s="255"/>
      <c r="V62" s="255"/>
      <c r="W62" s="255"/>
      <c r="X62" s="255"/>
      <c r="Y62" s="255"/>
      <c r="Z62" s="255"/>
    </row>
    <row r="63" spans="1:26" ht="15.75" customHeight="1">
      <c r="A63" s="185" t="s">
        <v>11033</v>
      </c>
      <c r="B63" s="184"/>
      <c r="C63" s="185" t="s">
        <v>11049</v>
      </c>
      <c r="D63" s="185" t="s">
        <v>11050</v>
      </c>
      <c r="E63" s="185" t="s">
        <v>11047</v>
      </c>
      <c r="F63" s="185" t="s">
        <v>10913</v>
      </c>
      <c r="G63" s="184"/>
      <c r="H63" s="184"/>
      <c r="I63" s="184"/>
      <c r="J63" s="255"/>
      <c r="K63" s="255"/>
      <c r="L63" s="255"/>
      <c r="M63" s="255"/>
      <c r="N63" s="255"/>
      <c r="O63" s="255"/>
      <c r="P63" s="255"/>
      <c r="Q63" s="255"/>
      <c r="R63" s="255"/>
      <c r="S63" s="255"/>
      <c r="T63" s="255"/>
      <c r="U63" s="255"/>
      <c r="V63" s="255"/>
      <c r="W63" s="255"/>
      <c r="X63" s="255"/>
      <c r="Y63" s="255"/>
      <c r="Z63" s="255"/>
    </row>
    <row r="64" spans="1:26" ht="15.75" customHeight="1">
      <c r="A64" s="185" t="s">
        <v>11033</v>
      </c>
      <c r="B64" s="184"/>
      <c r="C64" s="185" t="s">
        <v>11051</v>
      </c>
      <c r="D64" s="185" t="s">
        <v>11052</v>
      </c>
      <c r="E64" s="185" t="s">
        <v>11053</v>
      </c>
      <c r="F64" s="185" t="s">
        <v>11054</v>
      </c>
      <c r="G64" s="184"/>
      <c r="H64" s="184"/>
      <c r="I64" s="184"/>
      <c r="J64" s="255"/>
      <c r="K64" s="255"/>
      <c r="L64" s="255"/>
      <c r="M64" s="255"/>
      <c r="N64" s="255"/>
      <c r="O64" s="255"/>
      <c r="P64" s="255"/>
      <c r="Q64" s="255"/>
      <c r="R64" s="255"/>
      <c r="S64" s="255"/>
      <c r="T64" s="255"/>
      <c r="U64" s="255"/>
      <c r="V64" s="255"/>
      <c r="W64" s="255"/>
      <c r="X64" s="255"/>
      <c r="Y64" s="255"/>
      <c r="Z64" s="255"/>
    </row>
    <row r="65" spans="1:26" ht="15.75" customHeight="1">
      <c r="A65" s="185" t="s">
        <v>11033</v>
      </c>
      <c r="B65" s="184"/>
      <c r="C65" s="185" t="s">
        <v>11055</v>
      </c>
      <c r="D65" s="185" t="s">
        <v>11056</v>
      </c>
      <c r="E65" s="185" t="s">
        <v>11057</v>
      </c>
      <c r="F65" s="185" t="s">
        <v>11058</v>
      </c>
      <c r="G65" s="184"/>
      <c r="H65" s="184"/>
      <c r="I65" s="184"/>
      <c r="J65" s="255"/>
      <c r="K65" s="255"/>
      <c r="L65" s="255"/>
      <c r="M65" s="255"/>
      <c r="N65" s="255"/>
      <c r="O65" s="255"/>
      <c r="P65" s="255"/>
      <c r="Q65" s="255"/>
      <c r="R65" s="255"/>
      <c r="S65" s="255"/>
      <c r="T65" s="255"/>
      <c r="U65" s="255"/>
      <c r="V65" s="255"/>
      <c r="W65" s="255"/>
      <c r="X65" s="255"/>
      <c r="Y65" s="255"/>
      <c r="Z65" s="255"/>
    </row>
    <row r="66" spans="1:26" ht="15.75" customHeight="1">
      <c r="A66" s="270"/>
      <c r="B66" s="275" t="s">
        <v>11059</v>
      </c>
      <c r="C66" s="276"/>
      <c r="D66" s="276"/>
      <c r="E66" s="276"/>
      <c r="F66" s="276"/>
      <c r="G66" s="276"/>
      <c r="H66" s="276"/>
      <c r="I66" s="275"/>
      <c r="J66" s="277"/>
      <c r="K66" s="277"/>
      <c r="L66" s="277"/>
      <c r="M66" s="277"/>
      <c r="N66" s="277"/>
      <c r="O66" s="277"/>
      <c r="P66" s="277"/>
      <c r="Q66" s="277"/>
      <c r="R66" s="277"/>
      <c r="S66" s="277"/>
      <c r="T66" s="277"/>
      <c r="U66" s="277"/>
      <c r="V66" s="277"/>
      <c r="W66" s="277"/>
      <c r="X66" s="277"/>
      <c r="Y66" s="277"/>
      <c r="Z66" s="277"/>
    </row>
    <row r="67" spans="1:26" ht="15.75" customHeight="1">
      <c r="A67" s="278" t="s">
        <v>11003</v>
      </c>
      <c r="B67" s="279"/>
      <c r="C67" s="280" t="s">
        <v>11060</v>
      </c>
      <c r="D67" s="280" t="s">
        <v>6508</v>
      </c>
      <c r="E67" s="280" t="s">
        <v>6509</v>
      </c>
      <c r="F67" s="280" t="s">
        <v>11061</v>
      </c>
      <c r="G67" s="280"/>
      <c r="H67" s="280"/>
      <c r="I67" s="280"/>
      <c r="J67" s="277"/>
      <c r="K67" s="277"/>
      <c r="L67" s="277"/>
      <c r="M67" s="277"/>
      <c r="N67" s="277"/>
      <c r="O67" s="277"/>
      <c r="P67" s="277"/>
      <c r="Q67" s="277"/>
      <c r="R67" s="277"/>
      <c r="S67" s="277"/>
      <c r="T67" s="277"/>
      <c r="U67" s="277"/>
      <c r="V67" s="277"/>
      <c r="W67" s="277"/>
      <c r="X67" s="277"/>
      <c r="Y67" s="277"/>
      <c r="Z67" s="277"/>
    </row>
    <row r="68" spans="1:26" ht="15.75" customHeight="1">
      <c r="A68" s="269" t="s">
        <v>11003</v>
      </c>
      <c r="B68" s="280"/>
      <c r="C68" s="279" t="s">
        <v>11062</v>
      </c>
      <c r="D68" s="279" t="s">
        <v>11063</v>
      </c>
      <c r="E68" s="279" t="s">
        <v>11064</v>
      </c>
      <c r="F68" s="279" t="s">
        <v>11065</v>
      </c>
      <c r="G68" s="280"/>
      <c r="H68" s="280"/>
      <c r="I68" s="280"/>
      <c r="J68" s="277"/>
      <c r="K68" s="277"/>
      <c r="L68" s="277"/>
      <c r="M68" s="277"/>
      <c r="N68" s="277"/>
      <c r="O68" s="277"/>
      <c r="P68" s="277"/>
      <c r="Q68" s="277"/>
      <c r="R68" s="277"/>
      <c r="S68" s="277"/>
      <c r="T68" s="277"/>
      <c r="U68" s="277"/>
      <c r="V68" s="277"/>
      <c r="W68" s="277"/>
      <c r="X68" s="277"/>
      <c r="Y68" s="277"/>
      <c r="Z68" s="277"/>
    </row>
    <row r="69" spans="1:26" ht="15.75" customHeight="1">
      <c r="A69" s="269" t="s">
        <v>11003</v>
      </c>
      <c r="B69" s="280"/>
      <c r="C69" s="279"/>
      <c r="D69" s="279" t="s">
        <v>11066</v>
      </c>
      <c r="E69" s="279" t="s">
        <v>6562</v>
      </c>
      <c r="F69" s="279" t="s">
        <v>11067</v>
      </c>
      <c r="G69" s="280"/>
      <c r="H69" s="280"/>
      <c r="I69" s="280"/>
      <c r="J69" s="277"/>
      <c r="K69" s="277"/>
      <c r="L69" s="277"/>
      <c r="M69" s="277"/>
      <c r="N69" s="277"/>
      <c r="O69" s="277"/>
      <c r="P69" s="277"/>
      <c r="Q69" s="277"/>
      <c r="R69" s="277"/>
      <c r="S69" s="277"/>
      <c r="T69" s="277"/>
      <c r="U69" s="277"/>
      <c r="V69" s="277"/>
      <c r="W69" s="277"/>
      <c r="X69" s="277"/>
      <c r="Y69" s="277"/>
      <c r="Z69" s="277"/>
    </row>
    <row r="70" spans="1:26" ht="15.75" customHeight="1">
      <c r="A70" s="185" t="s">
        <v>11003</v>
      </c>
      <c r="B70" s="184"/>
      <c r="C70" s="185" t="s">
        <v>11068</v>
      </c>
      <c r="D70" s="185" t="s">
        <v>11069</v>
      </c>
      <c r="E70" s="185" t="s">
        <v>11070</v>
      </c>
      <c r="F70" s="185" t="s">
        <v>11071</v>
      </c>
      <c r="G70" s="185"/>
      <c r="H70" s="184"/>
      <c r="I70" s="184" t="s">
        <v>10795</v>
      </c>
      <c r="J70" s="255"/>
      <c r="K70" s="255"/>
      <c r="L70" s="255"/>
      <c r="M70" s="255"/>
      <c r="N70" s="255"/>
      <c r="O70" s="255"/>
      <c r="P70" s="255"/>
      <c r="Q70" s="255"/>
      <c r="R70" s="255"/>
      <c r="S70" s="255"/>
      <c r="T70" s="255"/>
      <c r="U70" s="255"/>
      <c r="V70" s="255"/>
      <c r="W70" s="255"/>
      <c r="X70" s="255"/>
      <c r="Y70" s="255"/>
      <c r="Z70" s="255"/>
    </row>
    <row r="71" spans="1:26" ht="15.75" customHeight="1">
      <c r="A71" s="185" t="s">
        <v>11072</v>
      </c>
      <c r="B71" s="184"/>
      <c r="C71" s="184"/>
      <c r="D71" s="185" t="s">
        <v>11073</v>
      </c>
      <c r="E71" s="185" t="s">
        <v>11074</v>
      </c>
      <c r="F71" s="185" t="s">
        <v>11075</v>
      </c>
      <c r="G71" s="185"/>
      <c r="H71" s="184"/>
      <c r="I71" s="184"/>
      <c r="J71" s="255"/>
      <c r="K71" s="255"/>
      <c r="L71" s="255"/>
      <c r="M71" s="255"/>
      <c r="N71" s="255"/>
      <c r="O71" s="255"/>
      <c r="P71" s="255"/>
      <c r="Q71" s="255"/>
      <c r="R71" s="255"/>
      <c r="S71" s="255"/>
      <c r="T71" s="255"/>
      <c r="U71" s="255"/>
      <c r="V71" s="255"/>
      <c r="W71" s="255"/>
      <c r="X71" s="255"/>
      <c r="Y71" s="255"/>
      <c r="Z71" s="255"/>
    </row>
    <row r="72" spans="1:26" ht="15.75" customHeight="1">
      <c r="A72" s="185" t="s">
        <v>11072</v>
      </c>
      <c r="B72" s="184"/>
      <c r="C72" s="184"/>
      <c r="D72" s="185" t="s">
        <v>11076</v>
      </c>
      <c r="E72" s="185" t="s">
        <v>11077</v>
      </c>
      <c r="F72" s="184" t="s">
        <v>11078</v>
      </c>
      <c r="G72" s="184"/>
      <c r="H72" s="184"/>
      <c r="I72" s="184"/>
      <c r="J72" s="255"/>
      <c r="K72" s="255"/>
      <c r="L72" s="255"/>
      <c r="M72" s="255"/>
      <c r="N72" s="255"/>
      <c r="O72" s="255"/>
      <c r="P72" s="255"/>
      <c r="Q72" s="255"/>
      <c r="R72" s="255"/>
      <c r="S72" s="255"/>
      <c r="T72" s="255"/>
      <c r="U72" s="255"/>
      <c r="V72" s="255"/>
      <c r="W72" s="255"/>
      <c r="X72" s="255"/>
      <c r="Y72" s="255"/>
      <c r="Z72" s="255"/>
    </row>
    <row r="73" spans="1:26" ht="15.75" customHeight="1">
      <c r="A73" s="185" t="s">
        <v>11072</v>
      </c>
      <c r="B73" s="184"/>
      <c r="C73" s="185" t="s">
        <v>11079</v>
      </c>
      <c r="D73" s="185" t="s">
        <v>11080</v>
      </c>
      <c r="E73" s="185" t="s">
        <v>11081</v>
      </c>
      <c r="F73" s="185" t="s">
        <v>11082</v>
      </c>
      <c r="G73" s="184"/>
      <c r="H73" s="184"/>
      <c r="I73" s="184"/>
      <c r="J73" s="255"/>
      <c r="K73" s="255"/>
      <c r="L73" s="255"/>
      <c r="M73" s="255"/>
      <c r="N73" s="255"/>
      <c r="O73" s="255"/>
      <c r="P73" s="255"/>
      <c r="Q73" s="255"/>
      <c r="R73" s="255"/>
      <c r="S73" s="255"/>
      <c r="T73" s="255"/>
      <c r="U73" s="255"/>
      <c r="V73" s="255"/>
      <c r="W73" s="255"/>
      <c r="X73" s="255"/>
      <c r="Y73" s="255"/>
      <c r="Z73" s="255"/>
    </row>
    <row r="74" spans="1:26" ht="15.75" customHeight="1">
      <c r="A74" s="270" t="s">
        <v>11072</v>
      </c>
      <c r="B74" s="275"/>
      <c r="C74" s="276" t="s">
        <v>11083</v>
      </c>
      <c r="D74" s="276" t="s">
        <v>11084</v>
      </c>
      <c r="E74" s="276" t="s">
        <v>11085</v>
      </c>
      <c r="F74" s="276" t="s">
        <v>11086</v>
      </c>
      <c r="G74" s="276"/>
      <c r="H74" s="276"/>
      <c r="I74" s="275"/>
      <c r="J74" s="277"/>
      <c r="K74" s="277"/>
      <c r="L74" s="277"/>
      <c r="M74" s="277"/>
      <c r="N74" s="277"/>
      <c r="O74" s="277"/>
      <c r="P74" s="277"/>
      <c r="Q74" s="277"/>
      <c r="R74" s="277"/>
      <c r="S74" s="277"/>
      <c r="T74" s="277"/>
      <c r="U74" s="277"/>
      <c r="V74" s="277"/>
      <c r="W74" s="277"/>
      <c r="X74" s="277"/>
      <c r="Y74" s="277"/>
      <c r="Z74" s="277"/>
    </row>
    <row r="75" spans="1:26" ht="15.75" customHeight="1">
      <c r="A75" s="278" t="s">
        <v>11072</v>
      </c>
      <c r="B75" s="279"/>
      <c r="C75" s="280" t="s">
        <v>11087</v>
      </c>
      <c r="D75" s="280" t="s">
        <v>9399</v>
      </c>
      <c r="E75" s="280" t="s">
        <v>9400</v>
      </c>
      <c r="F75" s="280" t="s">
        <v>9401</v>
      </c>
      <c r="G75" s="280"/>
      <c r="H75" s="280"/>
      <c r="I75" s="280"/>
      <c r="J75" s="277"/>
      <c r="K75" s="277"/>
      <c r="L75" s="277"/>
      <c r="M75" s="277"/>
      <c r="N75" s="277"/>
      <c r="O75" s="277"/>
      <c r="P75" s="277"/>
      <c r="Q75" s="277"/>
      <c r="R75" s="277"/>
      <c r="S75" s="277"/>
      <c r="T75" s="277"/>
      <c r="U75" s="277"/>
      <c r="V75" s="277"/>
      <c r="W75" s="277"/>
      <c r="X75" s="277"/>
      <c r="Y75" s="277"/>
      <c r="Z75" s="277"/>
    </row>
    <row r="76" spans="1:26" ht="15.75" customHeight="1">
      <c r="A76" s="269" t="s">
        <v>11072</v>
      </c>
      <c r="B76" s="280"/>
      <c r="C76" s="279"/>
      <c r="D76" s="279" t="s">
        <v>9402</v>
      </c>
      <c r="E76" s="279" t="s">
        <v>9403</v>
      </c>
      <c r="F76" s="279" t="s">
        <v>9404</v>
      </c>
      <c r="G76" s="280"/>
      <c r="H76" s="280"/>
      <c r="I76" s="280"/>
      <c r="J76" s="277"/>
      <c r="K76" s="277"/>
      <c r="L76" s="277"/>
      <c r="M76" s="277"/>
      <c r="N76" s="277"/>
      <c r="O76" s="277"/>
      <c r="P76" s="277"/>
      <c r="Q76" s="277"/>
      <c r="R76" s="277"/>
      <c r="S76" s="277"/>
      <c r="T76" s="277"/>
      <c r="U76" s="277"/>
      <c r="V76" s="277"/>
      <c r="W76" s="277"/>
      <c r="X76" s="277"/>
      <c r="Y76" s="277"/>
      <c r="Z76" s="277"/>
    </row>
    <row r="77" spans="1:26" ht="15.75" customHeight="1">
      <c r="A77" s="269" t="s">
        <v>11003</v>
      </c>
      <c r="B77" s="280"/>
      <c r="C77" s="279" t="s">
        <v>11088</v>
      </c>
      <c r="D77" s="279" t="s">
        <v>5982</v>
      </c>
      <c r="E77" s="279" t="s">
        <v>5983</v>
      </c>
      <c r="F77" s="279" t="s">
        <v>6061</v>
      </c>
      <c r="G77" s="280"/>
      <c r="H77" s="280"/>
      <c r="I77" s="280"/>
      <c r="J77" s="277"/>
      <c r="K77" s="277"/>
      <c r="L77" s="277"/>
      <c r="M77" s="277"/>
      <c r="N77" s="277"/>
      <c r="O77" s="277"/>
      <c r="P77" s="277"/>
      <c r="Q77" s="277"/>
      <c r="R77" s="277"/>
      <c r="S77" s="277"/>
      <c r="T77" s="277"/>
      <c r="U77" s="277"/>
      <c r="V77" s="277"/>
      <c r="W77" s="277"/>
      <c r="X77" s="277"/>
      <c r="Y77" s="277"/>
      <c r="Z77" s="277"/>
    </row>
    <row r="78" spans="1:26" ht="15.75" customHeight="1">
      <c r="A78" s="270" t="s">
        <v>11003</v>
      </c>
      <c r="B78" s="275"/>
      <c r="C78" s="276"/>
      <c r="D78" s="276" t="s">
        <v>6673</v>
      </c>
      <c r="E78" s="276" t="s">
        <v>11089</v>
      </c>
      <c r="F78" s="276" t="s">
        <v>6675</v>
      </c>
      <c r="G78" s="276"/>
      <c r="H78" s="276"/>
      <c r="I78" s="275"/>
      <c r="J78" s="277"/>
      <c r="K78" s="277"/>
      <c r="L78" s="277"/>
      <c r="M78" s="277"/>
      <c r="N78" s="277"/>
      <c r="O78" s="277"/>
      <c r="P78" s="277"/>
      <c r="Q78" s="277"/>
      <c r="R78" s="277"/>
      <c r="S78" s="277"/>
      <c r="T78" s="277"/>
      <c r="U78" s="277"/>
      <c r="V78" s="277"/>
      <c r="W78" s="277"/>
      <c r="X78" s="277"/>
      <c r="Y78" s="277"/>
      <c r="Z78" s="277"/>
    </row>
    <row r="79" spans="1:26" ht="15.75" customHeight="1">
      <c r="A79" s="278" t="s">
        <v>11003</v>
      </c>
      <c r="B79" s="279"/>
      <c r="C79" s="280" t="s">
        <v>11090</v>
      </c>
      <c r="D79" s="280" t="s">
        <v>11091</v>
      </c>
      <c r="E79" s="280" t="s">
        <v>9422</v>
      </c>
      <c r="F79" s="280" t="s">
        <v>9423</v>
      </c>
      <c r="G79" s="280"/>
      <c r="H79" s="280"/>
      <c r="I79" s="280"/>
      <c r="J79" s="277"/>
      <c r="K79" s="277"/>
      <c r="L79" s="277"/>
      <c r="M79" s="277"/>
      <c r="N79" s="277"/>
      <c r="O79" s="277"/>
      <c r="P79" s="277"/>
      <c r="Q79" s="277"/>
      <c r="R79" s="277"/>
      <c r="S79" s="277"/>
      <c r="T79" s="277"/>
      <c r="U79" s="277"/>
      <c r="V79" s="277"/>
      <c r="W79" s="277"/>
      <c r="X79" s="277"/>
      <c r="Y79" s="277"/>
      <c r="Z79" s="277"/>
    </row>
    <row r="80" spans="1:26" ht="15.75" customHeight="1">
      <c r="A80" s="269" t="s">
        <v>11003</v>
      </c>
      <c r="B80" s="280"/>
      <c r="C80" s="279" t="s">
        <v>11092</v>
      </c>
      <c r="D80" s="279" t="s">
        <v>6047</v>
      </c>
      <c r="E80" s="279" t="s">
        <v>11093</v>
      </c>
      <c r="F80" s="279" t="s">
        <v>5927</v>
      </c>
      <c r="G80" s="280" t="s">
        <v>5928</v>
      </c>
      <c r="H80" s="280"/>
      <c r="I80" s="280"/>
      <c r="J80" s="277"/>
      <c r="K80" s="277"/>
      <c r="L80" s="277"/>
      <c r="M80" s="277"/>
      <c r="N80" s="277"/>
      <c r="O80" s="277"/>
      <c r="P80" s="277"/>
      <c r="Q80" s="277"/>
      <c r="R80" s="277"/>
      <c r="S80" s="277"/>
      <c r="T80" s="277"/>
      <c r="U80" s="277"/>
      <c r="V80" s="277"/>
      <c r="W80" s="277"/>
      <c r="X80" s="277"/>
      <c r="Y80" s="277"/>
      <c r="Z80" s="277"/>
    </row>
    <row r="81" spans="1:26" ht="15.75" customHeight="1">
      <c r="A81" s="281"/>
      <c r="B81" s="277"/>
      <c r="C81" s="281"/>
      <c r="D81" s="281"/>
      <c r="E81" s="281"/>
      <c r="F81" s="281"/>
      <c r="G81" s="277"/>
      <c r="H81" s="277"/>
      <c r="I81" s="277"/>
      <c r="J81" s="277"/>
      <c r="K81" s="277"/>
      <c r="L81" s="277"/>
      <c r="M81" s="277"/>
      <c r="N81" s="277"/>
      <c r="O81" s="277"/>
      <c r="P81" s="277"/>
      <c r="Q81" s="277"/>
      <c r="R81" s="277"/>
      <c r="S81" s="277"/>
      <c r="T81" s="277"/>
      <c r="U81" s="277"/>
      <c r="V81" s="277"/>
      <c r="W81" s="277"/>
      <c r="X81" s="277"/>
      <c r="Y81" s="277"/>
      <c r="Z81" s="277"/>
    </row>
    <row r="82" spans="1:26" ht="15.75" customHeight="1">
      <c r="A82" s="281"/>
      <c r="B82" s="277"/>
      <c r="C82" s="281"/>
      <c r="D82" s="281"/>
      <c r="E82" s="281"/>
      <c r="F82" s="281"/>
      <c r="G82" s="277"/>
      <c r="H82" s="277"/>
      <c r="I82" s="277"/>
      <c r="J82" s="277"/>
      <c r="K82" s="277"/>
      <c r="L82" s="277"/>
      <c r="M82" s="277"/>
      <c r="N82" s="277"/>
      <c r="O82" s="277"/>
      <c r="P82" s="277"/>
      <c r="Q82" s="277"/>
      <c r="R82" s="277"/>
      <c r="S82" s="277"/>
      <c r="T82" s="277"/>
      <c r="U82" s="277"/>
      <c r="V82" s="277"/>
      <c r="W82" s="277"/>
      <c r="X82" s="277"/>
      <c r="Y82" s="277"/>
      <c r="Z82" s="277"/>
    </row>
    <row r="83" spans="1:26" ht="15.75" customHeight="1">
      <c r="A83" s="281"/>
      <c r="B83" s="277"/>
      <c r="C83" s="281"/>
      <c r="D83" s="281"/>
      <c r="E83" s="281"/>
      <c r="F83" s="281"/>
      <c r="G83" s="277"/>
      <c r="H83" s="277"/>
      <c r="I83" s="277"/>
      <c r="J83" s="277"/>
      <c r="K83" s="277"/>
      <c r="L83" s="277"/>
      <c r="M83" s="277"/>
      <c r="N83" s="277"/>
      <c r="O83" s="277"/>
      <c r="P83" s="277"/>
      <c r="Q83" s="277"/>
      <c r="R83" s="277"/>
      <c r="S83" s="277"/>
      <c r="T83" s="277"/>
      <c r="U83" s="277"/>
      <c r="V83" s="277"/>
      <c r="W83" s="277"/>
      <c r="X83" s="277"/>
      <c r="Y83" s="277"/>
      <c r="Z83" s="277"/>
    </row>
    <row r="84" spans="1:26" ht="15.75" customHeight="1">
      <c r="A84" s="281"/>
      <c r="B84" s="277"/>
      <c r="C84" s="281"/>
      <c r="D84" s="281"/>
      <c r="E84" s="281"/>
      <c r="F84" s="281"/>
      <c r="G84" s="277"/>
      <c r="H84" s="277"/>
      <c r="I84" s="277"/>
      <c r="J84" s="277"/>
      <c r="K84" s="277"/>
      <c r="L84" s="277"/>
      <c r="M84" s="277"/>
      <c r="N84" s="277"/>
      <c r="O84" s="277"/>
      <c r="P84" s="277"/>
      <c r="Q84" s="277"/>
      <c r="R84" s="277"/>
      <c r="S84" s="277"/>
      <c r="T84" s="277"/>
      <c r="U84" s="277"/>
      <c r="V84" s="277"/>
      <c r="W84" s="277"/>
      <c r="X84" s="277"/>
      <c r="Y84" s="277"/>
      <c r="Z84" s="277"/>
    </row>
    <row r="85" spans="1:26" ht="15.75" customHeight="1">
      <c r="A85" s="281"/>
      <c r="B85" s="277"/>
      <c r="C85" s="281"/>
      <c r="D85" s="281"/>
      <c r="E85" s="281"/>
      <c r="F85" s="281"/>
      <c r="G85" s="277"/>
      <c r="H85" s="277"/>
      <c r="I85" s="277"/>
      <c r="J85" s="277"/>
      <c r="K85" s="277"/>
      <c r="L85" s="277"/>
      <c r="M85" s="277"/>
      <c r="N85" s="277"/>
      <c r="O85" s="277"/>
      <c r="P85" s="277"/>
      <c r="Q85" s="277"/>
      <c r="R85" s="277"/>
      <c r="S85" s="277"/>
      <c r="T85" s="277"/>
      <c r="U85" s="277"/>
      <c r="V85" s="277"/>
      <c r="W85" s="277"/>
      <c r="X85" s="277"/>
      <c r="Y85" s="277"/>
      <c r="Z85" s="277"/>
    </row>
    <row r="86" spans="1:26" ht="15.75" customHeight="1">
      <c r="A86" s="281"/>
      <c r="B86" s="277"/>
      <c r="C86" s="281"/>
      <c r="D86" s="281"/>
      <c r="E86" s="281"/>
      <c r="F86" s="281"/>
      <c r="G86" s="277"/>
      <c r="H86" s="277"/>
      <c r="I86" s="277"/>
      <c r="J86" s="277"/>
      <c r="K86" s="277"/>
      <c r="L86" s="277"/>
      <c r="M86" s="277"/>
      <c r="N86" s="277"/>
      <c r="O86" s="277"/>
      <c r="P86" s="277"/>
      <c r="Q86" s="277"/>
      <c r="R86" s="277"/>
      <c r="S86" s="277"/>
      <c r="T86" s="277"/>
      <c r="U86" s="277"/>
      <c r="V86" s="277"/>
      <c r="W86" s="277"/>
      <c r="X86" s="277"/>
      <c r="Y86" s="277"/>
      <c r="Z86" s="277"/>
    </row>
    <row r="87" spans="1:26" ht="15.75" customHeight="1">
      <c r="A87" s="281"/>
      <c r="B87" s="277"/>
      <c r="C87" s="281"/>
      <c r="D87" s="281"/>
      <c r="E87" s="281"/>
      <c r="F87" s="281"/>
      <c r="G87" s="277"/>
      <c r="H87" s="277"/>
      <c r="I87" s="277"/>
      <c r="J87" s="277"/>
      <c r="K87" s="277"/>
      <c r="L87" s="277"/>
      <c r="M87" s="277"/>
      <c r="N87" s="277"/>
      <c r="O87" s="277"/>
      <c r="P87" s="277"/>
      <c r="Q87" s="277"/>
      <c r="R87" s="277"/>
      <c r="S87" s="277"/>
      <c r="T87" s="277"/>
      <c r="U87" s="277"/>
      <c r="V87" s="277"/>
      <c r="W87" s="277"/>
      <c r="X87" s="277"/>
      <c r="Y87" s="277"/>
      <c r="Z87" s="277"/>
    </row>
    <row r="88" spans="1:26" ht="15.75" customHeight="1">
      <c r="A88" s="281"/>
      <c r="B88" s="277"/>
      <c r="C88" s="281"/>
      <c r="D88" s="281"/>
      <c r="E88" s="281"/>
      <c r="F88" s="281"/>
      <c r="G88" s="277"/>
      <c r="H88" s="277"/>
      <c r="I88" s="277"/>
      <c r="J88" s="277"/>
      <c r="K88" s="277"/>
      <c r="L88" s="277"/>
      <c r="M88" s="277"/>
      <c r="N88" s="277"/>
      <c r="O88" s="277"/>
      <c r="P88" s="277"/>
      <c r="Q88" s="277"/>
      <c r="R88" s="277"/>
      <c r="S88" s="277"/>
      <c r="T88" s="277"/>
      <c r="U88" s="277"/>
      <c r="V88" s="277"/>
      <c r="W88" s="277"/>
      <c r="X88" s="277"/>
      <c r="Y88" s="277"/>
      <c r="Z88" s="277"/>
    </row>
    <row r="89" spans="1:26" ht="15.75" customHeight="1">
      <c r="A89" s="281"/>
      <c r="B89" s="277"/>
      <c r="C89" s="281"/>
      <c r="D89" s="281"/>
      <c r="E89" s="281"/>
      <c r="F89" s="281"/>
      <c r="G89" s="277"/>
      <c r="H89" s="277"/>
      <c r="I89" s="277"/>
      <c r="J89" s="277"/>
      <c r="K89" s="277"/>
      <c r="L89" s="277"/>
      <c r="M89" s="277"/>
      <c r="N89" s="277"/>
      <c r="O89" s="277"/>
      <c r="P89" s="277"/>
      <c r="Q89" s="277"/>
      <c r="R89" s="277"/>
      <c r="S89" s="277"/>
      <c r="T89" s="277"/>
      <c r="U89" s="277"/>
      <c r="V89" s="277"/>
      <c r="W89" s="277"/>
      <c r="X89" s="277"/>
      <c r="Y89" s="277"/>
      <c r="Z89" s="277"/>
    </row>
    <row r="90" spans="1:26" ht="15.75" customHeight="1">
      <c r="A90" s="281"/>
      <c r="B90" s="277"/>
      <c r="C90" s="281"/>
      <c r="D90" s="281"/>
      <c r="E90" s="281"/>
      <c r="F90" s="281"/>
      <c r="G90" s="277"/>
      <c r="H90" s="277"/>
      <c r="I90" s="277"/>
      <c r="J90" s="277"/>
      <c r="K90" s="277"/>
      <c r="L90" s="277"/>
      <c r="M90" s="277"/>
      <c r="N90" s="277"/>
      <c r="O90" s="277"/>
      <c r="P90" s="277"/>
      <c r="Q90" s="277"/>
      <c r="R90" s="277"/>
      <c r="S90" s="277"/>
      <c r="T90" s="277"/>
      <c r="U90" s="277"/>
      <c r="V90" s="277"/>
      <c r="W90" s="277"/>
      <c r="X90" s="277"/>
      <c r="Y90" s="277"/>
      <c r="Z90" s="277"/>
    </row>
    <row r="91" spans="1:26" ht="15.75" customHeight="1">
      <c r="A91" s="281"/>
      <c r="B91" s="277"/>
      <c r="C91" s="281"/>
      <c r="D91" s="281"/>
      <c r="E91" s="281"/>
      <c r="F91" s="281"/>
      <c r="G91" s="277"/>
      <c r="H91" s="277"/>
      <c r="I91" s="277"/>
      <c r="J91" s="277"/>
      <c r="K91" s="277"/>
      <c r="L91" s="277"/>
      <c r="M91" s="277"/>
      <c r="N91" s="277"/>
      <c r="O91" s="277"/>
      <c r="P91" s="277"/>
      <c r="Q91" s="277"/>
      <c r="R91" s="277"/>
      <c r="S91" s="277"/>
      <c r="T91" s="277"/>
      <c r="U91" s="277"/>
      <c r="V91" s="277"/>
      <c r="W91" s="277"/>
      <c r="X91" s="277"/>
      <c r="Y91" s="277"/>
      <c r="Z91" s="277"/>
    </row>
    <row r="92" spans="1:26" ht="15.75" customHeight="1">
      <c r="A92" s="281"/>
      <c r="B92" s="277"/>
      <c r="C92" s="281"/>
      <c r="D92" s="281"/>
      <c r="E92" s="281"/>
      <c r="F92" s="281"/>
      <c r="G92" s="277"/>
      <c r="H92" s="277"/>
      <c r="I92" s="277"/>
      <c r="J92" s="277"/>
      <c r="K92" s="277"/>
      <c r="L92" s="277"/>
      <c r="M92" s="277"/>
      <c r="N92" s="277"/>
      <c r="O92" s="277"/>
      <c r="P92" s="277"/>
      <c r="Q92" s="277"/>
      <c r="R92" s="277"/>
      <c r="S92" s="277"/>
      <c r="T92" s="277"/>
      <c r="U92" s="277"/>
      <c r="V92" s="277"/>
      <c r="W92" s="277"/>
      <c r="X92" s="277"/>
      <c r="Y92" s="277"/>
      <c r="Z92" s="277"/>
    </row>
    <row r="93" spans="1:26" ht="15.75" customHeight="1">
      <c r="A93" s="281"/>
      <c r="B93" s="277"/>
      <c r="C93" s="281"/>
      <c r="D93" s="281"/>
      <c r="E93" s="281"/>
      <c r="F93" s="281"/>
      <c r="G93" s="277"/>
      <c r="H93" s="277"/>
      <c r="I93" s="277"/>
      <c r="J93" s="277"/>
      <c r="K93" s="277"/>
      <c r="L93" s="277"/>
      <c r="M93" s="277"/>
      <c r="N93" s="277"/>
      <c r="O93" s="277"/>
      <c r="P93" s="277"/>
      <c r="Q93" s="277"/>
      <c r="R93" s="277"/>
      <c r="S93" s="277"/>
      <c r="T93" s="277"/>
      <c r="U93" s="277"/>
      <c r="V93" s="277"/>
      <c r="W93" s="277"/>
      <c r="X93" s="277"/>
      <c r="Y93" s="277"/>
      <c r="Z93" s="277"/>
    </row>
    <row r="94" spans="1:26" ht="15.75" customHeight="1">
      <c r="A94" s="281"/>
      <c r="B94" s="277"/>
      <c r="C94" s="281"/>
      <c r="D94" s="281"/>
      <c r="E94" s="281"/>
      <c r="F94" s="281"/>
      <c r="G94" s="277"/>
      <c r="H94" s="277"/>
      <c r="I94" s="277"/>
      <c r="J94" s="277"/>
      <c r="K94" s="277"/>
      <c r="L94" s="277"/>
      <c r="M94" s="277"/>
      <c r="N94" s="277"/>
      <c r="O94" s="277"/>
      <c r="P94" s="277"/>
      <c r="Q94" s="277"/>
      <c r="R94" s="277"/>
      <c r="S94" s="277"/>
      <c r="T94" s="277"/>
      <c r="U94" s="277"/>
      <c r="V94" s="277"/>
      <c r="W94" s="277"/>
      <c r="X94" s="277"/>
      <c r="Y94" s="277"/>
      <c r="Z94" s="277"/>
    </row>
    <row r="95" spans="1:26" ht="15.75" customHeight="1">
      <c r="A95" s="281"/>
      <c r="B95" s="277"/>
      <c r="C95" s="281"/>
      <c r="D95" s="281"/>
      <c r="E95" s="281"/>
      <c r="F95" s="281"/>
      <c r="G95" s="277"/>
      <c r="H95" s="277"/>
      <c r="I95" s="277"/>
      <c r="J95" s="277"/>
      <c r="K95" s="277"/>
      <c r="L95" s="277"/>
      <c r="M95" s="277"/>
      <c r="N95" s="277"/>
      <c r="O95" s="277"/>
      <c r="P95" s="277"/>
      <c r="Q95" s="277"/>
      <c r="R95" s="277"/>
      <c r="S95" s="277"/>
      <c r="T95" s="277"/>
      <c r="U95" s="277"/>
      <c r="V95" s="277"/>
      <c r="W95" s="277"/>
      <c r="X95" s="277"/>
      <c r="Y95" s="277"/>
      <c r="Z95" s="277"/>
    </row>
    <row r="96" spans="1:26" ht="15.75" customHeight="1">
      <c r="A96" s="281"/>
      <c r="B96" s="277"/>
      <c r="C96" s="281"/>
      <c r="D96" s="281"/>
      <c r="E96" s="281"/>
      <c r="F96" s="281"/>
      <c r="G96" s="277"/>
      <c r="H96" s="277"/>
      <c r="I96" s="277"/>
      <c r="J96" s="277"/>
      <c r="K96" s="277"/>
      <c r="L96" s="277"/>
      <c r="M96" s="277"/>
      <c r="N96" s="277"/>
      <c r="O96" s="277"/>
      <c r="P96" s="277"/>
      <c r="Q96" s="277"/>
      <c r="R96" s="277"/>
      <c r="S96" s="277"/>
      <c r="T96" s="277"/>
      <c r="U96" s="277"/>
      <c r="V96" s="277"/>
      <c r="W96" s="277"/>
      <c r="X96" s="277"/>
      <c r="Y96" s="277"/>
      <c r="Z96" s="277"/>
    </row>
    <row r="97" spans="1:26" ht="15.75" customHeight="1">
      <c r="A97" s="281"/>
      <c r="B97" s="277"/>
      <c r="C97" s="281"/>
      <c r="D97" s="281"/>
      <c r="E97" s="281"/>
      <c r="F97" s="281"/>
      <c r="G97" s="277"/>
      <c r="H97" s="277"/>
      <c r="I97" s="277"/>
      <c r="J97" s="277"/>
      <c r="K97" s="277"/>
      <c r="L97" s="277"/>
      <c r="M97" s="277"/>
      <c r="N97" s="277"/>
      <c r="O97" s="277"/>
      <c r="P97" s="277"/>
      <c r="Q97" s="277"/>
      <c r="R97" s="277"/>
      <c r="S97" s="277"/>
      <c r="T97" s="277"/>
      <c r="U97" s="277"/>
      <c r="V97" s="277"/>
      <c r="W97" s="277"/>
      <c r="X97" s="277"/>
      <c r="Y97" s="277"/>
      <c r="Z97" s="277"/>
    </row>
    <row r="98" spans="1:26" ht="15.75" customHeight="1">
      <c r="A98" s="281"/>
      <c r="B98" s="277"/>
      <c r="C98" s="281"/>
      <c r="D98" s="281"/>
      <c r="E98" s="281"/>
      <c r="F98" s="281"/>
      <c r="G98" s="277"/>
      <c r="H98" s="277"/>
      <c r="I98" s="277"/>
      <c r="J98" s="277"/>
      <c r="K98" s="277"/>
      <c r="L98" s="277"/>
      <c r="M98" s="277"/>
      <c r="N98" s="277"/>
      <c r="O98" s="277"/>
      <c r="P98" s="277"/>
      <c r="Q98" s="277"/>
      <c r="R98" s="277"/>
      <c r="S98" s="277"/>
      <c r="T98" s="277"/>
      <c r="U98" s="277"/>
      <c r="V98" s="277"/>
      <c r="W98" s="277"/>
      <c r="X98" s="277"/>
      <c r="Y98" s="277"/>
      <c r="Z98" s="277"/>
    </row>
    <row r="99" spans="1:26" ht="15.75" customHeight="1">
      <c r="A99" s="281"/>
      <c r="B99" s="277"/>
      <c r="C99" s="281"/>
      <c r="D99" s="281"/>
      <c r="E99" s="281"/>
      <c r="F99" s="281"/>
      <c r="G99" s="277"/>
      <c r="H99" s="277"/>
      <c r="I99" s="277"/>
      <c r="J99" s="277"/>
      <c r="K99" s="277"/>
      <c r="L99" s="277"/>
      <c r="M99" s="277"/>
      <c r="N99" s="277"/>
      <c r="O99" s="277"/>
      <c r="P99" s="277"/>
      <c r="Q99" s="277"/>
      <c r="R99" s="277"/>
      <c r="S99" s="277"/>
      <c r="T99" s="277"/>
      <c r="U99" s="277"/>
      <c r="V99" s="277"/>
      <c r="W99" s="277"/>
      <c r="X99" s="277"/>
      <c r="Y99" s="277"/>
      <c r="Z99" s="277"/>
    </row>
    <row r="100" spans="1:26" ht="15.75" customHeight="1">
      <c r="A100" s="281"/>
      <c r="B100" s="277"/>
      <c r="C100" s="281"/>
      <c r="D100" s="281"/>
      <c r="E100" s="281"/>
      <c r="F100" s="281"/>
      <c r="G100" s="277"/>
      <c r="H100" s="277"/>
      <c r="I100" s="277"/>
      <c r="J100" s="277"/>
      <c r="K100" s="277"/>
      <c r="L100" s="277"/>
      <c r="M100" s="277"/>
      <c r="N100" s="277"/>
      <c r="O100" s="277"/>
      <c r="P100" s="277"/>
      <c r="Q100" s="277"/>
      <c r="R100" s="277"/>
      <c r="S100" s="277"/>
      <c r="T100" s="277"/>
      <c r="U100" s="277"/>
      <c r="V100" s="277"/>
      <c r="W100" s="277"/>
      <c r="X100" s="277"/>
      <c r="Y100" s="277"/>
      <c r="Z100" s="277"/>
    </row>
    <row r="101" spans="1:26" ht="15.75" customHeight="1">
      <c r="A101" s="281"/>
      <c r="B101" s="277"/>
      <c r="C101" s="281"/>
      <c r="D101" s="281"/>
      <c r="E101" s="281"/>
      <c r="F101" s="281"/>
      <c r="G101" s="277"/>
      <c r="H101" s="277"/>
      <c r="I101" s="277"/>
      <c r="J101" s="277"/>
      <c r="K101" s="277"/>
      <c r="L101" s="277"/>
      <c r="M101" s="277"/>
      <c r="N101" s="277"/>
      <c r="O101" s="277"/>
      <c r="P101" s="277"/>
      <c r="Q101" s="277"/>
      <c r="R101" s="277"/>
      <c r="S101" s="277"/>
      <c r="T101" s="277"/>
      <c r="U101" s="277"/>
      <c r="V101" s="277"/>
      <c r="W101" s="277"/>
      <c r="X101" s="277"/>
      <c r="Y101" s="277"/>
      <c r="Z101" s="277"/>
    </row>
    <row r="102" spans="1:26" ht="15.75" customHeight="1">
      <c r="A102" s="281"/>
      <c r="B102" s="277"/>
      <c r="C102" s="281"/>
      <c r="D102" s="281"/>
      <c r="E102" s="281"/>
      <c r="F102" s="281"/>
      <c r="G102" s="277"/>
      <c r="H102" s="277"/>
      <c r="I102" s="277"/>
      <c r="J102" s="277"/>
      <c r="K102" s="277"/>
      <c r="L102" s="277"/>
      <c r="M102" s="277"/>
      <c r="N102" s="277"/>
      <c r="O102" s="277"/>
      <c r="P102" s="277"/>
      <c r="Q102" s="277"/>
      <c r="R102" s="277"/>
      <c r="S102" s="277"/>
      <c r="T102" s="277"/>
      <c r="U102" s="277"/>
      <c r="V102" s="277"/>
      <c r="W102" s="277"/>
      <c r="X102" s="277"/>
      <c r="Y102" s="277"/>
      <c r="Z102" s="277"/>
    </row>
    <row r="103" spans="1:26" ht="15.75" customHeight="1">
      <c r="A103" s="281"/>
      <c r="B103" s="277"/>
      <c r="C103" s="281"/>
      <c r="D103" s="281"/>
      <c r="E103" s="281"/>
      <c r="F103" s="281"/>
      <c r="G103" s="277"/>
      <c r="H103" s="277"/>
      <c r="I103" s="277"/>
      <c r="J103" s="277"/>
      <c r="K103" s="277"/>
      <c r="L103" s="277"/>
      <c r="M103" s="277"/>
      <c r="N103" s="277"/>
      <c r="O103" s="277"/>
      <c r="P103" s="277"/>
      <c r="Q103" s="277"/>
      <c r="R103" s="277"/>
      <c r="S103" s="277"/>
      <c r="T103" s="277"/>
      <c r="U103" s="277"/>
      <c r="V103" s="277"/>
      <c r="W103" s="277"/>
      <c r="X103" s="277"/>
      <c r="Y103" s="277"/>
      <c r="Z103" s="277"/>
    </row>
    <row r="104" spans="1:26" ht="15.75" customHeight="1">
      <c r="A104" s="281"/>
      <c r="B104" s="277"/>
      <c r="C104" s="281"/>
      <c r="D104" s="281"/>
      <c r="E104" s="281"/>
      <c r="F104" s="281"/>
      <c r="G104" s="277"/>
      <c r="H104" s="277"/>
      <c r="I104" s="277"/>
      <c r="J104" s="277"/>
      <c r="K104" s="277"/>
      <c r="L104" s="277"/>
      <c r="M104" s="277"/>
      <c r="N104" s="277"/>
      <c r="O104" s="277"/>
      <c r="P104" s="277"/>
      <c r="Q104" s="277"/>
      <c r="R104" s="277"/>
      <c r="S104" s="277"/>
      <c r="T104" s="277"/>
      <c r="U104" s="277"/>
      <c r="V104" s="277"/>
      <c r="W104" s="277"/>
      <c r="X104" s="277"/>
      <c r="Y104" s="277"/>
      <c r="Z104" s="277"/>
    </row>
    <row r="105" spans="1:26" ht="15.75" customHeight="1">
      <c r="A105" s="281"/>
      <c r="B105" s="277"/>
      <c r="C105" s="281"/>
      <c r="D105" s="281"/>
      <c r="E105" s="281"/>
      <c r="F105" s="281"/>
      <c r="G105" s="277"/>
      <c r="H105" s="277"/>
      <c r="I105" s="277"/>
      <c r="J105" s="277"/>
      <c r="K105" s="277"/>
      <c r="L105" s="277"/>
      <c r="M105" s="277"/>
      <c r="N105" s="277"/>
      <c r="O105" s="277"/>
      <c r="P105" s="277"/>
      <c r="Q105" s="277"/>
      <c r="R105" s="277"/>
      <c r="S105" s="277"/>
      <c r="T105" s="277"/>
      <c r="U105" s="277"/>
      <c r="V105" s="277"/>
      <c r="W105" s="277"/>
      <c r="X105" s="277"/>
      <c r="Y105" s="277"/>
      <c r="Z105" s="277"/>
    </row>
    <row r="106" spans="1:26" ht="15.75" customHeight="1">
      <c r="A106" s="281"/>
      <c r="B106" s="277"/>
      <c r="C106" s="281"/>
      <c r="D106" s="281"/>
      <c r="E106" s="281"/>
      <c r="F106" s="281"/>
      <c r="G106" s="277"/>
      <c r="H106" s="277"/>
      <c r="I106" s="277"/>
      <c r="J106" s="277"/>
      <c r="K106" s="277"/>
      <c r="L106" s="277"/>
      <c r="M106" s="277"/>
      <c r="N106" s="277"/>
      <c r="O106" s="277"/>
      <c r="P106" s="277"/>
      <c r="Q106" s="277"/>
      <c r="R106" s="277"/>
      <c r="S106" s="277"/>
      <c r="T106" s="277"/>
      <c r="U106" s="277"/>
      <c r="V106" s="277"/>
      <c r="W106" s="277"/>
      <c r="X106" s="277"/>
      <c r="Y106" s="277"/>
      <c r="Z106" s="277"/>
    </row>
    <row r="107" spans="1:26" ht="15.75" customHeight="1">
      <c r="A107" s="281"/>
      <c r="B107" s="277"/>
      <c r="C107" s="281"/>
      <c r="D107" s="281"/>
      <c r="E107" s="281"/>
      <c r="F107" s="281"/>
      <c r="G107" s="277"/>
      <c r="H107" s="277"/>
      <c r="I107" s="277"/>
      <c r="J107" s="277"/>
      <c r="K107" s="277"/>
      <c r="L107" s="277"/>
      <c r="M107" s="277"/>
      <c r="N107" s="277"/>
      <c r="O107" s="277"/>
      <c r="P107" s="277"/>
      <c r="Q107" s="277"/>
      <c r="R107" s="277"/>
      <c r="S107" s="277"/>
      <c r="T107" s="277"/>
      <c r="U107" s="277"/>
      <c r="V107" s="277"/>
      <c r="W107" s="277"/>
      <c r="X107" s="277"/>
      <c r="Y107" s="277"/>
      <c r="Z107" s="277"/>
    </row>
    <row r="108" spans="1:26" ht="15.75" customHeight="1">
      <c r="A108" s="281"/>
      <c r="B108" s="277"/>
      <c r="C108" s="281"/>
      <c r="D108" s="281"/>
      <c r="E108" s="281"/>
      <c r="F108" s="281"/>
      <c r="G108" s="277"/>
      <c r="H108" s="277"/>
      <c r="I108" s="277"/>
      <c r="J108" s="277"/>
      <c r="K108" s="277"/>
      <c r="L108" s="277"/>
      <c r="M108" s="277"/>
      <c r="N108" s="277"/>
      <c r="O108" s="277"/>
      <c r="P108" s="277"/>
      <c r="Q108" s="277"/>
      <c r="R108" s="277"/>
      <c r="S108" s="277"/>
      <c r="T108" s="277"/>
      <c r="U108" s="277"/>
      <c r="V108" s="277"/>
      <c r="W108" s="277"/>
      <c r="X108" s="277"/>
      <c r="Y108" s="277"/>
      <c r="Z108" s="277"/>
    </row>
    <row r="109" spans="1:26" ht="15.75" customHeight="1">
      <c r="A109" s="281"/>
      <c r="B109" s="277"/>
      <c r="C109" s="281"/>
      <c r="D109" s="281"/>
      <c r="E109" s="281"/>
      <c r="F109" s="281"/>
      <c r="G109" s="277"/>
      <c r="H109" s="277"/>
      <c r="I109" s="277"/>
      <c r="J109" s="277"/>
      <c r="K109" s="277"/>
      <c r="L109" s="277"/>
      <c r="M109" s="277"/>
      <c r="N109" s="277"/>
      <c r="O109" s="277"/>
      <c r="P109" s="277"/>
      <c r="Q109" s="277"/>
      <c r="R109" s="277"/>
      <c r="S109" s="277"/>
      <c r="T109" s="277"/>
      <c r="U109" s="277"/>
      <c r="V109" s="277"/>
      <c r="W109" s="277"/>
      <c r="X109" s="277"/>
      <c r="Y109" s="277"/>
      <c r="Z109" s="277"/>
    </row>
    <row r="110" spans="1:26" ht="15.75" customHeight="1">
      <c r="A110" s="281"/>
      <c r="B110" s="277"/>
      <c r="C110" s="281"/>
      <c r="D110" s="281"/>
      <c r="E110" s="281"/>
      <c r="F110" s="281"/>
      <c r="G110" s="277"/>
      <c r="H110" s="277"/>
      <c r="I110" s="277"/>
      <c r="J110" s="277"/>
      <c r="K110" s="277"/>
      <c r="L110" s="277"/>
      <c r="M110" s="277"/>
      <c r="N110" s="277"/>
      <c r="O110" s="277"/>
      <c r="P110" s="277"/>
      <c r="Q110" s="277"/>
      <c r="R110" s="277"/>
      <c r="S110" s="277"/>
      <c r="T110" s="277"/>
      <c r="U110" s="277"/>
      <c r="V110" s="277"/>
      <c r="W110" s="277"/>
      <c r="X110" s="277"/>
      <c r="Y110" s="277"/>
      <c r="Z110" s="277"/>
    </row>
    <row r="111" spans="1:26" ht="15.75" customHeight="1">
      <c r="A111" s="281"/>
      <c r="B111" s="277"/>
      <c r="C111" s="281"/>
      <c r="D111" s="281"/>
      <c r="E111" s="281"/>
      <c r="F111" s="281"/>
      <c r="G111" s="277"/>
      <c r="H111" s="277"/>
      <c r="I111" s="277"/>
      <c r="J111" s="277"/>
      <c r="K111" s="277"/>
      <c r="L111" s="277"/>
      <c r="M111" s="277"/>
      <c r="N111" s="277"/>
      <c r="O111" s="277"/>
      <c r="P111" s="277"/>
      <c r="Q111" s="277"/>
      <c r="R111" s="277"/>
      <c r="S111" s="277"/>
      <c r="T111" s="277"/>
      <c r="U111" s="277"/>
      <c r="V111" s="277"/>
      <c r="W111" s="277"/>
      <c r="X111" s="277"/>
      <c r="Y111" s="277"/>
      <c r="Z111" s="277"/>
    </row>
    <row r="112" spans="1:26" ht="15.75" customHeight="1">
      <c r="A112" s="281"/>
      <c r="B112" s="277"/>
      <c r="C112" s="281"/>
      <c r="D112" s="281"/>
      <c r="E112" s="281"/>
      <c r="F112" s="281"/>
      <c r="G112" s="277"/>
      <c r="H112" s="277"/>
      <c r="I112" s="277"/>
      <c r="J112" s="277"/>
      <c r="K112" s="277"/>
      <c r="L112" s="277"/>
      <c r="M112" s="277"/>
      <c r="N112" s="277"/>
      <c r="O112" s="277"/>
      <c r="P112" s="277"/>
      <c r="Q112" s="277"/>
      <c r="R112" s="277"/>
      <c r="S112" s="277"/>
      <c r="T112" s="277"/>
      <c r="U112" s="277"/>
      <c r="V112" s="277"/>
      <c r="W112" s="277"/>
      <c r="X112" s="277"/>
      <c r="Y112" s="277"/>
      <c r="Z112" s="277"/>
    </row>
    <row r="113" spans="1:26" ht="15.75" customHeight="1">
      <c r="A113" s="281"/>
      <c r="B113" s="277"/>
      <c r="C113" s="281"/>
      <c r="D113" s="281"/>
      <c r="E113" s="281"/>
      <c r="F113" s="281"/>
      <c r="G113" s="277"/>
      <c r="H113" s="277"/>
      <c r="I113" s="277"/>
      <c r="J113" s="277"/>
      <c r="K113" s="277"/>
      <c r="L113" s="277"/>
      <c r="M113" s="277"/>
      <c r="N113" s="277"/>
      <c r="O113" s="277"/>
      <c r="P113" s="277"/>
      <c r="Q113" s="277"/>
      <c r="R113" s="277"/>
      <c r="S113" s="277"/>
      <c r="T113" s="277"/>
      <c r="U113" s="277"/>
      <c r="V113" s="277"/>
      <c r="W113" s="277"/>
      <c r="X113" s="277"/>
      <c r="Y113" s="277"/>
      <c r="Z113" s="277"/>
    </row>
    <row r="114" spans="1:26" ht="15.75" customHeight="1">
      <c r="A114" s="281"/>
      <c r="B114" s="277"/>
      <c r="C114" s="281"/>
      <c r="D114" s="281"/>
      <c r="E114" s="281"/>
      <c r="F114" s="281"/>
      <c r="G114" s="277"/>
      <c r="H114" s="277"/>
      <c r="I114" s="277"/>
      <c r="J114" s="277"/>
      <c r="K114" s="277"/>
      <c r="L114" s="277"/>
      <c r="M114" s="277"/>
      <c r="N114" s="277"/>
      <c r="O114" s="277"/>
      <c r="P114" s="277"/>
      <c r="Q114" s="277"/>
      <c r="R114" s="277"/>
      <c r="S114" s="277"/>
      <c r="T114" s="277"/>
      <c r="U114" s="277"/>
      <c r="V114" s="277"/>
      <c r="W114" s="277"/>
      <c r="X114" s="277"/>
      <c r="Y114" s="277"/>
      <c r="Z114" s="277"/>
    </row>
    <row r="115" spans="1:26" ht="15.75" customHeight="1">
      <c r="A115" s="281"/>
      <c r="B115" s="277"/>
      <c r="C115" s="281"/>
      <c r="D115" s="281"/>
      <c r="E115" s="281"/>
      <c r="F115" s="281"/>
      <c r="G115" s="277"/>
      <c r="H115" s="277"/>
      <c r="I115" s="277"/>
      <c r="J115" s="277"/>
      <c r="K115" s="277"/>
      <c r="L115" s="277"/>
      <c r="M115" s="277"/>
      <c r="N115" s="277"/>
      <c r="O115" s="277"/>
      <c r="P115" s="277"/>
      <c r="Q115" s="277"/>
      <c r="R115" s="277"/>
      <c r="S115" s="277"/>
      <c r="T115" s="277"/>
      <c r="U115" s="277"/>
      <c r="V115" s="277"/>
      <c r="W115" s="277"/>
      <c r="X115" s="277"/>
      <c r="Y115" s="277"/>
      <c r="Z115" s="277"/>
    </row>
    <row r="116" spans="1:26" ht="15.75" customHeight="1">
      <c r="A116" s="281"/>
      <c r="B116" s="277"/>
      <c r="C116" s="281"/>
      <c r="D116" s="281"/>
      <c r="E116" s="281"/>
      <c r="F116" s="281"/>
      <c r="G116" s="277"/>
      <c r="H116" s="277"/>
      <c r="I116" s="277"/>
      <c r="J116" s="277"/>
      <c r="K116" s="277"/>
      <c r="L116" s="277"/>
      <c r="M116" s="277"/>
      <c r="N116" s="277"/>
      <c r="O116" s="277"/>
      <c r="P116" s="277"/>
      <c r="Q116" s="277"/>
      <c r="R116" s="277"/>
      <c r="S116" s="277"/>
      <c r="T116" s="277"/>
      <c r="U116" s="277"/>
      <c r="V116" s="277"/>
      <c r="W116" s="277"/>
      <c r="X116" s="277"/>
      <c r="Y116" s="277"/>
      <c r="Z116" s="277"/>
    </row>
    <row r="117" spans="1:26" ht="15.75" customHeight="1">
      <c r="A117" s="281"/>
      <c r="B117" s="277"/>
      <c r="C117" s="281"/>
      <c r="D117" s="281"/>
      <c r="E117" s="281"/>
      <c r="F117" s="281"/>
      <c r="G117" s="277"/>
      <c r="H117" s="277"/>
      <c r="I117" s="277"/>
      <c r="J117" s="277"/>
      <c r="K117" s="277"/>
      <c r="L117" s="277"/>
      <c r="M117" s="277"/>
      <c r="N117" s="277"/>
      <c r="O117" s="277"/>
      <c r="P117" s="277"/>
      <c r="Q117" s="277"/>
      <c r="R117" s="277"/>
      <c r="S117" s="277"/>
      <c r="T117" s="277"/>
      <c r="U117" s="277"/>
      <c r="V117" s="277"/>
      <c r="W117" s="277"/>
      <c r="X117" s="277"/>
      <c r="Y117" s="277"/>
      <c r="Z117" s="277"/>
    </row>
    <row r="118" spans="1:26" ht="15.75" customHeight="1">
      <c r="A118" s="281"/>
      <c r="B118" s="277"/>
      <c r="C118" s="281"/>
      <c r="D118" s="281"/>
      <c r="E118" s="281"/>
      <c r="F118" s="281"/>
      <c r="G118" s="277"/>
      <c r="H118" s="277"/>
      <c r="I118" s="277"/>
      <c r="J118" s="277"/>
      <c r="K118" s="277"/>
      <c r="L118" s="277"/>
      <c r="M118" s="277"/>
      <c r="N118" s="277"/>
      <c r="O118" s="277"/>
      <c r="P118" s="277"/>
      <c r="Q118" s="277"/>
      <c r="R118" s="277"/>
      <c r="S118" s="277"/>
      <c r="T118" s="277"/>
      <c r="U118" s="277"/>
      <c r="V118" s="277"/>
      <c r="W118" s="277"/>
      <c r="X118" s="277"/>
      <c r="Y118" s="277"/>
      <c r="Z118" s="277"/>
    </row>
    <row r="119" spans="1:26" ht="15.75" customHeight="1">
      <c r="A119" s="281"/>
      <c r="B119" s="277"/>
      <c r="C119" s="281"/>
      <c r="D119" s="281"/>
      <c r="E119" s="281"/>
      <c r="F119" s="281"/>
      <c r="G119" s="277"/>
      <c r="H119" s="277"/>
      <c r="I119" s="277"/>
      <c r="J119" s="277"/>
      <c r="K119" s="277"/>
      <c r="L119" s="277"/>
      <c r="M119" s="277"/>
      <c r="N119" s="277"/>
      <c r="O119" s="277"/>
      <c r="P119" s="277"/>
      <c r="Q119" s="277"/>
      <c r="R119" s="277"/>
      <c r="S119" s="277"/>
      <c r="T119" s="277"/>
      <c r="U119" s="277"/>
      <c r="V119" s="277"/>
      <c r="W119" s="277"/>
      <c r="X119" s="277"/>
      <c r="Y119" s="277"/>
      <c r="Z119" s="277"/>
    </row>
    <row r="120" spans="1:26" ht="15.75" customHeight="1">
      <c r="A120" s="281"/>
      <c r="B120" s="277"/>
      <c r="C120" s="281"/>
      <c r="D120" s="281"/>
      <c r="E120" s="281"/>
      <c r="F120" s="281"/>
      <c r="G120" s="277"/>
      <c r="H120" s="277"/>
      <c r="I120" s="277"/>
      <c r="J120" s="277"/>
      <c r="K120" s="277"/>
      <c r="L120" s="277"/>
      <c r="M120" s="277"/>
      <c r="N120" s="277"/>
      <c r="O120" s="277"/>
      <c r="P120" s="277"/>
      <c r="Q120" s="277"/>
      <c r="R120" s="277"/>
      <c r="S120" s="277"/>
      <c r="T120" s="277"/>
      <c r="U120" s="277"/>
      <c r="V120" s="277"/>
      <c r="W120" s="277"/>
      <c r="X120" s="277"/>
      <c r="Y120" s="277"/>
      <c r="Z120" s="277"/>
    </row>
    <row r="121" spans="1:26" ht="15.75" customHeight="1">
      <c r="A121" s="281"/>
      <c r="B121" s="277"/>
      <c r="C121" s="281"/>
      <c r="D121" s="281"/>
      <c r="E121" s="281"/>
      <c r="F121" s="281"/>
      <c r="G121" s="277"/>
      <c r="H121" s="277"/>
      <c r="I121" s="277"/>
      <c r="J121" s="277"/>
      <c r="K121" s="277"/>
      <c r="L121" s="277"/>
      <c r="M121" s="277"/>
      <c r="N121" s="277"/>
      <c r="O121" s="277"/>
      <c r="P121" s="277"/>
      <c r="Q121" s="277"/>
      <c r="R121" s="277"/>
      <c r="S121" s="277"/>
      <c r="T121" s="277"/>
      <c r="U121" s="277"/>
      <c r="V121" s="277"/>
      <c r="W121" s="277"/>
      <c r="X121" s="277"/>
      <c r="Y121" s="277"/>
      <c r="Z121" s="277"/>
    </row>
    <row r="122" spans="1:26" ht="15.75" customHeight="1">
      <c r="A122" s="281"/>
      <c r="B122" s="277"/>
      <c r="C122" s="281"/>
      <c r="D122" s="281"/>
      <c r="E122" s="281"/>
      <c r="F122" s="281"/>
      <c r="G122" s="277"/>
      <c r="H122" s="277"/>
      <c r="I122" s="277"/>
      <c r="J122" s="277"/>
      <c r="K122" s="277"/>
      <c r="L122" s="277"/>
      <c r="M122" s="277"/>
      <c r="N122" s="277"/>
      <c r="O122" s="277"/>
      <c r="P122" s="277"/>
      <c r="Q122" s="277"/>
      <c r="R122" s="277"/>
      <c r="S122" s="277"/>
      <c r="T122" s="277"/>
      <c r="U122" s="277"/>
      <c r="V122" s="277"/>
      <c r="W122" s="277"/>
      <c r="X122" s="277"/>
      <c r="Y122" s="277"/>
      <c r="Z122" s="277"/>
    </row>
    <row r="123" spans="1:26" ht="15.75" customHeight="1">
      <c r="A123" s="281"/>
      <c r="B123" s="277"/>
      <c r="C123" s="281"/>
      <c r="D123" s="281"/>
      <c r="E123" s="281"/>
      <c r="F123" s="281"/>
      <c r="G123" s="277"/>
      <c r="H123" s="277"/>
      <c r="I123" s="277"/>
      <c r="J123" s="277"/>
      <c r="K123" s="277"/>
      <c r="L123" s="277"/>
      <c r="M123" s="277"/>
      <c r="N123" s="277"/>
      <c r="O123" s="277"/>
      <c r="P123" s="277"/>
      <c r="Q123" s="277"/>
      <c r="R123" s="277"/>
      <c r="S123" s="277"/>
      <c r="T123" s="277"/>
      <c r="U123" s="277"/>
      <c r="V123" s="277"/>
      <c r="W123" s="277"/>
      <c r="X123" s="277"/>
      <c r="Y123" s="277"/>
      <c r="Z123" s="277"/>
    </row>
    <row r="124" spans="1:26" ht="15.75" customHeight="1">
      <c r="A124" s="281"/>
      <c r="B124" s="277"/>
      <c r="C124" s="281"/>
      <c r="D124" s="281"/>
      <c r="E124" s="281"/>
      <c r="F124" s="281"/>
      <c r="G124" s="277"/>
      <c r="H124" s="277"/>
      <c r="I124" s="277"/>
      <c r="J124" s="277"/>
      <c r="K124" s="277"/>
      <c r="L124" s="277"/>
      <c r="M124" s="277"/>
      <c r="N124" s="277"/>
      <c r="O124" s="277"/>
      <c r="P124" s="277"/>
      <c r="Q124" s="277"/>
      <c r="R124" s="277"/>
      <c r="S124" s="277"/>
      <c r="T124" s="277"/>
      <c r="U124" s="277"/>
      <c r="V124" s="277"/>
      <c r="W124" s="277"/>
      <c r="X124" s="277"/>
      <c r="Y124" s="277"/>
      <c r="Z124" s="277"/>
    </row>
    <row r="125" spans="1:26" ht="15.75" customHeight="1">
      <c r="A125" s="281"/>
      <c r="B125" s="277"/>
      <c r="C125" s="281"/>
      <c r="D125" s="281"/>
      <c r="E125" s="281"/>
      <c r="F125" s="281"/>
      <c r="G125" s="277"/>
      <c r="H125" s="277"/>
      <c r="I125" s="277"/>
      <c r="J125" s="277"/>
      <c r="K125" s="277"/>
      <c r="L125" s="277"/>
      <c r="M125" s="277"/>
      <c r="N125" s="277"/>
      <c r="O125" s="277"/>
      <c r="P125" s="277"/>
      <c r="Q125" s="277"/>
      <c r="R125" s="277"/>
      <c r="S125" s="277"/>
      <c r="T125" s="277"/>
      <c r="U125" s="277"/>
      <c r="V125" s="277"/>
      <c r="W125" s="277"/>
      <c r="X125" s="277"/>
      <c r="Y125" s="277"/>
      <c r="Z125" s="277"/>
    </row>
    <row r="126" spans="1:26" ht="15.75" customHeight="1">
      <c r="A126" s="281"/>
      <c r="B126" s="277"/>
      <c r="C126" s="281"/>
      <c r="D126" s="281"/>
      <c r="E126" s="281"/>
      <c r="F126" s="281"/>
      <c r="G126" s="277"/>
      <c r="H126" s="277"/>
      <c r="I126" s="277"/>
      <c r="J126" s="277"/>
      <c r="K126" s="277"/>
      <c r="L126" s="277"/>
      <c r="M126" s="277"/>
      <c r="N126" s="277"/>
      <c r="O126" s="277"/>
      <c r="P126" s="277"/>
      <c r="Q126" s="277"/>
      <c r="R126" s="277"/>
      <c r="S126" s="277"/>
      <c r="T126" s="277"/>
      <c r="U126" s="277"/>
      <c r="V126" s="277"/>
      <c r="W126" s="277"/>
      <c r="X126" s="277"/>
      <c r="Y126" s="277"/>
      <c r="Z126" s="277"/>
    </row>
    <row r="127" spans="1:26" ht="15.75" customHeight="1">
      <c r="A127" s="281"/>
      <c r="B127" s="277"/>
      <c r="C127" s="281"/>
      <c r="D127" s="281"/>
      <c r="E127" s="281"/>
      <c r="F127" s="281"/>
      <c r="G127" s="277"/>
      <c r="H127" s="277"/>
      <c r="I127" s="277"/>
      <c r="J127" s="277"/>
      <c r="K127" s="277"/>
      <c r="L127" s="277"/>
      <c r="M127" s="277"/>
      <c r="N127" s="277"/>
      <c r="O127" s="277"/>
      <c r="P127" s="277"/>
      <c r="Q127" s="277"/>
      <c r="R127" s="277"/>
      <c r="S127" s="277"/>
      <c r="T127" s="277"/>
      <c r="U127" s="277"/>
      <c r="V127" s="277"/>
      <c r="W127" s="277"/>
      <c r="X127" s="277"/>
      <c r="Y127" s="277"/>
      <c r="Z127" s="277"/>
    </row>
    <row r="128" spans="1:26" ht="15.75" customHeight="1">
      <c r="A128" s="281"/>
      <c r="B128" s="277"/>
      <c r="C128" s="281"/>
      <c r="D128" s="281"/>
      <c r="E128" s="281"/>
      <c r="F128" s="281"/>
      <c r="G128" s="277"/>
      <c r="H128" s="277"/>
      <c r="I128" s="277"/>
      <c r="J128" s="277"/>
      <c r="K128" s="277"/>
      <c r="L128" s="277"/>
      <c r="M128" s="277"/>
      <c r="N128" s="277"/>
      <c r="O128" s="277"/>
      <c r="P128" s="277"/>
      <c r="Q128" s="277"/>
      <c r="R128" s="277"/>
      <c r="S128" s="277"/>
      <c r="T128" s="277"/>
      <c r="U128" s="277"/>
      <c r="V128" s="277"/>
      <c r="W128" s="277"/>
      <c r="X128" s="277"/>
      <c r="Y128" s="277"/>
      <c r="Z128" s="277"/>
    </row>
    <row r="129" spans="1:26" ht="15.75" customHeight="1">
      <c r="A129" s="281"/>
      <c r="B129" s="277"/>
      <c r="C129" s="281"/>
      <c r="D129" s="281"/>
      <c r="E129" s="281"/>
      <c r="F129" s="281"/>
      <c r="G129" s="277"/>
      <c r="H129" s="277"/>
      <c r="I129" s="277"/>
      <c r="J129" s="277"/>
      <c r="K129" s="277"/>
      <c r="L129" s="277"/>
      <c r="M129" s="277"/>
      <c r="N129" s="277"/>
      <c r="O129" s="277"/>
      <c r="P129" s="277"/>
      <c r="Q129" s="277"/>
      <c r="R129" s="277"/>
      <c r="S129" s="277"/>
      <c r="T129" s="277"/>
      <c r="U129" s="277"/>
      <c r="V129" s="277"/>
      <c r="W129" s="277"/>
      <c r="X129" s="277"/>
      <c r="Y129" s="277"/>
      <c r="Z129" s="277"/>
    </row>
    <row r="130" spans="1:26" ht="15.75" customHeight="1">
      <c r="A130" s="281"/>
      <c r="B130" s="277"/>
      <c r="C130" s="281"/>
      <c r="D130" s="281"/>
      <c r="E130" s="281"/>
      <c r="F130" s="281"/>
      <c r="G130" s="277"/>
      <c r="H130" s="277"/>
      <c r="I130" s="277"/>
      <c r="J130" s="277"/>
      <c r="K130" s="277"/>
      <c r="L130" s="277"/>
      <c r="M130" s="277"/>
      <c r="N130" s="277"/>
      <c r="O130" s="277"/>
      <c r="P130" s="277"/>
      <c r="Q130" s="277"/>
      <c r="R130" s="277"/>
      <c r="S130" s="277"/>
      <c r="T130" s="277"/>
      <c r="U130" s="277"/>
      <c r="V130" s="277"/>
      <c r="W130" s="277"/>
      <c r="X130" s="277"/>
      <c r="Y130" s="277"/>
      <c r="Z130" s="277"/>
    </row>
    <row r="131" spans="1:26" ht="15.75" customHeight="1">
      <c r="A131" s="281"/>
      <c r="B131" s="277"/>
      <c r="C131" s="281"/>
      <c r="D131" s="281"/>
      <c r="E131" s="281"/>
      <c r="F131" s="281"/>
      <c r="G131" s="277"/>
      <c r="H131" s="277"/>
      <c r="I131" s="277"/>
      <c r="J131" s="277"/>
      <c r="K131" s="277"/>
      <c r="L131" s="277"/>
      <c r="M131" s="277"/>
      <c r="N131" s="277"/>
      <c r="O131" s="277"/>
      <c r="P131" s="277"/>
      <c r="Q131" s="277"/>
      <c r="R131" s="277"/>
      <c r="S131" s="277"/>
      <c r="T131" s="277"/>
      <c r="U131" s="277"/>
      <c r="V131" s="277"/>
      <c r="W131" s="277"/>
      <c r="X131" s="277"/>
      <c r="Y131" s="277"/>
      <c r="Z131" s="277"/>
    </row>
    <row r="132" spans="1:26" ht="15.75" customHeight="1">
      <c r="A132" s="281"/>
      <c r="B132" s="277"/>
      <c r="C132" s="281"/>
      <c r="D132" s="281"/>
      <c r="E132" s="281"/>
      <c r="F132" s="281"/>
      <c r="G132" s="277"/>
      <c r="H132" s="277"/>
      <c r="I132" s="277"/>
      <c r="J132" s="277"/>
      <c r="K132" s="277"/>
      <c r="L132" s="277"/>
      <c r="M132" s="277"/>
      <c r="N132" s="277"/>
      <c r="O132" s="277"/>
      <c r="P132" s="277"/>
      <c r="Q132" s="277"/>
      <c r="R132" s="277"/>
      <c r="S132" s="277"/>
      <c r="T132" s="277"/>
      <c r="U132" s="277"/>
      <c r="V132" s="277"/>
      <c r="W132" s="277"/>
      <c r="X132" s="277"/>
      <c r="Y132" s="277"/>
      <c r="Z132" s="277"/>
    </row>
    <row r="133" spans="1:26" ht="15.75" customHeight="1">
      <c r="A133" s="281"/>
      <c r="B133" s="277"/>
      <c r="C133" s="281"/>
      <c r="D133" s="281"/>
      <c r="E133" s="281"/>
      <c r="F133" s="281"/>
      <c r="G133" s="277"/>
      <c r="H133" s="277"/>
      <c r="I133" s="277"/>
      <c r="J133" s="277"/>
      <c r="K133" s="277"/>
      <c r="L133" s="277"/>
      <c r="M133" s="277"/>
      <c r="N133" s="277"/>
      <c r="O133" s="277"/>
      <c r="P133" s="277"/>
      <c r="Q133" s="277"/>
      <c r="R133" s="277"/>
      <c r="S133" s="277"/>
      <c r="T133" s="277"/>
      <c r="U133" s="277"/>
      <c r="V133" s="277"/>
      <c r="W133" s="277"/>
      <c r="X133" s="277"/>
      <c r="Y133" s="277"/>
      <c r="Z133" s="277"/>
    </row>
    <row r="134" spans="1:26" ht="15.75" customHeight="1">
      <c r="A134" s="281"/>
      <c r="B134" s="277"/>
      <c r="C134" s="281"/>
      <c r="D134" s="281"/>
      <c r="E134" s="281"/>
      <c r="F134" s="281"/>
      <c r="G134" s="277"/>
      <c r="H134" s="277"/>
      <c r="I134" s="277"/>
      <c r="J134" s="277"/>
      <c r="K134" s="277"/>
      <c r="L134" s="277"/>
      <c r="M134" s="277"/>
      <c r="N134" s="277"/>
      <c r="O134" s="277"/>
      <c r="P134" s="277"/>
      <c r="Q134" s="277"/>
      <c r="R134" s="277"/>
      <c r="S134" s="277"/>
      <c r="T134" s="277"/>
      <c r="U134" s="277"/>
      <c r="V134" s="277"/>
      <c r="W134" s="277"/>
      <c r="X134" s="277"/>
      <c r="Y134" s="277"/>
      <c r="Z134" s="277"/>
    </row>
    <row r="135" spans="1:26" ht="15.75" customHeight="1">
      <c r="A135" s="281"/>
      <c r="B135" s="277"/>
      <c r="C135" s="281"/>
      <c r="D135" s="281"/>
      <c r="E135" s="281"/>
      <c r="F135" s="281"/>
      <c r="G135" s="277"/>
      <c r="H135" s="277"/>
      <c r="I135" s="277"/>
      <c r="J135" s="277"/>
      <c r="K135" s="277"/>
      <c r="L135" s="277"/>
      <c r="M135" s="277"/>
      <c r="N135" s="277"/>
      <c r="O135" s="277"/>
      <c r="P135" s="277"/>
      <c r="Q135" s="277"/>
      <c r="R135" s="277"/>
      <c r="S135" s="277"/>
      <c r="T135" s="277"/>
      <c r="U135" s="277"/>
      <c r="V135" s="277"/>
      <c r="W135" s="277"/>
      <c r="X135" s="277"/>
      <c r="Y135" s="277"/>
      <c r="Z135" s="277"/>
    </row>
    <row r="136" spans="1:26" ht="15.75" customHeight="1">
      <c r="A136" s="281"/>
      <c r="B136" s="277"/>
      <c r="C136" s="281"/>
      <c r="D136" s="281"/>
      <c r="E136" s="281"/>
      <c r="F136" s="281"/>
      <c r="G136" s="277"/>
      <c r="H136" s="277"/>
      <c r="I136" s="277"/>
      <c r="J136" s="277"/>
      <c r="K136" s="277"/>
      <c r="L136" s="277"/>
      <c r="M136" s="277"/>
      <c r="N136" s="277"/>
      <c r="O136" s="277"/>
      <c r="P136" s="277"/>
      <c r="Q136" s="277"/>
      <c r="R136" s="277"/>
      <c r="S136" s="277"/>
      <c r="T136" s="277"/>
      <c r="U136" s="277"/>
      <c r="V136" s="277"/>
      <c r="W136" s="277"/>
      <c r="X136" s="277"/>
      <c r="Y136" s="277"/>
      <c r="Z136" s="277"/>
    </row>
    <row r="137" spans="1:26" ht="15.75" customHeight="1">
      <c r="A137" s="281"/>
      <c r="B137" s="277"/>
      <c r="C137" s="281"/>
      <c r="D137" s="281"/>
      <c r="E137" s="281"/>
      <c r="F137" s="281"/>
      <c r="G137" s="277"/>
      <c r="H137" s="277"/>
      <c r="I137" s="277"/>
      <c r="J137" s="277"/>
      <c r="K137" s="277"/>
      <c r="L137" s="277"/>
      <c r="M137" s="277"/>
      <c r="N137" s="277"/>
      <c r="O137" s="277"/>
      <c r="P137" s="277"/>
      <c r="Q137" s="277"/>
      <c r="R137" s="277"/>
      <c r="S137" s="277"/>
      <c r="T137" s="277"/>
      <c r="U137" s="277"/>
      <c r="V137" s="277"/>
      <c r="W137" s="277"/>
      <c r="X137" s="277"/>
      <c r="Y137" s="277"/>
      <c r="Z137" s="277"/>
    </row>
    <row r="138" spans="1:26" ht="15.75" customHeight="1">
      <c r="A138" s="281"/>
      <c r="B138" s="277"/>
      <c r="C138" s="281"/>
      <c r="D138" s="281"/>
      <c r="E138" s="281"/>
      <c r="F138" s="281"/>
      <c r="G138" s="277"/>
      <c r="H138" s="277"/>
      <c r="I138" s="277"/>
      <c r="J138" s="277"/>
      <c r="K138" s="277"/>
      <c r="L138" s="277"/>
      <c r="M138" s="277"/>
      <c r="N138" s="277"/>
      <c r="O138" s="277"/>
      <c r="P138" s="277"/>
      <c r="Q138" s="277"/>
      <c r="R138" s="277"/>
      <c r="S138" s="277"/>
      <c r="T138" s="277"/>
      <c r="U138" s="277"/>
      <c r="V138" s="277"/>
      <c r="W138" s="277"/>
      <c r="X138" s="277"/>
      <c r="Y138" s="277"/>
      <c r="Z138" s="277"/>
    </row>
    <row r="139" spans="1:26" ht="15.75" customHeight="1">
      <c r="A139" s="281"/>
      <c r="B139" s="277"/>
      <c r="C139" s="281"/>
      <c r="D139" s="281"/>
      <c r="E139" s="281"/>
      <c r="F139" s="281"/>
      <c r="G139" s="277"/>
      <c r="H139" s="277"/>
      <c r="I139" s="277"/>
      <c r="J139" s="277"/>
      <c r="K139" s="277"/>
      <c r="L139" s="277"/>
      <c r="M139" s="277"/>
      <c r="N139" s="277"/>
      <c r="O139" s="277"/>
      <c r="P139" s="277"/>
      <c r="Q139" s="277"/>
      <c r="R139" s="277"/>
      <c r="S139" s="277"/>
      <c r="T139" s="277"/>
      <c r="U139" s="277"/>
      <c r="V139" s="277"/>
      <c r="W139" s="277"/>
      <c r="X139" s="277"/>
      <c r="Y139" s="277"/>
      <c r="Z139" s="277"/>
    </row>
    <row r="140" spans="1:26" ht="15.75" customHeight="1">
      <c r="A140" s="281"/>
      <c r="B140" s="277"/>
      <c r="C140" s="281"/>
      <c r="D140" s="281"/>
      <c r="E140" s="281"/>
      <c r="F140" s="281"/>
      <c r="G140" s="277"/>
      <c r="H140" s="277"/>
      <c r="I140" s="277"/>
      <c r="J140" s="277"/>
      <c r="K140" s="277"/>
      <c r="L140" s="277"/>
      <c r="M140" s="277"/>
      <c r="N140" s="277"/>
      <c r="O140" s="277"/>
      <c r="P140" s="277"/>
      <c r="Q140" s="277"/>
      <c r="R140" s="277"/>
      <c r="S140" s="277"/>
      <c r="T140" s="277"/>
      <c r="U140" s="277"/>
      <c r="V140" s="277"/>
      <c r="W140" s="277"/>
      <c r="X140" s="277"/>
      <c r="Y140" s="277"/>
      <c r="Z140" s="277"/>
    </row>
    <row r="141" spans="1:26" ht="15.75" customHeight="1">
      <c r="A141" s="281"/>
      <c r="B141" s="277"/>
      <c r="C141" s="281"/>
      <c r="D141" s="281"/>
      <c r="E141" s="281"/>
      <c r="F141" s="281"/>
      <c r="G141" s="277"/>
      <c r="H141" s="277"/>
      <c r="I141" s="277"/>
      <c r="J141" s="277"/>
      <c r="K141" s="277"/>
      <c r="L141" s="277"/>
      <c r="M141" s="277"/>
      <c r="N141" s="277"/>
      <c r="O141" s="277"/>
      <c r="P141" s="277"/>
      <c r="Q141" s="277"/>
      <c r="R141" s="277"/>
      <c r="S141" s="277"/>
      <c r="T141" s="277"/>
      <c r="U141" s="277"/>
      <c r="V141" s="277"/>
      <c r="W141" s="277"/>
      <c r="X141" s="277"/>
      <c r="Y141" s="277"/>
      <c r="Z141" s="277"/>
    </row>
    <row r="142" spans="1:26" ht="15.75" customHeight="1">
      <c r="A142" s="281"/>
      <c r="B142" s="277"/>
      <c r="C142" s="281"/>
      <c r="D142" s="281"/>
      <c r="E142" s="281"/>
      <c r="F142" s="281"/>
      <c r="G142" s="277"/>
      <c r="H142" s="277"/>
      <c r="I142" s="277"/>
      <c r="J142" s="277"/>
      <c r="K142" s="277"/>
      <c r="L142" s="277"/>
      <c r="M142" s="277"/>
      <c r="N142" s="277"/>
      <c r="O142" s="277"/>
      <c r="P142" s="277"/>
      <c r="Q142" s="277"/>
      <c r="R142" s="277"/>
      <c r="S142" s="277"/>
      <c r="T142" s="277"/>
      <c r="U142" s="277"/>
      <c r="V142" s="277"/>
      <c r="W142" s="277"/>
      <c r="X142" s="277"/>
      <c r="Y142" s="277"/>
      <c r="Z142" s="277"/>
    </row>
    <row r="143" spans="1:26" ht="15.75" customHeight="1">
      <c r="A143" s="281"/>
      <c r="B143" s="277"/>
      <c r="C143" s="281"/>
      <c r="D143" s="281"/>
      <c r="E143" s="281"/>
      <c r="F143" s="281"/>
      <c r="G143" s="277"/>
      <c r="H143" s="277"/>
      <c r="I143" s="277"/>
      <c r="J143" s="277"/>
      <c r="K143" s="277"/>
      <c r="L143" s="277"/>
      <c r="M143" s="277"/>
      <c r="N143" s="277"/>
      <c r="O143" s="277"/>
      <c r="P143" s="277"/>
      <c r="Q143" s="277"/>
      <c r="R143" s="277"/>
      <c r="S143" s="277"/>
      <c r="T143" s="277"/>
      <c r="U143" s="277"/>
      <c r="V143" s="277"/>
      <c r="W143" s="277"/>
      <c r="X143" s="277"/>
      <c r="Y143" s="277"/>
      <c r="Z143" s="277"/>
    </row>
    <row r="144" spans="1:26" ht="15.75" customHeight="1">
      <c r="A144" s="281"/>
      <c r="B144" s="277"/>
      <c r="C144" s="281"/>
      <c r="D144" s="281"/>
      <c r="E144" s="281"/>
      <c r="F144" s="281"/>
      <c r="G144" s="277"/>
      <c r="H144" s="277"/>
      <c r="I144" s="277"/>
      <c r="J144" s="277"/>
      <c r="K144" s="277"/>
      <c r="L144" s="277"/>
      <c r="M144" s="277"/>
      <c r="N144" s="277"/>
      <c r="O144" s="277"/>
      <c r="P144" s="277"/>
      <c r="Q144" s="277"/>
      <c r="R144" s="277"/>
      <c r="S144" s="277"/>
      <c r="T144" s="277"/>
      <c r="U144" s="277"/>
      <c r="V144" s="277"/>
      <c r="W144" s="277"/>
      <c r="X144" s="277"/>
      <c r="Y144" s="277"/>
      <c r="Z144" s="277"/>
    </row>
    <row r="145" spans="1:26" ht="15.75" customHeight="1">
      <c r="A145" s="281"/>
      <c r="B145" s="277"/>
      <c r="C145" s="281"/>
      <c r="D145" s="281"/>
      <c r="E145" s="281"/>
      <c r="F145" s="281"/>
      <c r="G145" s="277"/>
      <c r="H145" s="277"/>
      <c r="I145" s="277"/>
      <c r="J145" s="277"/>
      <c r="K145" s="277"/>
      <c r="L145" s="277"/>
      <c r="M145" s="277"/>
      <c r="N145" s="277"/>
      <c r="O145" s="277"/>
      <c r="P145" s="277"/>
      <c r="Q145" s="277"/>
      <c r="R145" s="277"/>
      <c r="S145" s="277"/>
      <c r="T145" s="277"/>
      <c r="U145" s="277"/>
      <c r="V145" s="277"/>
      <c r="W145" s="277"/>
      <c r="X145" s="277"/>
      <c r="Y145" s="277"/>
      <c r="Z145" s="277"/>
    </row>
    <row r="146" spans="1:26" ht="15.75" customHeight="1">
      <c r="A146" s="281"/>
      <c r="B146" s="277"/>
      <c r="C146" s="281"/>
      <c r="D146" s="281"/>
      <c r="E146" s="281"/>
      <c r="F146" s="281"/>
      <c r="G146" s="277"/>
      <c r="H146" s="277"/>
      <c r="I146" s="277"/>
      <c r="J146" s="277"/>
      <c r="K146" s="277"/>
      <c r="L146" s="277"/>
      <c r="M146" s="277"/>
      <c r="N146" s="277"/>
      <c r="O146" s="277"/>
      <c r="P146" s="277"/>
      <c r="Q146" s="277"/>
      <c r="R146" s="277"/>
      <c r="S146" s="277"/>
      <c r="T146" s="277"/>
      <c r="U146" s="277"/>
      <c r="V146" s="277"/>
      <c r="W146" s="277"/>
      <c r="X146" s="277"/>
      <c r="Y146" s="277"/>
      <c r="Z146" s="277"/>
    </row>
    <row r="147" spans="1:26" ht="15.75" customHeight="1">
      <c r="A147" s="281"/>
      <c r="B147" s="277"/>
      <c r="C147" s="281"/>
      <c r="D147" s="281"/>
      <c r="E147" s="281"/>
      <c r="F147" s="281"/>
      <c r="G147" s="277"/>
      <c r="H147" s="277"/>
      <c r="I147" s="277"/>
      <c r="J147" s="277"/>
      <c r="K147" s="277"/>
      <c r="L147" s="277"/>
      <c r="M147" s="277"/>
      <c r="N147" s="277"/>
      <c r="O147" s="277"/>
      <c r="P147" s="277"/>
      <c r="Q147" s="277"/>
      <c r="R147" s="277"/>
      <c r="S147" s="277"/>
      <c r="T147" s="277"/>
      <c r="U147" s="277"/>
      <c r="V147" s="277"/>
      <c r="W147" s="277"/>
      <c r="X147" s="277"/>
      <c r="Y147" s="277"/>
      <c r="Z147" s="277"/>
    </row>
    <row r="148" spans="1:26" ht="15.75" customHeight="1">
      <c r="A148" s="281"/>
      <c r="B148" s="277"/>
      <c r="C148" s="281"/>
      <c r="D148" s="281"/>
      <c r="E148" s="281"/>
      <c r="F148" s="281"/>
      <c r="G148" s="277"/>
      <c r="H148" s="277"/>
      <c r="I148" s="277"/>
      <c r="J148" s="277"/>
      <c r="K148" s="277"/>
      <c r="L148" s="277"/>
      <c r="M148" s="277"/>
      <c r="N148" s="277"/>
      <c r="O148" s="277"/>
      <c r="P148" s="277"/>
      <c r="Q148" s="277"/>
      <c r="R148" s="277"/>
      <c r="S148" s="277"/>
      <c r="T148" s="277"/>
      <c r="U148" s="277"/>
      <c r="V148" s="277"/>
      <c r="W148" s="277"/>
      <c r="X148" s="277"/>
      <c r="Y148" s="277"/>
      <c r="Z148" s="277"/>
    </row>
    <row r="149" spans="1:26" ht="15.75" customHeight="1">
      <c r="A149" s="281"/>
      <c r="B149" s="277"/>
      <c r="C149" s="281"/>
      <c r="D149" s="281"/>
      <c r="E149" s="281"/>
      <c r="F149" s="281"/>
      <c r="G149" s="277"/>
      <c r="H149" s="277"/>
      <c r="I149" s="277"/>
      <c r="J149" s="277"/>
      <c r="K149" s="277"/>
      <c r="L149" s="277"/>
      <c r="M149" s="277"/>
      <c r="N149" s="277"/>
      <c r="O149" s="277"/>
      <c r="P149" s="277"/>
      <c r="Q149" s="277"/>
      <c r="R149" s="277"/>
      <c r="S149" s="277"/>
      <c r="T149" s="277"/>
      <c r="U149" s="277"/>
      <c r="V149" s="277"/>
      <c r="W149" s="277"/>
      <c r="X149" s="277"/>
      <c r="Y149" s="277"/>
      <c r="Z149" s="277"/>
    </row>
    <row r="150" spans="1:26" ht="15.75" customHeight="1">
      <c r="A150" s="281"/>
      <c r="B150" s="277"/>
      <c r="C150" s="281"/>
      <c r="D150" s="281"/>
      <c r="E150" s="281"/>
      <c r="F150" s="281"/>
      <c r="G150" s="277"/>
      <c r="H150" s="277"/>
      <c r="I150" s="277"/>
      <c r="J150" s="277"/>
      <c r="K150" s="277"/>
      <c r="L150" s="277"/>
      <c r="M150" s="277"/>
      <c r="N150" s="277"/>
      <c r="O150" s="277"/>
      <c r="P150" s="277"/>
      <c r="Q150" s="277"/>
      <c r="R150" s="277"/>
      <c r="S150" s="277"/>
      <c r="T150" s="277"/>
      <c r="U150" s="277"/>
      <c r="V150" s="277"/>
      <c r="W150" s="277"/>
      <c r="X150" s="277"/>
      <c r="Y150" s="277"/>
      <c r="Z150" s="277"/>
    </row>
    <row r="151" spans="1:26" ht="15.75" customHeight="1">
      <c r="A151" s="281"/>
      <c r="B151" s="277"/>
      <c r="C151" s="281"/>
      <c r="D151" s="281"/>
      <c r="E151" s="281"/>
      <c r="F151" s="281"/>
      <c r="G151" s="277"/>
      <c r="H151" s="277"/>
      <c r="I151" s="277"/>
      <c r="J151" s="277"/>
      <c r="K151" s="277"/>
      <c r="L151" s="277"/>
      <c r="M151" s="277"/>
      <c r="N151" s="277"/>
      <c r="O151" s="277"/>
      <c r="P151" s="277"/>
      <c r="Q151" s="277"/>
      <c r="R151" s="277"/>
      <c r="S151" s="277"/>
      <c r="T151" s="277"/>
      <c r="U151" s="277"/>
      <c r="V151" s="277"/>
      <c r="W151" s="277"/>
      <c r="X151" s="277"/>
      <c r="Y151" s="277"/>
      <c r="Z151" s="277"/>
    </row>
    <row r="152" spans="1:26" ht="15.75" customHeight="1">
      <c r="A152" s="281"/>
      <c r="B152" s="277"/>
      <c r="C152" s="281"/>
      <c r="D152" s="281"/>
      <c r="E152" s="281"/>
      <c r="F152" s="281"/>
      <c r="G152" s="277"/>
      <c r="H152" s="277"/>
      <c r="I152" s="277"/>
      <c r="J152" s="277"/>
      <c r="K152" s="277"/>
      <c r="L152" s="277"/>
      <c r="M152" s="277"/>
      <c r="N152" s="277"/>
      <c r="O152" s="277"/>
      <c r="P152" s="277"/>
      <c r="Q152" s="277"/>
      <c r="R152" s="277"/>
      <c r="S152" s="277"/>
      <c r="T152" s="277"/>
      <c r="U152" s="277"/>
      <c r="V152" s="277"/>
      <c r="W152" s="277"/>
      <c r="X152" s="277"/>
      <c r="Y152" s="277"/>
      <c r="Z152" s="277"/>
    </row>
    <row r="153" spans="1:26" ht="15.75" customHeight="1">
      <c r="A153" s="281"/>
      <c r="B153" s="277"/>
      <c r="C153" s="281"/>
      <c r="D153" s="281"/>
      <c r="E153" s="281"/>
      <c r="F153" s="281"/>
      <c r="G153" s="277"/>
      <c r="H153" s="277"/>
      <c r="I153" s="277"/>
      <c r="J153" s="277"/>
      <c r="K153" s="277"/>
      <c r="L153" s="277"/>
      <c r="M153" s="277"/>
      <c r="N153" s="277"/>
      <c r="O153" s="277"/>
      <c r="P153" s="277"/>
      <c r="Q153" s="277"/>
      <c r="R153" s="277"/>
      <c r="S153" s="277"/>
      <c r="T153" s="277"/>
      <c r="U153" s="277"/>
      <c r="V153" s="277"/>
      <c r="W153" s="277"/>
      <c r="X153" s="277"/>
      <c r="Y153" s="277"/>
      <c r="Z153" s="277"/>
    </row>
    <row r="154" spans="1:26" ht="15.75" customHeight="1">
      <c r="A154" s="281"/>
      <c r="B154" s="277"/>
      <c r="C154" s="281"/>
      <c r="D154" s="281"/>
      <c r="E154" s="281"/>
      <c r="F154" s="281"/>
      <c r="G154" s="277"/>
      <c r="H154" s="277"/>
      <c r="I154" s="277"/>
      <c r="J154" s="277"/>
      <c r="K154" s="277"/>
      <c r="L154" s="277"/>
      <c r="M154" s="277"/>
      <c r="N154" s="277"/>
      <c r="O154" s="277"/>
      <c r="P154" s="277"/>
      <c r="Q154" s="277"/>
      <c r="R154" s="277"/>
      <c r="S154" s="277"/>
      <c r="T154" s="277"/>
      <c r="U154" s="277"/>
      <c r="V154" s="277"/>
      <c r="W154" s="277"/>
      <c r="X154" s="277"/>
      <c r="Y154" s="277"/>
      <c r="Z154" s="277"/>
    </row>
    <row r="155" spans="1:26" ht="15.75" customHeight="1">
      <c r="A155" s="281"/>
      <c r="B155" s="277"/>
      <c r="C155" s="281"/>
      <c r="D155" s="281"/>
      <c r="E155" s="281"/>
      <c r="F155" s="281"/>
      <c r="G155" s="277"/>
      <c r="H155" s="277"/>
      <c r="I155" s="277"/>
      <c r="J155" s="277"/>
      <c r="K155" s="277"/>
      <c r="L155" s="277"/>
      <c r="M155" s="277"/>
      <c r="N155" s="277"/>
      <c r="O155" s="277"/>
      <c r="P155" s="277"/>
      <c r="Q155" s="277"/>
      <c r="R155" s="277"/>
      <c r="S155" s="277"/>
      <c r="T155" s="277"/>
      <c r="U155" s="277"/>
      <c r="V155" s="277"/>
      <c r="W155" s="277"/>
      <c r="X155" s="277"/>
      <c r="Y155" s="277"/>
      <c r="Z155" s="277"/>
    </row>
    <row r="156" spans="1:26" ht="15.75" customHeight="1">
      <c r="A156" s="281"/>
      <c r="B156" s="277"/>
      <c r="C156" s="281"/>
      <c r="D156" s="281"/>
      <c r="E156" s="281"/>
      <c r="F156" s="281"/>
      <c r="G156" s="277"/>
      <c r="H156" s="277"/>
      <c r="I156" s="277"/>
      <c r="J156" s="277"/>
      <c r="K156" s="277"/>
      <c r="L156" s="277"/>
      <c r="M156" s="277"/>
      <c r="N156" s="277"/>
      <c r="O156" s="277"/>
      <c r="P156" s="277"/>
      <c r="Q156" s="277"/>
      <c r="R156" s="277"/>
      <c r="S156" s="277"/>
      <c r="T156" s="277"/>
      <c r="U156" s="277"/>
      <c r="V156" s="277"/>
      <c r="W156" s="277"/>
      <c r="X156" s="277"/>
      <c r="Y156" s="277"/>
      <c r="Z156" s="277"/>
    </row>
    <row r="157" spans="1:26" ht="15.75" customHeight="1">
      <c r="A157" s="281"/>
      <c r="B157" s="277"/>
      <c r="C157" s="281"/>
      <c r="D157" s="281"/>
      <c r="E157" s="281"/>
      <c r="F157" s="281"/>
      <c r="G157" s="277"/>
      <c r="H157" s="277"/>
      <c r="I157" s="277"/>
      <c r="J157" s="277"/>
      <c r="K157" s="277"/>
      <c r="L157" s="277"/>
      <c r="M157" s="277"/>
      <c r="N157" s="277"/>
      <c r="O157" s="277"/>
      <c r="P157" s="277"/>
      <c r="Q157" s="277"/>
      <c r="R157" s="277"/>
      <c r="S157" s="277"/>
      <c r="T157" s="277"/>
      <c r="U157" s="277"/>
      <c r="V157" s="277"/>
      <c r="W157" s="277"/>
      <c r="X157" s="277"/>
      <c r="Y157" s="277"/>
      <c r="Z157" s="277"/>
    </row>
    <row r="158" spans="1:26" ht="15.75" customHeight="1">
      <c r="A158" s="281"/>
      <c r="B158" s="277"/>
      <c r="C158" s="281"/>
      <c r="D158" s="281"/>
      <c r="E158" s="281"/>
      <c r="F158" s="281"/>
      <c r="G158" s="277"/>
      <c r="H158" s="277"/>
      <c r="I158" s="277"/>
      <c r="J158" s="277"/>
      <c r="K158" s="277"/>
      <c r="L158" s="277"/>
      <c r="M158" s="277"/>
      <c r="N158" s="277"/>
      <c r="O158" s="277"/>
      <c r="P158" s="277"/>
      <c r="Q158" s="277"/>
      <c r="R158" s="277"/>
      <c r="S158" s="277"/>
      <c r="T158" s="277"/>
      <c r="U158" s="277"/>
      <c r="V158" s="277"/>
      <c r="W158" s="277"/>
      <c r="X158" s="277"/>
      <c r="Y158" s="277"/>
      <c r="Z158" s="277"/>
    </row>
    <row r="159" spans="1:26" ht="15.75" customHeight="1">
      <c r="A159" s="281"/>
      <c r="B159" s="277"/>
      <c r="C159" s="281"/>
      <c r="D159" s="281"/>
      <c r="E159" s="281"/>
      <c r="F159" s="281"/>
      <c r="G159" s="277"/>
      <c r="H159" s="277"/>
      <c r="I159" s="277"/>
      <c r="J159" s="277"/>
      <c r="K159" s="277"/>
      <c r="L159" s="277"/>
      <c r="M159" s="277"/>
      <c r="N159" s="277"/>
      <c r="O159" s="277"/>
      <c r="P159" s="277"/>
      <c r="Q159" s="277"/>
      <c r="R159" s="277"/>
      <c r="S159" s="277"/>
      <c r="T159" s="277"/>
      <c r="U159" s="277"/>
      <c r="V159" s="277"/>
      <c r="W159" s="277"/>
      <c r="X159" s="277"/>
      <c r="Y159" s="277"/>
      <c r="Z159" s="277"/>
    </row>
    <row r="160" spans="1:26" ht="15.75" customHeight="1">
      <c r="A160" s="281"/>
      <c r="B160" s="277"/>
      <c r="C160" s="281"/>
      <c r="D160" s="281"/>
      <c r="E160" s="281"/>
      <c r="F160" s="281"/>
      <c r="G160" s="277"/>
      <c r="H160" s="277"/>
      <c r="I160" s="277"/>
      <c r="J160" s="277"/>
      <c r="K160" s="277"/>
      <c r="L160" s="277"/>
      <c r="M160" s="277"/>
      <c r="N160" s="277"/>
      <c r="O160" s="277"/>
      <c r="P160" s="277"/>
      <c r="Q160" s="277"/>
      <c r="R160" s="277"/>
      <c r="S160" s="277"/>
      <c r="T160" s="277"/>
      <c r="U160" s="277"/>
      <c r="V160" s="277"/>
      <c r="W160" s="277"/>
      <c r="X160" s="277"/>
      <c r="Y160" s="277"/>
      <c r="Z160" s="277"/>
    </row>
    <row r="161" spans="1:26" ht="15.75" customHeight="1">
      <c r="A161" s="281"/>
      <c r="B161" s="277"/>
      <c r="C161" s="281"/>
      <c r="D161" s="281"/>
      <c r="E161" s="281"/>
      <c r="F161" s="281"/>
      <c r="G161" s="277"/>
      <c r="H161" s="277"/>
      <c r="I161" s="277"/>
      <c r="J161" s="277"/>
      <c r="K161" s="277"/>
      <c r="L161" s="277"/>
      <c r="M161" s="277"/>
      <c r="N161" s="277"/>
      <c r="O161" s="277"/>
      <c r="P161" s="277"/>
      <c r="Q161" s="277"/>
      <c r="R161" s="277"/>
      <c r="S161" s="277"/>
      <c r="T161" s="277"/>
      <c r="U161" s="277"/>
      <c r="V161" s="277"/>
      <c r="W161" s="277"/>
      <c r="X161" s="277"/>
      <c r="Y161" s="277"/>
      <c r="Z161" s="277"/>
    </row>
    <row r="162" spans="1:26" ht="15.75" customHeight="1">
      <c r="A162" s="281"/>
      <c r="B162" s="277"/>
      <c r="C162" s="281"/>
      <c r="D162" s="281"/>
      <c r="E162" s="281"/>
      <c r="F162" s="281"/>
      <c r="G162" s="277"/>
      <c r="H162" s="277"/>
      <c r="I162" s="277"/>
      <c r="J162" s="277"/>
      <c r="K162" s="277"/>
      <c r="L162" s="277"/>
      <c r="M162" s="277"/>
      <c r="N162" s="277"/>
      <c r="O162" s="277"/>
      <c r="P162" s="277"/>
      <c r="Q162" s="277"/>
      <c r="R162" s="277"/>
      <c r="S162" s="277"/>
      <c r="T162" s="277"/>
      <c r="U162" s="277"/>
      <c r="V162" s="277"/>
      <c r="W162" s="277"/>
      <c r="X162" s="277"/>
      <c r="Y162" s="277"/>
      <c r="Z162" s="277"/>
    </row>
    <row r="163" spans="1:26" ht="15.75" customHeight="1">
      <c r="A163" s="281"/>
      <c r="B163" s="277"/>
      <c r="C163" s="281"/>
      <c r="D163" s="281"/>
      <c r="E163" s="281"/>
      <c r="F163" s="281"/>
      <c r="G163" s="277"/>
      <c r="H163" s="277"/>
      <c r="I163" s="277"/>
      <c r="J163" s="277"/>
      <c r="K163" s="277"/>
      <c r="L163" s="277"/>
      <c r="M163" s="277"/>
      <c r="N163" s="277"/>
      <c r="O163" s="277"/>
      <c r="P163" s="277"/>
      <c r="Q163" s="277"/>
      <c r="R163" s="277"/>
      <c r="S163" s="277"/>
      <c r="T163" s="277"/>
      <c r="U163" s="277"/>
      <c r="V163" s="277"/>
      <c r="W163" s="277"/>
      <c r="X163" s="277"/>
      <c r="Y163" s="277"/>
      <c r="Z163" s="277"/>
    </row>
    <row r="164" spans="1:26" ht="15.75" customHeight="1">
      <c r="A164" s="281"/>
      <c r="B164" s="277"/>
      <c r="C164" s="281"/>
      <c r="D164" s="281"/>
      <c r="E164" s="281"/>
      <c r="F164" s="281"/>
      <c r="G164" s="277"/>
      <c r="H164" s="277"/>
      <c r="I164" s="277"/>
      <c r="J164" s="277"/>
      <c r="K164" s="277"/>
      <c r="L164" s="277"/>
      <c r="M164" s="277"/>
      <c r="N164" s="277"/>
      <c r="O164" s="277"/>
      <c r="P164" s="277"/>
      <c r="Q164" s="277"/>
      <c r="R164" s="277"/>
      <c r="S164" s="277"/>
      <c r="T164" s="277"/>
      <c r="U164" s="277"/>
      <c r="V164" s="277"/>
      <c r="W164" s="277"/>
      <c r="X164" s="277"/>
      <c r="Y164" s="277"/>
      <c r="Z164" s="277"/>
    </row>
    <row r="165" spans="1:26" ht="15.75" customHeight="1">
      <c r="A165" s="281"/>
      <c r="B165" s="277"/>
      <c r="C165" s="281"/>
      <c r="D165" s="281"/>
      <c r="E165" s="281"/>
      <c r="F165" s="281"/>
      <c r="G165" s="277"/>
      <c r="H165" s="277"/>
      <c r="I165" s="277"/>
      <c r="J165" s="277"/>
      <c r="K165" s="277"/>
      <c r="L165" s="277"/>
      <c r="M165" s="277"/>
      <c r="N165" s="277"/>
      <c r="O165" s="277"/>
      <c r="P165" s="277"/>
      <c r="Q165" s="277"/>
      <c r="R165" s="277"/>
      <c r="S165" s="277"/>
      <c r="T165" s="277"/>
      <c r="U165" s="277"/>
      <c r="V165" s="277"/>
      <c r="W165" s="277"/>
      <c r="X165" s="277"/>
      <c r="Y165" s="277"/>
      <c r="Z165" s="277"/>
    </row>
    <row r="166" spans="1:26" ht="15.75" customHeight="1">
      <c r="A166" s="281"/>
      <c r="B166" s="277"/>
      <c r="C166" s="281"/>
      <c r="D166" s="281"/>
      <c r="E166" s="281"/>
      <c r="F166" s="281"/>
      <c r="G166" s="277"/>
      <c r="H166" s="277"/>
      <c r="I166" s="277"/>
      <c r="J166" s="277"/>
      <c r="K166" s="277"/>
      <c r="L166" s="277"/>
      <c r="M166" s="277"/>
      <c r="N166" s="277"/>
      <c r="O166" s="277"/>
      <c r="P166" s="277"/>
      <c r="Q166" s="277"/>
      <c r="R166" s="277"/>
      <c r="S166" s="277"/>
      <c r="T166" s="277"/>
      <c r="U166" s="277"/>
      <c r="V166" s="277"/>
      <c r="W166" s="277"/>
      <c r="X166" s="277"/>
      <c r="Y166" s="277"/>
      <c r="Z166" s="277"/>
    </row>
    <row r="167" spans="1:26" ht="15.75" customHeight="1">
      <c r="A167" s="281"/>
      <c r="B167" s="277"/>
      <c r="C167" s="281"/>
      <c r="D167" s="281"/>
      <c r="E167" s="281"/>
      <c r="F167" s="281"/>
      <c r="G167" s="277"/>
      <c r="H167" s="277"/>
      <c r="I167" s="277"/>
      <c r="J167" s="277"/>
      <c r="K167" s="277"/>
      <c r="L167" s="277"/>
      <c r="M167" s="277"/>
      <c r="N167" s="277"/>
      <c r="O167" s="277"/>
      <c r="P167" s="277"/>
      <c r="Q167" s="277"/>
      <c r="R167" s="277"/>
      <c r="S167" s="277"/>
      <c r="T167" s="277"/>
      <c r="U167" s="277"/>
      <c r="V167" s="277"/>
      <c r="W167" s="277"/>
      <c r="X167" s="277"/>
      <c r="Y167" s="277"/>
      <c r="Z167" s="277"/>
    </row>
    <row r="168" spans="1:26" ht="15.75" customHeight="1">
      <c r="A168" s="281"/>
      <c r="B168" s="277"/>
      <c r="C168" s="281"/>
      <c r="D168" s="281"/>
      <c r="E168" s="281"/>
      <c r="F168" s="281"/>
      <c r="G168" s="277"/>
      <c r="H168" s="277"/>
      <c r="I168" s="277"/>
      <c r="J168" s="277"/>
      <c r="K168" s="277"/>
      <c r="L168" s="277"/>
      <c r="M168" s="277"/>
      <c r="N168" s="277"/>
      <c r="O168" s="277"/>
      <c r="P168" s="277"/>
      <c r="Q168" s="277"/>
      <c r="R168" s="277"/>
      <c r="S168" s="277"/>
      <c r="T168" s="277"/>
      <c r="U168" s="277"/>
      <c r="V168" s="277"/>
      <c r="W168" s="277"/>
      <c r="X168" s="277"/>
      <c r="Y168" s="277"/>
      <c r="Z168" s="277"/>
    </row>
    <row r="169" spans="1:26" ht="15.75" customHeight="1">
      <c r="A169" s="281"/>
      <c r="B169" s="277"/>
      <c r="C169" s="281"/>
      <c r="D169" s="281"/>
      <c r="E169" s="281"/>
      <c r="F169" s="281"/>
      <c r="G169" s="277"/>
      <c r="H169" s="277"/>
      <c r="I169" s="277"/>
      <c r="J169" s="277"/>
      <c r="K169" s="277"/>
      <c r="L169" s="277"/>
      <c r="M169" s="277"/>
      <c r="N169" s="277"/>
      <c r="O169" s="277"/>
      <c r="P169" s="277"/>
      <c r="Q169" s="277"/>
      <c r="R169" s="277"/>
      <c r="S169" s="277"/>
      <c r="T169" s="277"/>
      <c r="U169" s="277"/>
      <c r="V169" s="277"/>
      <c r="W169" s="277"/>
      <c r="X169" s="277"/>
      <c r="Y169" s="277"/>
      <c r="Z169" s="277"/>
    </row>
    <row r="170" spans="1:26" ht="15.75" customHeight="1">
      <c r="A170" s="281"/>
      <c r="B170" s="277"/>
      <c r="C170" s="281"/>
      <c r="D170" s="281"/>
      <c r="E170" s="281"/>
      <c r="F170" s="281"/>
      <c r="G170" s="277"/>
      <c r="H170" s="277"/>
      <c r="I170" s="277"/>
      <c r="J170" s="277"/>
      <c r="K170" s="277"/>
      <c r="L170" s="277"/>
      <c r="M170" s="277"/>
      <c r="N170" s="277"/>
      <c r="O170" s="277"/>
      <c r="P170" s="277"/>
      <c r="Q170" s="277"/>
      <c r="R170" s="277"/>
      <c r="S170" s="277"/>
      <c r="T170" s="277"/>
      <c r="U170" s="277"/>
      <c r="V170" s="277"/>
      <c r="W170" s="277"/>
      <c r="X170" s="277"/>
      <c r="Y170" s="277"/>
      <c r="Z170" s="277"/>
    </row>
    <row r="171" spans="1:26" ht="15.75" customHeight="1">
      <c r="A171" s="281"/>
      <c r="B171" s="277"/>
      <c r="C171" s="281"/>
      <c r="D171" s="281"/>
      <c r="E171" s="281"/>
      <c r="F171" s="281"/>
      <c r="G171" s="277"/>
      <c r="H171" s="277"/>
      <c r="I171" s="277"/>
      <c r="J171" s="277"/>
      <c r="K171" s="277"/>
      <c r="L171" s="277"/>
      <c r="M171" s="277"/>
      <c r="N171" s="277"/>
      <c r="O171" s="277"/>
      <c r="P171" s="277"/>
      <c r="Q171" s="277"/>
      <c r="R171" s="277"/>
      <c r="S171" s="277"/>
      <c r="T171" s="277"/>
      <c r="U171" s="277"/>
      <c r="V171" s="277"/>
      <c r="W171" s="277"/>
      <c r="X171" s="277"/>
      <c r="Y171" s="277"/>
      <c r="Z171" s="277"/>
    </row>
    <row r="172" spans="1:26" ht="15.75" customHeight="1">
      <c r="A172" s="281"/>
      <c r="B172" s="277"/>
      <c r="C172" s="281"/>
      <c r="D172" s="281"/>
      <c r="E172" s="281"/>
      <c r="F172" s="281"/>
      <c r="G172" s="277"/>
      <c r="H172" s="277"/>
      <c r="I172" s="277"/>
      <c r="J172" s="277"/>
      <c r="K172" s="277"/>
      <c r="L172" s="277"/>
      <c r="M172" s="277"/>
      <c r="N172" s="277"/>
      <c r="O172" s="277"/>
      <c r="P172" s="277"/>
      <c r="Q172" s="277"/>
      <c r="R172" s="277"/>
      <c r="S172" s="277"/>
      <c r="T172" s="277"/>
      <c r="U172" s="277"/>
      <c r="V172" s="277"/>
      <c r="W172" s="277"/>
      <c r="X172" s="277"/>
      <c r="Y172" s="277"/>
      <c r="Z172" s="277"/>
    </row>
    <row r="173" spans="1:26" ht="15.75" customHeight="1">
      <c r="A173" s="281"/>
      <c r="B173" s="277"/>
      <c r="C173" s="281"/>
      <c r="D173" s="281"/>
      <c r="E173" s="281"/>
      <c r="F173" s="281"/>
      <c r="G173" s="277"/>
      <c r="H173" s="277"/>
      <c r="I173" s="277"/>
      <c r="J173" s="277"/>
      <c r="K173" s="277"/>
      <c r="L173" s="277"/>
      <c r="M173" s="277"/>
      <c r="N173" s="277"/>
      <c r="O173" s="277"/>
      <c r="P173" s="277"/>
      <c r="Q173" s="277"/>
      <c r="R173" s="277"/>
      <c r="S173" s="277"/>
      <c r="T173" s="277"/>
      <c r="U173" s="277"/>
      <c r="V173" s="277"/>
      <c r="W173" s="277"/>
      <c r="X173" s="277"/>
      <c r="Y173" s="277"/>
      <c r="Z173" s="277"/>
    </row>
    <row r="174" spans="1:26" ht="15.75" customHeight="1">
      <c r="A174" s="281"/>
      <c r="B174" s="277"/>
      <c r="C174" s="281"/>
      <c r="D174" s="281"/>
      <c r="E174" s="281"/>
      <c r="F174" s="281"/>
      <c r="G174" s="277"/>
      <c r="H174" s="277"/>
      <c r="I174" s="277"/>
      <c r="J174" s="277"/>
      <c r="K174" s="277"/>
      <c r="L174" s="277"/>
      <c r="M174" s="277"/>
      <c r="N174" s="277"/>
      <c r="O174" s="277"/>
      <c r="P174" s="277"/>
      <c r="Q174" s="277"/>
      <c r="R174" s="277"/>
      <c r="S174" s="277"/>
      <c r="T174" s="277"/>
      <c r="U174" s="277"/>
      <c r="V174" s="277"/>
      <c r="W174" s="277"/>
      <c r="X174" s="277"/>
      <c r="Y174" s="277"/>
      <c r="Z174" s="277"/>
    </row>
    <row r="175" spans="1:26" ht="15.75" customHeight="1">
      <c r="A175" s="281"/>
      <c r="B175" s="277"/>
      <c r="C175" s="281"/>
      <c r="D175" s="281"/>
      <c r="E175" s="281"/>
      <c r="F175" s="281"/>
      <c r="G175" s="277"/>
      <c r="H175" s="277"/>
      <c r="I175" s="277"/>
      <c r="J175" s="277"/>
      <c r="K175" s="277"/>
      <c r="L175" s="277"/>
      <c r="M175" s="277"/>
      <c r="N175" s="277"/>
      <c r="O175" s="277"/>
      <c r="P175" s="277"/>
      <c r="Q175" s="277"/>
      <c r="R175" s="277"/>
      <c r="S175" s="277"/>
      <c r="T175" s="277"/>
      <c r="U175" s="277"/>
      <c r="V175" s="277"/>
      <c r="W175" s="277"/>
      <c r="X175" s="277"/>
      <c r="Y175" s="277"/>
      <c r="Z175" s="277"/>
    </row>
    <row r="176" spans="1:26" ht="15.75" customHeight="1">
      <c r="A176" s="281"/>
      <c r="B176" s="277"/>
      <c r="C176" s="281"/>
      <c r="D176" s="281"/>
      <c r="E176" s="281"/>
      <c r="F176" s="281"/>
      <c r="G176" s="277"/>
      <c r="H176" s="277"/>
      <c r="I176" s="277"/>
      <c r="J176" s="277"/>
      <c r="K176" s="277"/>
      <c r="L176" s="277"/>
      <c r="M176" s="277"/>
      <c r="N176" s="277"/>
      <c r="O176" s="277"/>
      <c r="P176" s="277"/>
      <c r="Q176" s="277"/>
      <c r="R176" s="277"/>
      <c r="S176" s="277"/>
      <c r="T176" s="277"/>
      <c r="U176" s="277"/>
      <c r="V176" s="277"/>
      <c r="W176" s="277"/>
      <c r="X176" s="277"/>
      <c r="Y176" s="277"/>
      <c r="Z176" s="277"/>
    </row>
    <row r="177" spans="1:26" ht="15.75" customHeight="1">
      <c r="A177" s="281"/>
      <c r="B177" s="277"/>
      <c r="C177" s="281"/>
      <c r="D177" s="281"/>
      <c r="E177" s="281"/>
      <c r="F177" s="281"/>
      <c r="G177" s="277"/>
      <c r="H177" s="277"/>
      <c r="I177" s="277"/>
      <c r="J177" s="277"/>
      <c r="K177" s="277"/>
      <c r="L177" s="277"/>
      <c r="M177" s="277"/>
      <c r="N177" s="277"/>
      <c r="O177" s="277"/>
      <c r="P177" s="277"/>
      <c r="Q177" s="277"/>
      <c r="R177" s="277"/>
      <c r="S177" s="277"/>
      <c r="T177" s="277"/>
      <c r="U177" s="277"/>
      <c r="V177" s="277"/>
      <c r="W177" s="277"/>
      <c r="X177" s="277"/>
      <c r="Y177" s="277"/>
      <c r="Z177" s="277"/>
    </row>
    <row r="178" spans="1:26" ht="15.75" customHeight="1">
      <c r="A178" s="281"/>
      <c r="B178" s="277"/>
      <c r="C178" s="281"/>
      <c r="D178" s="281"/>
      <c r="E178" s="281"/>
      <c r="F178" s="281"/>
      <c r="G178" s="277"/>
      <c r="H178" s="277"/>
      <c r="I178" s="277"/>
      <c r="J178" s="277"/>
      <c r="K178" s="277"/>
      <c r="L178" s="277"/>
      <c r="M178" s="277"/>
      <c r="N178" s="277"/>
      <c r="O178" s="277"/>
      <c r="P178" s="277"/>
      <c r="Q178" s="277"/>
      <c r="R178" s="277"/>
      <c r="S178" s="277"/>
      <c r="T178" s="277"/>
      <c r="U178" s="277"/>
      <c r="V178" s="277"/>
      <c r="W178" s="277"/>
      <c r="X178" s="277"/>
      <c r="Y178" s="277"/>
      <c r="Z178" s="277"/>
    </row>
    <row r="179" spans="1:26" ht="15.75" customHeight="1">
      <c r="A179" s="281"/>
      <c r="B179" s="277"/>
      <c r="C179" s="281"/>
      <c r="D179" s="281"/>
      <c r="E179" s="281"/>
      <c r="F179" s="281"/>
      <c r="G179" s="277"/>
      <c r="H179" s="277"/>
      <c r="I179" s="277"/>
      <c r="J179" s="277"/>
      <c r="K179" s="277"/>
      <c r="L179" s="277"/>
      <c r="M179" s="277"/>
      <c r="N179" s="277"/>
      <c r="O179" s="277"/>
      <c r="P179" s="277"/>
      <c r="Q179" s="277"/>
      <c r="R179" s="277"/>
      <c r="S179" s="277"/>
      <c r="T179" s="277"/>
      <c r="U179" s="277"/>
      <c r="V179" s="277"/>
      <c r="W179" s="277"/>
      <c r="X179" s="277"/>
      <c r="Y179" s="277"/>
      <c r="Z179" s="277"/>
    </row>
    <row r="180" spans="1:26" ht="15.75" customHeight="1">
      <c r="A180" s="281"/>
      <c r="B180" s="277"/>
      <c r="C180" s="281"/>
      <c r="D180" s="281"/>
      <c r="E180" s="281"/>
      <c r="F180" s="281"/>
      <c r="G180" s="277"/>
      <c r="H180" s="277"/>
      <c r="I180" s="277"/>
      <c r="J180" s="277"/>
      <c r="K180" s="277"/>
      <c r="L180" s="277"/>
      <c r="M180" s="277"/>
      <c r="N180" s="277"/>
      <c r="O180" s="277"/>
      <c r="P180" s="277"/>
      <c r="Q180" s="277"/>
      <c r="R180" s="277"/>
      <c r="S180" s="277"/>
      <c r="T180" s="277"/>
      <c r="U180" s="277"/>
      <c r="V180" s="277"/>
      <c r="W180" s="277"/>
      <c r="X180" s="277"/>
      <c r="Y180" s="277"/>
      <c r="Z180" s="277"/>
    </row>
    <row r="181" spans="1:26" ht="15.75" customHeight="1">
      <c r="A181" s="281"/>
      <c r="B181" s="277"/>
      <c r="C181" s="281"/>
      <c r="D181" s="281"/>
      <c r="E181" s="281"/>
      <c r="F181" s="281"/>
      <c r="G181" s="277"/>
      <c r="H181" s="277"/>
      <c r="I181" s="277"/>
      <c r="J181" s="277"/>
      <c r="K181" s="277"/>
      <c r="L181" s="277"/>
      <c r="M181" s="277"/>
      <c r="N181" s="277"/>
      <c r="O181" s="277"/>
      <c r="P181" s="277"/>
      <c r="Q181" s="277"/>
      <c r="R181" s="277"/>
      <c r="S181" s="277"/>
      <c r="T181" s="277"/>
      <c r="U181" s="277"/>
      <c r="V181" s="277"/>
      <c r="W181" s="277"/>
      <c r="X181" s="277"/>
      <c r="Y181" s="277"/>
      <c r="Z181" s="277"/>
    </row>
    <row r="182" spans="1:26" ht="15.75" customHeight="1">
      <c r="A182" s="281"/>
      <c r="B182" s="277"/>
      <c r="C182" s="281"/>
      <c r="D182" s="281"/>
      <c r="E182" s="281"/>
      <c r="F182" s="281"/>
      <c r="G182" s="277"/>
      <c r="H182" s="277"/>
      <c r="I182" s="277"/>
      <c r="J182" s="277"/>
      <c r="K182" s="277"/>
      <c r="L182" s="277"/>
      <c r="M182" s="277"/>
      <c r="N182" s="277"/>
      <c r="O182" s="277"/>
      <c r="P182" s="277"/>
      <c r="Q182" s="277"/>
      <c r="R182" s="277"/>
      <c r="S182" s="277"/>
      <c r="T182" s="277"/>
      <c r="U182" s="277"/>
      <c r="V182" s="277"/>
      <c r="W182" s="277"/>
      <c r="X182" s="277"/>
      <c r="Y182" s="277"/>
      <c r="Z182" s="277"/>
    </row>
    <row r="183" spans="1:26" ht="15.75" customHeight="1">
      <c r="A183" s="281"/>
      <c r="B183" s="277"/>
      <c r="C183" s="281"/>
      <c r="D183" s="281"/>
      <c r="E183" s="281"/>
      <c r="F183" s="281"/>
      <c r="G183" s="277"/>
      <c r="H183" s="277"/>
      <c r="I183" s="277"/>
      <c r="J183" s="277"/>
      <c r="K183" s="277"/>
      <c r="L183" s="277"/>
      <c r="M183" s="277"/>
      <c r="N183" s="277"/>
      <c r="O183" s="277"/>
      <c r="P183" s="277"/>
      <c r="Q183" s="277"/>
      <c r="R183" s="277"/>
      <c r="S183" s="277"/>
      <c r="T183" s="277"/>
      <c r="U183" s="277"/>
      <c r="V183" s="277"/>
      <c r="W183" s="277"/>
      <c r="X183" s="277"/>
      <c r="Y183" s="277"/>
      <c r="Z183" s="277"/>
    </row>
    <row r="184" spans="1:26" ht="15.75" customHeight="1">
      <c r="A184" s="281"/>
      <c r="B184" s="277"/>
      <c r="C184" s="281"/>
      <c r="D184" s="281"/>
      <c r="E184" s="281"/>
      <c r="F184" s="281"/>
      <c r="G184" s="277"/>
      <c r="H184" s="277"/>
      <c r="I184" s="277"/>
      <c r="J184" s="277"/>
      <c r="K184" s="277"/>
      <c r="L184" s="277"/>
      <c r="M184" s="277"/>
      <c r="N184" s="277"/>
      <c r="O184" s="277"/>
      <c r="P184" s="277"/>
      <c r="Q184" s="277"/>
      <c r="R184" s="277"/>
      <c r="S184" s="277"/>
      <c r="T184" s="277"/>
      <c r="U184" s="277"/>
      <c r="V184" s="277"/>
      <c r="W184" s="277"/>
      <c r="X184" s="277"/>
      <c r="Y184" s="277"/>
      <c r="Z184" s="277"/>
    </row>
    <row r="185" spans="1:26" ht="15.75" customHeight="1">
      <c r="A185" s="281"/>
      <c r="B185" s="277"/>
      <c r="C185" s="281"/>
      <c r="D185" s="281"/>
      <c r="E185" s="281"/>
      <c r="F185" s="281"/>
      <c r="G185" s="277"/>
      <c r="H185" s="277"/>
      <c r="I185" s="277"/>
      <c r="J185" s="277"/>
      <c r="K185" s="277"/>
      <c r="L185" s="277"/>
      <c r="M185" s="277"/>
      <c r="N185" s="277"/>
      <c r="O185" s="277"/>
      <c r="P185" s="277"/>
      <c r="Q185" s="277"/>
      <c r="R185" s="277"/>
      <c r="S185" s="277"/>
      <c r="T185" s="277"/>
      <c r="U185" s="277"/>
      <c r="V185" s="277"/>
      <c r="W185" s="277"/>
      <c r="X185" s="277"/>
      <c r="Y185" s="277"/>
      <c r="Z185" s="277"/>
    </row>
    <row r="186" spans="1:26" ht="15.75" customHeight="1">
      <c r="A186" s="281"/>
      <c r="B186" s="277"/>
      <c r="C186" s="281"/>
      <c r="D186" s="281"/>
      <c r="E186" s="281"/>
      <c r="F186" s="281"/>
      <c r="G186" s="277"/>
      <c r="H186" s="277"/>
      <c r="I186" s="277"/>
      <c r="J186" s="277"/>
      <c r="K186" s="277"/>
      <c r="L186" s="277"/>
      <c r="M186" s="277"/>
      <c r="N186" s="277"/>
      <c r="O186" s="277"/>
      <c r="P186" s="277"/>
      <c r="Q186" s="277"/>
      <c r="R186" s="277"/>
      <c r="S186" s="277"/>
      <c r="T186" s="277"/>
      <c r="U186" s="277"/>
      <c r="V186" s="277"/>
      <c r="W186" s="277"/>
      <c r="X186" s="277"/>
      <c r="Y186" s="277"/>
      <c r="Z186" s="277"/>
    </row>
    <row r="187" spans="1:26" ht="15.75" customHeight="1">
      <c r="A187" s="281"/>
      <c r="B187" s="277"/>
      <c r="C187" s="281"/>
      <c r="D187" s="281"/>
      <c r="E187" s="281"/>
      <c r="F187" s="281"/>
      <c r="G187" s="277"/>
      <c r="H187" s="277"/>
      <c r="I187" s="277"/>
      <c r="J187" s="277"/>
      <c r="K187" s="277"/>
      <c r="L187" s="277"/>
      <c r="M187" s="277"/>
      <c r="N187" s="277"/>
      <c r="O187" s="277"/>
      <c r="P187" s="277"/>
      <c r="Q187" s="277"/>
      <c r="R187" s="277"/>
      <c r="S187" s="277"/>
      <c r="T187" s="277"/>
      <c r="U187" s="277"/>
      <c r="V187" s="277"/>
      <c r="W187" s="277"/>
      <c r="X187" s="277"/>
      <c r="Y187" s="277"/>
      <c r="Z187" s="277"/>
    </row>
    <row r="188" spans="1:26" ht="15.75" customHeight="1">
      <c r="A188" s="281"/>
      <c r="B188" s="277"/>
      <c r="C188" s="281"/>
      <c r="D188" s="281"/>
      <c r="E188" s="281"/>
      <c r="F188" s="281"/>
      <c r="G188" s="277"/>
      <c r="H188" s="277"/>
      <c r="I188" s="277"/>
      <c r="J188" s="277"/>
      <c r="K188" s="277"/>
      <c r="L188" s="277"/>
      <c r="M188" s="277"/>
      <c r="N188" s="277"/>
      <c r="O188" s="277"/>
      <c r="P188" s="277"/>
      <c r="Q188" s="277"/>
      <c r="R188" s="277"/>
      <c r="S188" s="277"/>
      <c r="T188" s="277"/>
      <c r="U188" s="277"/>
      <c r="V188" s="277"/>
      <c r="W188" s="277"/>
      <c r="X188" s="277"/>
      <c r="Y188" s="277"/>
      <c r="Z188" s="277"/>
    </row>
    <row r="189" spans="1:26" ht="15.75" customHeight="1">
      <c r="A189" s="281"/>
      <c r="B189" s="277"/>
      <c r="C189" s="281"/>
      <c r="D189" s="281"/>
      <c r="E189" s="281"/>
      <c r="F189" s="281"/>
      <c r="G189" s="277"/>
      <c r="H189" s="277"/>
      <c r="I189" s="277"/>
      <c r="J189" s="277"/>
      <c r="K189" s="277"/>
      <c r="L189" s="277"/>
      <c r="M189" s="277"/>
      <c r="N189" s="277"/>
      <c r="O189" s="277"/>
      <c r="P189" s="277"/>
      <c r="Q189" s="277"/>
      <c r="R189" s="277"/>
      <c r="S189" s="277"/>
      <c r="T189" s="277"/>
      <c r="U189" s="277"/>
      <c r="V189" s="277"/>
      <c r="W189" s="277"/>
      <c r="X189" s="277"/>
      <c r="Y189" s="277"/>
      <c r="Z189" s="277"/>
    </row>
    <row r="190" spans="1:26" ht="15.75" customHeight="1">
      <c r="A190" s="281"/>
      <c r="B190" s="277"/>
      <c r="C190" s="281"/>
      <c r="D190" s="281"/>
      <c r="E190" s="281"/>
      <c r="F190" s="281"/>
      <c r="G190" s="277"/>
      <c r="H190" s="277"/>
      <c r="I190" s="277"/>
      <c r="J190" s="277"/>
      <c r="K190" s="277"/>
      <c r="L190" s="277"/>
      <c r="M190" s="277"/>
      <c r="N190" s="277"/>
      <c r="O190" s="277"/>
      <c r="P190" s="277"/>
      <c r="Q190" s="277"/>
      <c r="R190" s="277"/>
      <c r="S190" s="277"/>
      <c r="T190" s="277"/>
      <c r="U190" s="277"/>
      <c r="V190" s="277"/>
      <c r="W190" s="277"/>
      <c r="X190" s="277"/>
      <c r="Y190" s="277"/>
      <c r="Z190" s="277"/>
    </row>
    <row r="191" spans="1:26" ht="15.75" customHeight="1">
      <c r="A191" s="281"/>
      <c r="B191" s="277"/>
      <c r="C191" s="281"/>
      <c r="D191" s="281"/>
      <c r="E191" s="281"/>
      <c r="F191" s="281"/>
      <c r="G191" s="277"/>
      <c r="H191" s="277"/>
      <c r="I191" s="277"/>
      <c r="J191" s="277"/>
      <c r="K191" s="277"/>
      <c r="L191" s="277"/>
      <c r="M191" s="277"/>
      <c r="N191" s="277"/>
      <c r="O191" s="277"/>
      <c r="P191" s="277"/>
      <c r="Q191" s="277"/>
      <c r="R191" s="277"/>
      <c r="S191" s="277"/>
      <c r="T191" s="277"/>
      <c r="U191" s="277"/>
      <c r="V191" s="277"/>
      <c r="W191" s="277"/>
      <c r="X191" s="277"/>
      <c r="Y191" s="277"/>
      <c r="Z191" s="277"/>
    </row>
    <row r="192" spans="1:26" ht="15.75" customHeight="1">
      <c r="A192" s="281"/>
      <c r="B192" s="277"/>
      <c r="C192" s="281"/>
      <c r="D192" s="281"/>
      <c r="E192" s="281"/>
      <c r="F192" s="281"/>
      <c r="G192" s="277"/>
      <c r="H192" s="277"/>
      <c r="I192" s="277"/>
      <c r="J192" s="277"/>
      <c r="K192" s="277"/>
      <c r="L192" s="277"/>
      <c r="M192" s="277"/>
      <c r="N192" s="277"/>
      <c r="O192" s="277"/>
      <c r="P192" s="277"/>
      <c r="Q192" s="277"/>
      <c r="R192" s="277"/>
      <c r="S192" s="277"/>
      <c r="T192" s="277"/>
      <c r="U192" s="277"/>
      <c r="V192" s="277"/>
      <c r="W192" s="277"/>
      <c r="X192" s="277"/>
      <c r="Y192" s="277"/>
      <c r="Z192" s="277"/>
    </row>
    <row r="193" spans="1:26" ht="15.75" customHeight="1">
      <c r="A193" s="281"/>
      <c r="B193" s="277"/>
      <c r="C193" s="281"/>
      <c r="D193" s="281"/>
      <c r="E193" s="281"/>
      <c r="F193" s="281"/>
      <c r="G193" s="277"/>
      <c r="H193" s="277"/>
      <c r="I193" s="277"/>
      <c r="J193" s="277"/>
      <c r="K193" s="277"/>
      <c r="L193" s="277"/>
      <c r="M193" s="277"/>
      <c r="N193" s="277"/>
      <c r="O193" s="277"/>
      <c r="P193" s="277"/>
      <c r="Q193" s="277"/>
      <c r="R193" s="277"/>
      <c r="S193" s="277"/>
      <c r="T193" s="277"/>
      <c r="U193" s="277"/>
      <c r="V193" s="277"/>
      <c r="W193" s="277"/>
      <c r="X193" s="277"/>
      <c r="Y193" s="277"/>
      <c r="Z193" s="277"/>
    </row>
    <row r="194" spans="1:26" ht="15.75" customHeight="1">
      <c r="A194" s="281"/>
      <c r="B194" s="277"/>
      <c r="C194" s="281"/>
      <c r="D194" s="281"/>
      <c r="E194" s="281"/>
      <c r="F194" s="281"/>
      <c r="G194" s="277"/>
      <c r="H194" s="277"/>
      <c r="I194" s="277"/>
      <c r="J194" s="277"/>
      <c r="K194" s="277"/>
      <c r="L194" s="277"/>
      <c r="M194" s="277"/>
      <c r="N194" s="277"/>
      <c r="O194" s="277"/>
      <c r="P194" s="277"/>
      <c r="Q194" s="277"/>
      <c r="R194" s="277"/>
      <c r="S194" s="277"/>
      <c r="T194" s="277"/>
      <c r="U194" s="277"/>
      <c r="V194" s="277"/>
      <c r="W194" s="277"/>
      <c r="X194" s="277"/>
      <c r="Y194" s="277"/>
      <c r="Z194" s="277"/>
    </row>
    <row r="195" spans="1:26" ht="15.75" customHeight="1">
      <c r="A195" s="281"/>
      <c r="B195" s="277"/>
      <c r="C195" s="281"/>
      <c r="D195" s="281"/>
      <c r="E195" s="281"/>
      <c r="F195" s="281"/>
      <c r="G195" s="277"/>
      <c r="H195" s="277"/>
      <c r="I195" s="277"/>
      <c r="J195" s="277"/>
      <c r="K195" s="277"/>
      <c r="L195" s="277"/>
      <c r="M195" s="277"/>
      <c r="N195" s="277"/>
      <c r="O195" s="277"/>
      <c r="P195" s="277"/>
      <c r="Q195" s="277"/>
      <c r="R195" s="277"/>
      <c r="S195" s="277"/>
      <c r="T195" s="277"/>
      <c r="U195" s="277"/>
      <c r="V195" s="277"/>
      <c r="W195" s="277"/>
      <c r="X195" s="277"/>
      <c r="Y195" s="277"/>
      <c r="Z195" s="277"/>
    </row>
    <row r="196" spans="1:26" ht="15.75" customHeight="1">
      <c r="A196" s="281"/>
      <c r="B196" s="277"/>
      <c r="C196" s="281"/>
      <c r="D196" s="281"/>
      <c r="E196" s="281"/>
      <c r="F196" s="281"/>
      <c r="G196" s="277"/>
      <c r="H196" s="277"/>
      <c r="I196" s="277"/>
      <c r="J196" s="277"/>
      <c r="K196" s="277"/>
      <c r="L196" s="277"/>
      <c r="M196" s="277"/>
      <c r="N196" s="277"/>
      <c r="O196" s="277"/>
      <c r="P196" s="277"/>
      <c r="Q196" s="277"/>
      <c r="R196" s="277"/>
      <c r="S196" s="277"/>
      <c r="T196" s="277"/>
      <c r="U196" s="277"/>
      <c r="V196" s="277"/>
      <c r="W196" s="277"/>
      <c r="X196" s="277"/>
      <c r="Y196" s="277"/>
      <c r="Z196" s="277"/>
    </row>
    <row r="197" spans="1:26" ht="15.75" customHeight="1">
      <c r="A197" s="281"/>
      <c r="B197" s="277"/>
      <c r="C197" s="281"/>
      <c r="D197" s="281"/>
      <c r="E197" s="281"/>
      <c r="F197" s="281"/>
      <c r="G197" s="277"/>
      <c r="H197" s="277"/>
      <c r="I197" s="277"/>
      <c r="J197" s="277"/>
      <c r="K197" s="277"/>
      <c r="L197" s="277"/>
      <c r="M197" s="277"/>
      <c r="N197" s="277"/>
      <c r="O197" s="277"/>
      <c r="P197" s="277"/>
      <c r="Q197" s="277"/>
      <c r="R197" s="277"/>
      <c r="S197" s="277"/>
      <c r="T197" s="277"/>
      <c r="U197" s="277"/>
      <c r="V197" s="277"/>
      <c r="W197" s="277"/>
      <c r="X197" s="277"/>
      <c r="Y197" s="277"/>
      <c r="Z197" s="277"/>
    </row>
    <row r="198" spans="1:26" ht="15.75" customHeight="1">
      <c r="A198" s="281"/>
      <c r="B198" s="277"/>
      <c r="C198" s="281"/>
      <c r="D198" s="281"/>
      <c r="E198" s="281"/>
      <c r="F198" s="281"/>
      <c r="G198" s="277"/>
      <c r="H198" s="277"/>
      <c r="I198" s="277"/>
      <c r="J198" s="277"/>
      <c r="K198" s="277"/>
      <c r="L198" s="277"/>
      <c r="M198" s="277"/>
      <c r="N198" s="277"/>
      <c r="O198" s="277"/>
      <c r="P198" s="277"/>
      <c r="Q198" s="277"/>
      <c r="R198" s="277"/>
      <c r="S198" s="277"/>
      <c r="T198" s="277"/>
      <c r="U198" s="277"/>
      <c r="V198" s="277"/>
      <c r="W198" s="277"/>
      <c r="X198" s="277"/>
      <c r="Y198" s="277"/>
      <c r="Z198" s="277"/>
    </row>
    <row r="199" spans="1:26" ht="15.75" customHeight="1">
      <c r="A199" s="281"/>
      <c r="B199" s="277"/>
      <c r="C199" s="281"/>
      <c r="D199" s="281"/>
      <c r="E199" s="281"/>
      <c r="F199" s="281"/>
      <c r="G199" s="277"/>
      <c r="H199" s="277"/>
      <c r="I199" s="277"/>
      <c r="J199" s="277"/>
      <c r="K199" s="277"/>
      <c r="L199" s="277"/>
      <c r="M199" s="277"/>
      <c r="N199" s="277"/>
      <c r="O199" s="277"/>
      <c r="P199" s="277"/>
      <c r="Q199" s="277"/>
      <c r="R199" s="277"/>
      <c r="S199" s="277"/>
      <c r="T199" s="277"/>
      <c r="U199" s="277"/>
      <c r="V199" s="277"/>
      <c r="W199" s="277"/>
      <c r="X199" s="277"/>
      <c r="Y199" s="277"/>
      <c r="Z199" s="277"/>
    </row>
    <row r="200" spans="1:26" ht="15.75" customHeight="1">
      <c r="A200" s="281"/>
      <c r="B200" s="277"/>
      <c r="C200" s="281"/>
      <c r="D200" s="281"/>
      <c r="E200" s="281"/>
      <c r="F200" s="281"/>
      <c r="G200" s="277"/>
      <c r="H200" s="277"/>
      <c r="I200" s="277"/>
      <c r="J200" s="277"/>
      <c r="K200" s="277"/>
      <c r="L200" s="277"/>
      <c r="M200" s="277"/>
      <c r="N200" s="277"/>
      <c r="O200" s="277"/>
      <c r="P200" s="277"/>
      <c r="Q200" s="277"/>
      <c r="R200" s="277"/>
      <c r="S200" s="277"/>
      <c r="T200" s="277"/>
      <c r="U200" s="277"/>
      <c r="V200" s="277"/>
      <c r="W200" s="277"/>
      <c r="X200" s="277"/>
      <c r="Y200" s="277"/>
      <c r="Z200" s="277"/>
    </row>
    <row r="201" spans="1:26" ht="15.75" customHeight="1">
      <c r="A201" s="281"/>
      <c r="B201" s="277"/>
      <c r="C201" s="281"/>
      <c r="D201" s="281"/>
      <c r="E201" s="281"/>
      <c r="F201" s="281"/>
      <c r="G201" s="277"/>
      <c r="H201" s="277"/>
      <c r="I201" s="277"/>
      <c r="J201" s="277"/>
      <c r="K201" s="277"/>
      <c r="L201" s="277"/>
      <c r="M201" s="277"/>
      <c r="N201" s="277"/>
      <c r="O201" s="277"/>
      <c r="P201" s="277"/>
      <c r="Q201" s="277"/>
      <c r="R201" s="277"/>
      <c r="S201" s="277"/>
      <c r="T201" s="277"/>
      <c r="U201" s="277"/>
      <c r="V201" s="277"/>
      <c r="W201" s="277"/>
      <c r="X201" s="277"/>
      <c r="Y201" s="277"/>
      <c r="Z201" s="277"/>
    </row>
    <row r="202" spans="1:26" ht="15.75" customHeight="1">
      <c r="A202" s="281"/>
      <c r="B202" s="277"/>
      <c r="C202" s="281"/>
      <c r="D202" s="281"/>
      <c r="E202" s="281"/>
      <c r="F202" s="281"/>
      <c r="G202" s="277"/>
      <c r="H202" s="277"/>
      <c r="I202" s="277"/>
      <c r="J202" s="277"/>
      <c r="K202" s="277"/>
      <c r="L202" s="277"/>
      <c r="M202" s="277"/>
      <c r="N202" s="277"/>
      <c r="O202" s="277"/>
      <c r="P202" s="277"/>
      <c r="Q202" s="277"/>
      <c r="R202" s="277"/>
      <c r="S202" s="277"/>
      <c r="T202" s="277"/>
      <c r="U202" s="277"/>
      <c r="V202" s="277"/>
      <c r="W202" s="277"/>
      <c r="X202" s="277"/>
      <c r="Y202" s="277"/>
      <c r="Z202" s="277"/>
    </row>
    <row r="203" spans="1:26" ht="15.75" customHeight="1">
      <c r="A203" s="281"/>
      <c r="B203" s="277"/>
      <c r="C203" s="281"/>
      <c r="D203" s="281"/>
      <c r="E203" s="281"/>
      <c r="F203" s="281"/>
      <c r="G203" s="277"/>
      <c r="H203" s="277"/>
      <c r="I203" s="277"/>
      <c r="J203" s="277"/>
      <c r="K203" s="277"/>
      <c r="L203" s="277"/>
      <c r="M203" s="277"/>
      <c r="N203" s="277"/>
      <c r="O203" s="277"/>
      <c r="P203" s="277"/>
      <c r="Q203" s="277"/>
      <c r="R203" s="277"/>
      <c r="S203" s="277"/>
      <c r="T203" s="277"/>
      <c r="U203" s="277"/>
      <c r="V203" s="277"/>
      <c r="W203" s="277"/>
      <c r="X203" s="277"/>
      <c r="Y203" s="277"/>
      <c r="Z203" s="277"/>
    </row>
    <row r="204" spans="1:26" ht="15.75" customHeight="1">
      <c r="A204" s="281"/>
      <c r="B204" s="277"/>
      <c r="C204" s="281"/>
      <c r="D204" s="281"/>
      <c r="E204" s="281"/>
      <c r="F204" s="281"/>
      <c r="G204" s="277"/>
      <c r="H204" s="277"/>
      <c r="I204" s="277"/>
      <c r="J204" s="277"/>
      <c r="K204" s="277"/>
      <c r="L204" s="277"/>
      <c r="M204" s="277"/>
      <c r="N204" s="277"/>
      <c r="O204" s="277"/>
      <c r="P204" s="277"/>
      <c r="Q204" s="277"/>
      <c r="R204" s="277"/>
      <c r="S204" s="277"/>
      <c r="T204" s="277"/>
      <c r="U204" s="277"/>
      <c r="V204" s="277"/>
      <c r="W204" s="277"/>
      <c r="X204" s="277"/>
      <c r="Y204" s="277"/>
      <c r="Z204" s="277"/>
    </row>
    <row r="205" spans="1:26" ht="15.75" customHeight="1">
      <c r="A205" s="281"/>
      <c r="B205" s="277"/>
      <c r="C205" s="281"/>
      <c r="D205" s="281"/>
      <c r="E205" s="281"/>
      <c r="F205" s="281"/>
      <c r="G205" s="277"/>
      <c r="H205" s="277"/>
      <c r="I205" s="277"/>
      <c r="J205" s="277"/>
      <c r="K205" s="277"/>
      <c r="L205" s="277"/>
      <c r="M205" s="277"/>
      <c r="N205" s="277"/>
      <c r="O205" s="277"/>
      <c r="P205" s="277"/>
      <c r="Q205" s="277"/>
      <c r="R205" s="277"/>
      <c r="S205" s="277"/>
      <c r="T205" s="277"/>
      <c r="U205" s="277"/>
      <c r="V205" s="277"/>
      <c r="W205" s="277"/>
      <c r="X205" s="277"/>
      <c r="Y205" s="277"/>
      <c r="Z205" s="277"/>
    </row>
    <row r="206" spans="1:26" ht="15.75" customHeight="1">
      <c r="A206" s="281"/>
      <c r="B206" s="277"/>
      <c r="C206" s="281"/>
      <c r="D206" s="281"/>
      <c r="E206" s="281"/>
      <c r="F206" s="281"/>
      <c r="G206" s="277"/>
      <c r="H206" s="277"/>
      <c r="I206" s="277"/>
      <c r="J206" s="277"/>
      <c r="K206" s="277"/>
      <c r="L206" s="277"/>
      <c r="M206" s="277"/>
      <c r="N206" s="277"/>
      <c r="O206" s="277"/>
      <c r="P206" s="277"/>
      <c r="Q206" s="277"/>
      <c r="R206" s="277"/>
      <c r="S206" s="277"/>
      <c r="T206" s="277"/>
      <c r="U206" s="277"/>
      <c r="V206" s="277"/>
      <c r="W206" s="277"/>
      <c r="X206" s="277"/>
      <c r="Y206" s="277"/>
      <c r="Z206" s="277"/>
    </row>
    <row r="207" spans="1:26" ht="15.75" customHeight="1">
      <c r="A207" s="281"/>
      <c r="B207" s="277"/>
      <c r="C207" s="281"/>
      <c r="D207" s="281"/>
      <c r="E207" s="281"/>
      <c r="F207" s="281"/>
      <c r="G207" s="277"/>
      <c r="H207" s="277"/>
      <c r="I207" s="277"/>
      <c r="J207" s="277"/>
      <c r="K207" s="277"/>
      <c r="L207" s="277"/>
      <c r="M207" s="277"/>
      <c r="N207" s="277"/>
      <c r="O207" s="277"/>
      <c r="P207" s="277"/>
      <c r="Q207" s="277"/>
      <c r="R207" s="277"/>
      <c r="S207" s="277"/>
      <c r="T207" s="277"/>
      <c r="U207" s="277"/>
      <c r="V207" s="277"/>
      <c r="W207" s="277"/>
      <c r="X207" s="277"/>
      <c r="Y207" s="277"/>
      <c r="Z207" s="277"/>
    </row>
    <row r="208" spans="1:26" ht="15.75" customHeight="1">
      <c r="A208" s="281"/>
      <c r="B208" s="277"/>
      <c r="C208" s="281"/>
      <c r="D208" s="281"/>
      <c r="E208" s="281"/>
      <c r="F208" s="281"/>
      <c r="G208" s="277"/>
      <c r="H208" s="277"/>
      <c r="I208" s="277"/>
      <c r="J208" s="277"/>
      <c r="K208" s="277"/>
      <c r="L208" s="277"/>
      <c r="M208" s="277"/>
      <c r="N208" s="277"/>
      <c r="O208" s="277"/>
      <c r="P208" s="277"/>
      <c r="Q208" s="277"/>
      <c r="R208" s="277"/>
      <c r="S208" s="277"/>
      <c r="T208" s="277"/>
      <c r="U208" s="277"/>
      <c r="V208" s="277"/>
      <c r="W208" s="277"/>
      <c r="X208" s="277"/>
      <c r="Y208" s="277"/>
      <c r="Z208" s="277"/>
    </row>
    <row r="209" spans="1:26" ht="15.75" customHeight="1">
      <c r="A209" s="281"/>
      <c r="B209" s="277"/>
      <c r="C209" s="281"/>
      <c r="D209" s="281"/>
      <c r="E209" s="281"/>
      <c r="F209" s="281"/>
      <c r="G209" s="277"/>
      <c r="H209" s="277"/>
      <c r="I209" s="277"/>
      <c r="J209" s="277"/>
      <c r="K209" s="277"/>
      <c r="L209" s="277"/>
      <c r="M209" s="277"/>
      <c r="N209" s="277"/>
      <c r="O209" s="277"/>
      <c r="P209" s="277"/>
      <c r="Q209" s="277"/>
      <c r="R209" s="277"/>
      <c r="S209" s="277"/>
      <c r="T209" s="277"/>
      <c r="U209" s="277"/>
      <c r="V209" s="277"/>
      <c r="W209" s="277"/>
      <c r="X209" s="277"/>
      <c r="Y209" s="277"/>
      <c r="Z209" s="277"/>
    </row>
    <row r="210" spans="1:26" ht="15.75" customHeight="1">
      <c r="A210" s="281"/>
      <c r="B210" s="277"/>
      <c r="C210" s="281"/>
      <c r="D210" s="281"/>
      <c r="E210" s="281"/>
      <c r="F210" s="281"/>
      <c r="G210" s="277"/>
      <c r="H210" s="277"/>
      <c r="I210" s="277"/>
      <c r="J210" s="277"/>
      <c r="K210" s="277"/>
      <c r="L210" s="277"/>
      <c r="M210" s="277"/>
      <c r="N210" s="277"/>
      <c r="O210" s="277"/>
      <c r="P210" s="277"/>
      <c r="Q210" s="277"/>
      <c r="R210" s="277"/>
      <c r="S210" s="277"/>
      <c r="T210" s="277"/>
      <c r="U210" s="277"/>
      <c r="V210" s="277"/>
      <c r="W210" s="277"/>
      <c r="X210" s="277"/>
      <c r="Y210" s="277"/>
      <c r="Z210" s="277"/>
    </row>
    <row r="211" spans="1:26" ht="15.75" customHeight="1">
      <c r="A211" s="281"/>
      <c r="B211" s="277"/>
      <c r="C211" s="281"/>
      <c r="D211" s="281"/>
      <c r="E211" s="281"/>
      <c r="F211" s="281"/>
      <c r="G211" s="277"/>
      <c r="H211" s="277"/>
      <c r="I211" s="277"/>
      <c r="J211" s="277"/>
      <c r="K211" s="277"/>
      <c r="L211" s="277"/>
      <c r="M211" s="277"/>
      <c r="N211" s="277"/>
      <c r="O211" s="277"/>
      <c r="P211" s="277"/>
      <c r="Q211" s="277"/>
      <c r="R211" s="277"/>
      <c r="S211" s="277"/>
      <c r="T211" s="277"/>
      <c r="U211" s="277"/>
      <c r="V211" s="277"/>
      <c r="W211" s="277"/>
      <c r="X211" s="277"/>
      <c r="Y211" s="277"/>
      <c r="Z211" s="277"/>
    </row>
    <row r="212" spans="1:26" ht="15.75" customHeight="1">
      <c r="A212" s="281"/>
      <c r="B212" s="277"/>
      <c r="C212" s="281"/>
      <c r="D212" s="281"/>
      <c r="E212" s="281"/>
      <c r="F212" s="281"/>
      <c r="G212" s="277"/>
      <c r="H212" s="277"/>
      <c r="I212" s="277"/>
      <c r="J212" s="277"/>
      <c r="K212" s="277"/>
      <c r="L212" s="277"/>
      <c r="M212" s="277"/>
      <c r="N212" s="277"/>
      <c r="O212" s="277"/>
      <c r="P212" s="277"/>
      <c r="Q212" s="277"/>
      <c r="R212" s="277"/>
      <c r="S212" s="277"/>
      <c r="T212" s="277"/>
      <c r="U212" s="277"/>
      <c r="V212" s="277"/>
      <c r="W212" s="277"/>
      <c r="X212" s="277"/>
      <c r="Y212" s="277"/>
      <c r="Z212" s="277"/>
    </row>
    <row r="213" spans="1:26" ht="15.75" customHeight="1">
      <c r="A213" s="281"/>
      <c r="B213" s="277"/>
      <c r="C213" s="281"/>
      <c r="D213" s="281"/>
      <c r="E213" s="281"/>
      <c r="F213" s="281"/>
      <c r="G213" s="277"/>
      <c r="H213" s="277"/>
      <c r="I213" s="277"/>
      <c r="J213" s="277"/>
      <c r="K213" s="277"/>
      <c r="L213" s="277"/>
      <c r="M213" s="277"/>
      <c r="N213" s="277"/>
      <c r="O213" s="277"/>
      <c r="P213" s="277"/>
      <c r="Q213" s="277"/>
      <c r="R213" s="277"/>
      <c r="S213" s="277"/>
      <c r="T213" s="277"/>
      <c r="U213" s="277"/>
      <c r="V213" s="277"/>
      <c r="W213" s="277"/>
      <c r="X213" s="277"/>
      <c r="Y213" s="277"/>
      <c r="Z213" s="277"/>
    </row>
    <row r="214" spans="1:26" ht="15.75" customHeight="1">
      <c r="A214" s="281"/>
      <c r="B214" s="277"/>
      <c r="C214" s="281"/>
      <c r="D214" s="281"/>
      <c r="E214" s="281"/>
      <c r="F214" s="281"/>
      <c r="G214" s="277"/>
      <c r="H214" s="277"/>
      <c r="I214" s="277"/>
      <c r="J214" s="277"/>
      <c r="K214" s="277"/>
      <c r="L214" s="277"/>
      <c r="M214" s="277"/>
      <c r="N214" s="277"/>
      <c r="O214" s="277"/>
      <c r="P214" s="277"/>
      <c r="Q214" s="277"/>
      <c r="R214" s="277"/>
      <c r="S214" s="277"/>
      <c r="T214" s="277"/>
      <c r="U214" s="277"/>
      <c r="V214" s="277"/>
      <c r="W214" s="277"/>
      <c r="X214" s="277"/>
      <c r="Y214" s="277"/>
      <c r="Z214" s="277"/>
    </row>
    <row r="215" spans="1:26" ht="15.75" customHeight="1">
      <c r="A215" s="281"/>
      <c r="B215" s="277"/>
      <c r="C215" s="281"/>
      <c r="D215" s="281"/>
      <c r="E215" s="281"/>
      <c r="F215" s="281"/>
      <c r="G215" s="277"/>
      <c r="H215" s="277"/>
      <c r="I215" s="277"/>
      <c r="J215" s="277"/>
      <c r="K215" s="277"/>
      <c r="L215" s="277"/>
      <c r="M215" s="277"/>
      <c r="N215" s="277"/>
      <c r="O215" s="277"/>
      <c r="P215" s="277"/>
      <c r="Q215" s="277"/>
      <c r="R215" s="277"/>
      <c r="S215" s="277"/>
      <c r="T215" s="277"/>
      <c r="U215" s="277"/>
      <c r="V215" s="277"/>
      <c r="W215" s="277"/>
      <c r="X215" s="277"/>
      <c r="Y215" s="277"/>
      <c r="Z215" s="277"/>
    </row>
    <row r="216" spans="1:26" ht="15.75" customHeight="1">
      <c r="A216" s="281"/>
      <c r="B216" s="277"/>
      <c r="C216" s="281"/>
      <c r="D216" s="281"/>
      <c r="E216" s="281"/>
      <c r="F216" s="281"/>
      <c r="G216" s="277"/>
      <c r="H216" s="277"/>
      <c r="I216" s="277"/>
      <c r="J216" s="277"/>
      <c r="K216" s="277"/>
      <c r="L216" s="277"/>
      <c r="M216" s="277"/>
      <c r="N216" s="277"/>
      <c r="O216" s="277"/>
      <c r="P216" s="277"/>
      <c r="Q216" s="277"/>
      <c r="R216" s="277"/>
      <c r="S216" s="277"/>
      <c r="T216" s="277"/>
      <c r="U216" s="277"/>
      <c r="V216" s="277"/>
      <c r="W216" s="277"/>
      <c r="X216" s="277"/>
      <c r="Y216" s="277"/>
      <c r="Z216" s="277"/>
    </row>
    <row r="217" spans="1:26" ht="15.75" customHeight="1">
      <c r="A217" s="281"/>
      <c r="B217" s="277"/>
      <c r="C217" s="281"/>
      <c r="D217" s="281"/>
      <c r="E217" s="281"/>
      <c r="F217" s="281"/>
      <c r="G217" s="277"/>
      <c r="H217" s="277"/>
      <c r="I217" s="277"/>
      <c r="J217" s="277"/>
      <c r="K217" s="277"/>
      <c r="L217" s="277"/>
      <c r="M217" s="277"/>
      <c r="N217" s="277"/>
      <c r="O217" s="277"/>
      <c r="P217" s="277"/>
      <c r="Q217" s="277"/>
      <c r="R217" s="277"/>
      <c r="S217" s="277"/>
      <c r="T217" s="277"/>
      <c r="U217" s="277"/>
      <c r="V217" s="277"/>
      <c r="W217" s="277"/>
      <c r="X217" s="277"/>
      <c r="Y217" s="277"/>
      <c r="Z217" s="277"/>
    </row>
    <row r="218" spans="1:26" ht="15.75" customHeight="1">
      <c r="A218" s="281"/>
      <c r="B218" s="277"/>
      <c r="C218" s="281"/>
      <c r="D218" s="281"/>
      <c r="E218" s="281"/>
      <c r="F218" s="281"/>
      <c r="G218" s="277"/>
      <c r="H218" s="277"/>
      <c r="I218" s="277"/>
      <c r="J218" s="277"/>
      <c r="K218" s="277"/>
      <c r="L218" s="277"/>
      <c r="M218" s="277"/>
      <c r="N218" s="277"/>
      <c r="O218" s="277"/>
      <c r="P218" s="277"/>
      <c r="Q218" s="277"/>
      <c r="R218" s="277"/>
      <c r="S218" s="277"/>
      <c r="T218" s="277"/>
      <c r="U218" s="277"/>
      <c r="V218" s="277"/>
      <c r="W218" s="277"/>
      <c r="X218" s="277"/>
      <c r="Y218" s="277"/>
      <c r="Z218" s="277"/>
    </row>
    <row r="219" spans="1:26" ht="15.75" customHeight="1">
      <c r="A219" s="281"/>
      <c r="B219" s="277"/>
      <c r="C219" s="281"/>
      <c r="D219" s="281"/>
      <c r="E219" s="281"/>
      <c r="F219" s="281"/>
      <c r="G219" s="277"/>
      <c r="H219" s="277"/>
      <c r="I219" s="277"/>
      <c r="J219" s="277"/>
      <c r="K219" s="277"/>
      <c r="L219" s="277"/>
      <c r="M219" s="277"/>
      <c r="N219" s="277"/>
      <c r="O219" s="277"/>
      <c r="P219" s="277"/>
      <c r="Q219" s="277"/>
      <c r="R219" s="277"/>
      <c r="S219" s="277"/>
      <c r="T219" s="277"/>
      <c r="U219" s="277"/>
      <c r="V219" s="277"/>
      <c r="W219" s="277"/>
      <c r="X219" s="277"/>
      <c r="Y219" s="277"/>
      <c r="Z219" s="277"/>
    </row>
    <row r="220" spans="1:26" ht="15.75" customHeight="1">
      <c r="A220" s="281"/>
      <c r="B220" s="277"/>
      <c r="C220" s="281"/>
      <c r="D220" s="281"/>
      <c r="E220" s="281"/>
      <c r="F220" s="281"/>
      <c r="G220" s="277"/>
      <c r="H220" s="277"/>
      <c r="I220" s="277"/>
      <c r="J220" s="277"/>
      <c r="K220" s="277"/>
      <c r="L220" s="277"/>
      <c r="M220" s="277"/>
      <c r="N220" s="277"/>
      <c r="O220" s="277"/>
      <c r="P220" s="277"/>
      <c r="Q220" s="277"/>
      <c r="R220" s="277"/>
      <c r="S220" s="277"/>
      <c r="T220" s="277"/>
      <c r="U220" s="277"/>
      <c r="V220" s="277"/>
      <c r="W220" s="277"/>
      <c r="X220" s="277"/>
      <c r="Y220" s="277"/>
      <c r="Z220" s="277"/>
    </row>
    <row r="221" spans="1:26" ht="15.75" customHeight="1">
      <c r="A221" s="281"/>
      <c r="B221" s="277"/>
      <c r="C221" s="281"/>
      <c r="D221" s="281"/>
      <c r="E221" s="281"/>
      <c r="F221" s="281"/>
      <c r="G221" s="277"/>
      <c r="H221" s="277"/>
      <c r="I221" s="277"/>
      <c r="J221" s="277"/>
      <c r="K221" s="277"/>
      <c r="L221" s="277"/>
      <c r="M221" s="277"/>
      <c r="N221" s="277"/>
      <c r="O221" s="277"/>
      <c r="P221" s="277"/>
      <c r="Q221" s="277"/>
      <c r="R221" s="277"/>
      <c r="S221" s="277"/>
      <c r="T221" s="277"/>
      <c r="U221" s="277"/>
      <c r="V221" s="277"/>
      <c r="W221" s="277"/>
      <c r="X221" s="277"/>
      <c r="Y221" s="277"/>
      <c r="Z221" s="277"/>
    </row>
    <row r="222" spans="1:26" ht="15.75" customHeight="1">
      <c r="A222" s="281"/>
      <c r="B222" s="277"/>
      <c r="C222" s="281"/>
      <c r="D222" s="281"/>
      <c r="E222" s="281"/>
      <c r="F222" s="281"/>
      <c r="G222" s="277"/>
      <c r="H222" s="277"/>
      <c r="I222" s="277"/>
      <c r="J222" s="277"/>
      <c r="K222" s="277"/>
      <c r="L222" s="277"/>
      <c r="M222" s="277"/>
      <c r="N222" s="277"/>
      <c r="O222" s="277"/>
      <c r="P222" s="277"/>
      <c r="Q222" s="277"/>
      <c r="R222" s="277"/>
      <c r="S222" s="277"/>
      <c r="T222" s="277"/>
      <c r="U222" s="277"/>
      <c r="V222" s="277"/>
      <c r="W222" s="277"/>
      <c r="X222" s="277"/>
      <c r="Y222" s="277"/>
      <c r="Z222" s="277"/>
    </row>
    <row r="223" spans="1:26" ht="15.75" customHeight="1">
      <c r="A223" s="281"/>
      <c r="B223" s="277"/>
      <c r="C223" s="281"/>
      <c r="D223" s="281"/>
      <c r="E223" s="281"/>
      <c r="F223" s="281"/>
      <c r="G223" s="277"/>
      <c r="H223" s="277"/>
      <c r="I223" s="277"/>
      <c r="J223" s="277"/>
      <c r="K223" s="277"/>
      <c r="L223" s="277"/>
      <c r="M223" s="277"/>
      <c r="N223" s="277"/>
      <c r="O223" s="277"/>
      <c r="P223" s="277"/>
      <c r="Q223" s="277"/>
      <c r="R223" s="277"/>
      <c r="S223" s="277"/>
      <c r="T223" s="277"/>
      <c r="U223" s="277"/>
      <c r="V223" s="277"/>
      <c r="W223" s="277"/>
      <c r="X223" s="277"/>
      <c r="Y223" s="277"/>
      <c r="Z223" s="277"/>
    </row>
    <row r="224" spans="1:26" ht="15.75" customHeight="1">
      <c r="A224" s="281"/>
      <c r="B224" s="277"/>
      <c r="C224" s="281"/>
      <c r="D224" s="281"/>
      <c r="E224" s="281"/>
      <c r="F224" s="281"/>
      <c r="G224" s="277"/>
      <c r="H224" s="277"/>
      <c r="I224" s="277"/>
      <c r="J224" s="277"/>
      <c r="K224" s="277"/>
      <c r="L224" s="277"/>
      <c r="M224" s="277"/>
      <c r="N224" s="277"/>
      <c r="O224" s="277"/>
      <c r="P224" s="277"/>
      <c r="Q224" s="277"/>
      <c r="R224" s="277"/>
      <c r="S224" s="277"/>
      <c r="T224" s="277"/>
      <c r="U224" s="277"/>
      <c r="V224" s="277"/>
      <c r="W224" s="277"/>
      <c r="X224" s="277"/>
      <c r="Y224" s="277"/>
      <c r="Z224" s="277"/>
    </row>
    <row r="225" spans="1:26" ht="15.75" customHeight="1">
      <c r="A225" s="281"/>
      <c r="B225" s="277"/>
      <c r="C225" s="281"/>
      <c r="D225" s="281"/>
      <c r="E225" s="281"/>
      <c r="F225" s="281"/>
      <c r="G225" s="277"/>
      <c r="H225" s="277"/>
      <c r="I225" s="277"/>
      <c r="J225" s="277"/>
      <c r="K225" s="277"/>
      <c r="L225" s="277"/>
      <c r="M225" s="277"/>
      <c r="N225" s="277"/>
      <c r="O225" s="277"/>
      <c r="P225" s="277"/>
      <c r="Q225" s="277"/>
      <c r="R225" s="277"/>
      <c r="S225" s="277"/>
      <c r="T225" s="277"/>
      <c r="U225" s="277"/>
      <c r="V225" s="277"/>
      <c r="W225" s="277"/>
      <c r="X225" s="277"/>
      <c r="Y225" s="277"/>
      <c r="Z225" s="277"/>
    </row>
    <row r="226" spans="1:26" ht="15.75" customHeight="1">
      <c r="A226" s="281"/>
      <c r="B226" s="277"/>
      <c r="C226" s="281"/>
      <c r="D226" s="281"/>
      <c r="E226" s="281"/>
      <c r="F226" s="281"/>
      <c r="G226" s="277"/>
      <c r="H226" s="277"/>
      <c r="I226" s="277"/>
      <c r="J226" s="277"/>
      <c r="K226" s="277"/>
      <c r="L226" s="277"/>
      <c r="M226" s="277"/>
      <c r="N226" s="277"/>
      <c r="O226" s="277"/>
      <c r="P226" s="277"/>
      <c r="Q226" s="277"/>
      <c r="R226" s="277"/>
      <c r="S226" s="277"/>
      <c r="T226" s="277"/>
      <c r="U226" s="277"/>
      <c r="V226" s="277"/>
      <c r="W226" s="277"/>
      <c r="X226" s="277"/>
      <c r="Y226" s="277"/>
      <c r="Z226" s="277"/>
    </row>
    <row r="227" spans="1:26" ht="15.75" customHeight="1">
      <c r="A227" s="281"/>
      <c r="B227" s="277"/>
      <c r="C227" s="281"/>
      <c r="D227" s="281"/>
      <c r="E227" s="281"/>
      <c r="F227" s="281"/>
      <c r="G227" s="277"/>
      <c r="H227" s="277"/>
      <c r="I227" s="277"/>
      <c r="J227" s="277"/>
      <c r="K227" s="277"/>
      <c r="L227" s="277"/>
      <c r="M227" s="277"/>
      <c r="N227" s="277"/>
      <c r="O227" s="277"/>
      <c r="P227" s="277"/>
      <c r="Q227" s="277"/>
      <c r="R227" s="277"/>
      <c r="S227" s="277"/>
      <c r="T227" s="277"/>
      <c r="U227" s="277"/>
      <c r="V227" s="277"/>
      <c r="W227" s="277"/>
      <c r="X227" s="277"/>
      <c r="Y227" s="277"/>
      <c r="Z227" s="277"/>
    </row>
    <row r="228" spans="1:26" ht="15.75" customHeight="1">
      <c r="A228" s="281"/>
      <c r="B228" s="277"/>
      <c r="C228" s="281"/>
      <c r="D228" s="281"/>
      <c r="E228" s="281"/>
      <c r="F228" s="281"/>
      <c r="G228" s="277"/>
      <c r="H228" s="277"/>
      <c r="I228" s="277"/>
      <c r="J228" s="277"/>
      <c r="K228" s="277"/>
      <c r="L228" s="277"/>
      <c r="M228" s="277"/>
      <c r="N228" s="277"/>
      <c r="O228" s="277"/>
      <c r="P228" s="277"/>
      <c r="Q228" s="277"/>
      <c r="R228" s="277"/>
      <c r="S228" s="277"/>
      <c r="T228" s="277"/>
      <c r="U228" s="277"/>
      <c r="V228" s="277"/>
      <c r="W228" s="277"/>
      <c r="X228" s="277"/>
      <c r="Y228" s="277"/>
      <c r="Z228" s="277"/>
    </row>
    <row r="229" spans="1:26" ht="15.75" customHeight="1">
      <c r="A229" s="281"/>
      <c r="B229" s="277"/>
      <c r="C229" s="281"/>
      <c r="D229" s="281"/>
      <c r="E229" s="281"/>
      <c r="F229" s="281"/>
      <c r="G229" s="277"/>
      <c r="H229" s="277"/>
      <c r="I229" s="277"/>
      <c r="J229" s="277"/>
      <c r="K229" s="277"/>
      <c r="L229" s="277"/>
      <c r="M229" s="277"/>
      <c r="N229" s="277"/>
      <c r="O229" s="277"/>
      <c r="P229" s="277"/>
      <c r="Q229" s="277"/>
      <c r="R229" s="277"/>
      <c r="S229" s="277"/>
      <c r="T229" s="277"/>
      <c r="U229" s="277"/>
      <c r="V229" s="277"/>
      <c r="W229" s="277"/>
      <c r="X229" s="277"/>
      <c r="Y229" s="277"/>
      <c r="Z229" s="277"/>
    </row>
    <row r="230" spans="1:26" ht="15.75" customHeight="1">
      <c r="A230" s="281"/>
      <c r="B230" s="277"/>
      <c r="C230" s="281"/>
      <c r="D230" s="281"/>
      <c r="E230" s="281"/>
      <c r="F230" s="281"/>
      <c r="G230" s="277"/>
      <c r="H230" s="277"/>
      <c r="I230" s="277"/>
      <c r="J230" s="277"/>
      <c r="K230" s="277"/>
      <c r="L230" s="277"/>
      <c r="M230" s="277"/>
      <c r="N230" s="277"/>
      <c r="O230" s="277"/>
      <c r="P230" s="277"/>
      <c r="Q230" s="277"/>
      <c r="R230" s="277"/>
      <c r="S230" s="277"/>
      <c r="T230" s="277"/>
      <c r="U230" s="277"/>
      <c r="V230" s="277"/>
      <c r="W230" s="277"/>
      <c r="X230" s="277"/>
      <c r="Y230" s="277"/>
      <c r="Z230" s="277"/>
    </row>
    <row r="231" spans="1:26" ht="15.75" customHeight="1">
      <c r="A231" s="281"/>
      <c r="B231" s="277"/>
      <c r="C231" s="281"/>
      <c r="D231" s="281"/>
      <c r="E231" s="281"/>
      <c r="F231" s="281"/>
      <c r="G231" s="277"/>
      <c r="H231" s="277"/>
      <c r="I231" s="277"/>
      <c r="J231" s="277"/>
      <c r="K231" s="277"/>
      <c r="L231" s="277"/>
      <c r="M231" s="277"/>
      <c r="N231" s="277"/>
      <c r="O231" s="277"/>
      <c r="P231" s="277"/>
      <c r="Q231" s="277"/>
      <c r="R231" s="277"/>
      <c r="S231" s="277"/>
      <c r="T231" s="277"/>
      <c r="U231" s="277"/>
      <c r="V231" s="277"/>
      <c r="W231" s="277"/>
      <c r="X231" s="277"/>
      <c r="Y231" s="277"/>
      <c r="Z231" s="277"/>
    </row>
    <row r="232" spans="1:26" ht="15.75" customHeight="1">
      <c r="A232" s="281"/>
      <c r="B232" s="277"/>
      <c r="C232" s="281"/>
      <c r="D232" s="281"/>
      <c r="E232" s="281"/>
      <c r="F232" s="281"/>
      <c r="G232" s="277"/>
      <c r="H232" s="277"/>
      <c r="I232" s="277"/>
      <c r="J232" s="277"/>
      <c r="K232" s="277"/>
      <c r="L232" s="277"/>
      <c r="M232" s="277"/>
      <c r="N232" s="277"/>
      <c r="O232" s="277"/>
      <c r="P232" s="277"/>
      <c r="Q232" s="277"/>
      <c r="R232" s="277"/>
      <c r="S232" s="277"/>
      <c r="T232" s="277"/>
      <c r="U232" s="277"/>
      <c r="V232" s="277"/>
      <c r="W232" s="277"/>
      <c r="X232" s="277"/>
      <c r="Y232" s="277"/>
      <c r="Z232" s="277"/>
    </row>
    <row r="233" spans="1:26" ht="15.75" customHeight="1">
      <c r="A233" s="281"/>
      <c r="B233" s="277"/>
      <c r="C233" s="281"/>
      <c r="D233" s="281"/>
      <c r="E233" s="281"/>
      <c r="F233" s="281"/>
      <c r="G233" s="277"/>
      <c r="H233" s="277"/>
      <c r="I233" s="277"/>
      <c r="J233" s="277"/>
      <c r="K233" s="277"/>
      <c r="L233" s="277"/>
      <c r="M233" s="277"/>
      <c r="N233" s="277"/>
      <c r="O233" s="277"/>
      <c r="P233" s="277"/>
      <c r="Q233" s="277"/>
      <c r="R233" s="277"/>
      <c r="S233" s="277"/>
      <c r="T233" s="277"/>
      <c r="U233" s="277"/>
      <c r="V233" s="277"/>
      <c r="W233" s="277"/>
      <c r="X233" s="277"/>
      <c r="Y233" s="277"/>
      <c r="Z233" s="277"/>
    </row>
    <row r="234" spans="1:26" ht="15.75" customHeight="1">
      <c r="A234" s="281"/>
      <c r="B234" s="277"/>
      <c r="C234" s="281"/>
      <c r="D234" s="281"/>
      <c r="E234" s="281"/>
      <c r="F234" s="281"/>
      <c r="G234" s="277"/>
      <c r="H234" s="277"/>
      <c r="I234" s="277"/>
      <c r="J234" s="277"/>
      <c r="K234" s="277"/>
      <c r="L234" s="277"/>
      <c r="M234" s="277"/>
      <c r="N234" s="277"/>
      <c r="O234" s="277"/>
      <c r="P234" s="277"/>
      <c r="Q234" s="277"/>
      <c r="R234" s="277"/>
      <c r="S234" s="277"/>
      <c r="T234" s="277"/>
      <c r="U234" s="277"/>
      <c r="V234" s="277"/>
      <c r="W234" s="277"/>
      <c r="X234" s="277"/>
      <c r="Y234" s="277"/>
      <c r="Z234" s="277"/>
    </row>
    <row r="235" spans="1:26" ht="15.75" customHeight="1">
      <c r="A235" s="281"/>
      <c r="B235" s="277"/>
      <c r="C235" s="281"/>
      <c r="D235" s="281"/>
      <c r="E235" s="281"/>
      <c r="F235" s="281"/>
      <c r="G235" s="277"/>
      <c r="H235" s="277"/>
      <c r="I235" s="277"/>
      <c r="J235" s="277"/>
      <c r="K235" s="277"/>
      <c r="L235" s="277"/>
      <c r="M235" s="277"/>
      <c r="N235" s="277"/>
      <c r="O235" s="277"/>
      <c r="P235" s="277"/>
      <c r="Q235" s="277"/>
      <c r="R235" s="277"/>
      <c r="S235" s="277"/>
      <c r="T235" s="277"/>
      <c r="U235" s="277"/>
      <c r="V235" s="277"/>
      <c r="W235" s="277"/>
      <c r="X235" s="277"/>
      <c r="Y235" s="277"/>
      <c r="Z235" s="277"/>
    </row>
    <row r="236" spans="1:26" ht="15.75" customHeight="1">
      <c r="A236" s="281"/>
      <c r="B236" s="277"/>
      <c r="C236" s="281"/>
      <c r="D236" s="281"/>
      <c r="E236" s="281"/>
      <c r="F236" s="281"/>
      <c r="G236" s="277"/>
      <c r="H236" s="277"/>
      <c r="I236" s="277"/>
      <c r="J236" s="277"/>
      <c r="K236" s="277"/>
      <c r="L236" s="277"/>
      <c r="M236" s="277"/>
      <c r="N236" s="277"/>
      <c r="O236" s="277"/>
      <c r="P236" s="277"/>
      <c r="Q236" s="277"/>
      <c r="R236" s="277"/>
      <c r="S236" s="277"/>
      <c r="T236" s="277"/>
      <c r="U236" s="277"/>
      <c r="V236" s="277"/>
      <c r="W236" s="277"/>
      <c r="X236" s="277"/>
      <c r="Y236" s="277"/>
      <c r="Z236" s="277"/>
    </row>
    <row r="237" spans="1:26" ht="15.75" customHeight="1">
      <c r="A237" s="281"/>
      <c r="B237" s="277"/>
      <c r="C237" s="281"/>
      <c r="D237" s="281"/>
      <c r="E237" s="281"/>
      <c r="F237" s="281"/>
      <c r="G237" s="277"/>
      <c r="H237" s="277"/>
      <c r="I237" s="277"/>
      <c r="J237" s="277"/>
      <c r="K237" s="277"/>
      <c r="L237" s="277"/>
      <c r="M237" s="277"/>
      <c r="N237" s="277"/>
      <c r="O237" s="277"/>
      <c r="P237" s="277"/>
      <c r="Q237" s="277"/>
      <c r="R237" s="277"/>
      <c r="S237" s="277"/>
      <c r="T237" s="277"/>
      <c r="U237" s="277"/>
      <c r="V237" s="277"/>
      <c r="W237" s="277"/>
      <c r="X237" s="277"/>
      <c r="Y237" s="277"/>
      <c r="Z237" s="277"/>
    </row>
    <row r="238" spans="1:26" ht="15.75" customHeight="1">
      <c r="A238" s="281"/>
      <c r="B238" s="277"/>
      <c r="C238" s="281"/>
      <c r="D238" s="281"/>
      <c r="E238" s="281"/>
      <c r="F238" s="281"/>
      <c r="G238" s="277"/>
      <c r="H238" s="277"/>
      <c r="I238" s="277"/>
      <c r="J238" s="277"/>
      <c r="K238" s="277"/>
      <c r="L238" s="277"/>
      <c r="M238" s="277"/>
      <c r="N238" s="277"/>
      <c r="O238" s="277"/>
      <c r="P238" s="277"/>
      <c r="Q238" s="277"/>
      <c r="R238" s="277"/>
      <c r="S238" s="277"/>
      <c r="T238" s="277"/>
      <c r="U238" s="277"/>
      <c r="V238" s="277"/>
      <c r="W238" s="277"/>
      <c r="X238" s="277"/>
      <c r="Y238" s="277"/>
      <c r="Z238" s="277"/>
    </row>
    <row r="239" spans="1:26" ht="15.75" customHeight="1">
      <c r="A239" s="281"/>
      <c r="B239" s="277"/>
      <c r="C239" s="281"/>
      <c r="D239" s="281"/>
      <c r="E239" s="281"/>
      <c r="F239" s="281"/>
      <c r="G239" s="277"/>
      <c r="H239" s="277"/>
      <c r="I239" s="277"/>
      <c r="J239" s="277"/>
      <c r="K239" s="277"/>
      <c r="L239" s="277"/>
      <c r="M239" s="277"/>
      <c r="N239" s="277"/>
      <c r="O239" s="277"/>
      <c r="P239" s="277"/>
      <c r="Q239" s="277"/>
      <c r="R239" s="277"/>
      <c r="S239" s="277"/>
      <c r="T239" s="277"/>
      <c r="U239" s="277"/>
      <c r="V239" s="277"/>
      <c r="W239" s="277"/>
      <c r="X239" s="277"/>
      <c r="Y239" s="277"/>
      <c r="Z239" s="277"/>
    </row>
    <row r="240" spans="1:26" ht="15.75" customHeight="1">
      <c r="A240" s="281"/>
      <c r="B240" s="277"/>
      <c r="C240" s="281"/>
      <c r="D240" s="281"/>
      <c r="E240" s="281"/>
      <c r="F240" s="281"/>
      <c r="G240" s="277"/>
      <c r="H240" s="277"/>
      <c r="I240" s="277"/>
      <c r="J240" s="277"/>
      <c r="K240" s="277"/>
      <c r="L240" s="277"/>
      <c r="M240" s="277"/>
      <c r="N240" s="277"/>
      <c r="O240" s="277"/>
      <c r="P240" s="277"/>
      <c r="Q240" s="277"/>
      <c r="R240" s="277"/>
      <c r="S240" s="277"/>
      <c r="T240" s="277"/>
      <c r="U240" s="277"/>
      <c r="V240" s="277"/>
      <c r="W240" s="277"/>
      <c r="X240" s="277"/>
      <c r="Y240" s="277"/>
      <c r="Z240" s="277"/>
    </row>
    <row r="241" spans="1:26" ht="15.75" customHeight="1">
      <c r="A241" s="281"/>
      <c r="B241" s="277"/>
      <c r="C241" s="281"/>
      <c r="D241" s="281"/>
      <c r="E241" s="281"/>
      <c r="F241" s="281"/>
      <c r="G241" s="277"/>
      <c r="H241" s="277"/>
      <c r="I241" s="277"/>
      <c r="J241" s="277"/>
      <c r="K241" s="277"/>
      <c r="L241" s="277"/>
      <c r="M241" s="277"/>
      <c r="N241" s="277"/>
      <c r="O241" s="277"/>
      <c r="P241" s="277"/>
      <c r="Q241" s="277"/>
      <c r="R241" s="277"/>
      <c r="S241" s="277"/>
      <c r="T241" s="277"/>
      <c r="U241" s="277"/>
      <c r="V241" s="277"/>
      <c r="W241" s="277"/>
      <c r="X241" s="277"/>
      <c r="Y241" s="277"/>
      <c r="Z241" s="277"/>
    </row>
    <row r="242" spans="1:26" ht="15.75" customHeight="1">
      <c r="A242" s="281"/>
      <c r="B242" s="277"/>
      <c r="C242" s="281"/>
      <c r="D242" s="281"/>
      <c r="E242" s="281"/>
      <c r="F242" s="281"/>
      <c r="G242" s="277"/>
      <c r="H242" s="277"/>
      <c r="I242" s="277"/>
      <c r="J242" s="277"/>
      <c r="K242" s="277"/>
      <c r="L242" s="277"/>
      <c r="M242" s="277"/>
      <c r="N242" s="277"/>
      <c r="O242" s="277"/>
      <c r="P242" s="277"/>
      <c r="Q242" s="277"/>
      <c r="R242" s="277"/>
      <c r="S242" s="277"/>
      <c r="T242" s="277"/>
      <c r="U242" s="277"/>
      <c r="V242" s="277"/>
      <c r="W242" s="277"/>
      <c r="X242" s="277"/>
      <c r="Y242" s="277"/>
      <c r="Z242" s="277"/>
    </row>
    <row r="243" spans="1:26" ht="15.75" customHeight="1">
      <c r="A243" s="281"/>
      <c r="B243" s="277"/>
      <c r="C243" s="281"/>
      <c r="D243" s="281"/>
      <c r="E243" s="281"/>
      <c r="F243" s="281"/>
      <c r="G243" s="277"/>
      <c r="H243" s="277"/>
      <c r="I243" s="277"/>
      <c r="J243" s="277"/>
      <c r="K243" s="277"/>
      <c r="L243" s="277"/>
      <c r="M243" s="277"/>
      <c r="N243" s="277"/>
      <c r="O243" s="277"/>
      <c r="P243" s="277"/>
      <c r="Q243" s="277"/>
      <c r="R243" s="277"/>
      <c r="S243" s="277"/>
      <c r="T243" s="277"/>
      <c r="U243" s="277"/>
      <c r="V243" s="277"/>
      <c r="W243" s="277"/>
      <c r="X243" s="277"/>
      <c r="Y243" s="277"/>
      <c r="Z243" s="277"/>
    </row>
    <row r="244" spans="1:26" ht="15.75" customHeight="1">
      <c r="A244" s="281"/>
      <c r="B244" s="277"/>
      <c r="C244" s="281"/>
      <c r="D244" s="281"/>
      <c r="E244" s="281"/>
      <c r="F244" s="281"/>
      <c r="G244" s="277"/>
      <c r="H244" s="277"/>
      <c r="I244" s="277"/>
      <c r="J244" s="277"/>
      <c r="K244" s="277"/>
      <c r="L244" s="277"/>
      <c r="M244" s="277"/>
      <c r="N244" s="277"/>
      <c r="O244" s="277"/>
      <c r="P244" s="277"/>
      <c r="Q244" s="277"/>
      <c r="R244" s="277"/>
      <c r="S244" s="277"/>
      <c r="T244" s="277"/>
      <c r="U244" s="277"/>
      <c r="V244" s="277"/>
      <c r="W244" s="277"/>
      <c r="X244" s="277"/>
      <c r="Y244" s="277"/>
      <c r="Z244" s="277"/>
    </row>
    <row r="245" spans="1:26" ht="15.75" customHeight="1">
      <c r="A245" s="281"/>
      <c r="B245" s="277"/>
      <c r="C245" s="281"/>
      <c r="D245" s="281"/>
      <c r="E245" s="281"/>
      <c r="F245" s="281"/>
      <c r="G245" s="277"/>
      <c r="H245" s="277"/>
      <c r="I245" s="277"/>
      <c r="J245" s="277"/>
      <c r="K245" s="277"/>
      <c r="L245" s="277"/>
      <c r="M245" s="277"/>
      <c r="N245" s="277"/>
      <c r="O245" s="277"/>
      <c r="P245" s="277"/>
      <c r="Q245" s="277"/>
      <c r="R245" s="277"/>
      <c r="S245" s="277"/>
      <c r="T245" s="277"/>
      <c r="U245" s="277"/>
      <c r="V245" s="277"/>
      <c r="W245" s="277"/>
      <c r="X245" s="277"/>
      <c r="Y245" s="277"/>
      <c r="Z245" s="277"/>
    </row>
    <row r="246" spans="1:26" ht="15.75" customHeight="1">
      <c r="A246" s="281"/>
      <c r="B246" s="277"/>
      <c r="C246" s="281"/>
      <c r="D246" s="281"/>
      <c r="E246" s="281"/>
      <c r="F246" s="281"/>
      <c r="G246" s="277"/>
      <c r="H246" s="277"/>
      <c r="I246" s="277"/>
      <c r="J246" s="277"/>
      <c r="K246" s="277"/>
      <c r="L246" s="277"/>
      <c r="M246" s="277"/>
      <c r="N246" s="277"/>
      <c r="O246" s="277"/>
      <c r="P246" s="277"/>
      <c r="Q246" s="277"/>
      <c r="R246" s="277"/>
      <c r="S246" s="277"/>
      <c r="T246" s="277"/>
      <c r="U246" s="277"/>
      <c r="V246" s="277"/>
      <c r="W246" s="277"/>
      <c r="X246" s="277"/>
      <c r="Y246" s="277"/>
      <c r="Z246" s="277"/>
    </row>
    <row r="247" spans="1:26" ht="15.75" customHeight="1">
      <c r="A247" s="281"/>
      <c r="B247" s="277"/>
      <c r="C247" s="281"/>
      <c r="D247" s="281"/>
      <c r="E247" s="281"/>
      <c r="F247" s="281"/>
      <c r="G247" s="277"/>
      <c r="H247" s="277"/>
      <c r="I247" s="277"/>
      <c r="J247" s="277"/>
      <c r="K247" s="277"/>
      <c r="L247" s="277"/>
      <c r="M247" s="277"/>
      <c r="N247" s="277"/>
      <c r="O247" s="277"/>
      <c r="P247" s="277"/>
      <c r="Q247" s="277"/>
      <c r="R247" s="277"/>
      <c r="S247" s="277"/>
      <c r="T247" s="277"/>
      <c r="U247" s="277"/>
      <c r="V247" s="277"/>
      <c r="W247" s="277"/>
      <c r="X247" s="277"/>
      <c r="Y247" s="277"/>
      <c r="Z247" s="277"/>
    </row>
    <row r="248" spans="1:26" ht="15.75" customHeight="1">
      <c r="A248" s="281"/>
      <c r="B248" s="277"/>
      <c r="C248" s="281"/>
      <c r="D248" s="281"/>
      <c r="E248" s="281"/>
      <c r="F248" s="281"/>
      <c r="G248" s="277"/>
      <c r="H248" s="277"/>
      <c r="I248" s="277"/>
      <c r="J248" s="277"/>
      <c r="K248" s="277"/>
      <c r="L248" s="277"/>
      <c r="M248" s="277"/>
      <c r="N248" s="277"/>
      <c r="O248" s="277"/>
      <c r="P248" s="277"/>
      <c r="Q248" s="277"/>
      <c r="R248" s="277"/>
      <c r="S248" s="277"/>
      <c r="T248" s="277"/>
      <c r="U248" s="277"/>
      <c r="V248" s="277"/>
      <c r="W248" s="277"/>
      <c r="X248" s="277"/>
      <c r="Y248" s="277"/>
      <c r="Z248" s="277"/>
    </row>
    <row r="249" spans="1:26" ht="15.75" customHeight="1">
      <c r="A249" s="281"/>
      <c r="B249" s="277"/>
      <c r="C249" s="281"/>
      <c r="D249" s="281"/>
      <c r="E249" s="281"/>
      <c r="F249" s="281"/>
      <c r="G249" s="277"/>
      <c r="H249" s="277"/>
      <c r="I249" s="277"/>
      <c r="J249" s="277"/>
      <c r="K249" s="277"/>
      <c r="L249" s="277"/>
      <c r="M249" s="277"/>
      <c r="N249" s="277"/>
      <c r="O249" s="277"/>
      <c r="P249" s="277"/>
      <c r="Q249" s="277"/>
      <c r="R249" s="277"/>
      <c r="S249" s="277"/>
      <c r="T249" s="277"/>
      <c r="U249" s="277"/>
      <c r="V249" s="277"/>
      <c r="W249" s="277"/>
      <c r="X249" s="277"/>
      <c r="Y249" s="277"/>
      <c r="Z249" s="277"/>
    </row>
    <row r="250" spans="1:26" ht="15.75" customHeight="1">
      <c r="A250" s="281"/>
      <c r="B250" s="277"/>
      <c r="C250" s="281"/>
      <c r="D250" s="281"/>
      <c r="E250" s="281"/>
      <c r="F250" s="281"/>
      <c r="G250" s="277"/>
      <c r="H250" s="277"/>
      <c r="I250" s="277"/>
      <c r="J250" s="277"/>
      <c r="K250" s="277"/>
      <c r="L250" s="277"/>
      <c r="M250" s="277"/>
      <c r="N250" s="277"/>
      <c r="O250" s="277"/>
      <c r="P250" s="277"/>
      <c r="Q250" s="277"/>
      <c r="R250" s="277"/>
      <c r="S250" s="277"/>
      <c r="T250" s="277"/>
      <c r="U250" s="277"/>
      <c r="V250" s="277"/>
      <c r="W250" s="277"/>
      <c r="X250" s="277"/>
      <c r="Y250" s="277"/>
      <c r="Z250" s="277"/>
    </row>
    <row r="251" spans="1:26" ht="15.75" customHeight="1">
      <c r="A251" s="281"/>
      <c r="B251" s="277"/>
      <c r="C251" s="281"/>
      <c r="D251" s="281"/>
      <c r="E251" s="281"/>
      <c r="F251" s="281"/>
      <c r="G251" s="277"/>
      <c r="H251" s="277"/>
      <c r="I251" s="277"/>
      <c r="J251" s="277"/>
      <c r="K251" s="277"/>
      <c r="L251" s="277"/>
      <c r="M251" s="277"/>
      <c r="N251" s="277"/>
      <c r="O251" s="277"/>
      <c r="P251" s="277"/>
      <c r="Q251" s="277"/>
      <c r="R251" s="277"/>
      <c r="S251" s="277"/>
      <c r="T251" s="277"/>
      <c r="U251" s="277"/>
      <c r="V251" s="277"/>
      <c r="W251" s="277"/>
      <c r="X251" s="277"/>
      <c r="Y251" s="277"/>
      <c r="Z251" s="277"/>
    </row>
    <row r="252" spans="1:26" ht="15.75" customHeight="1">
      <c r="A252" s="281"/>
      <c r="B252" s="277"/>
      <c r="C252" s="281"/>
      <c r="D252" s="281"/>
      <c r="E252" s="281"/>
      <c r="F252" s="281"/>
      <c r="G252" s="277"/>
      <c r="H252" s="277"/>
      <c r="I252" s="277"/>
      <c r="J252" s="277"/>
      <c r="K252" s="277"/>
      <c r="L252" s="277"/>
      <c r="M252" s="277"/>
      <c r="N252" s="277"/>
      <c r="O252" s="277"/>
      <c r="P252" s="277"/>
      <c r="Q252" s="277"/>
      <c r="R252" s="277"/>
      <c r="S252" s="277"/>
      <c r="T252" s="277"/>
      <c r="U252" s="277"/>
      <c r="V252" s="277"/>
      <c r="W252" s="277"/>
      <c r="X252" s="277"/>
      <c r="Y252" s="277"/>
      <c r="Z252" s="277"/>
    </row>
    <row r="253" spans="1:26" ht="15.75" customHeight="1">
      <c r="A253" s="281"/>
      <c r="B253" s="277"/>
      <c r="C253" s="281"/>
      <c r="D253" s="281"/>
      <c r="E253" s="281"/>
      <c r="F253" s="281"/>
      <c r="G253" s="277"/>
      <c r="H253" s="277"/>
      <c r="I253" s="277"/>
      <c r="J253" s="277"/>
      <c r="K253" s="277"/>
      <c r="L253" s="277"/>
      <c r="M253" s="277"/>
      <c r="N253" s="277"/>
      <c r="O253" s="277"/>
      <c r="P253" s="277"/>
      <c r="Q253" s="277"/>
      <c r="R253" s="277"/>
      <c r="S253" s="277"/>
      <c r="T253" s="277"/>
      <c r="U253" s="277"/>
      <c r="V253" s="277"/>
      <c r="W253" s="277"/>
      <c r="X253" s="277"/>
      <c r="Y253" s="277"/>
      <c r="Z253" s="277"/>
    </row>
    <row r="254" spans="1:26" ht="15.75" customHeight="1">
      <c r="A254" s="281"/>
      <c r="B254" s="277"/>
      <c r="C254" s="281"/>
      <c r="D254" s="281"/>
      <c r="E254" s="281"/>
      <c r="F254" s="281"/>
      <c r="G254" s="277"/>
      <c r="H254" s="277"/>
      <c r="I254" s="277"/>
      <c r="J254" s="277"/>
      <c r="K254" s="277"/>
      <c r="L254" s="277"/>
      <c r="M254" s="277"/>
      <c r="N254" s="277"/>
      <c r="O254" s="277"/>
      <c r="P254" s="277"/>
      <c r="Q254" s="277"/>
      <c r="R254" s="277"/>
      <c r="S254" s="277"/>
      <c r="T254" s="277"/>
      <c r="U254" s="277"/>
      <c r="V254" s="277"/>
      <c r="W254" s="277"/>
      <c r="X254" s="277"/>
      <c r="Y254" s="277"/>
      <c r="Z254" s="277"/>
    </row>
    <row r="255" spans="1:26" ht="15.75" customHeight="1">
      <c r="A255" s="281"/>
      <c r="B255" s="277"/>
      <c r="C255" s="281"/>
      <c r="D255" s="281"/>
      <c r="E255" s="281"/>
      <c r="F255" s="281"/>
      <c r="G255" s="277"/>
      <c r="H255" s="277"/>
      <c r="I255" s="277"/>
      <c r="J255" s="277"/>
      <c r="K255" s="277"/>
      <c r="L255" s="277"/>
      <c r="M255" s="277"/>
      <c r="N255" s="277"/>
      <c r="O255" s="277"/>
      <c r="P255" s="277"/>
      <c r="Q255" s="277"/>
      <c r="R255" s="277"/>
      <c r="S255" s="277"/>
      <c r="T255" s="277"/>
      <c r="U255" s="277"/>
      <c r="V255" s="277"/>
      <c r="W255" s="277"/>
      <c r="X255" s="277"/>
      <c r="Y255" s="277"/>
      <c r="Z255" s="277"/>
    </row>
    <row r="256" spans="1:26" ht="15.75" customHeight="1">
      <c r="A256" s="281"/>
      <c r="B256" s="277"/>
      <c r="C256" s="281"/>
      <c r="D256" s="281"/>
      <c r="E256" s="281"/>
      <c r="F256" s="281"/>
      <c r="G256" s="277"/>
      <c r="H256" s="277"/>
      <c r="I256" s="277"/>
      <c r="J256" s="277"/>
      <c r="K256" s="277"/>
      <c r="L256" s="277"/>
      <c r="M256" s="277"/>
      <c r="N256" s="277"/>
      <c r="O256" s="277"/>
      <c r="P256" s="277"/>
      <c r="Q256" s="277"/>
      <c r="R256" s="277"/>
      <c r="S256" s="277"/>
      <c r="T256" s="277"/>
      <c r="U256" s="277"/>
      <c r="V256" s="277"/>
      <c r="W256" s="277"/>
      <c r="X256" s="277"/>
      <c r="Y256" s="277"/>
      <c r="Z256" s="277"/>
    </row>
    <row r="257" spans="1:26" ht="15.75" customHeight="1">
      <c r="A257" s="281"/>
      <c r="B257" s="277"/>
      <c r="C257" s="281"/>
      <c r="D257" s="281"/>
      <c r="E257" s="281"/>
      <c r="F257" s="281"/>
      <c r="G257" s="277"/>
      <c r="H257" s="277"/>
      <c r="I257" s="277"/>
      <c r="J257" s="277"/>
      <c r="K257" s="277"/>
      <c r="L257" s="277"/>
      <c r="M257" s="277"/>
      <c r="N257" s="277"/>
      <c r="O257" s="277"/>
      <c r="P257" s="277"/>
      <c r="Q257" s="277"/>
      <c r="R257" s="277"/>
      <c r="S257" s="277"/>
      <c r="T257" s="277"/>
      <c r="U257" s="277"/>
      <c r="V257" s="277"/>
      <c r="W257" s="277"/>
      <c r="X257" s="277"/>
      <c r="Y257" s="277"/>
      <c r="Z257" s="277"/>
    </row>
    <row r="258" spans="1:26" ht="15.75" customHeight="1">
      <c r="A258" s="281"/>
      <c r="B258" s="277"/>
      <c r="C258" s="281"/>
      <c r="D258" s="281"/>
      <c r="E258" s="281"/>
      <c r="F258" s="281"/>
      <c r="G258" s="277"/>
      <c r="H258" s="277"/>
      <c r="I258" s="277"/>
      <c r="J258" s="277"/>
      <c r="K258" s="277"/>
      <c r="L258" s="277"/>
      <c r="M258" s="277"/>
      <c r="N258" s="277"/>
      <c r="O258" s="277"/>
      <c r="P258" s="277"/>
      <c r="Q258" s="277"/>
      <c r="R258" s="277"/>
      <c r="S258" s="277"/>
      <c r="T258" s="277"/>
      <c r="U258" s="277"/>
      <c r="V258" s="277"/>
      <c r="W258" s="277"/>
      <c r="X258" s="277"/>
      <c r="Y258" s="277"/>
      <c r="Z258" s="277"/>
    </row>
    <row r="259" spans="1:26" ht="15.75" customHeight="1">
      <c r="A259" s="281"/>
      <c r="B259" s="277"/>
      <c r="C259" s="281"/>
      <c r="D259" s="281"/>
      <c r="E259" s="281"/>
      <c r="F259" s="281"/>
      <c r="G259" s="277"/>
      <c r="H259" s="277"/>
      <c r="I259" s="277"/>
      <c r="J259" s="277"/>
      <c r="K259" s="277"/>
      <c r="L259" s="277"/>
      <c r="M259" s="277"/>
      <c r="N259" s="277"/>
      <c r="O259" s="277"/>
      <c r="P259" s="277"/>
      <c r="Q259" s="277"/>
      <c r="R259" s="277"/>
      <c r="S259" s="277"/>
      <c r="T259" s="277"/>
      <c r="U259" s="277"/>
      <c r="V259" s="277"/>
      <c r="W259" s="277"/>
      <c r="X259" s="277"/>
      <c r="Y259" s="277"/>
      <c r="Z259" s="277"/>
    </row>
    <row r="260" spans="1:26" ht="15.75" customHeight="1">
      <c r="A260" s="281"/>
      <c r="B260" s="277"/>
      <c r="C260" s="281"/>
      <c r="D260" s="281"/>
      <c r="E260" s="281"/>
      <c r="F260" s="281"/>
      <c r="G260" s="277"/>
      <c r="H260" s="277"/>
      <c r="I260" s="277"/>
      <c r="J260" s="277"/>
      <c r="K260" s="277"/>
      <c r="L260" s="277"/>
      <c r="M260" s="277"/>
      <c r="N260" s="277"/>
      <c r="O260" s="277"/>
      <c r="P260" s="277"/>
      <c r="Q260" s="277"/>
      <c r="R260" s="277"/>
      <c r="S260" s="277"/>
      <c r="T260" s="277"/>
      <c r="U260" s="277"/>
      <c r="V260" s="277"/>
      <c r="W260" s="277"/>
      <c r="X260" s="277"/>
      <c r="Y260" s="277"/>
      <c r="Z260" s="277"/>
    </row>
    <row r="261" spans="1:26" ht="15.75" customHeight="1">
      <c r="A261" s="281"/>
      <c r="B261" s="277"/>
      <c r="C261" s="281"/>
      <c r="D261" s="281"/>
      <c r="E261" s="281"/>
      <c r="F261" s="281"/>
      <c r="G261" s="277"/>
      <c r="H261" s="277"/>
      <c r="I261" s="277"/>
      <c r="J261" s="277"/>
      <c r="K261" s="277"/>
      <c r="L261" s="277"/>
      <c r="M261" s="277"/>
      <c r="N261" s="277"/>
      <c r="O261" s="277"/>
      <c r="P261" s="277"/>
      <c r="Q261" s="277"/>
      <c r="R261" s="277"/>
      <c r="S261" s="277"/>
      <c r="T261" s="277"/>
      <c r="U261" s="277"/>
      <c r="V261" s="277"/>
      <c r="W261" s="277"/>
      <c r="X261" s="277"/>
      <c r="Y261" s="277"/>
      <c r="Z261" s="277"/>
    </row>
    <row r="262" spans="1:26" ht="15.75" customHeight="1">
      <c r="A262" s="281"/>
      <c r="B262" s="277"/>
      <c r="C262" s="281"/>
      <c r="D262" s="281"/>
      <c r="E262" s="281"/>
      <c r="F262" s="281"/>
      <c r="G262" s="277"/>
      <c r="H262" s="277"/>
      <c r="I262" s="277"/>
      <c r="J262" s="277"/>
      <c r="K262" s="277"/>
      <c r="L262" s="277"/>
      <c r="M262" s="277"/>
      <c r="N262" s="277"/>
      <c r="O262" s="277"/>
      <c r="P262" s="277"/>
      <c r="Q262" s="277"/>
      <c r="R262" s="277"/>
      <c r="S262" s="277"/>
      <c r="T262" s="277"/>
      <c r="U262" s="277"/>
      <c r="V262" s="277"/>
      <c r="W262" s="277"/>
      <c r="X262" s="277"/>
      <c r="Y262" s="277"/>
      <c r="Z262" s="277"/>
    </row>
    <row r="263" spans="1:26" ht="15.75" customHeight="1">
      <c r="A263" s="281"/>
      <c r="B263" s="277"/>
      <c r="C263" s="281"/>
      <c r="D263" s="281"/>
      <c r="E263" s="281"/>
      <c r="F263" s="281"/>
      <c r="G263" s="277"/>
      <c r="H263" s="277"/>
      <c r="I263" s="277"/>
      <c r="J263" s="277"/>
      <c r="K263" s="277"/>
      <c r="L263" s="277"/>
      <c r="M263" s="277"/>
      <c r="N263" s="277"/>
      <c r="O263" s="277"/>
      <c r="P263" s="277"/>
      <c r="Q263" s="277"/>
      <c r="R263" s="277"/>
      <c r="S263" s="277"/>
      <c r="T263" s="277"/>
      <c r="U263" s="277"/>
      <c r="V263" s="277"/>
      <c r="W263" s="277"/>
      <c r="X263" s="277"/>
      <c r="Y263" s="277"/>
      <c r="Z263" s="277"/>
    </row>
    <row r="264" spans="1:26" ht="15.75" customHeight="1">
      <c r="A264" s="281"/>
      <c r="B264" s="277"/>
      <c r="C264" s="281"/>
      <c r="D264" s="281"/>
      <c r="E264" s="281"/>
      <c r="F264" s="281"/>
      <c r="G264" s="277"/>
      <c r="H264" s="277"/>
      <c r="I264" s="277"/>
      <c r="J264" s="277"/>
      <c r="K264" s="277"/>
      <c r="L264" s="277"/>
      <c r="M264" s="277"/>
      <c r="N264" s="277"/>
      <c r="O264" s="277"/>
      <c r="P264" s="277"/>
      <c r="Q264" s="277"/>
      <c r="R264" s="277"/>
      <c r="S264" s="277"/>
      <c r="T264" s="277"/>
      <c r="U264" s="277"/>
      <c r="V264" s="277"/>
      <c r="W264" s="277"/>
      <c r="X264" s="277"/>
      <c r="Y264" s="277"/>
      <c r="Z264" s="277"/>
    </row>
    <row r="265" spans="1:26" ht="15.75" customHeight="1">
      <c r="A265" s="281"/>
      <c r="B265" s="277"/>
      <c r="C265" s="281"/>
      <c r="D265" s="281"/>
      <c r="E265" s="281"/>
      <c r="F265" s="281"/>
      <c r="G265" s="277"/>
      <c r="H265" s="277"/>
      <c r="I265" s="277"/>
      <c r="J265" s="277"/>
      <c r="K265" s="277"/>
      <c r="L265" s="277"/>
      <c r="M265" s="277"/>
      <c r="N265" s="277"/>
      <c r="O265" s="277"/>
      <c r="P265" s="277"/>
      <c r="Q265" s="277"/>
      <c r="R265" s="277"/>
      <c r="S265" s="277"/>
      <c r="T265" s="277"/>
      <c r="U265" s="277"/>
      <c r="V265" s="277"/>
      <c r="W265" s="277"/>
      <c r="X265" s="277"/>
      <c r="Y265" s="277"/>
      <c r="Z265" s="277"/>
    </row>
    <row r="266" spans="1:26" ht="15.75" customHeight="1">
      <c r="A266" s="281"/>
      <c r="B266" s="277"/>
      <c r="C266" s="281"/>
      <c r="D266" s="281"/>
      <c r="E266" s="281"/>
      <c r="F266" s="281"/>
      <c r="G266" s="277"/>
      <c r="H266" s="277"/>
      <c r="I266" s="277"/>
      <c r="J266" s="277"/>
      <c r="K266" s="277"/>
      <c r="L266" s="277"/>
      <c r="M266" s="277"/>
      <c r="N266" s="277"/>
      <c r="O266" s="277"/>
      <c r="P266" s="277"/>
      <c r="Q266" s="277"/>
      <c r="R266" s="277"/>
      <c r="S266" s="277"/>
      <c r="T266" s="277"/>
      <c r="U266" s="277"/>
      <c r="V266" s="277"/>
      <c r="W266" s="277"/>
      <c r="X266" s="277"/>
      <c r="Y266" s="277"/>
      <c r="Z266" s="277"/>
    </row>
    <row r="267" spans="1:26" ht="15.75" customHeight="1">
      <c r="A267" s="281"/>
      <c r="B267" s="277"/>
      <c r="C267" s="281"/>
      <c r="D267" s="281"/>
      <c r="E267" s="281"/>
      <c r="F267" s="281"/>
      <c r="G267" s="277"/>
      <c r="H267" s="277"/>
      <c r="I267" s="277"/>
      <c r="J267" s="277"/>
      <c r="K267" s="277"/>
      <c r="L267" s="277"/>
      <c r="M267" s="277"/>
      <c r="N267" s="277"/>
      <c r="O267" s="277"/>
      <c r="P267" s="277"/>
      <c r="Q267" s="277"/>
      <c r="R267" s="277"/>
      <c r="S267" s="277"/>
      <c r="T267" s="277"/>
      <c r="U267" s="277"/>
      <c r="V267" s="277"/>
      <c r="W267" s="277"/>
      <c r="X267" s="277"/>
      <c r="Y267" s="277"/>
      <c r="Z267" s="277"/>
    </row>
    <row r="268" spans="1:26" ht="15.75" customHeight="1">
      <c r="A268" s="281"/>
      <c r="B268" s="277"/>
      <c r="C268" s="281"/>
      <c r="D268" s="281"/>
      <c r="E268" s="281"/>
      <c r="F268" s="281"/>
      <c r="G268" s="277"/>
      <c r="H268" s="277"/>
      <c r="I268" s="277"/>
      <c r="J268" s="277"/>
      <c r="K268" s="277"/>
      <c r="L268" s="277"/>
      <c r="M268" s="277"/>
      <c r="N268" s="277"/>
      <c r="O268" s="277"/>
      <c r="P268" s="277"/>
      <c r="Q268" s="277"/>
      <c r="R268" s="277"/>
      <c r="S268" s="277"/>
      <c r="T268" s="277"/>
      <c r="U268" s="277"/>
      <c r="V268" s="277"/>
      <c r="W268" s="277"/>
      <c r="X268" s="277"/>
      <c r="Y268" s="277"/>
      <c r="Z268" s="277"/>
    </row>
    <row r="269" spans="1:26" ht="15.75" customHeight="1">
      <c r="A269" s="281"/>
      <c r="B269" s="277"/>
      <c r="C269" s="281"/>
      <c r="D269" s="281"/>
      <c r="E269" s="281"/>
      <c r="F269" s="281"/>
      <c r="G269" s="277"/>
      <c r="H269" s="277"/>
      <c r="I269" s="277"/>
      <c r="J269" s="277"/>
      <c r="K269" s="277"/>
      <c r="L269" s="277"/>
      <c r="M269" s="277"/>
      <c r="N269" s="277"/>
      <c r="O269" s="277"/>
      <c r="P269" s="277"/>
      <c r="Q269" s="277"/>
      <c r="R269" s="277"/>
      <c r="S269" s="277"/>
      <c r="T269" s="277"/>
      <c r="U269" s="277"/>
      <c r="V269" s="277"/>
      <c r="W269" s="277"/>
      <c r="X269" s="277"/>
      <c r="Y269" s="277"/>
      <c r="Z269" s="277"/>
    </row>
    <row r="270" spans="1:26" ht="15.75" customHeight="1">
      <c r="A270" s="281"/>
      <c r="B270" s="277"/>
      <c r="C270" s="281"/>
      <c r="D270" s="281"/>
      <c r="E270" s="281"/>
      <c r="F270" s="281"/>
      <c r="G270" s="277"/>
      <c r="H270" s="277"/>
      <c r="I270" s="277"/>
      <c r="J270" s="277"/>
      <c r="K270" s="277"/>
      <c r="L270" s="277"/>
      <c r="M270" s="277"/>
      <c r="N270" s="277"/>
      <c r="O270" s="277"/>
      <c r="P270" s="277"/>
      <c r="Q270" s="277"/>
      <c r="R270" s="277"/>
      <c r="S270" s="277"/>
      <c r="T270" s="277"/>
      <c r="U270" s="277"/>
      <c r="V270" s="277"/>
      <c r="W270" s="277"/>
      <c r="X270" s="277"/>
      <c r="Y270" s="277"/>
      <c r="Z270" s="277"/>
    </row>
    <row r="271" spans="1:26" ht="15.75" customHeight="1">
      <c r="A271" s="281"/>
      <c r="B271" s="277"/>
      <c r="C271" s="281"/>
      <c r="D271" s="281"/>
      <c r="E271" s="281"/>
      <c r="F271" s="281"/>
      <c r="G271" s="277"/>
      <c r="H271" s="277"/>
      <c r="I271" s="277"/>
      <c r="J271" s="277"/>
      <c r="K271" s="277"/>
      <c r="L271" s="277"/>
      <c r="M271" s="277"/>
      <c r="N271" s="277"/>
      <c r="O271" s="277"/>
      <c r="P271" s="277"/>
      <c r="Q271" s="277"/>
      <c r="R271" s="277"/>
      <c r="S271" s="277"/>
      <c r="T271" s="277"/>
      <c r="U271" s="277"/>
      <c r="V271" s="277"/>
      <c r="W271" s="277"/>
      <c r="X271" s="277"/>
      <c r="Y271" s="277"/>
      <c r="Z271" s="277"/>
    </row>
    <row r="272" spans="1:26" ht="15.75" customHeight="1">
      <c r="A272" s="281"/>
      <c r="B272" s="277"/>
      <c r="C272" s="281"/>
      <c r="D272" s="281"/>
      <c r="E272" s="281"/>
      <c r="F272" s="281"/>
      <c r="G272" s="277"/>
      <c r="H272" s="277"/>
      <c r="I272" s="277"/>
      <c r="J272" s="277"/>
      <c r="K272" s="277"/>
      <c r="L272" s="277"/>
      <c r="M272" s="277"/>
      <c r="N272" s="277"/>
      <c r="O272" s="277"/>
      <c r="P272" s="277"/>
      <c r="Q272" s="277"/>
      <c r="R272" s="277"/>
      <c r="S272" s="277"/>
      <c r="T272" s="277"/>
      <c r="U272" s="277"/>
      <c r="V272" s="277"/>
      <c r="W272" s="277"/>
      <c r="X272" s="277"/>
      <c r="Y272" s="277"/>
      <c r="Z272" s="277"/>
    </row>
    <row r="273" spans="1:26" ht="15.75" customHeight="1">
      <c r="A273" s="281"/>
      <c r="B273" s="277"/>
      <c r="C273" s="281"/>
      <c r="D273" s="281"/>
      <c r="E273" s="281"/>
      <c r="F273" s="281"/>
      <c r="G273" s="277"/>
      <c r="H273" s="277"/>
      <c r="I273" s="277"/>
      <c r="J273" s="277"/>
      <c r="K273" s="277"/>
      <c r="L273" s="277"/>
      <c r="M273" s="277"/>
      <c r="N273" s="277"/>
      <c r="O273" s="277"/>
      <c r="P273" s="277"/>
      <c r="Q273" s="277"/>
      <c r="R273" s="277"/>
      <c r="S273" s="277"/>
      <c r="T273" s="277"/>
      <c r="U273" s="277"/>
      <c r="V273" s="277"/>
      <c r="W273" s="277"/>
      <c r="X273" s="277"/>
      <c r="Y273" s="277"/>
      <c r="Z273" s="277"/>
    </row>
    <row r="274" spans="1:26" ht="15.75" customHeight="1">
      <c r="A274" s="281"/>
      <c r="B274" s="277"/>
      <c r="C274" s="281"/>
      <c r="D274" s="281"/>
      <c r="E274" s="281"/>
      <c r="F274" s="281"/>
      <c r="G274" s="277"/>
      <c r="H274" s="277"/>
      <c r="I274" s="277"/>
      <c r="J274" s="277"/>
      <c r="K274" s="277"/>
      <c r="L274" s="277"/>
      <c r="M274" s="277"/>
      <c r="N274" s="277"/>
      <c r="O274" s="277"/>
      <c r="P274" s="277"/>
      <c r="Q274" s="277"/>
      <c r="R274" s="277"/>
      <c r="S274" s="277"/>
      <c r="T274" s="277"/>
      <c r="U274" s="277"/>
      <c r="V274" s="277"/>
      <c r="W274" s="277"/>
      <c r="X274" s="277"/>
      <c r="Y274" s="277"/>
      <c r="Z274" s="277"/>
    </row>
    <row r="275" spans="1:26" ht="15.75" customHeight="1">
      <c r="A275" s="281"/>
      <c r="B275" s="277"/>
      <c r="C275" s="281"/>
      <c r="D275" s="281"/>
      <c r="E275" s="281"/>
      <c r="F275" s="281"/>
      <c r="G275" s="277"/>
      <c r="H275" s="277"/>
      <c r="I275" s="277"/>
      <c r="J275" s="277"/>
      <c r="K275" s="277"/>
      <c r="L275" s="277"/>
      <c r="M275" s="277"/>
      <c r="N275" s="277"/>
      <c r="O275" s="277"/>
      <c r="P275" s="277"/>
      <c r="Q275" s="277"/>
      <c r="R275" s="277"/>
      <c r="S275" s="277"/>
      <c r="T275" s="277"/>
      <c r="U275" s="277"/>
      <c r="V275" s="277"/>
      <c r="W275" s="277"/>
      <c r="X275" s="277"/>
      <c r="Y275" s="277"/>
      <c r="Z275" s="277"/>
    </row>
    <row r="276" spans="1:26" ht="15.75" customHeight="1">
      <c r="A276" s="281"/>
      <c r="B276" s="277"/>
      <c r="C276" s="281"/>
      <c r="D276" s="281"/>
      <c r="E276" s="281"/>
      <c r="F276" s="281"/>
      <c r="G276" s="277"/>
      <c r="H276" s="277"/>
      <c r="I276" s="277"/>
      <c r="J276" s="277"/>
      <c r="K276" s="277"/>
      <c r="L276" s="277"/>
      <c r="M276" s="277"/>
      <c r="N276" s="277"/>
      <c r="O276" s="277"/>
      <c r="P276" s="277"/>
      <c r="Q276" s="277"/>
      <c r="R276" s="277"/>
      <c r="S276" s="277"/>
      <c r="T276" s="277"/>
      <c r="U276" s="277"/>
      <c r="V276" s="277"/>
      <c r="W276" s="277"/>
      <c r="X276" s="277"/>
      <c r="Y276" s="277"/>
      <c r="Z276" s="277"/>
    </row>
    <row r="277" spans="1:26" ht="15.75" customHeight="1">
      <c r="A277" s="281"/>
      <c r="B277" s="277"/>
      <c r="C277" s="281"/>
      <c r="D277" s="281"/>
      <c r="E277" s="281"/>
      <c r="F277" s="281"/>
      <c r="G277" s="277"/>
      <c r="H277" s="277"/>
      <c r="I277" s="277"/>
      <c r="J277" s="277"/>
      <c r="K277" s="277"/>
      <c r="L277" s="277"/>
      <c r="M277" s="277"/>
      <c r="N277" s="277"/>
      <c r="O277" s="277"/>
      <c r="P277" s="277"/>
      <c r="Q277" s="277"/>
      <c r="R277" s="277"/>
      <c r="S277" s="277"/>
      <c r="T277" s="277"/>
      <c r="U277" s="277"/>
      <c r="V277" s="277"/>
      <c r="W277" s="277"/>
      <c r="X277" s="277"/>
      <c r="Y277" s="277"/>
      <c r="Z277" s="277"/>
    </row>
    <row r="278" spans="1:26" ht="15.75" customHeight="1">
      <c r="A278" s="281"/>
      <c r="B278" s="277"/>
      <c r="C278" s="281"/>
      <c r="D278" s="281"/>
      <c r="E278" s="281"/>
      <c r="F278" s="281"/>
      <c r="G278" s="277"/>
      <c r="H278" s="277"/>
      <c r="I278" s="277"/>
      <c r="J278" s="277"/>
      <c r="K278" s="277"/>
      <c r="L278" s="277"/>
      <c r="M278" s="277"/>
      <c r="N278" s="277"/>
      <c r="O278" s="277"/>
      <c r="P278" s="277"/>
      <c r="Q278" s="277"/>
      <c r="R278" s="277"/>
      <c r="S278" s="277"/>
      <c r="T278" s="277"/>
      <c r="U278" s="277"/>
      <c r="V278" s="277"/>
      <c r="W278" s="277"/>
      <c r="X278" s="277"/>
      <c r="Y278" s="277"/>
      <c r="Z278" s="277"/>
    </row>
    <row r="279" spans="1:26" ht="15.75" customHeight="1">
      <c r="A279" s="281"/>
      <c r="B279" s="277"/>
      <c r="C279" s="281"/>
      <c r="D279" s="281"/>
      <c r="E279" s="281"/>
      <c r="F279" s="281"/>
      <c r="G279" s="277"/>
      <c r="H279" s="277"/>
      <c r="I279" s="277"/>
      <c r="J279" s="277"/>
      <c r="K279" s="277"/>
      <c r="L279" s="277"/>
      <c r="M279" s="277"/>
      <c r="N279" s="277"/>
      <c r="O279" s="277"/>
      <c r="P279" s="277"/>
      <c r="Q279" s="277"/>
      <c r="R279" s="277"/>
      <c r="S279" s="277"/>
      <c r="T279" s="277"/>
      <c r="U279" s="277"/>
      <c r="V279" s="277"/>
      <c r="W279" s="277"/>
      <c r="X279" s="277"/>
      <c r="Y279" s="277"/>
      <c r="Z279" s="277"/>
    </row>
    <row r="280" spans="1:26" ht="15.75" customHeight="1">
      <c r="A280" s="281"/>
      <c r="B280" s="277"/>
      <c r="C280" s="281"/>
      <c r="D280" s="281"/>
      <c r="E280" s="281"/>
      <c r="F280" s="281"/>
      <c r="G280" s="277"/>
      <c r="H280" s="277"/>
      <c r="I280" s="277"/>
      <c r="J280" s="277"/>
      <c r="K280" s="277"/>
      <c r="L280" s="277"/>
      <c r="M280" s="277"/>
      <c r="N280" s="277"/>
      <c r="O280" s="277"/>
      <c r="P280" s="277"/>
      <c r="Q280" s="277"/>
      <c r="R280" s="277"/>
      <c r="S280" s="277"/>
      <c r="T280" s="277"/>
      <c r="U280" s="277"/>
      <c r="V280" s="277"/>
      <c r="W280" s="277"/>
      <c r="X280" s="277"/>
      <c r="Y280" s="277"/>
      <c r="Z280" s="277"/>
    </row>
    <row r="281" spans="1:26" ht="15.75" customHeight="1"/>
    <row r="282" spans="1:26" ht="15.75" customHeight="1"/>
    <row r="283" spans="1:26" ht="15.75" customHeight="1"/>
    <row r="284" spans="1:26" ht="15.75" customHeight="1"/>
    <row r="285" spans="1:26" ht="15.75" customHeight="1"/>
    <row r="286" spans="1:26" ht="15.75" customHeight="1"/>
    <row r="287" spans="1:26" ht="15.75" customHeight="1"/>
    <row r="288" spans="1:26"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B7E1CD"/>
    <outlinePr summaryBelow="0" summaryRight="0"/>
  </sheetPr>
  <dimension ref="A1:I1000"/>
  <sheetViews>
    <sheetView workbookViewId="0">
      <pane ySplit="2" topLeftCell="A3" activePane="bottomLeft" state="frozen"/>
      <selection pane="bottomLeft" activeCell="B4" sqref="B4"/>
    </sheetView>
  </sheetViews>
  <sheetFormatPr defaultColWidth="14.42578125" defaultRowHeight="15" customHeight="1"/>
  <cols>
    <col min="1" max="1" width="29" customWidth="1"/>
    <col min="2" max="2" width="14.42578125" customWidth="1"/>
    <col min="3" max="3" width="39.7109375" customWidth="1"/>
    <col min="4" max="4" width="30.140625" customWidth="1"/>
    <col min="5" max="5" width="50.28515625" customWidth="1"/>
    <col min="6" max="6" width="24" customWidth="1"/>
    <col min="7" max="7" width="27.5703125" customWidth="1"/>
    <col min="8" max="8" width="11" customWidth="1"/>
    <col min="9" max="9" width="22.28515625" customWidth="1"/>
  </cols>
  <sheetData>
    <row r="1" spans="1:9" ht="15.75" customHeight="1">
      <c r="A1" s="228" t="str">
        <f>SUBSTITUTE(SUBSTITUTE(SUBSTITUTE('2. BACKEND-EN-trad-GOOGLE'!A1,"sustainable IT profit","sustainable IT benefit"),"charges","load"),"environmental impact","environmental footprint")</f>
        <v>FAMILY</v>
      </c>
      <c r="B1" s="228" t="str">
        <f>SUBSTITUTE(SUBSTITUTE(SUBSTITUTE('2. BACKEND-EN-trad-GOOGLE'!B1,"sustainable IT profit","sustainable IT benefit"),"charges","load"),"environmental impact","environmental footprint")</f>
        <v>Backend</v>
      </c>
      <c r="C1" s="228" t="str">
        <f>SUBSTITUTE(SUBSTITUTE(SUBSTITUTE('2. BACKEND-EN-trad-GOOGLE'!C1,"sustainable IT profit","sustainable IT benefit"),"charges","load"),"environmental impact","environmental footprint")</f>
        <v>The backend represents the computer translation of business processes, the technical means and data implemented for their use, as well as all the external interactions implemented for their realization.</v>
      </c>
      <c r="D1" s="176"/>
      <c r="E1" s="176"/>
      <c r="F1" s="176"/>
      <c r="G1" s="176"/>
      <c r="H1" s="176"/>
      <c r="I1" s="176"/>
    </row>
    <row r="2" spans="1:9" ht="15.75" customHeight="1">
      <c r="A2" s="178" t="s">
        <v>5696</v>
      </c>
      <c r="B2" s="179" t="s">
        <v>5697</v>
      </c>
      <c r="C2" s="180" t="s">
        <v>5698</v>
      </c>
      <c r="D2" s="181" t="s">
        <v>5699</v>
      </c>
      <c r="E2" s="181" t="s">
        <v>5700</v>
      </c>
      <c r="F2" s="181" t="s">
        <v>5701</v>
      </c>
      <c r="G2" s="181" t="s">
        <v>5283</v>
      </c>
      <c r="H2" s="181" t="s">
        <v>5284</v>
      </c>
      <c r="I2" s="181" t="s">
        <v>5702</v>
      </c>
    </row>
    <row r="3" spans="1:9" ht="15.75" customHeight="1">
      <c r="A3" s="185" t="str">
        <f>SUBSTITUTE(SUBSTITUTE(SUBSTITUTE('2. BACKEND-EN-trad-GOOGLE'!A3,"sustainable IT profit","sustainable IT benefit"),"charges","load"),"environmental impact","environmental footprint")</f>
        <v/>
      </c>
      <c r="B3" s="185" t="str">
        <f>SUBSTITUTE(SUBSTITUTE(SUBSTITUTE('2. BACKEND-EN-trad-GOOGLE'!B3,"sustainable IT profit","sustainable IT benefit"),"charges","load"),"environmental impact","environmental footprint")</f>
        <v>Reduce the impact of data from its storage and access</v>
      </c>
      <c r="C3" s="185" t="str">
        <f>SUBSTITUTE(SUBSTITUTE(SUBSTITUTE('2. BACKEND-EN-trad-GOOGLE'!C3,"sustainable IT profit","sustainable IT benefit"),"charges","load"),"environmental impact","environmental footprint")</f>
        <v/>
      </c>
      <c r="D3" s="185" t="str">
        <f>SUBSTITUTE(SUBSTITUTE(SUBSTITUTE('2. BACKEND-EN-trad-GOOGLE'!D3,"sustainable IT profit","sustainable IT benefit"),"charges","load"),"environmental impact","environmental footprint")</f>
        <v/>
      </c>
      <c r="E3" s="185" t="str">
        <f>SUBSTITUTE(SUBSTITUTE(SUBSTITUTE('2. BACKEND-EN-trad-GOOGLE'!E3,"sustainable IT profit","sustainable IT benefit"),"charges","load"),"environmental impact","environmental footprint")</f>
        <v/>
      </c>
      <c r="F3" s="185" t="str">
        <f>SUBSTITUTE(SUBSTITUTE(SUBSTITUTE('2. BACKEND-EN-trad-GOOGLE'!F3,"sustainable IT profit","sustainable IT benefit"),"charges","load"),"environmental impact","environmental footprint")</f>
        <v/>
      </c>
      <c r="G3" s="185" t="str">
        <f>SUBSTITUTE(SUBSTITUTE(SUBSTITUTE('2. BACKEND-EN-trad-GOOGLE'!G3,"sustainable IT profit","sustainable IT benefit"),"charges","load"),"environmental impact","environmental footprint")</f>
        <v/>
      </c>
      <c r="H3" s="185" t="str">
        <f>SUBSTITUTE(SUBSTITUTE(SUBSTITUTE('2. BACKEND-EN-trad-GOOGLE'!H3,"sustainable IT profit","sustainable IT benefit"),"charges","load"),"environmental impact","environmental footprint")</f>
        <v/>
      </c>
      <c r="I3" s="185" t="str">
        <f>SUBSTITUTE(SUBSTITUTE(SUBSTITUTE('2. BACKEND-EN-trad-GOOGLE'!I3,"sustainable IT profit","sustainable IT benefit"),"charges","load"),"environmental impact","environmental footprint")</f>
        <v/>
      </c>
    </row>
    <row r="4" spans="1:9" ht="15.75" customHeight="1">
      <c r="A4" s="185" t="str">
        <f>SUBSTITUTE(SUBSTITUTE(SUBSTITUTE('2. BACKEND-EN-trad-GOOGLE'!A4,"sustainable IT profit","sustainable IT benefit"),"charges","load"),"environmental impact","environmental footprint")</f>
        <v>FLUX.DataBase</v>
      </c>
      <c r="B4" s="185" t="str">
        <f>SUBSTITUTE(SUBSTITUTE(SUBSTITUTE('2. BACKEND-EN-trad-GOOGLE'!B4,"sustainable IT profit","sustainable IT benefit"),"charges","load"),"environmental impact","environmental footprint")</f>
        <v/>
      </c>
      <c r="C4" s="185" t="str">
        <f>SUBSTITUTE(SUBSTITUTE(SUBSTITUTE('2. BACKEND-EN-trad-GOOGLE'!C4,"sustainable IT profit","sustainable IT benefit"),"charges","load"),"environmental impact","environmental footprint")</f>
        <v>Reduce the impact of data storage and access
(- Minimize the number of SQL queries)</v>
      </c>
      <c r="D4" s="185" t="str">
        <f>SUBSTITUTE(SUBSTITUTE(SUBSTITUTE('2. BACKEND-EN-trad-GOOGLE'!D4,"sustainable IT profit","sustainable IT benefit"),"charges","load"),"environmental impact","environmental footprint")</f>
        <v>Is the number of requests minimized (prohibit the use of loops)?</v>
      </c>
      <c r="E4" s="185" t="str">
        <f>SUBSTITUTE(SUBSTITUTE(SUBSTITUTE('2. BACKEND-EN-trad-GOOGLE'!E4,"sustainable IT profit","sustainable IT benefit"),"charges","load"),"environmental impact","environmental footprint")</f>
        <v>Each exchange will consume resources on the sender and the recipient, consume exchange flows and data. It is necessary to reduce these exchanges</v>
      </c>
      <c r="F4" s="185" t="str">
        <f>SUBSTITUTE(SUBSTITUTE(SUBSTITUTE('2. BACKEND-EN-trad-GOOGLE'!F4,"sustainable IT profit","sustainable IT benefit"),"charges","load"),"environmental impact","environmental footprint")</f>
        <v>How many requests are used for a user journey?</v>
      </c>
      <c r="G4" s="185" t="str">
        <f>SUBSTITUTE(SUBSTITUTE(SUBSTITUTE('2. BACKEND-EN-trad-GOOGLE'!G4,"sustainable IT profit","sustainable IT benefit"),"charges","load"),"environmental impact","environmental footprint")</f>
        <v/>
      </c>
      <c r="H4" s="185" t="str">
        <f>SUBSTITUTE(SUBSTITUTE(SUBSTITUTE('2. BACKEND-EN-trad-GOOGLE'!H4,"sustainable IT profit","sustainable IT benefit"),"charges","load"),"environmental impact","environmental footprint")</f>
        <v/>
      </c>
      <c r="I4" s="185" t="str">
        <f>SUBSTITUTE(SUBSTITUTE(SUBSTITUTE('2. BACKEND-EN-trad-GOOGLE'!I4,"sustainable IT profit","sustainable IT benefit"),"charges","load"),"environmental impact","environmental footprint")</f>
        <v>Opquast 71 / GreenIT 72</v>
      </c>
    </row>
    <row r="5" spans="1:9" ht="15.75" customHeight="1">
      <c r="A5" s="185" t="str">
        <f>SUBSTITUTE(SUBSTITUTE(SUBSTITUTE('2. BACKEND-EN-trad-GOOGLE'!A5,"sustainable IT profit","sustainable IT benefit"),"charges","load"),"environmental impact","environmental footprint")</f>
        <v>FLUX.DataBase</v>
      </c>
      <c r="B5" s="185" t="str">
        <f>SUBSTITUTE(SUBSTITUTE(SUBSTITUTE('2. BACKEND-EN-trad-GOOGLE'!B5,"sustainable IT profit","sustainable IT benefit"),"charges","load"),"environmental impact","environmental footprint")</f>
        <v/>
      </c>
      <c r="C5" s="185" t="str">
        <f>SUBSTITUTE(SUBSTITUTE(SUBSTITUTE('2. BACKEND-EN-trad-GOOGLE'!C5,"sustainable IT profit","sustainable IT benefit"),"charges","load"),"environmental impact","environmental footprint")</f>
        <v/>
      </c>
      <c r="D5" s="185" t="str">
        <f>SUBSTITUTE(SUBSTITUTE(SUBSTITUTE('2. BACKEND-EN-trad-GOOGLE'!D5,"sustainable IT profit","sustainable IT benefit"),"charges","load"),"environmental impact","environmental footprint")</f>
        <v>Is an alternative to SQL queries used when possible (local storage or the like)?</v>
      </c>
      <c r="E5" s="185" t="str">
        <f>SUBSTITUTE(SUBSTITUTE(SUBSTITUTE('2. BACKEND-EN-trad-GOOGLE'!E5,"sustainable IT profit","sustainable IT benefit"),"charges","load"),"environmental impact","environmental footprint")</f>
        <v>Database management engines provide efficient technical solutions but to the detriment of complex technical mechanisms and therefore consumers of resources. Sometimes simpler solutions provide a similar result with less loss.</v>
      </c>
      <c r="F5" s="185" t="str">
        <f>SUBSTITUTE(SUBSTITUTE(SUBSTITUTE('2. BACKEND-EN-trad-GOOGLE'!F5,"sustainable IT profit","sustainable IT benefit"),"charges","load"),"environmental impact","environmental footprint")</f>
        <v>What data is candidate for local storage?</v>
      </c>
      <c r="G5" s="185" t="str">
        <f>SUBSTITUTE(SUBSTITUTE(SUBSTITUTE('2. BACKEND-EN-trad-GOOGLE'!G5,"sustainable IT profit","sustainable IT benefit"),"charges","load"),"environmental impact","environmental footprint")</f>
        <v/>
      </c>
      <c r="H5" s="185" t="str">
        <f>SUBSTITUTE(SUBSTITUTE(SUBSTITUTE('2. BACKEND-EN-trad-GOOGLE'!H5,"sustainable IT profit","sustainable IT benefit"),"charges","load"),"environmental impact","environmental footprint")</f>
        <v/>
      </c>
      <c r="I5" s="185" t="str">
        <f>SUBSTITUTE(SUBSTITUTE(SUBSTITUTE('2. BACKEND-EN-trad-GOOGLE'!I5,"sustainable IT profit","sustainable IT benefit"),"charges","load"),"environmental impact","environmental footprint")</f>
        <v/>
      </c>
    </row>
    <row r="6" spans="1:9" ht="15.75" customHeight="1">
      <c r="A6" s="185" t="str">
        <f>SUBSTITUTE(SUBSTITUTE(SUBSTITUTE('2. BACKEND-EN-trad-GOOGLE'!A6,"sustainable IT profit","sustainable IT benefit"),"charges","load"),"environmental impact","environmental footprint")</f>
        <v>FLUX.DataBase</v>
      </c>
      <c r="B6" s="185" t="str">
        <f>SUBSTITUTE(SUBSTITUTE(SUBSTITUTE('2. BACKEND-EN-trad-GOOGLE'!B6,"sustainable IT profit","sustainable IT benefit"),"charges","load"),"environmental impact","environmental footprint")</f>
        <v/>
      </c>
      <c r="C6" s="185" t="str">
        <f>SUBSTITUTE(SUBSTITUTE(SUBSTITUTE('2. BACKEND-EN-trad-GOOGLE'!C6,"sustainable IT profit","sustainable IT benefit"),"charges","load"),"environmental impact","environmental footprint")</f>
        <v/>
      </c>
      <c r="D6" s="185" t="str">
        <f>SUBSTITUTE(SUBSTITUTE(SUBSTITUTE('2. BACKEND-EN-trad-GOOGLE'!D6,"sustainable IT profit","sustainable IT benefit"),"charges","load"),"environmental impact","environmental footprint")</f>
        <v>Do implemented queries use joins rather than multiple queries?</v>
      </c>
      <c r="E6" s="185" t="str">
        <f>SUBSTITUTE(SUBSTITUTE(SUBSTITUTE('2. BACKEND-EN-trad-GOOGLE'!E6,"sustainable IT profit","sustainable IT benefit"),"charges","load"),"environmental impact","environmental footprint")</f>
        <v>The data access mechanisms can generate significant processing times and therefore a significant use of resources. Most often these loads are associated with a user session and therefore multiply with the increase in traffic on the service. DBMS engines offer several effective analysis mechanisms with regard to the organization of data and needs. Reducing the data access load for a user session is environmentally beneficial and efficient for the technical performance of the service.</v>
      </c>
      <c r="F6" s="185" t="str">
        <f>SUBSTITUTE(SUBSTITUTE(SUBSTITUTE('2. BACKEND-EN-trad-GOOGLE'!F6,"sustainable IT profit","sustainable IT benefit"),"charges","load"),"environmental impact","environmental footprint")</f>
        <v>Is the performance of joins optimized?</v>
      </c>
      <c r="G6" s="185" t="str">
        <f>SUBSTITUTE(SUBSTITUTE(SUBSTITUTE('2. BACKEND-EN-trad-GOOGLE'!G6,"sustainable IT profit","sustainable IT benefit"),"charges","load"),"environmental impact","environmental footprint")</f>
        <v/>
      </c>
      <c r="H6" s="185" t="str">
        <f>SUBSTITUTE(SUBSTITUTE(SUBSTITUTE('2. BACKEND-EN-trad-GOOGLE'!H6,"sustainable IT profit","sustainable IT benefit"),"charges","load"),"environmental impact","environmental footprint")</f>
        <v/>
      </c>
      <c r="I6" s="185" t="str">
        <f>SUBSTITUTE(SUBSTITUTE(SUBSTITUTE('2. BACKEND-EN-trad-GOOGLE'!I6,"sustainable IT profit","sustainable IT benefit"),"charges","load"),"environmental impact","environmental footprint")</f>
        <v/>
      </c>
    </row>
    <row r="7" spans="1:9" ht="15.75" customHeight="1">
      <c r="A7" s="185" t="str">
        <f>SUBSTITUTE(SUBSTITUTE(SUBSTITUTE('2. BACKEND-EN-trad-GOOGLE'!A7,"sustainable IT profit","sustainable IT benefit"),"charges","load"),"environmental impact","environmental footprint")</f>
        <v>FLUX.DataBase</v>
      </c>
      <c r="B7" s="185" t="str">
        <f>SUBSTITUTE(SUBSTITUTE(SUBSTITUTE('2. BACKEND-EN-trad-GOOGLE'!B7,"sustainable IT profit","sustainable IT benefit"),"charges","load"),"environmental impact","environmental footprint")</f>
        <v/>
      </c>
      <c r="C7" s="185" t="str">
        <f>SUBSTITUTE(SUBSTITUTE(SUBSTITUTE('2. BACKEND-EN-trad-GOOGLE'!C7,"sustainable IT profit","sustainable IT benefit"),"charges","load"),"environmental impact","environmental footprint")</f>
        <v>Reduce the impact of data storage and access
(- Store only really useful data)</v>
      </c>
      <c r="D7" s="185" t="str">
        <f>SUBSTITUTE(SUBSTITUTE(SUBSTITUTE('2. BACKEND-EN-trad-GOOGLE'!D7,"sustainable IT profit","sustainable IT benefit"),"charges","load"),"environmental impact","environmental footprint")</f>
        <v>Can data be backed up incrementally?</v>
      </c>
      <c r="E7" s="185" t="str">
        <f>SUBSTITUTE(SUBSTITUTE(SUBSTITUTE('2. BACKEND-EN-trad-GOOGLE'!E7,"sustainable IT profit","sustainable IT benefit"),"charges","load"),"environmental impact","environmental footprint")</f>
        <v>Data is present in several different environments, in particular on each backup. This will consume space, transfer flows if the backups are outsourced. The presence of unmodified data on all backup sets adds very little value to the cost involved. Incremental backup solutions must be implemented to reduce the impact of this essential security.</v>
      </c>
      <c r="F7" s="185" t="str">
        <f>SUBSTITUTE(SUBSTITUTE(SUBSTITUTE('2. BACKEND-EN-trad-GOOGLE'!F7,"sustainable IT profit","sustainable IT benefit"),"charges","load"),"environmental impact","environmental footprint")</f>
        <v>What is the cumulative volume of backups over a month?</v>
      </c>
      <c r="G7" s="185" t="str">
        <f>SUBSTITUTE(SUBSTITUTE(SUBSTITUTE('2. BACKEND-EN-trad-GOOGLE'!G7,"sustainable IT profit","sustainable IT benefit"),"charges","load"),"environmental impact","environmental footprint")</f>
        <v/>
      </c>
      <c r="H7" s="185" t="str">
        <f>SUBSTITUTE(SUBSTITUTE(SUBSTITUTE('2. BACKEND-EN-trad-GOOGLE'!H7,"sustainable IT profit","sustainable IT benefit"),"charges","load"),"environmental impact","environmental footprint")</f>
        <v/>
      </c>
      <c r="I7" s="185" t="str">
        <f>SUBSTITUTE(SUBSTITUTE(SUBSTITUTE('2. BACKEND-EN-trad-GOOGLE'!I7,"sustainable IT profit","sustainable IT benefit"),"charges","load"),"environmental impact","environmental footprint")</f>
        <v/>
      </c>
    </row>
    <row r="8" spans="1:9" ht="15.75" customHeight="1">
      <c r="A8" s="185" t="str">
        <f>SUBSTITUTE(SUBSTITUTE(SUBSTITUTE('2. BACKEND-EN-trad-GOOGLE'!A8,"sustainable IT profit","sustainable IT benefit"),"charges","load"),"environmental impact","environmental footprint")</f>
        <v>FLUX.DataBase</v>
      </c>
      <c r="B8" s="185" t="str">
        <f>SUBSTITUTE(SUBSTITUTE(SUBSTITUTE('2. BACKEND-EN-trad-GOOGLE'!B8,"sustainable IT profit","sustainable IT benefit"),"charges","load"),"environmental impact","environmental footprint")</f>
        <v/>
      </c>
      <c r="C8" s="185" t="str">
        <f>SUBSTITUTE(SUBSTITUTE(SUBSTITUTE('2. BACKEND-EN-trad-GOOGLE'!C8,"sustainable IT profit","sustainable IT benefit"),"charges","load"),"environmental impact","environmental footprint")</f>
        <v>Reduce the impact of data from its storage and access
(- Delete obsolete data)</v>
      </c>
      <c r="D8" s="185" t="str">
        <f>SUBSTITUTE(SUBSTITUTE(SUBSTITUTE('2. BACKEND-EN-trad-GOOGLE'!D8,"sustainable IT profit","sustainable IT benefit"),"charges","load"),"environmental impact","environmental footprint")</f>
        <v>Is the deletion of obsolete data managed?</v>
      </c>
      <c r="E8" s="185" t="str">
        <f>SUBSTITUTE(SUBSTITUTE(SUBSTITUTE('2. BACKEND-EN-trad-GOOGLE'!E8,"sustainable IT profit","sustainable IT benefit"),"charges","load"),"environmental impact","environmental footprint")</f>
        <v>The regulations require control of the data life cycle for certain categories (personal data governed by the GDPR). The other categories of data are not taken into account, which leads to the accumulation of data without taking into account the expiration periods, which introduces a permanent increase in the volume of data, the volumes of backups, the resources consumed by data access. Over time, the level of precision of the data loses its importance, which should lead to a reduction in the volume in the phase preceding outright withdrawal.</v>
      </c>
      <c r="F8" s="185" t="str">
        <f>SUBSTITUTE(SUBSTITUTE(SUBSTITUTE('2. BACKEND-EN-trad-GOOGLE'!F8,"sustainable IT profit","sustainable IT benefit"),"charges","load"),"environmental impact","environmental footprint")</f>
        <v>Are data lifetimes managed?</v>
      </c>
      <c r="G8" s="185" t="str">
        <f>SUBSTITUTE(SUBSTITUTE(SUBSTITUTE('2. BACKEND-EN-trad-GOOGLE'!G8,"sustainable IT profit","sustainable IT benefit"),"charges","load"),"environmental impact","environmental footprint")</f>
        <v/>
      </c>
      <c r="H8" s="185" t="str">
        <f>SUBSTITUTE(SUBSTITUTE(SUBSTITUTE('2. BACKEND-EN-trad-GOOGLE'!H8,"sustainable IT profit","sustainable IT benefit"),"charges","load"),"environmental impact","environmental footprint")</f>
        <v/>
      </c>
      <c r="I8" s="185" t="str">
        <f>SUBSTITUTE(SUBSTITUTE(SUBSTITUTE('2. BACKEND-EN-trad-GOOGLE'!I8,"sustainable IT profit","sustainable IT benefit"),"charges","load"),"environmental impact","environmental footprint")</f>
        <v/>
      </c>
    </row>
    <row r="9" spans="1:9" ht="15.75" customHeight="1">
      <c r="A9" s="185" t="str">
        <f>SUBSTITUTE(SUBSTITUTE(SUBSTITUTE('2. BACKEND-EN-trad-GOOGLE'!A9,"sustainable IT profit","sustainable IT benefit"),"charges","load"),"environmental impact","environmental footprint")</f>
        <v>FLUX.DataBase</v>
      </c>
      <c r="B9" s="185" t="str">
        <f>SUBSTITUTE(SUBSTITUTE(SUBSTITUTE('2. BACKEND-EN-trad-GOOGLE'!B9,"sustainable IT profit","sustainable IT benefit"),"charges","load"),"environmental impact","environmental footprint")</f>
        <v/>
      </c>
      <c r="C9" s="185" t="str">
        <f>SUBSTITUTE(SUBSTITUTE(SUBSTITUTE('2. BACKEND-EN-trad-GOOGLE'!C9,"sustainable IT profit","sustainable IT benefit"),"charges","load"),"environmental impact","environmental footprint")</f>
        <v>Reduce the impact of data storage and access
(- Manage indexes to promote access times)</v>
      </c>
      <c r="D9" s="185" t="str">
        <f>SUBSTITUTE(SUBSTITUTE(SUBSTITUTE('2. BACKEND-EN-trad-GOOGLE'!D9,"sustainable IT profit","sustainable IT benefit"),"charges","load"),"environmental impact","environmental footprint")</f>
        <v>Are database indexes consistent with operations?</v>
      </c>
      <c r="E9" s="185" t="str">
        <f>SUBSTITUTE(SUBSTITUTE(SUBSTITUTE('2. BACKEND-EN-trad-GOOGLE'!E9,"sustainable IT profit","sustainable IT benefit"),"charges","load"),"environmental impact","environmental footprint")</f>
        <v>The organization of data has a strong impact on the search performance in a DBMS. The rules for structuring data collections make it possible to optimize these points. DBMS engines also have performance indicators that facilitate optimization procedures. Less time and less data access processing generates less energy consumption and a lower need to oversize the servers that host these engines.</v>
      </c>
      <c r="F9" s="185" t="str">
        <f>SUBSTITUTE(SUBSTITUTE(SUBSTITUTE('2. BACKEND-EN-trad-GOOGLE'!F9,"sustainable IT profit","sustainable IT benefit"),"charges","load"),"environmental impact","environmental footprint")</f>
        <v>Are index performance reviewed periodically?</v>
      </c>
      <c r="G9" s="185" t="str">
        <f>SUBSTITUTE(SUBSTITUTE(SUBSTITUTE('2. BACKEND-EN-trad-GOOGLE'!G9,"sustainable IT profit","sustainable IT benefit"),"charges","load"),"environmental impact","environmental footprint")</f>
        <v/>
      </c>
      <c r="H9" s="185" t="str">
        <f>SUBSTITUTE(SUBSTITUTE(SUBSTITUTE('2. BACKEND-EN-trad-GOOGLE'!H9,"sustainable IT profit","sustainable IT benefit"),"charges","load"),"environmental impact","environmental footprint")</f>
        <v/>
      </c>
      <c r="I9" s="185" t="str">
        <f>SUBSTITUTE(SUBSTITUTE(SUBSTITUTE('2. BACKEND-EN-trad-GOOGLE'!I9,"sustainable IT profit","sustainable IT benefit"),"charges","load"),"environmental impact","environmental footprint")</f>
        <v/>
      </c>
    </row>
    <row r="10" spans="1:9" ht="15.75" customHeight="1">
      <c r="A10" s="185" t="str">
        <f>SUBSTITUTE(SUBSTITUTE(SUBSTITUTE('2. BACKEND-EN-trad-GOOGLE'!A10,"sustainable IT profit","sustainable IT benefit"),"charges","load"),"environmental impact","environmental footprint")</f>
        <v>FLUX.DataBase</v>
      </c>
      <c r="B10" s="185" t="str">
        <f>SUBSTITUTE(SUBSTITUTE(SUBSTITUTE('2. BACKEND-EN-trad-GOOGLE'!B10,"sustainable IT profit","sustainable IT benefit"),"charges","load"),"environmental impact","environmental footprint")</f>
        <v/>
      </c>
      <c r="C10" s="185" t="str">
        <f>SUBSTITUTE(SUBSTITUTE(SUBSTITUTE('2. BACKEND-EN-trad-GOOGLE'!C10,"sustainable IT profit","sustainable IT benefit"),"charges","load"),"environmental impact","environmental footprint")</f>
        <v>Reduce the impact of data from their storage and access
(- Consider NoSql techno)</v>
      </c>
      <c r="D10" s="185" t="str">
        <f>SUBSTITUTE(SUBSTITUTE(SUBSTITUTE('2. BACKEND-EN-trad-GOOGLE'!D10,"sustainable IT profit","sustainable IT benefit"),"charges","load"),"environmental impact","environmental footprint")</f>
        <v>Is an alternative to the relational model being considered?</v>
      </c>
      <c r="E10" s="185" t="str">
        <f>SUBSTITUTE(SUBSTITUTE(SUBSTITUTE('2. BACKEND-EN-trad-GOOGLE'!E10,"sustainable IT profit","sustainable IT benefit"),"charges","load"),"environmental impact","environmental footprint")</f>
        <v>DBMS relational models offer efficient solutions for managing highly segmented data structures, but in return these DBMS engines consume more technical resources. Alternative models can be more efficient (NoSQL) for certain categories of use.</v>
      </c>
      <c r="F10" s="185" t="str">
        <f>SUBSTITUTE(SUBSTITUTE(SUBSTITUTE('2. BACKEND-EN-trad-GOOGLE'!F10,"sustainable IT profit","sustainable IT benefit"),"charges","load"),"environmental impact","environmental footprint")</f>
        <v>Is a NoSql solution in place?</v>
      </c>
      <c r="G10" s="185" t="str">
        <f>SUBSTITUTE(SUBSTITUTE(SUBSTITUTE('2. BACKEND-EN-trad-GOOGLE'!G10,"sustainable IT profit","sustainable IT benefit"),"charges","load"),"environmental impact","environmental footprint")</f>
        <v/>
      </c>
      <c r="H10" s="185" t="str">
        <f>SUBSTITUTE(SUBSTITUTE(SUBSTITUTE('2. BACKEND-EN-trad-GOOGLE'!H10,"sustainable IT profit","sustainable IT benefit"),"charges","load"),"environmental impact","environmental footprint")</f>
        <v/>
      </c>
      <c r="I10" s="185" t="str">
        <f>SUBSTITUTE(SUBSTITUTE(SUBSTITUTE('2. BACKEND-EN-trad-GOOGLE'!I10,"sustainable IT profit","sustainable IT benefit"),"charges","load"),"environmental impact","environmental footprint")</f>
        <v/>
      </c>
    </row>
    <row r="11" spans="1:9" ht="15.75" customHeight="1">
      <c r="A11" s="185" t="str">
        <f>SUBSTITUTE(SUBSTITUTE(SUBSTITUTE('2. BACKEND-EN-trad-GOOGLE'!A11,"sustainable IT profit","sustainable IT benefit"),"charges","load"),"environmental impact","environmental footprint")</f>
        <v>FLUX.DataBase</v>
      </c>
      <c r="B11" s="185" t="str">
        <f>SUBSTITUTE(SUBSTITUTE(SUBSTITUTE('2. BACKEND-EN-trad-GOOGLE'!B11,"sustainable IT profit","sustainable IT benefit"),"charges","load"),"environmental impact","environmental footprint")</f>
        <v/>
      </c>
      <c r="C11" s="185" t="str">
        <f>SUBSTITUTE(SUBSTITUTE(SUBSTITUTE('2. BACKEND-EN-trad-GOOGLE'!C11,"sustainable IT profit","sustainable IT benefit"),"charges","load"),"environmental impact","environmental footprint")</f>
        <v/>
      </c>
      <c r="D11" s="185" t="str">
        <f>SUBSTITUTE(SUBSTITUTE(SUBSTITUTE('2. BACKEND-EN-trad-GOOGLE'!D11,"sustainable IT profit","sustainable IT benefit"),"charges","load"),"environmental impact","environmental footprint")</f>
        <v>Is a NoSql solution more efficient than its relational equivalent?</v>
      </c>
      <c r="E11" s="185" t="str">
        <f>SUBSTITUTE(SUBSTITUTE(SUBSTITUTE('2. BACKEND-EN-trad-GOOGLE'!E11,"sustainable IT profit","sustainable IT benefit"),"charges","load"),"environmental impact","environmental footprint")</f>
        <v>Predicting performance gains between a relational model and NoSql is difficult and very dependent on the organization and use of data collections. Only a comparative study on a sample will be able to establish the gains and benefits of each alternative.</v>
      </c>
      <c r="F11" s="185" t="str">
        <f>SUBSTITUTE(SUBSTITUTE(SUBSTITUTE('2. BACKEND-EN-trad-GOOGLE'!F11,"sustainable IT profit","sustainable IT benefit"),"charges","load"),"environmental impact","environmental footprint")</f>
        <v>What would be the benefits of a NoSql solution?</v>
      </c>
      <c r="G11" s="185" t="str">
        <f>SUBSTITUTE(SUBSTITUTE(SUBSTITUTE('2. BACKEND-EN-trad-GOOGLE'!G11,"sustainable IT profit","sustainable IT benefit"),"charges","load"),"environmental impact","environmental footprint")</f>
        <v/>
      </c>
      <c r="H11" s="185" t="str">
        <f>SUBSTITUTE(SUBSTITUTE(SUBSTITUTE('2. BACKEND-EN-trad-GOOGLE'!H11,"sustainable IT profit","sustainable IT benefit"),"charges","load"),"environmental impact","environmental footprint")</f>
        <v/>
      </c>
      <c r="I11" s="185" t="str">
        <f>SUBSTITUTE(SUBSTITUTE(SUBSTITUTE('2. BACKEND-EN-trad-GOOGLE'!I11,"sustainable IT profit","sustainable IT benefit"),"charges","load"),"environmental impact","environmental footprint")</f>
        <v/>
      </c>
    </row>
    <row r="12" spans="1:9" ht="15.75" customHeight="1">
      <c r="A12" s="185" t="str">
        <f>SUBSTITUTE(SUBSTITUTE(SUBSTITUTE('2. BACKEND-EN-trad-GOOGLE'!A12,"sustainable IT profit","sustainable IT benefit"),"charges","load"),"environmental impact","environmental footprint")</f>
        <v>FLUX.DataBase</v>
      </c>
      <c r="B12" s="185" t="str">
        <f>SUBSTITUTE(SUBSTITUTE(SUBSTITUTE('2. BACKEND-EN-trad-GOOGLE'!B12,"sustainable IT profit","sustainable IT benefit"),"charges","load"),"environmental impact","environmental footprint")</f>
        <v/>
      </c>
      <c r="C12" s="185" t="str">
        <f>SUBSTITUTE(SUBSTITUTE(SUBSTITUTE('2. BACKEND-EN-trad-GOOGLE'!C12,"sustainable IT profit","sustainable IT benefit"),"charges","load"),"environmental impact","environmental footprint")</f>
        <v>Reduce the impact of data from its storage and access
(-Benchmarker requests Vs Stored Procedures / Triggers)</v>
      </c>
      <c r="D12" s="185" t="str">
        <f>SUBSTITUTE(SUBSTITUTE(SUBSTITUTE('2. BACKEND-EN-trad-GOOGLE'!D12,"sustainable IT profit","sustainable IT benefit"),"charges","load"),"environmental impact","environmental footprint")</f>
        <v>Have the different data access solutions (queries, triggers, stored procedures) been tested?</v>
      </c>
      <c r="E12" s="185" t="str">
        <f>SUBSTITUTE(SUBSTITUTE(SUBSTITUTE('2. BACKEND-EN-trad-GOOGLE'!E12,"sustainable IT profit","sustainable IT benefit"),"charges","load"),"environmental impact","environmental footprint")</f>
        <v>The different methods of accessing the data provided by the DBMS engines can produce different resource consumptions for a similar result. Among these solutions, the queries, the stored procedures, the triggers must be evaluated to determine for each use the best candidate, which will reduce the consumption of resources.</v>
      </c>
      <c r="F12" s="185" t="str">
        <f>SUBSTITUTE(SUBSTITUTE(SUBSTITUTE('2. BACKEND-EN-trad-GOOGLE'!F12,"sustainable IT profit","sustainable IT benefit"),"charges","load"),"environmental impact","environmental footprint")</f>
        <v>Are the performances of the different solutions triggers, stored procedures, queries available?</v>
      </c>
      <c r="G12" s="185" t="str">
        <f>SUBSTITUTE(SUBSTITUTE(SUBSTITUTE('2. BACKEND-EN-trad-GOOGLE'!G12,"sustainable IT profit","sustainable IT benefit"),"charges","load"),"environmental impact","environmental footprint")</f>
        <v/>
      </c>
      <c r="H12" s="185" t="str">
        <f>SUBSTITUTE(SUBSTITUTE(SUBSTITUTE('2. BACKEND-EN-trad-GOOGLE'!H12,"sustainable IT profit","sustainable IT benefit"),"charges","load"),"environmental impact","environmental footprint")</f>
        <v/>
      </c>
      <c r="I12" s="185" t="str">
        <f>SUBSTITUTE(SUBSTITUTE(SUBSTITUTE('2. BACKEND-EN-trad-GOOGLE'!I12,"sustainable IT profit","sustainable IT benefit"),"charges","load"),"environmental impact","environmental footprint")</f>
        <v/>
      </c>
    </row>
    <row r="13" spans="1:9" ht="15.75" customHeight="1">
      <c r="A13" s="185" t="str">
        <f>SUBSTITUTE(SUBSTITUTE(SUBSTITUTE('2. BACKEND-EN-trad-GOOGLE'!A13,"sustainable IT profit","sustainable IT benefit"),"charges","load"),"environmental impact","environmental footprint")</f>
        <v>FLUX.DataBase</v>
      </c>
      <c r="B13" s="185" t="str">
        <f>SUBSTITUTE(SUBSTITUTE(SUBSTITUTE('2. BACKEND-EN-trad-GOOGLE'!B13,"sustainable IT profit","sustainable IT benefit"),"charges","load"),"environmental impact","environmental footprint")</f>
        <v/>
      </c>
      <c r="C13" s="185" t="str">
        <f>SUBSTITUTE(SUBSTITUTE(SUBSTITUTE('2. BACKEND-EN-trad-GOOGLE'!C13,"sustainable IT profit","sustainable IT benefit"),"charges","load"),"environmental impact","environmental footprint")</f>
        <v>Reduce the impact of data from their storage and access
(-Follow / activate slow requests)</v>
      </c>
      <c r="D13" s="185" t="str">
        <f>SUBSTITUTE(SUBSTITUTE(SUBSTITUTE('2. BACKEND-EN-trad-GOOGLE'!D13,"sustainable IT profit","sustainable IT benefit"),"charges","load"),"environmental impact","environmental footprint")</f>
        <v>Are the EXPLAIN clauses used on the queries resulting from the "Slow queries" to optimize the indexes?</v>
      </c>
      <c r="E13" s="185" t="str">
        <f>SUBSTITUTE(SUBSTITUTE(SUBSTITUTE('2. BACKEND-EN-trad-GOOGLE'!E13,"sustainable IT profit","sustainable IT benefit"),"charges","load"),"environmental impact","environmental footprint")</f>
        <v>Most DBMS engines have a supervision mode as standard, enabling the most resource-consuming actions to be identified. The methods of investigation of the treatments identified as "heavy" are also provided by the engines in order to give the possible axes of improvement to reduce the delays and costs of the operations.</v>
      </c>
      <c r="F13" s="185" t="str">
        <f>SUBSTITUTE(SUBSTITUTE(SUBSTITUTE('2. BACKEND-EN-trad-GOOGLE'!F13,"sustainable IT profit","sustainable IT benefit"),"charges","load"),"environmental impact","environmental footprint")</f>
        <v>Are the criteria for identifying a slow query clearly defined?</v>
      </c>
      <c r="G13" s="185" t="str">
        <f>SUBSTITUTE(SUBSTITUTE(SUBSTITUTE('2. BACKEND-EN-trad-GOOGLE'!G13,"sustainable IT profit","sustainable IT benefit"),"charges","load"),"environmental impact","environmental footprint")</f>
        <v/>
      </c>
      <c r="H13" s="185" t="str">
        <f>SUBSTITUTE(SUBSTITUTE(SUBSTITUTE('2. BACKEND-EN-trad-GOOGLE'!H13,"sustainable IT profit","sustainable IT benefit"),"charges","load"),"environmental impact","environmental footprint")</f>
        <v/>
      </c>
      <c r="I13" s="185" t="str">
        <f>SUBSTITUTE(SUBSTITUTE(SUBSTITUTE('2. BACKEND-EN-trad-GOOGLE'!I13,"sustainable IT profit","sustainable IT benefit"),"charges","load"),"environmental impact","environmental footprint")</f>
        <v/>
      </c>
    </row>
    <row r="14" spans="1:9" ht="15.75" customHeight="1">
      <c r="A14" s="185" t="str">
        <f>SUBSTITUTE(SUBSTITUTE(SUBSTITUTE('2. BACKEND-EN-trad-GOOGLE'!A14,"sustainable IT profit","sustainable IT benefit"),"charges","load"),"environmental impact","environmental footprint")</f>
        <v>FLUX.DataBase</v>
      </c>
      <c r="B14" s="185" t="str">
        <f>SUBSTITUTE(SUBSTITUTE(SUBSTITUTE('2. BACKEND-EN-trad-GOOGLE'!B14,"sustainable IT profit","sustainable IT benefit"),"charges","load"),"environmental impact","environmental footprint")</f>
        <v/>
      </c>
      <c r="C14" s="185" t="str">
        <f>SUBSTITUTE(SUBSTITUTE(SUBSTITUTE('2. BACKEND-EN-trad-GOOGLE'!C14,"sustainable IT profit","sustainable IT benefit"),"charges","load"),"environmental impact","environmental footprint")</f>
        <v/>
      </c>
      <c r="D14" s="185" t="str">
        <f>SUBSTITUTE(SUBSTITUTE(SUBSTITUTE('2. BACKEND-EN-trad-GOOGLE'!D14,"sustainable IT profit","sustainable IT benefit"),"charges","load"),"environmental impact","environmental footprint")</f>
        <v>Are the slow query detection thresholds set effectively?</v>
      </c>
      <c r="E14" s="185" t="str">
        <f>SUBSTITUTE(SUBSTITUTE(SUBSTITUTE('2. BACKEND-EN-trad-GOOGLE'!E14,"sustainable IT profit","sustainable IT benefit"),"charges","load"),"environmental impact","environmental footprint")</f>
        <v>Even if the data structure does not change, the volumes will change between the design and the use of the service. This volume can lead to load phenomena or resource contentions which were not previously apparent. Monitoring the evolution of the most consuming treatments is essential throughout the life of the service.</v>
      </c>
      <c r="F14" s="185" t="str">
        <f>SUBSTITUTE(SUBSTITUTE(SUBSTITUTE('2. BACKEND-EN-trad-GOOGLE'!F14,"sustainable IT profit","sustainable IT benefit"),"charges","load"),"environmental impact","environmental footprint")</f>
        <v>Are the slow query thresholds reviewed periodically?</v>
      </c>
      <c r="G14" s="185" t="str">
        <f>SUBSTITUTE(SUBSTITUTE(SUBSTITUTE('2. BACKEND-EN-trad-GOOGLE'!G14,"sustainable IT profit","sustainable IT benefit"),"charges","load"),"environmental impact","environmental footprint")</f>
        <v/>
      </c>
      <c r="H14" s="185" t="str">
        <f>SUBSTITUTE(SUBSTITUTE(SUBSTITUTE('2. BACKEND-EN-trad-GOOGLE'!H14,"sustainable IT profit","sustainable IT benefit"),"charges","load"),"environmental impact","environmental footprint")</f>
        <v/>
      </c>
      <c r="I14" s="185" t="str">
        <f>SUBSTITUTE(SUBSTITUTE(SUBSTITUTE('2. BACKEND-EN-trad-GOOGLE'!I14,"sustainable IT profit","sustainable IT benefit"),"charges","load"),"environmental impact","environmental footprint")</f>
        <v/>
      </c>
    </row>
    <row r="15" spans="1:9" ht="15.75" customHeight="1">
      <c r="A15" s="185" t="str">
        <f>SUBSTITUTE(SUBSTITUTE(SUBSTITUTE('2. BACKEND-EN-trad-GOOGLE'!A15,"sustainable IT profit","sustainable IT benefit"),"charges","load"),"environmental impact","environmental footprint")</f>
        <v>FLUX.DataBase</v>
      </c>
      <c r="B15" s="185" t="str">
        <f>SUBSTITUTE(SUBSTITUTE(SUBSTITUTE('2. BACKEND-EN-trad-GOOGLE'!B15,"sustainable IT profit","sustainable IT benefit"),"charges","load"),"environmental impact","environmental footprint")</f>
        <v/>
      </c>
      <c r="C15" s="185" t="str">
        <f>SUBSTITUTE(SUBSTITUTE(SUBSTITUTE('2. BACKEND-EN-trad-GOOGLE'!C15,"sustainable IT profit","sustainable IT benefit"),"charges","load"),"environmental impact","environmental footprint")</f>
        <v/>
      </c>
      <c r="D15" s="185" t="str">
        <f>SUBSTITUTE(SUBSTITUTE(SUBSTITUTE('2. BACKEND-EN-trad-GOOGLE'!D15,"sustainable IT profit","sustainable IT benefit"),"charges","load"),"environmental impact","environmental footprint")</f>
        <v>Are "live" and "dead" data handled differently (eg: Slow storage for "dead" data)?</v>
      </c>
      <c r="E15" s="185" t="str">
        <f>SUBSTITUTE(SUBSTITUTE(SUBSTITUTE('2. BACKEND-EN-trad-GOOGLE'!E15,"sustainable IT profit","sustainable IT benefit"),"charges","load"),"environmental impact","environmental footprint")</f>
        <v>Historical data must be kept for legal or service functional reasons. The rates of use of inactive data do not justify the use of high performance mechanisms for their storage. The most efficient storage mechanisms are also often those which consume the most energy or which have a shorter physical renewal cycle.</v>
      </c>
      <c r="F15" s="185" t="str">
        <f>SUBSTITUTE(SUBSTITUTE(SUBSTITUTE('2. BACKEND-EN-trad-GOOGLE'!F15,"sustainable IT profit","sustainable IT benefit"),"charges","load"),"environmental impact","environmental footprint")</f>
        <v>How much inactive data is kept?</v>
      </c>
      <c r="G15" s="185" t="str">
        <f>SUBSTITUTE(SUBSTITUTE(SUBSTITUTE('2. BACKEND-EN-trad-GOOGLE'!G15,"sustainable IT profit","sustainable IT benefit"),"charges","load"),"environmental impact","environmental footprint")</f>
        <v/>
      </c>
      <c r="H15" s="185" t="str">
        <f>SUBSTITUTE(SUBSTITUTE(SUBSTITUTE('2. BACKEND-EN-trad-GOOGLE'!H15,"sustainable IT profit","sustainable IT benefit"),"charges","load"),"environmental impact","environmental footprint")</f>
        <v/>
      </c>
      <c r="I15" s="185" t="str">
        <f>SUBSTITUTE(SUBSTITUTE(SUBSTITUTE('2. BACKEND-EN-trad-GOOGLE'!I15,"sustainable IT profit","sustainable IT benefit"),"charges","load"),"environmental impact","environmental footprint")</f>
        <v/>
      </c>
    </row>
    <row r="16" spans="1:9" ht="15.75" customHeight="1">
      <c r="A16" s="185" t="str">
        <f>SUBSTITUTE(SUBSTITUTE(SUBSTITUTE('2. BACKEND-EN-trad-GOOGLE'!A16,"sustainable IT profit","sustainable IT benefit"),"charges","load"),"environmental impact","environmental footprint")</f>
        <v>FLUX.DataBase</v>
      </c>
      <c r="B16" s="185" t="str">
        <f>SUBSTITUTE(SUBSTITUTE(SUBSTITUTE('2. BACKEND-EN-trad-GOOGLE'!B16,"sustainable IT profit","sustainable IT benefit"),"charges","load"),"environmental impact","environmental footprint")</f>
        <v/>
      </c>
      <c r="C16" s="185" t="str">
        <f>SUBSTITUTE(SUBSTITUTE(SUBSTITUTE('2. BACKEND-EN-trad-GOOGLE'!C16,"sustainable IT profit","sustainable IT benefit"),"charges","load"),"environmental impact","environmental footprint")</f>
        <v/>
      </c>
      <c r="D16" s="185" t="str">
        <f>SUBSTITUTE(SUBSTITUTE(SUBSTITUTE('2. BACKEND-EN-trad-GOOGLE'!D16,"sustainable IT profit","sustainable IT benefit"),"charges","load"),"environmental impact","environmental footprint")</f>
        <v>Is frequently accessed data available in RAM?</v>
      </c>
      <c r="E16" s="185" t="str">
        <f>SUBSTITUTE(SUBSTITUTE(SUBSTITUTE('2. BACKEND-EN-trad-GOOGLE'!E16,"sustainable IT profit","sustainable IT benefit"),"charges","load"),"environmental impact","environmental footprint")</f>
        <v>The consumption of processing resources is greater when the information must be collected on physical media (disks, networks) rather than in RAM memory. The most frequently accessed data must benefit from this solution to reduce the access energy, the performance will also be higher.</v>
      </c>
      <c r="F16" s="185" t="str">
        <f>SUBSTITUTE(SUBSTITUTE(SUBSTITUTE('2. BACKEND-EN-trad-GOOGLE'!F16,"sustainable IT profit","sustainable IT benefit"),"charges","load"),"environmental impact","environmental footprint")</f>
        <v>What rate of physical access to data is measured?</v>
      </c>
      <c r="G16" s="185" t="str">
        <f>SUBSTITUTE(SUBSTITUTE(SUBSTITUTE('2. BACKEND-EN-trad-GOOGLE'!G16,"sustainable IT profit","sustainable IT benefit"),"charges","load"),"environmental impact","environmental footprint")</f>
        <v/>
      </c>
      <c r="H16" s="185" t="str">
        <f>SUBSTITUTE(SUBSTITUTE(SUBSTITUTE('2. BACKEND-EN-trad-GOOGLE'!H16,"sustainable IT profit","sustainable IT benefit"),"charges","load"),"environmental impact","environmental footprint")</f>
        <v/>
      </c>
      <c r="I16" s="185" t="str">
        <f>SUBSTITUTE(SUBSTITUTE(SUBSTITUTE('2. BACKEND-EN-trad-GOOGLE'!I16,"sustainable IT profit","sustainable IT benefit"),"charges","load"),"environmental impact","environmental footprint")</f>
        <v>Pidila 436 / GreenIT 64 / Opquast 62</v>
      </c>
    </row>
    <row r="17" spans="1:9" ht="15.75" customHeight="1">
      <c r="A17" s="185" t="str">
        <f>SUBSTITUTE(SUBSTITUTE(SUBSTITUTE('2. BACKEND-EN-trad-GOOGLE'!A17,"sustainable IT profit","sustainable IT benefit"),"charges","load"),"environmental impact","environmental footprint")</f>
        <v>FLUX.DataBase</v>
      </c>
      <c r="B17" s="185" t="str">
        <f>SUBSTITUTE(SUBSTITUTE(SUBSTITUTE('2. BACKEND-EN-trad-GOOGLE'!B17,"sustainable IT profit","sustainable IT benefit"),"charges","load"),"environmental impact","environmental footprint")</f>
        <v/>
      </c>
      <c r="C17" s="185" t="str">
        <f>SUBSTITUTE(SUBSTITUTE(SUBSTITUTE('2. BACKEND-EN-trad-GOOGLE'!C17,"sustainable IT profit","sustainable IT benefit"),"charges","load"),"environmental impact","environmental footprint")</f>
        <v/>
      </c>
      <c r="D17" s="185" t="str">
        <f>SUBSTITUTE(SUBSTITUTE(SUBSTITUTE('2. BACKEND-EN-trad-GOOGLE'!D17,"sustainable IT profit","sustainable IT benefit"),"charges","load"),"environmental impact","environmental footprint")</f>
        <v>Are data replications between multiple Database Engine (Cluster) instances appropriate for sensitivity and availability requirement?</v>
      </c>
      <c r="E17" s="185" t="str">
        <f>SUBSTITUTE(SUBSTITUTE(SUBSTITUTE('2. BACKEND-EN-trad-GOOGLE'!E17,"sustainable IT profit","sustainable IT benefit"),"charges","load"),"environmental impact","environmental footprint")</f>
        <v>The same data can be duplicated to ensure availability and security needs. Redundancy is effective in securing data, but not all data justifies this precaution, which increases storage volumes and generates synchronization processing. Only sensitive data should be secured with the most effective redundancy mechanisms. The clustering of DBMS engines makes it possible to manage the failure of an engine. If in addition each engine uses redundant storage (Mirroring, RAID 5, ...) the same data has a footprint which can be multiplied by 6 (most often a cluster contains 3 instances to manage the quorums in the event of failure of a knot).</v>
      </c>
      <c r="F17" s="185" t="str">
        <f>SUBSTITUTE(SUBSTITUTE(SUBSTITUTE('2. BACKEND-EN-trad-GOOGLE'!F17,"sustainable IT profit","sustainable IT benefit"),"charges","load"),"environmental impact","environmental footprint")</f>
        <v>Are duplicate data plotted and related to their sensitivity?</v>
      </c>
      <c r="G17" s="185" t="str">
        <f>SUBSTITUTE(SUBSTITUTE(SUBSTITUTE('2. BACKEND-EN-trad-GOOGLE'!G17,"sustainable IT profit","sustainable IT benefit"),"charges","load"),"environmental impact","environmental footprint")</f>
        <v/>
      </c>
      <c r="H17" s="185" t="str">
        <f>SUBSTITUTE(SUBSTITUTE(SUBSTITUTE('2. BACKEND-EN-trad-GOOGLE'!H17,"sustainable IT profit","sustainable IT benefit"),"charges","load"),"environmental impact","environmental footprint")</f>
        <v/>
      </c>
      <c r="I17" s="185" t="str">
        <f>SUBSTITUTE(SUBSTITUTE(SUBSTITUTE('2. BACKEND-EN-trad-GOOGLE'!I17,"sustainable IT profit","sustainable IT benefit"),"charges","load"),"environmental impact","environmental footprint")</f>
        <v/>
      </c>
    </row>
    <row r="18" spans="1:9" ht="15.75" customHeight="1">
      <c r="A18" s="185" t="str">
        <f>SUBSTITUTE(SUBSTITUTE(SUBSTITUTE('2. BACKEND-EN-trad-GOOGLE'!A18,"sustainable IT profit","sustainable IT benefit"),"charges","load"),"environmental impact","environmental footprint")</f>
        <v>FLOW.DataCollection</v>
      </c>
      <c r="B18" s="185" t="str">
        <f>SUBSTITUTE(SUBSTITUTE(SUBSTITUTE('2. BACKEND-EN-trad-GOOGLE'!B18,"sustainable IT profit","sustainable IT benefit"),"charges","load"),"environmental impact","environmental footprint")</f>
        <v/>
      </c>
      <c r="C18" s="185" t="str">
        <f>SUBSTITUTE(SUBSTITUTE(SUBSTITUTE('2. BACKEND-EN-trad-GOOGLE'!C18,"sustainable IT profit","sustainable IT benefit"),"charges","load"),"environmental impact","environmental footprint")</f>
        <v>Reduce the impact of data from their storage and access
(- Create the expiration date of the collected data)</v>
      </c>
      <c r="D18" s="185" t="str">
        <f>SUBSTITUTE(SUBSTITUTE(SUBSTITUTE('2. BACKEND-EN-trad-GOOGLE'!D18,"sustainable IT profit","sustainable IT benefit"),"charges","load"),"environmental impact","environmental footprint")</f>
        <v>Does the data have an expiration date when it is deleted?</v>
      </c>
      <c r="E18" s="185" t="str">
        <f>SUBSTITUTE(SUBSTITUTE(SUBSTITUTE('2. BACKEND-EN-trad-GOOGLE'!E18,"sustainable IT profit","sustainable IT benefit"),"charges","load"),"environmental impact","environmental footprint")</f>
        <v>The specifications reveal data collections of asynchronous procedures or periodic tasks essential for the proper functioning of the service. These elements are most often invisible and in the absence of explicit specifications of the withdrawal process they are rarely taken into account for the purposes of operating a service. Each of these elements must carry its own end-of-life information.</v>
      </c>
      <c r="F18" s="185" t="str">
        <f>SUBSTITUTE(SUBSTITUTE(SUBSTITUTE('2. BACKEND-EN-trad-GOOGLE'!F18,"sustainable IT profit","sustainable IT benefit"),"charges","load"),"environmental impact","environmental footprint")</f>
        <v>How often are expiration dates checked?</v>
      </c>
      <c r="G18" s="185" t="str">
        <f>SUBSTITUTE(SUBSTITUTE(SUBSTITUTE('2. BACKEND-EN-trad-GOOGLE'!G18,"sustainable IT profit","sustainable IT benefit"),"charges","load"),"environmental impact","environmental footprint")</f>
        <v/>
      </c>
      <c r="H18" s="185" t="str">
        <f>SUBSTITUTE(SUBSTITUTE(SUBSTITUTE('2. BACKEND-EN-trad-GOOGLE'!H18,"sustainable IT profit","sustainable IT benefit"),"charges","load"),"environmental impact","environmental footprint")</f>
        <v/>
      </c>
      <c r="I18" s="185" t="str">
        <f>SUBSTITUTE(SUBSTITUTE(SUBSTITUTE('2. BACKEND-EN-trad-GOOGLE'!I18,"sustainable IT profit","sustainable IT benefit"),"charges","load"),"environmental impact","environmental footprint")</f>
        <v/>
      </c>
    </row>
    <row r="19" spans="1:9" ht="15.75" customHeight="1">
      <c r="A19" s="185" t="str">
        <f>SUBSTITUTE(SUBSTITUTE(SUBSTITUTE('2. BACKEND-EN-trad-GOOGLE'!A19,"sustainable IT profit","sustainable IT benefit"),"charges","load"),"environmental impact","environmental footprint")</f>
        <v>FLOW.DataCollection</v>
      </c>
      <c r="B19" s="185" t="str">
        <f>SUBSTITUTE(SUBSTITUTE(SUBSTITUTE('2. BACKEND-EN-trad-GOOGLE'!B19,"sustainable IT profit","sustainable IT benefit"),"charges","load"),"environmental impact","environmental footprint")</f>
        <v/>
      </c>
      <c r="C19" s="185" t="str">
        <f>SUBSTITUTE(SUBSTITUTE(SUBSTITUTE('2. BACKEND-EN-trad-GOOGLE'!C19,"sustainable IT profit","sustainable IT benefit"),"charges","load"),"environmental impact","environmental footprint")</f>
        <v>Reduce the impact of data storage and access
(- Collect GDPR compliant data)</v>
      </c>
      <c r="D19" s="185" t="str">
        <f>SUBSTITUTE(SUBSTITUTE(SUBSTITUTE('2. BACKEND-EN-trad-GOOGLE'!D19,"sustainable IT profit","sustainable IT benefit"),"charges","load"),"environmental impact","environmental footprint")</f>
        <v>Are sensitive data collected?
Are they essential?</v>
      </c>
      <c r="E19" s="185" t="str">
        <f>SUBSTITUTE(SUBSTITUTE(SUBSTITUTE('2. BACKEND-EN-trad-GOOGLE'!E19,"sustainable IT profit","sustainable IT benefit"),"charges","load"),"environmental impact","environmental footprint")</f>
        <v>The data that users entrust are under your responsibility and users must be kept informed of the care you take to ensure the confidentiality of this data. The GDPR imposes a framework for personal data but does not cover other categories that deserve the same precautions. The processing register, the GDPR PIA must be carried out, updated and validated by the DPO (Data Protection Officer). Data exchanged with other service providers must be subject to a liability analysis. Limiting the collection of sensitive data, beyond respect for the user, also reduces the burden and responsibility of administering this personal data.</v>
      </c>
      <c r="F19" s="185" t="str">
        <f>SUBSTITUTE(SUBSTITUTE(SUBSTITUTE('2. BACKEND-EN-trad-GOOGLE'!F19,"sustainable IT profit","sustainable IT benefit"),"charges","load"),"environmental impact","environmental footprint")</f>
        <v>How much data is identified as sensitive to GDPR senses?</v>
      </c>
      <c r="G19" s="185" t="str">
        <f>SUBSTITUTE(SUBSTITUTE(SUBSTITUTE('2. BACKEND-EN-trad-GOOGLE'!G19,"sustainable IT profit","sustainable IT benefit"),"charges","load"),"environmental impact","environmental footprint")</f>
        <v/>
      </c>
      <c r="H19" s="185" t="str">
        <f>SUBSTITUTE(SUBSTITUTE(SUBSTITUTE('2. BACKEND-EN-trad-GOOGLE'!H19,"sustainable IT profit","sustainable IT benefit"),"charges","load"),"environmental impact","environmental footprint")</f>
        <v/>
      </c>
      <c r="I19" s="185" t="str">
        <f>SUBSTITUTE(SUBSTITUTE(SUBSTITUTE('2. BACKEND-EN-trad-GOOGLE'!I19,"sustainable IT profit","sustainable IT benefit"),"charges","load"),"environmental impact","environmental footprint")</f>
        <v/>
      </c>
    </row>
    <row r="20" spans="1:9" ht="15.75" customHeight="1">
      <c r="A20" s="185" t="str">
        <f>SUBSTITUTE(SUBSTITUTE(SUBSTITUTE('2. BACKEND-EN-trad-GOOGLE'!A20,"sustainable IT profit","sustainable IT benefit"),"charges","load"),"environmental impact","environmental footprint")</f>
        <v>FLOW.DataCollection</v>
      </c>
      <c r="B20" s="185" t="str">
        <f>SUBSTITUTE(SUBSTITUTE(SUBSTITUTE('2. BACKEND-EN-trad-GOOGLE'!B20,"sustainable IT profit","sustainable IT benefit"),"charges","load"),"environmental impact","environmental footprint")</f>
        <v/>
      </c>
      <c r="C20" s="185" t="str">
        <f>SUBSTITUTE(SUBSTITUTE(SUBSTITUTE('2. BACKEND-EN-trad-GOOGLE'!C20,"sustainable IT profit","sustainable IT benefit"),"charges","load"),"environmental impact","environmental footprint")</f>
        <v>Reduce the impact of data from their storage and access
(- Collect only the minimum data necessary for the functionality in use (Amaury))</v>
      </c>
      <c r="D20" s="185" t="str">
        <f>SUBSTITUTE(SUBSTITUTE(SUBSTITUTE('2. BACKEND-EN-trad-GOOGLE'!D20,"sustainable IT profit","sustainable IT benefit"),"charges","load"),"environmental impact","environmental footprint")</f>
        <v>Is the data collected really useful?</v>
      </c>
      <c r="E20" s="185" t="str">
        <f>SUBSTITUTE(SUBSTITUTE(SUBSTITUTE('2. BACKEND-EN-trad-GOOGLE'!E20,"sustainable IT profit","sustainable IT benefit"),"charges","load"),"environmental impact","environmental footprint")</f>
        <v>The data that users entrust are under your responsibility and users must be kept informed of the care you take to ensure the confidentiality of their data. The GDPR imposes a framework for personal data but does not cover other categories that deserve the same precautions. The service data footprint has repercussions throughout the service life cycle, reducing the volume of data collected is essential to limit these impacts</v>
      </c>
      <c r="F20" s="185" t="str">
        <f>SUBSTITUTE(SUBSTITUTE(SUBSTITUTE('2. BACKEND-EN-trad-GOOGLE'!F20,"sustainable IT profit","sustainable IT benefit"),"charges","load"),"environmental impact","environmental footprint")</f>
        <v>Is each data associated with a treatment?</v>
      </c>
      <c r="G20" s="185" t="str">
        <f>SUBSTITUTE(SUBSTITUTE(SUBSTITUTE('2. BACKEND-EN-trad-GOOGLE'!G20,"sustainable IT profit","sustainable IT benefit"),"charges","load"),"environmental impact","environmental footprint")</f>
        <v/>
      </c>
      <c r="H20" s="185" t="str">
        <f>SUBSTITUTE(SUBSTITUTE(SUBSTITUTE('2. BACKEND-EN-trad-GOOGLE'!H20,"sustainable IT profit","sustainable IT benefit"),"charges","load"),"environmental impact","environmental footprint")</f>
        <v/>
      </c>
      <c r="I20" s="185" t="str">
        <f>SUBSTITUTE(SUBSTITUTE(SUBSTITUTE('2. BACKEND-EN-trad-GOOGLE'!I20,"sustainable IT profit","sustainable IT benefit"),"charges","load"),"environmental impact","environmental footprint")</f>
        <v/>
      </c>
    </row>
    <row r="21" spans="1:9" ht="15.75" customHeight="1">
      <c r="A21" s="185" t="str">
        <f>SUBSTITUTE(SUBSTITUTE(SUBSTITUTE('2. BACKEND-EN-trad-GOOGLE'!A21,"sustainable IT profit","sustainable IT benefit"),"charges","load"),"environmental impact","environmental footprint")</f>
        <v>FLOW.DataCollection</v>
      </c>
      <c r="B21" s="185" t="str">
        <f>SUBSTITUTE(SUBSTITUTE(SUBSTITUTE('2. BACKEND-EN-trad-GOOGLE'!B21,"sustainable IT profit","sustainable IT benefit"),"charges","load"),"environmental impact","environmental footprint")</f>
        <v/>
      </c>
      <c r="C21" s="185" t="str">
        <f>SUBSTITUTE(SUBSTITUTE(SUBSTITUTE('2. BACKEND-EN-trad-GOOGLE'!C21,"sustainable IT profit","sustainable IT benefit"),"charges","load"),"environmental impact","environmental footprint")</f>
        <v/>
      </c>
      <c r="D21" s="185" t="str">
        <f>SUBSTITUTE(SUBSTITUTE(SUBSTITUTE('2. BACKEND-EN-trad-GOOGLE'!D21,"sustainable IT profit","sustainable IT benefit"),"charges","load"),"environmental impact","environmental footprint")</f>
        <v>Does the API provide limits, filters and the list of fields to return?</v>
      </c>
      <c r="E21" s="185" t="str">
        <f>SUBSTITUTE(SUBSTITUTE(SUBSTITUTE('2. BACKEND-EN-trad-GOOGLE'!E21,"sustainable IT profit","sustainable IT benefit"),"charges","load"),"environmental impact","environmental footprint")</f>
        <v>The journeys and needs of users are very difficult to anticipate. One trend is to provide the front end with as much data as possible to cover the maximum number of use cases. This practice is inefficient from a Sustainable IT point of view because the collection, processing and routing of data generate a load and therefore a significant energy consumption without certainty that all this data will actually be used. The service footprint must be reduced by collecting only essential data as the service unfolds through API mechanisms.</v>
      </c>
      <c r="F21" s="185" t="str">
        <f>SUBSTITUTE(SUBSTITUTE(SUBSTITUTE('2. BACKEND-EN-trad-GOOGLE'!F21,"sustainable IT profit","sustainable IT benefit"),"charges","load"),"environmental impact","environmental footprint")</f>
        <v>What maximum volume is returned by APIs?</v>
      </c>
      <c r="G21" s="185" t="str">
        <f>SUBSTITUTE(SUBSTITUTE(SUBSTITUTE('2. BACKEND-EN-trad-GOOGLE'!G21,"sustainable IT profit","sustainable IT benefit"),"charges","load"),"environmental impact","environmental footprint")</f>
        <v>Is pagination handled in API calls?</v>
      </c>
      <c r="H21" s="185" t="str">
        <f>SUBSTITUTE(SUBSTITUTE(SUBSTITUTE('2. BACKEND-EN-trad-GOOGLE'!H21,"sustainable IT profit","sustainable IT benefit"),"charges","load"),"environmental impact","environmental footprint")</f>
        <v>Is the volume of API exchanges limited?</v>
      </c>
      <c r="I21" s="185" t="str">
        <f>SUBSTITUTE(SUBSTITUTE(SUBSTITUTE('2. BACKEND-EN-trad-GOOGLE'!I21,"sustainable IT profit","sustainable IT benefit"),"charges","load"),"environmental impact","environmental footprint")</f>
        <v>Opquast 73 74 / GreenIT 74 75</v>
      </c>
    </row>
    <row r="22" spans="1:9" ht="15.75" customHeight="1">
      <c r="A22" s="185" t="str">
        <f>SUBSTITUTE(SUBSTITUTE(SUBSTITUTE('2. BACKEND-EN-trad-GOOGLE'!A22,"sustainable IT profit","sustainable IT benefit"),"charges","load"),"environmental impact","environmental footprint")</f>
        <v>INTERFACES Security</v>
      </c>
      <c r="B22" s="185" t="str">
        <f>SUBSTITUTE(SUBSTITUTE(SUBSTITUTE('2. BACKEND-EN-trad-GOOGLE'!B22,"sustainable IT profit","sustainable IT benefit"),"charges","load"),"environmental impact","environmental footprint")</f>
        <v/>
      </c>
      <c r="C22" s="185" t="str">
        <f>SUBSTITUTE(SUBSTITUTE(SUBSTITUTE('2. BACKEND-EN-trad-GOOGLE'!C22,"sustainable IT profit","sustainable IT benefit"),"charges","load"),"environmental impact","environmental footprint")</f>
        <v>Reduce the impact of data storage and access
(- Do not store banking information or "" sensitive in the sense of GDPR "")</v>
      </c>
      <c r="D22" s="185" t="str">
        <f>SUBSTITUTE(SUBSTITUTE(SUBSTITUTE('2. BACKEND-EN-trad-GOOGLE'!D22,"sustainable IT profit","sustainable IT benefit"),"charges","load"),"environmental impact","environmental footprint")</f>
        <v>Are sensitive user data secure?</v>
      </c>
      <c r="E22" s="185" t="str">
        <f>SUBSTITUTE(SUBSTITUTE(SUBSTITUTE('2. BACKEND-EN-trad-GOOGLE'!E22,"sustainable IT profit","sustainable IT benefit"),"charges","load"),"environmental impact","environmental footprint")</f>
        <v>The GDPR requires the establishment of a PIA, it must be really followed and integrated into the quality processes. Beforehand, all the solutions for securing sensitive data must be deployed and validated.</v>
      </c>
      <c r="F22" s="185" t="str">
        <f>SUBSTITUTE(SUBSTITUTE(SUBSTITUTE('2. BACKEND-EN-trad-GOOGLE'!F22,"sustainable IT profit","sustainable IT benefit"),"charges","load"),"environmental impact","environmental footprint")</f>
        <v>What security procedures are associated with sensitive data?</v>
      </c>
      <c r="G22" s="185" t="str">
        <f>SUBSTITUTE(SUBSTITUTE(SUBSTITUTE('2. BACKEND-EN-trad-GOOGLE'!G22,"sustainable IT profit","sustainable IT benefit"),"charges","load"),"environmental impact","environmental footprint")</f>
        <v/>
      </c>
      <c r="H22" s="185" t="str">
        <f>SUBSTITUTE(SUBSTITUTE(SUBSTITUTE('2. BACKEND-EN-trad-GOOGLE'!H22,"sustainable IT profit","sustainable IT benefit"),"charges","load"),"environmental impact","environmental footprint")</f>
        <v/>
      </c>
      <c r="I22" s="185" t="str">
        <f>SUBSTITUTE(SUBSTITUTE(SUBSTITUTE('2. BACKEND-EN-trad-GOOGLE'!I22,"sustainable IT profit","sustainable IT benefit"),"charges","load"),"environmental impact","environmental footprint")</f>
        <v/>
      </c>
    </row>
    <row r="23" spans="1:9" ht="15.75" customHeight="1">
      <c r="A23" s="185" t="str">
        <f>SUBSTITUTE(SUBSTITUTE(SUBSTITUTE('2. BACKEND-EN-trad-GOOGLE'!A23,"sustainable IT profit","sustainable IT benefit"),"charges","load"),"environmental impact","environmental footprint")</f>
        <v>FLOW.DataCollection</v>
      </c>
      <c r="B23" s="185" t="str">
        <f>SUBSTITUTE(SUBSTITUTE(SUBSTITUTE('2. BACKEND-EN-trad-GOOGLE'!B23,"sustainable IT profit","sustainable IT benefit"),"charges","load"),"environmental impact","environmental footprint")</f>
        <v/>
      </c>
      <c r="C23" s="185" t="str">
        <f>SUBSTITUTE(SUBSTITUTE(SUBSTITUTE('2. BACKEND-EN-trad-GOOGLE'!C23,"sustainable IT profit","sustainable IT benefit"),"charges","load"),"environmental impact","environmental footprint")</f>
        <v>Reduce the impact of data from their storage and access
(Recommendation for structuring health data to promote exchanges: ranges of sets of values, interval, nomenclature, definition of fields (business layer of interoperability))</v>
      </c>
      <c r="D23" s="185" t="str">
        <f>SUBSTITUTE(SUBSTITUTE(SUBSTITUTE('2. BACKEND-EN-trad-GOOGLE'!D23,"sustainable IT profit","sustainable IT benefit"),"charges","load"),"environmental impact","environmental footprint")</f>
        <v>Do regulated data (personal, health, financial) comply with the recommendations for structuring these categories of data?</v>
      </c>
      <c r="E23" s="185" t="str">
        <f>SUBSTITUTE(SUBSTITUTE(SUBSTITUTE('2. BACKEND-EN-trad-GOOGLE'!E23,"sustainable IT profit","sustainable IT benefit"),"charges","load"),"environmental impact","environmental footprint")</f>
        <v>The regulatory framework for certain categories of data is very strict, respect for this data to protect users is an important criterion. It is essential that in the development process no breach is possible and that all interoperability with the standard mechanisms of these areas be validated.</v>
      </c>
      <c r="F23" s="185" t="str">
        <f>SUBSTITUTE(SUBSTITUTE(SUBSTITUTE('2. BACKEND-EN-trad-GOOGLE'!F23,"sustainable IT profit","sustainable IT benefit"),"charges","load"),"environmental impact","environmental footprint")</f>
        <v>How much regulated data is used?</v>
      </c>
      <c r="G23" s="185" t="str">
        <f>SUBSTITUTE(SUBSTITUTE(SUBSTITUTE('2. BACKEND-EN-trad-GOOGLE'!G23,"sustainable IT profit","sustainable IT benefit"),"charges","load"),"environmental impact","environmental footprint")</f>
        <v/>
      </c>
      <c r="H23" s="185" t="str">
        <f>SUBSTITUTE(SUBSTITUTE(SUBSTITUTE('2. BACKEND-EN-trad-GOOGLE'!H23,"sustainable IT profit","sustainable IT benefit"),"charges","load"),"environmental impact","environmental footprint")</f>
        <v/>
      </c>
      <c r="I23" s="185" t="str">
        <f>SUBSTITUTE(SUBSTITUTE(SUBSTITUTE('2. BACKEND-EN-trad-GOOGLE'!I23,"sustainable IT profit","sustainable IT benefit"),"charges","load"),"environmental impact","environmental footprint")</f>
        <v/>
      </c>
    </row>
    <row r="24" spans="1:9" ht="15.75" customHeight="1">
      <c r="A24" s="185" t="str">
        <f>SUBSTITUTE(SUBSTITUTE(SUBSTITUTE('2. BACKEND-EN-trad-GOOGLE'!A24,"sustainable IT profit","sustainable IT benefit"),"charges","load"),"environmental impact","environmental footprint")</f>
        <v/>
      </c>
      <c r="B24" s="185" t="str">
        <f>SUBSTITUTE(SUBSTITUTE(SUBSTITUTE('2. BACKEND-EN-trad-GOOGLE'!B24,"sustainable IT profit","sustainable IT benefit"),"charges","load"),"environmental impact","environmental footprint")</f>
        <v>Use the technical components that improve the sustainable IT aspects, security and performance</v>
      </c>
      <c r="C24" s="185" t="str">
        <f>SUBSTITUTE(SUBSTITUTE(SUBSTITUTE('2. BACKEND-EN-trad-GOOGLE'!C24,"sustainable IT profit","sustainable IT benefit"),"charges","load"),"environmental impact","environmental footprint")</f>
        <v/>
      </c>
      <c r="D24" s="185" t="str">
        <f>SUBSTITUTE(SUBSTITUTE(SUBSTITUTE('2. BACKEND-EN-trad-GOOGLE'!D24,"sustainable IT profit","sustainable IT benefit"),"charges","load"),"environmental impact","environmental footprint")</f>
        <v/>
      </c>
      <c r="E24" s="185" t="str">
        <f>SUBSTITUTE(SUBSTITUTE(SUBSTITUTE('2. BACKEND-EN-trad-GOOGLE'!E24,"sustainable IT profit","sustainable IT benefit"),"charges","load"),"environmental impact","environmental footprint")</f>
        <v/>
      </c>
      <c r="F24" s="185" t="str">
        <f>SUBSTITUTE(SUBSTITUTE(SUBSTITUTE('2. BACKEND-EN-trad-GOOGLE'!F24,"sustainable IT profit","sustainable IT benefit"),"charges","load"),"environmental impact","environmental footprint")</f>
        <v/>
      </c>
      <c r="G24" s="185" t="str">
        <f>SUBSTITUTE(SUBSTITUTE(SUBSTITUTE('2. BACKEND-EN-trad-GOOGLE'!G24,"sustainable IT profit","sustainable IT benefit"),"charges","load"),"environmental impact","environmental footprint")</f>
        <v/>
      </c>
      <c r="H24" s="185" t="str">
        <f>SUBSTITUTE(SUBSTITUTE(SUBSTITUTE('2. BACKEND-EN-trad-GOOGLE'!H24,"sustainable IT profit","sustainable IT benefit"),"charges","load"),"environmental impact","environmental footprint")</f>
        <v/>
      </c>
      <c r="I24" s="185" t="str">
        <f>SUBSTITUTE(SUBSTITUTE(SUBSTITUTE('2. BACKEND-EN-trad-GOOGLE'!I24,"sustainable IT profit","sustainable IT benefit"),"charges","load"),"environmental impact","environmental footprint")</f>
        <v/>
      </c>
    </row>
    <row r="25" spans="1:9" ht="15.75" customHeight="1">
      <c r="A25" s="185" t="str">
        <f>SUBSTITUTE(SUBSTITUTE(SUBSTITUTE('2. BACKEND-EN-trad-GOOGLE'!A25,"sustainable IT profit","sustainable IT benefit"),"charges","load"),"environmental impact","environmental footprint")</f>
        <v>ARCHITECTURE.Performance</v>
      </c>
      <c r="B25" s="185" t="str">
        <f>SUBSTITUTE(SUBSTITUTE(SUBSTITUTE('2. BACKEND-EN-trad-GOOGLE'!B25,"sustainable IT profit","sustainable IT benefit"),"charges","load"),"environmental impact","environmental footprint")</f>
        <v/>
      </c>
      <c r="C25" s="185" t="str">
        <f>SUBSTITUTE(SUBSTITUTE(SUBSTITUTE('2. BACKEND-EN-trad-GOOGLE'!C25,"sustainable IT profit","sustainable IT benefit"),"charges","load"),"environmental impact","environmental footprint")</f>
        <v>Use the technical components that improve the Sustainable IT aspects, security and performance
(- Favor light servers (ex: nginx vs Apache))</v>
      </c>
      <c r="D25" s="185" t="str">
        <f>SUBSTITUTE(SUBSTITUTE(SUBSTITUTE('2. BACKEND-EN-trad-GOOGLE'!D25,"sustainable IT profit","sustainable IT benefit"),"charges","load"),"environmental impact","environmental footprint")</f>
        <v>Is the web server used asynchronous and multi-threaded?</v>
      </c>
      <c r="E25" s="185" t="str">
        <f>SUBSTITUTE(SUBSTITUTE(SUBSTITUTE('2. BACKEND-EN-trad-GOOGLE'!E25,"sustainable IT profit","sustainable IT benefit"),"charges","load"),"environmental impact","environmental footprint")</f>
        <v>The physical architectures of the servers have mechanisms to optimize the management of threads. The software must be able to exploit these functionalities to optimize the use of physical resources to limit the need for over-sizing of the equipment to handle the operational load of the services.</v>
      </c>
      <c r="F25" s="185" t="str">
        <f>SUBSTITUTE(SUBSTITUTE(SUBSTITUTE('2. BACKEND-EN-trad-GOOGLE'!F25,"sustainable IT profit","sustainable IT benefit"),"charges","load"),"environmental impact","environmental footprint")</f>
        <v>Which http server is used?</v>
      </c>
      <c r="G25" s="185" t="str">
        <f>SUBSTITUTE(SUBSTITUTE(SUBSTITUTE('2. BACKEND-EN-trad-GOOGLE'!G25,"sustainable IT profit","sustainable IT benefit"),"charges","load"),"environmental impact","environmental footprint")</f>
        <v/>
      </c>
      <c r="H25" s="185" t="str">
        <f>SUBSTITUTE(SUBSTITUTE(SUBSTITUTE('2. BACKEND-EN-trad-GOOGLE'!H25,"sustainable IT profit","sustainable IT benefit"),"charges","load"),"environmental impact","environmental footprint")</f>
        <v/>
      </c>
      <c r="I25" s="185" t="str">
        <f>SUBSTITUTE(SUBSTITUTE(SUBSTITUTE('2. BACKEND-EN-trad-GOOGLE'!I25,"sustainable IT profit","sustainable IT benefit"),"charges","load"),"environmental impact","environmental footprint")</f>
        <v>GreenIT 97 99</v>
      </c>
    </row>
    <row r="26" spans="1:9" ht="15.75" customHeight="1">
      <c r="A26" s="185" t="str">
        <f>SUBSTITUTE(SUBSTITUTE(SUBSTITUTE('2. BACKEND-EN-trad-GOOGLE'!A26,"sustainable IT profit","sustainable IT benefit"),"charges","load"),"environmental impact","environmental footprint")</f>
        <v>ARCHITECTURE.Performance</v>
      </c>
      <c r="B26" s="185" t="str">
        <f>SUBSTITUTE(SUBSTITUTE(SUBSTITUTE('2. BACKEND-EN-trad-GOOGLE'!B26,"sustainable IT profit","sustainable IT benefit"),"charges","load"),"environmental impact","environmental footprint")</f>
        <v/>
      </c>
      <c r="C26" s="185" t="str">
        <f>SUBSTITUTE(SUBSTITUTE(SUBSTITUTE('2. BACKEND-EN-trad-GOOGLE'!C26,"sustainable IT profit","sustainable IT benefit"),"charges","load"),"environmental impact","environmental footprint")</f>
        <v>Use the technical components that improve the aspects of IT Sustainable, security and performance
(- Limit component dependencies)</v>
      </c>
      <c r="D26" s="185" t="str">
        <f>SUBSTITUTE(SUBSTITUTE(SUBSTITUTE('2. BACKEND-EN-trad-GOOGLE'!D26,"sustainable IT profit","sustainable IT benefit"),"charges","load"),"environmental impact","environmental footprint")</f>
        <v>Have we evaluated the dependency tree of the integrated components?</v>
      </c>
      <c r="E26" s="185" t="str">
        <f>SUBSTITUTE(SUBSTITUTE(SUBSTITUTE('2. BACKEND-EN-trad-GOOGLE'!E26,"sustainable IT profit","sustainable IT benefit"),"charges","load"),"environmental impact","environmental footprint")</f>
        <v>Very often components from public libraries (open source or commercial) provide a set of functionalities which are only rarely all used and drain dependencies on other components with the same characteristics. In the end, the project aggregates a large volume of libraries while a small part is actually used. Favoring components whose dependencies and functionalities are controllable in relation to the needs is efficient from the sustainable IT point of view.</v>
      </c>
      <c r="F26" s="185" t="str">
        <f>SUBSTITUTE(SUBSTITUTE(SUBSTITUTE('2. BACKEND-EN-trad-GOOGLE'!F26,"sustainable IT profit","sustainable IT benefit"),"charges","load"),"environmental impact","environmental footprint")</f>
        <v>Is the dependency graph generated?</v>
      </c>
      <c r="G26" s="185" t="str">
        <f>SUBSTITUTE(SUBSTITUTE(SUBSTITUTE('2. BACKEND-EN-trad-GOOGLE'!G26,"sustainable IT profit","sustainable IT benefit"),"charges","load"),"environmental impact","environmental footprint")</f>
        <v>Is the possibility of limiting dependencies part of the selection criteria for technical solutions?</v>
      </c>
      <c r="H26" s="185" t="str">
        <f>SUBSTITUTE(SUBSTITUTE(SUBSTITUTE('2. BACKEND-EN-trad-GOOGLE'!H26,"sustainable IT profit","sustainable IT benefit"),"charges","load"),"environmental impact","environmental footprint")</f>
        <v/>
      </c>
      <c r="I26" s="185" t="str">
        <f>SUBSTITUTE(SUBSTITUTE(SUBSTITUTE('2. BACKEND-EN-trad-GOOGLE'!I26,"sustainable IT profit","sustainable IT benefit"),"charges","load"),"environmental impact","environmental footprint")</f>
        <v/>
      </c>
    </row>
    <row r="27" spans="1:9" ht="15.75" customHeight="1">
      <c r="A27" s="185" t="str">
        <f>SUBSTITUTE(SUBSTITUTE(SUBSTITUTE('2. BACKEND-EN-trad-GOOGLE'!A27,"sustainable IT profit","sustainable IT benefit"),"charges","load"),"environmental impact","environmental footprint")</f>
        <v>ARCHITECTURE.Performance</v>
      </c>
      <c r="B27" s="185" t="str">
        <f>SUBSTITUTE(SUBSTITUTE(SUBSTITUTE('2. BACKEND-EN-trad-GOOGLE'!B27,"sustainable IT profit","sustainable IT benefit"),"charges","load"),"environmental impact","environmental footprint")</f>
        <v/>
      </c>
      <c r="C27" s="185" t="str">
        <f>SUBSTITUTE(SUBSTITUTE(SUBSTITUTE('2. BACKEND-EN-trad-GOOGLE'!C27,"sustainable IT profit","sustainable IT benefit"),"charges","load"),"environmental impact","environmental footprint")</f>
        <v/>
      </c>
      <c r="D27" s="185" t="str">
        <f>SUBSTITUTE(SUBSTITUTE(SUBSTITUTE('2. BACKEND-EN-trad-GOOGLE'!D27,"sustainable IT profit","sustainable IT benefit"),"charges","load"),"environmental impact","environmental footprint")</f>
        <v>Can we reduce dependencies with an alternative component?</v>
      </c>
      <c r="E27" s="185" t="str">
        <f>SUBSTITUTE(SUBSTITUTE(SUBSTITUTE('2. BACKEND-EN-trad-GOOGLE'!E27,"sustainable IT profit","sustainable IT benefit"),"charges","load"),"environmental impact","environmental footprint")</f>
        <v>Dependency trees provide the mapping of components and their relationships. The smallest possible dependency tree is efficient because it reduces code volumes, but it does not assume that every branch of that dependency tree is justified by actual use.</v>
      </c>
      <c r="F27" s="185" t="str">
        <f>SUBSTITUTE(SUBSTITUTE(SUBSTITUTE('2. BACKEND-EN-trad-GOOGLE'!F27,"sustainable IT profit","sustainable IT benefit"),"charges","load"),"environmental impact","environmental footprint")</f>
        <v>Is the dependency graph available for each component?</v>
      </c>
      <c r="G27" s="185" t="str">
        <f>SUBSTITUTE(SUBSTITUTE(SUBSTITUTE('2. BACKEND-EN-trad-GOOGLE'!G27,"sustainable IT profit","sustainable IT benefit"),"charges","load"),"environmental impact","environmental footprint")</f>
        <v/>
      </c>
      <c r="H27" s="185" t="str">
        <f>SUBSTITUTE(SUBSTITUTE(SUBSTITUTE('2. BACKEND-EN-trad-GOOGLE'!H27,"sustainable IT profit","sustainable IT benefit"),"charges","load"),"environmental impact","environmental footprint")</f>
        <v/>
      </c>
      <c r="I27" s="185" t="str">
        <f>SUBSTITUTE(SUBSTITUTE(SUBSTITUTE('2. BACKEND-EN-trad-GOOGLE'!I27,"sustainable IT profit","sustainable IT benefit"),"charges","load"),"environmental impact","environmental footprint")</f>
        <v/>
      </c>
    </row>
    <row r="28" spans="1:9" ht="15.75" customHeight="1">
      <c r="A28" s="185" t="str">
        <f>SUBSTITUTE(SUBSTITUTE(SUBSTITUTE('2. BACKEND-EN-trad-GOOGLE'!A28,"sustainable IT profit","sustainable IT benefit"),"charges","load"),"environmental impact","environmental footprint")</f>
        <v>ARCHITECTURE.Performance</v>
      </c>
      <c r="B28" s="185" t="str">
        <f>SUBSTITUTE(SUBSTITUTE(SUBSTITUTE('2. BACKEND-EN-trad-GOOGLE'!B28,"sustainable IT profit","sustainable IT benefit"),"charges","load"),"environmental impact","environmental footprint")</f>
        <v/>
      </c>
      <c r="C28" s="185" t="str">
        <f>SUBSTITUTE(SUBSTITUTE(SUBSTITUTE('2. BACKEND-EN-trad-GOOGLE'!C28,"sustainable IT profit","sustainable IT benefit"),"charges","load"),"environmental impact","environmental footprint")</f>
        <v>Use the technical components that improve the sustainable IT aspects, security and performance
(- Promote asynchronous processing)</v>
      </c>
      <c r="D28" s="185" t="str">
        <f>SUBSTITUTE(SUBSTITUTE(SUBSTITUTE('2. BACKEND-EN-trad-GOOGLE'!D28,"sustainable IT profit","sustainable IT benefit"),"charges","load"),"environmental impact","environmental footprint")</f>
        <v>Is the user informed of a processing in progress in the background?</v>
      </c>
      <c r="E28" s="185" t="str">
        <f>SUBSTITUTE(SUBSTITUTE(SUBSTITUTE('2. BACKEND-EN-trad-GOOGLE'!E28,"sustainable IT profit","sustainable IT benefit"),"charges","load"),"environmental impact","environmental footprint")</f>
        <v>Certain processing operations are invisible from the user point of view, but can produce misunderstood response times and encourage the user to repeat their operations. The multiplication of unnecessary processing requests degrades sustainable IT performance.</v>
      </c>
      <c r="F28" s="185" t="str">
        <f>SUBSTITUTE(SUBSTITUTE(SUBSTITUTE('2. BACKEND-EN-trad-GOOGLE'!F28,"sustainable IT profit","sustainable IT benefit"),"charges","load"),"environmental impact","environmental footprint")</f>
        <v>Is the list of treatments that do not require an immediate result established?</v>
      </c>
      <c r="G28" s="185" t="str">
        <f>SUBSTITUTE(SUBSTITUTE(SUBSTITUTE('2. BACKEND-EN-trad-GOOGLE'!G28,"sustainable IT profit","sustainable IT benefit"),"charges","load"),"environmental impact","environmental footprint")</f>
        <v/>
      </c>
      <c r="H28" s="185" t="str">
        <f>SUBSTITUTE(SUBSTITUTE(SUBSTITUTE('2. BACKEND-EN-trad-GOOGLE'!H28,"sustainable IT profit","sustainable IT benefit"),"charges","load"),"environmental impact","environmental footprint")</f>
        <v/>
      </c>
      <c r="I28" s="185" t="str">
        <f>SUBSTITUTE(SUBSTITUTE(SUBSTITUTE('2. BACKEND-EN-trad-GOOGLE'!I28,"sustainable IT profit","sustainable IT benefit"),"charges","load"),"environmental impact","environmental footprint")</f>
        <v/>
      </c>
    </row>
    <row r="29" spans="1:9" ht="15.75" customHeight="1">
      <c r="A29" s="185" t="str">
        <f>SUBSTITUTE(SUBSTITUTE(SUBSTITUTE('2. BACKEND-EN-trad-GOOGLE'!A29,"sustainable IT profit","sustainable IT benefit"),"charges","load"),"environmental impact","environmental footprint")</f>
        <v>ARCHITECTURE.Performance</v>
      </c>
      <c r="B29" s="185" t="str">
        <f>SUBSTITUTE(SUBSTITUTE(SUBSTITUTE('2. BACKEND-EN-trad-GOOGLE'!B29,"sustainable IT profit","sustainable IT benefit"),"charges","load"),"environmental impact","environmental footprint")</f>
        <v/>
      </c>
      <c r="C29" s="185" t="str">
        <f>SUBSTITUTE(SUBSTITUTE(SUBSTITUTE('2. BACKEND-EN-trad-GOOGLE'!C29,"sustainable IT profit","sustainable IT benefit"),"charges","load"),"environmental impact","environmental footprint")</f>
        <v/>
      </c>
      <c r="D29" s="185" t="str">
        <f>SUBSTITUTE(SUBSTITUTE(SUBSTITUTE('2. BACKEND-EN-trad-GOOGLE'!D29,"sustainable IT profit","sustainable IT benefit"),"charges","load"),"environmental impact","environmental footprint")</f>
        <v>Has the integration of asynchronous processing been evaluated?</v>
      </c>
      <c r="E29" s="185" t="str">
        <f>SUBSTITUTE(SUBSTITUTE(SUBSTITUTE('2. BACKEND-EN-trad-GOOGLE'!E29,"sustainable IT profit","sustainable IT benefit"),"charges","load"),"environmental impact","environmental footprint")</f>
        <v>Deferred processing of operations allows the demands for loads on the systems to be diluted over a longer period of time.</v>
      </c>
      <c r="F29" s="185" t="str">
        <f>SUBSTITUTE(SUBSTITUTE(SUBSTITUTE('2. BACKEND-EN-trad-GOOGLE'!F29,"sustainable IT profit","sustainable IT benefit"),"charges","load"),"environmental impact","environmental footprint")</f>
        <v>Is the impact of delay assessed?</v>
      </c>
      <c r="G29" s="185" t="str">
        <f>SUBSTITUTE(SUBSTITUTE(SUBSTITUTE('2. BACKEND-EN-trad-GOOGLE'!G29,"sustainable IT profit","sustainable IT benefit"),"charges","load"),"environmental impact","environmental footprint")</f>
        <v/>
      </c>
      <c r="H29" s="185" t="str">
        <f>SUBSTITUTE(SUBSTITUTE(SUBSTITUTE('2. BACKEND-EN-trad-GOOGLE'!H29,"sustainable IT profit","sustainable IT benefit"),"charges","load"),"environmental impact","environmental footprint")</f>
        <v/>
      </c>
      <c r="I29" s="185" t="str">
        <f>SUBSTITUTE(SUBSTITUTE(SUBSTITUTE('2. BACKEND-EN-trad-GOOGLE'!I29,"sustainable IT profit","sustainable IT benefit"),"charges","load"),"environmental impact","environmental footprint")</f>
        <v/>
      </c>
    </row>
    <row r="30" spans="1:9" ht="15.75" customHeight="1">
      <c r="A30" s="185" t="str">
        <f>SUBSTITUTE(SUBSTITUTE(SUBSTITUTE('2. BACKEND-EN-trad-GOOGLE'!A30,"sustainable IT profit","sustainable IT benefit"),"charges","load"),"environmental impact","environmental footprint")</f>
        <v>ARCHITECTURE.Performance</v>
      </c>
      <c r="B30" s="185" t="str">
        <f>SUBSTITUTE(SUBSTITUTE(SUBSTITUTE('2. BACKEND-EN-trad-GOOGLE'!B30,"sustainable IT profit","sustainable IT benefit"),"charges","load"),"environmental impact","environmental footprint")</f>
        <v/>
      </c>
      <c r="C30" s="185" t="str">
        <f>SUBSTITUTE(SUBSTITUTE(SUBSTITUTE('2. BACKEND-EN-trad-GOOGLE'!C30,"sustainable IT profit","sustainable IT benefit"),"charges","load"),"environmental impact","environmental footprint")</f>
        <v>Use the technical components which improve the aspects of IT Sustainable, security and performance
(- Optimize the "locked" system resources)</v>
      </c>
      <c r="D30" s="185" t="str">
        <f>SUBSTITUTE(SUBSTITUTE(SUBSTITUTE('2. BACKEND-EN-trad-GOOGLE'!D30,"sustainable IT profit","sustainable IT benefit"),"charges","load"),"environmental impact","environmental footprint")</f>
        <v>Are unused resources freed up as quickly as possible?</v>
      </c>
      <c r="E30" s="185" t="str">
        <f>SUBSTITUTE(SUBSTITUTE(SUBSTITUTE('2. BACKEND-EN-trad-GOOGLE'!E30,"sustainable IT profit","sustainable IT benefit"),"charges","load"),"environmental impact","environmental footprint")</f>
        <v>Development techniques free developers from the explicit allocation and release of the resources used. Nevertheless, the volume of resources is conditioned by the scope of the information and the generalized use of data with global scope will lead to an overload of consumption which can lead to an over-sizing of the equipment whereas a more rational use would make it possible to do so. to dispense.</v>
      </c>
      <c r="F30" s="185" t="str">
        <f>SUBSTITUTE(SUBSTITUTE(SUBSTITUTE('2. BACKEND-EN-trad-GOOGLE'!F30,"sustainable IT profit","sustainable IT benefit"),"charges","load"),"environmental impact","environmental footprint")</f>
        <v>Is local data released as soon as it is no longer needed?</v>
      </c>
      <c r="G30" s="185" t="str">
        <f>SUBSTITUTE(SUBSTITUTE(SUBSTITUTE('2. BACKEND-EN-trad-GOOGLE'!G30,"sustainable IT profit","sustainable IT benefit"),"charges","load"),"environmental impact","environmental footprint")</f>
        <v/>
      </c>
      <c r="H30" s="185" t="str">
        <f>SUBSTITUTE(SUBSTITUTE(SUBSTITUTE('2. BACKEND-EN-trad-GOOGLE'!H30,"sustainable IT profit","sustainable IT benefit"),"charges","load"),"environmental impact","environmental footprint")</f>
        <v/>
      </c>
      <c r="I30" s="185" t="str">
        <f>SUBSTITUTE(SUBSTITUTE(SUBSTITUTE('2. BACKEND-EN-trad-GOOGLE'!I30,"sustainable IT profit","sustainable IT benefit"),"charges","load"),"environmental impact","environmental footprint")</f>
        <v/>
      </c>
    </row>
    <row r="31" spans="1:9" ht="15.75" customHeight="1">
      <c r="A31" s="185" t="str">
        <f>SUBSTITUTE(SUBSTITUTE(SUBSTITUTE('2. BACKEND-EN-trad-GOOGLE'!A31,"sustainable IT profit","sustainable IT benefit"),"charges","load"),"environmental impact","environmental footprint")</f>
        <v>ARCHITECTURE.Performance</v>
      </c>
      <c r="B31" s="185" t="str">
        <f>SUBSTITUTE(SUBSTITUTE(SUBSTITUTE('2. BACKEND-EN-trad-GOOGLE'!B31,"sustainable IT profit","sustainable IT benefit"),"charges","load"),"environmental impact","environmental footprint")</f>
        <v/>
      </c>
      <c r="C31" s="185" t="str">
        <f>SUBSTITUTE(SUBSTITUTE(SUBSTITUTE('2. BACKEND-EN-trad-GOOGLE'!C31,"sustainable IT profit","sustainable IT benefit"),"charges","load"),"environmental impact","environmental footprint")</f>
        <v>Use the technical components that improve the Sustainable IT aspects, security and performance
(- Use containers rather than VMs)</v>
      </c>
      <c r="D31" s="185" t="str">
        <f>SUBSTITUTE(SUBSTITUTE(SUBSTITUTE('2. BACKEND-EN-trad-GOOGLE'!D31,"sustainable IT profit","sustainable IT benefit"),"charges","load"),"environmental impact","environmental footprint")</f>
        <v>Is a VM essential compared to a container solution?</v>
      </c>
      <c r="E31" s="185" t="str">
        <f>SUBSTITUTE(SUBSTITUTE(SUBSTITUTE('2. BACKEND-EN-trad-GOOGLE'!E31,"sustainable IT profit","sustainable IT benefit"),"charges","load"),"environmental impact","environmental footprint")</f>
        <v>Virtual Machine virtualization techniques duplicate all operating systems and partition access to physical components. Other container-based techniques are more economical in terms of duplication and their proximity to the physical components allow better use and supervision of these resources.</v>
      </c>
      <c r="F31" s="185" t="str">
        <f>SUBSTITUTE(SUBSTITUTE(SUBSTITUTE('2. BACKEND-EN-trad-GOOGLE'!F31,"sustainable IT profit","sustainable IT benefit"),"charges","load"),"environmental impact","environmental footprint")</f>
        <v>Is the Sustainable IT impact assessed for each solution?</v>
      </c>
      <c r="G31" s="185" t="str">
        <f>SUBSTITUTE(SUBSTITUTE(SUBSTITUTE('2. BACKEND-EN-trad-GOOGLE'!G31,"sustainable IT profit","sustainable IT benefit"),"charges","load"),"environmental impact","environmental footprint")</f>
        <v/>
      </c>
      <c r="H31" s="185" t="str">
        <f>SUBSTITUTE(SUBSTITUTE(SUBSTITUTE('2. BACKEND-EN-trad-GOOGLE'!H31,"sustainable IT profit","sustainable IT benefit"),"charges","load"),"environmental impact","environmental footprint")</f>
        <v/>
      </c>
      <c r="I31" s="185" t="str">
        <f>SUBSTITUTE(SUBSTITUTE(SUBSTITUTE('2. BACKEND-EN-trad-GOOGLE'!I31,"sustainable IT profit","sustainable IT benefit"),"charges","load"),"environmental impact","environmental footprint")</f>
        <v/>
      </c>
    </row>
    <row r="32" spans="1:9" ht="15.75" customHeight="1">
      <c r="A32" s="185" t="str">
        <f>SUBSTITUTE(SUBSTITUTE(SUBSTITUTE('2. BACKEND-EN-trad-GOOGLE'!A32,"sustainable IT profit","sustainable IT benefit"),"charges","load"),"environmental impact","environmental footprint")</f>
        <v>ARCHITECTURE.Performance</v>
      </c>
      <c r="B32" s="185" t="str">
        <f>SUBSTITUTE(SUBSTITUTE(SUBSTITUTE('2. BACKEND-EN-trad-GOOGLE'!B32,"sustainable IT profit","sustainable IT benefit"),"charges","load"),"environmental impact","environmental footprint")</f>
        <v/>
      </c>
      <c r="C32" s="185" t="str">
        <f>SUBSTITUTE(SUBSTITUTE(SUBSTITUTE('2. BACKEND-EN-trad-GOOGLE'!C32,"sustainable IT profit","sustainable IT benefit"),"charges","load"),"environmental impact","environmental footprint")</f>
        <v>Use the technical components that improve the Sustainable IT aspects, security and performance
(- Treat SPOF (eliminate))</v>
      </c>
      <c r="D32" s="185" t="str">
        <f>SUBSTITUTE(SUBSTITUTE(SUBSTITUTE('2. BACKEND-EN-trad-GOOGLE'!D32,"sustainable IT profit","sustainable IT benefit"),"charges","load"),"environmental impact","environmental footprint")</f>
        <v>Does service availability require redundancy?</v>
      </c>
      <c r="E32" s="185" t="str">
        <f>SUBSTITUTE(SUBSTITUTE(SUBSTITUTE('2. BACKEND-EN-trad-GOOGLE'!E32,"sustainable IT profit","sustainable IT benefit"),"charges","load"),"environmental impact","environmental footprint")</f>
        <v>Redundancy ensures a high level of service. This solution requires a lot of duplicating physical equipment, networks and storage. This fault tolerance is sometimes justified by the functionality of the service, and sometimes goes beyond the requirements. Adapting the level of service and the need for the service makes it possible to reduce the environmental footprint.</v>
      </c>
      <c r="F32" s="185" t="str">
        <f>SUBSTITUTE(SUBSTITUTE(SUBSTITUTE('2. BACKEND-EN-trad-GOOGLE'!F32,"sustainable IT profit","sustainable IT benefit"),"charges","load"),"environmental impact","environmental footprint")</f>
        <v>Is the SLA defined?</v>
      </c>
      <c r="G32" s="185" t="str">
        <f>SUBSTITUTE(SUBSTITUTE(SUBSTITUTE('2. BACKEND-EN-trad-GOOGLE'!G32,"sustainable IT profit","sustainable IT benefit"),"charges","load"),"environmental impact","environmental footprint")</f>
        <v/>
      </c>
      <c r="H32" s="185" t="str">
        <f>SUBSTITUTE(SUBSTITUTE(SUBSTITUTE('2. BACKEND-EN-trad-GOOGLE'!H32,"sustainable IT profit","sustainable IT benefit"),"charges","load"),"environmental impact","environmental footprint")</f>
        <v/>
      </c>
      <c r="I32" s="185" t="str">
        <f>SUBSTITUTE(SUBSTITUTE(SUBSTITUTE('2. BACKEND-EN-trad-GOOGLE'!I32,"sustainable IT profit","sustainable IT benefit"),"charges","load"),"environmental impact","environmental footprint")</f>
        <v/>
      </c>
    </row>
    <row r="33" spans="1:9" ht="15.75" customHeight="1">
      <c r="A33" s="185" t="str">
        <f>SUBSTITUTE(SUBSTITUTE(SUBSTITUTE('2. BACKEND-EN-trad-GOOGLE'!A33,"sustainable IT profit","sustainable IT benefit"),"charges","load"),"environmental impact","environmental footprint")</f>
        <v>ARCHITECTURE Components</v>
      </c>
      <c r="B33" s="185" t="str">
        <f>SUBSTITUTE(SUBSTITUTE(SUBSTITUTE('2. BACKEND-EN-trad-GOOGLE'!B33,"sustainable IT profit","sustainable IT benefit"),"charges","load"),"environmental impact","environmental footprint")</f>
        <v/>
      </c>
      <c r="C33" s="185" t="str">
        <f>SUBSTITUTE(SUBSTITUTE(SUBSTITUTE('2. BACKEND-EN-trad-GOOGLE'!C33,"sustainable IT profit","sustainable IT benefit"),"charges","load"),"environmental impact","environmental footprint")</f>
        <v>Use the technical components that improve the Sustainable IT aspects, security and performance
(- Use a cache system)</v>
      </c>
      <c r="D33" s="185" t="str">
        <f>SUBSTITUTE(SUBSTITUTE(SUBSTITUTE('2. BACKEND-EN-trad-GOOGLE'!D33,"sustainable IT profit","sustainable IT benefit"),"charges","load"),"environmental impact","environmental footprint")</f>
        <v>Do interactions between components benefit from caching systems?</v>
      </c>
      <c r="E33" s="185" t="str">
        <f>SUBSTITUTE(SUBSTITUTE(SUBSTITUTE('2. BACKEND-EN-trad-GOOGLE'!E33,"sustainable IT profit","sustainable IT benefit"),"charges","load"),"environmental impact","environmental footprint")</f>
        <v>The reduction of the volumes of exchanges, of operations of calculations, processing, and access to data is an axis of optimization of the consumption of resources. The implementation of caching systems reduces the costs of repetitive operations. Cache mechanisms can be deployed at different waypoints in a service. The closer the cache is to the requestor that it is to serve, the smaller the volume of data in transit and the length of the path taken by the data. The closer the cache is to the data source, the more it can be shared by a large number of users, but the data will still be exchanged, only the processing and collection operations will be reduced.</v>
      </c>
      <c r="F33" s="185" t="str">
        <f>SUBSTITUTE(SUBSTITUTE(SUBSTITUTE('2. BACKEND-EN-trad-GOOGLE'!F33,"sustainable IT profit","sustainable IT benefit"),"charges","load"),"environmental impact","environmental footprint")</f>
        <v>What caching system is associated with interactions between components?</v>
      </c>
      <c r="G33" s="185" t="str">
        <f>SUBSTITUTE(SUBSTITUTE(SUBSTITUTE('2. BACKEND-EN-trad-GOOGLE'!G33,"sustainable IT profit","sustainable IT benefit"),"charges","load"),"environmental impact","environmental footprint")</f>
        <v/>
      </c>
      <c r="H33" s="185" t="str">
        <f>SUBSTITUTE(SUBSTITUTE(SUBSTITUTE('2. BACKEND-EN-trad-GOOGLE'!H33,"sustainable IT profit","sustainable IT benefit"),"charges","load"),"environmental impact","environmental footprint")</f>
        <v/>
      </c>
      <c r="I33" s="185" t="str">
        <f>SUBSTITUTE(SUBSTITUTE(SUBSTITUTE('2. BACKEND-EN-trad-GOOGLE'!I33,"sustainable IT profit","sustainable IT benefit"),"charges","load"),"environmental impact","environmental footprint")</f>
        <v/>
      </c>
    </row>
    <row r="34" spans="1:9" ht="15.75" customHeight="1">
      <c r="A34" s="185" t="str">
        <f>SUBSTITUTE(SUBSTITUTE(SUBSTITUTE('2. BACKEND-EN-trad-GOOGLE'!A34,"sustainable IT profit","sustainable IT benefit"),"charges","load"),"environmental impact","environmental footprint")</f>
        <v>ARCHITECTURE Components</v>
      </c>
      <c r="B34" s="185" t="str">
        <f>SUBSTITUTE(SUBSTITUTE(SUBSTITUTE('2. BACKEND-EN-trad-GOOGLE'!B34,"sustainable IT profit","sustainable IT benefit"),"charges","load"),"environmental impact","environmental footprint")</f>
        <v/>
      </c>
      <c r="C34" s="185" t="str">
        <f>SUBSTITUTE(SUBSTITUTE(SUBSTITUTE('2. BACKEND-EN-trad-GOOGLE'!C34,"sustainable IT profit","sustainable IT benefit"),"charges","load"),"environmental impact","environmental footprint")</f>
        <v>Use the technical components that improve the Sustainable IT aspects, security and performance
(- Validate the use / relevance of a framework in relation to the need and the costs / risks)</v>
      </c>
      <c r="D34" s="185" t="str">
        <f>SUBSTITUTE(SUBSTITUTE(SUBSTITUTE('2. BACKEND-EN-trad-GOOGLE'!D34,"sustainable IT profit","sustainable IT benefit"),"charges","load"),"environmental impact","environmental footprint")</f>
        <v>Doesn't the framework or technology used block browser caches?</v>
      </c>
      <c r="E34" s="185" t="str">
        <f>SUBSTITUTE(SUBSTITUTE(SUBSTITUTE('2. BACKEND-EN-trad-GOOGLE'!E34,"sustainable IT profit","sustainable IT benefit"),"charges","load"),"environmental impact","environmental footprint")</f>
        <v>The use of certain frameworks, in particular in the case of single page applications, makes it difficult to manage the cache on the user device. The technologies used and the principles of development must limit these parasitic effects which will overload the needs of exchanges when there is no need to do so.</v>
      </c>
      <c r="F34" s="185" t="str">
        <f>SUBSTITUTE(SUBSTITUTE(SUBSTITUTE('2. BACKEND-EN-trad-GOOGLE'!F34,"sustainable IT profit","sustainable IT benefit"),"charges","load"),"environmental impact","environmental footprint")</f>
        <v>Is the browser cache busy?</v>
      </c>
      <c r="G34" s="185" t="str">
        <f>SUBSTITUTE(SUBSTITUTE(SUBSTITUTE('2. BACKEND-EN-trad-GOOGLE'!G34,"sustainable IT profit","sustainable IT benefit"),"charges","load"),"environmental impact","environmental footprint")</f>
        <v/>
      </c>
      <c r="H34" s="185" t="str">
        <f>SUBSTITUTE(SUBSTITUTE(SUBSTITUTE('2. BACKEND-EN-trad-GOOGLE'!H34,"sustainable IT profit","sustainable IT benefit"),"charges","load"),"environmental impact","environmental footprint")</f>
        <v/>
      </c>
      <c r="I34" s="185" t="str">
        <f>SUBSTITUTE(SUBSTITUTE(SUBSTITUTE('2. BACKEND-EN-trad-GOOGLE'!I34,"sustainable IT profit","sustainable IT benefit"),"charges","load"),"environmental impact","environmental footprint")</f>
        <v/>
      </c>
    </row>
    <row r="35" spans="1:9" ht="15.75" customHeight="1">
      <c r="A35" s="185" t="str">
        <f>SUBSTITUTE(SUBSTITUTE(SUBSTITUTE('2. BACKEND-EN-trad-GOOGLE'!A35,"sustainable IT profit","sustainable IT benefit"),"charges","load"),"environmental impact","environmental footprint")</f>
        <v>ARCHITECTURE Components</v>
      </c>
      <c r="B35" s="185" t="str">
        <f>SUBSTITUTE(SUBSTITUTE(SUBSTITUTE('2. BACKEND-EN-trad-GOOGLE'!B35,"sustainable IT profit","sustainable IT benefit"),"charges","load"),"environmental impact","environmental footprint")</f>
        <v/>
      </c>
      <c r="C35" s="185" t="str">
        <f>SUBSTITUTE(SUBSTITUTE(SUBSTITUTE('2. BACKEND-EN-trad-GOOGLE'!C35,"sustainable IT profit","sustainable IT benefit"),"charges","load"),"environmental impact","environmental footprint")</f>
        <v>- Validate the use / relevance of a framework in relation to the need and the costs / risks</v>
      </c>
      <c r="D35" s="185" t="str">
        <f>SUBSTITUTE(SUBSTITUTE(SUBSTITUTE('2. BACKEND-EN-trad-GOOGLE'!D35,"sustainable IT profit","sustainable IT benefit"),"charges","load"),"environmental impact","environmental footprint")</f>
        <v>Is there a lighter framework / library that meets the functional need?</v>
      </c>
      <c r="E35" s="185" t="str">
        <f>SUBSTITUTE(SUBSTITUTE(SUBSTITUTE('2. BACKEND-EN-trad-GOOGLE'!E35,"sustainable IT profit","sustainable IT benefit"),"charges","load"),"environmental impact","environmental footprint")</f>
        <v>For an equal functional scope, several technical solutions are possible. The more the framework is reduced, the more its environmental footprint will be reduced because flows will be minimized and consumption of processing resources reduced. Technical performance is also heading in the same direction.</v>
      </c>
      <c r="F35" s="185" t="str">
        <f>SUBSTITUTE(SUBSTITUTE(SUBSTITUTE('2. BACKEND-EN-trad-GOOGLE'!F35,"sustainable IT profit","sustainable IT benefit"),"charges","load"),"environmental impact","environmental footprint")</f>
        <v>Is the study of the envisaged frameworks available and reviewed?</v>
      </c>
      <c r="G35" s="185" t="str">
        <f>SUBSTITUTE(SUBSTITUTE(SUBSTITUTE('2. BACKEND-EN-trad-GOOGLE'!G35,"sustainable IT profit","sustainable IT benefit"),"charges","load"),"environmental impact","environmental footprint")</f>
        <v/>
      </c>
      <c r="H35" s="185" t="str">
        <f>SUBSTITUTE(SUBSTITUTE(SUBSTITUTE('2. BACKEND-EN-trad-GOOGLE'!H35,"sustainable IT profit","sustainable IT benefit"),"charges","load"),"environmental impact","environmental footprint")</f>
        <v/>
      </c>
      <c r="I35" s="185" t="str">
        <f>SUBSTITUTE(SUBSTITUTE(SUBSTITUTE('2. BACKEND-EN-trad-GOOGLE'!I35,"sustainable IT profit","sustainable IT benefit"),"charges","load"),"environmental impact","environmental footprint")</f>
        <v/>
      </c>
    </row>
    <row r="36" spans="1:9" ht="15.75" customHeight="1">
      <c r="A36" s="185" t="str">
        <f>SUBSTITUTE(SUBSTITUTE(SUBSTITUTE('2. BACKEND-EN-trad-GOOGLE'!A36,"sustainable IT profit","sustainable IT benefit"),"charges","load"),"environmental impact","environmental footprint")</f>
        <v>ARCHITECTURE Components</v>
      </c>
      <c r="B36" s="185" t="str">
        <f>SUBSTITUTE(SUBSTITUTE(SUBSTITUTE('2. BACKEND-EN-trad-GOOGLE'!B36,"sustainable IT profit","sustainable IT benefit"),"charges","load"),"environmental impact","environmental footprint")</f>
        <v/>
      </c>
      <c r="C36" s="185" t="str">
        <f>SUBSTITUTE(SUBSTITUTE(SUBSTITUTE('2. BACKEND-EN-trad-GOOGLE'!C36,"sustainable IT profit","sustainable IT benefit"),"charges","load"),"environmental impact","environmental footprint")</f>
        <v>Use the technical components that improve the Sustainable IT aspects, security and performance
(- Favor Open Source solutions)</v>
      </c>
      <c r="D36" s="185" t="str">
        <f>SUBSTITUTE(SUBSTITUTE(SUBSTITUTE('2. BACKEND-EN-trad-GOOGLE'!D36,"sustainable IT profit","sustainable IT benefit"),"charges","load"),"environmental impact","environmental footprint")</f>
        <v>Is an Open Source solution available for the functional need?</v>
      </c>
      <c r="E36" s="185" t="str">
        <f>SUBSTITUTE(SUBSTITUTE(SUBSTITUTE('2. BACKEND-EN-trad-GOOGLE'!E36,"sustainable IT profit","sustainable IT benefit"),"charges","load"),"environmental impact","environmental footprint")</f>
        <v>An Open Source solution is not a guarantee of Sustainable IT efficiency and the different alternatives must be challenged. But Open Source makes it possible to limit the ambitions and control of certain actors whose economic and social practices are opaque.</v>
      </c>
      <c r="F36" s="185" t="str">
        <f>SUBSTITUTE(SUBSTITUTE(SUBSTITUTE('2. BACKEND-EN-trad-GOOGLE'!F36,"sustainable IT profit","sustainable IT benefit"),"charges","load"),"environmental impact","environmental footprint")</f>
        <v>Is the Sustainable IT performance of the open source solution a criterion of choice?</v>
      </c>
      <c r="G36" s="185" t="str">
        <f>SUBSTITUTE(SUBSTITUTE(SUBSTITUTE('2. BACKEND-EN-trad-GOOGLE'!G36,"sustainable IT profit","sustainable IT benefit"),"charges","load"),"environmental impact","environmental footprint")</f>
        <v/>
      </c>
      <c r="H36" s="185" t="str">
        <f>SUBSTITUTE(SUBSTITUTE(SUBSTITUTE('2. BACKEND-EN-trad-GOOGLE'!H36,"sustainable IT profit","sustainable IT benefit"),"charges","load"),"environmental impact","environmental footprint")</f>
        <v/>
      </c>
      <c r="I36" s="185" t="str">
        <f>SUBSTITUTE(SUBSTITUTE(SUBSTITUTE('2. BACKEND-EN-trad-GOOGLE'!I36,"sustainable IT profit","sustainable IT benefit"),"charges","load"),"environmental impact","environmental footprint")</f>
        <v/>
      </c>
    </row>
    <row r="37" spans="1:9" ht="15.75" customHeight="1">
      <c r="A37" s="185" t="str">
        <f>SUBSTITUTE(SUBSTITUTE(SUBSTITUTE('2. BACKEND-EN-trad-GOOGLE'!A37,"sustainable IT profit","sustainable IT benefit"),"charges","load"),"environmental impact","environmental footprint")</f>
        <v>INTERFACES Security</v>
      </c>
      <c r="B37" s="185" t="str">
        <f>SUBSTITUTE(SUBSTITUTE(SUBSTITUTE('2. BACKEND-EN-trad-GOOGLE'!B37,"sustainable IT profit","sustainable IT benefit"),"charges","load"),"environmental impact","environmental footprint")</f>
        <v/>
      </c>
      <c r="C37" s="185" t="str">
        <f>SUBSTITUTE(SUBSTITUTE(SUBSTITUTE('2. BACKEND-EN-trad-GOOGLE'!C37,"sustainable IT profit","sustainable IT benefit"),"charges","load"),"environmental impact","environmental footprint")</f>
        <v>Use the technical components that improve the Sustainable IT aspects, security and performance
(- Regularly update the integrated components)</v>
      </c>
      <c r="D37" s="185" t="str">
        <f>SUBSTITUTE(SUBSTITUTE(SUBSTITUTE('2. BACKEND-EN-trad-GOOGLE'!D37,"sustainable IT profit","sustainable IT benefit"),"charges","load"),"environmental impact","environmental footprint")</f>
        <v>Are the versions of the components used tracked and enforced?</v>
      </c>
      <c r="E37" s="185" t="str">
        <f>SUBSTITUTE(SUBSTITUTE(SUBSTITUTE('2. BACKEND-EN-trad-GOOGLE'!E37,"sustainable IT profit","sustainable IT benefit"),"charges","load"),"environmental impact","environmental footprint")</f>
        <v>Capitalizing on the best practices deployed is a guarantee of environmental and operational efficiency. As technical advances are rapid, it is important to rapidly propagate all the environmental benefits that could be integrated into a component, within the framework of monitoring the state of the art and environmental performance.</v>
      </c>
      <c r="F37" s="185" t="str">
        <f>SUBSTITUTE(SUBSTITUTE(SUBSTITUTE('2. BACKEND-EN-trad-GOOGLE'!F37,"sustainable IT profit","sustainable IT benefit"),"charges","load"),"environmental impact","environmental footprint")</f>
        <v>How often are components updated?</v>
      </c>
      <c r="G37" s="185" t="str">
        <f>SUBSTITUTE(SUBSTITUTE(SUBSTITUTE('2. BACKEND-EN-trad-GOOGLE'!G37,"sustainable IT profit","sustainable IT benefit"),"charges","load"),"environmental impact","environmental footprint")</f>
        <v/>
      </c>
      <c r="H37" s="185" t="str">
        <f>SUBSTITUTE(SUBSTITUTE(SUBSTITUTE('2. BACKEND-EN-trad-GOOGLE'!H37,"sustainable IT profit","sustainable IT benefit"),"charges","load"),"environmental impact","environmental footprint")</f>
        <v/>
      </c>
      <c r="I37" s="185" t="str">
        <f>SUBSTITUTE(SUBSTITUTE(SUBSTITUTE('2. BACKEND-EN-trad-GOOGLE'!I37,"sustainable IT profit","sustainable IT benefit"),"charges","load"),"environmental impact","environmental footprint")</f>
        <v/>
      </c>
    </row>
    <row r="38" spans="1:9" ht="15.75" customHeight="1">
      <c r="A38" s="185" t="str">
        <f>SUBSTITUTE(SUBSTITUTE(SUBSTITUTE('2. BACKEND-EN-trad-GOOGLE'!A38,"sustainable IT profit","sustainable IT benefit"),"charges","load"),"environmental impact","environmental footprint")</f>
        <v>INTERFACES Security</v>
      </c>
      <c r="B38" s="185" t="str">
        <f>SUBSTITUTE(SUBSTITUTE(SUBSTITUTE('2. BACKEND-EN-trad-GOOGLE'!B38,"sustainable IT profit","sustainable IT benefit"),"charges","load"),"environmental impact","environmental footprint")</f>
        <v/>
      </c>
      <c r="C38" s="185" t="str">
        <f>SUBSTITUTE(SUBSTITUTE(SUBSTITUTE('2. BACKEND-EN-trad-GOOGLE'!C38,"sustainable IT profit","sustainable IT benefit"),"charges","load"),"environmental impact","environmental footprint")</f>
        <v>Use the technical components that improve the sustainable IT aspects, security and performance
(- Adapt security solutions (ex: MFA) vs sensitivity of operations)</v>
      </c>
      <c r="D38" s="185" t="str">
        <f>SUBSTITUTE(SUBSTITUTE(SUBSTITUTE('2. BACKEND-EN-trad-GOOGLE'!D38,"sustainable IT profit","sustainable IT benefit"),"charges","load"),"environmental impact","environmental footprint")</f>
        <v>Is the security implemented justified with regard to the operations carried out?</v>
      </c>
      <c r="E38" s="185" t="str">
        <f>SUBSTITUTE(SUBSTITUTE(SUBSTITUTE('2. BACKEND-EN-trad-GOOGLE'!E38,"sustainable IT profit","sustainable IT benefit"),"charges","load"),"environmental impact","environmental footprint")</f>
        <v>The security implementation generates an additional environmental footprint which must be related to the critical aspect of the operation concerned, rather than in a mode of generalization of the level of security of the whole service. This segmentation of the level of security must have an overall benefit, and not generate additional impact costs.</v>
      </c>
      <c r="F38" s="185" t="str">
        <f>SUBSTITUTE(SUBSTITUTE(SUBSTITUTE('2. BACKEND-EN-trad-GOOGLE'!F38,"sustainable IT profit","sustainable IT benefit"),"charges","load"),"environmental impact","environmental footprint")</f>
        <v>Is each operation associated with a security requirement?</v>
      </c>
      <c r="G38" s="185" t="str">
        <f>SUBSTITUTE(SUBSTITUTE(SUBSTITUTE('2. BACKEND-EN-trad-GOOGLE'!G38,"sustainable IT profit","sustainable IT benefit"),"charges","load"),"environmental impact","environmental footprint")</f>
        <v/>
      </c>
      <c r="H38" s="185" t="str">
        <f>SUBSTITUTE(SUBSTITUTE(SUBSTITUTE('2. BACKEND-EN-trad-GOOGLE'!H38,"sustainable IT profit","sustainable IT benefit"),"charges","load"),"environmental impact","environmental footprint")</f>
        <v/>
      </c>
      <c r="I38" s="185" t="str">
        <f>SUBSTITUTE(SUBSTITUTE(SUBSTITUTE('2. BACKEND-EN-trad-GOOGLE'!I38,"sustainable IT profit","sustainable IT benefit"),"charges","load"),"environmental impact","environmental footprint")</f>
        <v/>
      </c>
    </row>
    <row r="39" spans="1:9" ht="15.75" customHeight="1">
      <c r="A39" s="185" t="str">
        <f>SUBSTITUTE(SUBSTITUTE(SUBSTITUTE('2. BACKEND-EN-trad-GOOGLE'!A39,"sustainable IT profit","sustainable IT benefit"),"charges","load"),"environmental impact","environmental footprint")</f>
        <v>FLOW.DataCollection</v>
      </c>
      <c r="B39" s="185" t="str">
        <f>SUBSTITUTE(SUBSTITUTE(SUBSTITUTE('2. BACKEND-EN-trad-GOOGLE'!B39,"sustainable IT profit","sustainable IT benefit"),"charges","load"),"environmental impact","environmental footprint")</f>
        <v/>
      </c>
      <c r="C39" s="185" t="str">
        <f>SUBSTITUTE(SUBSTITUTE(SUBSTITUTE('2. BACKEND-EN-trad-GOOGLE'!C39,"sustainable IT profit","sustainable IT benefit"),"charges","load"),"environmental impact","environmental footprint")</f>
        <v/>
      </c>
      <c r="D39" s="185" t="str">
        <f>SUBSTITUTE(SUBSTITUTE(SUBSTITUTE('2. BACKEND-EN-trad-GOOGLE'!D39,"sustainable IT profit","sustainable IT benefit"),"charges","load"),"environmental impact","environmental footprint")</f>
        <v>Is the level of logs adapted to the environment?</v>
      </c>
      <c r="E39" s="185" t="str">
        <f>SUBSTITUTE(SUBSTITUTE(SUBSTITUTE('2. BACKEND-EN-trad-GOOGLE'!E39,"sustainable IT profit","sustainable IT benefit"),"charges","load"),"environmental impact","environmental footprint")</f>
        <v>The implementation of services is associated with the production of information allowing its control, such as anomaly events, debug execution traces. These automatically generated logs are useful if they are really used to make the service more reliable, but generate a waste of resources when they are collected to be ignored.</v>
      </c>
      <c r="F39" s="185" t="str">
        <f>SUBSTITUTE(SUBSTITUTE(SUBSTITUTE('2. BACKEND-EN-trad-GOOGLE'!F39,"sustainable IT profit","sustainable IT benefit"),"charges","load"),"environmental impact","environmental footprint")</f>
        <v>Are trace and debug log levels disabled in production?</v>
      </c>
      <c r="G39" s="185" t="str">
        <f>SUBSTITUTE(SUBSTITUTE(SUBSTITUTE('2. BACKEND-EN-trad-GOOGLE'!G39,"sustainable IT profit","sustainable IT benefit"),"charges","load"),"environmental impact","environmental footprint")</f>
        <v/>
      </c>
      <c r="H39" s="185" t="str">
        <f>SUBSTITUTE(SUBSTITUTE(SUBSTITUTE('2. BACKEND-EN-trad-GOOGLE'!H39,"sustainable IT profit","sustainable IT benefit"),"charges","load"),"environmental impact","environmental footprint")</f>
        <v/>
      </c>
      <c r="I39" s="185" t="str">
        <f>SUBSTITUTE(SUBSTITUTE(SUBSTITUTE('2. BACKEND-EN-trad-GOOGLE'!I39,"sustainable IT profit","sustainable IT benefit"),"charges","load"),"environmental impact","environmental footprint")</f>
        <v/>
      </c>
    </row>
    <row r="40" spans="1:9" ht="15.75" customHeight="1">
      <c r="A40" s="185" t="str">
        <f>SUBSTITUTE(SUBSTITUTE(SUBSTITUTE('2. BACKEND-EN-trad-GOOGLE'!A40,"sustainable IT profit","sustainable IT benefit"),"charges","load"),"environmental impact","environmental footprint")</f>
        <v>FLOW.DataCollection</v>
      </c>
      <c r="B40" s="185" t="str">
        <f>SUBSTITUTE(SUBSTITUTE(SUBSTITUTE('2. BACKEND-EN-trad-GOOGLE'!B40,"sustainable IT profit","sustainable IT benefit"),"charges","load"),"environmental impact","environmental footprint")</f>
        <v/>
      </c>
      <c r="C40" s="185" t="str">
        <f>SUBSTITUTE(SUBSTITUTE(SUBSTITUTE('2. BACKEND-EN-trad-GOOGLE'!C40,"sustainable IT profit","sustainable IT benefit"),"charges","load"),"environmental impact","environmental footprint")</f>
        <v/>
      </c>
      <c r="D40" s="185" t="str">
        <f>SUBSTITUTE(SUBSTITUTE(SUBSTITUTE('2. BACKEND-EN-trad-GOOGLE'!D40,"sustainable IT profit","sustainable IT benefit"),"charges","load"),"environmental impact","environmental footprint")</f>
        <v>Are temporary files included in the "logrotate"?</v>
      </c>
      <c r="E40" s="185" t="str">
        <f>SUBSTITUTE(SUBSTITUTE(SUBSTITUTE('2. BACKEND-EN-trad-GOOGLE'!E40,"sustainable IT profit","sustainable IT benefit"),"charges","load"),"environmental impact","environmental footprint")</f>
        <v>In the process of running temporary files are produced. These unnecessary files, after their very occasional use, must be deleted from the storage spaces. The mechanisms for cleaning up these temporary files are available on all operating systems and must be implemented.</v>
      </c>
      <c r="F40" s="185" t="str">
        <f>SUBSTITUTE(SUBSTITUTE(SUBSTITUTE('2. BACKEND-EN-trad-GOOGLE'!F40,"sustainable IT profit","sustainable IT benefit"),"charges","load"),"environmental impact","environmental footprint")</f>
        <v>Are automatic deletions of temporary files supported?</v>
      </c>
      <c r="G40" s="185" t="str">
        <f>SUBSTITUTE(SUBSTITUTE(SUBSTITUTE('2. BACKEND-EN-trad-GOOGLE'!G40,"sustainable IT profit","sustainable IT benefit"),"charges","load"),"environmental impact","environmental footprint")</f>
        <v/>
      </c>
      <c r="H40" s="185" t="str">
        <f>SUBSTITUTE(SUBSTITUTE(SUBSTITUTE('2. BACKEND-EN-trad-GOOGLE'!H40,"sustainable IT profit","sustainable IT benefit"),"charges","load"),"environmental impact","environmental footprint")</f>
        <v/>
      </c>
      <c r="I40" s="185" t="str">
        <f>SUBSTITUTE(SUBSTITUTE(SUBSTITUTE('2. BACKEND-EN-trad-GOOGLE'!I40,"sustainable IT profit","sustainable IT benefit"),"charges","load"),"environmental impact","environmental footprint")</f>
        <v/>
      </c>
    </row>
    <row r="41" spans="1:9" ht="15.75" customHeight="1">
      <c r="A41" s="185" t="str">
        <f>SUBSTITUTE(SUBSTITUTE(SUBSTITUTE('2. BACKEND-EN-trad-GOOGLE'!A41,"sustainable IT profit","sustainable IT benefit"),"charges","load"),"environmental impact","environmental footprint")</f>
        <v>COMPLIANCE.Quality</v>
      </c>
      <c r="B41" s="185" t="str">
        <f>SUBSTITUTE(SUBSTITUTE(SUBSTITUTE('2. BACKEND-EN-trad-GOOGLE'!B41,"sustainable IT profit","sustainable IT benefit"),"charges","load"),"environmental impact","environmental footprint")</f>
        <v/>
      </c>
      <c r="C41" s="185" t="str">
        <f>SUBSTITUTE(SUBSTITUTE(SUBSTITUTE('2. BACKEND-EN-trad-GOOGLE'!C41,"sustainable IT profit","sustainable IT benefit"),"charges","load"),"environmental impact","environmental footprint")</f>
        <v>Use the technical components that improve the sustainable IT aspects, security and performance
(- favor modular architectures)</v>
      </c>
      <c r="D41" s="185" t="str">
        <f>SUBSTITUTE(SUBSTITUTE(SUBSTITUTE('2. BACKEND-EN-trad-GOOGLE'!D41,"sustainable IT profit","sustainable IT benefit"),"charges","load"),"environmental impact","environmental footprint")</f>
        <v>Are the functionalities documented to allow their reuse?</v>
      </c>
      <c r="E41" s="185" t="str">
        <f>SUBSTITUTE(SUBSTITUTE(SUBSTITUTE('2. BACKEND-EN-trad-GOOGLE'!E41,"sustainable IT profit","sustainable IT benefit"),"charges","load"),"environmental impact","environmental footprint")</f>
        <v>On the one hand in an organization the projects present many similarities, on the other hand the Sustainable IT aspects addressed in the projects are often of the same order. In order to capitalize on these elements and benefit from the efforts produced, it is necessary to rely on a stable knowledge base. However, the maturity of an organization from a Sustainable IT point of view is bound to progress, it is therefore necessary that the documented stages can also follow these evolutions and actively participate in this increase in maturity.</v>
      </c>
      <c r="F41" s="185" t="str">
        <f>SUBSTITUTE(SUBSTITUTE(SUBSTITUTE('2. BACKEND-EN-trad-GOOGLE'!F41,"sustainable IT profit","sustainable IT benefit"),"charges","load"),"environmental impact","environmental footprint")</f>
        <v>What design information is logged for reuse in other projects?</v>
      </c>
      <c r="G41" s="185" t="str">
        <f>SUBSTITUTE(SUBSTITUTE(SUBSTITUTE('2. BACKEND-EN-trad-GOOGLE'!G41,"sustainable IT profit","sustainable IT benefit"),"charges","load"),"environmental impact","environmental footprint")</f>
        <v/>
      </c>
      <c r="H41" s="185" t="str">
        <f>SUBSTITUTE(SUBSTITUTE(SUBSTITUTE('2. BACKEND-EN-trad-GOOGLE'!H41,"sustainable IT profit","sustainable IT benefit"),"charges","load"),"environmental impact","environmental footprint")</f>
        <v/>
      </c>
      <c r="I41" s="185" t="str">
        <f>SUBSTITUTE(SUBSTITUTE(SUBSTITUTE('2. BACKEND-EN-trad-GOOGLE'!I41,"sustainable IT profit","sustainable IT benefit"),"charges","load"),"environmental impact","environmental footprint")</f>
        <v/>
      </c>
    </row>
    <row r="42" spans="1:9" ht="15.75" customHeight="1">
      <c r="A42" s="185" t="str">
        <f>SUBSTITUTE(SUBSTITUTE(SUBSTITUTE('2. BACKEND-EN-trad-GOOGLE'!A42,"sustainable IT profit","sustainable IT benefit"),"charges","load"),"environmental impact","environmental footprint")</f>
        <v/>
      </c>
      <c r="B42" s="185" t="str">
        <f>SUBSTITUTE(SUBSTITUTE(SUBSTITUTE('2. BACKEND-EN-trad-GOOGLE'!B42,"sustainable IT profit","sustainable IT benefit"),"charges","load"),"environmental impact","environmental footprint")</f>
        <v>Limit the volume of exchanges</v>
      </c>
      <c r="C42" s="185" t="str">
        <f>SUBSTITUTE(SUBSTITUTE(SUBSTITUTE('2. BACKEND-EN-trad-GOOGLE'!C42,"sustainable IT profit","sustainable IT benefit"),"charges","load"),"environmental impact","environmental footprint")</f>
        <v/>
      </c>
      <c r="D42" s="185" t="str">
        <f>SUBSTITUTE(SUBSTITUTE(SUBSTITUTE('2. BACKEND-EN-trad-GOOGLE'!D42,"sustainable IT profit","sustainable IT benefit"),"charges","load"),"environmental impact","environmental footprint")</f>
        <v/>
      </c>
      <c r="E42" s="185" t="str">
        <f>SUBSTITUTE(SUBSTITUTE(SUBSTITUTE('2. BACKEND-EN-trad-GOOGLE'!E42,"sustainable IT profit","sustainable IT benefit"),"charges","load"),"environmental impact","environmental footprint")</f>
        <v/>
      </c>
      <c r="F42" s="185" t="str">
        <f>SUBSTITUTE(SUBSTITUTE(SUBSTITUTE('2. BACKEND-EN-trad-GOOGLE'!F42,"sustainable IT profit","sustainable IT benefit"),"charges","load"),"environmental impact","environmental footprint")</f>
        <v/>
      </c>
      <c r="G42" s="185" t="str">
        <f>SUBSTITUTE(SUBSTITUTE(SUBSTITUTE('2. BACKEND-EN-trad-GOOGLE'!G42,"sustainable IT profit","sustainable IT benefit"),"charges","load"),"environmental impact","environmental footprint")</f>
        <v/>
      </c>
      <c r="H42" s="185" t="str">
        <f>SUBSTITUTE(SUBSTITUTE(SUBSTITUTE('2. BACKEND-EN-trad-GOOGLE'!H42,"sustainable IT profit","sustainable IT benefit"),"charges","load"),"environmental impact","environmental footprint")</f>
        <v/>
      </c>
      <c r="I42" s="185" t="str">
        <f>SUBSTITUTE(SUBSTITUTE(SUBSTITUTE('2. BACKEND-EN-trad-GOOGLE'!I42,"sustainable IT profit","sustainable IT benefit"),"charges","load"),"environmental impact","environmental footprint")</f>
        <v/>
      </c>
    </row>
    <row r="43" spans="1:9" ht="15.75" customHeight="1">
      <c r="A43" s="185" t="str">
        <f>SUBSTITUTE(SUBSTITUTE(SUBSTITUTE('2. BACKEND-EN-trad-GOOGLE'!A43,"sustainable IT profit","sustainable IT benefit"),"charges","load"),"environmental impact","environmental footprint")</f>
        <v>FLUX.DataExchange</v>
      </c>
      <c r="B43" s="185" t="str">
        <f>SUBSTITUTE(SUBSTITUTE(SUBSTITUTE('2. BACKEND-EN-trad-GOOGLE'!B43,"sustainable IT profit","sustainable IT benefit"),"charges","load"),"environmental impact","environmental footprint")</f>
        <v/>
      </c>
      <c r="C43" s="185" t="str">
        <f>SUBSTITUTE(SUBSTITUTE(SUBSTITUTE('2. BACKEND-EN-trad-GOOGLE'!C43,"sustainable IT profit","sustainable IT benefit"),"charges","load"),"environmental impact","environmental footprint")</f>
        <v>Err: 509</v>
      </c>
      <c r="D43" s="185" t="str">
        <f>SUBSTITUTE(SUBSTITUTE(SUBSTITUTE('2. BACKEND-EN-trad-GOOGLE'!D43,"sustainable IT profit","sustainable IT benefit"),"charges","load"),"environmental impact","environmental footprint")</f>
        <v>Are the data exchanged compressed / minified before transmission?</v>
      </c>
      <c r="E43" s="185" t="str">
        <f>SUBSTITUTE(SUBSTITUTE(SUBSTITUTE('2. BACKEND-EN-trad-GOOGLE'!E43,"sustainable IT profit","sustainable IT benefit"),"charges","load"),"environmental impact","environmental footprint")</f>
        <v>The essential exchanges must make it possible to reduce the volume of transfers. Minification of exchanges and compression of data exchanged make it possible to reduce these volumes. However, the compression and decompression operations require the execution of processes which can cancel out the benefit of the compression of exchanges.</v>
      </c>
      <c r="F43" s="185" t="str">
        <f>SUBSTITUTE(SUBSTITUTE(SUBSTITUTE('2. BACKEND-EN-trad-GOOGLE'!F43,"sustainable IT profit","sustainable IT benefit"),"charges","load"),"environmental impact","environmental footprint")</f>
        <v>What gain is obtained by compression?</v>
      </c>
      <c r="G43" s="185" t="str">
        <f>SUBSTITUTE(SUBSTITUTE(SUBSTITUTE('2. BACKEND-EN-trad-GOOGLE'!G43,"sustainable IT profit","sustainable IT benefit"),"charges","load"),"environmental impact","environmental footprint")</f>
        <v>Are production data systematically minified?</v>
      </c>
      <c r="H43" s="185" t="str">
        <f>SUBSTITUTE(SUBSTITUTE(SUBSTITUTE('2. BACKEND-EN-trad-GOOGLE'!H43,"sustainable IT profit","sustainable IT benefit"),"charges","load"),"environmental impact","environmental footprint")</f>
        <v/>
      </c>
      <c r="I43" s="185" t="str">
        <f>SUBSTITUTE(SUBSTITUTE(SUBSTITUTE('2. BACKEND-EN-trad-GOOGLE'!I43,"sustainable IT profit","sustainable IT benefit"),"charges","load"),"environmental impact","environmental footprint")</f>
        <v>Pidila 437</v>
      </c>
    </row>
    <row r="44" spans="1:9" ht="15.75" customHeight="1">
      <c r="A44" s="185" t="str">
        <f>SUBSTITUTE(SUBSTITUTE(SUBSTITUTE('2. BACKEND-EN-trad-GOOGLE'!A44,"sustainable IT profit","sustainable IT benefit"),"charges","load"),"environmental impact","environmental footprint")</f>
        <v>FLUX.DataExchange</v>
      </c>
      <c r="B44" s="185" t="str">
        <f>SUBSTITUTE(SUBSTITUTE(SUBSTITUTE('2. BACKEND-EN-trad-GOOGLE'!B44,"sustainable IT profit","sustainable IT benefit"),"charges","load"),"environmental impact","environmental footprint")</f>
        <v/>
      </c>
      <c r="C44" s="185" t="str">
        <f>SUBSTITUTE(SUBSTITUTE(SUBSTITUTE('2. BACKEND-EN-trad-GOOGLE'!C44,"sustainable IT profit","sustainable IT benefit"),"charges","load"),"environmental impact","environmental footprint")</f>
        <v>Err: 509</v>
      </c>
      <c r="D44" s="185" t="str">
        <f>SUBSTITUTE(SUBSTITUTE(SUBSTITUTE('2. BACKEND-EN-trad-GOOGLE'!D44,"sustainable IT profit","sustainable IT benefit"),"charges","load"),"environmental impact","environmental footprint")</f>
        <v>Is pagination used on data exchanges?</v>
      </c>
      <c r="E44" s="185" t="str">
        <f>SUBSTITUTE(SUBSTITUTE(SUBSTITUTE('2. BACKEND-EN-trad-GOOGLE'!E44,"sustainable IT profit","sustainable IT benefit"),"charges","load"),"environmental impact","environmental footprint")</f>
        <v>The information retrieval capacity of user peripherals is limited. On the other hand, the user's ability to assimilate data is also constrained. It would be inefficient for the volume of data transmitted to exceed these limits, it would lead to a waste of the use of processing resources.</v>
      </c>
      <c r="F44" s="185" t="str">
        <f>SUBSTITUTE(SUBSTITUTE(SUBSTITUTE('2. BACKEND-EN-trad-GOOGLE'!F44,"sustainable IT profit","sustainable IT benefit"),"charges","load"),"environmental impact","environmental footprint")</f>
        <v>Are the volumes of data transmitted commensurate with the presentation capabilities of the user device?</v>
      </c>
      <c r="G44" s="185" t="str">
        <f>SUBSTITUTE(SUBSTITUTE(SUBSTITUTE('2. BACKEND-EN-trad-GOOGLE'!G44,"sustainable IT profit","sustainable IT benefit"),"charges","load"),"environmental impact","environmental footprint")</f>
        <v/>
      </c>
      <c r="H44" s="185" t="str">
        <f>SUBSTITUTE(SUBSTITUTE(SUBSTITUTE('2. BACKEND-EN-trad-GOOGLE'!H44,"sustainable IT profit","sustainable IT benefit"),"charges","load"),"environmental impact","environmental footprint")</f>
        <v/>
      </c>
      <c r="I44" s="185" t="str">
        <f>SUBSTITUTE(SUBSTITUTE(SUBSTITUTE('2. BACKEND-EN-trad-GOOGLE'!I44,"sustainable IT profit","sustainable IT benefit"),"charges","load"),"environmental impact","environmental footprint")</f>
        <v/>
      </c>
    </row>
    <row r="45" spans="1:9" ht="15.75" customHeight="1">
      <c r="A45" s="185" t="str">
        <f>SUBSTITUTE(SUBSTITUTE(SUBSTITUTE('2. BACKEND-EN-trad-GOOGLE'!A45,"sustainable IT profit","sustainable IT benefit"),"charges","load"),"environmental impact","environmental footprint")</f>
        <v>FLUX.DataExchange</v>
      </c>
      <c r="B45" s="185" t="str">
        <f>SUBSTITUTE(SUBSTITUTE(SUBSTITUTE('2. BACKEND-EN-trad-GOOGLE'!B45,"sustainable IT profit","sustainable IT benefit"),"charges","load"),"environmental impact","environmental footprint")</f>
        <v/>
      </c>
      <c r="C45" s="185" t="str">
        <f>SUBSTITUTE(SUBSTITUTE(SUBSTITUTE('2. BACKEND-EN-trad-GOOGLE'!C45,"sustainable IT profit","sustainable IT benefit"),"charges","load"),"environmental impact","environmental footprint")</f>
        <v>Err: 509</v>
      </c>
      <c r="D45" s="185" t="str">
        <f>SUBSTITUTE(SUBSTITUTE(SUBSTITUTE('2. BACKEND-EN-trad-GOOGLE'!D45,"sustainable IT profit","sustainable IT benefit"),"charges","load"),"environmental impact","environmental footprint")</f>
        <v>Is the number of requests between the client and the server minimized?</v>
      </c>
      <c r="E45" s="185" t="str">
        <f>SUBSTITUTE(SUBSTITUTE(SUBSTITUTE('2. BACKEND-EN-trad-GOOGLE'!E45,"sustainable IT profit","sustainable IT benefit"),"charges","load"),"environmental impact","environmental footprint")</f>
        <v>The operations carried out on the front end generate requests to the remote services. The greater the number of requests, the more resources the processing and exchange mechanisms will consume. The scope and design of the back-end requests must make it possible to limit the number of requests.</v>
      </c>
      <c r="F45" s="185" t="str">
        <f>SUBSTITUTE(SUBSTITUTE(SUBSTITUTE('2. BACKEND-EN-trad-GOOGLE'!F45,"sustainable IT profit","sustainable IT benefit"),"charges","load"),"environmental impact","environmental footprint")</f>
        <v>How many requests are needed for a user journey?</v>
      </c>
      <c r="G45" s="185" t="str">
        <f>SUBSTITUTE(SUBSTITUTE(SUBSTITUTE('2. BACKEND-EN-trad-GOOGLE'!G45,"sustainable IT profit","sustainable IT benefit"),"charges","load"),"environmental impact","environmental footprint")</f>
        <v/>
      </c>
      <c r="H45" s="185" t="str">
        <f>SUBSTITUTE(SUBSTITUTE(SUBSTITUTE('2. BACKEND-EN-trad-GOOGLE'!H45,"sustainable IT profit","sustainable IT benefit"),"charges","load"),"environmental impact","environmental footprint")</f>
        <v/>
      </c>
      <c r="I45" s="185" t="str">
        <f>SUBSTITUTE(SUBSTITUTE(SUBSTITUTE('2. BACKEND-EN-trad-GOOGLE'!I45,"sustainable IT profit","sustainable IT benefit"),"charges","load"),"environmental impact","environmental footprint")</f>
        <v>Opquast 9 / GreenIT 9</v>
      </c>
    </row>
    <row r="46" spans="1:9" ht="15.75" customHeight="1">
      <c r="A46" s="185" t="str">
        <f>SUBSTITUTE(SUBSTITUTE(SUBSTITUTE('2. BACKEND-EN-trad-GOOGLE'!A46,"sustainable IT profit","sustainable IT benefit"),"charges","load"),"environmental impact","environmental footprint")</f>
        <v>FLUX.DataExchange</v>
      </c>
      <c r="B46" s="185" t="str">
        <f>SUBSTITUTE(SUBSTITUTE(SUBSTITUTE('2. BACKEND-EN-trad-GOOGLE'!B46,"sustainable IT profit","sustainable IT benefit"),"charges","load"),"environmental impact","environmental footprint")</f>
        <v/>
      </c>
      <c r="C46" s="185" t="str">
        <f>SUBSTITUTE(SUBSTITUTE(SUBSTITUTE('2. BACKEND-EN-trad-GOOGLE'!C46,"sustainable IT profit","sustainable IT benefit"),"charges","load"),"environmental impact","environmental footprint")</f>
        <v>- Only exchange the minimum data necessary for the functionality in use (Amaury)</v>
      </c>
      <c r="D46" s="185" t="str">
        <f>SUBSTITUTE(SUBSTITUTE(SUBSTITUTE('2. BACKEND-EN-trad-GOOGLE'!D46,"sustainable IT profit","sustainable IT benefit"),"charges","load"),"environmental impact","environmental footprint")</f>
        <v>Does the data exchanged correspond only to the immediate need?</v>
      </c>
      <c r="E46" s="185" t="str">
        <f>SUBSTITUTE(SUBSTITUTE(SUBSTITUTE('2. BACKEND-EN-trad-GOOGLE'!E46,"sustainable IT profit","sustainable IT benefit"),"charges","load"),"environmental impact","environmental footprint")</f>
        <v>The scope and design of the back-end requests must make it possible to limit the volume of data exchanged to meet user needs as it goes along without anticipating hypothetical predictions of use.</v>
      </c>
      <c r="F46" s="185" t="str">
        <f>SUBSTITUTE(SUBSTITUTE(SUBSTITUTE('2. BACKEND-EN-trad-GOOGLE'!F46,"sustainable IT profit","sustainable IT benefit"),"charges","load"),"environmental impact","environmental footprint")</f>
        <v>Do the requests have a scope in relation to the use?</v>
      </c>
      <c r="G46" s="185" t="str">
        <f>SUBSTITUTE(SUBSTITUTE(SUBSTITUTE('2. BACKEND-EN-trad-GOOGLE'!G46,"sustainable IT profit","sustainable IT benefit"),"charges","load"),"environmental impact","environmental footprint")</f>
        <v/>
      </c>
      <c r="H46" s="185" t="str">
        <f>SUBSTITUTE(SUBSTITUTE(SUBSTITUTE('2. BACKEND-EN-trad-GOOGLE'!H46,"sustainable IT profit","sustainable IT benefit"),"charges","load"),"environmental impact","environmental footprint")</f>
        <v/>
      </c>
      <c r="I46" s="185" t="str">
        <f>SUBSTITUTE(SUBSTITUTE(SUBSTITUTE('2. BACKEND-EN-trad-GOOGLE'!I46,"sustainable IT profit","sustainable IT benefit"),"charges","load"),"environmental impact","environmental footprint")</f>
        <v/>
      </c>
    </row>
    <row r="47" spans="1:9" ht="15.75" customHeight="1">
      <c r="A47" s="185" t="str">
        <f>SUBSTITUTE(SUBSTITUTE(SUBSTITUTE('2. BACKEND-EN-trad-GOOGLE'!A47,"sustainable IT profit","sustainable IT benefit"),"charges","load"),"environmental impact","environmental footprint")</f>
        <v/>
      </c>
      <c r="B47" s="185" t="str">
        <f>SUBSTITUTE(SUBSTITUTE(SUBSTITUTE('2. BACKEND-EN-trad-GOOGLE'!B47,"sustainable IT profit","sustainable IT benefit"),"charges","load"),"environmental impact","environmental footprint")</f>
        <v>Use development principles that reduce impacts</v>
      </c>
      <c r="C47" s="185" t="str">
        <f>SUBSTITUTE(SUBSTITUTE(SUBSTITUTE('2. BACKEND-EN-trad-GOOGLE'!C47,"sustainable IT profit","sustainable IT benefit"),"charges","load"),"environmental impact","environmental footprint")</f>
        <v/>
      </c>
      <c r="D47" s="185" t="str">
        <f>SUBSTITUTE(SUBSTITUTE(SUBSTITUTE('2. BACKEND-EN-trad-GOOGLE'!D47,"sustainable IT profit","sustainable IT benefit"),"charges","load"),"environmental impact","environmental footprint")</f>
        <v/>
      </c>
      <c r="E47" s="185" t="str">
        <f>SUBSTITUTE(SUBSTITUTE(SUBSTITUTE('2. BACKEND-EN-trad-GOOGLE'!E47,"sustainable IT profit","sustainable IT benefit"),"charges","load"),"environmental impact","environmental footprint")</f>
        <v/>
      </c>
      <c r="F47" s="185" t="str">
        <f>SUBSTITUTE(SUBSTITUTE(SUBSTITUTE('2. BACKEND-EN-trad-GOOGLE'!F47,"sustainable IT profit","sustainable IT benefit"),"charges","load"),"environmental impact","environmental footprint")</f>
        <v/>
      </c>
      <c r="G47" s="185" t="str">
        <f>SUBSTITUTE(SUBSTITUTE(SUBSTITUTE('2. BACKEND-EN-trad-GOOGLE'!G47,"sustainable IT profit","sustainable IT benefit"),"charges","load"),"environmental impact","environmental footprint")</f>
        <v/>
      </c>
      <c r="H47" s="185" t="str">
        <f>SUBSTITUTE(SUBSTITUTE(SUBSTITUTE('2. BACKEND-EN-trad-GOOGLE'!H47,"sustainable IT profit","sustainable IT benefit"),"charges","load"),"environmental impact","environmental footprint")</f>
        <v/>
      </c>
      <c r="I47" s="185" t="str">
        <f>SUBSTITUTE(SUBSTITUTE(SUBSTITUTE('2. BACKEND-EN-trad-GOOGLE'!I47,"sustainable IT profit","sustainable IT benefit"),"charges","load"),"environmental impact","environmental footprint")</f>
        <v/>
      </c>
    </row>
    <row r="48" spans="1:9" ht="15.75" customHeight="1">
      <c r="A48" s="185" t="str">
        <f>SUBSTITUTE(SUBSTITUTE(SUBSTITUTE('2. BACKEND-EN-trad-GOOGLE'!A48,"sustainable IT profit","sustainable IT benefit"),"charges","load"),"environmental impact","environmental footprint")</f>
        <v>FLUX.DataExchange</v>
      </c>
      <c r="B48" s="185" t="str">
        <f>SUBSTITUTE(SUBSTITUTE(SUBSTITUTE('2. BACKEND-EN-trad-GOOGLE'!B48,"sustainable IT profit","sustainable IT benefit"),"charges","load"),"environmental impact","environmental footprint")</f>
        <v/>
      </c>
      <c r="C48" s="185" t="str">
        <f>SUBSTITUTE(SUBSTITUTE(SUBSTITUTE('2. BACKEND-EN-trad-GOOGLE'!C48,"sustainable IT profit","sustainable IT benefit"),"charges","load"),"environmental impact","environmental footprint")</f>
        <v>Limit the volume of exchanges
(- Manage notifications by SMS rather than natively)</v>
      </c>
      <c r="D48" s="185" t="str">
        <f>SUBSTITUTE(SUBSTITUTE(SUBSTITUTE('2. BACKEND-EN-trad-GOOGLE'!D48,"sustainable IT profit","sustainable IT benefit"),"charges","load"),"environmental impact","environmental footprint")</f>
        <v>Are user notifications necessary?</v>
      </c>
      <c r="E48" s="185" t="str">
        <f>SUBSTITUTE(SUBSTITUTE(SUBSTITUTE('2. BACKEND-EN-trad-GOOGLE'!E48,"sustainable IT profit","sustainable IT benefit"),"charges","load"),"environmental impact","environmental footprint")</f>
        <v>The notification methods can use resource-consuming technologies and certain practices aim to multiply them which increases the environmental footprint of the service. Minimizing notifications, using lightweight mechanisms, and allowing the user to turn off notifications is helpful in reducing power consumption as well as distracting users' attention.</v>
      </c>
      <c r="F48" s="185" t="str">
        <f>SUBSTITUTE(SUBSTITUTE(SUBSTITUTE('2. BACKEND-EN-trad-GOOGLE'!F48,"sustainable IT profit","sustainable IT benefit"),"charges","load"),"environmental impact","environmental footprint")</f>
        <v>What notification solutions are used?</v>
      </c>
      <c r="G48" s="185" t="str">
        <f>SUBSTITUTE(SUBSTITUTE(SUBSTITUTE('2. BACKEND-EN-trad-GOOGLE'!G48,"sustainable IT profit","sustainable IT benefit"),"charges","load"),"environmental impact","environmental footprint")</f>
        <v/>
      </c>
      <c r="H48" s="185" t="str">
        <f>SUBSTITUTE(SUBSTITUTE(SUBSTITUTE('2. BACKEND-EN-trad-GOOGLE'!H48,"sustainable IT profit","sustainable IT benefit"),"charges","load"),"environmental impact","environmental footprint")</f>
        <v/>
      </c>
      <c r="I48" s="185" t="str">
        <f>SUBSTITUTE(SUBSTITUTE(SUBSTITUTE('2. BACKEND-EN-trad-GOOGLE'!I48,"sustainable IT profit","sustainable IT benefit"),"charges","load"),"environmental impact","environmental footprint")</f>
        <v/>
      </c>
    </row>
    <row r="49" spans="1:9" ht="15.75" customHeight="1">
      <c r="A49" s="185" t="str">
        <f>SUBSTITUTE(SUBSTITUTE(SUBSTITUTE('2. BACKEND-EN-trad-GOOGLE'!A49,"sustainable IT profit","sustainable IT benefit"),"charges","load"),"environmental impact","environmental footprint")</f>
        <v>INTERFACES.Users</v>
      </c>
      <c r="B49" s="185" t="str">
        <f>SUBSTITUTE(SUBSTITUTE(SUBSTITUTE('2. BACKEND-EN-trad-GOOGLE'!B49,"sustainable IT profit","sustainable IT benefit"),"charges","load"),"environmental impact","environmental footprint")</f>
        <v/>
      </c>
      <c r="C49" s="185" t="str">
        <f>SUBSTITUTE(SUBSTITUTE(SUBSTITUTE('2. BACKEND-EN-trad-GOOGLE'!C49,"sustainable IT profit","sustainable IT benefit"),"charges","load"),"environmental impact","environmental footprint")</f>
        <v>Limit the volume of exchanges
(- Reduce the authentication phases for known users (SSO))</v>
      </c>
      <c r="D49" s="185" t="str">
        <f>SUBSTITUTE(SUBSTITUTE(SUBSTITUTE('2. BACKEND-EN-trad-GOOGLE'!D49,"sustainable IT profit","sustainable IT benefit"),"charges","load"),"environmental impact","environmental footprint")</f>
        <v>Is SSO implemented when possible?</v>
      </c>
      <c r="E49" s="185" t="str">
        <f>SUBSTITUTE(SUBSTITUTE(SUBSTITUTE('2. BACKEND-EN-trad-GOOGLE'!E49,"sustainable IT profit","sustainable IT benefit"),"charges","load"),"environmental impact","environmental footprint")</f>
        <v>The reduction of user identification operations reduces the processing and security load.</v>
      </c>
      <c r="F49" s="185" t="str">
        <f>SUBSTITUTE(SUBSTITUTE(SUBSTITUTE('2. BACKEND-EN-trad-GOOGLE'!F49,"sustainable IT profit","sustainable IT benefit"),"charges","load"),"environmental impact","environmental footprint")</f>
        <v>Are the identification phases simplified?</v>
      </c>
      <c r="G49" s="185" t="str">
        <f>SUBSTITUTE(SUBSTITUTE(SUBSTITUTE('2. BACKEND-EN-trad-GOOGLE'!G49,"sustainable IT profit","sustainable IT benefit"),"charges","load"),"environmental impact","environmental footprint")</f>
        <v/>
      </c>
      <c r="H49" s="185" t="str">
        <f>SUBSTITUTE(SUBSTITUTE(SUBSTITUTE('2. BACKEND-EN-trad-GOOGLE'!H49,"sustainable IT profit","sustainable IT benefit"),"charges","load"),"environmental impact","environmental footprint")</f>
        <v/>
      </c>
      <c r="I49" s="185" t="str">
        <f>SUBSTITUTE(SUBSTITUTE(SUBSTITUTE('2. BACKEND-EN-trad-GOOGLE'!I49,"sustainable IT profit","sustainable IT benefit"),"charges","load"),"environmental impact","environmental footprint")</f>
        <v/>
      </c>
    </row>
    <row r="50" spans="1:9" ht="15.75" customHeight="1">
      <c r="A50" s="185" t="str">
        <f>SUBSTITUTE(SUBSTITUTE(SUBSTITUTE('2. BACKEND-EN-trad-GOOGLE'!A50,"sustainable IT profit","sustainable IT benefit"),"charges","load"),"environmental impact","environmental footprint")</f>
        <v>LIFE CYCLE.Design</v>
      </c>
      <c r="B50" s="185" t="str">
        <f>SUBSTITUTE(SUBSTITUTE(SUBSTITUTE('2. BACKEND-EN-trad-GOOGLE'!B50,"sustainable IT profit","sustainable IT benefit"),"charges","load"),"environmental impact","environmental footprint")</f>
        <v/>
      </c>
      <c r="C50" s="185" t="str">
        <f>SUBSTITUTE(SUBSTITUTE(SUBSTITUTE('2. BACKEND-EN-trad-GOOGLE'!C50,"sustainable IT profit","sustainable IT benefit"),"charges","load"),"environmental impact","environmental footprint")</f>
        <v>Limit the volume of exchanges
(Question the teams, how my action will have an impact on the service)</v>
      </c>
      <c r="D50" s="185" t="str">
        <f>SUBSTITUTE(SUBSTITUTE(SUBSTITUTE('2. BACKEND-EN-trad-GOOGLE'!D50,"sustainable IT profit","sustainable IT benefit"),"charges","load"),"environmental impact","environmental footprint")</f>
        <v>What would be my dev reflex, to take into account the life cycle?</v>
      </c>
      <c r="E50" s="185" t="str">
        <f>SUBSTITUTE(SUBSTITUTE(SUBSTITUTE('2. BACKEND-EN-trad-GOOGLE'!E50,"sustainable IT profit","sustainable IT benefit"),"charges","load"),"environmental impact","environmental footprint")</f>
        <v>Consideration of the cycle must be integrated into the development phases. Developers are the main players who, through their choices, their practices will condition future results. Taking the life cycle into account in development is essential. It would be more expensive, riskier and less efficient to deal with downstream lifecycle aspects.</v>
      </c>
      <c r="F50" s="185" t="str">
        <f>SUBSTITUTE(SUBSTITUTE(SUBSTITUTE('2. BACKEND-EN-trad-GOOGLE'!F50,"sustainable IT profit","sustainable IT benefit"),"charges","load"),"environmental impact","environmental footprint")</f>
        <v>What procedures are available to address the lifecycle?</v>
      </c>
      <c r="G50" s="185" t="str">
        <f>SUBSTITUTE(SUBSTITUTE(SUBSTITUTE('2. BACKEND-EN-trad-GOOGLE'!G50,"sustainable IT profit","sustainable IT benefit"),"charges","load"),"environmental impact","environmental footprint")</f>
        <v/>
      </c>
      <c r="H50" s="185" t="str">
        <f>SUBSTITUTE(SUBSTITUTE(SUBSTITUTE('2. BACKEND-EN-trad-GOOGLE'!H50,"sustainable IT profit","sustainable IT benefit"),"charges","load"),"environmental impact","environmental footprint")</f>
        <v/>
      </c>
      <c r="I50" s="185" t="str">
        <f>SUBSTITUTE(SUBSTITUTE(SUBSTITUTE('2. BACKEND-EN-trad-GOOGLE'!I50,"sustainable IT profit","sustainable IT benefit"),"charges","load"),"environmental impact","environmental footprint")</f>
        <v/>
      </c>
    </row>
    <row r="51" spans="1:9" ht="15.75" customHeight="1">
      <c r="A51" s="185" t="str">
        <f>SUBSTITUTE(SUBSTITUTE(SUBSTITUTE('2. BACKEND-EN-trad-GOOGLE'!A51,"sustainable IT profit","sustainable IT benefit"),"charges","load"),"environmental impact","environmental footprint")</f>
        <v>LIFE CYCLE.Design</v>
      </c>
      <c r="B51" s="185" t="str">
        <f>SUBSTITUTE(SUBSTITUTE(SUBSTITUTE('2. BACKEND-EN-trad-GOOGLE'!B51,"sustainable IT profit","sustainable IT benefit"),"charges","load"),"environmental impact","environmental footprint")</f>
        <v/>
      </c>
      <c r="C51" s="185" t="str">
        <f>SUBSTITUTE(SUBSTITUTE(SUBSTITUTE('2. BACKEND-EN-trad-GOOGLE'!C51,"sustainable IT profit","sustainable IT benefit"),"charges","load"),"environmental impact","environmental footprint")</f>
        <v/>
      </c>
      <c r="D51" s="185" t="str">
        <f>SUBSTITUTE(SUBSTITUTE(SUBSTITUTE('2. BACKEND-EN-trad-GOOGLE'!D51,"sustainable IT profit","sustainable IT benefit"),"charges","load"),"environmental impact","environmental footprint")</f>
        <v>Does each stakeholder have the latitude to make decisions that may influence the environmental footprint?</v>
      </c>
      <c r="E51" s="185" t="str">
        <f>SUBSTITUTE(SUBSTITUTE(SUBSTITUTE('2. BACKEND-EN-trad-GOOGLE'!E51,"sustainable IT profit","sustainable IT benefit"),"charges","load"),"environmental impact","environmental footprint")</f>
        <v>Development directions can change over time. These changes must systematically take into account the Sustainable IT aspects. Adaptations are most often made in the trades. Technical constraints that appear during development and causing environmental footprints must also be able to be dealt with by the technical teams with pre-defined validation paths.</v>
      </c>
      <c r="F51" s="185" t="str">
        <f>SUBSTITUTE(SUBSTITUTE(SUBSTITUTE('2. BACKEND-EN-trad-GOOGLE'!F51,"sustainable IT profit","sustainable IT benefit"),"charges","load"),"environmental impact","environmental footprint")</f>
        <v>Is the decision-making circuit and autonomy having a Sustainable IT impact defined for each actor?</v>
      </c>
      <c r="G51" s="185" t="str">
        <f>SUBSTITUTE(SUBSTITUTE(SUBSTITUTE('2. BACKEND-EN-trad-GOOGLE'!G51,"sustainable IT profit","sustainable IT benefit"),"charges","load"),"environmental impact","environmental footprint")</f>
        <v/>
      </c>
      <c r="H51" s="185" t="str">
        <f>SUBSTITUTE(SUBSTITUTE(SUBSTITUTE('2. BACKEND-EN-trad-GOOGLE'!H51,"sustainable IT profit","sustainable IT benefit"),"charges","load"),"environmental impact","environmental footprint")</f>
        <v/>
      </c>
      <c r="I51" s="185" t="str">
        <f>SUBSTITUTE(SUBSTITUTE(SUBSTITUTE('2. BACKEND-EN-trad-GOOGLE'!I51,"sustainable IT profit","sustainable IT benefit"),"charges","load"),"environmental impact","environmental footprint")</f>
        <v/>
      </c>
    </row>
    <row r="52" spans="1:9" ht="15.75" customHeight="1">
      <c r="A52" s="185" t="str">
        <f>SUBSTITUTE(SUBSTITUTE(SUBSTITUTE('2. BACKEND-EN-trad-GOOGLE'!A52,"sustainable IT profit","sustainable IT benefit"),"charges","load"),"environmental impact","environmental footprint")</f>
        <v>COMPLIANCE.Quality</v>
      </c>
      <c r="B52" s="185" t="str">
        <f>SUBSTITUTE(SUBSTITUTE(SUBSTITUTE('2. BACKEND-EN-trad-GOOGLE'!B52,"sustainable IT profit","sustainable IT benefit"),"charges","load"),"environmental impact","environmental footprint")</f>
        <v/>
      </c>
      <c r="C52" s="185" t="str">
        <f>SUBSTITUTE(SUBSTITUTE(SUBSTITUTE('2. BACKEND-EN-trad-GOOGLE'!C52,"sustainable IT profit","sustainable IT benefit"),"charges","load"),"environmental impact","environmental footprint")</f>
        <v>Limit the volume of exchanges
(- Improve maintainability, code structure)</v>
      </c>
      <c r="D52" s="185" t="str">
        <f>SUBSTITUTE(SUBSTITUTE(SUBSTITUTE('2. BACKEND-EN-trad-GOOGLE'!D52,"sustainable IT profit","sustainable IT benefit"),"charges","load"),"environmental impact","environmental footprint")</f>
        <v>Is code analysis used in the continuous integration process?</v>
      </c>
      <c r="E52" s="185" t="str">
        <f>SUBSTITUTE(SUBSTITUTE(SUBSTITUTE('2. BACKEND-EN-trad-GOOGLE'!E52,"sustainable IT profit","sustainable IT benefit"),"charges","load"),"environmental impact","environmental footprint")</f>
        <v>The standardization and verification of conformity of product codes makes it possible to identify compliance with Sustainable IT recommendations and to refine the monitoring of these practices.</v>
      </c>
      <c r="F52" s="185" t="str">
        <f>SUBSTITUTE(SUBSTITUTE(SUBSTITUTE('2. BACKEND-EN-trad-GOOGLE'!F52,"sustainable IT profit","sustainable IT benefit"),"charges","load"),"environmental impact","environmental footprint")</f>
        <v>Are all product codes analyzed?</v>
      </c>
      <c r="G52" s="185" t="str">
        <f>SUBSTITUTE(SUBSTITUTE(SUBSTITUTE('2. BACKEND-EN-trad-GOOGLE'!G52,"sustainable IT profit","sustainable IT benefit"),"charges","load"),"environmental impact","environmental footprint")</f>
        <v>Has a code quality analysis tool been integrated into the continuous integration process?</v>
      </c>
      <c r="H52" s="185" t="str">
        <f>SUBSTITUTE(SUBSTITUTE(SUBSTITUTE('2. BACKEND-EN-trad-GOOGLE'!H52,"sustainable IT profit","sustainable IT benefit"),"charges","load"),"environmental impact","environmental footprint")</f>
        <v>Is the validation step essential in the delivery process?</v>
      </c>
      <c r="I52" s="185" t="str">
        <f>SUBSTITUTE(SUBSTITUTE(SUBSTITUTE('2. BACKEND-EN-trad-GOOGLE'!I52,"sustainable IT profit","sustainable IT benefit"),"charges","load"),"environmental impact","environmental footprint")</f>
        <v/>
      </c>
    </row>
    <row r="53" spans="1:9" ht="15.75" customHeight="1">
      <c r="A53" s="185" t="str">
        <f>SUBSTITUTE(SUBSTITUTE(SUBSTITUTE('2. BACKEND-EN-trad-GOOGLE'!A53,"sustainable IT profit","sustainable IT benefit"),"charges","load"),"environmental impact","environmental footprint")</f>
        <v>COMPLIANCE.Quality</v>
      </c>
      <c r="B53" s="185" t="str">
        <f>SUBSTITUTE(SUBSTITUTE(SUBSTITUTE('2. BACKEND-EN-trad-GOOGLE'!B53,"sustainable IT profit","sustainable IT benefit"),"charges","load"),"environmental impact","environmental footprint")</f>
        <v/>
      </c>
      <c r="C53" s="185" t="str">
        <f>SUBSTITUTE(SUBSTITUTE(SUBSTITUTE('2. BACKEND-EN-trad-GOOGLE'!C53,"sustainable IT profit","sustainable IT benefit"),"charges","load"),"environmental impact","environmental footprint")</f>
        <v>Limit the volume of exchanges
(- reuse proven elements)</v>
      </c>
      <c r="D53" s="185" t="str">
        <f>SUBSTITUTE(SUBSTITUTE(SUBSTITUTE('2. BACKEND-EN-trad-GOOGLE'!D53,"sustainable IT profit","sustainable IT benefit"),"charges","load"),"environmental impact","environmental footprint")</f>
        <v>Are code quality metrics being tracked?</v>
      </c>
      <c r="E53" s="185" t="str">
        <f>SUBSTITUTE(SUBSTITUTE(SUBSTITUTE('2. BACKEND-EN-trad-GOOGLE'!E53,"sustainable IT profit","sustainable IT benefit"),"charges","load"),"environmental impact","environmental footprint")</f>
        <v>The quality of the software produced has a direct impact on the Sustainable IT aspects. Defects lead to multiple deliveries of successive new versions, anomalies lead to the production of significant anomalies traces, and functionalities that consume more technical resources, sometimes for an unfulfilled result, therefore resources have been wasted to produce no result. .</v>
      </c>
      <c r="F53" s="185" t="str">
        <f>SUBSTITUTE(SUBSTITUTE(SUBSTITUTE('2. BACKEND-EN-trad-GOOGLE'!F53,"sustainable IT profit","sustainable IT benefit"),"charges","load"),"environmental impact","environmental footprint")</f>
        <v>Are the faults traced and reviewed with their impact on Sustainable IT?</v>
      </c>
      <c r="G53" s="185" t="str">
        <f>SUBSTITUTE(SUBSTITUTE(SUBSTITUTE('2. BACKEND-EN-trad-GOOGLE'!G53,"sustainable IT profit","sustainable IT benefit"),"charges","load"),"environmental impact","environmental footprint")</f>
        <v/>
      </c>
      <c r="H53" s="185" t="str">
        <f>SUBSTITUTE(SUBSTITUTE(SUBSTITUTE('2. BACKEND-EN-trad-GOOGLE'!H53,"sustainable IT profit","sustainable IT benefit"),"charges","load"),"environmental impact","environmental footprint")</f>
        <v/>
      </c>
      <c r="I53" s="185" t="str">
        <f>SUBSTITUTE(SUBSTITUTE(SUBSTITUTE('2. BACKEND-EN-trad-GOOGLE'!I53,"sustainable IT profit","sustainable IT benefit"),"charges","load"),"environmental impact","environmental footprint")</f>
        <v/>
      </c>
    </row>
    <row r="54" spans="1:9" ht="15.75" customHeight="1">
      <c r="A54" s="185" t="str">
        <f>SUBSTITUTE(SUBSTITUTE(SUBSTITUTE('2. BACKEND-EN-trad-GOOGLE'!A54,"sustainable IT profit","sustainable IT benefit"),"charges","load"),"environmental impact","environmental footprint")</f>
        <v>COMPLIANCE.Quality</v>
      </c>
      <c r="B54" s="185" t="str">
        <f>SUBSTITUTE(SUBSTITUTE(SUBSTITUTE('2. BACKEND-EN-trad-GOOGLE'!B54,"sustainable IT profit","sustainable IT benefit"),"charges","load"),"environmental impact","environmental footprint")</f>
        <v/>
      </c>
      <c r="C54" s="185" t="str">
        <f>SUBSTITUTE(SUBSTITUTE(SUBSTITUTE('2. BACKEND-EN-trad-GOOGLE'!C54,"sustainable IT profit","sustainable IT benefit"),"charges","load"),"environmental impact","environmental footprint")</f>
        <v/>
      </c>
      <c r="D54" s="185" t="str">
        <f>SUBSTITUTE(SUBSTITUTE(SUBSTITUTE('2. BACKEND-EN-trad-GOOGLE'!D54,"sustainable IT profit","sustainable IT benefit"),"charges","load"),"environmental impact","environmental footprint")</f>
        <v>Are feature test reports available and tracked?</v>
      </c>
      <c r="E54" s="185" t="str">
        <f>SUBSTITUTE(SUBSTITUTE(SUBSTITUTE('2. BACKEND-EN-trad-GOOGLE'!E54,"sustainable IT profit","sustainable IT benefit"),"charges","load"),"environmental impact","environmental footprint")</f>
        <v>The coverage of functional tests and the quality gained by taking into account all the test cases makes it possible to make developments more reliable, and to avoid inefficient software operations which consume technical resources without rendering functionality and generate multiple updates. . User dissatisfaction is compounded by the frustration of development teams who have to deal with non-quality without being able to progress in their jobs.</v>
      </c>
      <c r="F54" s="185" t="str">
        <f>SUBSTITUTE(SUBSTITUTE(SUBSTITUTE('2. BACKEND-EN-trad-GOOGLE'!F54,"sustainable IT profit","sustainable IT benefit"),"charges","load"),"environmental impact","environmental footprint")</f>
        <v>Are the identified Sustainable IT improvements systematically taken into account?</v>
      </c>
      <c r="G54" s="185" t="str">
        <f>SUBSTITUTE(SUBSTITUTE(SUBSTITUTE('2. BACKEND-EN-trad-GOOGLE'!G54,"sustainable IT profit","sustainable IT benefit"),"charges","load"),"environmental impact","environmental footprint")</f>
        <v/>
      </c>
      <c r="H54" s="185" t="str">
        <f>SUBSTITUTE(SUBSTITUTE(SUBSTITUTE('2. BACKEND-EN-trad-GOOGLE'!H54,"sustainable IT profit","sustainable IT benefit"),"charges","load"),"environmental impact","environmental footprint")</f>
        <v/>
      </c>
      <c r="I54" s="185" t="str">
        <f>SUBSTITUTE(SUBSTITUTE(SUBSTITUTE('2. BACKEND-EN-trad-GOOGLE'!I54,"sustainable IT profit","sustainable IT benefit"),"charges","load"),"environmental impact","environmental footprint")</f>
        <v/>
      </c>
    </row>
    <row r="55" spans="1:9" ht="15.75" customHeight="1">
      <c r="A55" s="185" t="str">
        <f>SUBSTITUTE(SUBSTITUTE(SUBSTITUTE('2. BACKEND-EN-trad-GOOGLE'!A55,"sustainable IT profit","sustainable IT benefit"),"charges","load"),"environmental impact","environmental footprint")</f>
        <v>LIFE CYCLE.Design</v>
      </c>
      <c r="B55" s="185" t="str">
        <f>SUBSTITUTE(SUBSTITUTE(SUBSTITUTE('2. BACKEND-EN-trad-GOOGLE'!B55,"sustainable IT profit","sustainable IT benefit"),"charges","load"),"environmental impact","environmental footprint")</f>
        <v/>
      </c>
      <c r="C55" s="185" t="str">
        <f>SUBSTITUTE(SUBSTITUTE(SUBSTITUTE('2. BACKEND-EN-trad-GOOGLE'!C55,"sustainable IT profit","sustainable IT benefit"),"charges","load"),"environmental impact","environmental footprint")</f>
        <v>Limit the volume of exchanges
(- Use the tools to monitor Sustainable IT performance)</v>
      </c>
      <c r="D55" s="185" t="str">
        <f>SUBSTITUTE(SUBSTITUTE(SUBSTITUTE('2. BACKEND-EN-trad-GOOGLE'!D55,"sustainable IT profit","sustainable IT benefit"),"charges","load"),"environmental impact","environmental footprint")</f>
        <v>Have the tools for monitoring Sustainable IT performance been identified and made available to developers?</v>
      </c>
      <c r="E55" s="185" t="str">
        <f>SUBSTITUTE(SUBSTITUTE(SUBSTITUTE('2. BACKEND-EN-trad-GOOGLE'!E55,"sustainable IT profit","sustainable IT benefit"),"charges","load"),"environmental impact","environmental footprint")</f>
        <v>Technical advances in Sustainable IT will make it possible to provide tools that facilitate the implementation and monitoring of Sustainable IT performance. The tools referenced to assist developments will multiply with the increase in Sustainable IT maturity of all organizations. The first tools available were focused on uses from a user point of view, the only tools for server-side processing are those used for monitoring technical performance. The technical performance and Sustainable IT are mostly in the same direction.</v>
      </c>
      <c r="F55" s="185" t="str">
        <f>SUBSTITUTE(SUBSTITUTE(SUBSTITUTE('2. BACKEND-EN-trad-GOOGLE'!F55,"sustainable IT profit","sustainable IT benefit"),"charges","load"),"environmental impact","environmental footprint")</f>
        <v>Is the list of tools published?</v>
      </c>
      <c r="G55" s="185" t="str">
        <f>SUBSTITUTE(SUBSTITUTE(SUBSTITUTE('2. BACKEND-EN-trad-GOOGLE'!G55,"sustainable IT profit","sustainable IT benefit"),"charges","load"),"environmental impact","environmental footprint")</f>
        <v/>
      </c>
      <c r="H55" s="185" t="str">
        <f>SUBSTITUTE(SUBSTITUTE(SUBSTITUTE('2. BACKEND-EN-trad-GOOGLE'!H55,"sustainable IT profit","sustainable IT benefit"),"charges","load"),"environmental impact","environmental footprint")</f>
        <v/>
      </c>
      <c r="I55" s="185" t="str">
        <f>SUBSTITUTE(SUBSTITUTE(SUBSTITUTE('2. BACKEND-EN-trad-GOOGLE'!I55,"sustainable IT profit","sustainable IT benefit"),"charges","load"),"environmental impact","environmental footprint")</f>
        <v/>
      </c>
    </row>
    <row r="56" spans="1:9" ht="15.75" customHeight="1">
      <c r="A56" s="185" t="str">
        <f>SUBSTITUTE(SUBSTITUTE(SUBSTITUTE('2. BACKEND-EN-trad-GOOGLE'!A56,"sustainable IT profit","sustainable IT benefit"),"charges","load"),"environmental impact","environmental footprint")</f>
        <v>LIFE CYCLE.Design</v>
      </c>
      <c r="B56" s="185" t="str">
        <f>SUBSTITUTE(SUBSTITUTE(SUBSTITUTE('2. BACKEND-EN-trad-GOOGLE'!B56,"sustainable IT profit","sustainable IT benefit"),"charges","load"),"environmental impact","environmental footprint")</f>
        <v/>
      </c>
      <c r="C56" s="185" t="str">
        <f>SUBSTITUTE(SUBSTITUTE(SUBSTITUTE('2. BACKEND-EN-trad-GOOGLE'!C56,"sustainable IT profit","sustainable IT benefit"),"charges","load"),"environmental impact","environmental footprint")</f>
        <v>Limit the volume of exchanges
(- Use profilers during tests in real conditions to optimize the consumption of resources of the application system)</v>
      </c>
      <c r="D56" s="185" t="str">
        <f>SUBSTITUTE(SUBSTITUTE(SUBSTITUTE('2. BACKEND-EN-trad-GOOGLE'!D56,"sustainable IT profit","sustainable IT benefit"),"charges","load"),"environmental impact","environmental footprint")</f>
        <v>Has an analysis of the application's consumption profile been performed?</v>
      </c>
      <c r="E56" s="185" t="str">
        <f>SUBSTITUTE(SUBSTITUTE(SUBSTITUTE('2. BACKEND-EN-trad-GOOGLE'!E56,"sustainable IT profit","sustainable IT benefit"),"charges","load"),"environmental impact","environmental footprint")</f>
        <v>The consumption of code resources can be analyzed with tools that trace all the calls and the unit and overall costs of each function or method. This consumption profile is a good starting point for reducing the consumption of the service. Depending on the uses, the profile may need to change and must be monitored regularly.</v>
      </c>
      <c r="F56" s="185" t="str">
        <f>SUBSTITUTE(SUBSTITUTE(SUBSTITUTE('2. BACKEND-EN-trad-GOOGLE'!F56,"sustainable IT profit","sustainable IT benefit"),"charges","load"),"environmental impact","environmental footprint")</f>
        <v>How often is this analysis reviewed?</v>
      </c>
      <c r="G56" s="185" t="str">
        <f>SUBSTITUTE(SUBSTITUTE(SUBSTITUTE('2. BACKEND-EN-trad-GOOGLE'!G56,"sustainable IT profit","sustainable IT benefit"),"charges","load"),"environmental impact","environmental footprint")</f>
        <v/>
      </c>
      <c r="H56" s="185" t="str">
        <f>SUBSTITUTE(SUBSTITUTE(SUBSTITUTE('2. BACKEND-EN-trad-GOOGLE'!H56,"sustainable IT profit","sustainable IT benefit"),"charges","load"),"environmental impact","environmental footprint")</f>
        <v/>
      </c>
      <c r="I56" s="185" t="str">
        <f>SUBSTITUTE(SUBSTITUTE(SUBSTITUTE('2. BACKEND-EN-trad-GOOGLE'!I56,"sustainable IT profit","sustainable IT benefit"),"charges","load"),"environmental impact","environmental footprint")</f>
        <v/>
      </c>
    </row>
    <row r="57" spans="1:9" ht="15.75" customHeight="1">
      <c r="A57" s="185" t="str">
        <f>SUBSTITUTE(SUBSTITUTE(SUBSTITUTE('2. BACKEND-EN-trad-GOOGLE'!A57,"sustainable IT profit","sustainable IT benefit"),"charges","load"),"environmental impact","environmental footprint")</f>
        <v>LIFE CYCLE.Design</v>
      </c>
      <c r="B57" s="185" t="str">
        <f>SUBSTITUTE(SUBSTITUTE(SUBSTITUTE('2. BACKEND-EN-trad-GOOGLE'!B57,"sustainable IT profit","sustainable IT benefit"),"charges","load"),"environmental impact","environmental footprint")</f>
        <v/>
      </c>
      <c r="C57" s="185" t="str">
        <f>SUBSTITUTE(SUBSTITUTE(SUBSTITUTE('2. BACKEND-EN-trad-GOOGLE'!C57,"sustainable IT profit","sustainable IT benefit"),"charges","load"),"environmental impact","environmental footprint")</f>
        <v>Limit the volume of exchanges
(- Systematize the two previous proposals (monitoring tools + profilers) with each new release of the version)</v>
      </c>
      <c r="D57" s="185" t="str">
        <f>SUBSTITUTE(SUBSTITUTE(SUBSTITUTE('2. BACKEND-EN-trad-GOOGLE'!D57,"sustainable IT profit","sustainable IT benefit"),"charges","load"),"environmental impact","environmental footprint")</f>
        <v>Does each version deployed follow the same process for qualifying IT Sustainable Performance?</v>
      </c>
      <c r="E57" s="185" t="str">
        <f>SUBSTITUTE(SUBSTITUTE(SUBSTITUTE('2. BACKEND-EN-trad-GOOGLE'!E57,"sustainable IT profit","sustainable IT benefit"),"charges","load"),"environmental impact","environmental footprint")</f>
        <v>Each update can improve the environmental footprint of the service or cancel it if these Sustainable IT principles are not systematically applied to each application maintenance operation. To maintain consistency and capitalize on the efforts and benefits achieved, the maintenance phases must follow the same procedures</v>
      </c>
      <c r="F57" s="185" t="str">
        <f>SUBSTITUTE(SUBSTITUTE(SUBSTITUTE('2. BACKEND-EN-trad-GOOGLE'!F57,"sustainable IT profit","sustainable IT benefit"),"charges","load"),"environmental impact","environmental footprint")</f>
        <v>How many updates are deployed per year?</v>
      </c>
      <c r="G57" s="185" t="str">
        <f>SUBSTITUTE(SUBSTITUTE(SUBSTITUTE('2. BACKEND-EN-trad-GOOGLE'!G57,"sustainable IT profit","sustainable IT benefit"),"charges","load"),"environmental impact","environmental footprint")</f>
        <v>Are the development processes the same as the update processes?</v>
      </c>
      <c r="H57" s="185" t="str">
        <f>SUBSTITUTE(SUBSTITUTE(SUBSTITUTE('2. BACKEND-EN-trad-GOOGLE'!H57,"sustainable IT profit","sustainable IT benefit"),"charges","load"),"environmental impact","environmental footprint")</f>
        <v/>
      </c>
      <c r="I57" s="185" t="str">
        <f>SUBSTITUTE(SUBSTITUTE(SUBSTITUTE('2. BACKEND-EN-trad-GOOGLE'!I57,"sustainable IT profit","sustainable IT benefit"),"charges","load"),"environmental impact","environmental footprint")</f>
        <v/>
      </c>
    </row>
    <row r="58" spans="1:9" ht="15.75" customHeight="1">
      <c r="A58" s="185" t="str">
        <f>SUBSTITUTE(SUBSTITUTE(SUBSTITUTE('2. BACKEND-EN-trad-GOOGLE'!A58,"sustainable IT profit","sustainable IT benefit"),"charges","load"),"environmental impact","environmental footprint")</f>
        <v/>
      </c>
      <c r="B58" s="185" t="str">
        <f>SUBSTITUTE(SUBSTITUTE(SUBSTITUTE('2. BACKEND-EN-trad-GOOGLE'!B58,"sustainable IT profit","sustainable IT benefit"),"charges","load"),"environmental impact","environmental footprint")</f>
        <v>Control regulatory aspects</v>
      </c>
      <c r="C58" s="185" t="str">
        <f>SUBSTITUTE(SUBSTITUTE(SUBSTITUTE('2. BACKEND-EN-trad-GOOGLE'!C58,"sustainable IT profit","sustainable IT benefit"),"charges","load"),"environmental impact","environmental footprint")</f>
        <v/>
      </c>
      <c r="D58" s="185" t="str">
        <f>SUBSTITUTE(SUBSTITUTE(SUBSTITUTE('2. BACKEND-EN-trad-GOOGLE'!D58,"sustainable IT profit","sustainable IT benefit"),"charges","load"),"environmental impact","environmental footprint")</f>
        <v/>
      </c>
      <c r="E58" s="185" t="str">
        <f>SUBSTITUTE(SUBSTITUTE(SUBSTITUTE('2. BACKEND-EN-trad-GOOGLE'!E58,"sustainable IT profit","sustainable IT benefit"),"charges","load"),"environmental impact","environmental footprint")</f>
        <v/>
      </c>
      <c r="F58" s="185" t="str">
        <f>SUBSTITUTE(SUBSTITUTE(SUBSTITUTE('2. BACKEND-EN-trad-GOOGLE'!F58,"sustainable IT profit","sustainable IT benefit"),"charges","load"),"environmental impact","environmental footprint")</f>
        <v/>
      </c>
      <c r="G58" s="185" t="str">
        <f>SUBSTITUTE(SUBSTITUTE(SUBSTITUTE('2. BACKEND-EN-trad-GOOGLE'!G58,"sustainable IT profit","sustainable IT benefit"),"charges","load"),"environmental impact","environmental footprint")</f>
        <v/>
      </c>
      <c r="H58" s="185" t="str">
        <f>SUBSTITUTE(SUBSTITUTE(SUBSTITUTE('2. BACKEND-EN-trad-GOOGLE'!H58,"sustainable IT profit","sustainable IT benefit"),"charges","load"),"environmental impact","environmental footprint")</f>
        <v/>
      </c>
      <c r="I58" s="185" t="str">
        <f>SUBSTITUTE(SUBSTITUTE(SUBSTITUTE('2. BACKEND-EN-trad-GOOGLE'!I58,"sustainable IT profit","sustainable IT benefit"),"charges","load"),"environmental impact","environmental footprint")</f>
        <v/>
      </c>
    </row>
    <row r="59" spans="1:9" ht="15.75" customHeight="1">
      <c r="A59" s="185" t="str">
        <f>SUBSTITUTE(SUBSTITUTE(SUBSTITUTE('2. BACKEND-EN-trad-GOOGLE'!A59,"sustainable IT profit","sustainable IT benefit"),"charges","load"),"environmental impact","environmental footprint")</f>
        <v>COMPLIANCE.Legal</v>
      </c>
      <c r="B59" s="185" t="str">
        <f>SUBSTITUTE(SUBSTITUTE(SUBSTITUTE('2. BACKEND-EN-trad-GOOGLE'!B59,"sustainable IT profit","sustainable IT benefit"),"charges","load"),"environmental impact","environmental footprint")</f>
        <v/>
      </c>
      <c r="C59" s="185" t="str">
        <f>SUBSTITUTE(SUBSTITUTE(SUBSTITUTE('2. BACKEND-EN-trad-GOOGLE'!C59,"sustainable IT profit","sustainable IT benefit"),"charges","load"),"environmental impact","environmental footprint")</f>
        <v>Control regulatory aspects
(- Take into account the GDPR regulation)</v>
      </c>
      <c r="D59" s="185" t="str">
        <f>SUBSTITUTE(SUBSTITUTE(SUBSTITUTE('2. BACKEND-EN-trad-GOOGLE'!D59,"sustainable IT profit","sustainable IT benefit"),"charges","load"),"environmental impact","environmental footprint")</f>
        <v>Is the processing mapping (GDPR) available?</v>
      </c>
      <c r="E59" s="185" t="str">
        <f>SUBSTITUTE(SUBSTITUTE(SUBSTITUTE('2. BACKEND-EN-trad-GOOGLE'!E59,"sustainable IT profit","sustainable IT benefit"),"charges","load"),"environmental impact","environmental footprint")</f>
        <v>The data that users entrust are under your responsibility and users must be kept informed of the care you take to ensure the confidentiality of this data. The processing register, the GDPR PIA, must be produced, updated and validated by the DPO (Data Protection Officer). Data exchanged with other service providers must be subject to a liability analysis. Limiting the collection of sensitive data, beyond respect for the user, also reduces the burden and responsibility for administering this personal data.</v>
      </c>
      <c r="F59" s="185" t="str">
        <f>SUBSTITUTE(SUBSTITUTE(SUBSTITUTE('2. BACKEND-EN-trad-GOOGLE'!F59,"sustainable IT profit","sustainable IT benefit"),"charges","load"),"environmental impact","environmental footprint")</f>
        <v>Are the treatments validated by the DPO?</v>
      </c>
      <c r="G59" s="185" t="str">
        <f>SUBSTITUTE(SUBSTITUTE(SUBSTITUTE('2. BACKEND-EN-trad-GOOGLE'!G59,"sustainable IT profit","sustainable IT benefit"),"charges","load"),"environmental impact","environmental footprint")</f>
        <v/>
      </c>
      <c r="H59" s="185" t="str">
        <f>SUBSTITUTE(SUBSTITUTE(SUBSTITUTE('2. BACKEND-EN-trad-GOOGLE'!H59,"sustainable IT profit","sustainable IT benefit"),"charges","load"),"environmental impact","environmental footprint")</f>
        <v/>
      </c>
      <c r="I59" s="185" t="str">
        <f>SUBSTITUTE(SUBSTITUTE(SUBSTITUTE('2. BACKEND-EN-trad-GOOGLE'!I59,"sustainable IT profit","sustainable IT benefit"),"charges","load"),"environmental impact","environmental footprint")</f>
        <v/>
      </c>
    </row>
    <row r="60" spans="1:9" ht="15.75" customHeight="1">
      <c r="A60" s="185" t="str">
        <f>SUBSTITUTE(SUBSTITUTE(SUBSTITUTE('2. BACKEND-EN-trad-GOOGLE'!A60,"sustainable IT profit","sustainable IT benefit"),"charges","load"),"environmental impact","environmental footprint")</f>
        <v>COMPLIANCE.Legal</v>
      </c>
      <c r="B60" s="185" t="str">
        <f>SUBSTITUTE(SUBSTITUTE(SUBSTITUTE('2. BACKEND-EN-trad-GOOGLE'!B60,"sustainable IT profit","sustainable IT benefit"),"charges","load"),"environmental impact","environmental footprint")</f>
        <v/>
      </c>
      <c r="C60" s="185" t="str">
        <f>SUBSTITUTE(SUBSTITUTE(SUBSTITUTE('2. BACKEND-EN-trad-GOOGLE'!C60,"sustainable IT profit","sustainable IT benefit"),"charges","load"),"environmental impact","environmental footprint")</f>
        <v/>
      </c>
      <c r="D60" s="185" t="str">
        <f>SUBSTITUTE(SUBSTITUTE(SUBSTITUTE('2. BACKEND-EN-trad-GOOGLE'!D60,"sustainable IT profit","sustainable IT benefit"),"charges","load"),"environmental impact","environmental footprint")</f>
        <v>Is the risk analysis (RGPD) carried out?</v>
      </c>
      <c r="E60" s="185" t="str">
        <f>SUBSTITUTE(SUBSTITUTE(SUBSTITUTE('2. BACKEND-EN-trad-GOOGLE'!E60,"sustainable IT profit","sustainable IT benefit"),"charges","load"),"environmental impact","environmental footprint")</f>
        <v>The data that users entrust are under your responsibility and users must be kept informed of the care you take to ensure the confidentiality of their data. The processing register, the GDPR PIA, must be produced, updated and validated by the DPO (Data Protection Officer). Data exchanged with other service providers must be subject to a liability analysis. Limiting the collection of sensitive data, beyond respect for the user, also reduces the burden and responsibility of administering this personal data.</v>
      </c>
      <c r="F60" s="185" t="str">
        <f>SUBSTITUTE(SUBSTITUTE(SUBSTITUTE('2. BACKEND-EN-trad-GOOGLE'!F60,"sustainable IT profit","sustainable IT benefit"),"charges","load"),"environmental impact","environmental footprint")</f>
        <v>Is the PIA validated by the DPO?</v>
      </c>
      <c r="G60" s="185" t="str">
        <f>SUBSTITUTE(SUBSTITUTE(SUBSTITUTE('2. BACKEND-EN-trad-GOOGLE'!G60,"sustainable IT profit","sustainable IT benefit"),"charges","load"),"environmental impact","environmental footprint")</f>
        <v/>
      </c>
      <c r="H60" s="185" t="str">
        <f>SUBSTITUTE(SUBSTITUTE(SUBSTITUTE('2. BACKEND-EN-trad-GOOGLE'!H60,"sustainable IT profit","sustainable IT benefit"),"charges","load"),"environmental impact","environmental footprint")</f>
        <v/>
      </c>
      <c r="I60" s="185" t="str">
        <f>SUBSTITUTE(SUBSTITUTE(SUBSTITUTE('2. BACKEND-EN-trad-GOOGLE'!I60,"sustainable IT profit","sustainable IT benefit"),"charges","load"),"environmental impact","environmental footprint")</f>
        <v/>
      </c>
    </row>
    <row r="61" spans="1:9" ht="15.75" customHeight="1">
      <c r="A61" s="185" t="str">
        <f>SUBSTITUTE(SUBSTITUTE(SUBSTITUTE('2. BACKEND-EN-trad-GOOGLE'!A61,"sustainable IT profit","sustainable IT benefit"),"charges","load"),"environmental impact","environmental footprint")</f>
        <v>COMPLIANCE.Legal</v>
      </c>
      <c r="B61" s="185" t="str">
        <f>SUBSTITUTE(SUBSTITUTE(SUBSTITUTE('2. BACKEND-EN-trad-GOOGLE'!B61,"sustainable IT profit","sustainable IT benefit"),"charges","load"),"environmental impact","environmental footprint")</f>
        <v/>
      </c>
      <c r="C61" s="185" t="str">
        <f>SUBSTITUTE(SUBSTITUTE(SUBSTITUTE('2. BACKEND-EN-trad-GOOGLE'!C61,"sustainable IT profit","sustainable IT benefit"),"charges","load"),"environmental impact","environmental footprint")</f>
        <v>Control regulatory aspects
(- Take into account the RGAA)</v>
      </c>
      <c r="D61" s="185" t="str">
        <f>SUBSTITUTE(SUBSTITUTE(SUBSTITUTE('2. BACKEND-EN-trad-GOOGLE'!D61,"sustainable IT profit","sustainable IT benefit"),"charges","load"),"environmental impact","environmental footprint")</f>
        <v>Is the RGAA taken into account?</v>
      </c>
      <c r="E61" s="185" t="str">
        <f>SUBSTITUTE(SUBSTITUTE(SUBSTITUTE('2. BACKEND-EN-trad-GOOGLE'!E61,"sustainable IT profit","sustainable IT benefit"),"charges","load"),"environmental impact","environmental footprint")</f>
        <v>Failure to comply with regulations is first of all illegal and can lead to significant penalties. It also cuts off users even outside of the handicap of accessing the service.</v>
      </c>
      <c r="F61" s="185" t="str">
        <f>SUBSTITUTE(SUBSTITUTE(SUBSTITUTE('2. BACKEND-EN-trad-GOOGLE'!F61,"sustainable IT profit","sustainable IT benefit"),"charges","load"),"environmental impact","environmental footprint")</f>
        <v>Are personal data identified?</v>
      </c>
      <c r="G61" s="185" t="str">
        <f>SUBSTITUTE(SUBSTITUTE(SUBSTITUTE('2. BACKEND-EN-trad-GOOGLE'!G61,"sustainable IT profit","sustainable IT benefit"),"charges","load"),"environmental impact","environmental footprint")</f>
        <v/>
      </c>
      <c r="H61" s="185" t="str">
        <f>SUBSTITUTE(SUBSTITUTE(SUBSTITUTE('2. BACKEND-EN-trad-GOOGLE'!H61,"sustainable IT profit","sustainable IT benefit"),"charges","load"),"environmental impact","environmental footprint")</f>
        <v/>
      </c>
      <c r="I61" s="185" t="str">
        <f>SUBSTITUTE(SUBSTITUTE(SUBSTITUTE('2. BACKEND-EN-trad-GOOGLE'!I61,"sustainable IT profit","sustainable IT benefit"),"charges","load"),"environmental impact","environmental footprint")</f>
        <v>Law 2005</v>
      </c>
    </row>
    <row r="62" spans="1:9" ht="15.75" customHeight="1">
      <c r="A62" s="185" t="str">
        <f>SUBSTITUTE(SUBSTITUTE(SUBSTITUTE('2. BACKEND-EN-trad-GOOGLE'!A62,"sustainable IT profit","sustainable IT benefit"),"charges","load"),"environmental impact","environmental footprint")</f>
        <v>COMPLIANCE.Legal</v>
      </c>
      <c r="B62" s="185" t="str">
        <f>SUBSTITUTE(SUBSTITUTE(SUBSTITUTE('2. BACKEND-EN-trad-GOOGLE'!B62,"sustainable IT profit","sustainable IT benefit"),"charges","load"),"environmental impact","environmental footprint")</f>
        <v/>
      </c>
      <c r="C62" s="185" t="str">
        <f>SUBSTITUTE(SUBSTITUTE(SUBSTITUTE('2. BACKEND-EN-trad-GOOGLE'!C62,"sustainable IT profit","sustainable IT benefit"),"charges","load"),"environmental impact","environmental footprint")</f>
        <v>Control regulatory aspects
(- Take into account PCI-DSS (Banking))</v>
      </c>
      <c r="D62" s="185" t="str">
        <f>SUBSTITUTE(SUBSTITUTE(SUBSTITUTE('2. BACKEND-EN-trad-GOOGLE'!D62,"sustainable IT profit","sustainable IT benefit"),"charges","load"),"environmental impact","environmental footprint")</f>
        <v>Are regulated data (banking, health, etc.) secure?</v>
      </c>
      <c r="E62" s="185" t="str">
        <f>SUBSTITUTE(SUBSTITUTE(SUBSTITUTE('2. BACKEND-EN-trad-GOOGLE'!E62,"sustainable IT profit","sustainable IT benefit"),"charges","load"),"environmental impact","environmental footprint")</f>
        <v>The regulatory framework for certain categories of data is very strict. Respecting this data to protect users is an important criterion. It is essential that in the development process no breach is possible and that all interoperability with the standard mechanisms of these areas be validated.</v>
      </c>
      <c r="F62" s="185" t="str">
        <f>SUBSTITUTE(SUBSTITUTE(SUBSTITUTE('2. BACKEND-EN-trad-GOOGLE'!F62,"sustainable IT profit","sustainable IT benefit"),"charges","load"),"environmental impact","environmental footprint")</f>
        <v>Does the payment system comply with current security standards?</v>
      </c>
      <c r="G62" s="185" t="str">
        <f>SUBSTITUTE(SUBSTITUTE(SUBSTITUTE('2. BACKEND-EN-trad-GOOGLE'!G62,"sustainable IT profit","sustainable IT benefit"),"charges","load"),"environmental impact","environmental footprint")</f>
        <v/>
      </c>
      <c r="H62" s="185" t="str">
        <f>SUBSTITUTE(SUBSTITUTE(SUBSTITUTE('2. BACKEND-EN-trad-GOOGLE'!H62,"sustainable IT profit","sustainable IT benefit"),"charges","load"),"environmental impact","environmental footprint")</f>
        <v/>
      </c>
      <c r="I62" s="185" t="str">
        <f>SUBSTITUTE(SUBSTITUTE(SUBSTITUTE('2. BACKEND-EN-trad-GOOGLE'!I62,"sustainable IT profit","sustainable IT benefit"),"charges","load"),"environmental impact","environmental footprint")</f>
        <v/>
      </c>
    </row>
    <row r="63" spans="1:9" ht="15.75" customHeight="1">
      <c r="A63" s="185" t="str">
        <f>SUBSTITUTE(SUBSTITUTE(SUBSTITUTE('2. BACKEND-EN-trad-GOOGLE'!A63,"sustainable IT profit","sustainable IT benefit"),"charges","load"),"environmental impact","environmental footprint")</f>
        <v>COMPLIANCE.Legal</v>
      </c>
      <c r="B63" s="185" t="str">
        <f>SUBSTITUTE(SUBSTITUTE(SUBSTITUTE('2. BACKEND-EN-trad-GOOGLE'!B63,"sustainable IT profit","sustainable IT benefit"),"charges","load"),"environmental impact","environmental footprint")</f>
        <v/>
      </c>
      <c r="C63" s="185" t="str">
        <f>SUBSTITUTE(SUBSTITUTE(SUBSTITUTE('2. BACKEND-EN-trad-GOOGLE'!C63,"sustainable IT profit","sustainable IT benefit"),"charges","load"),"environmental impact","environmental footprint")</f>
        <v>Control regulatory aspects
(- Take into account HIPAA (PGSSIS Health))</v>
      </c>
      <c r="D63" s="185" t="str">
        <f>SUBSTITUTE(SUBSTITUTE(SUBSTITUTE('2. BACKEND-EN-trad-GOOGLE'!D63,"sustainable IT profit","sustainable IT benefit"),"charges","load"),"environmental impact","environmental footprint")</f>
        <v>Are regulated data used?</v>
      </c>
      <c r="E63" s="185" t="str">
        <f>SUBSTITUTE(SUBSTITUTE(SUBSTITUTE('2. BACKEND-EN-trad-GOOGLE'!E63,"sustainable IT profit","sustainable IT benefit"),"charges","load"),"environmental impact","environmental footprint")</f>
        <v>The regulatory framework for certain categories of data is very strict. Respecting this data to protect users is an important criterion. It is essential that in the development process no breach is possible and that all interoperability with the standard mechanisms of these areas be validated.</v>
      </c>
      <c r="F63" s="185" t="str">
        <f>SUBSTITUTE(SUBSTITUTE(SUBSTITUTE('2. BACKEND-EN-trad-GOOGLE'!F63,"sustainable IT profit","sustainable IT benefit"),"charges","load"),"environmental impact","environmental footprint")</f>
        <v>How much regulated data is used?</v>
      </c>
      <c r="G63" s="185" t="str">
        <f>SUBSTITUTE(SUBSTITUTE(SUBSTITUTE('2. BACKEND-EN-trad-GOOGLE'!G63,"sustainable IT profit","sustainable IT benefit"),"charges","load"),"environmental impact","environmental footprint")</f>
        <v/>
      </c>
      <c r="H63" s="185" t="str">
        <f>SUBSTITUTE(SUBSTITUTE(SUBSTITUTE('2. BACKEND-EN-trad-GOOGLE'!H63,"sustainable IT profit","sustainable IT benefit"),"charges","load"),"environmental impact","environmental footprint")</f>
        <v/>
      </c>
      <c r="I63" s="185" t="str">
        <f>SUBSTITUTE(SUBSTITUTE(SUBSTITUTE('2. BACKEND-EN-trad-GOOGLE'!I63,"sustainable IT profit","sustainable IT benefit"),"charges","load"),"environmental impact","environmental footprint")</f>
        <v/>
      </c>
    </row>
    <row r="64" spans="1:9" ht="15.75" customHeight="1">
      <c r="A64" s="185" t="str">
        <f>SUBSTITUTE(SUBSTITUTE(SUBSTITUTE('2. BACKEND-EN-trad-GOOGLE'!A64,"sustainable IT profit","sustainable IT benefit"),"charges","load"),"environmental impact","environmental footprint")</f>
        <v>COMPLIANCE.Legal</v>
      </c>
      <c r="B64" s="185" t="str">
        <f>SUBSTITUTE(SUBSTITUTE(SUBSTITUTE('2. BACKEND-EN-trad-GOOGLE'!B64,"sustainable IT profit","sustainable IT benefit"),"charges","load"),"environmental impact","environmental footprint")</f>
        <v/>
      </c>
      <c r="C64" s="185" t="str">
        <f>SUBSTITUTE(SUBSTITUTE(SUBSTITUTE('2. BACKEND-EN-trad-GOOGLE'!C64,"sustainable IT profit","sustainable IT benefit"),"charges","load"),"environmental impact","environmental footprint")</f>
        <v>Control regulatory aspects
(- Set up a legal watch to avoid obsolescence (???))</v>
      </c>
      <c r="D64" s="185" t="str">
        <f>SUBSTITUTE(SUBSTITUTE(SUBSTITUTE('2. BACKEND-EN-trad-GOOGLE'!D64,"sustainable IT profit","sustainable IT benefit"),"charges","load"),"environmental impact","environmental footprint")</f>
        <v>Does the service being designed comply with changes in society and in legislation?</v>
      </c>
      <c r="E64" s="185" t="str">
        <f>SUBSTITUTE(SUBSTITUTE(SUBSTITUTE('2. BACKEND-EN-trad-GOOGLE'!E64,"sustainable IT profit","sustainable IT benefit"),"charges","load"),"environmental impact","environmental footprint")</f>
        <v>Beyond the purely regulatory aspects, anticipating the taking into account of changing societal expectations is necessary to ensure coverage of this subject throughout the service life. Anticipating future settlement points and standards makes it possible to perpetuate the service by limiting the need for updates dictated by the legal environment.</v>
      </c>
      <c r="F64" s="185" t="str">
        <f>SUBSTITUTE(SUBSTITUTE(SUBSTITUTE('2. BACKEND-EN-trad-GOOGLE'!F64,"sustainable IT profit","sustainable IT benefit"),"charges","load"),"environmental impact","environmental footprint")</f>
        <v>Is the legal department consulted?</v>
      </c>
      <c r="G64" s="185" t="str">
        <f>SUBSTITUTE(SUBSTITUTE(SUBSTITUTE('2. BACKEND-EN-trad-GOOGLE'!G64,"sustainable IT profit","sustainable IT benefit"),"charges","load"),"environmental impact","environmental footprint")</f>
        <v/>
      </c>
      <c r="H64" s="185" t="str">
        <f>SUBSTITUTE(SUBSTITUTE(SUBSTITUTE('2. BACKEND-EN-trad-GOOGLE'!H64,"sustainable IT profit","sustainable IT benefit"),"charges","load"),"environmental impact","environmental footprint")</f>
        <v/>
      </c>
      <c r="I64" s="185" t="str">
        <f>SUBSTITUTE(SUBSTITUTE(SUBSTITUTE('2. BACKEND-EN-trad-GOOGLE'!I64,"sustainable IT profit","sustainable IT benefit"),"charges","load"),"environmental impact","environmental footprint")</f>
        <v/>
      </c>
    </row>
    <row r="65" spans="1:9" ht="15.75" customHeight="1">
      <c r="A65" s="185" t="str">
        <f>SUBSTITUTE(SUBSTITUTE(SUBSTITUTE('2. BACKEND-EN-trad-GOOGLE'!A65,"sustainable IT profit","sustainable IT benefit"),"charges","load"),"environmental impact","environmental footprint")</f>
        <v>COMPLIANCE.Legal</v>
      </c>
      <c r="B65" s="185" t="str">
        <f>SUBSTITUTE(SUBSTITUTE(SUBSTITUTE('2. BACKEND-EN-trad-GOOGLE'!B65,"sustainable IT profit","sustainable IT benefit"),"charges","load"),"environmental impact","environmental footprint")</f>
        <v/>
      </c>
      <c r="C65" s="185" t="str">
        <f>SUBSTITUTE(SUBSTITUTE(SUBSTITUTE('2. BACKEND-EN-trad-GOOGLE'!C65,"sustainable IT profit","sustainable IT benefit"),"charges","load"),"environmental impact","environmental footprint")</f>
        <v>Control regulatory aspects
(- Take into account the CSR policy of the supplier of the infrastructure to be chosen, both in its Environmental choices (energies used / life cycle of equipment), Social (geographic location / employment impact / remuneration / societal impact) , as the Recurring Cost of the solution offered (threshold effects on hosted volumes / price changes / captivity).)</v>
      </c>
      <c r="D65" s="185" t="str">
        <f>SUBSTITUTE(SUBSTITUTE(SUBSTITUTE('2. BACKEND-EN-trad-GOOGLE'!D65,"sustainable IT profit","sustainable IT benefit"),"charges","load"),"environmental impact","environmental footprint")</f>
        <v>Is the infrastructure provider able to expose its environmental metrics?</v>
      </c>
      <c r="E65" s="185" t="str">
        <f>SUBSTITUTE(SUBSTITUTE(SUBSTITUTE('2. BACKEND-EN-trad-GOOGLE'!E65,"sustainable IT profit","sustainable IT benefit"),"charges","load"),"environmental impact","environmental footprint")</f>
        <v>In the Sustainable IT dimensions, human, environmental and economic aspects occupy an important place. Ensuring that all stakeholders including service providers (and its own subcontractors and suppliers) used for the project have the same Sustainable IT attentions is necessary so that the consistency of Sustainable IT efforts is not destroyed by a choice that could have been avoided.</v>
      </c>
      <c r="F65" s="185" t="str">
        <f>SUBSTITUTE(SUBSTITUTE(SUBSTITUTE('2. BACKEND-EN-trad-GOOGLE'!F65,"sustainable IT profit","sustainable IT benefit"),"charges","load"),"environmental impact","environmental footprint")</f>
        <v>What metrics are collected?</v>
      </c>
      <c r="G65" s="185" t="str">
        <f>SUBSTITUTE(SUBSTITUTE(SUBSTITUTE('2. BACKEND-EN-trad-GOOGLE'!G65,"sustainable IT profit","sustainable IT benefit"),"charges","load"),"environmental impact","environmental footprint")</f>
        <v/>
      </c>
      <c r="H65" s="185" t="str">
        <f>SUBSTITUTE(SUBSTITUTE(SUBSTITUTE('2. BACKEND-EN-trad-GOOGLE'!H65,"sustainable IT profit","sustainable IT benefit"),"charges","load"),"environmental impact","environmental footprint")</f>
        <v/>
      </c>
      <c r="I65" s="185" t="str">
        <f>SUBSTITUTE(SUBSTITUTE(SUBSTITUTE('2. BACKEND-EN-trad-GOOGLE'!I65,"sustainable IT profit","sustainable IT benefit"),"charges","load"),"environmental impact","environmental footprint")</f>
        <v/>
      </c>
    </row>
    <row r="66" spans="1:9" ht="15.75" customHeight="1">
      <c r="A66" s="185" t="str">
        <f>SUBSTITUTE(SUBSTITUTE(SUBSTITUTE('2. BACKEND-EN-trad-GOOGLE'!A66,"sustainable IT profit","sustainable IT benefit"),"charges","load"),"environmental impact","environmental footprint")</f>
        <v/>
      </c>
      <c r="B66" s="185" t="str">
        <f>SUBSTITUTE(SUBSTITUTE(SUBSTITUTE('2. BACKEND-EN-trad-GOOGLE'!B66,"sustainable IT profit","sustainable IT benefit"),"charges","load"),"environmental impact","environmental footprint")</f>
        <v>Set up a methodology that promotes the consideration of Sustainable IT aspects</v>
      </c>
      <c r="C66" s="185" t="str">
        <f>SUBSTITUTE(SUBSTITUTE(SUBSTITUTE('2. BACKEND-EN-trad-GOOGLE'!C66,"sustainable IT profit","sustainable IT benefit"),"charges","load"),"environmental impact","environmental footprint")</f>
        <v/>
      </c>
      <c r="D66" s="185" t="str">
        <f>SUBSTITUTE(SUBSTITUTE(SUBSTITUTE('2. BACKEND-EN-trad-GOOGLE'!D66,"sustainable IT profit","sustainable IT benefit"),"charges","load"),"environmental impact","environmental footprint")</f>
        <v/>
      </c>
      <c r="E66" s="185" t="str">
        <f>SUBSTITUTE(SUBSTITUTE(SUBSTITUTE('2. BACKEND-EN-trad-GOOGLE'!E66,"sustainable IT profit","sustainable IT benefit"),"charges","load"),"environmental impact","environmental footprint")</f>
        <v/>
      </c>
      <c r="F66" s="185" t="str">
        <f>SUBSTITUTE(SUBSTITUTE(SUBSTITUTE('2. BACKEND-EN-trad-GOOGLE'!F66,"sustainable IT profit","sustainable IT benefit"),"charges","load"),"environmental impact","environmental footprint")</f>
        <v/>
      </c>
      <c r="G66" s="185" t="str">
        <f>SUBSTITUTE(SUBSTITUTE(SUBSTITUTE('2. BACKEND-EN-trad-GOOGLE'!G66,"sustainable IT profit","sustainable IT benefit"),"charges","load"),"environmental impact","environmental footprint")</f>
        <v/>
      </c>
      <c r="H66" s="185" t="str">
        <f>SUBSTITUTE(SUBSTITUTE(SUBSTITUTE('2. BACKEND-EN-trad-GOOGLE'!H66,"sustainable IT profit","sustainable IT benefit"),"charges","load"),"environmental impact","environmental footprint")</f>
        <v/>
      </c>
      <c r="I66" s="185" t="str">
        <f>SUBSTITUTE(SUBSTITUTE(SUBSTITUTE('2. BACKEND-EN-trad-GOOGLE'!I66,"sustainable IT profit","sustainable IT benefit"),"charges","load"),"environmental impact","environmental footprint")</f>
        <v/>
      </c>
    </row>
    <row r="67" spans="1:9" ht="15.75" customHeight="1">
      <c r="A67" s="185" t="str">
        <f>SUBSTITUTE(SUBSTITUTE(SUBSTITUTE('2. BACKEND-EN-trad-GOOGLE'!A67,"sustainable IT profit","sustainable IT benefit"),"charges","load"),"environmental impact","environmental footprint")</f>
        <v>LIFE CYCLE.Design</v>
      </c>
      <c r="B67" s="185" t="str">
        <f>SUBSTITUTE(SUBSTITUTE(SUBSTITUTE('2. BACKEND-EN-trad-GOOGLE'!B67,"sustainable IT profit","sustainable IT benefit"),"charges","load"),"environmental impact","environmental footprint")</f>
        <v/>
      </c>
      <c r="C67" s="185" t="str">
        <f>SUBSTITUTE(SUBSTITUTE(SUBSTITUTE('2. BACKEND-EN-trad-GOOGLE'!C67,"sustainable IT profit","sustainable IT benefit"),"charges","load"),"environmental impact","environmental footprint")</f>
        <v>Put in place a methodology that promotes the taking into account of Sustainable IT aspects
(Animate multidisciplinary teams in a transversal way)</v>
      </c>
      <c r="D67" s="185" t="str">
        <f>SUBSTITUTE(SUBSTITUTE(SUBSTITUTE('2. BACKEND-EN-trad-GOOGLE'!D67,"sustainable IT profit","sustainable IT benefit"),"charges","load"),"environmental impact","environmental footprint")</f>
        <v>Are the Sustainable IT aspects propagated and maintained across all stakeholders?</v>
      </c>
      <c r="E67" s="185" t="str">
        <f>SUBSTITUTE(SUBSTITUTE(SUBSTITUTE('2. BACKEND-EN-trad-GOOGLE'!E67,"sustainable IT profit","sustainable IT benefit"),"charges","load"),"environmental impact","environmental footprint")</f>
        <v>When each of the players has easy access to markers to assess the environmental footprint of their actions and choices, they can adapt their practices to make the service more efficient and responsible.</v>
      </c>
      <c r="F67" s="185" t="str">
        <f>SUBSTITUTE(SUBSTITUTE(SUBSTITUTE('2. BACKEND-EN-trad-GOOGLE'!F67,"sustainable IT profit","sustainable IT benefit"),"charges","load"),"environmental impact","environmental footprint")</f>
        <v>How many actors in the department are made aware of and trained in Sustainable IT?</v>
      </c>
      <c r="G67" s="185" t="str">
        <f>SUBSTITUTE(SUBSTITUTE(SUBSTITUTE('2. BACKEND-EN-trad-GOOGLE'!G67,"sustainable IT profit","sustainable IT benefit"),"charges","load"),"environmental impact","environmental footprint")</f>
        <v/>
      </c>
      <c r="H67" s="185" t="str">
        <f>SUBSTITUTE(SUBSTITUTE(SUBSTITUTE('2. BACKEND-EN-trad-GOOGLE'!H67,"sustainable IT profit","sustainable IT benefit"),"charges","load"),"environmental impact","environmental footprint")</f>
        <v/>
      </c>
      <c r="I67" s="185" t="str">
        <f>SUBSTITUTE(SUBSTITUTE(SUBSTITUTE('2. BACKEND-EN-trad-GOOGLE'!I67,"sustainable IT profit","sustainable IT benefit"),"charges","load"),"environmental impact","environmental footprint")</f>
        <v/>
      </c>
    </row>
    <row r="68" spans="1:9" ht="15.75" customHeight="1">
      <c r="A68" s="185" t="str">
        <f>SUBSTITUTE(SUBSTITUTE(SUBSTITUTE('2. BACKEND-EN-trad-GOOGLE'!A68,"sustainable IT profit","sustainable IT benefit"),"charges","load"),"environmental impact","environmental footprint")</f>
        <v>LIFE CYCLE.Design</v>
      </c>
      <c r="B68" s="185" t="str">
        <f>SUBSTITUTE(SUBSTITUTE(SUBSTITUTE('2. BACKEND-EN-trad-GOOGLE'!B68,"sustainable IT profit","sustainable IT benefit"),"charges","load"),"environmental impact","environmental footprint")</f>
        <v/>
      </c>
      <c r="C68" s="185" t="str">
        <f>SUBSTITUTE(SUBSTITUTE(SUBSTITUTE('2. BACKEND-EN-trad-GOOGLE'!C68,"sustainable IT profit","sustainable IT benefit"),"charges","load"),"environmental impact","environmental footprint")</f>
        <v>Set up a methodology that promotes the taking into account of the Sustainable IT aspects
(- Validate the Sustainable IT aspects in each of the design phases during the production iterations of the application system)</v>
      </c>
      <c r="D68" s="185" t="str">
        <f>SUBSTITUTE(SUBSTITUTE(SUBSTITUTE('2. BACKEND-EN-trad-GOOGLE'!D68,"sustainable IT profit","sustainable IT benefit"),"charges","load"),"environmental impact","environmental footprint")</f>
        <v>Was a benchmark on the environmental criteria carried out for the choice of the infrastructure supplier?</v>
      </c>
      <c r="E68" s="185" t="str">
        <f>SUBSTITUTE(SUBSTITUTE(SUBSTITUTE('2. BACKEND-EN-trad-GOOGLE'!E68,"sustainable IT profit","sustainable IT benefit"),"charges","load"),"environmental impact","environmental footprint")</f>
        <v>Suppliers able to communicate their environmental criteria display a high level of maturity and direction. This capacity must intervene in the choice of suppliers.</v>
      </c>
      <c r="F68" s="185" t="str">
        <f>SUBSTITUTE(SUBSTITUTE(SUBSTITUTE('2. BACKEND-EN-trad-GOOGLE'!F68,"sustainable IT profit","sustainable IT benefit"),"charges","load"),"environmental impact","environmental footprint")</f>
        <v>What acceptability thresholds are defined?</v>
      </c>
      <c r="G68" s="185" t="str">
        <f>SUBSTITUTE(SUBSTITUTE(SUBSTITUTE('2. BACKEND-EN-trad-GOOGLE'!G68,"sustainable IT profit","sustainable IT benefit"),"charges","load"),"environmental impact","environmental footprint")</f>
        <v/>
      </c>
      <c r="H68" s="185" t="str">
        <f>SUBSTITUTE(SUBSTITUTE(SUBSTITUTE('2. BACKEND-EN-trad-GOOGLE'!H68,"sustainable IT profit","sustainable IT benefit"),"charges","load"),"environmental impact","environmental footprint")</f>
        <v/>
      </c>
      <c r="I68" s="185" t="str">
        <f>SUBSTITUTE(SUBSTITUTE(SUBSTITUTE('2. BACKEND-EN-trad-GOOGLE'!I68,"sustainable IT profit","sustainable IT benefit"),"charges","load"),"environmental impact","environmental footprint")</f>
        <v/>
      </c>
    </row>
    <row r="69" spans="1:9" ht="15.75" customHeight="1">
      <c r="A69" s="185" t="str">
        <f>SUBSTITUTE(SUBSTITUTE(SUBSTITUTE('2. BACKEND-EN-trad-GOOGLE'!A69,"sustainable IT profit","sustainable IT benefit"),"charges","load"),"environmental impact","environmental footprint")</f>
        <v>LIFE CYCLE.Design</v>
      </c>
      <c r="B69" s="185" t="str">
        <f>SUBSTITUTE(SUBSTITUTE(SUBSTITUTE('2. BACKEND-EN-trad-GOOGLE'!B69,"sustainable IT profit","sustainable IT benefit"),"charges","load"),"environmental impact","environmental footprint")</f>
        <v/>
      </c>
      <c r="C69" s="185" t="str">
        <f>SUBSTITUTE(SUBSTITUTE(SUBSTITUTE('2. BACKEND-EN-trad-GOOGLE'!C69,"sustainable IT profit","sustainable IT benefit"),"charges","load"),"environmental impact","environmental footprint")</f>
        <v/>
      </c>
      <c r="D69" s="185" t="str">
        <f>SUBSTITUTE(SUBSTITUTE(SUBSTITUTE('2. BACKEND-EN-trad-GOOGLE'!D69,"sustainable IT profit","sustainable IT benefit"),"charges","load"),"environmental impact","environmental footprint")</f>
        <v>Does the design process / tools integrate the treatment of Sustainable IT requirements?</v>
      </c>
      <c r="E69" s="185" t="str">
        <f>SUBSTITUTE(SUBSTITUTE(SUBSTITUTE('2. BACKEND-EN-trad-GOOGLE'!E69,"sustainable IT profit","sustainable IT benefit"),"charges","load"),"environmental impact","environmental footprint")</f>
        <v>Each feature implemented must take into account Sustainable IT so that the entire service is designed with the most complete respect for Sustainable IT principles, an aspect not covered which may cancel all or part of the benefits acquired elsewhere. . It is more effective to have a balanced treatment on the whole, rather than aiming for excellence in one part and leaving substantial gaps in others.</v>
      </c>
      <c r="F69" s="185" t="str">
        <f>SUBSTITUTE(SUBSTITUTE(SUBSTITUTE('2. BACKEND-EN-trad-GOOGLE'!F69,"sustainable IT profit","sustainable IT benefit"),"charges","load"),"environmental impact","environmental footprint")</f>
        <v>How many Sustainable IT requirements are associated with the project?</v>
      </c>
      <c r="G69" s="185" t="str">
        <f>SUBSTITUTE(SUBSTITUTE(SUBSTITUTE('2. BACKEND-EN-trad-GOOGLE'!G69,"sustainable IT profit","sustainable IT benefit"),"charges","load"),"environmental impact","environmental footprint")</f>
        <v/>
      </c>
      <c r="H69" s="185" t="str">
        <f>SUBSTITUTE(SUBSTITUTE(SUBSTITUTE('2. BACKEND-EN-trad-GOOGLE'!H69,"sustainable IT profit","sustainable IT benefit"),"charges","load"),"environmental impact","environmental footprint")</f>
        <v/>
      </c>
      <c r="I69" s="185" t="str">
        <f>SUBSTITUTE(SUBSTITUTE(SUBSTITUTE('2. BACKEND-EN-trad-GOOGLE'!I69,"sustainable IT profit","sustainable IT benefit"),"charges","load"),"environmental impact","environmental footprint")</f>
        <v/>
      </c>
    </row>
    <row r="70" spans="1:9" ht="15.75" customHeight="1">
      <c r="A70" s="185" t="str">
        <f>SUBSTITUTE(SUBSTITUTE(SUBSTITUTE('2. BACKEND-EN-trad-GOOGLE'!A70,"sustainable IT profit","sustainable IT benefit"),"charges","load"),"environmental impact","environmental footprint")</f>
        <v>LIFE CYCLE.Design</v>
      </c>
      <c r="B70" s="185" t="str">
        <f>SUBSTITUTE(SUBSTITUTE(SUBSTITUTE('2. BACKEND-EN-trad-GOOGLE'!B70,"sustainable IT profit","sustainable IT benefit"),"charges","load"),"environmental impact","environmental footprint")</f>
        <v/>
      </c>
      <c r="C70" s="185" t="str">
        <f>SUBSTITUTE(SUBSTITUTE(SUBSTITUTE('2. BACKEND-EN-trad-GOOGLE'!C70,"sustainable IT profit","sustainable IT benefit"),"charges","load"),"environmental impact","environmental footprint")</f>
        <v>Set up a methodology that promotes the consideration of Sustainable IT aspects
(- Validate the usefulness of a feature (functional sobriety))</v>
      </c>
      <c r="D70" s="185" t="str">
        <f>SUBSTITUTE(SUBSTITUTE(SUBSTITUTE('2. BACKEND-EN-trad-GOOGLE'!D70,"sustainable IT profit","sustainable IT benefit"),"charges","load"),"environmental impact","environmental footprint")</f>
        <v>Is the envisioned functionality useful?</v>
      </c>
      <c r="E70" s="185" t="str">
        <f>SUBSTITUTE(SUBSTITUTE(SUBSTITUTE('2. BACKEND-EN-trad-GOOGLE'!E70,"sustainable IT profit","sustainable IT benefit"),"charges","load"),"environmental impact","environmental footprint")</f>
        <v>The selection of functionalities deemed essential may be questioned in their initial form in relation to their Sustainable IT impact. In this case, the costs / benefits will have to take into account these oppositions and be subject to adaptation to bring together the 2 approaches: functional necessity and Sustainable IT impact.</v>
      </c>
      <c r="F70" s="185" t="str">
        <f>SUBSTITUTE(SUBSTITUTE(SUBSTITUTE('2. BACKEND-EN-trad-GOOGLE'!F70,"sustainable IT profit","sustainable IT benefit"),"charges","load"),"environmental impact","environmental footprint")</f>
        <v>Is each functionality associated with an identified use?</v>
      </c>
      <c r="G70" s="185" t="str">
        <f>SUBSTITUTE(SUBSTITUTE(SUBSTITUTE('2. BACKEND-EN-trad-GOOGLE'!G70,"sustainable IT profit","sustainable IT benefit"),"charges","load"),"environmental impact","environmental footprint")</f>
        <v/>
      </c>
      <c r="H70" s="185" t="str">
        <f>SUBSTITUTE(SUBSTITUTE(SUBSTITUTE('2. BACKEND-EN-trad-GOOGLE'!H70,"sustainable IT profit","sustainable IT benefit"),"charges","load"),"environmental impact","environmental footprint")</f>
        <v/>
      </c>
      <c r="I70" s="185" t="str">
        <f>SUBSTITUTE(SUBSTITUTE(SUBSTITUTE('2. BACKEND-EN-trad-GOOGLE'!I70,"sustainable IT profit","sustainable IT benefit"),"charges","load"),"environmental impact","environmental footprint")</f>
        <v>Opquast 1 / GreenIT 1</v>
      </c>
    </row>
    <row r="71" spans="1:9" ht="15.75" customHeight="1">
      <c r="A71" s="185" t="str">
        <f>SUBSTITUTE(SUBSTITUTE(SUBSTITUTE('2. BACKEND-EN-trad-GOOGLE'!A71,"sustainable IT profit","sustainable IT benefit"),"charges","load"),"environmental impact","environmental footprint")</f>
        <v>LIFE CYCLE.Production / Use</v>
      </c>
      <c r="B71" s="185" t="str">
        <f>SUBSTITUTE(SUBSTITUTE(SUBSTITUTE('2. BACKEND-EN-trad-GOOGLE'!B71,"sustainable IT profit","sustainable IT benefit"),"charges","load"),"environmental impact","environmental footprint")</f>
        <v/>
      </c>
      <c r="C71" s="185" t="str">
        <f>SUBSTITUTE(SUBSTITUTE(SUBSTITUTE('2. BACKEND-EN-trad-GOOGLE'!C71,"sustainable IT profit","sustainable IT benefit"),"charges","load"),"environmental impact","environmental footprint")</f>
        <v/>
      </c>
      <c r="D71" s="185" t="str">
        <f>SUBSTITUTE(SUBSTITUTE(SUBSTITUTE('2. BACKEND-EN-trad-GOOGLE'!D71,"sustainable IT profit","sustainable IT benefit"),"charges","load"),"environmental impact","environmental footprint")</f>
        <v>Does the sizing of infrastructure resources follow the life of the application?</v>
      </c>
      <c r="E71" s="185" t="str">
        <f>SUBSTITUTE(SUBSTITUTE(SUBSTITUTE('2. BACKEND-EN-trad-GOOGLE'!E71,"sustainable IT profit","sustainable IT benefit"),"charges","load"),"environmental impact","environmental footprint")</f>
        <v>The rate of use of the physical resources of the infrastructure must be monitored to allow better use of the available equipment and to avoid deploying additional elements when the rate of use is not complete.</v>
      </c>
      <c r="F71" s="185" t="str">
        <f>SUBSTITUTE(SUBSTITUTE(SUBSTITUTE('2. BACKEND-EN-trad-GOOGLE'!F71,"sustainable IT profit","sustainable IT benefit"),"charges","load"),"environmental impact","environmental footprint")</f>
        <v>Is metrology defined and implemented?</v>
      </c>
      <c r="G71" s="185" t="str">
        <f>SUBSTITUTE(SUBSTITUTE(SUBSTITUTE('2. BACKEND-EN-trad-GOOGLE'!G71,"sustainable IT profit","sustainable IT benefit"),"charges","load"),"environmental impact","environmental footprint")</f>
        <v/>
      </c>
      <c r="H71" s="185" t="str">
        <f>SUBSTITUTE(SUBSTITUTE(SUBSTITUTE('2. BACKEND-EN-trad-GOOGLE'!H71,"sustainable IT profit","sustainable IT benefit"),"charges","load"),"environmental impact","environmental footprint")</f>
        <v/>
      </c>
      <c r="I71" s="185" t="str">
        <f>SUBSTITUTE(SUBSTITUTE(SUBSTITUTE('2. BACKEND-EN-trad-GOOGLE'!I71,"sustainable IT profit","sustainable IT benefit"),"charges","load"),"environmental impact","environmental footprint")</f>
        <v/>
      </c>
    </row>
    <row r="72" spans="1:9" ht="15.75" customHeight="1">
      <c r="A72" s="185" t="str">
        <f>SUBSTITUTE(SUBSTITUTE(SUBSTITUTE('2. BACKEND-EN-trad-GOOGLE'!A72,"sustainable IT profit","sustainable IT benefit"),"charges","load"),"environmental impact","environmental footprint")</f>
        <v>LIFE CYCLE.Production / Use</v>
      </c>
      <c r="B72" s="185" t="str">
        <f>SUBSTITUTE(SUBSTITUTE(SUBSTITUTE('2. BACKEND-EN-trad-GOOGLE'!B72,"sustainable IT profit","sustainable IT benefit"),"charges","load"),"environmental impact","environmental footprint")</f>
        <v/>
      </c>
      <c r="C72" s="185" t="str">
        <f>SUBSTITUTE(SUBSTITUTE(SUBSTITUTE('2. BACKEND-EN-trad-GOOGLE'!C72,"sustainable IT profit","sustainable IT benefit"),"charges","load"),"environmental impact","environmental footprint")</f>
        <v/>
      </c>
      <c r="D72" s="185" t="str">
        <f>SUBSTITUTE(SUBSTITUTE(SUBSTITUTE('2. BACKEND-EN-trad-GOOGLE'!D72,"sustainable IT profit","sustainable IT benefit"),"charges","load"),"environmental impact","environmental footprint")</f>
        <v>Is the technical architecture permanently in line with the activity of the service?</v>
      </c>
      <c r="E72" s="185" t="str">
        <f>SUBSTITUTE(SUBSTITUTE(SUBSTITUTE('2. BACKEND-EN-trad-GOOGLE'!E72,"sustainable IT profit","sustainable IT benefit"),"charges","load"),"environmental impact","environmental footprint")</f>
        <v>Monitoring of usage rates must also make it possible to reduce the size of the infrastructure when it is over-dimensioned in relation to the need.</v>
      </c>
      <c r="F72" s="185" t="str">
        <f>SUBSTITUTE(SUBSTITUTE(SUBSTITUTE('2. BACKEND-EN-trad-GOOGLE'!F72,"sustainable IT profit","sustainable IT benefit"),"charges","load"),"environmental impact","environmental footprint")</f>
        <v>Are the monitoring of activity indicators related to optimization actions?</v>
      </c>
      <c r="G72" s="185" t="str">
        <f>SUBSTITUTE(SUBSTITUTE(SUBSTITUTE('2. BACKEND-EN-trad-GOOGLE'!G72,"sustainable IT profit","sustainable IT benefit"),"charges","load"),"environmental impact","environmental footprint")</f>
        <v/>
      </c>
      <c r="H72" s="185" t="str">
        <f>SUBSTITUTE(SUBSTITUTE(SUBSTITUTE('2. BACKEND-EN-trad-GOOGLE'!H72,"sustainable IT profit","sustainable IT benefit"),"charges","load"),"environmental impact","environmental footprint")</f>
        <v/>
      </c>
      <c r="I72" s="185" t="str">
        <f>SUBSTITUTE(SUBSTITUTE(SUBSTITUTE('2. BACKEND-EN-trad-GOOGLE'!I72,"sustainable IT profit","sustainable IT benefit"),"charges","load"),"environmental impact","environmental footprint")</f>
        <v/>
      </c>
    </row>
    <row r="73" spans="1:9" ht="15.75" customHeight="1">
      <c r="A73" s="185" t="str">
        <f>SUBSTITUTE(SUBSTITUTE(SUBSTITUTE('2. BACKEND-EN-trad-GOOGLE'!A73,"sustainable IT profit","sustainable IT benefit"),"charges","load"),"environmental impact","environmental footprint")</f>
        <v>LIFE CYCLE.Production / Use</v>
      </c>
      <c r="B73" s="185" t="str">
        <f>SUBSTITUTE(SUBSTITUTE(SUBSTITUTE('2. BACKEND-EN-trad-GOOGLE'!B73,"sustainable IT profit","sustainable IT benefit"),"charges","load"),"environmental impact","environmental footprint")</f>
        <v/>
      </c>
      <c r="C73" s="185" t="str">
        <f>SUBSTITUTE(SUBSTITUTE(SUBSTITUTE('2. BACKEND-EN-trad-GOOGLE'!C73,"sustainable IT profit","sustainable IT benefit"),"charges","load"),"environmental impact","environmental footprint")</f>
        <v>Set up a methodology which promotes the taking into account of Sustainable IT aspects
(- Monitor the use of functionalities in order to keep in the "core" only those which are the object of a significant use (by proposing the other sub another form))</v>
      </c>
      <c r="D73" s="185" t="str">
        <f>SUBSTITUTE(SUBSTITUTE(SUBSTITUTE('2. BACKEND-EN-trad-GOOGLE'!D73,"sustainable IT profit","sustainable IT benefit"),"charges","load"),"environmental impact","environmental footprint")</f>
        <v>Is a feature usage profile in place?</v>
      </c>
      <c r="E73" s="185" t="str">
        <f>SUBSTITUTE(SUBSTITUTE(SUBSTITUTE('2. BACKEND-EN-trad-GOOGLE'!E73,"sustainable IT profit","sustainable IT benefit"),"charges","load"),"environmental impact","environmental footprint")</f>
        <v>User Stories / Use Cases must be specified in relation to uses so as not to go towards an inflation of functionalities that would be superfluous in relation to the real needs of users. Offering marginal functionalities will generate an unjustified environmental footprint, cost and misunderstanding of the additional service.</v>
      </c>
      <c r="F73" s="185" t="str">
        <f>SUBSTITUTE(SUBSTITUTE(SUBSTITUTE('2. BACKEND-EN-trad-GOOGLE'!F73,"sustainable IT profit","sustainable IT benefit"),"charges","load"),"environmental impact","environmental footprint")</f>
        <v>Are marginal functionalities identified and processed in degraded mode?</v>
      </c>
      <c r="G73" s="185" t="str">
        <f>SUBSTITUTE(SUBSTITUTE(SUBSTITUTE('2. BACKEND-EN-trad-GOOGLE'!G73,"sustainable IT profit","sustainable IT benefit"),"charges","load"),"environmental impact","environmental footprint")</f>
        <v/>
      </c>
      <c r="H73" s="185" t="str">
        <f>SUBSTITUTE(SUBSTITUTE(SUBSTITUTE('2. BACKEND-EN-trad-GOOGLE'!H73,"sustainable IT profit","sustainable IT benefit"),"charges","load"),"environmental impact","environmental footprint")</f>
        <v/>
      </c>
      <c r="I73" s="185" t="str">
        <f>SUBSTITUTE(SUBSTITUTE(SUBSTITUTE('2. BACKEND-EN-trad-GOOGLE'!I73,"sustainable IT profit","sustainable IT benefit"),"charges","load"),"environmental impact","environmental footprint")</f>
        <v/>
      </c>
    </row>
    <row r="74" spans="1:9" ht="15.75" customHeight="1">
      <c r="A74" s="185" t="str">
        <f>SUBSTITUTE(SUBSTITUTE(SUBSTITUTE('2. BACKEND-EN-trad-GOOGLE'!A74,"sustainable IT profit","sustainable IT benefit"),"charges","load"),"environmental impact","environmental footprint")</f>
        <v>LIFE CYCLE.Production / Use</v>
      </c>
      <c r="B74" s="185" t="str">
        <f>SUBSTITUTE(SUBSTITUTE(SUBSTITUTE('2. BACKEND-EN-trad-GOOGLE'!B74,"sustainable IT profit","sustainable IT benefit"),"charges","load"),"environmental impact","environmental footprint")</f>
        <v/>
      </c>
      <c r="C74" s="185" t="str">
        <f>SUBSTITUTE(SUBSTITUTE(SUBSTITUTE('2. BACKEND-EN-trad-GOOGLE'!C74,"sustainable IT profit","sustainable IT benefit"),"charges","load"),"environmental impact","environmental footprint")</f>
        <v>Set up a methodology that promotes the consideration of Sustainable IT aspects
(- Manage operations related to deletions (end of life) of applications and data)</v>
      </c>
      <c r="D74" s="185" t="str">
        <f>SUBSTITUTE(SUBSTITUTE(SUBSTITUTE('2. BACKEND-EN-trad-GOOGLE'!D74,"sustainable IT profit","sustainable IT benefit"),"charges","load"),"environmental impact","environmental footprint")</f>
        <v>Are de-provisioning operations expressed at design time?</v>
      </c>
      <c r="E74" s="185" t="str">
        <f>SUBSTITUTE(SUBSTITUTE(SUBSTITUTE('2. BACKEND-EN-trad-GOOGLE'!E74,"sustainable IT profit","sustainable IT benefit"),"charges","load"),"environmental impact","environmental footprint")</f>
        <v>During design, each part of the project may have to have a different lifespan. It is important that all end-of-life procedures are expressed so that the footprint of unused and discontinued components is zero.</v>
      </c>
      <c r="F74" s="185" t="str">
        <f>SUBSTITUTE(SUBSTITUTE(SUBSTITUTE('2. BACKEND-EN-trad-GOOGLE'!F74,"sustainable IT profit","sustainable IT benefit"),"charges","load"),"environmental impact","environmental footprint")</f>
        <v>Are the de-provisioning processes described?</v>
      </c>
      <c r="G74" s="185" t="str">
        <f>SUBSTITUTE(SUBSTITUTE(SUBSTITUTE('2. BACKEND-EN-trad-GOOGLE'!G74,"sustainable IT profit","sustainable IT benefit"),"charges","load"),"environmental impact","environmental footprint")</f>
        <v/>
      </c>
      <c r="H74" s="185" t="str">
        <f>SUBSTITUTE(SUBSTITUTE(SUBSTITUTE('2. BACKEND-EN-trad-GOOGLE'!H74,"sustainable IT profit","sustainable IT benefit"),"charges","load"),"environmental impact","environmental footprint")</f>
        <v/>
      </c>
      <c r="I74" s="185" t="str">
        <f>SUBSTITUTE(SUBSTITUTE(SUBSTITUTE('2. BACKEND-EN-trad-GOOGLE'!I74,"sustainable IT profit","sustainable IT benefit"),"charges","load"),"environmental impact","environmental footprint")</f>
        <v/>
      </c>
    </row>
    <row r="75" spans="1:9" ht="15.75" customHeight="1">
      <c r="A75" s="185" t="str">
        <f>SUBSTITUTE(SUBSTITUTE(SUBSTITUTE('2. BACKEND-EN-trad-GOOGLE'!A75,"sustainable IT profit","sustainable IT benefit"),"charges","load"),"environmental impact","environmental footprint")</f>
        <v>LIFE CYCLE.Production / Use</v>
      </c>
      <c r="B75" s="185" t="str">
        <f>SUBSTITUTE(SUBSTITUTE(SUBSTITUTE('2. BACKEND-EN-trad-GOOGLE'!B75,"sustainable IT profit","sustainable IT benefit"),"charges","load"),"environmental impact","environmental footprint")</f>
        <v/>
      </c>
      <c r="C75" s="185" t="str">
        <f>SUBSTITUTE(SUBSTITUTE(SUBSTITUTE('2. BACKEND-EN-trad-GOOGLE'!C75,"sustainable IT profit","sustainable IT benefit"),"charges","load"),"environmental impact","environmental footprint")</f>
        <v>Set up a methodology that promotes the consideration of Sustainable IT aspects
( Combine the technical parameters of actions (CPU, RAM, Storage) to assess the environmental footprints (allow the allocation of impacts))</v>
      </c>
      <c r="D75" s="185" t="str">
        <f>SUBSTITUTE(SUBSTITUTE(SUBSTITUTE('2. BACKEND-EN-trad-GOOGLE'!D75,"sustainable IT profit","sustainable IT benefit"),"charges","load"),"environmental impact","environmental footprint")</f>
        <v>Are all the technical equipment used by the service identified?</v>
      </c>
      <c r="E75" s="185" t="str">
        <f>SUBSTITUTE(SUBSTITUTE(SUBSTITUTE('2. BACKEND-EN-trad-GOOGLE'!E75,"sustainable IT profit","sustainable IT benefit"),"charges","load"),"environmental impact","environmental footprint")</f>
        <v>Design, development, tests, production, availability management are steps that will use technical resources. Each of these resources must be identified and its characteristics listed.</v>
      </c>
      <c r="F75" s="185" t="str">
        <f>SUBSTITUTE(SUBSTITUTE(SUBSTITUTE('2. BACKEND-EN-trad-GOOGLE'!F75,"sustainable IT profit","sustainable IT benefit"),"charges","load"),"environmental impact","environmental footprint")</f>
        <v>Are the certifications for each equipment available?</v>
      </c>
      <c r="G75" s="185" t="str">
        <f>SUBSTITUTE(SUBSTITUTE(SUBSTITUTE('2. BACKEND-EN-trad-GOOGLE'!G75,"sustainable IT profit","sustainable IT benefit"),"charges","load"),"environmental impact","environmental footprint")</f>
        <v/>
      </c>
      <c r="H75" s="185" t="str">
        <f>SUBSTITUTE(SUBSTITUTE(SUBSTITUTE('2. BACKEND-EN-trad-GOOGLE'!H75,"sustainable IT profit","sustainable IT benefit"),"charges","load"),"environmental impact","environmental footprint")</f>
        <v/>
      </c>
      <c r="I75" s="185" t="str">
        <f>SUBSTITUTE(SUBSTITUTE(SUBSTITUTE('2. BACKEND-EN-trad-GOOGLE'!I75,"sustainable IT profit","sustainable IT benefit"),"charges","load"),"environmental impact","environmental footprint")</f>
        <v/>
      </c>
    </row>
    <row r="76" spans="1:9" ht="15.75" customHeight="1">
      <c r="A76" s="185" t="str">
        <f>SUBSTITUTE(SUBSTITUTE(SUBSTITUTE('2. BACKEND-EN-trad-GOOGLE'!A76,"sustainable IT profit","sustainable IT benefit"),"charges","load"),"environmental impact","environmental footprint")</f>
        <v>LIFE CYCLE.Production / Use</v>
      </c>
      <c r="B76" s="185" t="str">
        <f>SUBSTITUTE(SUBSTITUTE(SUBSTITUTE('2. BACKEND-EN-trad-GOOGLE'!B76,"sustainable IT profit","sustainable IT benefit"),"charges","load"),"environmental impact","environmental footprint")</f>
        <v/>
      </c>
      <c r="C76" s="185" t="str">
        <f>SUBSTITUTE(SUBSTITUTE(SUBSTITUTE('2. BACKEND-EN-trad-GOOGLE'!C76,"sustainable IT profit","sustainable IT benefit"),"charges","load"),"environmental impact","environmental footprint")</f>
        <v/>
      </c>
      <c r="D76" s="185" t="str">
        <f>SUBSTITUTE(SUBSTITUTE(SUBSTITUTE('2. BACKEND-EN-trad-GOOGLE'!D76,"sustainable IT profit","sustainable IT benefit"),"charges","load"),"environmental impact","environmental footprint")</f>
        <v>For each equipment, are the characteristics available? (Age, environmental performance data, ...)</v>
      </c>
      <c r="E76" s="185" t="str">
        <f>SUBSTITUTE(SUBSTITUTE(SUBSTITUTE('2. BACKEND-EN-trad-GOOGLE'!E76,"sustainable IT profit","sustainable IT benefit"),"charges","load"),"environmental impact","environmental footprint")</f>
        <v>The position of the equipment in its life cycle and its environmental footprint must be known in order to make the best use of the available equipment.</v>
      </c>
      <c r="F76" s="185" t="str">
        <f>SUBSTITUTE(SUBSTITUTE(SUBSTITUTE('2. BACKEND-EN-trad-GOOGLE'!F76,"sustainable IT profit","sustainable IT benefit"),"charges","load"),"environmental impact","environmental footprint")</f>
        <v>Do the equipment renewal criteria take into account the Sustainable IT impacts?</v>
      </c>
      <c r="G76" s="185" t="str">
        <f>SUBSTITUTE(SUBSTITUTE(SUBSTITUTE('2. BACKEND-EN-trad-GOOGLE'!G76,"sustainable IT profit","sustainable IT benefit"),"charges","load"),"environmental impact","environmental footprint")</f>
        <v/>
      </c>
      <c r="H76" s="185" t="str">
        <f>SUBSTITUTE(SUBSTITUTE(SUBSTITUTE('2. BACKEND-EN-trad-GOOGLE'!H76,"sustainable IT profit","sustainable IT benefit"),"charges","load"),"environmental impact","environmental footprint")</f>
        <v/>
      </c>
      <c r="I76" s="185" t="str">
        <f>SUBSTITUTE(SUBSTITUTE(SUBSTITUTE('2. BACKEND-EN-trad-GOOGLE'!I76,"sustainable IT profit","sustainable IT benefit"),"charges","load"),"environmental impact","environmental footprint")</f>
        <v/>
      </c>
    </row>
    <row r="77" spans="1:9" ht="15.75" customHeight="1">
      <c r="A77" s="185" t="str">
        <f>SUBSTITUTE(SUBSTITUTE(SUBSTITUTE('2. BACKEND-EN-trad-GOOGLE'!A77,"sustainable IT profit","sustainable IT benefit"),"charges","load"),"environmental impact","environmental footprint")</f>
        <v>LIFE CYCLE.Design</v>
      </c>
      <c r="B77" s="185" t="str">
        <f>SUBSTITUTE(SUBSTITUTE(SUBSTITUTE('2. BACKEND-EN-trad-GOOGLE'!B77,"sustainable IT profit","sustainable IT benefit"),"charges","load"),"environmental impact","environmental footprint")</f>
        <v/>
      </c>
      <c r="C77" s="185" t="str">
        <f>SUBSTITUTE(SUBSTITUTE(SUBSTITUTE('2. BACKEND-EN-trad-GOOGLE'!C77,"sustainable IT profit","sustainable IT benefit"),"charges","load"),"environmental impact","environmental footprint")</f>
        <v>Set up a methodology that promotes the consideration of Sustainable IT aspects
(Define the main and secondary functions)</v>
      </c>
      <c r="D77" s="185" t="str">
        <f>SUBSTITUTE(SUBSTITUTE(SUBSTITUTE('2. BACKEND-EN-trad-GOOGLE'!D77,"sustainable IT profit","sustainable IT benefit"),"charges","load"),"environmental impact","environmental footprint")</f>
        <v>Is each function of the service understood in terms of its importance in the service?</v>
      </c>
      <c r="E77" s="185" t="str">
        <f>SUBSTITUTE(SUBSTITUTE(SUBSTITUTE('2. BACKEND-EN-trad-GOOGLE'!E77,"sustainable IT profit","sustainable IT benefit"),"charges","load"),"environmental impact","environmental footprint")</f>
        <v>The most important functions sometimes consume less resources than marginal functions, which does not make sense in a coherent Sustainable IT approach.</v>
      </c>
      <c r="F77" s="185" t="str">
        <f>SUBSTITUTE(SUBSTITUTE(SUBSTITUTE('2. BACKEND-EN-trad-GOOGLE'!F77,"sustainable IT profit","sustainable IT benefit"),"charges","load"),"environmental impact","environmental footprint")</f>
        <v>Have you applied an 80/20 approach for each function in relation to its environmental footprints and its importance?</v>
      </c>
      <c r="G77" s="185" t="str">
        <f>SUBSTITUTE(SUBSTITUTE(SUBSTITUTE('2. BACKEND-EN-trad-GOOGLE'!G77,"sustainable IT profit","sustainable IT benefit"),"charges","load"),"environmental impact","environmental footprint")</f>
        <v/>
      </c>
      <c r="H77" s="185" t="str">
        <f>SUBSTITUTE(SUBSTITUTE(SUBSTITUTE('2. BACKEND-EN-trad-GOOGLE'!H77,"sustainable IT profit","sustainable IT benefit"),"charges","load"),"environmental impact","environmental footprint")</f>
        <v/>
      </c>
      <c r="I77" s="185" t="str">
        <f>SUBSTITUTE(SUBSTITUTE(SUBSTITUTE('2. BACKEND-EN-trad-GOOGLE'!I77,"sustainable IT profit","sustainable IT benefit"),"charges","load"),"environmental impact","environmental footprint")</f>
        <v/>
      </c>
    </row>
    <row r="78" spans="1:9" ht="15.75" customHeight="1">
      <c r="A78" s="185" t="str">
        <f>SUBSTITUTE(SUBSTITUTE(SUBSTITUTE('2. BACKEND-EN-trad-GOOGLE'!A78,"sustainable IT profit","sustainable IT benefit"),"charges","load"),"environmental impact","environmental footprint")</f>
        <v>LIFE CYCLE.Design</v>
      </c>
      <c r="B78" s="185" t="str">
        <f>SUBSTITUTE(SUBSTITUTE(SUBSTITUTE('2. BACKEND-EN-trad-GOOGLE'!B78,"sustainable IT profit","sustainable IT benefit"),"charges","load"),"environmental impact","environmental footprint")</f>
        <v/>
      </c>
      <c r="C78" s="185" t="str">
        <f>SUBSTITUTE(SUBSTITUTE(SUBSTITUTE('2. BACKEND-EN-trad-GOOGLE'!C78,"sustainable IT profit","sustainable IT benefit"),"charges","load"),"environmental impact","environmental footprint")</f>
        <v/>
      </c>
      <c r="D78" s="185" t="str">
        <f>SUBSTITUTE(SUBSTITUTE(SUBSTITUTE('2. BACKEND-EN-trad-GOOGLE'!D78,"sustainable IT profit","sustainable IT benefit"),"charges","load"),"environmental impact","environmental footprint")</f>
        <v>Do secondary functions also have a lower impact on the environmental footprint?</v>
      </c>
      <c r="E78" s="185" t="str">
        <f>SUBSTITUTE(SUBSTITUTE(SUBSTITUTE('2. BACKEND-EN-trad-GOOGLE'!E78,"sustainable IT profit","sustainable IT benefit"),"charges","load"),"environmental impact","environmental footprint")</f>
        <v>The Sustainable IT consistency pushes to ensure that the secondary functions do not have a greater environmental footprint than the main functions. The development phases must clearly identify the main and secondary functions and their impact from a Sustainable IT point of view</v>
      </c>
      <c r="F78" s="185" t="str">
        <f>SUBSTITUTE(SUBSTITUTE(SUBSTITUTE('2. BACKEND-EN-trad-GOOGLE'!F78,"sustainable IT profit","sustainable IT benefit"),"charges","load"),"environmental impact","environmental footprint")</f>
        <v>Are the environmental footprints of each feature assessed against the nature and importance of the feature?</v>
      </c>
      <c r="G78" s="185" t="str">
        <f>SUBSTITUTE(SUBSTITUTE(SUBSTITUTE('2. BACKEND-EN-trad-GOOGLE'!G78,"sustainable IT profit","sustainable IT benefit"),"charges","load"),"environmental impact","environmental footprint")</f>
        <v/>
      </c>
      <c r="H78" s="185" t="str">
        <f>SUBSTITUTE(SUBSTITUTE(SUBSTITUTE('2. BACKEND-EN-trad-GOOGLE'!H78,"sustainable IT profit","sustainable IT benefit"),"charges","load"),"environmental impact","environmental footprint")</f>
        <v/>
      </c>
      <c r="I78" s="185" t="str">
        <f>SUBSTITUTE(SUBSTITUTE(SUBSTITUTE('2. BACKEND-EN-trad-GOOGLE'!I78,"sustainable IT profit","sustainable IT benefit"),"charges","load"),"environmental impact","environmental footprint")</f>
        <v/>
      </c>
    </row>
    <row r="79" spans="1:9" ht="15.75" customHeight="1">
      <c r="A79" s="185" t="str">
        <f>SUBSTITUTE(SUBSTITUTE(SUBSTITUTE('2. BACKEND-EN-trad-GOOGLE'!A79,"sustainable IT profit","sustainable IT benefit"),"charges","load"),"environmental impact","environmental footprint")</f>
        <v>LIFE CYCLE.Design</v>
      </c>
      <c r="B79" s="185" t="str">
        <f>SUBSTITUTE(SUBSTITUTE(SUBSTITUTE('2. BACKEND-EN-trad-GOOGLE'!B79,"sustainable IT profit","sustainable IT benefit"),"charges","load"),"environmental impact","environmental footprint")</f>
        <v/>
      </c>
      <c r="C79" s="185" t="str">
        <f>SUBSTITUTE(SUBSTITUTE(SUBSTITUTE('2. BACKEND-EN-trad-GOOGLE'!C79,"sustainable IT profit","sustainable IT benefit"),"charges","load"),"environmental impact","environmental footprint")</f>
        <v>Set up a methodology that promotes the consideration of Sustainable IT aspects
(Phases of the life cycle: start-up, maturity, shutdown)</v>
      </c>
      <c r="D79" s="185" t="str">
        <f>SUBSTITUTE(SUBSTITUTE(SUBSTITUTE('2. BACKEND-EN-trad-GOOGLE'!D79,"sustainable IT profit","sustainable IT benefit"),"charges","load"),"environmental impact","environmental footprint")</f>
        <v>Are each phase of the life cycle identified with specific actions?</v>
      </c>
      <c r="E79" s="185" t="str">
        <f>SUBSTITUTE(SUBSTITUTE(SUBSTITUTE('2. BACKEND-EN-trad-GOOGLE'!E79,"sustainable IT profit","sustainable IT benefit"),"charges","load"),"environmental impact","environmental footprint")</f>
        <v>The LCA approach is a basis for taking into account Sustainable IT in the design of digital services, it allows actions to be associated at each stage of the life cycle.</v>
      </c>
      <c r="F79" s="185" t="str">
        <f>SUBSTITUTE(SUBSTITUTE(SUBSTITUTE('2. BACKEND-EN-trad-GOOGLE'!F79,"sustainable IT profit","sustainable IT benefit"),"charges","load"),"environmental impact","environmental footprint")</f>
        <v>How often are these actions reviewed?</v>
      </c>
      <c r="G79" s="185" t="str">
        <f>SUBSTITUTE(SUBSTITUTE(SUBSTITUTE('2. BACKEND-EN-trad-GOOGLE'!G79,"sustainable IT profit","sustainable IT benefit"),"charges","load"),"environmental impact","environmental footprint")</f>
        <v/>
      </c>
      <c r="H79" s="185" t="str">
        <f>SUBSTITUTE(SUBSTITUTE(SUBSTITUTE('2. BACKEND-EN-trad-GOOGLE'!H79,"sustainable IT profit","sustainable IT benefit"),"charges","load"),"environmental impact","environmental footprint")</f>
        <v/>
      </c>
      <c r="I79" s="185" t="str">
        <f>SUBSTITUTE(SUBSTITUTE(SUBSTITUTE('2. BACKEND-EN-trad-GOOGLE'!I79,"sustainable IT profit","sustainable IT benefit"),"charges","load"),"environmental impact","environmental footprint")</f>
        <v/>
      </c>
    </row>
    <row r="80" spans="1:9" ht="15.75" customHeight="1">
      <c r="A80" s="185" t="str">
        <f>SUBSTITUTE(SUBSTITUTE(SUBSTITUTE('2. BACKEND-EN-trad-GOOGLE'!A80,"sustainable IT profit","sustainable IT benefit"),"charges","load"),"environmental impact","environmental footprint")</f>
        <v>LIFE CYCLE.Design</v>
      </c>
      <c r="B80" s="185" t="str">
        <f>SUBSTITUTE(SUBSTITUTE(SUBSTITUTE('2. BACKEND-EN-trad-GOOGLE'!B80,"sustainable IT profit","sustainable IT benefit"),"charges","load"),"environmental impact","environmental footprint")</f>
        <v/>
      </c>
      <c r="C80" s="185" t="str">
        <f>SUBSTITUTE(SUBSTITUTE(SUBSTITUTE('2. BACKEND-EN-trad-GOOGLE'!C80,"sustainable IT profit","sustainable IT benefit"),"charges","load"),"environmental impact","environmental footprint")</f>
        <v>Set up a methodology that promotes the consideration of Sustainable IT aspects
(Starting point, pre-existing or from scratch)</v>
      </c>
      <c r="D80" s="185" t="str">
        <f>SUBSTITUTE(SUBSTITUTE(SUBSTITUTE('2. BACKEND-EN-trad-GOOGLE'!D80,"sustainable IT profit","sustainable IT benefit"),"charges","load"),"environmental impact","environmental footprint")</f>
        <v>Are LCA data reused in the event of an adaptation of an existing service?</v>
      </c>
      <c r="E80" s="185" t="str">
        <f>SUBSTITUTE(SUBSTITUTE(SUBSTITUTE('2. BACKEND-EN-trad-GOOGLE'!E80,"sustainable IT profit","sustainable IT benefit"),"charges","load"),"environmental impact","environmental footprint")</f>
        <v>LCA analyzes can be carried out on existing services in order to make them more efficient in the event of a redesign or adaptation of an existing service.</v>
      </c>
      <c r="F80" s="185" t="str">
        <f>SUBSTITUTE(SUBSTITUTE(SUBSTITUTE('2. BACKEND-EN-trad-GOOGLE'!F80,"sustainable IT profit","sustainable IT benefit"),"charges","load"),"environmental impact","environmental footprint")</f>
        <v>Have you made previous LCAs available to the project teams?</v>
      </c>
      <c r="G80" s="185" t="str">
        <f>SUBSTITUTE(SUBSTITUTE(SUBSTITUTE('2. BACKEND-EN-trad-GOOGLE'!G80,"sustainable IT profit","sustainable IT benefit"),"charges","load"),"environmental impact","environmental footprint")</f>
        <v>Is the LCA of this project made available for other projects?</v>
      </c>
      <c r="H80" s="185" t="str">
        <f>SUBSTITUTE(SUBSTITUTE(SUBSTITUTE('2. BACKEND-EN-trad-GOOGLE'!H80,"sustainable IT profit","sustainable IT benefit"),"charges","load"),"environmental impact","environmental footprint")</f>
        <v/>
      </c>
      <c r="I80" s="185" t="str">
        <f>SUBSTITUTE(SUBSTITUTE(SUBSTITUTE('2. BACKEND-EN-trad-GOOGLE'!I80,"sustainable IT profit","sustainable IT benefit"),"charges","load"),"environmental impact","environmental footprint")</f>
        <v/>
      </c>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B7E1CD"/>
    <outlinePr summaryBelow="0" summaryRight="0"/>
  </sheetPr>
  <dimension ref="A1:AG1000"/>
  <sheetViews>
    <sheetView workbookViewId="0">
      <pane ySplit="2" topLeftCell="A3" activePane="bottomLeft" state="frozen"/>
      <selection pane="bottomLeft" activeCell="B4" sqref="B4"/>
    </sheetView>
  </sheetViews>
  <sheetFormatPr defaultColWidth="14.42578125" defaultRowHeight="15" customHeight="1"/>
  <cols>
    <col min="1" max="1" width="8" customWidth="1"/>
    <col min="2" max="5" width="8.28515625" customWidth="1"/>
    <col min="6" max="6" width="11.42578125" customWidth="1"/>
    <col min="7" max="7" width="29" customWidth="1"/>
    <col min="9" max="9" width="39.7109375" customWidth="1"/>
    <col min="10" max="10" width="30.140625" customWidth="1"/>
    <col min="11" max="11" width="50.28515625" customWidth="1"/>
    <col min="12" max="12" width="24" customWidth="1"/>
    <col min="13" max="13" width="27.5703125" customWidth="1"/>
    <col min="14" max="14" width="11" customWidth="1"/>
    <col min="15" max="15" width="22.28515625" customWidth="1"/>
    <col min="16" max="16" width="22.140625" customWidth="1"/>
    <col min="18" max="18" width="16.85546875" customWidth="1"/>
    <col min="19" max="19" width="22.140625" customWidth="1"/>
    <col min="23" max="23" width="22.140625" customWidth="1"/>
    <col min="26" max="26" width="16.5703125" customWidth="1"/>
    <col min="27" max="27" width="22.140625" customWidth="1"/>
    <col min="30" max="30" width="16.5703125" customWidth="1"/>
    <col min="31" max="31" width="22.140625" customWidth="1"/>
    <col min="33" max="33" width="22.140625" customWidth="1"/>
  </cols>
  <sheetData>
    <row r="1" spans="1:33" ht="15.75" customHeight="1">
      <c r="A1" s="174" t="s">
        <v>5691</v>
      </c>
      <c r="B1" s="174"/>
      <c r="C1" s="174" t="s">
        <v>5691</v>
      </c>
      <c r="D1" s="174" t="s">
        <v>5691</v>
      </c>
      <c r="E1" s="174" t="s">
        <v>5691</v>
      </c>
      <c r="F1" s="174" t="s">
        <v>5691</v>
      </c>
      <c r="G1" s="175" t="s">
        <v>5692</v>
      </c>
      <c r="H1" s="175" t="s">
        <v>32</v>
      </c>
      <c r="I1" s="175" t="s">
        <v>10835</v>
      </c>
      <c r="J1" s="176"/>
      <c r="K1" s="176"/>
      <c r="L1" s="176"/>
      <c r="M1" s="176"/>
      <c r="N1" s="176"/>
      <c r="O1" s="176"/>
      <c r="P1" s="176"/>
      <c r="Q1" s="176"/>
      <c r="R1" s="176"/>
      <c r="S1" s="176"/>
      <c r="T1" s="176"/>
      <c r="U1" s="176"/>
      <c r="V1" s="176"/>
      <c r="W1" s="176"/>
      <c r="X1" s="176"/>
      <c r="Y1" s="176"/>
      <c r="Z1" s="176"/>
      <c r="AA1" s="176"/>
      <c r="AB1" s="176"/>
      <c r="AC1" s="176"/>
      <c r="AD1" s="176"/>
      <c r="AE1" s="176"/>
      <c r="AF1" s="176"/>
      <c r="AG1" s="176"/>
    </row>
    <row r="2" spans="1:33" ht="15.75" customHeight="1">
      <c r="A2" s="177" t="s">
        <v>5695</v>
      </c>
      <c r="B2" s="177" t="s">
        <v>5764</v>
      </c>
      <c r="C2" s="177" t="s">
        <v>5273</v>
      </c>
      <c r="D2" s="177" t="s">
        <v>5274</v>
      </c>
      <c r="E2" s="177" t="s">
        <v>5275</v>
      </c>
      <c r="F2" s="177" t="str">
        <f>IF(ISBLANK('0. SPECIFICATIONS-WiP'!F2),"",SUBSTITUTE('0. SPECIFICATIONS-WiP'!F2,"NR","IT Soutenable"))</f>
        <v>Niveau A,B,C
Planet/ People/ prosperity
ex A/B/A</v>
      </c>
      <c r="G2" s="178" t="s">
        <v>5696</v>
      </c>
      <c r="H2" s="179" t="s">
        <v>5697</v>
      </c>
      <c r="I2" s="180" t="s">
        <v>5698</v>
      </c>
      <c r="J2" s="181" t="s">
        <v>5699</v>
      </c>
      <c r="K2" s="181" t="s">
        <v>5700</v>
      </c>
      <c r="L2" s="181" t="s">
        <v>5701</v>
      </c>
      <c r="M2" s="181" t="s">
        <v>5283</v>
      </c>
      <c r="N2" s="181" t="s">
        <v>5284</v>
      </c>
      <c r="O2" s="181" t="s">
        <v>5702</v>
      </c>
      <c r="P2" s="180" t="s">
        <v>5703</v>
      </c>
      <c r="Q2" s="178" t="s">
        <v>5704</v>
      </c>
      <c r="R2" s="182" t="s">
        <v>5705</v>
      </c>
      <c r="S2" s="180" t="s">
        <v>5706</v>
      </c>
      <c r="T2" s="180" t="s">
        <v>5707</v>
      </c>
      <c r="U2" s="180" t="s">
        <v>5291</v>
      </c>
      <c r="V2" s="180" t="s">
        <v>5292</v>
      </c>
      <c r="W2" s="180" t="s">
        <v>35</v>
      </c>
      <c r="X2" s="180" t="s">
        <v>5293</v>
      </c>
      <c r="Y2" s="180" t="s">
        <v>5294</v>
      </c>
      <c r="Z2" s="180" t="s">
        <v>5295</v>
      </c>
      <c r="AA2" s="180" t="s">
        <v>5296</v>
      </c>
      <c r="AB2" s="180" t="s">
        <v>5297</v>
      </c>
      <c r="AC2" s="180" t="s">
        <v>5298</v>
      </c>
      <c r="AD2" s="180" t="s">
        <v>5299</v>
      </c>
      <c r="AE2" s="180" t="s">
        <v>5300</v>
      </c>
      <c r="AF2" s="180" t="s">
        <v>5301</v>
      </c>
      <c r="AG2" s="180" t="s">
        <v>5302</v>
      </c>
    </row>
    <row r="3" spans="1:33" ht="15.75" customHeight="1">
      <c r="A3" s="183">
        <f>'0. BACKEND-WiP'!A3</f>
        <v>1</v>
      </c>
      <c r="B3" s="183" t="str">
        <f>'0. BACKEND-WiP'!B3</f>
        <v>BCK-1</v>
      </c>
      <c r="C3" s="183">
        <f>'0. BACKEND-WiP'!C3</f>
        <v>0</v>
      </c>
      <c r="D3" s="183">
        <f>'0. BACKEND-WiP'!D3</f>
        <v>0</v>
      </c>
      <c r="E3" s="183">
        <f>'0. BACKEND-WiP'!E3</f>
        <v>0</v>
      </c>
      <c r="F3" s="183" t="str">
        <f>'0. BACKEND-WiP'!F3</f>
        <v>7A/2A/4A</v>
      </c>
      <c r="G3" s="184" t="s">
        <v>5691</v>
      </c>
      <c r="H3" s="185" t="s">
        <v>10836</v>
      </c>
      <c r="I3" s="185" t="s">
        <v>5691</v>
      </c>
      <c r="J3" s="185" t="s">
        <v>5691</v>
      </c>
      <c r="K3" s="185" t="s">
        <v>5691</v>
      </c>
      <c r="L3" s="185" t="s">
        <v>5691</v>
      </c>
      <c r="M3" s="185" t="s">
        <v>5691</v>
      </c>
      <c r="N3" s="185" t="s">
        <v>5691</v>
      </c>
      <c r="O3" s="185" t="s">
        <v>5691</v>
      </c>
      <c r="P3" s="183">
        <f>'0. BACKEND-WiP'!P3</f>
        <v>0</v>
      </c>
      <c r="Q3" s="183">
        <f>'0. BACKEND-WiP'!Q3</f>
        <v>0</v>
      </c>
      <c r="R3" s="183">
        <f>'0. BACKEND-WiP'!R3</f>
        <v>0</v>
      </c>
      <c r="S3" s="183">
        <f>'0. BACKEND-WiP'!S3</f>
        <v>0</v>
      </c>
      <c r="T3" s="183">
        <f>'0. BACKEND-WiP'!T3</f>
        <v>0</v>
      </c>
      <c r="U3" s="183" t="str">
        <f>'0. BACKEND-WiP'!U3</f>
        <v>ODD#12 ; ODD#13</v>
      </c>
      <c r="V3" s="183">
        <f>'0. BACKEND-WiP'!V3</f>
        <v>0</v>
      </c>
      <c r="W3" s="183">
        <f>'0. BACKEND-WiP'!W3</f>
        <v>0</v>
      </c>
      <c r="X3" s="183">
        <f>'0. BACKEND-WiP'!X3</f>
        <v>0</v>
      </c>
      <c r="Y3" s="183">
        <f>'0. BACKEND-WiP'!Y3</f>
        <v>0</v>
      </c>
      <c r="Z3" s="183">
        <f>'0. BACKEND-WiP'!Z3</f>
        <v>0</v>
      </c>
      <c r="AA3" s="183">
        <f>'0. BACKEND-WiP'!AA3</f>
        <v>0</v>
      </c>
      <c r="AB3" s="183">
        <f>'0. BACKEND-WiP'!AB3</f>
        <v>0</v>
      </c>
      <c r="AC3" s="183">
        <f>'0. BACKEND-WiP'!AC3</f>
        <v>0</v>
      </c>
      <c r="AD3" s="183">
        <f>'0. BACKEND-WiP'!AD3</f>
        <v>0</v>
      </c>
      <c r="AE3" s="183">
        <f>'0. BACKEND-WiP'!AE3</f>
        <v>0</v>
      </c>
      <c r="AF3" s="183">
        <f>'0. BACKEND-WiP'!AF3</f>
        <v>0</v>
      </c>
      <c r="AG3" s="183">
        <f>'0. BACKEND-WiP'!AG3</f>
        <v>0</v>
      </c>
    </row>
    <row r="4" spans="1:33" ht="15.75" customHeight="1">
      <c r="A4" s="183">
        <f>'0. BACKEND-WiP'!A4</f>
        <v>1</v>
      </c>
      <c r="B4" s="183" t="str">
        <f>'0. BACKEND-WiP'!B4</f>
        <v>BCK-1.01</v>
      </c>
      <c r="C4" s="183" t="str">
        <f>'0. BACKEND-WiP'!C4</f>
        <v>A</v>
      </c>
      <c r="D4" s="183" t="str">
        <f>'0. BACKEND-WiP'!D4</f>
        <v>C</v>
      </c>
      <c r="E4" s="183" t="str">
        <f>'0. BACKEND-WiP'!E4</f>
        <v>A</v>
      </c>
      <c r="F4" s="183" t="str">
        <f>'0. BACKEND-WiP'!F4</f>
        <v>A/C/A</v>
      </c>
      <c r="G4" s="184" t="s">
        <v>11094</v>
      </c>
      <c r="H4" s="185" t="s">
        <v>5691</v>
      </c>
      <c r="I4" s="185" t="s">
        <v>10838</v>
      </c>
      <c r="J4" s="273" t="s">
        <v>11095</v>
      </c>
      <c r="K4" s="273" t="s">
        <v>11096</v>
      </c>
      <c r="L4" s="274" t="s">
        <v>11097</v>
      </c>
      <c r="M4" s="185" t="s">
        <v>5691</v>
      </c>
      <c r="N4" s="185" t="s">
        <v>5691</v>
      </c>
      <c r="O4" s="185" t="s">
        <v>10841</v>
      </c>
      <c r="P4" s="183">
        <f>'0. BACKEND-WiP'!P4</f>
        <v>0</v>
      </c>
      <c r="Q4" s="183" t="str">
        <f>'0. BACKEND-WiP'!Q4</f>
        <v>Développement</v>
      </c>
      <c r="R4" s="183" t="str">
        <f>'0. BACKEND-WiP'!R4</f>
        <v>RECO</v>
      </c>
      <c r="S4" s="183" t="str">
        <f>'0. BACKEND-WiP'!S4</f>
        <v>*</v>
      </c>
      <c r="T4" s="183">
        <f>'0. BACKEND-WiP'!T4</f>
        <v>0</v>
      </c>
      <c r="U4" s="183">
        <f>'0. BACKEND-WiP'!U4</f>
        <v>0</v>
      </c>
      <c r="V4" s="183" t="str">
        <f>'0. BACKEND-WiP'!V4</f>
        <v>INCONTOURNABLE</v>
      </c>
      <c r="W4" s="183" t="str">
        <f>'0. BACKEND-WiP'!W4</f>
        <v>Réalisation</v>
      </c>
      <c r="X4" s="183" t="str">
        <f>'0. BACKEND-WiP'!X4</f>
        <v>#PERF ; #VOL ; #SEC ; #USE ; #METH ;</v>
      </c>
      <c r="Y4" s="183" t="str">
        <f>'0. BACKEND-WiP'!Y4</f>
        <v>Dev ; ProjectMngr ; ITMngr ;</v>
      </c>
      <c r="Z4" s="183" t="str">
        <f>'0. BACKEND-WiP'!Z4</f>
        <v>(X / Y ) * 100</v>
      </c>
      <c r="AA4" s="183" t="s">
        <v>5834</v>
      </c>
      <c r="AB4" s="183">
        <f>'0. BACKEND-WiP'!AB4</f>
        <v>100</v>
      </c>
      <c r="AC4" s="183" t="str">
        <f>'0. BACKEND-WiP'!AC4</f>
        <v>High</v>
      </c>
      <c r="AD4" s="183" t="str">
        <f>'0. BACKEND-WiP'!AD4</f>
        <v>OnUpdate</v>
      </c>
      <c r="AE4" s="183" t="s">
        <v>11098</v>
      </c>
      <c r="AF4" s="183">
        <f>'0. BACKEND-WiP'!AF4</f>
        <v>0</v>
      </c>
      <c r="AG4" s="183">
        <f>'0. BACKEND-WiP'!AG4</f>
        <v>0</v>
      </c>
    </row>
    <row r="5" spans="1:33" ht="15.75" customHeight="1">
      <c r="A5" s="183">
        <f>'0. BACKEND-WiP'!A5</f>
        <v>1</v>
      </c>
      <c r="B5" s="183" t="str">
        <f>'0. BACKEND-WiP'!B5</f>
        <v>BCK-1.C01</v>
      </c>
      <c r="C5" s="183" t="str">
        <f>'0. BACKEND-WiP'!C5</f>
        <v>B</v>
      </c>
      <c r="D5" s="183" t="str">
        <f>'0. BACKEND-WiP'!D5</f>
        <v>B</v>
      </c>
      <c r="E5" s="183" t="str">
        <f>'0. BACKEND-WiP'!E5</f>
        <v>B</v>
      </c>
      <c r="F5" s="183" t="str">
        <f>'0. BACKEND-WiP'!F5</f>
        <v>B/B/B</v>
      </c>
      <c r="G5" s="184" t="s">
        <v>11094</v>
      </c>
      <c r="H5" s="185" t="s">
        <v>5691</v>
      </c>
      <c r="I5" s="185" t="s">
        <v>5691</v>
      </c>
      <c r="J5" s="273" t="s">
        <v>11099</v>
      </c>
      <c r="K5" s="273" t="s">
        <v>11100</v>
      </c>
      <c r="L5" s="273" t="s">
        <v>11101</v>
      </c>
      <c r="M5" s="185" t="s">
        <v>5691</v>
      </c>
      <c r="N5" s="185" t="s">
        <v>5691</v>
      </c>
      <c r="O5" s="185" t="s">
        <v>5691</v>
      </c>
      <c r="P5" s="183">
        <f>'0. BACKEND-WiP'!P5</f>
        <v>0</v>
      </c>
      <c r="Q5" s="183" t="str">
        <f>'0. BACKEND-WiP'!Q5</f>
        <v>Développement</v>
      </c>
      <c r="R5" s="183" t="str">
        <f>'0. BACKEND-WiP'!R5</f>
        <v>CONSEIL</v>
      </c>
      <c r="S5" s="183" t="str">
        <f>'0. BACKEND-WiP'!S5</f>
        <v>N/A</v>
      </c>
      <c r="T5" s="183">
        <f>'0. BACKEND-WiP'!T5</f>
        <v>0</v>
      </c>
      <c r="U5" s="183">
        <f>'0. BACKEND-WiP'!U5</f>
        <v>0</v>
      </c>
      <c r="V5" s="183">
        <f>'0. BACKEND-WiP'!V5</f>
        <v>0</v>
      </c>
      <c r="W5" s="183" t="str">
        <f>'0. BACKEND-WiP'!W5</f>
        <v>Réalisation</v>
      </c>
      <c r="X5" s="183">
        <f>'0. BACKEND-WiP'!X5</f>
        <v>0</v>
      </c>
      <c r="Y5" s="183">
        <f>'0. BACKEND-WiP'!Y5</f>
        <v>0</v>
      </c>
      <c r="Z5" s="183">
        <f>'0. BACKEND-WiP'!Z5</f>
        <v>0</v>
      </c>
      <c r="AA5" s="183">
        <f>'0. BACKEND-WiP'!AA5</f>
        <v>0</v>
      </c>
      <c r="AB5" s="183">
        <f>'0. BACKEND-WiP'!AB5</f>
        <v>0</v>
      </c>
      <c r="AC5" s="183">
        <f>'0. BACKEND-WiP'!AC5</f>
        <v>0</v>
      </c>
      <c r="AD5" s="183">
        <f>'0. BACKEND-WiP'!AD5</f>
        <v>0</v>
      </c>
      <c r="AE5" s="183">
        <f>'0. BACKEND-WiP'!AE5</f>
        <v>0</v>
      </c>
      <c r="AF5" s="183">
        <f>'0. BACKEND-WiP'!AF5</f>
        <v>0</v>
      </c>
      <c r="AG5" s="183">
        <f>'0. BACKEND-WiP'!AG5</f>
        <v>0</v>
      </c>
    </row>
    <row r="6" spans="1:33" ht="15.75" customHeight="1">
      <c r="A6" s="183">
        <f>'0. BACKEND-WiP'!A6</f>
        <v>1</v>
      </c>
      <c r="B6" s="183" t="str">
        <f>'0. BACKEND-WiP'!B6</f>
        <v>BCK-1.02</v>
      </c>
      <c r="C6" s="183" t="str">
        <f>'0. BACKEND-WiP'!C6</f>
        <v>B</v>
      </c>
      <c r="D6" s="183" t="str">
        <f>'0. BACKEND-WiP'!D6</f>
        <v>C</v>
      </c>
      <c r="E6" s="183" t="str">
        <f>'0. BACKEND-WiP'!E6</f>
        <v>B</v>
      </c>
      <c r="F6" s="183" t="str">
        <f>'0. BACKEND-WiP'!F6</f>
        <v>B/C/B</v>
      </c>
      <c r="G6" s="184" t="s">
        <v>11094</v>
      </c>
      <c r="H6" s="185" t="s">
        <v>5691</v>
      </c>
      <c r="I6" s="185" t="s">
        <v>5691</v>
      </c>
      <c r="J6" s="185" t="s">
        <v>10845</v>
      </c>
      <c r="K6" s="185" t="s">
        <v>10846</v>
      </c>
      <c r="L6" s="185" t="s">
        <v>10847</v>
      </c>
      <c r="M6" s="185" t="s">
        <v>5691</v>
      </c>
      <c r="N6" s="185" t="s">
        <v>5691</v>
      </c>
      <c r="O6" s="185" t="s">
        <v>5691</v>
      </c>
      <c r="P6" s="183">
        <f>'0. BACKEND-WiP'!P6</f>
        <v>0</v>
      </c>
      <c r="Q6" s="183" t="str">
        <f>'0. BACKEND-WiP'!Q6</f>
        <v>Développement</v>
      </c>
      <c r="R6" s="183" t="str">
        <f>'0. BACKEND-WiP'!R6</f>
        <v>RECO</v>
      </c>
      <c r="S6" s="183" t="str">
        <f>'0. BACKEND-WiP'!S6</f>
        <v>**</v>
      </c>
      <c r="T6" s="183">
        <f>'0. BACKEND-WiP'!T6</f>
        <v>0</v>
      </c>
      <c r="U6" s="183">
        <f>'0. BACKEND-WiP'!U6</f>
        <v>0</v>
      </c>
      <c r="V6" s="183">
        <f>'0. BACKEND-WiP'!V6</f>
        <v>0</v>
      </c>
      <c r="W6" s="183" t="str">
        <f>'0. BACKEND-WiP'!W6</f>
        <v>Réalisation</v>
      </c>
      <c r="X6" s="183" t="str">
        <f>'0. BACKEND-WiP'!X6</f>
        <v>#PERF ; #VOL ; #USE ; #MAINT ; #METH</v>
      </c>
      <c r="Y6" s="183" t="str">
        <f>'0. BACKEND-WiP'!Y6</f>
        <v>Dev ; ProjectMngr ;  ITMngr</v>
      </c>
      <c r="Z6" s="183">
        <f>'0. BACKEND-WiP'!Z6</f>
        <v>0</v>
      </c>
      <c r="AA6" s="183">
        <f>'0. BACKEND-WiP'!AA6</f>
        <v>0</v>
      </c>
      <c r="AB6" s="183">
        <f>'0. BACKEND-WiP'!AB6</f>
        <v>0</v>
      </c>
      <c r="AC6" s="183" t="str">
        <f>'0. BACKEND-WiP'!AC6</f>
        <v>High</v>
      </c>
      <c r="AD6" s="183" t="str">
        <f>'0. BACKEND-WiP'!AD6</f>
        <v>OnUpdate</v>
      </c>
      <c r="AE6" s="183" t="s">
        <v>11102</v>
      </c>
      <c r="AF6" s="183">
        <f>'0. BACKEND-WiP'!AF6</f>
        <v>0</v>
      </c>
      <c r="AG6" s="183">
        <f>'0. BACKEND-WiP'!AG6</f>
        <v>0</v>
      </c>
    </row>
    <row r="7" spans="1:33" ht="15.75" customHeight="1">
      <c r="A7" s="183">
        <f>'0. BACKEND-WiP'!A7</f>
        <v>1</v>
      </c>
      <c r="B7" s="183" t="str">
        <f>'0. BACKEND-WiP'!B7</f>
        <v>BCK-1.C02</v>
      </c>
      <c r="C7" s="183" t="str">
        <f>'0. BACKEND-WiP'!C7</f>
        <v>A</v>
      </c>
      <c r="D7" s="183" t="str">
        <f>'0. BACKEND-WiP'!D7</f>
        <v>C</v>
      </c>
      <c r="E7" s="183" t="str">
        <f>'0. BACKEND-WiP'!E7</f>
        <v>B</v>
      </c>
      <c r="F7" s="183" t="str">
        <f>'0. BACKEND-WiP'!F7</f>
        <v>A/C/B</v>
      </c>
      <c r="G7" s="184" t="s">
        <v>11094</v>
      </c>
      <c r="H7" s="185" t="s">
        <v>5691</v>
      </c>
      <c r="I7" s="185" t="s">
        <v>10848</v>
      </c>
      <c r="J7" s="185" t="s">
        <v>10849</v>
      </c>
      <c r="K7" s="273" t="s">
        <v>11103</v>
      </c>
      <c r="L7" s="185" t="s">
        <v>10851</v>
      </c>
      <c r="M7" s="185" t="s">
        <v>5691</v>
      </c>
      <c r="N7" s="185" t="s">
        <v>5691</v>
      </c>
      <c r="O7" s="185" t="s">
        <v>5691</v>
      </c>
      <c r="P7" s="183">
        <f>'0. BACKEND-WiP'!P7</f>
        <v>0</v>
      </c>
      <c r="Q7" s="183" t="str">
        <f>'0. BACKEND-WiP'!Q7</f>
        <v>BackEnd</v>
      </c>
      <c r="R7" s="183" t="str">
        <f>'0. BACKEND-WiP'!R7</f>
        <v>CONSEIL</v>
      </c>
      <c r="S7" s="183" t="str">
        <f>'0. BACKEND-WiP'!S7</f>
        <v>N/A</v>
      </c>
      <c r="T7" s="183">
        <f>'0. BACKEND-WiP'!T7</f>
        <v>0</v>
      </c>
      <c r="U7" s="183">
        <f>'0. BACKEND-WiP'!U7</f>
        <v>0</v>
      </c>
      <c r="V7" s="183">
        <f>'0. BACKEND-WiP'!V7</f>
        <v>0</v>
      </c>
      <c r="W7" s="183" t="str">
        <f>'0. BACKEND-WiP'!W7</f>
        <v>Déploiement</v>
      </c>
      <c r="X7" s="183">
        <f>'0. BACKEND-WiP'!X7</f>
        <v>0</v>
      </c>
      <c r="Y7" s="183">
        <f>'0. BACKEND-WiP'!Y7</f>
        <v>0</v>
      </c>
      <c r="Z7" s="183">
        <f>'0. BACKEND-WiP'!Z7</f>
        <v>0</v>
      </c>
      <c r="AA7" s="183">
        <f>'0. BACKEND-WiP'!AA7</f>
        <v>0</v>
      </c>
      <c r="AB7" s="183">
        <f>'0. BACKEND-WiP'!AB7</f>
        <v>0</v>
      </c>
      <c r="AC7" s="183">
        <f>'0. BACKEND-WiP'!AC7</f>
        <v>0</v>
      </c>
      <c r="AD7" s="183">
        <f>'0. BACKEND-WiP'!AD7</f>
        <v>0</v>
      </c>
      <c r="AE7" s="183">
        <f>'0. BACKEND-WiP'!AE7</f>
        <v>0</v>
      </c>
      <c r="AF7" s="183">
        <f>'0. BACKEND-WiP'!AF7</f>
        <v>0</v>
      </c>
      <c r="AG7" s="183">
        <f>'0. BACKEND-WiP'!AG7</f>
        <v>0</v>
      </c>
    </row>
    <row r="8" spans="1:33" ht="15.75" customHeight="1">
      <c r="A8" s="183">
        <f>'0. BACKEND-WiP'!A8</f>
        <v>1</v>
      </c>
      <c r="B8" s="183" t="str">
        <f>'0. BACKEND-WiP'!B8</f>
        <v>BCK-1.03</v>
      </c>
      <c r="C8" s="183" t="str">
        <f>'0. BACKEND-WiP'!C8</f>
        <v>A</v>
      </c>
      <c r="D8" s="183" t="str">
        <f>'0. BACKEND-WiP'!D8</f>
        <v>C</v>
      </c>
      <c r="E8" s="183" t="str">
        <f>'0. BACKEND-WiP'!E8</f>
        <v>A</v>
      </c>
      <c r="F8" s="183" t="str">
        <f>'0. BACKEND-WiP'!F8</f>
        <v>A/C/A</v>
      </c>
      <c r="G8" s="184" t="s">
        <v>11094</v>
      </c>
      <c r="H8" s="185" t="s">
        <v>5691</v>
      </c>
      <c r="I8" s="185" t="s">
        <v>10852</v>
      </c>
      <c r="J8" s="273" t="s">
        <v>11104</v>
      </c>
      <c r="K8" s="273" t="s">
        <v>11105</v>
      </c>
      <c r="L8" s="185" t="s">
        <v>10855</v>
      </c>
      <c r="M8" s="185" t="s">
        <v>5691</v>
      </c>
      <c r="N8" s="185" t="s">
        <v>5691</v>
      </c>
      <c r="O8" s="185" t="s">
        <v>5691</v>
      </c>
      <c r="P8" s="183">
        <f>'0. BACKEND-WiP'!P8</f>
        <v>0</v>
      </c>
      <c r="Q8" s="183" t="str">
        <f>'0. BACKEND-WiP'!Q8</f>
        <v>Cycle de vie</v>
      </c>
      <c r="R8" s="183" t="str">
        <f>'0. BACKEND-WiP'!R8</f>
        <v>RECO</v>
      </c>
      <c r="S8" s="183" t="str">
        <f>'0. BACKEND-WiP'!S8</f>
        <v>**</v>
      </c>
      <c r="T8" s="183">
        <f>'0. BACKEND-WiP'!T8</f>
        <v>0</v>
      </c>
      <c r="U8" s="183">
        <f>'0. BACKEND-WiP'!U8</f>
        <v>0</v>
      </c>
      <c r="V8" s="183">
        <f>'0. BACKEND-WiP'!V8</f>
        <v>0</v>
      </c>
      <c r="W8" s="183" t="str">
        <f>'0. BACKEND-WiP'!W8</f>
        <v>Fin de Vie</v>
      </c>
      <c r="X8" s="183" t="str">
        <f>'0. BACKEND-WiP'!X8</f>
        <v>#PERF ; #VOL ; #SEC ; #USE ; #MAINT; #METH ;</v>
      </c>
      <c r="Y8" s="183" t="str">
        <f>'0. BACKEND-WiP'!Y8</f>
        <v>Dev ; ProjectMngr ; ITMngr ;</v>
      </c>
      <c r="Z8" s="183" t="str">
        <f>'0. BACKEND-WiP'!Z8</f>
        <v>(X / Y ) * 100</v>
      </c>
      <c r="AA8" s="183" t="s">
        <v>5834</v>
      </c>
      <c r="AB8" s="183">
        <f>'0. BACKEND-WiP'!AB8</f>
        <v>100</v>
      </c>
      <c r="AC8" s="183" t="str">
        <f>'0. BACKEND-WiP'!AC8</f>
        <v>High</v>
      </c>
      <c r="AD8" s="183" t="str">
        <f>'0. BACKEND-WiP'!AD8</f>
        <v>Periodic</v>
      </c>
      <c r="AE8" s="183" t="s">
        <v>10424</v>
      </c>
      <c r="AF8" s="183">
        <f>'0. BACKEND-WiP'!AF8</f>
        <v>0</v>
      </c>
      <c r="AG8" s="183">
        <f>'0. BACKEND-WiP'!AG8</f>
        <v>0</v>
      </c>
    </row>
    <row r="9" spans="1:33" ht="15.75" customHeight="1">
      <c r="A9" s="183">
        <f>'0. BACKEND-WiP'!A9</f>
        <v>1</v>
      </c>
      <c r="B9" s="183" t="str">
        <f>'0. BACKEND-WiP'!B9</f>
        <v>BCK-1.04</v>
      </c>
      <c r="C9" s="183" t="str">
        <f>'0. BACKEND-WiP'!C9</f>
        <v>A</v>
      </c>
      <c r="D9" s="183" t="str">
        <f>'0. BACKEND-WiP'!D9</f>
        <v>C</v>
      </c>
      <c r="E9" s="183" t="str">
        <f>'0. BACKEND-WiP'!E9</f>
        <v>A</v>
      </c>
      <c r="F9" s="183" t="str">
        <f>'0. BACKEND-WiP'!F9</f>
        <v>A/C/A</v>
      </c>
      <c r="G9" s="184" t="s">
        <v>11094</v>
      </c>
      <c r="H9" s="185" t="s">
        <v>5691</v>
      </c>
      <c r="I9" s="185" t="s">
        <v>10856</v>
      </c>
      <c r="J9" s="185" t="s">
        <v>10857</v>
      </c>
      <c r="K9" s="273" t="s">
        <v>11106</v>
      </c>
      <c r="L9" s="273" t="s">
        <v>11107</v>
      </c>
      <c r="M9" s="185" t="s">
        <v>5691</v>
      </c>
      <c r="N9" s="185" t="s">
        <v>5691</v>
      </c>
      <c r="O9" s="185" t="s">
        <v>5691</v>
      </c>
      <c r="P9" s="183">
        <f>'0. BACKEND-WiP'!P9</f>
        <v>0</v>
      </c>
      <c r="Q9" s="183" t="str">
        <f>'0. BACKEND-WiP'!Q9</f>
        <v>BackEnd</v>
      </c>
      <c r="R9" s="183" t="str">
        <f>'0. BACKEND-WiP'!R9</f>
        <v>RECO</v>
      </c>
      <c r="S9" s="183" t="str">
        <f>'0. BACKEND-WiP'!S9</f>
        <v>**</v>
      </c>
      <c r="T9" s="183">
        <f>'0. BACKEND-WiP'!T9</f>
        <v>0</v>
      </c>
      <c r="U9" s="183">
        <f>'0. BACKEND-WiP'!U9</f>
        <v>0</v>
      </c>
      <c r="V9" s="183">
        <f>'0. BACKEND-WiP'!V9</f>
        <v>0</v>
      </c>
      <c r="W9" s="183" t="str">
        <f>'0. BACKEND-WiP'!W9</f>
        <v>Administration</v>
      </c>
      <c r="X9" s="183" t="str">
        <f>'0. BACKEND-WiP'!X9</f>
        <v>#PERF ; #VOL ; #SEC ; #USE ; #MAINT; #METH ;</v>
      </c>
      <c r="Y9" s="183" t="str">
        <f>'0. BACKEND-WiP'!Y9</f>
        <v>Dev ; ProjectMngr ; ITMngr ;</v>
      </c>
      <c r="Z9" s="183" t="str">
        <f>'0. BACKEND-WiP'!Z9</f>
        <v>(X / Y ) * 100</v>
      </c>
      <c r="AA9" s="183" t="s">
        <v>5834</v>
      </c>
      <c r="AB9" s="183">
        <f>'0. BACKEND-WiP'!AB9</f>
        <v>100</v>
      </c>
      <c r="AC9" s="183" t="str">
        <f>'0. BACKEND-WiP'!AC9</f>
        <v>High</v>
      </c>
      <c r="AD9" s="183" t="str">
        <f>'0. BACKEND-WiP'!AD9</f>
        <v>Periodic</v>
      </c>
      <c r="AE9" s="183" t="s">
        <v>11108</v>
      </c>
      <c r="AF9" s="183">
        <f>'0. BACKEND-WiP'!AF9</f>
        <v>0</v>
      </c>
      <c r="AG9" s="183">
        <f>'0. BACKEND-WiP'!AG9</f>
        <v>0</v>
      </c>
    </row>
    <row r="10" spans="1:33" ht="15.75" customHeight="1">
      <c r="A10" s="183">
        <f>'0. BACKEND-WiP'!A10</f>
        <v>1</v>
      </c>
      <c r="B10" s="183" t="str">
        <f>'0. BACKEND-WiP'!B10</f>
        <v>BCK-1.C03</v>
      </c>
      <c r="C10" s="183" t="str">
        <f>'0. BACKEND-WiP'!C10</f>
        <v>B</v>
      </c>
      <c r="D10" s="183" t="str">
        <f>'0. BACKEND-WiP'!D10</f>
        <v>C</v>
      </c>
      <c r="E10" s="183" t="str">
        <f>'0. BACKEND-WiP'!E10</f>
        <v>B</v>
      </c>
      <c r="F10" s="183" t="str">
        <f>'0. BACKEND-WiP'!F10</f>
        <v>B/C/B</v>
      </c>
      <c r="G10" s="184" t="s">
        <v>11094</v>
      </c>
      <c r="H10" s="185" t="s">
        <v>5691</v>
      </c>
      <c r="I10" s="185" t="s">
        <v>10860</v>
      </c>
      <c r="J10" s="185" t="s">
        <v>10861</v>
      </c>
      <c r="K10" s="273" t="s">
        <v>11109</v>
      </c>
      <c r="L10" s="185" t="s">
        <v>10863</v>
      </c>
      <c r="M10" s="185" t="s">
        <v>5691</v>
      </c>
      <c r="N10" s="185" t="s">
        <v>5691</v>
      </c>
      <c r="O10" s="185" t="s">
        <v>5691</v>
      </c>
      <c r="P10" s="183">
        <f>'0. BACKEND-WiP'!P10</f>
        <v>0</v>
      </c>
      <c r="Q10" s="183" t="str">
        <f>'0. BACKEND-WiP'!Q10</f>
        <v>BackEnd</v>
      </c>
      <c r="R10" s="183" t="str">
        <f>'0. BACKEND-WiP'!R10</f>
        <v>CONSEIL</v>
      </c>
      <c r="S10" s="183" t="str">
        <f>'0. BACKEND-WiP'!S10</f>
        <v>N/A</v>
      </c>
      <c r="T10" s="183">
        <f>'0. BACKEND-WiP'!T10</f>
        <v>0</v>
      </c>
      <c r="U10" s="183">
        <f>'0. BACKEND-WiP'!U10</f>
        <v>0</v>
      </c>
      <c r="V10" s="183">
        <f>'0. BACKEND-WiP'!V10</f>
        <v>0</v>
      </c>
      <c r="W10" s="183" t="str">
        <f>'0. BACKEND-WiP'!W10</f>
        <v>Déploiement</v>
      </c>
      <c r="X10" s="183">
        <f>'0. BACKEND-WiP'!X10</f>
        <v>0</v>
      </c>
      <c r="Y10" s="183">
        <f>'0. BACKEND-WiP'!Y10</f>
        <v>0</v>
      </c>
      <c r="Z10" s="183">
        <f>'0. BACKEND-WiP'!Z10</f>
        <v>0</v>
      </c>
      <c r="AA10" s="183">
        <f>'0. BACKEND-WiP'!AA10</f>
        <v>0</v>
      </c>
      <c r="AB10" s="183">
        <f>'0. BACKEND-WiP'!AB10</f>
        <v>0</v>
      </c>
      <c r="AC10" s="183">
        <f>'0. BACKEND-WiP'!AC10</f>
        <v>0</v>
      </c>
      <c r="AD10" s="183">
        <f>'0. BACKEND-WiP'!AD10</f>
        <v>0</v>
      </c>
      <c r="AE10" s="183">
        <f>'0. BACKEND-WiP'!AE10</f>
        <v>0</v>
      </c>
      <c r="AF10" s="183">
        <f>'0. BACKEND-WiP'!AF10</f>
        <v>0</v>
      </c>
      <c r="AG10" s="183">
        <f>'0. BACKEND-WiP'!AG10</f>
        <v>0</v>
      </c>
    </row>
    <row r="11" spans="1:33" ht="15.75" customHeight="1">
      <c r="A11" s="183">
        <f>'0. BACKEND-WiP'!A11</f>
        <v>1</v>
      </c>
      <c r="B11" s="183" t="str">
        <f>'0. BACKEND-WiP'!B11</f>
        <v>BCK-1.C04</v>
      </c>
      <c r="C11" s="183" t="str">
        <f>'0. BACKEND-WiP'!C11</f>
        <v>B</v>
      </c>
      <c r="D11" s="183" t="str">
        <f>'0. BACKEND-WiP'!D11</f>
        <v>C</v>
      </c>
      <c r="E11" s="183" t="str">
        <f>'0. BACKEND-WiP'!E11</f>
        <v>B</v>
      </c>
      <c r="F11" s="183" t="str">
        <f>'0. BACKEND-WiP'!F11</f>
        <v>B/C/B</v>
      </c>
      <c r="G11" s="184" t="s">
        <v>11094</v>
      </c>
      <c r="H11" s="185" t="s">
        <v>5691</v>
      </c>
      <c r="I11" s="185" t="s">
        <v>5691</v>
      </c>
      <c r="J11" s="185" t="s">
        <v>10864</v>
      </c>
      <c r="K11" s="273" t="s">
        <v>11110</v>
      </c>
      <c r="L11" s="185" t="s">
        <v>10866</v>
      </c>
      <c r="M11" s="185" t="s">
        <v>5691</v>
      </c>
      <c r="N11" s="185" t="s">
        <v>5691</v>
      </c>
      <c r="O11" s="185" t="s">
        <v>5691</v>
      </c>
      <c r="P11" s="183">
        <f>'0. BACKEND-WiP'!P11</f>
        <v>0</v>
      </c>
      <c r="Q11" s="183" t="str">
        <f>'0. BACKEND-WiP'!Q11</f>
        <v>BackEnd</v>
      </c>
      <c r="R11" s="183" t="str">
        <f>'0. BACKEND-WiP'!R11</f>
        <v>CONSEIL</v>
      </c>
      <c r="S11" s="183" t="str">
        <f>'0. BACKEND-WiP'!S11</f>
        <v>N/A</v>
      </c>
      <c r="T11" s="183">
        <f>'0. BACKEND-WiP'!T11</f>
        <v>0</v>
      </c>
      <c r="U11" s="183">
        <f>'0. BACKEND-WiP'!U11</f>
        <v>0</v>
      </c>
      <c r="V11" s="183">
        <f>'0. BACKEND-WiP'!V11</f>
        <v>0</v>
      </c>
      <c r="W11" s="183" t="str">
        <f>'0. BACKEND-WiP'!W11</f>
        <v>Déploiement</v>
      </c>
      <c r="X11" s="183">
        <f>'0. BACKEND-WiP'!X11</f>
        <v>0</v>
      </c>
      <c r="Y11" s="183">
        <f>'0. BACKEND-WiP'!Y11</f>
        <v>0</v>
      </c>
      <c r="Z11" s="183">
        <f>'0. BACKEND-WiP'!Z11</f>
        <v>0</v>
      </c>
      <c r="AA11" s="183">
        <f>'0. BACKEND-WiP'!AA11</f>
        <v>0</v>
      </c>
      <c r="AB11" s="183">
        <f>'0. BACKEND-WiP'!AB11</f>
        <v>0</v>
      </c>
      <c r="AC11" s="183">
        <f>'0. BACKEND-WiP'!AC11</f>
        <v>0</v>
      </c>
      <c r="AD11" s="183">
        <f>'0. BACKEND-WiP'!AD11</f>
        <v>0</v>
      </c>
      <c r="AE11" s="183">
        <f>'0. BACKEND-WiP'!AE11</f>
        <v>0</v>
      </c>
      <c r="AF11" s="183">
        <f>'0. BACKEND-WiP'!AF11</f>
        <v>0</v>
      </c>
      <c r="AG11" s="183">
        <f>'0. BACKEND-WiP'!AG11</f>
        <v>0</v>
      </c>
    </row>
    <row r="12" spans="1:33" ht="15.75" customHeight="1">
      <c r="A12" s="183">
        <f>'0. BACKEND-WiP'!A12</f>
        <v>1</v>
      </c>
      <c r="B12" s="183" t="str">
        <f>'0. BACKEND-WiP'!B12</f>
        <v>BCK-1.C05</v>
      </c>
      <c r="C12" s="183" t="str">
        <f>'0. BACKEND-WiP'!C12</f>
        <v>B</v>
      </c>
      <c r="D12" s="183" t="str">
        <f>'0. BACKEND-WiP'!D12</f>
        <v>C</v>
      </c>
      <c r="E12" s="183" t="str">
        <f>'0. BACKEND-WiP'!E12</f>
        <v>B</v>
      </c>
      <c r="F12" s="183" t="str">
        <f>'0. BACKEND-WiP'!F12</f>
        <v>B/C/B</v>
      </c>
      <c r="G12" s="184" t="s">
        <v>11094</v>
      </c>
      <c r="H12" s="185" t="s">
        <v>5691</v>
      </c>
      <c r="I12" s="185" t="s">
        <v>10867</v>
      </c>
      <c r="J12" s="185" t="s">
        <v>10868</v>
      </c>
      <c r="K12" s="273" t="s">
        <v>11111</v>
      </c>
      <c r="L12" s="273" t="s">
        <v>11112</v>
      </c>
      <c r="M12" s="185" t="s">
        <v>5691</v>
      </c>
      <c r="N12" s="185" t="s">
        <v>5691</v>
      </c>
      <c r="O12" s="185" t="s">
        <v>5691</v>
      </c>
      <c r="P12" s="183">
        <f>'0. BACKEND-WiP'!P12</f>
        <v>0</v>
      </c>
      <c r="Q12" s="183" t="str">
        <f>'0. BACKEND-WiP'!Q12</f>
        <v>BackEnd</v>
      </c>
      <c r="R12" s="183" t="str">
        <f>'0. BACKEND-WiP'!R12</f>
        <v>CONSEIL</v>
      </c>
      <c r="S12" s="183" t="str">
        <f>'0. BACKEND-WiP'!S12</f>
        <v>N/A</v>
      </c>
      <c r="T12" s="183">
        <f>'0. BACKEND-WiP'!T12</f>
        <v>0</v>
      </c>
      <c r="U12" s="183">
        <f>'0. BACKEND-WiP'!U12</f>
        <v>0</v>
      </c>
      <c r="V12" s="183">
        <f>'0. BACKEND-WiP'!V12</f>
        <v>0</v>
      </c>
      <c r="W12" s="183" t="str">
        <f>'0. BACKEND-WiP'!W12</f>
        <v>Réalisation</v>
      </c>
      <c r="X12" s="183">
        <f>'0. BACKEND-WiP'!X12</f>
        <v>0</v>
      </c>
      <c r="Y12" s="183">
        <f>'0. BACKEND-WiP'!Y12</f>
        <v>0</v>
      </c>
      <c r="Z12" s="183">
        <f>'0. BACKEND-WiP'!Z12</f>
        <v>0</v>
      </c>
      <c r="AA12" s="183">
        <f>'0. BACKEND-WiP'!AA12</f>
        <v>0</v>
      </c>
      <c r="AB12" s="183">
        <f>'0. BACKEND-WiP'!AB12</f>
        <v>0</v>
      </c>
      <c r="AC12" s="183">
        <f>'0. BACKEND-WiP'!AC12</f>
        <v>0</v>
      </c>
      <c r="AD12" s="183">
        <f>'0. BACKEND-WiP'!AD12</f>
        <v>0</v>
      </c>
      <c r="AE12" s="183">
        <f>'0. BACKEND-WiP'!AE12</f>
        <v>0</v>
      </c>
      <c r="AF12" s="183">
        <f>'0. BACKEND-WiP'!AF12</f>
        <v>0</v>
      </c>
      <c r="AG12" s="183">
        <f>'0. BACKEND-WiP'!AG12</f>
        <v>0</v>
      </c>
    </row>
    <row r="13" spans="1:33" ht="15.75" customHeight="1">
      <c r="A13" s="183">
        <f>'0. BACKEND-WiP'!A13</f>
        <v>1</v>
      </c>
      <c r="B13" s="183" t="str">
        <f>'0. BACKEND-WiP'!B13</f>
        <v>BCK-1.C06</v>
      </c>
      <c r="C13" s="183" t="str">
        <f>'0. BACKEND-WiP'!C13</f>
        <v>A</v>
      </c>
      <c r="D13" s="183" t="str">
        <f>'0. BACKEND-WiP'!D13</f>
        <v>C</v>
      </c>
      <c r="E13" s="183" t="str">
        <f>'0. BACKEND-WiP'!E13</f>
        <v>B</v>
      </c>
      <c r="F13" s="183" t="str">
        <f>'0. BACKEND-WiP'!F13</f>
        <v>A/C/B</v>
      </c>
      <c r="G13" s="184" t="s">
        <v>11094</v>
      </c>
      <c r="H13" s="185" t="s">
        <v>5691</v>
      </c>
      <c r="I13" s="185" t="s">
        <v>10871</v>
      </c>
      <c r="J13" s="274" t="s">
        <v>11113</v>
      </c>
      <c r="K13" s="274" t="s">
        <v>11114</v>
      </c>
      <c r="L13" s="185" t="s">
        <v>10874</v>
      </c>
      <c r="M13" s="185" t="s">
        <v>5691</v>
      </c>
      <c r="N13" s="185" t="s">
        <v>5691</v>
      </c>
      <c r="O13" s="185" t="s">
        <v>5691</v>
      </c>
      <c r="P13" s="183">
        <f>'0. BACKEND-WiP'!P13</f>
        <v>0</v>
      </c>
      <c r="Q13" s="183" t="str">
        <f>'0. BACKEND-WiP'!Q13</f>
        <v>BackEnd</v>
      </c>
      <c r="R13" s="183" t="str">
        <f>'0. BACKEND-WiP'!R13</f>
        <v>CONSEIL</v>
      </c>
      <c r="S13" s="183" t="str">
        <f>'0. BACKEND-WiP'!S13</f>
        <v>N/A</v>
      </c>
      <c r="T13" s="183">
        <f>'0. BACKEND-WiP'!T13</f>
        <v>0</v>
      </c>
      <c r="U13" s="183">
        <f>'0. BACKEND-WiP'!U13</f>
        <v>0</v>
      </c>
      <c r="V13" s="183">
        <f>'0. BACKEND-WiP'!V13</f>
        <v>0</v>
      </c>
      <c r="W13" s="183" t="str">
        <f>'0. BACKEND-WiP'!W13</f>
        <v>Réalisation</v>
      </c>
      <c r="X13" s="183">
        <f>'0. BACKEND-WiP'!X13</f>
        <v>0</v>
      </c>
      <c r="Y13" s="183">
        <f>'0. BACKEND-WiP'!Y13</f>
        <v>0</v>
      </c>
      <c r="Z13" s="183">
        <f>'0. BACKEND-WiP'!Z13</f>
        <v>0</v>
      </c>
      <c r="AA13" s="183">
        <f>'0. BACKEND-WiP'!AA13</f>
        <v>0</v>
      </c>
      <c r="AB13" s="183">
        <f>'0. BACKEND-WiP'!AB13</f>
        <v>0</v>
      </c>
      <c r="AC13" s="183">
        <f>'0. BACKEND-WiP'!AC13</f>
        <v>0</v>
      </c>
      <c r="AD13" s="183">
        <f>'0. BACKEND-WiP'!AD13</f>
        <v>0</v>
      </c>
      <c r="AE13" s="183">
        <f>'0. BACKEND-WiP'!AE13</f>
        <v>0</v>
      </c>
      <c r="AF13" s="183">
        <f>'0. BACKEND-WiP'!AF13</f>
        <v>0</v>
      </c>
      <c r="AG13" s="183">
        <f>'0. BACKEND-WiP'!AG13</f>
        <v>0</v>
      </c>
    </row>
    <row r="14" spans="1:33" ht="15.75" customHeight="1">
      <c r="A14" s="183">
        <f>'0. BACKEND-WiP'!A14</f>
        <v>1</v>
      </c>
      <c r="B14" s="183" t="str">
        <f>'0. BACKEND-WiP'!B14</f>
        <v>BCK-1.C07</v>
      </c>
      <c r="C14" s="183" t="str">
        <f>'0. BACKEND-WiP'!C14</f>
        <v>B</v>
      </c>
      <c r="D14" s="183" t="str">
        <f>'0. BACKEND-WiP'!D14</f>
        <v>C</v>
      </c>
      <c r="E14" s="183" t="str">
        <f>'0. BACKEND-WiP'!E14</f>
        <v>B</v>
      </c>
      <c r="F14" s="183" t="str">
        <f>'0. BACKEND-WiP'!F14</f>
        <v>B/C/B</v>
      </c>
      <c r="G14" s="184" t="s">
        <v>11094</v>
      </c>
      <c r="H14" s="185" t="s">
        <v>5691</v>
      </c>
      <c r="I14" s="185" t="s">
        <v>5691</v>
      </c>
      <c r="J14" s="185" t="s">
        <v>10875</v>
      </c>
      <c r="K14" s="273" t="s">
        <v>11115</v>
      </c>
      <c r="L14" s="185" t="s">
        <v>10877</v>
      </c>
      <c r="M14" s="185" t="s">
        <v>5691</v>
      </c>
      <c r="N14" s="185" t="s">
        <v>5691</v>
      </c>
      <c r="O14" s="185" t="s">
        <v>5691</v>
      </c>
      <c r="P14" s="183">
        <f>'0. BACKEND-WiP'!P14</f>
        <v>0</v>
      </c>
      <c r="Q14" s="183" t="str">
        <f>'0. BACKEND-WiP'!Q14</f>
        <v>BackEnd</v>
      </c>
      <c r="R14" s="183" t="str">
        <f>'0. BACKEND-WiP'!R14</f>
        <v>CONSEIL</v>
      </c>
      <c r="S14" s="183" t="str">
        <f>'0. BACKEND-WiP'!S14</f>
        <v>N/A</v>
      </c>
      <c r="T14" s="183">
        <f>'0. BACKEND-WiP'!T14</f>
        <v>0</v>
      </c>
      <c r="U14" s="183">
        <f>'0. BACKEND-WiP'!U14</f>
        <v>0</v>
      </c>
      <c r="V14" s="183">
        <f>'0. BACKEND-WiP'!V14</f>
        <v>0</v>
      </c>
      <c r="W14" s="183" t="str">
        <f>'0. BACKEND-WiP'!W14</f>
        <v>Administration</v>
      </c>
      <c r="X14" s="183">
        <f>'0. BACKEND-WiP'!X14</f>
        <v>0</v>
      </c>
      <c r="Y14" s="183">
        <f>'0. BACKEND-WiP'!Y14</f>
        <v>0</v>
      </c>
      <c r="Z14" s="183">
        <f>'0. BACKEND-WiP'!Z14</f>
        <v>0</v>
      </c>
      <c r="AA14" s="183">
        <f>'0. BACKEND-WiP'!AA14</f>
        <v>0</v>
      </c>
      <c r="AB14" s="183">
        <f>'0. BACKEND-WiP'!AB14</f>
        <v>0</v>
      </c>
      <c r="AC14" s="183">
        <f>'0. BACKEND-WiP'!AC14</f>
        <v>0</v>
      </c>
      <c r="AD14" s="183">
        <f>'0. BACKEND-WiP'!AD14</f>
        <v>0</v>
      </c>
      <c r="AE14" s="183">
        <f>'0. BACKEND-WiP'!AE14</f>
        <v>0</v>
      </c>
      <c r="AF14" s="183">
        <f>'0. BACKEND-WiP'!AF14</f>
        <v>0</v>
      </c>
      <c r="AG14" s="183">
        <f>'0. BACKEND-WiP'!AG14</f>
        <v>0</v>
      </c>
    </row>
    <row r="15" spans="1:33" ht="15.75" customHeight="1">
      <c r="A15" s="183">
        <f>'0. BACKEND-WiP'!A15</f>
        <v>1</v>
      </c>
      <c r="B15" s="183" t="str">
        <f>'0. BACKEND-WiP'!B15</f>
        <v>BCK-1.05</v>
      </c>
      <c r="C15" s="183" t="str">
        <f>'0. BACKEND-WiP'!C15</f>
        <v>B</v>
      </c>
      <c r="D15" s="183" t="str">
        <f>'0. BACKEND-WiP'!D15</f>
        <v>C</v>
      </c>
      <c r="E15" s="183" t="str">
        <f>'0. BACKEND-WiP'!E15</f>
        <v>B</v>
      </c>
      <c r="F15" s="183" t="str">
        <f>'0. BACKEND-WiP'!F15</f>
        <v>B/C/B</v>
      </c>
      <c r="G15" s="184" t="s">
        <v>11094</v>
      </c>
      <c r="H15" s="185" t="s">
        <v>5691</v>
      </c>
      <c r="I15" s="185" t="s">
        <v>5691</v>
      </c>
      <c r="J15" s="185" t="s">
        <v>10878</v>
      </c>
      <c r="K15" s="273" t="s">
        <v>11116</v>
      </c>
      <c r="L15" s="185" t="s">
        <v>10880</v>
      </c>
      <c r="M15" s="185" t="s">
        <v>5691</v>
      </c>
      <c r="N15" s="185" t="s">
        <v>5691</v>
      </c>
      <c r="O15" s="185" t="s">
        <v>5691</v>
      </c>
      <c r="P15" s="183">
        <f>'0. BACKEND-WiP'!P15</f>
        <v>0</v>
      </c>
      <c r="Q15" s="183" t="str">
        <f>'0. BACKEND-WiP'!Q15</f>
        <v>Architecture</v>
      </c>
      <c r="R15" s="183" t="str">
        <f>'0. BACKEND-WiP'!R15</f>
        <v>RECO</v>
      </c>
      <c r="S15" s="183" t="str">
        <f>'0. BACKEND-WiP'!S15</f>
        <v>***</v>
      </c>
      <c r="T15" s="183">
        <f>'0. BACKEND-WiP'!T15</f>
        <v>0</v>
      </c>
      <c r="U15" s="183">
        <f>'0. BACKEND-WiP'!U15</f>
        <v>0</v>
      </c>
      <c r="V15" s="183">
        <f>'0. BACKEND-WiP'!V15</f>
        <v>0</v>
      </c>
      <c r="W15" s="183" t="str">
        <f>'0. BACKEND-WiP'!W15</f>
        <v>Fin de Vie</v>
      </c>
      <c r="X15" s="183" t="str">
        <f>'0. BACKEND-WiP'!X15</f>
        <v>#PERF ; #VOL ; #SEC ; #USE ; #MAINT; #METH ;</v>
      </c>
      <c r="Y15" s="183" t="str">
        <f>'0. BACKEND-WiP'!Y15</f>
        <v>Dev ; ProjectMngr ; ITMngr ;</v>
      </c>
      <c r="Z15" s="183" t="str">
        <f>'0. BACKEND-WiP'!Z15</f>
        <v>(X / Y ) * 100</v>
      </c>
      <c r="AA15" s="183" t="s">
        <v>5834</v>
      </c>
      <c r="AB15" s="183">
        <f>'0. BACKEND-WiP'!AB15</f>
        <v>100</v>
      </c>
      <c r="AC15" s="183" t="str">
        <f>'0. BACKEND-WiP'!AC15</f>
        <v>Low</v>
      </c>
      <c r="AD15" s="183" t="str">
        <f>'0. BACKEND-WiP'!AD15</f>
        <v>Periodic</v>
      </c>
      <c r="AE15" s="183" t="s">
        <v>10437</v>
      </c>
      <c r="AF15" s="183">
        <f>'0. BACKEND-WiP'!AF15</f>
        <v>0</v>
      </c>
      <c r="AG15" s="183">
        <f>'0. BACKEND-WiP'!AG15</f>
        <v>0</v>
      </c>
    </row>
    <row r="16" spans="1:33" ht="15.75" customHeight="1">
      <c r="A16" s="183">
        <f>'0. BACKEND-WiP'!A16</f>
        <v>1</v>
      </c>
      <c r="B16" s="183" t="str">
        <f>'0. BACKEND-WiP'!B16</f>
        <v>BCK-1.06</v>
      </c>
      <c r="C16" s="183" t="str">
        <f>'0. BACKEND-WiP'!C16</f>
        <v>B</v>
      </c>
      <c r="D16" s="183" t="str">
        <f>'0. BACKEND-WiP'!D16</f>
        <v>C</v>
      </c>
      <c r="E16" s="183" t="str">
        <f>'0. BACKEND-WiP'!E16</f>
        <v>B</v>
      </c>
      <c r="F16" s="183" t="str">
        <f>'0. BACKEND-WiP'!F16</f>
        <v>B/C/B</v>
      </c>
      <c r="G16" s="184" t="s">
        <v>11094</v>
      </c>
      <c r="H16" s="185" t="s">
        <v>5691</v>
      </c>
      <c r="I16" s="185" t="s">
        <v>5691</v>
      </c>
      <c r="J16" s="185" t="s">
        <v>10881</v>
      </c>
      <c r="K16" s="273" t="s">
        <v>11117</v>
      </c>
      <c r="L16" s="274" t="s">
        <v>11118</v>
      </c>
      <c r="M16" s="185" t="s">
        <v>5691</v>
      </c>
      <c r="N16" s="185" t="s">
        <v>5691</v>
      </c>
      <c r="O16" s="185" t="s">
        <v>10884</v>
      </c>
      <c r="P16" s="183">
        <f>'0. BACKEND-WiP'!P16</f>
        <v>0</v>
      </c>
      <c r="Q16" s="183" t="str">
        <f>'0. BACKEND-WiP'!Q16</f>
        <v>BackEnd</v>
      </c>
      <c r="R16" s="183" t="str">
        <f>'0. BACKEND-WiP'!R16</f>
        <v>RECO</v>
      </c>
      <c r="S16" s="183" t="str">
        <f>'0. BACKEND-WiP'!S16</f>
        <v>**</v>
      </c>
      <c r="T16" s="183">
        <f>'0. BACKEND-WiP'!T16</f>
        <v>0</v>
      </c>
      <c r="U16" s="183">
        <f>'0. BACKEND-WiP'!U16</f>
        <v>0</v>
      </c>
      <c r="V16" s="183">
        <f>'0. BACKEND-WiP'!V16</f>
        <v>0</v>
      </c>
      <c r="W16" s="183" t="str">
        <f>'0. BACKEND-WiP'!W16</f>
        <v>Administration</v>
      </c>
      <c r="X16" s="183" t="str">
        <f>'0. BACKEND-WiP'!X16</f>
        <v>#PERF ; #VOL ; #SEC ; #USE ; #MAINT; #METH ;</v>
      </c>
      <c r="Y16" s="183" t="str">
        <f>'0. BACKEND-WiP'!Y16</f>
        <v>Dev ; ProjectMngr ; ITMngr ;</v>
      </c>
      <c r="Z16" s="183">
        <f>'0. BACKEND-WiP'!Z16</f>
        <v>0</v>
      </c>
      <c r="AA16" s="183">
        <f>'0. BACKEND-WiP'!AA16</f>
        <v>0</v>
      </c>
      <c r="AB16" s="183">
        <f>'0. BACKEND-WiP'!AB16</f>
        <v>0</v>
      </c>
      <c r="AC16" s="183" t="str">
        <f>'0. BACKEND-WiP'!AC16</f>
        <v>Medium</v>
      </c>
      <c r="AD16" s="183" t="str">
        <f>'0. BACKEND-WiP'!AD16</f>
        <v>Periodic</v>
      </c>
      <c r="AE16" s="183" t="s">
        <v>5808</v>
      </c>
      <c r="AF16" s="183">
        <f>'0. BACKEND-WiP'!AF16</f>
        <v>0</v>
      </c>
      <c r="AG16" s="183">
        <f>'0. BACKEND-WiP'!AG16</f>
        <v>0</v>
      </c>
    </row>
    <row r="17" spans="1:33" ht="15.75" customHeight="1">
      <c r="A17" s="183">
        <f>'0. BACKEND-WiP'!A17</f>
        <v>1</v>
      </c>
      <c r="B17" s="183" t="str">
        <f>'0. BACKEND-WiP'!B17</f>
        <v>BCK-1.07</v>
      </c>
      <c r="C17" s="183" t="str">
        <f>'0. BACKEND-WiP'!C17</f>
        <v>A</v>
      </c>
      <c r="D17" s="183" t="str">
        <f>'0. BACKEND-WiP'!D17</f>
        <v>C</v>
      </c>
      <c r="E17" s="183" t="str">
        <f>'0. BACKEND-WiP'!E17</f>
        <v>B</v>
      </c>
      <c r="F17" s="183" t="str">
        <f>'0. BACKEND-WiP'!F17</f>
        <v>A/C/B</v>
      </c>
      <c r="G17" s="184" t="s">
        <v>11094</v>
      </c>
      <c r="H17" s="185" t="s">
        <v>5691</v>
      </c>
      <c r="I17" s="185" t="s">
        <v>5691</v>
      </c>
      <c r="J17" s="185" t="s">
        <v>10885</v>
      </c>
      <c r="K17" s="273" t="s">
        <v>11119</v>
      </c>
      <c r="L17" s="274" t="s">
        <v>11120</v>
      </c>
      <c r="M17" s="185" t="s">
        <v>5691</v>
      </c>
      <c r="N17" s="185" t="s">
        <v>5691</v>
      </c>
      <c r="O17" s="185" t="s">
        <v>5691</v>
      </c>
      <c r="P17" s="183">
        <f>'0. BACKEND-WiP'!P17</f>
        <v>0</v>
      </c>
      <c r="Q17" s="183" t="str">
        <f>'0. BACKEND-WiP'!Q17</f>
        <v>Architecture</v>
      </c>
      <c r="R17" s="183" t="str">
        <f>'0. BACKEND-WiP'!R17</f>
        <v>RECO</v>
      </c>
      <c r="S17" s="183" t="str">
        <f>'0. BACKEND-WiP'!S17</f>
        <v>***</v>
      </c>
      <c r="T17" s="183">
        <f>'0. BACKEND-WiP'!T17</f>
        <v>0</v>
      </c>
      <c r="U17" s="183">
        <f>'0. BACKEND-WiP'!U17</f>
        <v>0</v>
      </c>
      <c r="V17" s="183">
        <f>'0. BACKEND-WiP'!V17</f>
        <v>0</v>
      </c>
      <c r="W17" s="183" t="str">
        <f>'0. BACKEND-WiP'!W17</f>
        <v>Déploiement</v>
      </c>
      <c r="X17" s="183" t="str">
        <f>'0. BACKEND-WiP'!X17</f>
        <v>#PERF ; #VOL ; #SEC ; #USE ; #MAINT; #METH ; #FIN</v>
      </c>
      <c r="Y17" s="183" t="str">
        <f>'0. BACKEND-WiP'!Y17</f>
        <v>Dev ; ProjectMngr ; ITMngr ;</v>
      </c>
      <c r="Z17" s="183" t="str">
        <f>'0. BACKEND-WiP'!Z17</f>
        <v>(X / Y ) * 100</v>
      </c>
      <c r="AA17" s="183" t="s">
        <v>5834</v>
      </c>
      <c r="AB17" s="183">
        <f>'0. BACKEND-WiP'!AB17</f>
        <v>100</v>
      </c>
      <c r="AC17" s="183" t="str">
        <f>'0. BACKEND-WiP'!AC17</f>
        <v>High</v>
      </c>
      <c r="AD17" s="183" t="str">
        <f>'0. BACKEND-WiP'!AD17</f>
        <v>OnUpdate</v>
      </c>
      <c r="AE17" s="183" t="s">
        <v>10412</v>
      </c>
      <c r="AF17" s="183">
        <f>'0. BACKEND-WiP'!AF17</f>
        <v>0</v>
      </c>
      <c r="AG17" s="183">
        <f>'0. BACKEND-WiP'!AG17</f>
        <v>0</v>
      </c>
    </row>
    <row r="18" spans="1:33" ht="15.75" customHeight="1">
      <c r="A18" s="183">
        <f>'0. BACKEND-WiP'!A18</f>
        <v>1</v>
      </c>
      <c r="B18" s="183" t="str">
        <f>'0. BACKEND-WiP'!B18</f>
        <v>BCK-1.08</v>
      </c>
      <c r="C18" s="183" t="str">
        <f>'0. BACKEND-WiP'!C18</f>
        <v>B</v>
      </c>
      <c r="D18" s="183" t="str">
        <f>'0. BACKEND-WiP'!D18</f>
        <v>C</v>
      </c>
      <c r="E18" s="183" t="str">
        <f>'0. BACKEND-WiP'!E18</f>
        <v>B</v>
      </c>
      <c r="F18" s="183" t="str">
        <f>'0. BACKEND-WiP'!F18</f>
        <v>B/C/B</v>
      </c>
      <c r="G18" s="184" t="s">
        <v>11121</v>
      </c>
      <c r="H18" s="185" t="s">
        <v>5691</v>
      </c>
      <c r="I18" s="185" t="s">
        <v>10889</v>
      </c>
      <c r="J18" s="185" t="s">
        <v>10890</v>
      </c>
      <c r="K18" s="273" t="s">
        <v>11122</v>
      </c>
      <c r="L18" s="185" t="s">
        <v>10891</v>
      </c>
      <c r="M18" s="185" t="s">
        <v>5691</v>
      </c>
      <c r="N18" s="185" t="s">
        <v>5691</v>
      </c>
      <c r="O18" s="185" t="s">
        <v>5691</v>
      </c>
      <c r="P18" s="183">
        <f>'0. BACKEND-WiP'!P18</f>
        <v>0</v>
      </c>
      <c r="Q18" s="183" t="str">
        <f>'0. BACKEND-WiP'!Q18</f>
        <v>Cycle de vie</v>
      </c>
      <c r="R18" s="183" t="str">
        <f>'0. BACKEND-WiP'!R18</f>
        <v>RECO</v>
      </c>
      <c r="S18" s="183" t="str">
        <f>'0. BACKEND-WiP'!S18</f>
        <v>**</v>
      </c>
      <c r="T18" s="183">
        <f>'0. BACKEND-WiP'!T18</f>
        <v>0</v>
      </c>
      <c r="U18" s="183">
        <f>'0. BACKEND-WiP'!U18</f>
        <v>0</v>
      </c>
      <c r="V18" s="183">
        <f>'0. BACKEND-WiP'!V18</f>
        <v>0</v>
      </c>
      <c r="W18" s="183" t="str">
        <f>'0. BACKEND-WiP'!W18</f>
        <v>Fin de Vie</v>
      </c>
      <c r="X18" s="183" t="str">
        <f>'0. BACKEND-WiP'!X18</f>
        <v>#PERF ; #VOL ; #SEC ; #USE ; #MAINT; #METH ;</v>
      </c>
      <c r="Y18" s="183" t="str">
        <f>'0. BACKEND-WiP'!Y18</f>
        <v>Dev ; ProjectMngr ; ITMngr ;</v>
      </c>
      <c r="Z18" s="183" t="str">
        <f>'0. BACKEND-WiP'!Z18</f>
        <v>(X / Y ) * 100</v>
      </c>
      <c r="AA18" s="183" t="s">
        <v>5834</v>
      </c>
      <c r="AB18" s="183">
        <f>'0. BACKEND-WiP'!AB18</f>
        <v>100</v>
      </c>
      <c r="AC18" s="183" t="str">
        <f>'0. BACKEND-WiP'!AC18</f>
        <v>High</v>
      </c>
      <c r="AD18" s="183" t="str">
        <f>'0. BACKEND-WiP'!AD18</f>
        <v>Periodic</v>
      </c>
      <c r="AE18" s="183" t="s">
        <v>5808</v>
      </c>
      <c r="AF18" s="183">
        <f>'0. BACKEND-WiP'!AF18</f>
        <v>0</v>
      </c>
      <c r="AG18" s="183">
        <f>'0. BACKEND-WiP'!AG18</f>
        <v>0</v>
      </c>
    </row>
    <row r="19" spans="1:33" ht="15.75" customHeight="1">
      <c r="A19" s="183">
        <f>'0. BACKEND-WiP'!A19</f>
        <v>1</v>
      </c>
      <c r="B19" s="183" t="str">
        <f>'0. BACKEND-WiP'!B19</f>
        <v>BCK-1.09</v>
      </c>
      <c r="C19" s="183" t="str">
        <f>'0. BACKEND-WiP'!C19</f>
        <v>B</v>
      </c>
      <c r="D19" s="183" t="str">
        <f>'0. BACKEND-WiP'!D19</f>
        <v>A</v>
      </c>
      <c r="E19" s="183" t="str">
        <f>'0. BACKEND-WiP'!E19</f>
        <v>B</v>
      </c>
      <c r="F19" s="183" t="str">
        <f>'0. BACKEND-WiP'!F19</f>
        <v>B/A/B</v>
      </c>
      <c r="G19" s="184" t="s">
        <v>11121</v>
      </c>
      <c r="H19" s="185" t="s">
        <v>5691</v>
      </c>
      <c r="I19" s="185" t="s">
        <v>10892</v>
      </c>
      <c r="J19" s="185" t="s">
        <v>11123</v>
      </c>
      <c r="K19" s="185" t="s">
        <v>10894</v>
      </c>
      <c r="L19" s="273" t="s">
        <v>11124</v>
      </c>
      <c r="M19" s="185" t="s">
        <v>5691</v>
      </c>
      <c r="N19" s="185" t="s">
        <v>5691</v>
      </c>
      <c r="O19" s="185" t="s">
        <v>5691</v>
      </c>
      <c r="P19" s="183">
        <f>'0. BACKEND-WiP'!P19</f>
        <v>0</v>
      </c>
      <c r="Q19" s="183" t="str">
        <f>'0. BACKEND-WiP'!Q19</f>
        <v>Spécifications</v>
      </c>
      <c r="R19" s="183" t="str">
        <f>'0. BACKEND-WiP'!R19</f>
        <v>RECO</v>
      </c>
      <c r="S19" s="183" t="str">
        <f>'0. BACKEND-WiP'!S19</f>
        <v>*</v>
      </c>
      <c r="T19" s="183">
        <f>'0. BACKEND-WiP'!T19</f>
        <v>0</v>
      </c>
      <c r="U19" s="183">
        <f>'0. BACKEND-WiP'!U19</f>
        <v>0</v>
      </c>
      <c r="V19" s="183">
        <f>'0. BACKEND-WiP'!V19</f>
        <v>0</v>
      </c>
      <c r="W19" s="183" t="str">
        <f>'0. BACKEND-WiP'!W19</f>
        <v>Conception</v>
      </c>
      <c r="X19" s="183" t="str">
        <f>'0. BACKEND-WiP'!X19</f>
        <v>#SEC ; #USE ; #COM ; #VALUE ; #METH ; #LEG</v>
      </c>
      <c r="Y19" s="183" t="str">
        <f>'0. BACKEND-WiP'!Y19</f>
        <v>Dev ; ProjectMngr ; ProductOwner ;</v>
      </c>
      <c r="Z19" s="183" t="str">
        <f>'0. BACKEND-WiP'!Z19</f>
        <v>(X / Y ) * 100</v>
      </c>
      <c r="AA19" s="183" t="s">
        <v>11125</v>
      </c>
      <c r="AB19" s="183" t="s">
        <v>8763</v>
      </c>
      <c r="AC19" s="183" t="str">
        <f>'0. BACKEND-WiP'!AC19</f>
        <v>High</v>
      </c>
      <c r="AD19" s="183" t="str">
        <f>'0. BACKEND-WiP'!AD19</f>
        <v>OnUpdate</v>
      </c>
      <c r="AE19" s="183" t="s">
        <v>8764</v>
      </c>
      <c r="AF19" s="183">
        <f>'0. BACKEND-WiP'!AF19</f>
        <v>0</v>
      </c>
      <c r="AG19" s="183">
        <f>'0. BACKEND-WiP'!AG19</f>
        <v>0</v>
      </c>
    </row>
    <row r="20" spans="1:33" ht="15.75" customHeight="1">
      <c r="A20" s="183">
        <f>'0. BACKEND-WiP'!A20</f>
        <v>1</v>
      </c>
      <c r="B20" s="183" t="str">
        <f>'0. BACKEND-WiP'!B20</f>
        <v>BCK-1.10</v>
      </c>
      <c r="C20" s="183" t="str">
        <f>'0. BACKEND-WiP'!C20</f>
        <v>B</v>
      </c>
      <c r="D20" s="183" t="str">
        <f>'0. BACKEND-WiP'!D20</f>
        <v>B</v>
      </c>
      <c r="E20" s="183" t="str">
        <f>'0. BACKEND-WiP'!E20</f>
        <v>B</v>
      </c>
      <c r="F20" s="183" t="str">
        <f>'0. BACKEND-WiP'!F20</f>
        <v>B/B/B</v>
      </c>
      <c r="G20" s="184" t="s">
        <v>11121</v>
      </c>
      <c r="H20" s="185" t="s">
        <v>5691</v>
      </c>
      <c r="I20" s="185" t="s">
        <v>10896</v>
      </c>
      <c r="J20" s="185" t="s">
        <v>10897</v>
      </c>
      <c r="K20" s="273" t="s">
        <v>11126</v>
      </c>
      <c r="L20" s="274" t="s">
        <v>11127</v>
      </c>
      <c r="M20" s="185" t="s">
        <v>5691</v>
      </c>
      <c r="N20" s="185" t="s">
        <v>5691</v>
      </c>
      <c r="O20" s="185" t="s">
        <v>5691</v>
      </c>
      <c r="P20" s="183">
        <f>'0. BACKEND-WiP'!P20</f>
        <v>0</v>
      </c>
      <c r="Q20" s="183" t="str">
        <f>'0. BACKEND-WiP'!Q20</f>
        <v>BackEnd</v>
      </c>
      <c r="R20" s="183" t="str">
        <f>'0. BACKEND-WiP'!R20</f>
        <v>RECO</v>
      </c>
      <c r="S20" s="183" t="str">
        <f>'0. BACKEND-WiP'!S20</f>
        <v>*</v>
      </c>
      <c r="T20" s="183">
        <f>'0. BACKEND-WiP'!T20</f>
        <v>0</v>
      </c>
      <c r="U20" s="183">
        <f>'0. BACKEND-WiP'!U20</f>
        <v>0</v>
      </c>
      <c r="V20" s="183">
        <f>'0. BACKEND-WiP'!V20</f>
        <v>0</v>
      </c>
      <c r="W20" s="183" t="str">
        <f>'0. BACKEND-WiP'!W20</f>
        <v>Utilisation</v>
      </c>
      <c r="X20" s="183" t="str">
        <f>'0. BACKEND-WiP'!X20</f>
        <v>#VOL ; #USE ; #VALUE ; #METH ;</v>
      </c>
      <c r="Y20" s="183" t="str">
        <f>'0. BACKEND-WiP'!Y20</f>
        <v>Dev ; ProjectMngr ; ITMngr ;</v>
      </c>
      <c r="Z20" s="183" t="str">
        <f>'0. BACKEND-WiP'!Z20</f>
        <v>(X / Y ) * 100</v>
      </c>
      <c r="AA20" s="183" t="s">
        <v>11128</v>
      </c>
      <c r="AB20" s="183" t="s">
        <v>11129</v>
      </c>
      <c r="AC20" s="183" t="str">
        <f>'0. BACKEND-WiP'!AC20</f>
        <v>High</v>
      </c>
      <c r="AD20" s="183" t="str">
        <f>'0. BACKEND-WiP'!AD20</f>
        <v>OnUpdate</v>
      </c>
      <c r="AE20" s="183" t="str">
        <f>'0. BACKEND-WiP'!AE20</f>
        <v>Navigation / CHROME : network</v>
      </c>
      <c r="AF20" s="183">
        <f>'0. BACKEND-WiP'!AF20</f>
        <v>0</v>
      </c>
      <c r="AG20" s="183">
        <f>'0. BACKEND-WiP'!AG20</f>
        <v>0</v>
      </c>
    </row>
    <row r="21" spans="1:33" ht="15.75" customHeight="1">
      <c r="A21" s="183">
        <f>'0. BACKEND-WiP'!A21</f>
        <v>1</v>
      </c>
      <c r="B21" s="183" t="str">
        <f>'0. BACKEND-WiP'!B21</f>
        <v>BCK-1.11</v>
      </c>
      <c r="C21" s="183" t="str">
        <f>'0. BACKEND-WiP'!C21</f>
        <v>A</v>
      </c>
      <c r="D21" s="183" t="str">
        <f>'0. BACKEND-WiP'!D21</f>
        <v>B</v>
      </c>
      <c r="E21" s="183" t="str">
        <f>'0. BACKEND-WiP'!E21</f>
        <v>B</v>
      </c>
      <c r="F21" s="183" t="str">
        <f>'0. BACKEND-WiP'!F21</f>
        <v>A/B/B</v>
      </c>
      <c r="G21" s="184" t="s">
        <v>11121</v>
      </c>
      <c r="H21" s="185" t="s">
        <v>5691</v>
      </c>
      <c r="I21" s="185" t="s">
        <v>5691</v>
      </c>
      <c r="J21" s="185" t="s">
        <v>10900</v>
      </c>
      <c r="K21" s="273" t="s">
        <v>11130</v>
      </c>
      <c r="L21" s="274" t="s">
        <v>11131</v>
      </c>
      <c r="M21" s="185" t="s">
        <v>10903</v>
      </c>
      <c r="N21" s="273" t="s">
        <v>11132</v>
      </c>
      <c r="O21" s="185" t="s">
        <v>10905</v>
      </c>
      <c r="P21" s="183">
        <f>'0. BACKEND-WiP'!P21</f>
        <v>0</v>
      </c>
      <c r="Q21" s="183" t="str">
        <f>'0. BACKEND-WiP'!Q21</f>
        <v>Développement</v>
      </c>
      <c r="R21" s="183" t="str">
        <f>'0. BACKEND-WiP'!R21</f>
        <v>RECO</v>
      </c>
      <c r="S21" s="183" t="str">
        <f>'0. BACKEND-WiP'!S21</f>
        <v>**</v>
      </c>
      <c r="T21" s="183">
        <f>'0. BACKEND-WiP'!T21</f>
        <v>0</v>
      </c>
      <c r="U21" s="183">
        <f>'0. BACKEND-WiP'!U21</f>
        <v>0</v>
      </c>
      <c r="V21" s="183">
        <f>'0. BACKEND-WiP'!V21</f>
        <v>0</v>
      </c>
      <c r="W21" s="183" t="str">
        <f>'0. BACKEND-WiP'!W21</f>
        <v>Réalisation</v>
      </c>
      <c r="X21" s="183" t="str">
        <f>'0. BACKEND-WiP'!X21</f>
        <v>#VOL ; #USE ; #VALUE ; #METH ;</v>
      </c>
      <c r="Y21" s="183" t="str">
        <f>'0. BACKEND-WiP'!Y21</f>
        <v>Dev ; ProjectMngr ; ITMngr ;</v>
      </c>
      <c r="Z21" s="183" t="str">
        <f>'0. BACKEND-WiP'!Z21</f>
        <v>(X / Y ) * 100</v>
      </c>
      <c r="AA21" s="183" t="s">
        <v>11133</v>
      </c>
      <c r="AB21" s="183" t="s">
        <v>11134</v>
      </c>
      <c r="AC21" s="183" t="str">
        <f>'0. BACKEND-WiP'!AC21</f>
        <v>High</v>
      </c>
      <c r="AD21" s="183" t="str">
        <f>'0. BACKEND-WiP'!AD21</f>
        <v>OnUpdate</v>
      </c>
      <c r="AE21" s="183" t="s">
        <v>11135</v>
      </c>
      <c r="AF21" s="183">
        <f>'0. BACKEND-WiP'!AF21</f>
        <v>0</v>
      </c>
      <c r="AG21" s="183">
        <f>'0. BACKEND-WiP'!AG21</f>
        <v>0</v>
      </c>
    </row>
    <row r="22" spans="1:33" ht="15.75" customHeight="1">
      <c r="A22" s="183">
        <f>'0. BACKEND-WiP'!A22</f>
        <v>1</v>
      </c>
      <c r="B22" s="183" t="str">
        <f>'0. BACKEND-WiP'!B22</f>
        <v>BCK-1.12</v>
      </c>
      <c r="C22" s="183" t="str">
        <f>'0. BACKEND-WiP'!C22</f>
        <v>B</v>
      </c>
      <c r="D22" s="183" t="str">
        <f>'0. BACKEND-WiP'!D22</f>
        <v>A</v>
      </c>
      <c r="E22" s="183" t="str">
        <f>'0. BACKEND-WiP'!E22</f>
        <v>A</v>
      </c>
      <c r="F22" s="183" t="str">
        <f>'0. BACKEND-WiP'!F22</f>
        <v>B/A/A</v>
      </c>
      <c r="G22" s="184" t="s">
        <v>11136</v>
      </c>
      <c r="H22" s="185" t="s">
        <v>5691</v>
      </c>
      <c r="I22" s="185" t="s">
        <v>10907</v>
      </c>
      <c r="J22" s="273" t="s">
        <v>11137</v>
      </c>
      <c r="K22" s="273" t="s">
        <v>11138</v>
      </c>
      <c r="L22" s="273" t="s">
        <v>11139</v>
      </c>
      <c r="M22" s="185" t="s">
        <v>5691</v>
      </c>
      <c r="N22" s="185" t="s">
        <v>5691</v>
      </c>
      <c r="O22" s="185" t="s">
        <v>5691</v>
      </c>
      <c r="P22" s="183">
        <f>'0. BACKEND-WiP'!P22</f>
        <v>0</v>
      </c>
      <c r="Q22" s="183" t="str">
        <f>'0. BACKEND-WiP'!Q22</f>
        <v>Spécifications</v>
      </c>
      <c r="R22" s="183" t="str">
        <f>'0. BACKEND-WiP'!R22</f>
        <v>RECO</v>
      </c>
      <c r="S22" s="183" t="str">
        <f>'0. BACKEND-WiP'!S22</f>
        <v>**</v>
      </c>
      <c r="T22" s="183">
        <f>'0. BACKEND-WiP'!T22</f>
        <v>0</v>
      </c>
      <c r="U22" s="183">
        <f>'0. BACKEND-WiP'!U22</f>
        <v>0</v>
      </c>
      <c r="V22" s="183">
        <f>'0. BACKEND-WiP'!V22</f>
        <v>0</v>
      </c>
      <c r="W22" s="183" t="str">
        <f>'0. BACKEND-WiP'!W22</f>
        <v>Déploiement</v>
      </c>
      <c r="X22" s="183" t="str">
        <f>'0. BACKEND-WiP'!X22</f>
        <v>#SEC ; #USE ; #COM ; #VALUE ; #METH ; #LEG</v>
      </c>
      <c r="Y22" s="183" t="str">
        <f>'0. BACKEND-WiP'!Y22</f>
        <v>Dev ; ProjectMngr ; ITMngr ;</v>
      </c>
      <c r="Z22" s="183" t="str">
        <f>'0. BACKEND-WiP'!Z22</f>
        <v>(X / Y ) * 100</v>
      </c>
      <c r="AA22" s="183" t="s">
        <v>11140</v>
      </c>
      <c r="AB22" s="183" t="s">
        <v>11141</v>
      </c>
      <c r="AC22" s="183" t="str">
        <f>'0. BACKEND-WiP'!AC22</f>
        <v>High</v>
      </c>
      <c r="AD22" s="183" t="str">
        <f>'0. BACKEND-WiP'!AD22</f>
        <v>OnUpdate</v>
      </c>
      <c r="AE22" s="183" t="s">
        <v>6822</v>
      </c>
      <c r="AF22" s="183">
        <f>'0. BACKEND-WiP'!AF22</f>
        <v>0</v>
      </c>
      <c r="AG22" s="183">
        <f>'0. BACKEND-WiP'!AG22</f>
        <v>0</v>
      </c>
    </row>
    <row r="23" spans="1:33" ht="15.75" customHeight="1">
      <c r="A23" s="183">
        <f>'0. BACKEND-WiP'!A23</f>
        <v>1</v>
      </c>
      <c r="B23" s="183" t="str">
        <f>'0. BACKEND-WiP'!B23</f>
        <v>BCK-1.C08</v>
      </c>
      <c r="C23" s="183" t="str">
        <f>'0. BACKEND-WiP'!C23</f>
        <v>C</v>
      </c>
      <c r="D23" s="183" t="str">
        <f>'0. BACKEND-WiP'!D23</f>
        <v>B</v>
      </c>
      <c r="E23" s="183" t="str">
        <f>'0. BACKEND-WiP'!E23</f>
        <v>B</v>
      </c>
      <c r="F23" s="183" t="str">
        <f>'0. BACKEND-WiP'!F23</f>
        <v>C/B/B</v>
      </c>
      <c r="G23" s="184" t="s">
        <v>11121</v>
      </c>
      <c r="H23" s="185" t="s">
        <v>5691</v>
      </c>
      <c r="I23" s="185" t="s">
        <v>10911</v>
      </c>
      <c r="J23" s="273" t="s">
        <v>11142</v>
      </c>
      <c r="K23" s="273" t="s">
        <v>11143</v>
      </c>
      <c r="L23" s="273" t="s">
        <v>11144</v>
      </c>
      <c r="M23" s="185" t="s">
        <v>5691</v>
      </c>
      <c r="N23" s="185" t="s">
        <v>5691</v>
      </c>
      <c r="O23" s="185" t="s">
        <v>5691</v>
      </c>
      <c r="P23" s="183">
        <f>'0. BACKEND-WiP'!P23</f>
        <v>0</v>
      </c>
      <c r="Q23" s="183" t="str">
        <f>'0. BACKEND-WiP'!Q23</f>
        <v>Spécifications</v>
      </c>
      <c r="R23" s="183" t="str">
        <f>'0. BACKEND-WiP'!R23</f>
        <v>CONSEIL</v>
      </c>
      <c r="S23" s="183" t="str">
        <f>'0. BACKEND-WiP'!S23</f>
        <v>N/A</v>
      </c>
      <c r="T23" s="183">
        <f>'0. BACKEND-WiP'!T23</f>
        <v>0</v>
      </c>
      <c r="U23" s="183">
        <f>'0. BACKEND-WiP'!U23</f>
        <v>0</v>
      </c>
      <c r="V23" s="183">
        <f>'0. BACKEND-WiP'!V23</f>
        <v>0</v>
      </c>
      <c r="W23" s="183" t="str">
        <f>'0. BACKEND-WiP'!W23</f>
        <v>Déploiement</v>
      </c>
      <c r="X23" s="183">
        <f>'0. BACKEND-WiP'!X23</f>
        <v>0</v>
      </c>
      <c r="Y23" s="183">
        <f>'0. BACKEND-WiP'!Y23</f>
        <v>0</v>
      </c>
      <c r="Z23" s="183">
        <f>'0. BACKEND-WiP'!Z23</f>
        <v>0</v>
      </c>
      <c r="AA23" s="183">
        <f>'0. BACKEND-WiP'!AA23</f>
        <v>0</v>
      </c>
      <c r="AB23" s="183">
        <f>'0. BACKEND-WiP'!AB23</f>
        <v>0</v>
      </c>
      <c r="AC23" s="183">
        <f>'0. BACKEND-WiP'!AC23</f>
        <v>0</v>
      </c>
      <c r="AD23" s="183">
        <f>'0. BACKEND-WiP'!AD23</f>
        <v>0</v>
      </c>
      <c r="AE23" s="183">
        <f>'0. BACKEND-WiP'!AE23</f>
        <v>0</v>
      </c>
      <c r="AF23" s="183">
        <f>'0. BACKEND-WiP'!AF23</f>
        <v>0</v>
      </c>
      <c r="AG23" s="183">
        <f>'0. BACKEND-WiP'!AG23</f>
        <v>0</v>
      </c>
    </row>
    <row r="24" spans="1:33" ht="15.75" customHeight="1">
      <c r="A24" s="183">
        <f>'0. BACKEND-WiP'!A24</f>
        <v>2</v>
      </c>
      <c r="B24" s="183" t="str">
        <f>'0. BACKEND-WiP'!B24</f>
        <v>BCK-2</v>
      </c>
      <c r="C24" s="183">
        <f>'0. BACKEND-WiP'!C24</f>
        <v>0</v>
      </c>
      <c r="D24" s="183">
        <f>'0. BACKEND-WiP'!D24</f>
        <v>0</v>
      </c>
      <c r="E24" s="183">
        <f>'0. BACKEND-WiP'!E24</f>
        <v>0</v>
      </c>
      <c r="F24" s="183" t="str">
        <f>'0. BACKEND-WiP'!F24</f>
        <v>2A/0A/2A</v>
      </c>
      <c r="G24" s="185" t="s">
        <v>5691</v>
      </c>
      <c r="H24" s="185" t="s">
        <v>10914</v>
      </c>
      <c r="I24" s="185" t="s">
        <v>5691</v>
      </c>
      <c r="J24" s="185" t="s">
        <v>5691</v>
      </c>
      <c r="K24" s="185" t="s">
        <v>5691</v>
      </c>
      <c r="L24" s="185" t="s">
        <v>5691</v>
      </c>
      <c r="M24" s="185" t="s">
        <v>5691</v>
      </c>
      <c r="N24" s="185" t="s">
        <v>5691</v>
      </c>
      <c r="O24" s="185" t="s">
        <v>5691</v>
      </c>
      <c r="P24" s="183">
        <f>'0. BACKEND-WiP'!P24</f>
        <v>0</v>
      </c>
      <c r="Q24" s="183">
        <f>'0. BACKEND-WiP'!Q24</f>
        <v>0</v>
      </c>
      <c r="R24" s="183">
        <f>'0. BACKEND-WiP'!R24</f>
        <v>0</v>
      </c>
      <c r="S24" s="183">
        <f>'0. BACKEND-WiP'!S24</f>
        <v>0</v>
      </c>
      <c r="T24" s="183">
        <f>'0. BACKEND-WiP'!T24</f>
        <v>0</v>
      </c>
      <c r="U24" s="183" t="str">
        <f>'0. BACKEND-WiP'!U24</f>
        <v>ODD#9 ; ODD#12 ; ODD#13</v>
      </c>
      <c r="V24" s="183">
        <f>'0. BACKEND-WiP'!V24</f>
        <v>0</v>
      </c>
      <c r="W24" s="183">
        <f>'0. BACKEND-WiP'!W24</f>
        <v>0</v>
      </c>
      <c r="X24" s="183">
        <f>'0. BACKEND-WiP'!X24</f>
        <v>0</v>
      </c>
      <c r="Y24" s="183">
        <f>'0. BACKEND-WiP'!Y24</f>
        <v>0</v>
      </c>
      <c r="Z24" s="183">
        <f>'0. BACKEND-WiP'!Z24</f>
        <v>0</v>
      </c>
      <c r="AA24" s="183">
        <f>'0. BACKEND-WiP'!AA24</f>
        <v>0</v>
      </c>
      <c r="AB24" s="183">
        <f>'0. BACKEND-WiP'!AB24</f>
        <v>0</v>
      </c>
      <c r="AC24" s="183">
        <f>'0. BACKEND-WiP'!AC24</f>
        <v>0</v>
      </c>
      <c r="AD24" s="183">
        <f>'0. BACKEND-WiP'!AD24</f>
        <v>0</v>
      </c>
      <c r="AE24" s="183">
        <f>'0. BACKEND-WiP'!AE24</f>
        <v>0</v>
      </c>
      <c r="AF24" s="183">
        <f>'0. BACKEND-WiP'!AF24</f>
        <v>0</v>
      </c>
      <c r="AG24" s="183">
        <f>'0. BACKEND-WiP'!AG24</f>
        <v>0</v>
      </c>
    </row>
    <row r="25" spans="1:33" ht="15.75" customHeight="1">
      <c r="A25" s="183">
        <f>'0. BACKEND-WiP'!A25</f>
        <v>2</v>
      </c>
      <c r="B25" s="183" t="str">
        <f>'0. BACKEND-WiP'!B25</f>
        <v>BCK-2.C01</v>
      </c>
      <c r="C25" s="183" t="str">
        <f>'0. BACKEND-WiP'!C25</f>
        <v>B</v>
      </c>
      <c r="D25" s="183" t="str">
        <f>'0. BACKEND-WiP'!D25</f>
        <v>B</v>
      </c>
      <c r="E25" s="183" t="str">
        <f>'0. BACKEND-WiP'!E25</f>
        <v>B</v>
      </c>
      <c r="F25" s="183" t="str">
        <f>'0. BACKEND-WiP'!F25</f>
        <v>B/B/B</v>
      </c>
      <c r="G25" s="184" t="s">
        <v>10560</v>
      </c>
      <c r="H25" s="185" t="s">
        <v>5691</v>
      </c>
      <c r="I25" s="185" t="s">
        <v>10916</v>
      </c>
      <c r="J25" s="185" t="s">
        <v>10917</v>
      </c>
      <c r="K25" s="185" t="s">
        <v>10918</v>
      </c>
      <c r="L25" s="185" t="s">
        <v>10919</v>
      </c>
      <c r="M25" s="185" t="s">
        <v>5691</v>
      </c>
      <c r="N25" s="185" t="s">
        <v>5691</v>
      </c>
      <c r="O25" s="185" t="s">
        <v>10565</v>
      </c>
      <c r="P25" s="183">
        <f>'0. BACKEND-WiP'!P25</f>
        <v>0</v>
      </c>
      <c r="Q25" s="183" t="str">
        <f>'0. BACKEND-WiP'!Q25</f>
        <v>BackEnd</v>
      </c>
      <c r="R25" s="183" t="str">
        <f>'0. BACKEND-WiP'!R25</f>
        <v>CONSEIL</v>
      </c>
      <c r="S25" s="183" t="str">
        <f>'0. BACKEND-WiP'!S25</f>
        <v>N/A</v>
      </c>
      <c r="T25" s="183">
        <f>'0. BACKEND-WiP'!T25</f>
        <v>0</v>
      </c>
      <c r="U25" s="183">
        <f>'0. BACKEND-WiP'!U25</f>
        <v>0</v>
      </c>
      <c r="V25" s="183">
        <f>'0. BACKEND-WiP'!V25</f>
        <v>0</v>
      </c>
      <c r="W25" s="183" t="str">
        <f>'0. BACKEND-WiP'!W25</f>
        <v>Déploiement</v>
      </c>
      <c r="X25" s="183">
        <f>'0. BACKEND-WiP'!X25</f>
        <v>0</v>
      </c>
      <c r="Y25" s="183">
        <f>'0. BACKEND-WiP'!Y25</f>
        <v>0</v>
      </c>
      <c r="Z25" s="183">
        <f>'0. BACKEND-WiP'!Z25</f>
        <v>0</v>
      </c>
      <c r="AA25" s="183">
        <f>'0. BACKEND-WiP'!AA25</f>
        <v>0</v>
      </c>
      <c r="AB25" s="183">
        <f>'0. BACKEND-WiP'!AB25</f>
        <v>0</v>
      </c>
      <c r="AC25" s="183">
        <f>'0. BACKEND-WiP'!AC25</f>
        <v>0</v>
      </c>
      <c r="AD25" s="183">
        <f>'0. BACKEND-WiP'!AD25</f>
        <v>0</v>
      </c>
      <c r="AE25" s="183">
        <f>'0. BACKEND-WiP'!AE25</f>
        <v>0</v>
      </c>
      <c r="AF25" s="183">
        <f>'0. BACKEND-WiP'!AF25</f>
        <v>0</v>
      </c>
      <c r="AG25" s="183">
        <f>'0. BACKEND-WiP'!AG25</f>
        <v>0</v>
      </c>
    </row>
    <row r="26" spans="1:33" ht="15.75" customHeight="1">
      <c r="A26" s="183">
        <f>'0. BACKEND-WiP'!A26</f>
        <v>2</v>
      </c>
      <c r="B26" s="183" t="str">
        <f>'0. BACKEND-WiP'!B26</f>
        <v>BCK-2.C02</v>
      </c>
      <c r="C26" s="183" t="str">
        <f>'0. BACKEND-WiP'!C26</f>
        <v>B</v>
      </c>
      <c r="D26" s="183" t="str">
        <f>'0. BACKEND-WiP'!D26</f>
        <v>B</v>
      </c>
      <c r="E26" s="183" t="str">
        <f>'0. BACKEND-WiP'!E26</f>
        <v>B</v>
      </c>
      <c r="F26" s="183" t="str">
        <f>'0. BACKEND-WiP'!F26</f>
        <v>B/B/B</v>
      </c>
      <c r="G26" s="184" t="s">
        <v>10560</v>
      </c>
      <c r="H26" s="185" t="s">
        <v>5691</v>
      </c>
      <c r="I26" s="185" t="s">
        <v>10920</v>
      </c>
      <c r="J26" s="273" t="s">
        <v>11145</v>
      </c>
      <c r="K26" s="273" t="s">
        <v>11146</v>
      </c>
      <c r="L26" s="185" t="s">
        <v>10923</v>
      </c>
      <c r="M26" s="185" t="s">
        <v>10924</v>
      </c>
      <c r="N26" s="185" t="s">
        <v>5691</v>
      </c>
      <c r="O26" s="185" t="s">
        <v>5691</v>
      </c>
      <c r="P26" s="183">
        <f>'0. BACKEND-WiP'!P26</f>
        <v>0</v>
      </c>
      <c r="Q26" s="183" t="str">
        <f>'0. BACKEND-WiP'!Q26</f>
        <v>BackEnd</v>
      </c>
      <c r="R26" s="183" t="str">
        <f>'0. BACKEND-WiP'!R26</f>
        <v>CONSEIL</v>
      </c>
      <c r="S26" s="183" t="str">
        <f>'0. BACKEND-WiP'!S26</f>
        <v>N/A</v>
      </c>
      <c r="T26" s="183">
        <f>'0. BACKEND-WiP'!T26</f>
        <v>0</v>
      </c>
      <c r="U26" s="183">
        <f>'0. BACKEND-WiP'!U26</f>
        <v>0</v>
      </c>
      <c r="V26" s="183">
        <f>'0. BACKEND-WiP'!V26</f>
        <v>0</v>
      </c>
      <c r="W26" s="183" t="str">
        <f>'0. BACKEND-WiP'!W26</f>
        <v>Déploiement</v>
      </c>
      <c r="X26" s="183">
        <f>'0. BACKEND-WiP'!X26</f>
        <v>0</v>
      </c>
      <c r="Y26" s="183">
        <f>'0. BACKEND-WiP'!Y26</f>
        <v>0</v>
      </c>
      <c r="Z26" s="183">
        <f>'0. BACKEND-WiP'!Z26</f>
        <v>0</v>
      </c>
      <c r="AA26" s="183">
        <f>'0. BACKEND-WiP'!AA26</f>
        <v>0</v>
      </c>
      <c r="AB26" s="183">
        <f>'0. BACKEND-WiP'!AB26</f>
        <v>0</v>
      </c>
      <c r="AC26" s="183">
        <f>'0. BACKEND-WiP'!AC26</f>
        <v>0</v>
      </c>
      <c r="AD26" s="183">
        <f>'0. BACKEND-WiP'!AD26</f>
        <v>0</v>
      </c>
      <c r="AE26" s="183">
        <f>'0. BACKEND-WiP'!AE26</f>
        <v>0</v>
      </c>
      <c r="AF26" s="183">
        <f>'0. BACKEND-WiP'!AF26</f>
        <v>0</v>
      </c>
      <c r="AG26" s="183">
        <f>'0. BACKEND-WiP'!AG26</f>
        <v>0</v>
      </c>
    </row>
    <row r="27" spans="1:33" ht="15.75" customHeight="1">
      <c r="A27" s="183">
        <f>'0. BACKEND-WiP'!A27</f>
        <v>2</v>
      </c>
      <c r="B27" s="183" t="str">
        <f>'0. BACKEND-WiP'!B27</f>
        <v>BCK-2.C03</v>
      </c>
      <c r="C27" s="183" t="str">
        <f>'0. BACKEND-WiP'!C27</f>
        <v>B</v>
      </c>
      <c r="D27" s="183" t="str">
        <f>'0. BACKEND-WiP'!D27</f>
        <v>B</v>
      </c>
      <c r="E27" s="183" t="str">
        <f>'0. BACKEND-WiP'!E27</f>
        <v>B</v>
      </c>
      <c r="F27" s="183" t="str">
        <f>'0. BACKEND-WiP'!F27</f>
        <v>B/B/B</v>
      </c>
      <c r="G27" s="184" t="s">
        <v>10560</v>
      </c>
      <c r="H27" s="185" t="s">
        <v>5691</v>
      </c>
      <c r="I27" s="185" t="s">
        <v>5691</v>
      </c>
      <c r="J27" s="273" t="s">
        <v>11147</v>
      </c>
      <c r="K27" s="273" t="s">
        <v>11148</v>
      </c>
      <c r="L27" s="185" t="s">
        <v>10926</v>
      </c>
      <c r="M27" s="185" t="s">
        <v>5691</v>
      </c>
      <c r="N27" s="185" t="s">
        <v>5691</v>
      </c>
      <c r="O27" s="185" t="s">
        <v>5691</v>
      </c>
      <c r="P27" s="183">
        <f>'0. BACKEND-WiP'!P27</f>
        <v>0</v>
      </c>
      <c r="Q27" s="183" t="str">
        <f>'0. BACKEND-WiP'!Q27</f>
        <v>BackEnd</v>
      </c>
      <c r="R27" s="183" t="str">
        <f>'0. BACKEND-WiP'!R27</f>
        <v>CONSEIL</v>
      </c>
      <c r="S27" s="183" t="str">
        <f>'0. BACKEND-WiP'!S27</f>
        <v>N/A</v>
      </c>
      <c r="T27" s="183">
        <f>'0. BACKEND-WiP'!T27</f>
        <v>0</v>
      </c>
      <c r="U27" s="183">
        <f>'0. BACKEND-WiP'!U27</f>
        <v>0</v>
      </c>
      <c r="V27" s="183">
        <f>'0. BACKEND-WiP'!V27</f>
        <v>0</v>
      </c>
      <c r="W27" s="183" t="str">
        <f>'0. BACKEND-WiP'!W27</f>
        <v>Acquisition</v>
      </c>
      <c r="X27" s="183">
        <f>'0. BACKEND-WiP'!X27</f>
        <v>0</v>
      </c>
      <c r="Y27" s="183">
        <f>'0. BACKEND-WiP'!Y27</f>
        <v>0</v>
      </c>
      <c r="Z27" s="183">
        <f>'0. BACKEND-WiP'!Z27</f>
        <v>0</v>
      </c>
      <c r="AA27" s="183">
        <f>'0. BACKEND-WiP'!AA27</f>
        <v>0</v>
      </c>
      <c r="AB27" s="183">
        <f>'0. BACKEND-WiP'!AB27</f>
        <v>0</v>
      </c>
      <c r="AC27" s="183">
        <f>'0. BACKEND-WiP'!AC27</f>
        <v>0</v>
      </c>
      <c r="AD27" s="183">
        <f>'0. BACKEND-WiP'!AD27</f>
        <v>0</v>
      </c>
      <c r="AE27" s="183">
        <f>'0. BACKEND-WiP'!AE27</f>
        <v>0</v>
      </c>
      <c r="AF27" s="183">
        <f>'0. BACKEND-WiP'!AF27</f>
        <v>0</v>
      </c>
      <c r="AG27" s="183">
        <f>'0. BACKEND-WiP'!AG27</f>
        <v>0</v>
      </c>
    </row>
    <row r="28" spans="1:33" ht="15.75" customHeight="1">
      <c r="A28" s="183">
        <f>'0. BACKEND-WiP'!A28</f>
        <v>2</v>
      </c>
      <c r="B28" s="183" t="str">
        <f>'0. BACKEND-WiP'!B28</f>
        <v>BCK-2.C04</v>
      </c>
      <c r="C28" s="183" t="str">
        <f>'0. BACKEND-WiP'!C28</f>
        <v>B</v>
      </c>
      <c r="D28" s="183" t="str">
        <f>'0. BACKEND-WiP'!D28</f>
        <v>B</v>
      </c>
      <c r="E28" s="183" t="str">
        <f>'0. BACKEND-WiP'!E28</f>
        <v>B</v>
      </c>
      <c r="F28" s="183" t="str">
        <f>'0. BACKEND-WiP'!F28</f>
        <v>B/B/B</v>
      </c>
      <c r="G28" s="184" t="s">
        <v>10560</v>
      </c>
      <c r="H28" s="185" t="s">
        <v>5691</v>
      </c>
      <c r="I28" s="185" t="s">
        <v>10927</v>
      </c>
      <c r="J28" s="273" t="s">
        <v>11149</v>
      </c>
      <c r="K28" s="273" t="s">
        <v>11150</v>
      </c>
      <c r="L28" s="273" t="s">
        <v>11151</v>
      </c>
      <c r="M28" s="185" t="s">
        <v>5691</v>
      </c>
      <c r="N28" s="185" t="s">
        <v>5691</v>
      </c>
      <c r="O28" s="185" t="s">
        <v>5691</v>
      </c>
      <c r="P28" s="183">
        <f>'0. BACKEND-WiP'!P28</f>
        <v>0</v>
      </c>
      <c r="Q28" s="183" t="str">
        <f>'0. BACKEND-WiP'!Q28</f>
        <v>BackEnd</v>
      </c>
      <c r="R28" s="183" t="str">
        <f>'0. BACKEND-WiP'!R28</f>
        <v>CONSEIL</v>
      </c>
      <c r="S28" s="183" t="str">
        <f>'0. BACKEND-WiP'!S28</f>
        <v>N/A</v>
      </c>
      <c r="T28" s="183">
        <f>'0. BACKEND-WiP'!T28</f>
        <v>0</v>
      </c>
      <c r="U28" s="183">
        <f>'0. BACKEND-WiP'!U28</f>
        <v>0</v>
      </c>
      <c r="V28" s="183">
        <f>'0. BACKEND-WiP'!V28</f>
        <v>0</v>
      </c>
      <c r="W28" s="183" t="str">
        <f>'0. BACKEND-WiP'!W28</f>
        <v>Utilisation</v>
      </c>
      <c r="X28" s="183">
        <f>'0. BACKEND-WiP'!X28</f>
        <v>0</v>
      </c>
      <c r="Y28" s="183">
        <f>'0. BACKEND-WiP'!Y28</f>
        <v>0</v>
      </c>
      <c r="Z28" s="183">
        <f>'0. BACKEND-WiP'!Z28</f>
        <v>0</v>
      </c>
      <c r="AA28" s="183">
        <f>'0. BACKEND-WiP'!AA28</f>
        <v>0</v>
      </c>
      <c r="AB28" s="183">
        <f>'0. BACKEND-WiP'!AB28</f>
        <v>0</v>
      </c>
      <c r="AC28" s="183">
        <f>'0. BACKEND-WiP'!AC28</f>
        <v>0</v>
      </c>
      <c r="AD28" s="183">
        <f>'0. BACKEND-WiP'!AD28</f>
        <v>0</v>
      </c>
      <c r="AE28" s="183">
        <f>'0. BACKEND-WiP'!AE28</f>
        <v>0</v>
      </c>
      <c r="AF28" s="183">
        <f>'0. BACKEND-WiP'!AF28</f>
        <v>0</v>
      </c>
      <c r="AG28" s="183">
        <f>'0. BACKEND-WiP'!AG28</f>
        <v>0</v>
      </c>
    </row>
    <row r="29" spans="1:33" ht="15.75" customHeight="1">
      <c r="A29" s="183">
        <f>'0. BACKEND-WiP'!A29</f>
        <v>2</v>
      </c>
      <c r="B29" s="183" t="str">
        <f>'0. BACKEND-WiP'!B29</f>
        <v>BCK-2.C05</v>
      </c>
      <c r="C29" s="183" t="str">
        <f>'0. BACKEND-WiP'!C29</f>
        <v>B</v>
      </c>
      <c r="D29" s="183" t="str">
        <f>'0. BACKEND-WiP'!D29</f>
        <v>B</v>
      </c>
      <c r="E29" s="183" t="str">
        <f>'0. BACKEND-WiP'!E29</f>
        <v>B</v>
      </c>
      <c r="F29" s="183" t="str">
        <f>'0. BACKEND-WiP'!F29</f>
        <v>B/B/B</v>
      </c>
      <c r="G29" s="184" t="s">
        <v>10560</v>
      </c>
      <c r="H29" s="185" t="s">
        <v>5691</v>
      </c>
      <c r="I29" s="185" t="s">
        <v>5691</v>
      </c>
      <c r="J29" s="185" t="s">
        <v>10931</v>
      </c>
      <c r="K29" s="273" t="s">
        <v>11152</v>
      </c>
      <c r="L29" s="185" t="s">
        <v>10933</v>
      </c>
      <c r="M29" s="185" t="s">
        <v>5691</v>
      </c>
      <c r="N29" s="185" t="s">
        <v>5691</v>
      </c>
      <c r="O29" s="185" t="s">
        <v>5691</v>
      </c>
      <c r="P29" s="183">
        <f>'0. BACKEND-WiP'!P29</f>
        <v>0</v>
      </c>
      <c r="Q29" s="183" t="str">
        <f>'0. BACKEND-WiP'!Q29</f>
        <v>BackEnd</v>
      </c>
      <c r="R29" s="183" t="str">
        <f>'0. BACKEND-WiP'!R29</f>
        <v>CONSEIL</v>
      </c>
      <c r="S29" s="183" t="str">
        <f>'0. BACKEND-WiP'!S29</f>
        <v>N/A</v>
      </c>
      <c r="T29" s="183">
        <f>'0. BACKEND-WiP'!T29</f>
        <v>0</v>
      </c>
      <c r="U29" s="183">
        <f>'0. BACKEND-WiP'!U29</f>
        <v>0</v>
      </c>
      <c r="V29" s="183">
        <f>'0. BACKEND-WiP'!V29</f>
        <v>0</v>
      </c>
      <c r="W29" s="183" t="str">
        <f>'0. BACKEND-WiP'!W29</f>
        <v>Réalisation</v>
      </c>
      <c r="X29" s="183">
        <f>'0. BACKEND-WiP'!X29</f>
        <v>0</v>
      </c>
      <c r="Y29" s="183">
        <f>'0. BACKEND-WiP'!Y29</f>
        <v>0</v>
      </c>
      <c r="Z29" s="183">
        <f>'0. BACKEND-WiP'!Z29</f>
        <v>0</v>
      </c>
      <c r="AA29" s="183">
        <f>'0. BACKEND-WiP'!AA29</f>
        <v>0</v>
      </c>
      <c r="AB29" s="183">
        <f>'0. BACKEND-WiP'!AB29</f>
        <v>0</v>
      </c>
      <c r="AC29" s="183">
        <f>'0. BACKEND-WiP'!AC29</f>
        <v>0</v>
      </c>
      <c r="AD29" s="183">
        <f>'0. BACKEND-WiP'!AD29</f>
        <v>0</v>
      </c>
      <c r="AE29" s="183">
        <f>'0. BACKEND-WiP'!AE29</f>
        <v>0</v>
      </c>
      <c r="AF29" s="183">
        <f>'0. BACKEND-WiP'!AF29</f>
        <v>0</v>
      </c>
      <c r="AG29" s="183">
        <f>'0. BACKEND-WiP'!AG29</f>
        <v>0</v>
      </c>
    </row>
    <row r="30" spans="1:33" ht="15.75" customHeight="1">
      <c r="A30" s="183">
        <f>'0. BACKEND-WiP'!A30</f>
        <v>2</v>
      </c>
      <c r="B30" s="183" t="str">
        <f>'0. BACKEND-WiP'!B30</f>
        <v>BCK-2.01</v>
      </c>
      <c r="C30" s="183" t="str">
        <f>'0. BACKEND-WiP'!C30</f>
        <v>A</v>
      </c>
      <c r="D30" s="183" t="str">
        <f>'0. BACKEND-WiP'!D30</f>
        <v>B</v>
      </c>
      <c r="E30" s="183" t="str">
        <f>'0. BACKEND-WiP'!E30</f>
        <v>A</v>
      </c>
      <c r="F30" s="183" t="str">
        <f>'0. BACKEND-WiP'!F30</f>
        <v>A/B/A</v>
      </c>
      <c r="G30" s="184" t="s">
        <v>10560</v>
      </c>
      <c r="H30" s="185" t="s">
        <v>5691</v>
      </c>
      <c r="I30" s="185" t="s">
        <v>10934</v>
      </c>
      <c r="J30" s="185" t="s">
        <v>10935</v>
      </c>
      <c r="K30" s="273" t="s">
        <v>11153</v>
      </c>
      <c r="L30" s="185" t="s">
        <v>10937</v>
      </c>
      <c r="M30" s="185" t="s">
        <v>5691</v>
      </c>
      <c r="N30" s="185" t="s">
        <v>5691</v>
      </c>
      <c r="O30" s="185" t="s">
        <v>5691</v>
      </c>
      <c r="P30" s="183">
        <f>'0. BACKEND-WiP'!P30</f>
        <v>0</v>
      </c>
      <c r="Q30" s="183" t="str">
        <f>'0. BACKEND-WiP'!Q30</f>
        <v>BackEnd</v>
      </c>
      <c r="R30" s="183" t="str">
        <f>'0. BACKEND-WiP'!R30</f>
        <v>RECO</v>
      </c>
      <c r="S30" s="183" t="str">
        <f>'0. BACKEND-WiP'!S30</f>
        <v>***</v>
      </c>
      <c r="T30" s="183">
        <f>'0. BACKEND-WiP'!T30</f>
        <v>0</v>
      </c>
      <c r="U30" s="183">
        <f>'0. BACKEND-WiP'!U30</f>
        <v>0</v>
      </c>
      <c r="V30" s="183">
        <f>'0. BACKEND-WiP'!V30</f>
        <v>0</v>
      </c>
      <c r="W30" s="183" t="str">
        <f>'0. BACKEND-WiP'!W30</f>
        <v>Fin de Vie</v>
      </c>
      <c r="X30" s="183" t="str">
        <f>'0. BACKEND-WiP'!X30</f>
        <v>#PERF ; #SEC ; #VOL ; #USE ; #METH ;</v>
      </c>
      <c r="Y30" s="183" t="str">
        <f>'0. BACKEND-WiP'!Y30</f>
        <v>Dev ; ProjectMngr ; ITMngr ;</v>
      </c>
      <c r="Z30" s="183" t="str">
        <f>'0. BACKEND-WiP'!Z30</f>
        <v>(X / Y ) * 100</v>
      </c>
      <c r="AA30" s="183" t="s">
        <v>5834</v>
      </c>
      <c r="AB30" s="183">
        <f>'0. BACKEND-WiP'!AB30</f>
        <v>100</v>
      </c>
      <c r="AC30" s="183" t="str">
        <f>'0. BACKEND-WiP'!AC30</f>
        <v>Low</v>
      </c>
      <c r="AD30" s="183" t="str">
        <f>'0. BACKEND-WiP'!AD30</f>
        <v>OnUpdate</v>
      </c>
      <c r="AE30" s="183" t="s">
        <v>11154</v>
      </c>
      <c r="AF30" s="183">
        <f>'0. BACKEND-WiP'!AF30</f>
        <v>0</v>
      </c>
      <c r="AG30" s="183">
        <f>'0. BACKEND-WiP'!AG30</f>
        <v>0</v>
      </c>
    </row>
    <row r="31" spans="1:33" ht="15.75" customHeight="1">
      <c r="A31" s="183">
        <f>'0. BACKEND-WiP'!A31</f>
        <v>2</v>
      </c>
      <c r="B31" s="183" t="str">
        <f>'0. BACKEND-WiP'!B31</f>
        <v>BCK-2.C06</v>
      </c>
      <c r="C31" s="183" t="str">
        <f>'0. BACKEND-WiP'!C31</f>
        <v>B</v>
      </c>
      <c r="D31" s="183" t="str">
        <f>'0. BACKEND-WiP'!D31</f>
        <v>C</v>
      </c>
      <c r="E31" s="183" t="str">
        <f>'0. BACKEND-WiP'!E31</f>
        <v>B</v>
      </c>
      <c r="F31" s="183" t="str">
        <f>'0. BACKEND-WiP'!F31</f>
        <v>B/C/B</v>
      </c>
      <c r="G31" s="184" t="s">
        <v>10560</v>
      </c>
      <c r="H31" s="185" t="s">
        <v>5691</v>
      </c>
      <c r="I31" s="185" t="s">
        <v>10938</v>
      </c>
      <c r="J31" s="273" t="s">
        <v>11155</v>
      </c>
      <c r="K31" s="185" t="s">
        <v>10940</v>
      </c>
      <c r="L31" s="185" t="s">
        <v>10941</v>
      </c>
      <c r="M31" s="185" t="s">
        <v>5691</v>
      </c>
      <c r="N31" s="185" t="s">
        <v>5691</v>
      </c>
      <c r="O31" s="185" t="s">
        <v>5691</v>
      </c>
      <c r="P31" s="183">
        <f>'0. BACKEND-WiP'!P31</f>
        <v>0</v>
      </c>
      <c r="Q31" s="183" t="str">
        <f>'0. BACKEND-WiP'!Q31</f>
        <v>BackEnd</v>
      </c>
      <c r="R31" s="183" t="str">
        <f>'0. BACKEND-WiP'!R31</f>
        <v>CONSEIL</v>
      </c>
      <c r="S31" s="183" t="str">
        <f>'0. BACKEND-WiP'!S31</f>
        <v>N/A</v>
      </c>
      <c r="T31" s="183">
        <f>'0. BACKEND-WiP'!T31</f>
        <v>0</v>
      </c>
      <c r="U31" s="183">
        <f>'0. BACKEND-WiP'!U31</f>
        <v>0</v>
      </c>
      <c r="V31" s="183">
        <f>'0. BACKEND-WiP'!V31</f>
        <v>0</v>
      </c>
      <c r="W31" s="183" t="str">
        <f>'0. BACKEND-WiP'!W31</f>
        <v>Déploiement</v>
      </c>
      <c r="X31" s="183">
        <f>'0. BACKEND-WiP'!X31</f>
        <v>0</v>
      </c>
      <c r="Y31" s="183">
        <f>'0. BACKEND-WiP'!Y31</f>
        <v>0</v>
      </c>
      <c r="Z31" s="183">
        <f>'0. BACKEND-WiP'!Z31</f>
        <v>0</v>
      </c>
      <c r="AA31" s="183">
        <f>'0. BACKEND-WiP'!AA31</f>
        <v>0</v>
      </c>
      <c r="AB31" s="183">
        <f>'0. BACKEND-WiP'!AB31</f>
        <v>0</v>
      </c>
      <c r="AC31" s="183">
        <f>'0. BACKEND-WiP'!AC31</f>
        <v>0</v>
      </c>
      <c r="AD31" s="183">
        <f>'0. BACKEND-WiP'!AD31</f>
        <v>0</v>
      </c>
      <c r="AE31" s="183">
        <f>'0. BACKEND-WiP'!AE31</f>
        <v>0</v>
      </c>
      <c r="AF31" s="183">
        <f>'0. BACKEND-WiP'!AF31</f>
        <v>0</v>
      </c>
      <c r="AG31" s="183">
        <f>'0. BACKEND-WiP'!AG31</f>
        <v>0</v>
      </c>
    </row>
    <row r="32" spans="1:33" ht="15.75" customHeight="1">
      <c r="A32" s="183">
        <f>'0. BACKEND-WiP'!A32</f>
        <v>2</v>
      </c>
      <c r="B32" s="183" t="str">
        <f>'0. BACKEND-WiP'!B32</f>
        <v>BCK-2.02</v>
      </c>
      <c r="C32" s="183" t="str">
        <f>'0. BACKEND-WiP'!C32</f>
        <v>B</v>
      </c>
      <c r="D32" s="183" t="str">
        <f>'0. BACKEND-WiP'!D32</f>
        <v>C</v>
      </c>
      <c r="E32" s="183" t="str">
        <f>'0. BACKEND-WiP'!E32</f>
        <v>B</v>
      </c>
      <c r="F32" s="183" t="str">
        <f>'0. BACKEND-WiP'!F32</f>
        <v>B/C/B</v>
      </c>
      <c r="G32" s="184" t="s">
        <v>10560</v>
      </c>
      <c r="H32" s="185" t="s">
        <v>5691</v>
      </c>
      <c r="I32" s="185" t="s">
        <v>10942</v>
      </c>
      <c r="J32" s="185" t="s">
        <v>10943</v>
      </c>
      <c r="K32" s="273" t="s">
        <v>11156</v>
      </c>
      <c r="L32" s="185" t="s">
        <v>10945</v>
      </c>
      <c r="M32" s="185" t="s">
        <v>5691</v>
      </c>
      <c r="N32" s="185" t="s">
        <v>5691</v>
      </c>
      <c r="O32" s="185" t="s">
        <v>5691</v>
      </c>
      <c r="P32" s="183">
        <f>'0. BACKEND-WiP'!P32</f>
        <v>0</v>
      </c>
      <c r="Q32" s="183" t="str">
        <f>'0. BACKEND-WiP'!Q32</f>
        <v>Architecture</v>
      </c>
      <c r="R32" s="183" t="str">
        <f>'0. BACKEND-WiP'!R32</f>
        <v>RECO</v>
      </c>
      <c r="S32" s="183" t="str">
        <f>'0. BACKEND-WiP'!S32</f>
        <v>**</v>
      </c>
      <c r="T32" s="183">
        <f>'0. BACKEND-WiP'!T32</f>
        <v>0</v>
      </c>
      <c r="U32" s="183">
        <f>'0. BACKEND-WiP'!U32</f>
        <v>0</v>
      </c>
      <c r="V32" s="183">
        <f>'0. BACKEND-WiP'!V32</f>
        <v>0</v>
      </c>
      <c r="W32" s="183" t="str">
        <f>'0. BACKEND-WiP'!W32</f>
        <v>Déploiement</v>
      </c>
      <c r="X32" s="183" t="str">
        <f>'0. BACKEND-WiP'!X32</f>
        <v>#PERF ; #SEC ; #VOL ; #USE ; #FIN</v>
      </c>
      <c r="Y32" s="183" t="str">
        <f>'0. BACKEND-WiP'!Y32</f>
        <v>Dev ; ProjectMngr ; ITMngr ;</v>
      </c>
      <c r="Z32" s="183" t="str">
        <f>'0. BACKEND-WiP'!Z32</f>
        <v>(X / Y ) * 100</v>
      </c>
      <c r="AA32" s="183" t="s">
        <v>5834</v>
      </c>
      <c r="AB32" s="183">
        <f>'0. BACKEND-WiP'!AB32</f>
        <v>100</v>
      </c>
      <c r="AC32" s="183" t="str">
        <f>'0. BACKEND-WiP'!AC32</f>
        <v>High</v>
      </c>
      <c r="AD32" s="183" t="str">
        <f>'0. BACKEND-WiP'!AD32</f>
        <v>OnUpdate</v>
      </c>
      <c r="AE32" s="183" t="s">
        <v>6822</v>
      </c>
      <c r="AF32" s="183">
        <f>'0. BACKEND-WiP'!AF32</f>
        <v>0</v>
      </c>
      <c r="AG32" s="183">
        <f>'0. BACKEND-WiP'!AG32</f>
        <v>0</v>
      </c>
    </row>
    <row r="33" spans="1:33" ht="15.75" customHeight="1">
      <c r="A33" s="183">
        <f>'0. BACKEND-WiP'!A33</f>
        <v>2</v>
      </c>
      <c r="B33" s="183" t="str">
        <f>'0. BACKEND-WiP'!B33</f>
        <v>BCK-2.03</v>
      </c>
      <c r="C33" s="183" t="str">
        <f>'0. BACKEND-WiP'!C33</f>
        <v>A</v>
      </c>
      <c r="D33" s="183" t="str">
        <f>'0. BACKEND-WiP'!D33</f>
        <v>B</v>
      </c>
      <c r="E33" s="183" t="str">
        <f>'0. BACKEND-WiP'!E33</f>
        <v>B</v>
      </c>
      <c r="F33" s="183" t="str">
        <f>'0. BACKEND-WiP'!F33</f>
        <v>A/B/B</v>
      </c>
      <c r="G33" s="184" t="s">
        <v>5678</v>
      </c>
      <c r="H33" s="185" t="s">
        <v>5691</v>
      </c>
      <c r="I33" s="185" t="s">
        <v>10947</v>
      </c>
      <c r="J33" s="274" t="s">
        <v>11157</v>
      </c>
      <c r="K33" s="273" t="s">
        <v>11158</v>
      </c>
      <c r="L33" s="274" t="s">
        <v>11159</v>
      </c>
      <c r="M33" s="185" t="s">
        <v>5691</v>
      </c>
      <c r="N33" s="185" t="s">
        <v>5691</v>
      </c>
      <c r="O33" s="185" t="s">
        <v>5691</v>
      </c>
      <c r="P33" s="183">
        <f>'0. BACKEND-WiP'!P33</f>
        <v>0</v>
      </c>
      <c r="Q33" s="183" t="str">
        <f>'0. BACKEND-WiP'!Q33</f>
        <v>BackEnd</v>
      </c>
      <c r="R33" s="183" t="str">
        <f>'0. BACKEND-WiP'!R33</f>
        <v>RECO</v>
      </c>
      <c r="S33" s="183" t="str">
        <f>'0. BACKEND-WiP'!S33</f>
        <v>**</v>
      </c>
      <c r="T33" s="183">
        <f>'0. BACKEND-WiP'!T33</f>
        <v>0</v>
      </c>
      <c r="U33" s="183">
        <f>'0. BACKEND-WiP'!U33</f>
        <v>0</v>
      </c>
      <c r="V33" s="183">
        <f>'0. BACKEND-WiP'!V33</f>
        <v>0</v>
      </c>
      <c r="W33" s="183" t="str">
        <f>'0. BACKEND-WiP'!W33</f>
        <v>Déploiement</v>
      </c>
      <c r="X33" s="183" t="str">
        <f>'0. BACKEND-WiP'!X33</f>
        <v>#PERF ; #VOL ; #SEC ; #USE ;</v>
      </c>
      <c r="Y33" s="183" t="str">
        <f>'0. BACKEND-WiP'!Y33</f>
        <v>Dev ; ProjectMngr ; ITMngr ;</v>
      </c>
      <c r="Z33" s="183" t="str">
        <f>'0. BACKEND-WiP'!Z33</f>
        <v>(X / Y ) * 100</v>
      </c>
      <c r="AA33" s="183" t="s">
        <v>5834</v>
      </c>
      <c r="AB33" s="183">
        <f>'0. BACKEND-WiP'!AB33</f>
        <v>100</v>
      </c>
      <c r="AC33" s="183" t="str">
        <f>'0. BACKEND-WiP'!AC33</f>
        <v>High</v>
      </c>
      <c r="AD33" s="183" t="str">
        <f>'0. BACKEND-WiP'!AD33</f>
        <v>OnUpdate</v>
      </c>
      <c r="AE33" s="183" t="s">
        <v>9654</v>
      </c>
      <c r="AF33" s="183">
        <f>'0. BACKEND-WiP'!AF33</f>
        <v>0</v>
      </c>
      <c r="AG33" s="183">
        <f>'0. BACKEND-WiP'!AG33</f>
        <v>0</v>
      </c>
    </row>
    <row r="34" spans="1:33" ht="15.75" customHeight="1">
      <c r="A34" s="183">
        <f>'0. BACKEND-WiP'!A34</f>
        <v>2</v>
      </c>
      <c r="B34" s="183" t="str">
        <f>'0. BACKEND-WiP'!B34</f>
        <v>BCK-2.04</v>
      </c>
      <c r="C34" s="183" t="str">
        <f>'0. BACKEND-WiP'!C34</f>
        <v>B</v>
      </c>
      <c r="D34" s="183" t="str">
        <f>'0. BACKEND-WiP'!D34</f>
        <v>C</v>
      </c>
      <c r="E34" s="183" t="str">
        <f>'0. BACKEND-WiP'!E34</f>
        <v>B</v>
      </c>
      <c r="F34" s="183" t="str">
        <f>'0. BACKEND-WiP'!F34</f>
        <v>B/C/B</v>
      </c>
      <c r="G34" s="184" t="s">
        <v>5678</v>
      </c>
      <c r="H34" s="185" t="s">
        <v>5691</v>
      </c>
      <c r="I34" s="185" t="s">
        <v>10950</v>
      </c>
      <c r="J34" s="273" t="s">
        <v>11160</v>
      </c>
      <c r="K34" s="273" t="s">
        <v>11161</v>
      </c>
      <c r="L34" s="273" t="s">
        <v>11162</v>
      </c>
      <c r="M34" s="185" t="s">
        <v>5691</v>
      </c>
      <c r="N34" s="185" t="s">
        <v>5691</v>
      </c>
      <c r="O34" s="185" t="s">
        <v>5691</v>
      </c>
      <c r="P34" s="183">
        <f>'0. BACKEND-WiP'!P34</f>
        <v>0</v>
      </c>
      <c r="Q34" s="183" t="str">
        <f>'0. BACKEND-WiP'!Q34</f>
        <v>BackEnd</v>
      </c>
      <c r="R34" s="183" t="str">
        <f>'0. BACKEND-WiP'!R34</f>
        <v>RECO</v>
      </c>
      <c r="S34" s="183" t="str">
        <f>'0. BACKEND-WiP'!S34</f>
        <v>**</v>
      </c>
      <c r="T34" s="183">
        <f>'0. BACKEND-WiP'!T34</f>
        <v>0</v>
      </c>
      <c r="U34" s="183">
        <f>'0. BACKEND-WiP'!U34</f>
        <v>0</v>
      </c>
      <c r="V34" s="183">
        <f>'0. BACKEND-WiP'!V34</f>
        <v>0</v>
      </c>
      <c r="W34" s="183" t="str">
        <f>'0. BACKEND-WiP'!W34</f>
        <v>Acquisition</v>
      </c>
      <c r="X34" s="183" t="str">
        <f>'0. BACKEND-WiP'!X34</f>
        <v>#PERF ; #VOL ;  #USE ;</v>
      </c>
      <c r="Y34" s="183" t="str">
        <f>'0. BACKEND-WiP'!Y34</f>
        <v>Dev ; ProjectMngr ; ITMngr ;</v>
      </c>
      <c r="Z34" s="183">
        <f>'0. BACKEND-WiP'!Z34</f>
        <v>0</v>
      </c>
      <c r="AA34" s="183">
        <f>'0. BACKEND-WiP'!AA34</f>
        <v>0</v>
      </c>
      <c r="AB34" s="183">
        <f>'0. BACKEND-WiP'!AB34</f>
        <v>0</v>
      </c>
      <c r="AC34" s="183" t="str">
        <f>'0. BACKEND-WiP'!AC34</f>
        <v>High</v>
      </c>
      <c r="AD34" s="183" t="str">
        <f>'0. BACKEND-WiP'!AD34</f>
        <v>OnUpdate</v>
      </c>
      <c r="AE34" s="183" t="s">
        <v>5808</v>
      </c>
      <c r="AF34" s="183">
        <f>'0. BACKEND-WiP'!AF34</f>
        <v>0</v>
      </c>
      <c r="AG34" s="183">
        <f>'0. BACKEND-WiP'!AG34</f>
        <v>0</v>
      </c>
    </row>
    <row r="35" spans="1:33" ht="15.75" customHeight="1">
      <c r="A35" s="183">
        <f>'0. BACKEND-WiP'!A35</f>
        <v>2</v>
      </c>
      <c r="B35" s="183" t="str">
        <f>'0. BACKEND-WiP'!B35</f>
        <v>BCK-2.C07</v>
      </c>
      <c r="C35" s="183" t="str">
        <f>'0. BACKEND-WiP'!C35</f>
        <v>B</v>
      </c>
      <c r="D35" s="183" t="str">
        <f>'0. BACKEND-WiP'!D35</f>
        <v>B</v>
      </c>
      <c r="E35" s="183" t="str">
        <f>'0. BACKEND-WiP'!E35</f>
        <v>B</v>
      </c>
      <c r="F35" s="183" t="str">
        <f>'0. BACKEND-WiP'!F35</f>
        <v>B/B/B</v>
      </c>
      <c r="G35" s="184" t="s">
        <v>5678</v>
      </c>
      <c r="H35" s="185" t="s">
        <v>5691</v>
      </c>
      <c r="I35" s="185" t="s">
        <v>10954</v>
      </c>
      <c r="J35" s="185" t="s">
        <v>10955</v>
      </c>
      <c r="K35" s="273" t="s">
        <v>11163</v>
      </c>
      <c r="L35" s="185" t="s">
        <v>10957</v>
      </c>
      <c r="M35" s="185" t="s">
        <v>5691</v>
      </c>
      <c r="N35" s="185" t="s">
        <v>5691</v>
      </c>
      <c r="O35" s="185" t="s">
        <v>5691</v>
      </c>
      <c r="P35" s="183">
        <f>'0. BACKEND-WiP'!P35</f>
        <v>0</v>
      </c>
      <c r="Q35" s="183" t="str">
        <f>'0. BACKEND-WiP'!Q35</f>
        <v>BackEnd</v>
      </c>
      <c r="R35" s="183" t="str">
        <f>'0. BACKEND-WiP'!R35</f>
        <v>CONSEIL</v>
      </c>
      <c r="S35" s="183" t="str">
        <f>'0. BACKEND-WiP'!S35</f>
        <v>N/A</v>
      </c>
      <c r="T35" s="183">
        <f>'0. BACKEND-WiP'!T35</f>
        <v>0</v>
      </c>
      <c r="U35" s="183">
        <f>'0. BACKEND-WiP'!U35</f>
        <v>0</v>
      </c>
      <c r="V35" s="183">
        <f>'0. BACKEND-WiP'!V35</f>
        <v>0</v>
      </c>
      <c r="W35" s="183" t="str">
        <f>'0. BACKEND-WiP'!W35</f>
        <v>Acquisition</v>
      </c>
      <c r="X35" s="183">
        <f>'0. BACKEND-WiP'!X35</f>
        <v>0</v>
      </c>
      <c r="Y35" s="183">
        <f>'0. BACKEND-WiP'!Y35</f>
        <v>0</v>
      </c>
      <c r="Z35" s="183">
        <f>'0. BACKEND-WiP'!Z35</f>
        <v>0</v>
      </c>
      <c r="AA35" s="183">
        <f>'0. BACKEND-WiP'!AA35</f>
        <v>0</v>
      </c>
      <c r="AB35" s="183">
        <f>'0. BACKEND-WiP'!AB35</f>
        <v>0</v>
      </c>
      <c r="AC35" s="183">
        <f>'0. BACKEND-WiP'!AC35</f>
        <v>0</v>
      </c>
      <c r="AD35" s="183">
        <f>'0. BACKEND-WiP'!AD35</f>
        <v>0</v>
      </c>
      <c r="AE35" s="183">
        <f>'0. BACKEND-WiP'!AE35</f>
        <v>0</v>
      </c>
      <c r="AF35" s="183">
        <f>'0. BACKEND-WiP'!AF35</f>
        <v>0</v>
      </c>
      <c r="AG35" s="183">
        <f>'0. BACKEND-WiP'!AG35</f>
        <v>0</v>
      </c>
    </row>
    <row r="36" spans="1:33" ht="15.75" customHeight="1">
      <c r="A36" s="183">
        <f>'0. BACKEND-WiP'!A36</f>
        <v>2</v>
      </c>
      <c r="B36" s="183" t="str">
        <f>'0. BACKEND-WiP'!B36</f>
        <v>BCK-2.C08</v>
      </c>
      <c r="C36" s="183" t="str">
        <f>'0. BACKEND-WiP'!C36</f>
        <v>B</v>
      </c>
      <c r="D36" s="183" t="str">
        <f>'0. BACKEND-WiP'!D36</f>
        <v>B</v>
      </c>
      <c r="E36" s="183" t="str">
        <f>'0. BACKEND-WiP'!E36</f>
        <v>A</v>
      </c>
      <c r="F36" s="183" t="str">
        <f>'0. BACKEND-WiP'!F36</f>
        <v>B/B/A</v>
      </c>
      <c r="G36" s="184" t="s">
        <v>5678</v>
      </c>
      <c r="H36" s="185" t="s">
        <v>5691</v>
      </c>
      <c r="I36" s="185" t="s">
        <v>10958</v>
      </c>
      <c r="J36" s="185" t="s">
        <v>10959</v>
      </c>
      <c r="K36" s="273" t="s">
        <v>11164</v>
      </c>
      <c r="L36" s="273" t="s">
        <v>11165</v>
      </c>
      <c r="M36" s="185" t="s">
        <v>5691</v>
      </c>
      <c r="N36" s="185" t="s">
        <v>5691</v>
      </c>
      <c r="O36" s="185" t="s">
        <v>5691</v>
      </c>
      <c r="P36" s="183">
        <f>'0. BACKEND-WiP'!P36</f>
        <v>0</v>
      </c>
      <c r="Q36" s="183" t="str">
        <f>'0. BACKEND-WiP'!Q36</f>
        <v>BackEnd</v>
      </c>
      <c r="R36" s="183" t="str">
        <f>'0. BACKEND-WiP'!R36</f>
        <v>CONSEIL</v>
      </c>
      <c r="S36" s="183" t="str">
        <f>'0. BACKEND-WiP'!S36</f>
        <v>N/A</v>
      </c>
      <c r="T36" s="183">
        <f>'0. BACKEND-WiP'!T36</f>
        <v>0</v>
      </c>
      <c r="U36" s="183">
        <f>'0. BACKEND-WiP'!U36</f>
        <v>0</v>
      </c>
      <c r="V36" s="183">
        <f>'0. BACKEND-WiP'!V36</f>
        <v>0</v>
      </c>
      <c r="W36" s="183" t="str">
        <f>'0. BACKEND-WiP'!W36</f>
        <v>Acquisition</v>
      </c>
      <c r="X36" s="183">
        <f>'0. BACKEND-WiP'!X36</f>
        <v>0</v>
      </c>
      <c r="Y36" s="183">
        <f>'0. BACKEND-WiP'!Y36</f>
        <v>0</v>
      </c>
      <c r="Z36" s="183">
        <f>'0. BACKEND-WiP'!Z36</f>
        <v>0</v>
      </c>
      <c r="AA36" s="183">
        <f>'0. BACKEND-WiP'!AA36</f>
        <v>0</v>
      </c>
      <c r="AB36" s="183">
        <f>'0. BACKEND-WiP'!AB36</f>
        <v>0</v>
      </c>
      <c r="AC36" s="183">
        <f>'0. BACKEND-WiP'!AC36</f>
        <v>0</v>
      </c>
      <c r="AD36" s="183">
        <f>'0. BACKEND-WiP'!AD36</f>
        <v>0</v>
      </c>
      <c r="AE36" s="183">
        <f>'0. BACKEND-WiP'!AE36</f>
        <v>0</v>
      </c>
      <c r="AF36" s="183">
        <f>'0. BACKEND-WiP'!AF36</f>
        <v>0</v>
      </c>
      <c r="AG36" s="183">
        <f>'0. BACKEND-WiP'!AG36</f>
        <v>0</v>
      </c>
    </row>
    <row r="37" spans="1:33" ht="15.75" customHeight="1">
      <c r="A37" s="183">
        <f>'0. BACKEND-WiP'!A37</f>
        <v>2</v>
      </c>
      <c r="B37" s="183" t="str">
        <f>'0. BACKEND-WiP'!B37</f>
        <v>BCK-2.C09</v>
      </c>
      <c r="C37" s="183" t="str">
        <f>'0. BACKEND-WiP'!C37</f>
        <v>B</v>
      </c>
      <c r="D37" s="183" t="str">
        <f>'0. BACKEND-WiP'!D37</f>
        <v>B</v>
      </c>
      <c r="E37" s="183" t="str">
        <f>'0. BACKEND-WiP'!E37</f>
        <v>B</v>
      </c>
      <c r="F37" s="183" t="str">
        <f>'0. BACKEND-WiP'!F37</f>
        <v>B/B/B</v>
      </c>
      <c r="G37" s="184" t="s">
        <v>11136</v>
      </c>
      <c r="H37" s="185" t="s">
        <v>5691</v>
      </c>
      <c r="I37" s="185" t="s">
        <v>10961</v>
      </c>
      <c r="J37" s="273" t="s">
        <v>11166</v>
      </c>
      <c r="K37" s="273" t="s">
        <v>11167</v>
      </c>
      <c r="L37" s="185" t="s">
        <v>10964</v>
      </c>
      <c r="M37" s="185" t="s">
        <v>5691</v>
      </c>
      <c r="N37" s="185" t="s">
        <v>5691</v>
      </c>
      <c r="O37" s="185" t="s">
        <v>5691</v>
      </c>
      <c r="P37" s="183">
        <f>'0. BACKEND-WiP'!P37</f>
        <v>0</v>
      </c>
      <c r="Q37" s="183" t="str">
        <f>'0. BACKEND-WiP'!Q37</f>
        <v>Développement</v>
      </c>
      <c r="R37" s="183" t="str">
        <f>'0. BACKEND-WiP'!R37</f>
        <v>CONSEIL</v>
      </c>
      <c r="S37" s="183" t="str">
        <f>'0. BACKEND-WiP'!S37</f>
        <v>N/A</v>
      </c>
      <c r="T37" s="183">
        <f>'0. BACKEND-WiP'!T37</f>
        <v>0</v>
      </c>
      <c r="U37" s="183">
        <f>'0. BACKEND-WiP'!U37</f>
        <v>0</v>
      </c>
      <c r="V37" s="183">
        <f>'0. BACKEND-WiP'!V37</f>
        <v>0</v>
      </c>
      <c r="W37" s="183" t="str">
        <f>'0. BACKEND-WiP'!W37</f>
        <v>Maintenance</v>
      </c>
      <c r="X37" s="183">
        <f>'0. BACKEND-WiP'!X37</f>
        <v>0</v>
      </c>
      <c r="Y37" s="183">
        <f>'0. BACKEND-WiP'!Y37</f>
        <v>0</v>
      </c>
      <c r="Z37" s="183">
        <f>'0. BACKEND-WiP'!Z37</f>
        <v>0</v>
      </c>
      <c r="AA37" s="183">
        <f>'0. BACKEND-WiP'!AA37</f>
        <v>0</v>
      </c>
      <c r="AB37" s="183">
        <f>'0. BACKEND-WiP'!AB37</f>
        <v>0</v>
      </c>
      <c r="AC37" s="183">
        <f>'0. BACKEND-WiP'!AC37</f>
        <v>0</v>
      </c>
      <c r="AD37" s="183">
        <f>'0. BACKEND-WiP'!AD37</f>
        <v>0</v>
      </c>
      <c r="AE37" s="183">
        <f>'0. BACKEND-WiP'!AE37</f>
        <v>0</v>
      </c>
      <c r="AF37" s="183">
        <f>'0. BACKEND-WiP'!AF37</f>
        <v>0</v>
      </c>
      <c r="AG37" s="183">
        <f>'0. BACKEND-WiP'!AG37</f>
        <v>0</v>
      </c>
    </row>
    <row r="38" spans="1:33" ht="15.75" customHeight="1">
      <c r="A38" s="183">
        <f>'0. BACKEND-WiP'!A38</f>
        <v>2</v>
      </c>
      <c r="B38" s="183" t="str">
        <f>'0. BACKEND-WiP'!B38</f>
        <v>BCK-2.05</v>
      </c>
      <c r="C38" s="183" t="str">
        <f>'0. BACKEND-WiP'!C38</f>
        <v>B</v>
      </c>
      <c r="D38" s="183" t="str">
        <f>'0. BACKEND-WiP'!D38</f>
        <v>B</v>
      </c>
      <c r="E38" s="183" t="str">
        <f>'0. BACKEND-WiP'!E38</f>
        <v>B</v>
      </c>
      <c r="F38" s="183" t="str">
        <f>'0. BACKEND-WiP'!F38</f>
        <v>B/B/B</v>
      </c>
      <c r="G38" s="184" t="s">
        <v>11136</v>
      </c>
      <c r="H38" s="185" t="s">
        <v>5691</v>
      </c>
      <c r="I38" s="185" t="s">
        <v>10965</v>
      </c>
      <c r="J38" s="185" t="s">
        <v>10966</v>
      </c>
      <c r="K38" s="273" t="s">
        <v>11168</v>
      </c>
      <c r="L38" s="185" t="s">
        <v>10968</v>
      </c>
      <c r="M38" s="185" t="s">
        <v>5691</v>
      </c>
      <c r="N38" s="185" t="s">
        <v>5691</v>
      </c>
      <c r="O38" s="185" t="s">
        <v>5691</v>
      </c>
      <c r="P38" s="183">
        <f>'0. BACKEND-WiP'!P38</f>
        <v>0</v>
      </c>
      <c r="Q38" s="183" t="str">
        <f>'0. BACKEND-WiP'!Q38</f>
        <v>Spécifications</v>
      </c>
      <c r="R38" s="183" t="str">
        <f>'0. BACKEND-WiP'!R38</f>
        <v>RECO</v>
      </c>
      <c r="S38" s="183" t="str">
        <f>'0. BACKEND-WiP'!S38</f>
        <v>**</v>
      </c>
      <c r="T38" s="183">
        <f>'0. BACKEND-WiP'!T38</f>
        <v>0</v>
      </c>
      <c r="U38" s="183">
        <f>'0. BACKEND-WiP'!U38</f>
        <v>0</v>
      </c>
      <c r="V38" s="183">
        <f>'0. BACKEND-WiP'!V38</f>
        <v>0</v>
      </c>
      <c r="W38" s="183" t="str">
        <f>'0. BACKEND-WiP'!W38</f>
        <v>Déploiement</v>
      </c>
      <c r="X38" s="183" t="str">
        <f>'0. BACKEND-WiP'!X38</f>
        <v>#PERF ; #VOL ; #SEC ; #USE ; #FIN ; #LEG</v>
      </c>
      <c r="Y38" s="183" t="str">
        <f>'0. BACKEND-WiP'!Y38</f>
        <v>Dev ; ProjectMngr ; ITMngr ;</v>
      </c>
      <c r="Z38" s="183" t="str">
        <f>'0. BACKEND-WiP'!Z38</f>
        <v>(X / Y ) * 100</v>
      </c>
      <c r="AA38" s="183" t="s">
        <v>5834</v>
      </c>
      <c r="AB38" s="183">
        <f>'0. BACKEND-WiP'!AB38</f>
        <v>100</v>
      </c>
      <c r="AC38" s="183" t="str">
        <f>'0. BACKEND-WiP'!AC38</f>
        <v>High</v>
      </c>
      <c r="AD38" s="183" t="str">
        <f>'0. BACKEND-WiP'!AD38</f>
        <v>OnUpdate</v>
      </c>
      <c r="AE38" s="183" t="s">
        <v>6822</v>
      </c>
      <c r="AF38" s="183">
        <f>'0. BACKEND-WiP'!AF38</f>
        <v>0</v>
      </c>
      <c r="AG38" s="183">
        <f>'0. BACKEND-WiP'!AG38</f>
        <v>0</v>
      </c>
    </row>
    <row r="39" spans="1:33" ht="15.75" customHeight="1">
      <c r="A39" s="183">
        <f>'0. BACKEND-WiP'!A39</f>
        <v>2</v>
      </c>
      <c r="B39" s="183" t="str">
        <f>'0. BACKEND-WiP'!B39</f>
        <v>BCK-2.C10</v>
      </c>
      <c r="C39" s="183" t="str">
        <f>'0. BACKEND-WiP'!C39</f>
        <v>B</v>
      </c>
      <c r="D39" s="183" t="str">
        <f>'0. BACKEND-WiP'!D39</f>
        <v>C</v>
      </c>
      <c r="E39" s="183" t="str">
        <f>'0. BACKEND-WiP'!E39</f>
        <v>B</v>
      </c>
      <c r="F39" s="183" t="str">
        <f>'0. BACKEND-WiP'!F39</f>
        <v>B/C/B</v>
      </c>
      <c r="G39" s="184" t="s">
        <v>11121</v>
      </c>
      <c r="H39" s="185" t="s">
        <v>5691</v>
      </c>
      <c r="I39" s="185" t="s">
        <v>5691</v>
      </c>
      <c r="J39" s="185" t="s">
        <v>10969</v>
      </c>
      <c r="K39" s="273" t="s">
        <v>11169</v>
      </c>
      <c r="L39" s="185" t="s">
        <v>10971</v>
      </c>
      <c r="M39" s="185" t="s">
        <v>5691</v>
      </c>
      <c r="N39" s="185" t="s">
        <v>5691</v>
      </c>
      <c r="O39" s="185" t="s">
        <v>5691</v>
      </c>
      <c r="P39" s="183">
        <f>'0. BACKEND-WiP'!P39</f>
        <v>0</v>
      </c>
      <c r="Q39" s="183" t="str">
        <f>'0. BACKEND-WiP'!Q39</f>
        <v>BackEnd</v>
      </c>
      <c r="R39" s="183" t="str">
        <f>'0. BACKEND-WiP'!R39</f>
        <v>CONSEIL</v>
      </c>
      <c r="S39" s="183" t="str">
        <f>'0. BACKEND-WiP'!S39</f>
        <v>N/A</v>
      </c>
      <c r="T39" s="183">
        <f>'0. BACKEND-WiP'!T39</f>
        <v>0</v>
      </c>
      <c r="U39" s="183">
        <f>'0. BACKEND-WiP'!U39</f>
        <v>0</v>
      </c>
      <c r="V39" s="183">
        <f>'0. BACKEND-WiP'!V39</f>
        <v>0</v>
      </c>
      <c r="W39" s="183" t="str">
        <f>'0. BACKEND-WiP'!W39</f>
        <v>Administration</v>
      </c>
      <c r="X39" s="183">
        <f>'0. BACKEND-WiP'!X39</f>
        <v>0</v>
      </c>
      <c r="Y39" s="183">
        <f>'0. BACKEND-WiP'!Y39</f>
        <v>0</v>
      </c>
      <c r="Z39" s="183">
        <f>'0. BACKEND-WiP'!Z39</f>
        <v>0</v>
      </c>
      <c r="AA39" s="183">
        <f>'0. BACKEND-WiP'!AA39</f>
        <v>0</v>
      </c>
      <c r="AB39" s="183">
        <f>'0. BACKEND-WiP'!AB39</f>
        <v>0</v>
      </c>
      <c r="AC39" s="183">
        <f>'0. BACKEND-WiP'!AC39</f>
        <v>0</v>
      </c>
      <c r="AD39" s="183">
        <f>'0. BACKEND-WiP'!AD39</f>
        <v>0</v>
      </c>
      <c r="AE39" s="183">
        <f>'0. BACKEND-WiP'!AE39</f>
        <v>0</v>
      </c>
      <c r="AF39" s="183">
        <f>'0. BACKEND-WiP'!AF39</f>
        <v>0</v>
      </c>
      <c r="AG39" s="183">
        <f>'0. BACKEND-WiP'!AG39</f>
        <v>0</v>
      </c>
    </row>
    <row r="40" spans="1:33" ht="15.75" customHeight="1">
      <c r="A40" s="183">
        <f>'0. BACKEND-WiP'!A40</f>
        <v>2</v>
      </c>
      <c r="B40" s="183" t="str">
        <f>'0. BACKEND-WiP'!B40</f>
        <v>BCK-2.06</v>
      </c>
      <c r="C40" s="183" t="str">
        <f>'0. BACKEND-WiP'!C40</f>
        <v>B</v>
      </c>
      <c r="D40" s="183" t="str">
        <f>'0. BACKEND-WiP'!D40</f>
        <v>C</v>
      </c>
      <c r="E40" s="183" t="str">
        <f>'0. BACKEND-WiP'!E40</f>
        <v>B</v>
      </c>
      <c r="F40" s="183" t="str">
        <f>'0. BACKEND-WiP'!F40</f>
        <v>B/C/B</v>
      </c>
      <c r="G40" s="184" t="s">
        <v>11121</v>
      </c>
      <c r="H40" s="185" t="s">
        <v>5691</v>
      </c>
      <c r="I40" s="185" t="s">
        <v>5691</v>
      </c>
      <c r="J40" s="185" t="s">
        <v>10972</v>
      </c>
      <c r="K40" s="273" t="s">
        <v>11170</v>
      </c>
      <c r="L40" s="185" t="s">
        <v>10974</v>
      </c>
      <c r="M40" s="185" t="s">
        <v>5691</v>
      </c>
      <c r="N40" s="185" t="s">
        <v>5691</v>
      </c>
      <c r="O40" s="185" t="s">
        <v>5691</v>
      </c>
      <c r="P40" s="183">
        <f>'0. BACKEND-WiP'!P40</f>
        <v>0</v>
      </c>
      <c r="Q40" s="183" t="str">
        <f>'0. BACKEND-WiP'!Q40</f>
        <v>BackEnd</v>
      </c>
      <c r="R40" s="183" t="str">
        <f>'0. BACKEND-WiP'!R40</f>
        <v>RECO</v>
      </c>
      <c r="S40" s="183" t="str">
        <f>'0. BACKEND-WiP'!S40</f>
        <v>*</v>
      </c>
      <c r="T40" s="183">
        <f>'0. BACKEND-WiP'!T40</f>
        <v>0</v>
      </c>
      <c r="U40" s="183">
        <f>'0. BACKEND-WiP'!U40</f>
        <v>0</v>
      </c>
      <c r="V40" s="183">
        <f>'0. BACKEND-WiP'!V40</f>
        <v>0</v>
      </c>
      <c r="W40" s="183" t="str">
        <f>'0. BACKEND-WiP'!W40</f>
        <v>Déploiement</v>
      </c>
      <c r="X40" s="183" t="str">
        <f>'0. BACKEND-WiP'!X40</f>
        <v>#VOL ; #METH ; #FIN</v>
      </c>
      <c r="Y40" s="183" t="str">
        <f>'0. BACKEND-WiP'!Y40</f>
        <v>Dev ; ProjectMngr ; ITMngr ;</v>
      </c>
      <c r="Z40" s="183" t="str">
        <f>'0. BACKEND-WiP'!Z40</f>
        <v>(X / Y ) * 100</v>
      </c>
      <c r="AA40" s="183" t="s">
        <v>11171</v>
      </c>
      <c r="AB40" s="183" t="s">
        <v>11172</v>
      </c>
      <c r="AC40" s="183" t="str">
        <f>'0. BACKEND-WiP'!AC40</f>
        <v>Low</v>
      </c>
      <c r="AD40" s="183" t="str">
        <f>'0. BACKEND-WiP'!AD40</f>
        <v>Periodic</v>
      </c>
      <c r="AE40" s="183" t="str">
        <f>'0. BACKEND-WiP'!AE40</f>
        <v>File system</v>
      </c>
      <c r="AF40" s="183">
        <f>'0. BACKEND-WiP'!AF40</f>
        <v>0</v>
      </c>
      <c r="AG40" s="183">
        <f>'0. BACKEND-WiP'!AG40</f>
        <v>0</v>
      </c>
    </row>
    <row r="41" spans="1:33" ht="15.75" customHeight="1">
      <c r="A41" s="183">
        <f>'0. BACKEND-WiP'!A41</f>
        <v>2</v>
      </c>
      <c r="B41" s="183" t="str">
        <f>'0. BACKEND-WiP'!B41</f>
        <v>BCK-2.07</v>
      </c>
      <c r="C41" s="183" t="str">
        <f>'0. BACKEND-WiP'!C41</f>
        <v>B</v>
      </c>
      <c r="D41" s="183" t="str">
        <f>'0. BACKEND-WiP'!D41</f>
        <v>B</v>
      </c>
      <c r="E41" s="183" t="str">
        <f>'0. BACKEND-WiP'!E41</f>
        <v>B</v>
      </c>
      <c r="F41" s="183" t="str">
        <f>'0. BACKEND-WiP'!F41</f>
        <v>B/B/B</v>
      </c>
      <c r="G41" s="184" t="s">
        <v>11173</v>
      </c>
      <c r="H41" s="185" t="s">
        <v>5691</v>
      </c>
      <c r="I41" s="185" t="s">
        <v>10976</v>
      </c>
      <c r="J41" s="273" t="s">
        <v>11174</v>
      </c>
      <c r="K41" s="273" t="s">
        <v>11175</v>
      </c>
      <c r="L41" s="273" t="s">
        <v>11176</v>
      </c>
      <c r="M41" s="185" t="s">
        <v>5691</v>
      </c>
      <c r="N41" s="185" t="s">
        <v>5691</v>
      </c>
      <c r="O41" s="185" t="s">
        <v>5691</v>
      </c>
      <c r="P41" s="183">
        <f>'0. BACKEND-WiP'!P41</f>
        <v>0</v>
      </c>
      <c r="Q41" s="183" t="str">
        <f>'0. BACKEND-WiP'!Q41</f>
        <v>Développement</v>
      </c>
      <c r="R41" s="183" t="str">
        <f>'0. BACKEND-WiP'!R41</f>
        <v>RECO</v>
      </c>
      <c r="S41" s="183" t="str">
        <f>'0. BACKEND-WiP'!S41</f>
        <v>*</v>
      </c>
      <c r="T41" s="183">
        <f>'0. BACKEND-WiP'!T41</f>
        <v>0</v>
      </c>
      <c r="U41" s="183">
        <f>'0. BACKEND-WiP'!U41</f>
        <v>0</v>
      </c>
      <c r="V41" s="183" t="str">
        <f>'0. BACKEND-WiP'!V41</f>
        <v>INCONTOURNABLE</v>
      </c>
      <c r="W41" s="183" t="str">
        <f>'0. BACKEND-WiP'!W41</f>
        <v>Revalorisation</v>
      </c>
      <c r="X41" s="183" t="str">
        <f>'0. BACKEND-WiP'!X41</f>
        <v>#MAINT ; #COM ; #VALUE ; #DEBT ; #METH ; #FIN ;</v>
      </c>
      <c r="Y41" s="183" t="str">
        <f>'0. BACKEND-WiP'!Y41</f>
        <v>Dev ; ProjectMngr ; ITMngr ;</v>
      </c>
      <c r="Z41" s="183" t="str">
        <f>'0. BACKEND-WiP'!Z41</f>
        <v>(X / Y ) * 100</v>
      </c>
      <c r="AA41" s="183" t="s">
        <v>5834</v>
      </c>
      <c r="AB41" s="183">
        <f>'0. BACKEND-WiP'!AB41</f>
        <v>100</v>
      </c>
      <c r="AC41" s="183" t="str">
        <f>'0. BACKEND-WiP'!AC41</f>
        <v>Low</v>
      </c>
      <c r="AD41" s="183" t="str">
        <f>'0. BACKEND-WiP'!AD41</f>
        <v>OnUpdate</v>
      </c>
      <c r="AE41" s="183" t="s">
        <v>11177</v>
      </c>
      <c r="AF41" s="183">
        <f>'0. BACKEND-WiP'!AF41</f>
        <v>0</v>
      </c>
      <c r="AG41" s="183">
        <f>'0. BACKEND-WiP'!AG41</f>
        <v>0</v>
      </c>
    </row>
    <row r="42" spans="1:33" ht="15.75" customHeight="1">
      <c r="A42" s="183">
        <f>'0. BACKEND-WiP'!A42</f>
        <v>3</v>
      </c>
      <c r="B42" s="183" t="str">
        <f>'0. BACKEND-WiP'!B42</f>
        <v>BCK-3</v>
      </c>
      <c r="C42" s="183">
        <f>'0. BACKEND-WiP'!C42</f>
        <v>0</v>
      </c>
      <c r="D42" s="183">
        <f>'0. BACKEND-WiP'!D42</f>
        <v>0</v>
      </c>
      <c r="E42" s="183">
        <f>'0. BACKEND-WiP'!E42</f>
        <v>0</v>
      </c>
      <c r="F42" s="183" t="str">
        <f>'0. BACKEND-WiP'!F42</f>
        <v>3A/0A/3A</v>
      </c>
      <c r="G42" s="185" t="s">
        <v>5691</v>
      </c>
      <c r="H42" s="185" t="s">
        <v>10980</v>
      </c>
      <c r="I42" s="185" t="s">
        <v>5691</v>
      </c>
      <c r="J42" s="185" t="s">
        <v>5691</v>
      </c>
      <c r="K42" s="185" t="s">
        <v>5691</v>
      </c>
      <c r="L42" s="185" t="s">
        <v>5691</v>
      </c>
      <c r="M42" s="185" t="s">
        <v>5691</v>
      </c>
      <c r="N42" s="185" t="s">
        <v>5691</v>
      </c>
      <c r="O42" s="185" t="s">
        <v>5691</v>
      </c>
      <c r="P42" s="183">
        <f>'0. BACKEND-WiP'!P42</f>
        <v>0</v>
      </c>
      <c r="Q42" s="183">
        <f>'0. BACKEND-WiP'!Q42</f>
        <v>0</v>
      </c>
      <c r="R42" s="183">
        <f>'0. BACKEND-WiP'!R42</f>
        <v>0</v>
      </c>
      <c r="S42" s="183">
        <f>'0. BACKEND-WiP'!S42</f>
        <v>0</v>
      </c>
      <c r="T42" s="183">
        <f>'0. BACKEND-WiP'!T42</f>
        <v>0</v>
      </c>
      <c r="U42" s="183" t="str">
        <f>'0. BACKEND-WiP'!U42</f>
        <v>ODD#12 ; ODD#13</v>
      </c>
      <c r="V42" s="183">
        <f>'0. BACKEND-WiP'!V42</f>
        <v>0</v>
      </c>
      <c r="W42" s="183">
        <f>'0. BACKEND-WiP'!W42</f>
        <v>0</v>
      </c>
      <c r="X42" s="183">
        <f>'0. BACKEND-WiP'!X42</f>
        <v>0</v>
      </c>
      <c r="Y42" s="183">
        <f>'0. BACKEND-WiP'!Y42</f>
        <v>0</v>
      </c>
      <c r="Z42" s="183">
        <f>'0. BACKEND-WiP'!Z42</f>
        <v>0</v>
      </c>
      <c r="AA42" s="183">
        <f>'0. BACKEND-WiP'!AA42</f>
        <v>0</v>
      </c>
      <c r="AB42" s="183">
        <f>'0. BACKEND-WiP'!AB42</f>
        <v>0</v>
      </c>
      <c r="AC42" s="183">
        <f>'0. BACKEND-WiP'!AC42</f>
        <v>0</v>
      </c>
      <c r="AD42" s="183">
        <f>'0. BACKEND-WiP'!AD42</f>
        <v>0</v>
      </c>
      <c r="AE42" s="183">
        <f>'0. BACKEND-WiP'!AE42</f>
        <v>0</v>
      </c>
      <c r="AF42" s="183">
        <f>'0. BACKEND-WiP'!AF42</f>
        <v>0</v>
      </c>
      <c r="AG42" s="183">
        <f>'0. BACKEND-WiP'!AG42</f>
        <v>0</v>
      </c>
    </row>
    <row r="43" spans="1:33" ht="15.75" customHeight="1">
      <c r="A43" s="183">
        <f>'0. BACKEND-WiP'!A43</f>
        <v>3</v>
      </c>
      <c r="B43" s="183" t="str">
        <f>'0. BACKEND-WiP'!B43</f>
        <v>BCK-3.01</v>
      </c>
      <c r="C43" s="183" t="str">
        <f>'0. BACKEND-WiP'!C43</f>
        <v>A</v>
      </c>
      <c r="D43" s="183" t="str">
        <f>'0. BACKEND-WiP'!D43</f>
        <v>B</v>
      </c>
      <c r="E43" s="183" t="str">
        <f>'0. BACKEND-WiP'!E43</f>
        <v>A</v>
      </c>
      <c r="F43" s="183" t="str">
        <f>'0. BACKEND-WiP'!F43</f>
        <v>A/B/A</v>
      </c>
      <c r="G43" s="184" t="s">
        <v>9653</v>
      </c>
      <c r="H43" s="185" t="s">
        <v>5691</v>
      </c>
      <c r="I43" s="185" t="s">
        <v>7673</v>
      </c>
      <c r="J43" s="273" t="s">
        <v>11178</v>
      </c>
      <c r="K43" s="273" t="s">
        <v>11179</v>
      </c>
      <c r="L43" s="185" t="s">
        <v>10983</v>
      </c>
      <c r="M43" s="273" t="s">
        <v>11180</v>
      </c>
      <c r="N43" s="185" t="s">
        <v>5691</v>
      </c>
      <c r="O43" s="185" t="s">
        <v>10659</v>
      </c>
      <c r="P43" s="183">
        <f>'0. BACKEND-WiP'!P43</f>
        <v>0</v>
      </c>
      <c r="Q43" s="183" t="str">
        <f>'0. BACKEND-WiP'!Q43</f>
        <v>BackEnd</v>
      </c>
      <c r="R43" s="183" t="str">
        <f>'0. BACKEND-WiP'!R43</f>
        <v>RECO</v>
      </c>
      <c r="S43" s="183" t="str">
        <f>'0. BACKEND-WiP'!S43</f>
        <v>*</v>
      </c>
      <c r="T43" s="183">
        <f>'0. BACKEND-WiP'!T43</f>
        <v>0</v>
      </c>
      <c r="U43" s="183">
        <f>'0. BACKEND-WiP'!U43</f>
        <v>0</v>
      </c>
      <c r="V43" s="183" t="str">
        <f>'0. BACKEND-WiP'!V43</f>
        <v>INCONTOURNABLE</v>
      </c>
      <c r="W43" s="183" t="str">
        <f>'0. BACKEND-WiP'!W43</f>
        <v>Déploiement</v>
      </c>
      <c r="X43" s="183" t="str">
        <f>'0. BACKEND-WiP'!X43</f>
        <v>#PERF ; #VOL ;  #USE ;  #METH ;</v>
      </c>
      <c r="Y43" s="183" t="str">
        <f>'0. BACKEND-WiP'!Y43</f>
        <v>Dev ; ProjectMngr ; ITMngr ;</v>
      </c>
      <c r="Z43" s="183" t="str">
        <f>'0. BACKEND-WiP'!Z43</f>
        <v>(X / Y ) * 100</v>
      </c>
      <c r="AA43" s="183" t="s">
        <v>11181</v>
      </c>
      <c r="AB43" s="183" t="s">
        <v>11182</v>
      </c>
      <c r="AC43" s="183" t="str">
        <f>'0. BACKEND-WiP'!AC43</f>
        <v>High</v>
      </c>
      <c r="AD43" s="183" t="str">
        <f>'0. BACKEND-WiP'!AD43</f>
        <v>OnUpdate</v>
      </c>
      <c r="AE43" s="183" t="s">
        <v>8064</v>
      </c>
      <c r="AF43" s="183">
        <f>'0. BACKEND-WiP'!AF43</f>
        <v>0</v>
      </c>
      <c r="AG43" s="183">
        <f>'0. BACKEND-WiP'!AG43</f>
        <v>0</v>
      </c>
    </row>
    <row r="44" spans="1:33" ht="15.75" customHeight="1">
      <c r="A44" s="183">
        <f>'0. BACKEND-WiP'!A44</f>
        <v>3</v>
      </c>
      <c r="B44" s="183" t="str">
        <f>'0. BACKEND-WiP'!B44</f>
        <v>BCK-3.02</v>
      </c>
      <c r="C44" s="183" t="str">
        <f>'0. BACKEND-WiP'!C44</f>
        <v>A</v>
      </c>
      <c r="D44" s="183" t="str">
        <f>'0. BACKEND-WiP'!D44</f>
        <v>B</v>
      </c>
      <c r="E44" s="183" t="str">
        <f>'0. BACKEND-WiP'!E44</f>
        <v>A</v>
      </c>
      <c r="F44" s="183" t="str">
        <f>'0. BACKEND-WiP'!F44</f>
        <v>A/B/A</v>
      </c>
      <c r="G44" s="184" t="s">
        <v>9653</v>
      </c>
      <c r="H44" s="185" t="s">
        <v>5691</v>
      </c>
      <c r="I44" s="185" t="s">
        <v>7673</v>
      </c>
      <c r="J44" s="185" t="s">
        <v>10985</v>
      </c>
      <c r="K44" s="273" t="s">
        <v>11183</v>
      </c>
      <c r="L44" s="273" t="s">
        <v>11184</v>
      </c>
      <c r="M44" s="185" t="s">
        <v>5691</v>
      </c>
      <c r="N44" s="185" t="s">
        <v>5691</v>
      </c>
      <c r="O44" s="185" t="s">
        <v>5691</v>
      </c>
      <c r="P44" s="183">
        <f>'0. BACKEND-WiP'!P44</f>
        <v>0</v>
      </c>
      <c r="Q44" s="183" t="str">
        <f>'0. BACKEND-WiP'!Q44</f>
        <v>BackEnd</v>
      </c>
      <c r="R44" s="183" t="str">
        <f>'0. BACKEND-WiP'!R44</f>
        <v>RECO</v>
      </c>
      <c r="S44" s="183" t="str">
        <f>'0. BACKEND-WiP'!S44</f>
        <v>**</v>
      </c>
      <c r="T44" s="183">
        <f>'0. BACKEND-WiP'!T44</f>
        <v>0</v>
      </c>
      <c r="U44" s="183">
        <f>'0. BACKEND-WiP'!U44</f>
        <v>0</v>
      </c>
      <c r="V44" s="183">
        <f>'0. BACKEND-WiP'!V44</f>
        <v>0</v>
      </c>
      <c r="W44" s="183" t="str">
        <f>'0. BACKEND-WiP'!W44</f>
        <v>Réalisation</v>
      </c>
      <c r="X44" s="183" t="str">
        <f>'0. BACKEND-WiP'!X44</f>
        <v>#PERF ; #VOL ;  #USE ;  #METH ;</v>
      </c>
      <c r="Y44" s="183" t="str">
        <f>'0. BACKEND-WiP'!Y44</f>
        <v>Dev ; ProjectMngr ; ITMngr ;</v>
      </c>
      <c r="Z44" s="183" t="str">
        <f>'0. BACKEND-WiP'!Z44</f>
        <v>(X / Y ) * 100</v>
      </c>
      <c r="AA44" s="183" t="s">
        <v>11181</v>
      </c>
      <c r="AB44" s="183" t="s">
        <v>11182</v>
      </c>
      <c r="AC44" s="183" t="str">
        <f>'0. BACKEND-WiP'!AC44</f>
        <v>High</v>
      </c>
      <c r="AD44" s="183" t="str">
        <f>'0. BACKEND-WiP'!AD44</f>
        <v>OnUpdate</v>
      </c>
      <c r="AE44" s="183" t="s">
        <v>11135</v>
      </c>
      <c r="AF44" s="183">
        <f>'0. BACKEND-WiP'!AF44</f>
        <v>0</v>
      </c>
      <c r="AG44" s="183">
        <f>'0. BACKEND-WiP'!AG44</f>
        <v>0</v>
      </c>
    </row>
    <row r="45" spans="1:33" ht="15.75" customHeight="1">
      <c r="A45" s="183">
        <f>'0. BACKEND-WiP'!A45</f>
        <v>3</v>
      </c>
      <c r="B45" s="183" t="str">
        <f>'0. BACKEND-WiP'!B45</f>
        <v>BCK-3.03</v>
      </c>
      <c r="C45" s="183" t="str">
        <f>'0. BACKEND-WiP'!C45</f>
        <v>A</v>
      </c>
      <c r="D45" s="183" t="str">
        <f>'0. BACKEND-WiP'!D45</f>
        <v>B</v>
      </c>
      <c r="E45" s="183" t="str">
        <f>'0. BACKEND-WiP'!E45</f>
        <v>A</v>
      </c>
      <c r="F45" s="183" t="str">
        <f>'0. BACKEND-WiP'!F45</f>
        <v>A/B/A</v>
      </c>
      <c r="G45" s="184" t="s">
        <v>9653</v>
      </c>
      <c r="H45" s="185" t="s">
        <v>5691</v>
      </c>
      <c r="I45" s="185" t="s">
        <v>7673</v>
      </c>
      <c r="J45" s="273" t="s">
        <v>11185</v>
      </c>
      <c r="K45" s="273" t="s">
        <v>11186</v>
      </c>
      <c r="L45" s="185" t="s">
        <v>10989</v>
      </c>
      <c r="M45" s="185" t="s">
        <v>5691</v>
      </c>
      <c r="N45" s="185" t="s">
        <v>5691</v>
      </c>
      <c r="O45" s="185" t="s">
        <v>10673</v>
      </c>
      <c r="P45" s="183">
        <f>'0. BACKEND-WiP'!P45</f>
        <v>0</v>
      </c>
      <c r="Q45" s="183" t="str">
        <f>'0. BACKEND-WiP'!Q45</f>
        <v>BackEnd</v>
      </c>
      <c r="R45" s="183" t="str">
        <f>'0. BACKEND-WiP'!R45</f>
        <v>RECO</v>
      </c>
      <c r="S45" s="183" t="str">
        <f>'0. BACKEND-WiP'!S45</f>
        <v>**</v>
      </c>
      <c r="T45" s="183">
        <f>'0. BACKEND-WiP'!T45</f>
        <v>0</v>
      </c>
      <c r="U45" s="183">
        <f>'0. BACKEND-WiP'!U45</f>
        <v>0</v>
      </c>
      <c r="V45" s="183">
        <f>'0. BACKEND-WiP'!V45</f>
        <v>0</v>
      </c>
      <c r="W45" s="183" t="str">
        <f>'0. BACKEND-WiP'!W45</f>
        <v>Réalisation</v>
      </c>
      <c r="X45" s="183" t="str">
        <f>'0. BACKEND-WiP'!X45</f>
        <v>#PERF ; #VOL ; #SEC ; #USE ; #METH ;</v>
      </c>
      <c r="Y45" s="183" t="str">
        <f>'0. BACKEND-WiP'!Y45</f>
        <v>Dev ; ProjectMngr ; ITMngr ;</v>
      </c>
      <c r="Z45" s="183" t="str">
        <f>'0. BACKEND-WiP'!Z45</f>
        <v>(X / Y ) * 100</v>
      </c>
      <c r="AA45" s="183" t="s">
        <v>11181</v>
      </c>
      <c r="AB45" s="183" t="s">
        <v>11182</v>
      </c>
      <c r="AC45" s="183" t="str">
        <f>'0. BACKEND-WiP'!AC45</f>
        <v>High</v>
      </c>
      <c r="AD45" s="183" t="str">
        <f>'0. BACKEND-WiP'!AD45</f>
        <v>OnUpdate</v>
      </c>
      <c r="AE45" s="183" t="s">
        <v>11135</v>
      </c>
      <c r="AF45" s="183">
        <f>'0. BACKEND-WiP'!AF45</f>
        <v>0</v>
      </c>
      <c r="AG45" s="183">
        <f>'0. BACKEND-WiP'!AG45</f>
        <v>0</v>
      </c>
    </row>
    <row r="46" spans="1:33" ht="15.75" customHeight="1">
      <c r="A46" s="183">
        <f>'0. BACKEND-WiP'!A46</f>
        <v>3</v>
      </c>
      <c r="B46" s="183" t="str">
        <f>'0. BACKEND-WiP'!B46</f>
        <v>BCK-3.04</v>
      </c>
      <c r="C46" s="183" t="str">
        <f>'0. BACKEND-WiP'!C46</f>
        <v>B</v>
      </c>
      <c r="D46" s="183" t="str">
        <f>'0. BACKEND-WiP'!D46</f>
        <v>B</v>
      </c>
      <c r="E46" s="183" t="str">
        <f>'0. BACKEND-WiP'!E46</f>
        <v>B</v>
      </c>
      <c r="F46" s="183" t="str">
        <f>'0. BACKEND-WiP'!F46</f>
        <v>B/B/B</v>
      </c>
      <c r="G46" s="184" t="s">
        <v>9653</v>
      </c>
      <c r="H46" s="185" t="s">
        <v>5691</v>
      </c>
      <c r="I46" s="185" t="s">
        <v>10990</v>
      </c>
      <c r="J46" s="273" t="s">
        <v>11187</v>
      </c>
      <c r="K46" s="273" t="s">
        <v>11188</v>
      </c>
      <c r="L46" s="274" t="s">
        <v>11189</v>
      </c>
      <c r="M46" s="185" t="s">
        <v>5691</v>
      </c>
      <c r="N46" s="185" t="s">
        <v>5691</v>
      </c>
      <c r="O46" s="185" t="s">
        <v>5691</v>
      </c>
      <c r="P46" s="183">
        <f>'0. BACKEND-WiP'!P46</f>
        <v>0</v>
      </c>
      <c r="Q46" s="183" t="str">
        <f>'0. BACKEND-WiP'!Q46</f>
        <v>BackEnd</v>
      </c>
      <c r="R46" s="183" t="str">
        <f>'0. BACKEND-WiP'!R46</f>
        <v>RECO</v>
      </c>
      <c r="S46" s="183" t="str">
        <f>'0. BACKEND-WiP'!S46</f>
        <v>**</v>
      </c>
      <c r="T46" s="183">
        <f>'0. BACKEND-WiP'!T46</f>
        <v>0</v>
      </c>
      <c r="U46" s="183">
        <f>'0. BACKEND-WiP'!U46</f>
        <v>0</v>
      </c>
      <c r="V46" s="183">
        <f>'0. BACKEND-WiP'!V46</f>
        <v>0</v>
      </c>
      <c r="W46" s="183" t="str">
        <f>'0. BACKEND-WiP'!W46</f>
        <v>Réalisation</v>
      </c>
      <c r="X46" s="183" t="str">
        <f>'0. BACKEND-WiP'!X46</f>
        <v>#PERF ; #VOL ; #SEC ; #USE ; #VALUE ; #METH ;</v>
      </c>
      <c r="Y46" s="183" t="str">
        <f>'0. BACKEND-WiP'!Y46</f>
        <v>Dev ; ProjectMngr ; ITMngr ;</v>
      </c>
      <c r="Z46" s="183" t="str">
        <f>'0. BACKEND-WiP'!Z46</f>
        <v>(X / Y ) * 100</v>
      </c>
      <c r="AA46" s="183" t="s">
        <v>11181</v>
      </c>
      <c r="AB46" s="183" t="s">
        <v>11182</v>
      </c>
      <c r="AC46" s="183" t="str">
        <f>'0. BACKEND-WiP'!AC46</f>
        <v>High</v>
      </c>
      <c r="AD46" s="183" t="str">
        <f>'0. BACKEND-WiP'!AD46</f>
        <v>OnUpdate</v>
      </c>
      <c r="AE46" s="183" t="str">
        <f>'0. BACKEND-WiP'!AE46</f>
        <v>Navigation / CHROME : network</v>
      </c>
      <c r="AF46" s="183">
        <f>'0. BACKEND-WiP'!AF46</f>
        <v>0</v>
      </c>
      <c r="AG46" s="183">
        <f>'0. BACKEND-WiP'!AG46</f>
        <v>0</v>
      </c>
    </row>
    <row r="47" spans="1:33" ht="15.75" customHeight="1">
      <c r="A47" s="183">
        <f>'0. BACKEND-WiP'!A47</f>
        <v>4</v>
      </c>
      <c r="B47" s="183" t="str">
        <f>'0. BACKEND-WiP'!B47</f>
        <v>BCK-4</v>
      </c>
      <c r="C47" s="183">
        <f>'0. BACKEND-WiP'!C47</f>
        <v>0</v>
      </c>
      <c r="D47" s="183">
        <f>'0. BACKEND-WiP'!D47</f>
        <v>0</v>
      </c>
      <c r="E47" s="183">
        <f>'0. BACKEND-WiP'!E47</f>
        <v>0</v>
      </c>
      <c r="F47" s="183" t="str">
        <f>'0. BACKEND-WiP'!F47</f>
        <v>2A/2A/4A</v>
      </c>
      <c r="G47" s="185" t="s">
        <v>5691</v>
      </c>
      <c r="H47" s="185" t="s">
        <v>10994</v>
      </c>
      <c r="I47" s="185" t="s">
        <v>5691</v>
      </c>
      <c r="J47" s="185" t="s">
        <v>5691</v>
      </c>
      <c r="K47" s="185" t="s">
        <v>5691</v>
      </c>
      <c r="L47" s="185" t="s">
        <v>5691</v>
      </c>
      <c r="M47" s="185" t="s">
        <v>5691</v>
      </c>
      <c r="N47" s="185" t="s">
        <v>5691</v>
      </c>
      <c r="O47" s="185" t="s">
        <v>5691</v>
      </c>
      <c r="P47" s="183">
        <f>'0. BACKEND-WiP'!P47</f>
        <v>0</v>
      </c>
      <c r="Q47" s="183">
        <f>'0. BACKEND-WiP'!Q47</f>
        <v>0</v>
      </c>
      <c r="R47" s="183">
        <f>'0. BACKEND-WiP'!R47</f>
        <v>0</v>
      </c>
      <c r="S47" s="183">
        <f>'0. BACKEND-WiP'!S47</f>
        <v>0</v>
      </c>
      <c r="T47" s="183">
        <f>'0. BACKEND-WiP'!T47</f>
        <v>0</v>
      </c>
      <c r="U47" s="183" t="str">
        <f>'0. BACKEND-WiP'!U47</f>
        <v>ODD#12 ; ODD#13</v>
      </c>
      <c r="V47" s="183">
        <f>'0. BACKEND-WiP'!V47</f>
        <v>0</v>
      </c>
      <c r="W47" s="183">
        <f>'0. BACKEND-WiP'!W47</f>
        <v>0</v>
      </c>
      <c r="X47" s="183">
        <f>'0. BACKEND-WiP'!X47</f>
        <v>0</v>
      </c>
      <c r="Y47" s="183">
        <f>'0. BACKEND-WiP'!Y47</f>
        <v>0</v>
      </c>
      <c r="Z47" s="183">
        <f>'0. BACKEND-WiP'!Z47</f>
        <v>0</v>
      </c>
      <c r="AA47" s="183">
        <f>'0. BACKEND-WiP'!AA47</f>
        <v>0</v>
      </c>
      <c r="AB47" s="183">
        <f>'0. BACKEND-WiP'!AB47</f>
        <v>0</v>
      </c>
      <c r="AC47" s="183">
        <f>'0. BACKEND-WiP'!AC47</f>
        <v>0</v>
      </c>
      <c r="AD47" s="183">
        <f>'0. BACKEND-WiP'!AD47</f>
        <v>0</v>
      </c>
      <c r="AE47" s="183">
        <f>'0. BACKEND-WiP'!AE47</f>
        <v>0</v>
      </c>
      <c r="AF47" s="183">
        <f>'0. BACKEND-WiP'!AF47</f>
        <v>0</v>
      </c>
      <c r="AG47" s="183">
        <f>'0. BACKEND-WiP'!AG47</f>
        <v>0</v>
      </c>
    </row>
    <row r="48" spans="1:33" ht="15.75" customHeight="1">
      <c r="A48" s="183">
        <f>'0. BACKEND-WiP'!A48</f>
        <v>4</v>
      </c>
      <c r="B48" s="183" t="str">
        <f>'0. BACKEND-WiP'!B48</f>
        <v>BCK-4.01</v>
      </c>
      <c r="C48" s="183" t="str">
        <f>'0. BACKEND-WiP'!C48</f>
        <v>B</v>
      </c>
      <c r="D48" s="183" t="str">
        <f>'0. BACKEND-WiP'!D48</f>
        <v>B</v>
      </c>
      <c r="E48" s="183" t="str">
        <f>'0. BACKEND-WiP'!E48</f>
        <v>B</v>
      </c>
      <c r="F48" s="183" t="str">
        <f>'0. BACKEND-WiP'!F48</f>
        <v>B/B/B</v>
      </c>
      <c r="G48" s="184" t="s">
        <v>9653</v>
      </c>
      <c r="H48" s="185" t="s">
        <v>5691</v>
      </c>
      <c r="I48" s="185" t="s">
        <v>10995</v>
      </c>
      <c r="J48" s="185" t="s">
        <v>10996</v>
      </c>
      <c r="K48" s="273" t="s">
        <v>11190</v>
      </c>
      <c r="L48" s="185" t="s">
        <v>10997</v>
      </c>
      <c r="M48" s="185" t="s">
        <v>5691</v>
      </c>
      <c r="N48" s="185" t="s">
        <v>5691</v>
      </c>
      <c r="O48" s="185" t="s">
        <v>5691</v>
      </c>
      <c r="P48" s="183">
        <f>'0. BACKEND-WiP'!P48</f>
        <v>0</v>
      </c>
      <c r="Q48" s="183" t="str">
        <f>'0. BACKEND-WiP'!Q48</f>
        <v>BackEnd</v>
      </c>
      <c r="R48" s="183" t="str">
        <f>'0. BACKEND-WiP'!R48</f>
        <v>RECO</v>
      </c>
      <c r="S48" s="183" t="str">
        <f>'0. BACKEND-WiP'!S48</f>
        <v>**</v>
      </c>
      <c r="T48" s="183">
        <f>'0. BACKEND-WiP'!T48</f>
        <v>0</v>
      </c>
      <c r="U48" s="183">
        <f>'0. BACKEND-WiP'!U48</f>
        <v>0</v>
      </c>
      <c r="V48" s="183">
        <f>'0. BACKEND-WiP'!V48</f>
        <v>0</v>
      </c>
      <c r="W48" s="183" t="str">
        <f>'0. BACKEND-WiP'!W48</f>
        <v>Utilisation</v>
      </c>
      <c r="X48" s="183" t="str">
        <f>'0. BACKEND-WiP'!X48</f>
        <v>#VOL ; #USE ;  #COM ; #VALUE ;</v>
      </c>
      <c r="Y48" s="183" t="str">
        <f>'0. BACKEND-WiP'!Y48</f>
        <v>Dev ; ProjectMngr ; ProductMngr ;</v>
      </c>
      <c r="Z48" s="183" t="str">
        <f>'0. BACKEND-WiP'!Z48</f>
        <v>(X / Y ) * 100</v>
      </c>
      <c r="AA48" s="183" t="s">
        <v>8707</v>
      </c>
      <c r="AB48" s="183" t="s">
        <v>8708</v>
      </c>
      <c r="AC48" s="183" t="str">
        <f>'0. BACKEND-WiP'!AC48</f>
        <v>Medium</v>
      </c>
      <c r="AD48" s="183" t="str">
        <f>'0. BACKEND-WiP'!AD48</f>
        <v>OnUpdate</v>
      </c>
      <c r="AE48" s="183" t="s">
        <v>8773</v>
      </c>
      <c r="AF48" s="183">
        <f>'0. BACKEND-WiP'!AF48</f>
        <v>0</v>
      </c>
      <c r="AG48" s="183">
        <f>'0. BACKEND-WiP'!AG48</f>
        <v>0</v>
      </c>
    </row>
    <row r="49" spans="1:33" ht="15.75" customHeight="1">
      <c r="A49" s="183">
        <f>'0. BACKEND-WiP'!A49</f>
        <v>4</v>
      </c>
      <c r="B49" s="183" t="str">
        <f>'0. BACKEND-WiP'!B49</f>
        <v>BCK-4.C01</v>
      </c>
      <c r="C49" s="183" t="str">
        <f>'0. BACKEND-WiP'!C49</f>
        <v>B</v>
      </c>
      <c r="D49" s="183" t="str">
        <f>'0. BACKEND-WiP'!D49</f>
        <v>A</v>
      </c>
      <c r="E49" s="183" t="str">
        <f>'0. BACKEND-WiP'!E49</f>
        <v>B</v>
      </c>
      <c r="F49" s="183" t="str">
        <f>'0. BACKEND-WiP'!F49</f>
        <v>B/A/B</v>
      </c>
      <c r="G49" s="184" t="s">
        <v>11191</v>
      </c>
      <c r="H49" s="185" t="s">
        <v>5691</v>
      </c>
      <c r="I49" s="185" t="s">
        <v>10999</v>
      </c>
      <c r="J49" s="185" t="s">
        <v>11000</v>
      </c>
      <c r="K49" s="185" t="s">
        <v>11001</v>
      </c>
      <c r="L49" s="185" t="s">
        <v>11002</v>
      </c>
      <c r="M49" s="185" t="s">
        <v>5691</v>
      </c>
      <c r="N49" s="185" t="s">
        <v>5691</v>
      </c>
      <c r="O49" s="185" t="s">
        <v>5691</v>
      </c>
      <c r="P49" s="183">
        <f>'0. BACKEND-WiP'!P49</f>
        <v>0</v>
      </c>
      <c r="Q49" s="183" t="str">
        <f>'0. BACKEND-WiP'!Q49</f>
        <v>BackEnd</v>
      </c>
      <c r="R49" s="183" t="str">
        <f>'0. BACKEND-WiP'!R49</f>
        <v>CONSEIL</v>
      </c>
      <c r="S49" s="183" t="str">
        <f>'0. BACKEND-WiP'!S49</f>
        <v>N/A</v>
      </c>
      <c r="T49" s="183">
        <f>'0. BACKEND-WiP'!T49</f>
        <v>0</v>
      </c>
      <c r="U49" s="183">
        <f>'0. BACKEND-WiP'!U49</f>
        <v>0</v>
      </c>
      <c r="V49" s="183">
        <f>'0. BACKEND-WiP'!V49</f>
        <v>0</v>
      </c>
      <c r="W49" s="183" t="str">
        <f>'0. BACKEND-WiP'!W49</f>
        <v>Utilisation</v>
      </c>
      <c r="X49" s="183">
        <f>'0. BACKEND-WiP'!X49</f>
        <v>0</v>
      </c>
      <c r="Y49" s="183">
        <f>'0. BACKEND-WiP'!Y49</f>
        <v>0</v>
      </c>
      <c r="Z49" s="183">
        <f>'0. BACKEND-WiP'!Z49</f>
        <v>0</v>
      </c>
      <c r="AA49" s="183">
        <f>'0. BACKEND-WiP'!AA49</f>
        <v>0</v>
      </c>
      <c r="AB49" s="183">
        <f>'0. BACKEND-WiP'!AB49</f>
        <v>0</v>
      </c>
      <c r="AC49" s="183">
        <f>'0. BACKEND-WiP'!AC49</f>
        <v>0</v>
      </c>
      <c r="AD49" s="183">
        <f>'0. BACKEND-WiP'!AD49</f>
        <v>0</v>
      </c>
      <c r="AE49" s="183">
        <f>'0. BACKEND-WiP'!AE49</f>
        <v>0</v>
      </c>
      <c r="AF49" s="183">
        <f>'0. BACKEND-WiP'!AF49</f>
        <v>0</v>
      </c>
      <c r="AG49" s="183">
        <f>'0. BACKEND-WiP'!AG49</f>
        <v>0</v>
      </c>
    </row>
    <row r="50" spans="1:33" ht="15.75" customHeight="1">
      <c r="A50" s="183">
        <f>'0. BACKEND-WiP'!A50</f>
        <v>4</v>
      </c>
      <c r="B50" s="183" t="str">
        <f>'0. BACKEND-WiP'!B50</f>
        <v>BCK-4.C02</v>
      </c>
      <c r="C50" s="183" t="str">
        <f>'0. BACKEND-WiP'!C50</f>
        <v>B</v>
      </c>
      <c r="D50" s="183" t="str">
        <f>'0. BACKEND-WiP'!D50</f>
        <v>B</v>
      </c>
      <c r="E50" s="183" t="str">
        <f>'0. BACKEND-WiP'!E50</f>
        <v>B</v>
      </c>
      <c r="F50" s="183" t="str">
        <f>'0. BACKEND-WiP'!F50</f>
        <v>B/B/B</v>
      </c>
      <c r="G50" s="184" t="s">
        <v>6493</v>
      </c>
      <c r="H50" s="185" t="s">
        <v>5691</v>
      </c>
      <c r="I50" s="185" t="s">
        <v>11004</v>
      </c>
      <c r="J50" s="185" t="s">
        <v>9353</v>
      </c>
      <c r="K50" s="185" t="s">
        <v>9354</v>
      </c>
      <c r="L50" s="185" t="s">
        <v>9355</v>
      </c>
      <c r="M50" s="185" t="s">
        <v>5691</v>
      </c>
      <c r="N50" s="185" t="s">
        <v>5691</v>
      </c>
      <c r="O50" s="185" t="s">
        <v>5691</v>
      </c>
      <c r="P50" s="183">
        <f>'0. BACKEND-WiP'!P50</f>
        <v>0</v>
      </c>
      <c r="Q50" s="183" t="str">
        <f>'0. BACKEND-WiP'!Q50</f>
        <v>Cycle de vie</v>
      </c>
      <c r="R50" s="183" t="str">
        <f>'0. BACKEND-WiP'!R50</f>
        <v>CONSEIL</v>
      </c>
      <c r="S50" s="183" t="str">
        <f>'0. BACKEND-WiP'!S50</f>
        <v>N/A</v>
      </c>
      <c r="T50" s="183">
        <f>'0. BACKEND-WiP'!T50</f>
        <v>0</v>
      </c>
      <c r="U50" s="183">
        <f>'0. BACKEND-WiP'!U50</f>
        <v>0</v>
      </c>
      <c r="V50" s="183">
        <f>'0. BACKEND-WiP'!V50</f>
        <v>0</v>
      </c>
      <c r="W50" s="183" t="str">
        <f>'0. BACKEND-WiP'!W50</f>
        <v>Réalisation</v>
      </c>
      <c r="X50" s="183">
        <f>'0. BACKEND-WiP'!X50</f>
        <v>0</v>
      </c>
      <c r="Y50" s="183">
        <f>'0. BACKEND-WiP'!Y50</f>
        <v>0</v>
      </c>
      <c r="Z50" s="183">
        <f>'0. BACKEND-WiP'!Z50</f>
        <v>0</v>
      </c>
      <c r="AA50" s="183">
        <f>'0. BACKEND-WiP'!AA50</f>
        <v>0</v>
      </c>
      <c r="AB50" s="183">
        <f>'0. BACKEND-WiP'!AB50</f>
        <v>0</v>
      </c>
      <c r="AC50" s="183">
        <f>'0. BACKEND-WiP'!AC50</f>
        <v>0</v>
      </c>
      <c r="AD50" s="183">
        <f>'0. BACKEND-WiP'!AD50</f>
        <v>0</v>
      </c>
      <c r="AE50" s="183">
        <f>'0. BACKEND-WiP'!AE50</f>
        <v>0</v>
      </c>
      <c r="AF50" s="183">
        <f>'0. BACKEND-WiP'!AF50</f>
        <v>0</v>
      </c>
      <c r="AG50" s="183">
        <f>'0. BACKEND-WiP'!AG50</f>
        <v>0</v>
      </c>
    </row>
    <row r="51" spans="1:33" ht="15.75" customHeight="1">
      <c r="A51" s="183">
        <f>'0. BACKEND-WiP'!A51</f>
        <v>4</v>
      </c>
      <c r="B51" s="183" t="str">
        <f>'0. BACKEND-WiP'!B51</f>
        <v>BCK-4.C03</v>
      </c>
      <c r="C51" s="183" t="str">
        <f>'0. BACKEND-WiP'!C51</f>
        <v>B</v>
      </c>
      <c r="D51" s="183" t="str">
        <f>'0. BACKEND-WiP'!D51</f>
        <v>A</v>
      </c>
      <c r="E51" s="183" t="str">
        <f>'0. BACKEND-WiP'!E51</f>
        <v>B</v>
      </c>
      <c r="F51" s="183" t="str">
        <f>'0. BACKEND-WiP'!F51</f>
        <v>B/A/B</v>
      </c>
      <c r="G51" s="184" t="s">
        <v>6493</v>
      </c>
      <c r="H51" s="185" t="s">
        <v>5691</v>
      </c>
      <c r="I51" s="185" t="s">
        <v>5691</v>
      </c>
      <c r="J51" s="185" t="s">
        <v>6746</v>
      </c>
      <c r="K51" s="273" t="s">
        <v>11192</v>
      </c>
      <c r="L51" s="273" t="s">
        <v>11193</v>
      </c>
      <c r="M51" s="185" t="s">
        <v>5691</v>
      </c>
      <c r="N51" s="185" t="s">
        <v>5691</v>
      </c>
      <c r="O51" s="185" t="s">
        <v>5691</v>
      </c>
      <c r="P51" s="183">
        <f>'0. BACKEND-WiP'!P51</f>
        <v>0</v>
      </c>
      <c r="Q51" s="183" t="str">
        <f>'0. BACKEND-WiP'!Q51</f>
        <v>Cycle de vie</v>
      </c>
      <c r="R51" s="183" t="str">
        <f>'0. BACKEND-WiP'!R51</f>
        <v>CONSEIL</v>
      </c>
      <c r="S51" s="183" t="str">
        <f>'0. BACKEND-WiP'!S51</f>
        <v>N/A</v>
      </c>
      <c r="T51" s="183">
        <f>'0. BACKEND-WiP'!T51</f>
        <v>0</v>
      </c>
      <c r="U51" s="183">
        <f>'0. BACKEND-WiP'!U51</f>
        <v>0</v>
      </c>
      <c r="V51" s="183">
        <f>'0. BACKEND-WiP'!V51</f>
        <v>0</v>
      </c>
      <c r="W51" s="183" t="str">
        <f>'0. BACKEND-WiP'!W51</f>
        <v>N/A</v>
      </c>
      <c r="X51" s="183">
        <f>'0. BACKEND-WiP'!X51</f>
        <v>0</v>
      </c>
      <c r="Y51" s="183">
        <f>'0. BACKEND-WiP'!Y51</f>
        <v>0</v>
      </c>
      <c r="Z51" s="183">
        <f>'0. BACKEND-WiP'!Z51</f>
        <v>0</v>
      </c>
      <c r="AA51" s="183">
        <f>'0. BACKEND-WiP'!AA51</f>
        <v>0</v>
      </c>
      <c r="AB51" s="183">
        <f>'0. BACKEND-WiP'!AB51</f>
        <v>0</v>
      </c>
      <c r="AC51" s="183">
        <f>'0. BACKEND-WiP'!AC51</f>
        <v>0</v>
      </c>
      <c r="AD51" s="183">
        <f>'0. BACKEND-WiP'!AD51</f>
        <v>0</v>
      </c>
      <c r="AE51" s="183">
        <f>'0. BACKEND-WiP'!AE51</f>
        <v>0</v>
      </c>
      <c r="AF51" s="183">
        <f>'0. BACKEND-WiP'!AF51</f>
        <v>0</v>
      </c>
      <c r="AG51" s="183">
        <f>'0. BACKEND-WiP'!AG51</f>
        <v>0</v>
      </c>
    </row>
    <row r="52" spans="1:33" ht="15.75" customHeight="1">
      <c r="A52" s="183">
        <f>'0. BACKEND-WiP'!A52</f>
        <v>4</v>
      </c>
      <c r="B52" s="183" t="str">
        <f>'0. BACKEND-WiP'!B52</f>
        <v>BCK-4.02</v>
      </c>
      <c r="C52" s="183" t="str">
        <f>'0. BACKEND-WiP'!C52</f>
        <v>C</v>
      </c>
      <c r="D52" s="183" t="str">
        <f>'0. BACKEND-WiP'!D52</f>
        <v>B</v>
      </c>
      <c r="E52" s="183" t="str">
        <f>'0. BACKEND-WiP'!E52</f>
        <v>A</v>
      </c>
      <c r="F52" s="183" t="str">
        <f>'0. BACKEND-WiP'!F52</f>
        <v>C/B/A</v>
      </c>
      <c r="G52" s="184" t="s">
        <v>11173</v>
      </c>
      <c r="H52" s="185" t="s">
        <v>5691</v>
      </c>
      <c r="I52" s="185" t="s">
        <v>11006</v>
      </c>
      <c r="J52" s="185" t="s">
        <v>11007</v>
      </c>
      <c r="K52" s="185" t="s">
        <v>11008</v>
      </c>
      <c r="L52" s="185" t="s">
        <v>11009</v>
      </c>
      <c r="M52" s="185" t="s">
        <v>11010</v>
      </c>
      <c r="N52" s="185" t="s">
        <v>11011</v>
      </c>
      <c r="O52" s="185" t="s">
        <v>5691</v>
      </c>
      <c r="P52" s="183">
        <f>'0. BACKEND-WiP'!P52</f>
        <v>0</v>
      </c>
      <c r="Q52" s="183" t="str">
        <f>'0. BACKEND-WiP'!Q52</f>
        <v>Développement</v>
      </c>
      <c r="R52" s="183" t="str">
        <f>'0. BACKEND-WiP'!R52</f>
        <v>RECO</v>
      </c>
      <c r="S52" s="183" t="str">
        <f>'0. BACKEND-WiP'!S52</f>
        <v>***</v>
      </c>
      <c r="T52" s="183">
        <f>'0. BACKEND-WiP'!T52</f>
        <v>0</v>
      </c>
      <c r="U52" s="183">
        <f>'0. BACKEND-WiP'!U52</f>
        <v>0</v>
      </c>
      <c r="V52" s="183">
        <f>'0. BACKEND-WiP'!V52</f>
        <v>0</v>
      </c>
      <c r="W52" s="183" t="str">
        <f>'0. BACKEND-WiP'!W52</f>
        <v>Déploiement</v>
      </c>
      <c r="X52" s="183" t="str">
        <f>'0. BACKEND-WiP'!X52</f>
        <v>#PERF ; #VOL ; #SEC ; #MAINT ; #VALUE ; #DEBT ; #METH ;</v>
      </c>
      <c r="Y52" s="183" t="str">
        <f>'0. BACKEND-WiP'!Y52</f>
        <v>Dev ; ProjectMngr ; ITMngr ;</v>
      </c>
      <c r="Z52" s="183" t="str">
        <f>'0. BACKEND-WiP'!Z52</f>
        <v>(X / Y ) * 100</v>
      </c>
      <c r="AA52" s="183" t="s">
        <v>11194</v>
      </c>
      <c r="AB52" s="183" t="s">
        <v>11195</v>
      </c>
      <c r="AC52" s="183" t="str">
        <f>'0. BACKEND-WiP'!AC52</f>
        <v>High</v>
      </c>
      <c r="AD52" s="183" t="str">
        <f>'0. BACKEND-WiP'!AD52</f>
        <v>OnUpdate</v>
      </c>
      <c r="AE52" s="183" t="s">
        <v>10382</v>
      </c>
      <c r="AF52" s="183">
        <f>'0. BACKEND-WiP'!AF52</f>
        <v>0</v>
      </c>
      <c r="AG52" s="183">
        <f>'0. BACKEND-WiP'!AG52</f>
        <v>0</v>
      </c>
    </row>
    <row r="53" spans="1:33" ht="15.75" customHeight="1">
      <c r="A53" s="183">
        <f>'0. BACKEND-WiP'!A53</f>
        <v>4</v>
      </c>
      <c r="B53" s="183" t="str">
        <f>'0. BACKEND-WiP'!B53</f>
        <v>BCK-4.03</v>
      </c>
      <c r="C53" s="183" t="str">
        <f>'0. BACKEND-WiP'!C53</f>
        <v>C</v>
      </c>
      <c r="D53" s="183" t="str">
        <f>'0. BACKEND-WiP'!D53</f>
        <v>B</v>
      </c>
      <c r="E53" s="183" t="str">
        <f>'0. BACKEND-WiP'!E53</f>
        <v>A</v>
      </c>
      <c r="F53" s="183" t="str">
        <f>'0. BACKEND-WiP'!F53</f>
        <v>C/B/A</v>
      </c>
      <c r="G53" s="184" t="s">
        <v>11173</v>
      </c>
      <c r="H53" s="185" t="s">
        <v>5691</v>
      </c>
      <c r="I53" s="185" t="s">
        <v>11012</v>
      </c>
      <c r="J53" s="185" t="s">
        <v>11013</v>
      </c>
      <c r="K53" s="273" t="s">
        <v>11196</v>
      </c>
      <c r="L53" s="185" t="s">
        <v>11015</v>
      </c>
      <c r="M53" s="185" t="s">
        <v>5691</v>
      </c>
      <c r="N53" s="185" t="s">
        <v>5691</v>
      </c>
      <c r="O53" s="185" t="s">
        <v>5691</v>
      </c>
      <c r="P53" s="183">
        <f>'0. BACKEND-WiP'!P53</f>
        <v>0</v>
      </c>
      <c r="Q53" s="183" t="str">
        <f>'0. BACKEND-WiP'!Q53</f>
        <v>Développement</v>
      </c>
      <c r="R53" s="183" t="str">
        <f>'0. BACKEND-WiP'!R53</f>
        <v>RECO</v>
      </c>
      <c r="S53" s="183" t="str">
        <f>'0. BACKEND-WiP'!S53</f>
        <v>***</v>
      </c>
      <c r="T53" s="183">
        <f>'0. BACKEND-WiP'!T53</f>
        <v>0</v>
      </c>
      <c r="U53" s="183">
        <f>'0. BACKEND-WiP'!U53</f>
        <v>0</v>
      </c>
      <c r="V53" s="183">
        <f>'0. BACKEND-WiP'!V53</f>
        <v>0</v>
      </c>
      <c r="W53" s="183" t="str">
        <f>'0. BACKEND-WiP'!W53</f>
        <v>Déploiement</v>
      </c>
      <c r="X53" s="183" t="str">
        <f>'0. BACKEND-WiP'!X53</f>
        <v>#PERF ; #VOL ; #SEC ; #MAINT ; #VALUE ; #DEBT ; #METH ;</v>
      </c>
      <c r="Y53" s="183" t="str">
        <f>'0. BACKEND-WiP'!Y53</f>
        <v>Dev ; ProjectMngr ; ITMngr ;</v>
      </c>
      <c r="Z53" s="183" t="str">
        <f>'0. BACKEND-WiP'!Z53</f>
        <v>(X / Y ) * 100</v>
      </c>
      <c r="AA53" s="183" t="s">
        <v>5834</v>
      </c>
      <c r="AB53" s="183">
        <f>'0. BACKEND-WiP'!AB53</f>
        <v>100</v>
      </c>
      <c r="AC53" s="183" t="str">
        <f>'0. BACKEND-WiP'!AC53</f>
        <v>High</v>
      </c>
      <c r="AD53" s="183" t="str">
        <f>'0. BACKEND-WiP'!AD53</f>
        <v>Periodic</v>
      </c>
      <c r="AE53" s="183" t="s">
        <v>10382</v>
      </c>
      <c r="AF53" s="183">
        <f>'0. BACKEND-WiP'!AF53</f>
        <v>0</v>
      </c>
      <c r="AG53" s="183">
        <f>'0. BACKEND-WiP'!AG53</f>
        <v>0</v>
      </c>
    </row>
    <row r="54" spans="1:33" ht="15.75" customHeight="1">
      <c r="A54" s="183">
        <f>'0. BACKEND-WiP'!A54</f>
        <v>4</v>
      </c>
      <c r="B54" s="183" t="str">
        <f>'0. BACKEND-WiP'!B54</f>
        <v>BCK-4.C04</v>
      </c>
      <c r="C54" s="183" t="str">
        <f>'0. BACKEND-WiP'!C54</f>
        <v>B</v>
      </c>
      <c r="D54" s="183" t="str">
        <f>'0. BACKEND-WiP'!D54</f>
        <v>B</v>
      </c>
      <c r="E54" s="183" t="str">
        <f>'0. BACKEND-WiP'!E54</f>
        <v>B</v>
      </c>
      <c r="F54" s="183" t="str">
        <f>'0. BACKEND-WiP'!F54</f>
        <v>B/B/B</v>
      </c>
      <c r="G54" s="184" t="s">
        <v>11173</v>
      </c>
      <c r="H54" s="185" t="s">
        <v>5691</v>
      </c>
      <c r="I54" s="185" t="s">
        <v>5691</v>
      </c>
      <c r="J54" s="273" t="s">
        <v>11197</v>
      </c>
      <c r="K54" s="273" t="s">
        <v>10380</v>
      </c>
      <c r="L54" s="185" t="s">
        <v>11018</v>
      </c>
      <c r="M54" s="185" t="s">
        <v>5691</v>
      </c>
      <c r="N54" s="185" t="s">
        <v>5691</v>
      </c>
      <c r="O54" s="185" t="s">
        <v>5691</v>
      </c>
      <c r="P54" s="183">
        <f>'0. BACKEND-WiP'!P54</f>
        <v>0</v>
      </c>
      <c r="Q54" s="183" t="str">
        <f>'0. BACKEND-WiP'!Q54</f>
        <v>Développement</v>
      </c>
      <c r="R54" s="183" t="str">
        <f>'0. BACKEND-WiP'!R54</f>
        <v>CONSEIL</v>
      </c>
      <c r="S54" s="183" t="str">
        <f>'0. BACKEND-WiP'!S54</f>
        <v>N/A</v>
      </c>
      <c r="T54" s="183">
        <f>'0. BACKEND-WiP'!T54</f>
        <v>0</v>
      </c>
      <c r="U54" s="183">
        <f>'0. BACKEND-WiP'!U54</f>
        <v>0</v>
      </c>
      <c r="V54" s="183">
        <f>'0. BACKEND-WiP'!V54</f>
        <v>0</v>
      </c>
      <c r="W54" s="183" t="str">
        <f>'0. BACKEND-WiP'!W54</f>
        <v>Déploiement</v>
      </c>
      <c r="X54" s="183">
        <f>'0. BACKEND-WiP'!X54</f>
        <v>0</v>
      </c>
      <c r="Y54" s="183">
        <f>'0. BACKEND-WiP'!Y54</f>
        <v>0</v>
      </c>
      <c r="Z54" s="183">
        <f>'0. BACKEND-WiP'!Z54</f>
        <v>0</v>
      </c>
      <c r="AA54" s="183">
        <f>'0. BACKEND-WiP'!AA54</f>
        <v>0</v>
      </c>
      <c r="AB54" s="183">
        <f>'0. BACKEND-WiP'!AB54</f>
        <v>0</v>
      </c>
      <c r="AC54" s="183">
        <f>'0. BACKEND-WiP'!AC54</f>
        <v>0</v>
      </c>
      <c r="AD54" s="183">
        <f>'0. BACKEND-WiP'!AD54</f>
        <v>0</v>
      </c>
      <c r="AE54" s="183">
        <f>'0. BACKEND-WiP'!AE54</f>
        <v>0</v>
      </c>
      <c r="AF54" s="183">
        <f>'0. BACKEND-WiP'!AF54</f>
        <v>0</v>
      </c>
      <c r="AG54" s="183">
        <f>'0. BACKEND-WiP'!AG54</f>
        <v>0</v>
      </c>
    </row>
    <row r="55" spans="1:33" ht="15.75" customHeight="1">
      <c r="A55" s="183">
        <f>'0. BACKEND-WiP'!A55</f>
        <v>4</v>
      </c>
      <c r="B55" s="183" t="str">
        <f>'0. BACKEND-WiP'!B55</f>
        <v>BCK-4.C05</v>
      </c>
      <c r="C55" s="183" t="str">
        <f>'0. BACKEND-WiP'!C55</f>
        <v>A</v>
      </c>
      <c r="D55" s="183" t="str">
        <f>'0. BACKEND-WiP'!D55</f>
        <v>B</v>
      </c>
      <c r="E55" s="183" t="str">
        <f>'0. BACKEND-WiP'!E55</f>
        <v>A</v>
      </c>
      <c r="F55" s="183" t="str">
        <f>'0. BACKEND-WiP'!F55</f>
        <v>A/B/A</v>
      </c>
      <c r="G55" s="184" t="s">
        <v>6493</v>
      </c>
      <c r="H55" s="185" t="s">
        <v>5691</v>
      </c>
      <c r="I55" s="185" t="s">
        <v>11019</v>
      </c>
      <c r="J55" s="185" t="s">
        <v>11020</v>
      </c>
      <c r="K55" s="273" t="s">
        <v>11198</v>
      </c>
      <c r="L55" s="185" t="s">
        <v>11022</v>
      </c>
      <c r="M55" s="185" t="s">
        <v>5691</v>
      </c>
      <c r="N55" s="185" t="s">
        <v>5691</v>
      </c>
      <c r="O55" s="185" t="s">
        <v>5691</v>
      </c>
      <c r="P55" s="183">
        <f>'0. BACKEND-WiP'!P55</f>
        <v>0</v>
      </c>
      <c r="Q55" s="183" t="str">
        <f>'0. BACKEND-WiP'!Q55</f>
        <v>Stratégie</v>
      </c>
      <c r="R55" s="183" t="str">
        <f>'0. BACKEND-WiP'!R55</f>
        <v>CONSEIL</v>
      </c>
      <c r="S55" s="183" t="str">
        <f>'0. BACKEND-WiP'!S55</f>
        <v>N/A</v>
      </c>
      <c r="T55" s="183">
        <f>'0. BACKEND-WiP'!T55</f>
        <v>0</v>
      </c>
      <c r="U55" s="183">
        <f>'0. BACKEND-WiP'!U55</f>
        <v>0</v>
      </c>
      <c r="V55" s="183">
        <f>'0. BACKEND-WiP'!V55</f>
        <v>0</v>
      </c>
      <c r="W55" s="183" t="str">
        <f>'0. BACKEND-WiP'!W55</f>
        <v>Déploiement</v>
      </c>
      <c r="X55" s="183">
        <f>'0. BACKEND-WiP'!X55</f>
        <v>0</v>
      </c>
      <c r="Y55" s="183">
        <f>'0. BACKEND-WiP'!Y55</f>
        <v>0</v>
      </c>
      <c r="Z55" s="183">
        <f>'0. BACKEND-WiP'!Z55</f>
        <v>0</v>
      </c>
      <c r="AA55" s="183">
        <f>'0. BACKEND-WiP'!AA55</f>
        <v>0</v>
      </c>
      <c r="AB55" s="183">
        <f>'0. BACKEND-WiP'!AB55</f>
        <v>0</v>
      </c>
      <c r="AC55" s="183">
        <f>'0. BACKEND-WiP'!AC55</f>
        <v>0</v>
      </c>
      <c r="AD55" s="183">
        <f>'0. BACKEND-WiP'!AD55</f>
        <v>0</v>
      </c>
      <c r="AE55" s="183">
        <f>'0. BACKEND-WiP'!AE55</f>
        <v>0</v>
      </c>
      <c r="AF55" s="183">
        <f>'0. BACKEND-WiP'!AF55</f>
        <v>0</v>
      </c>
      <c r="AG55" s="183">
        <f>'0. BACKEND-WiP'!AG55</f>
        <v>0</v>
      </c>
    </row>
    <row r="56" spans="1:33" ht="15.75" customHeight="1">
      <c r="A56" s="183">
        <f>'0. BACKEND-WiP'!A56</f>
        <v>4</v>
      </c>
      <c r="B56" s="183" t="str">
        <f>'0. BACKEND-WiP'!B56</f>
        <v>BCK-4.C06</v>
      </c>
      <c r="C56" s="183" t="str">
        <f>'0. BACKEND-WiP'!C56</f>
        <v>A</v>
      </c>
      <c r="D56" s="183" t="str">
        <f>'0. BACKEND-WiP'!D56</f>
        <v>B</v>
      </c>
      <c r="E56" s="183" t="str">
        <f>'0. BACKEND-WiP'!E56</f>
        <v>A</v>
      </c>
      <c r="F56" s="183" t="str">
        <f>'0. BACKEND-WiP'!F56</f>
        <v>A/B/A</v>
      </c>
      <c r="G56" s="184" t="s">
        <v>6493</v>
      </c>
      <c r="H56" s="185" t="s">
        <v>5691</v>
      </c>
      <c r="I56" s="185" t="s">
        <v>11023</v>
      </c>
      <c r="J56" s="185" t="s">
        <v>11024</v>
      </c>
      <c r="K56" s="273" t="s">
        <v>11199</v>
      </c>
      <c r="L56" s="185" t="s">
        <v>11026</v>
      </c>
      <c r="M56" s="185" t="s">
        <v>5691</v>
      </c>
      <c r="N56" s="185" t="s">
        <v>5691</v>
      </c>
      <c r="O56" s="185" t="s">
        <v>5691</v>
      </c>
      <c r="P56" s="183">
        <f>'0. BACKEND-WiP'!P56</f>
        <v>0</v>
      </c>
      <c r="Q56" s="183" t="str">
        <f>'0. BACKEND-WiP'!Q56</f>
        <v>BackEnd</v>
      </c>
      <c r="R56" s="183" t="str">
        <f>'0. BACKEND-WiP'!R56</f>
        <v>CONSEIL</v>
      </c>
      <c r="S56" s="183" t="str">
        <f>'0. BACKEND-WiP'!S56</f>
        <v>N/A</v>
      </c>
      <c r="T56" s="183">
        <f>'0. BACKEND-WiP'!T56</f>
        <v>0</v>
      </c>
      <c r="U56" s="183">
        <f>'0. BACKEND-WiP'!U56</f>
        <v>0</v>
      </c>
      <c r="V56" s="183">
        <f>'0. BACKEND-WiP'!V56</f>
        <v>0</v>
      </c>
      <c r="W56" s="183" t="str">
        <f>'0. BACKEND-WiP'!W56</f>
        <v>Administration</v>
      </c>
      <c r="X56" s="183">
        <f>'0. BACKEND-WiP'!X56</f>
        <v>0</v>
      </c>
      <c r="Y56" s="183">
        <f>'0. BACKEND-WiP'!Y56</f>
        <v>0</v>
      </c>
      <c r="Z56" s="183">
        <f>'0. BACKEND-WiP'!Z56</f>
        <v>0</v>
      </c>
      <c r="AA56" s="183">
        <f>'0. BACKEND-WiP'!AA56</f>
        <v>0</v>
      </c>
      <c r="AB56" s="183">
        <f>'0. BACKEND-WiP'!AB56</f>
        <v>0</v>
      </c>
      <c r="AC56" s="183">
        <f>'0. BACKEND-WiP'!AC56</f>
        <v>0</v>
      </c>
      <c r="AD56" s="183">
        <f>'0. BACKEND-WiP'!AD56</f>
        <v>0</v>
      </c>
      <c r="AE56" s="183">
        <f>'0. BACKEND-WiP'!AE56</f>
        <v>0</v>
      </c>
      <c r="AF56" s="183">
        <f>'0. BACKEND-WiP'!AF56</f>
        <v>0</v>
      </c>
      <c r="AG56" s="183">
        <f>'0. BACKEND-WiP'!AG56</f>
        <v>0</v>
      </c>
    </row>
    <row r="57" spans="1:33" ht="15.75" customHeight="1">
      <c r="A57" s="183">
        <f>'0. BACKEND-WiP'!A57</f>
        <v>4</v>
      </c>
      <c r="B57" s="183" t="str">
        <f>'0. BACKEND-WiP'!B57</f>
        <v>BCK-4.C07</v>
      </c>
      <c r="C57" s="183" t="str">
        <f>'0. BACKEND-WiP'!C57</f>
        <v>B</v>
      </c>
      <c r="D57" s="183" t="str">
        <f>'0. BACKEND-WiP'!D57</f>
        <v>B</v>
      </c>
      <c r="E57" s="183" t="str">
        <f>'0. BACKEND-WiP'!E57</f>
        <v>B</v>
      </c>
      <c r="F57" s="183" t="str">
        <f>'0. BACKEND-WiP'!F57</f>
        <v>B/B/B</v>
      </c>
      <c r="G57" s="184" t="s">
        <v>6493</v>
      </c>
      <c r="H57" s="185" t="s">
        <v>5691</v>
      </c>
      <c r="I57" s="185" t="s">
        <v>11027</v>
      </c>
      <c r="J57" s="273" t="s">
        <v>11200</v>
      </c>
      <c r="K57" s="273" t="s">
        <v>11201</v>
      </c>
      <c r="L57" s="185" t="s">
        <v>11030</v>
      </c>
      <c r="M57" s="185" t="s">
        <v>11031</v>
      </c>
      <c r="N57" s="185" t="s">
        <v>5691</v>
      </c>
      <c r="O57" s="185" t="s">
        <v>5691</v>
      </c>
      <c r="P57" s="183">
        <f>'0. BACKEND-WiP'!P57</f>
        <v>0</v>
      </c>
      <c r="Q57" s="183">
        <f>'0. BACKEND-WiP'!Q57</f>
        <v>0</v>
      </c>
      <c r="R57" s="183" t="str">
        <f>'0. BACKEND-WiP'!R57</f>
        <v>CONSEIL</v>
      </c>
      <c r="S57" s="183" t="str">
        <f>'0. BACKEND-WiP'!S57</f>
        <v>N/A</v>
      </c>
      <c r="T57" s="183">
        <f>'0. BACKEND-WiP'!T57</f>
        <v>0</v>
      </c>
      <c r="U57" s="183">
        <f>'0. BACKEND-WiP'!U57</f>
        <v>0</v>
      </c>
      <c r="V57" s="183">
        <f>'0. BACKEND-WiP'!V57</f>
        <v>0</v>
      </c>
      <c r="W57" s="183" t="str">
        <f>'0. BACKEND-WiP'!W57</f>
        <v>Maintenance</v>
      </c>
      <c r="X57" s="183">
        <f>'0. BACKEND-WiP'!X57</f>
        <v>0</v>
      </c>
      <c r="Y57" s="183">
        <f>'0. BACKEND-WiP'!Y57</f>
        <v>0</v>
      </c>
      <c r="Z57" s="183">
        <f>'0. BACKEND-WiP'!Z57</f>
        <v>0</v>
      </c>
      <c r="AA57" s="183">
        <f>'0. BACKEND-WiP'!AA57</f>
        <v>0</v>
      </c>
      <c r="AB57" s="183">
        <f>'0. BACKEND-WiP'!AB57</f>
        <v>0</v>
      </c>
      <c r="AC57" s="183">
        <f>'0. BACKEND-WiP'!AC57</f>
        <v>0</v>
      </c>
      <c r="AD57" s="183">
        <f>'0. BACKEND-WiP'!AD57</f>
        <v>0</v>
      </c>
      <c r="AE57" s="183">
        <f>'0. BACKEND-WiP'!AE57</f>
        <v>0</v>
      </c>
      <c r="AF57" s="183">
        <f>'0. BACKEND-WiP'!AF57</f>
        <v>0</v>
      </c>
      <c r="AG57" s="183">
        <f>'0. BACKEND-WiP'!AG57</f>
        <v>0</v>
      </c>
    </row>
    <row r="58" spans="1:33" ht="15.75" customHeight="1">
      <c r="A58" s="183">
        <f>'0. BACKEND-WiP'!A58</f>
        <v>5</v>
      </c>
      <c r="B58" s="183" t="str">
        <f>'0. BACKEND-WiP'!B58</f>
        <v>BCK-5</v>
      </c>
      <c r="C58" s="183">
        <f>'0. BACKEND-WiP'!C58</f>
        <v>0</v>
      </c>
      <c r="D58" s="183">
        <f>'0. BACKEND-WiP'!D58</f>
        <v>0</v>
      </c>
      <c r="E58" s="183">
        <f>'0. BACKEND-WiP'!E58</f>
        <v>0</v>
      </c>
      <c r="F58" s="183" t="str">
        <f>'0. BACKEND-WiP'!F58</f>
        <v>1A/2A/6A</v>
      </c>
      <c r="G58" s="185" t="s">
        <v>5691</v>
      </c>
      <c r="H58" s="185" t="s">
        <v>11032</v>
      </c>
      <c r="I58" s="185" t="s">
        <v>5691</v>
      </c>
      <c r="J58" s="185" t="s">
        <v>5691</v>
      </c>
      <c r="K58" s="185" t="s">
        <v>5691</v>
      </c>
      <c r="L58" s="185" t="s">
        <v>5691</v>
      </c>
      <c r="M58" s="185" t="s">
        <v>5691</v>
      </c>
      <c r="N58" s="185" t="s">
        <v>5691</v>
      </c>
      <c r="O58" s="185" t="s">
        <v>5691</v>
      </c>
      <c r="P58" s="183">
        <f>'0. BACKEND-WiP'!P58</f>
        <v>0</v>
      </c>
      <c r="Q58" s="183">
        <f>'0. BACKEND-WiP'!Q58</f>
        <v>0</v>
      </c>
      <c r="R58" s="183">
        <f>'0. BACKEND-WiP'!R58</f>
        <v>0</v>
      </c>
      <c r="S58" s="183">
        <f>'0. BACKEND-WiP'!S58</f>
        <v>0</v>
      </c>
      <c r="T58" s="183">
        <f>'0. BACKEND-WiP'!T58</f>
        <v>0</v>
      </c>
      <c r="U58" s="183" t="str">
        <f>'0. BACKEND-WiP'!U58</f>
        <v>ODD#10 ; ODD#12</v>
      </c>
      <c r="V58" s="183">
        <f>'0. BACKEND-WiP'!V58</f>
        <v>0</v>
      </c>
      <c r="W58" s="183">
        <f>'0. BACKEND-WiP'!W58</f>
        <v>0</v>
      </c>
      <c r="X58" s="183">
        <f>'0. BACKEND-WiP'!X58</f>
        <v>0</v>
      </c>
      <c r="Y58" s="183">
        <f>'0. BACKEND-WiP'!Y58</f>
        <v>0</v>
      </c>
      <c r="Z58" s="183">
        <f>'0. BACKEND-WiP'!Z58</f>
        <v>0</v>
      </c>
      <c r="AA58" s="183">
        <f>'0. BACKEND-WiP'!AA58</f>
        <v>0</v>
      </c>
      <c r="AB58" s="183">
        <f>'0. BACKEND-WiP'!AB58</f>
        <v>0</v>
      </c>
      <c r="AC58" s="183">
        <f>'0. BACKEND-WiP'!AC58</f>
        <v>0</v>
      </c>
      <c r="AD58" s="183">
        <f>'0. BACKEND-WiP'!AD58</f>
        <v>0</v>
      </c>
      <c r="AE58" s="183">
        <f>'0. BACKEND-WiP'!AE58</f>
        <v>0</v>
      </c>
      <c r="AF58" s="183">
        <f>'0. BACKEND-WiP'!AF58</f>
        <v>0</v>
      </c>
      <c r="AG58" s="183">
        <f>'0. BACKEND-WiP'!AG58</f>
        <v>0</v>
      </c>
    </row>
    <row r="59" spans="1:33" ht="15.75" customHeight="1">
      <c r="A59" s="183">
        <f>'0. BACKEND-WiP'!A59</f>
        <v>5</v>
      </c>
      <c r="B59" s="183" t="str">
        <f>'0. BACKEND-WiP'!B59</f>
        <v>BCK-5.01</v>
      </c>
      <c r="C59" s="183" t="str">
        <f>'0. BACKEND-WiP'!C59</f>
        <v>C</v>
      </c>
      <c r="D59" s="183" t="str">
        <f>'0. BACKEND-WiP'!D59</f>
        <v>B</v>
      </c>
      <c r="E59" s="183" t="str">
        <f>'0. BACKEND-WiP'!E59</f>
        <v>A</v>
      </c>
      <c r="F59" s="183" t="str">
        <f>'0. BACKEND-WiP'!F59</f>
        <v>C/B/A</v>
      </c>
      <c r="G59" s="184" t="s">
        <v>11202</v>
      </c>
      <c r="H59" s="185" t="s">
        <v>5691</v>
      </c>
      <c r="I59" s="185" t="s">
        <v>11034</v>
      </c>
      <c r="J59" s="273" t="s">
        <v>11203</v>
      </c>
      <c r="K59" s="273" t="s">
        <v>11204</v>
      </c>
      <c r="L59" s="273" t="s">
        <v>11205</v>
      </c>
      <c r="M59" s="185" t="s">
        <v>5691</v>
      </c>
      <c r="N59" s="185" t="s">
        <v>5691</v>
      </c>
      <c r="O59" s="185" t="s">
        <v>5691</v>
      </c>
      <c r="P59" s="183">
        <f>'0. BACKEND-WiP'!P59</f>
        <v>0</v>
      </c>
      <c r="Q59" s="183" t="str">
        <f>'0. BACKEND-WiP'!Q59</f>
        <v>Spécifications</v>
      </c>
      <c r="R59" s="183" t="str">
        <f>'0. BACKEND-WiP'!R59</f>
        <v>RECO</v>
      </c>
      <c r="S59" s="183" t="str">
        <f>'0. BACKEND-WiP'!S59</f>
        <v>**</v>
      </c>
      <c r="T59" s="183">
        <f>'0. BACKEND-WiP'!T59</f>
        <v>0</v>
      </c>
      <c r="U59" s="183">
        <f>'0. BACKEND-WiP'!U59</f>
        <v>0</v>
      </c>
      <c r="V59" s="183">
        <f>'0. BACKEND-WiP'!V59</f>
        <v>0</v>
      </c>
      <c r="W59" s="183" t="str">
        <f>'0. BACKEND-WiP'!W59</f>
        <v>Conception</v>
      </c>
      <c r="X59" s="183" t="str">
        <f>'0. BACKEND-WiP'!X59</f>
        <v>#SEC ; #METH ; #LEG</v>
      </c>
      <c r="Y59" s="183" t="str">
        <f>'0. BACKEND-WiP'!Y59</f>
        <v>ProjectMngr ;  Manager ;  ITMngr ;</v>
      </c>
      <c r="Z59" s="183">
        <f>'0. BACKEND-WiP'!Z59</f>
        <v>0</v>
      </c>
      <c r="AA59" s="183">
        <f>'0. BACKEND-WiP'!AA59</f>
        <v>0</v>
      </c>
      <c r="AB59" s="183">
        <f>'0. BACKEND-WiP'!AB59</f>
        <v>0</v>
      </c>
      <c r="AC59" s="183" t="str">
        <f>'0. BACKEND-WiP'!AC59</f>
        <v>High</v>
      </c>
      <c r="AD59" s="183" t="str">
        <f>'0. BACKEND-WiP'!AD59</f>
        <v>OnUpdate</v>
      </c>
      <c r="AE59" s="183" t="s">
        <v>8764</v>
      </c>
      <c r="AF59" s="183">
        <f>'0. BACKEND-WiP'!AF59</f>
        <v>0</v>
      </c>
      <c r="AG59" s="183">
        <f>'0. BACKEND-WiP'!AG59</f>
        <v>0</v>
      </c>
    </row>
    <row r="60" spans="1:33" ht="15.75" customHeight="1">
      <c r="A60" s="183">
        <f>'0. BACKEND-WiP'!A60</f>
        <v>5</v>
      </c>
      <c r="B60" s="183" t="str">
        <f>'0. BACKEND-WiP'!B60</f>
        <v>BCK-5.02</v>
      </c>
      <c r="C60" s="183" t="str">
        <f>'0. BACKEND-WiP'!C60</f>
        <v>C</v>
      </c>
      <c r="D60" s="183" t="str">
        <f>'0. BACKEND-WiP'!D60</f>
        <v>B</v>
      </c>
      <c r="E60" s="183" t="str">
        <f>'0. BACKEND-WiP'!E60</f>
        <v>A</v>
      </c>
      <c r="F60" s="183" t="str">
        <f>'0. BACKEND-WiP'!F60</f>
        <v>C/B/A</v>
      </c>
      <c r="G60" s="184" t="s">
        <v>11202</v>
      </c>
      <c r="H60" s="185" t="s">
        <v>5691</v>
      </c>
      <c r="I60" s="185" t="s">
        <v>5691</v>
      </c>
      <c r="J60" s="185" t="s">
        <v>11038</v>
      </c>
      <c r="K60" s="273" t="s">
        <v>11204</v>
      </c>
      <c r="L60" s="185" t="s">
        <v>11040</v>
      </c>
      <c r="M60" s="185" t="s">
        <v>5691</v>
      </c>
      <c r="N60" s="185" t="s">
        <v>5691</v>
      </c>
      <c r="O60" s="185" t="s">
        <v>5691</v>
      </c>
      <c r="P60" s="183">
        <f>'0. BACKEND-WiP'!P60</f>
        <v>0</v>
      </c>
      <c r="Q60" s="183" t="str">
        <f>'0. BACKEND-WiP'!Q60</f>
        <v>Spécifications</v>
      </c>
      <c r="R60" s="183" t="str">
        <f>'0. BACKEND-WiP'!R60</f>
        <v>RECO</v>
      </c>
      <c r="S60" s="183" t="str">
        <f>'0. BACKEND-WiP'!S60</f>
        <v>***</v>
      </c>
      <c r="T60" s="183">
        <f>'0. BACKEND-WiP'!T60</f>
        <v>0</v>
      </c>
      <c r="U60" s="183">
        <f>'0. BACKEND-WiP'!U60</f>
        <v>0</v>
      </c>
      <c r="V60" s="183">
        <f>'0. BACKEND-WiP'!V60</f>
        <v>0</v>
      </c>
      <c r="W60" s="183" t="str">
        <f>'0. BACKEND-WiP'!W60</f>
        <v>Administration</v>
      </c>
      <c r="X60" s="183" t="str">
        <f>'0. BACKEND-WiP'!X60</f>
        <v>#SEC ; #METH ; #LEG</v>
      </c>
      <c r="Y60" s="183" t="str">
        <f>'0. BACKEND-WiP'!Y60</f>
        <v>ProjectMngr ;  Manager ;  ITMngr ;</v>
      </c>
      <c r="Z60" s="183">
        <f>'0. BACKEND-WiP'!Z60</f>
        <v>0</v>
      </c>
      <c r="AA60" s="183">
        <f>'0. BACKEND-WiP'!AA60</f>
        <v>0</v>
      </c>
      <c r="AB60" s="183">
        <f>'0. BACKEND-WiP'!AB60</f>
        <v>0</v>
      </c>
      <c r="AC60" s="183" t="str">
        <f>'0. BACKEND-WiP'!AC60</f>
        <v>High</v>
      </c>
      <c r="AD60" s="183" t="str">
        <f>'0. BACKEND-WiP'!AD60</f>
        <v>OnUpdate</v>
      </c>
      <c r="AE60" s="183" t="s">
        <v>8764</v>
      </c>
      <c r="AF60" s="183">
        <f>'0. BACKEND-WiP'!AF60</f>
        <v>0</v>
      </c>
      <c r="AG60" s="183">
        <f>'0. BACKEND-WiP'!AG60</f>
        <v>0</v>
      </c>
    </row>
    <row r="61" spans="1:33" ht="15.75" customHeight="1">
      <c r="A61" s="183">
        <f>'0. BACKEND-WiP'!A61</f>
        <v>5</v>
      </c>
      <c r="B61" s="183" t="str">
        <f>'0. BACKEND-WiP'!B61</f>
        <v>BCK-5.03</v>
      </c>
      <c r="C61" s="183" t="str">
        <f>'0. BACKEND-WiP'!C61</f>
        <v>C</v>
      </c>
      <c r="D61" s="183" t="str">
        <f>'0. BACKEND-WiP'!D61</f>
        <v>A</v>
      </c>
      <c r="E61" s="183" t="str">
        <f>'0. BACKEND-WiP'!E61</f>
        <v>A</v>
      </c>
      <c r="F61" s="183" t="str">
        <f>'0. BACKEND-WiP'!F61</f>
        <v>C/A/A</v>
      </c>
      <c r="G61" s="184" t="s">
        <v>11202</v>
      </c>
      <c r="H61" s="185" t="s">
        <v>5691</v>
      </c>
      <c r="I61" s="185" t="s">
        <v>11041</v>
      </c>
      <c r="J61" s="185" t="s">
        <v>11042</v>
      </c>
      <c r="K61" s="274" t="s">
        <v>11206</v>
      </c>
      <c r="L61" s="273" t="s">
        <v>11207</v>
      </c>
      <c r="M61" s="185" t="s">
        <v>5691</v>
      </c>
      <c r="N61" s="185" t="s">
        <v>5691</v>
      </c>
      <c r="O61" s="185" t="s">
        <v>6600</v>
      </c>
      <c r="P61" s="183">
        <f>'0. BACKEND-WiP'!P61</f>
        <v>0</v>
      </c>
      <c r="Q61" s="183" t="str">
        <f>'0. BACKEND-WiP'!Q61</f>
        <v>Spécifications</v>
      </c>
      <c r="R61" s="183" t="str">
        <f>'0. BACKEND-WiP'!R61</f>
        <v>RECO</v>
      </c>
      <c r="S61" s="183" t="str">
        <f>'0. BACKEND-WiP'!S61</f>
        <v>**</v>
      </c>
      <c r="T61" s="183">
        <f>'0. BACKEND-WiP'!T61</f>
        <v>0</v>
      </c>
      <c r="U61" s="183">
        <f>'0. BACKEND-WiP'!U61</f>
        <v>0</v>
      </c>
      <c r="V61" s="183">
        <f>'0. BACKEND-WiP'!V61</f>
        <v>0</v>
      </c>
      <c r="W61" s="183" t="str">
        <f>'0. BACKEND-WiP'!W61</f>
        <v>Conception</v>
      </c>
      <c r="X61" s="183" t="str">
        <f>'0. BACKEND-WiP'!X61</f>
        <v>#USE ; #METH ; #LEG</v>
      </c>
      <c r="Y61" s="183" t="str">
        <f>'0. BACKEND-WiP'!Y61</f>
        <v>ProductOwner ; ProjectMngr ;  Manager ;  ITMngr ;</v>
      </c>
      <c r="Z61" s="183">
        <f>'0. BACKEND-WiP'!Z61</f>
        <v>0</v>
      </c>
      <c r="AA61" s="183">
        <f>'0. BACKEND-WiP'!AA61</f>
        <v>0</v>
      </c>
      <c r="AB61" s="183">
        <f>'0. BACKEND-WiP'!AB61</f>
        <v>0</v>
      </c>
      <c r="AC61" s="183" t="str">
        <f>'0. BACKEND-WiP'!AC61</f>
        <v>High</v>
      </c>
      <c r="AD61" s="183" t="str">
        <f>'0. BACKEND-WiP'!AD61</f>
        <v>OnUpdate</v>
      </c>
      <c r="AE61" s="183" t="s">
        <v>11208</v>
      </c>
      <c r="AF61" s="183">
        <f>'0. BACKEND-WiP'!AF61</f>
        <v>0</v>
      </c>
      <c r="AG61" s="183">
        <f>'0. BACKEND-WiP'!AG61</f>
        <v>0</v>
      </c>
    </row>
    <row r="62" spans="1:33" ht="15.75" customHeight="1">
      <c r="A62" s="183">
        <f>'0. BACKEND-WiP'!A62</f>
        <v>5</v>
      </c>
      <c r="B62" s="183" t="str">
        <f>'0. BACKEND-WiP'!B62</f>
        <v>BCK-5.04</v>
      </c>
      <c r="C62" s="183" t="str">
        <f>'0. BACKEND-WiP'!C62</f>
        <v>C</v>
      </c>
      <c r="D62" s="183" t="str">
        <f>'0. BACKEND-WiP'!D62</f>
        <v>B</v>
      </c>
      <c r="E62" s="183" t="str">
        <f>'0. BACKEND-WiP'!E62</f>
        <v>A</v>
      </c>
      <c r="F62" s="183" t="str">
        <f>'0. BACKEND-WiP'!F62</f>
        <v>C/B/A</v>
      </c>
      <c r="G62" s="184" t="s">
        <v>11202</v>
      </c>
      <c r="H62" s="185" t="s">
        <v>5691</v>
      </c>
      <c r="I62" s="185" t="s">
        <v>11045</v>
      </c>
      <c r="J62" s="273" t="s">
        <v>11209</v>
      </c>
      <c r="K62" s="273" t="s">
        <v>11143</v>
      </c>
      <c r="L62" s="185" t="s">
        <v>11048</v>
      </c>
      <c r="M62" s="185" t="s">
        <v>5691</v>
      </c>
      <c r="N62" s="185" t="s">
        <v>5691</v>
      </c>
      <c r="O62" s="185" t="s">
        <v>5691</v>
      </c>
      <c r="P62" s="183">
        <f>'0. BACKEND-WiP'!P62</f>
        <v>0</v>
      </c>
      <c r="Q62" s="183" t="str">
        <f>'0. BACKEND-WiP'!Q62</f>
        <v>Spécifications</v>
      </c>
      <c r="R62" s="183" t="str">
        <f>'0. BACKEND-WiP'!R62</f>
        <v>RECO</v>
      </c>
      <c r="S62" s="183" t="str">
        <f>'0. BACKEND-WiP'!S62</f>
        <v>**</v>
      </c>
      <c r="T62" s="183">
        <f>'0. BACKEND-WiP'!T62</f>
        <v>0</v>
      </c>
      <c r="U62" s="183">
        <f>'0. BACKEND-WiP'!U62</f>
        <v>0</v>
      </c>
      <c r="V62" s="183">
        <f>'0. BACKEND-WiP'!V62</f>
        <v>0</v>
      </c>
      <c r="W62" s="183" t="str">
        <f>'0. BACKEND-WiP'!W62</f>
        <v>Déploiement</v>
      </c>
      <c r="X62" s="183" t="str">
        <f>'0. BACKEND-WiP'!X62</f>
        <v>#SEC ; #METH ; #LEG</v>
      </c>
      <c r="Y62" s="183" t="str">
        <f>'0. BACKEND-WiP'!Y62</f>
        <v>ProductOwner ; ProjectMngr ;  Manager ;  ITMngr ;</v>
      </c>
      <c r="Z62" s="183">
        <f>'0. BACKEND-WiP'!Z62</f>
        <v>0</v>
      </c>
      <c r="AA62" s="183">
        <f>'0. BACKEND-WiP'!AA62</f>
        <v>0</v>
      </c>
      <c r="AB62" s="183">
        <f>'0. BACKEND-WiP'!AB62</f>
        <v>0</v>
      </c>
      <c r="AC62" s="183" t="str">
        <f>'0. BACKEND-WiP'!AC62</f>
        <v>High</v>
      </c>
      <c r="AD62" s="183" t="str">
        <f>'0. BACKEND-WiP'!AD62</f>
        <v>OnUpdate</v>
      </c>
      <c r="AE62" s="183" t="s">
        <v>6822</v>
      </c>
      <c r="AF62" s="183">
        <f>'0. BACKEND-WiP'!AF62</f>
        <v>0</v>
      </c>
      <c r="AG62" s="183">
        <f>'0. BACKEND-WiP'!AG62</f>
        <v>0</v>
      </c>
    </row>
    <row r="63" spans="1:33" ht="15.75" customHeight="1">
      <c r="A63" s="183">
        <f>'0. BACKEND-WiP'!A63</f>
        <v>5</v>
      </c>
      <c r="B63" s="183" t="str">
        <f>'0. BACKEND-WiP'!B63</f>
        <v>BCK-5.C01</v>
      </c>
      <c r="C63" s="183" t="str">
        <f>'0. BACKEND-WiP'!C63</f>
        <v>C</v>
      </c>
      <c r="D63" s="183" t="str">
        <f>'0. BACKEND-WiP'!D63</f>
        <v>A</v>
      </c>
      <c r="E63" s="183" t="str">
        <f>'0. BACKEND-WiP'!E63</f>
        <v>A</v>
      </c>
      <c r="F63" s="183" t="str">
        <f>'0. BACKEND-WiP'!F63</f>
        <v>C/A/A</v>
      </c>
      <c r="G63" s="184" t="s">
        <v>11202</v>
      </c>
      <c r="H63" s="185" t="s">
        <v>5691</v>
      </c>
      <c r="I63" s="185" t="s">
        <v>11049</v>
      </c>
      <c r="J63" s="273" t="s">
        <v>11210</v>
      </c>
      <c r="K63" s="273" t="s">
        <v>11143</v>
      </c>
      <c r="L63" s="185" t="s">
        <v>10913</v>
      </c>
      <c r="M63" s="185" t="s">
        <v>5691</v>
      </c>
      <c r="N63" s="185" t="s">
        <v>5691</v>
      </c>
      <c r="O63" s="185" t="s">
        <v>5691</v>
      </c>
      <c r="P63" s="183">
        <f>'0. BACKEND-WiP'!P63</f>
        <v>0</v>
      </c>
      <c r="Q63" s="183" t="str">
        <f>'0. BACKEND-WiP'!Q63</f>
        <v>Spécifications</v>
      </c>
      <c r="R63" s="183" t="str">
        <f>'0. BACKEND-WiP'!R63</f>
        <v>CONSEIL</v>
      </c>
      <c r="S63" s="183" t="str">
        <f>'0. BACKEND-WiP'!S63</f>
        <v>N/A</v>
      </c>
      <c r="T63" s="183">
        <f>'0. BACKEND-WiP'!T63</f>
        <v>0</v>
      </c>
      <c r="U63" s="183">
        <f>'0. BACKEND-WiP'!U63</f>
        <v>0</v>
      </c>
      <c r="V63" s="183">
        <f>'0. BACKEND-WiP'!V63</f>
        <v>0</v>
      </c>
      <c r="W63" s="183" t="str">
        <f>'0. BACKEND-WiP'!W63</f>
        <v>Conception</v>
      </c>
      <c r="X63" s="183">
        <f>'0. BACKEND-WiP'!X63</f>
        <v>0</v>
      </c>
      <c r="Y63" s="183">
        <f>'0. BACKEND-WiP'!Y63</f>
        <v>0</v>
      </c>
      <c r="Z63" s="183">
        <f>'0. BACKEND-WiP'!Z63</f>
        <v>0</v>
      </c>
      <c r="AA63" s="183">
        <f>'0. BACKEND-WiP'!AA63</f>
        <v>0</v>
      </c>
      <c r="AB63" s="183">
        <f>'0. BACKEND-WiP'!AB63</f>
        <v>0</v>
      </c>
      <c r="AC63" s="183">
        <f>'0. BACKEND-WiP'!AC63</f>
        <v>0</v>
      </c>
      <c r="AD63" s="183">
        <f>'0. BACKEND-WiP'!AD63</f>
        <v>0</v>
      </c>
      <c r="AE63" s="183">
        <f>'0. BACKEND-WiP'!AE63</f>
        <v>0</v>
      </c>
      <c r="AF63" s="183">
        <f>'0. BACKEND-WiP'!AF63</f>
        <v>0</v>
      </c>
      <c r="AG63" s="183">
        <f>'0. BACKEND-WiP'!AG63</f>
        <v>0</v>
      </c>
    </row>
    <row r="64" spans="1:33" ht="15.75" customHeight="1">
      <c r="A64" s="183">
        <f>'0. BACKEND-WiP'!A64</f>
        <v>5</v>
      </c>
      <c r="B64" s="183" t="str">
        <f>'0. BACKEND-WiP'!B64</f>
        <v>BCK-5.05</v>
      </c>
      <c r="C64" s="183" t="str">
        <f>'0. BACKEND-WiP'!C64</f>
        <v>B</v>
      </c>
      <c r="D64" s="183" t="str">
        <f>'0. BACKEND-WiP'!D64</f>
        <v>B</v>
      </c>
      <c r="E64" s="183" t="str">
        <f>'0. BACKEND-WiP'!E64</f>
        <v>B</v>
      </c>
      <c r="F64" s="183" t="str">
        <f>'0. BACKEND-WiP'!F64</f>
        <v>B/B/B</v>
      </c>
      <c r="G64" s="184" t="s">
        <v>11202</v>
      </c>
      <c r="H64" s="185" t="s">
        <v>5691</v>
      </c>
      <c r="I64" s="185" t="s">
        <v>11051</v>
      </c>
      <c r="J64" s="185" t="s">
        <v>11052</v>
      </c>
      <c r="K64" s="273" t="s">
        <v>11211</v>
      </c>
      <c r="L64" s="185" t="s">
        <v>11054</v>
      </c>
      <c r="M64" s="185" t="s">
        <v>5691</v>
      </c>
      <c r="N64" s="185" t="s">
        <v>5691</v>
      </c>
      <c r="O64" s="185" t="s">
        <v>5691</v>
      </c>
      <c r="P64" s="183">
        <f>'0. BACKEND-WiP'!P64</f>
        <v>0</v>
      </c>
      <c r="Q64" s="183" t="str">
        <f>'0. BACKEND-WiP'!Q64</f>
        <v>Stratégie</v>
      </c>
      <c r="R64" s="183" t="str">
        <f>'0. BACKEND-WiP'!R64</f>
        <v>RECO</v>
      </c>
      <c r="S64" s="183" t="str">
        <f>'0. BACKEND-WiP'!S64</f>
        <v>***</v>
      </c>
      <c r="T64" s="183">
        <f>'0. BACKEND-WiP'!T64</f>
        <v>0</v>
      </c>
      <c r="U64" s="183">
        <f>'0. BACKEND-WiP'!U64</f>
        <v>0</v>
      </c>
      <c r="V64" s="183">
        <f>'0. BACKEND-WiP'!V64</f>
        <v>0</v>
      </c>
      <c r="W64" s="183" t="str">
        <f>'0. BACKEND-WiP'!W64</f>
        <v>Conception</v>
      </c>
      <c r="X64" s="183" t="str">
        <f>'0. BACKEND-WiP'!X64</f>
        <v>#COM ; #VALUE ; #GOV ; #LEG</v>
      </c>
      <c r="Y64" s="183" t="str">
        <f>'0. BACKEND-WiP'!Y64</f>
        <v>Manager ; RSE/NR</v>
      </c>
      <c r="Z64" s="183">
        <f>'0. BACKEND-WiP'!Z64</f>
        <v>0</v>
      </c>
      <c r="AA64" s="183">
        <f>'0. BACKEND-WiP'!AA64</f>
        <v>0</v>
      </c>
      <c r="AB64" s="183">
        <f>'0. BACKEND-WiP'!AB64</f>
        <v>0</v>
      </c>
      <c r="AC64" s="183" t="str">
        <f>'0. BACKEND-WiP'!AC64</f>
        <v>Low</v>
      </c>
      <c r="AD64" s="183" t="str">
        <f>'0. BACKEND-WiP'!AD64</f>
        <v>OnUpdate</v>
      </c>
      <c r="AE64" s="183" t="s">
        <v>6822</v>
      </c>
      <c r="AF64" s="183">
        <f>'0. BACKEND-WiP'!AF64</f>
        <v>0</v>
      </c>
      <c r="AG64" s="183">
        <f>'0. BACKEND-WiP'!AG64</f>
        <v>0</v>
      </c>
    </row>
    <row r="65" spans="1:33" ht="15.75" customHeight="1">
      <c r="A65" s="183">
        <f>'0. BACKEND-WiP'!A65</f>
        <v>5</v>
      </c>
      <c r="B65" s="183" t="str">
        <f>'0. BACKEND-WiP'!B65</f>
        <v>BCK-5.06</v>
      </c>
      <c r="C65" s="183" t="str">
        <f>'0. BACKEND-WiP'!C65</f>
        <v>A</v>
      </c>
      <c r="D65" s="183" t="str">
        <f>'0. BACKEND-WiP'!D65</f>
        <v>B</v>
      </c>
      <c r="E65" s="183" t="str">
        <f>'0. BACKEND-WiP'!E65</f>
        <v>A</v>
      </c>
      <c r="F65" s="183" t="str">
        <f>'0. BACKEND-WiP'!F65</f>
        <v>A/B/A</v>
      </c>
      <c r="G65" s="184" t="s">
        <v>11202</v>
      </c>
      <c r="H65" s="185" t="s">
        <v>5691</v>
      </c>
      <c r="I65" s="185" t="s">
        <v>11055</v>
      </c>
      <c r="J65" s="273" t="s">
        <v>11212</v>
      </c>
      <c r="K65" s="273" t="s">
        <v>11213</v>
      </c>
      <c r="L65" s="185" t="s">
        <v>11058</v>
      </c>
      <c r="M65" s="185" t="s">
        <v>5691</v>
      </c>
      <c r="N65" s="185" t="s">
        <v>5691</v>
      </c>
      <c r="O65" s="185" t="s">
        <v>5691</v>
      </c>
      <c r="P65" s="183">
        <f>'0. BACKEND-WiP'!P65</f>
        <v>0</v>
      </c>
      <c r="Q65" s="183" t="str">
        <f>'0. BACKEND-WiP'!Q65</f>
        <v>Cycle de vie</v>
      </c>
      <c r="R65" s="183" t="str">
        <f>'0. BACKEND-WiP'!R65</f>
        <v>RECO</v>
      </c>
      <c r="S65" s="183" t="str">
        <f>'0. BACKEND-WiP'!S65</f>
        <v>*</v>
      </c>
      <c r="T65" s="183">
        <f>'0. BACKEND-WiP'!T65</f>
        <v>0</v>
      </c>
      <c r="U65" s="183">
        <f>'0. BACKEND-WiP'!U65</f>
        <v>0</v>
      </c>
      <c r="V65" s="183">
        <f>'0. BACKEND-WiP'!V65</f>
        <v>0</v>
      </c>
      <c r="W65" s="183" t="str">
        <f>'0. BACKEND-WiP'!W65</f>
        <v>Acquisition</v>
      </c>
      <c r="X65" s="183" t="str">
        <f>'0. BACKEND-WiP'!X65</f>
        <v>#USE ; #COM ; #VALUE</v>
      </c>
      <c r="Y65" s="183" t="str">
        <f>'0. BACKEND-WiP'!Y65</f>
        <v>ProjectMngr ; ProductOwner ; Manager ; RSE/NR ;ITMngr</v>
      </c>
      <c r="Z65" s="183" t="str">
        <f>'0. BACKEND-WiP'!Z65</f>
        <v>(X / Y ) * 100</v>
      </c>
      <c r="AA65" s="183" t="s">
        <v>5834</v>
      </c>
      <c r="AB65" s="183">
        <f>'0. BACKEND-WiP'!AB65</f>
        <v>100</v>
      </c>
      <c r="AC65" s="183" t="str">
        <f>'0. BACKEND-WiP'!AC65</f>
        <v>High</v>
      </c>
      <c r="AD65" s="183" t="str">
        <f>'0. BACKEND-WiP'!AD65</f>
        <v>Periodic</v>
      </c>
      <c r="AE65" s="183" t="s">
        <v>11214</v>
      </c>
      <c r="AF65" s="183">
        <f>'0. BACKEND-WiP'!AF65</f>
        <v>0</v>
      </c>
      <c r="AG65" s="183">
        <f>'0. BACKEND-WiP'!AG65</f>
        <v>0</v>
      </c>
    </row>
    <row r="66" spans="1:33" ht="15.75" customHeight="1">
      <c r="A66" s="183">
        <f>'0. BACKEND-WiP'!A66</f>
        <v>6</v>
      </c>
      <c r="B66" s="183" t="str">
        <f>'0. BACKEND-WiP'!B66</f>
        <v>BCK-6</v>
      </c>
      <c r="C66" s="183">
        <f>'0. BACKEND-WiP'!C66</f>
        <v>0</v>
      </c>
      <c r="D66" s="183">
        <f>'0. BACKEND-WiP'!D66</f>
        <v>0</v>
      </c>
      <c r="E66" s="183">
        <f>'0. BACKEND-WiP'!E66</f>
        <v>0</v>
      </c>
      <c r="F66" s="183" t="str">
        <f>'0. BACKEND-WiP'!F66</f>
        <v>8A/1A/8A</v>
      </c>
      <c r="G66" s="185" t="s">
        <v>5691</v>
      </c>
      <c r="H66" s="185" t="s">
        <v>11059</v>
      </c>
      <c r="I66" s="185" t="s">
        <v>5691</v>
      </c>
      <c r="J66" s="185" t="s">
        <v>5691</v>
      </c>
      <c r="K66" s="185" t="s">
        <v>5691</v>
      </c>
      <c r="L66" s="185" t="s">
        <v>5691</v>
      </c>
      <c r="M66" s="185" t="s">
        <v>5691</v>
      </c>
      <c r="N66" s="185" t="s">
        <v>5691</v>
      </c>
      <c r="O66" s="185" t="s">
        <v>5691</v>
      </c>
      <c r="P66" s="183">
        <f>'0. BACKEND-WiP'!P66</f>
        <v>0</v>
      </c>
      <c r="Q66" s="183">
        <f>'0. BACKEND-WiP'!Q66</f>
        <v>0</v>
      </c>
      <c r="R66" s="183">
        <f>'0. BACKEND-WiP'!R66</f>
        <v>0</v>
      </c>
      <c r="S66" s="183">
        <f>'0. BACKEND-WiP'!S66</f>
        <v>0</v>
      </c>
      <c r="T66" s="183">
        <f>'0. BACKEND-WiP'!T66</f>
        <v>0</v>
      </c>
      <c r="U66" s="183" t="str">
        <f>'0. BACKEND-WiP'!U66</f>
        <v>ODD#10 ; ODD#12 ; ODD#13</v>
      </c>
      <c r="V66" s="183">
        <f>'0. BACKEND-WiP'!V66</f>
        <v>0</v>
      </c>
      <c r="W66" s="183">
        <f>'0. BACKEND-WiP'!W66</f>
        <v>0</v>
      </c>
      <c r="X66" s="183">
        <f>'0. BACKEND-WiP'!X66</f>
        <v>0</v>
      </c>
      <c r="Y66" s="183">
        <f>'0. BACKEND-WiP'!Y66</f>
        <v>0</v>
      </c>
      <c r="Z66" s="183">
        <f>'0. BACKEND-WiP'!Z66</f>
        <v>0</v>
      </c>
      <c r="AA66" s="183">
        <f>'0. BACKEND-WiP'!AA66</f>
        <v>0</v>
      </c>
      <c r="AB66" s="183">
        <f>'0. BACKEND-WiP'!AB66</f>
        <v>0</v>
      </c>
      <c r="AC66" s="183">
        <f>'0. BACKEND-WiP'!AC66</f>
        <v>0</v>
      </c>
      <c r="AD66" s="183">
        <f>'0. BACKEND-WiP'!AD66</f>
        <v>0</v>
      </c>
      <c r="AE66" s="183">
        <f>'0. BACKEND-WiP'!AE66</f>
        <v>0</v>
      </c>
      <c r="AF66" s="183">
        <f>'0. BACKEND-WiP'!AF66</f>
        <v>0</v>
      </c>
      <c r="AG66" s="183">
        <f>'0. BACKEND-WiP'!AG66</f>
        <v>0</v>
      </c>
    </row>
    <row r="67" spans="1:33" ht="15.75" customHeight="1">
      <c r="A67" s="183">
        <f>'0. BACKEND-WiP'!A67</f>
        <v>6</v>
      </c>
      <c r="B67" s="183" t="str">
        <f>'0. BACKEND-WiP'!B67</f>
        <v>BCK-6.C01</v>
      </c>
      <c r="C67" s="183" t="str">
        <f>'0. BACKEND-WiP'!C67</f>
        <v>A</v>
      </c>
      <c r="D67" s="183" t="str">
        <f>'0. BACKEND-WiP'!D67</f>
        <v>A</v>
      </c>
      <c r="E67" s="183" t="str">
        <f>'0. BACKEND-WiP'!E67</f>
        <v>A</v>
      </c>
      <c r="F67" s="183" t="str">
        <f>'0. BACKEND-WiP'!F67</f>
        <v>A/A/A</v>
      </c>
      <c r="G67" s="184" t="s">
        <v>6493</v>
      </c>
      <c r="H67" s="185" t="s">
        <v>5691</v>
      </c>
      <c r="I67" s="185" t="s">
        <v>11060</v>
      </c>
      <c r="J67" s="185" t="s">
        <v>6508</v>
      </c>
      <c r="K67" s="273" t="s">
        <v>11215</v>
      </c>
      <c r="L67" s="185" t="s">
        <v>11061</v>
      </c>
      <c r="M67" s="185" t="s">
        <v>5691</v>
      </c>
      <c r="N67" s="185" t="s">
        <v>5691</v>
      </c>
      <c r="O67" s="185" t="s">
        <v>5691</v>
      </c>
      <c r="P67" s="183">
        <f>'0. BACKEND-WiP'!P67</f>
        <v>0</v>
      </c>
      <c r="Q67" s="183" t="str">
        <f>'0. BACKEND-WiP'!Q67</f>
        <v>Cycle de vie</v>
      </c>
      <c r="R67" s="183" t="str">
        <f>'0. BACKEND-WiP'!R67</f>
        <v>CONSEIL</v>
      </c>
      <c r="S67" s="183" t="str">
        <f>'0. BACKEND-WiP'!S67</f>
        <v>N/A</v>
      </c>
      <c r="T67" s="183">
        <f>'0. BACKEND-WiP'!T67</f>
        <v>0</v>
      </c>
      <c r="U67" s="183">
        <f>'0. BACKEND-WiP'!U67</f>
        <v>0</v>
      </c>
      <c r="V67" s="183">
        <f>'0. BACKEND-WiP'!V67</f>
        <v>0</v>
      </c>
      <c r="W67" s="183" t="str">
        <f>'0. BACKEND-WiP'!W67</f>
        <v>N/A</v>
      </c>
      <c r="X67" s="183">
        <f>'0. BACKEND-WiP'!X67</f>
        <v>0</v>
      </c>
      <c r="Y67" s="183">
        <f>'0. BACKEND-WiP'!Y67</f>
        <v>0</v>
      </c>
      <c r="Z67" s="183">
        <f>'0. BACKEND-WiP'!Z67</f>
        <v>0</v>
      </c>
      <c r="AA67" s="183">
        <f>'0. BACKEND-WiP'!AA67</f>
        <v>0</v>
      </c>
      <c r="AB67" s="183">
        <f>'0. BACKEND-WiP'!AB67</f>
        <v>0</v>
      </c>
      <c r="AC67" s="183">
        <f>'0. BACKEND-WiP'!AC67</f>
        <v>0</v>
      </c>
      <c r="AD67" s="183">
        <f>'0. BACKEND-WiP'!AD67</f>
        <v>0</v>
      </c>
      <c r="AE67" s="183">
        <f>'0. BACKEND-WiP'!AE67</f>
        <v>0</v>
      </c>
      <c r="AF67" s="183">
        <f>'0. BACKEND-WiP'!AF67</f>
        <v>0</v>
      </c>
      <c r="AG67" s="183">
        <f>'0. BACKEND-WiP'!AG67</f>
        <v>0</v>
      </c>
    </row>
    <row r="68" spans="1:33" ht="15.75" customHeight="1">
      <c r="A68" s="183">
        <f>'0. BACKEND-WiP'!A68</f>
        <v>6</v>
      </c>
      <c r="B68" s="183" t="str">
        <f>'0. BACKEND-WiP'!B68</f>
        <v>BCK-6.C02</v>
      </c>
      <c r="C68" s="183" t="str">
        <f>'0. BACKEND-WiP'!C68</f>
        <v>A</v>
      </c>
      <c r="D68" s="183" t="str">
        <f>'0. BACKEND-WiP'!D68</f>
        <v>B</v>
      </c>
      <c r="E68" s="183" t="str">
        <f>'0. BACKEND-WiP'!E68</f>
        <v>A</v>
      </c>
      <c r="F68" s="183" t="str">
        <f>'0. BACKEND-WiP'!F68</f>
        <v>A/B/A</v>
      </c>
      <c r="G68" s="184" t="s">
        <v>6493</v>
      </c>
      <c r="H68" s="185" t="s">
        <v>5691</v>
      </c>
      <c r="I68" s="185" t="s">
        <v>11062</v>
      </c>
      <c r="J68" s="185" t="s">
        <v>11063</v>
      </c>
      <c r="K68" s="273" t="s">
        <v>11216</v>
      </c>
      <c r="L68" s="185" t="s">
        <v>11065</v>
      </c>
      <c r="M68" s="185" t="s">
        <v>5691</v>
      </c>
      <c r="N68" s="185" t="s">
        <v>5691</v>
      </c>
      <c r="O68" s="185" t="s">
        <v>5691</v>
      </c>
      <c r="P68" s="183">
        <f>'0. BACKEND-WiP'!P68</f>
        <v>0</v>
      </c>
      <c r="Q68" s="183" t="str">
        <f>'0. BACKEND-WiP'!Q68</f>
        <v>Stratégie</v>
      </c>
      <c r="R68" s="183" t="str">
        <f>'0. BACKEND-WiP'!R68</f>
        <v>CONSEIL</v>
      </c>
      <c r="S68" s="183" t="str">
        <f>'0. BACKEND-WiP'!S68</f>
        <v>N/A</v>
      </c>
      <c r="T68" s="183">
        <f>'0. BACKEND-WiP'!T68</f>
        <v>0</v>
      </c>
      <c r="U68" s="183">
        <f>'0. BACKEND-WiP'!U68</f>
        <v>0</v>
      </c>
      <c r="V68" s="183">
        <f>'0. BACKEND-WiP'!V68</f>
        <v>0</v>
      </c>
      <c r="W68" s="183" t="str">
        <f>'0. BACKEND-WiP'!W68</f>
        <v>Acquisition</v>
      </c>
      <c r="X68" s="183">
        <f>'0. BACKEND-WiP'!X68</f>
        <v>0</v>
      </c>
      <c r="Y68" s="183">
        <f>'0. BACKEND-WiP'!Y68</f>
        <v>0</v>
      </c>
      <c r="Z68" s="183">
        <f>'0. BACKEND-WiP'!Z68</f>
        <v>0</v>
      </c>
      <c r="AA68" s="183">
        <f>'0. BACKEND-WiP'!AA68</f>
        <v>0</v>
      </c>
      <c r="AB68" s="183">
        <f>'0. BACKEND-WiP'!AB68</f>
        <v>0</v>
      </c>
      <c r="AC68" s="183">
        <f>'0. BACKEND-WiP'!AC68</f>
        <v>0</v>
      </c>
      <c r="AD68" s="183">
        <f>'0. BACKEND-WiP'!AD68</f>
        <v>0</v>
      </c>
      <c r="AE68" s="183">
        <f>'0. BACKEND-WiP'!AE68</f>
        <v>0</v>
      </c>
      <c r="AF68" s="183">
        <f>'0. BACKEND-WiP'!AF68</f>
        <v>0</v>
      </c>
      <c r="AG68" s="183">
        <f>'0. BACKEND-WiP'!AG68</f>
        <v>0</v>
      </c>
    </row>
    <row r="69" spans="1:33" ht="15.75" customHeight="1">
      <c r="A69" s="183">
        <f>'0. BACKEND-WiP'!A69</f>
        <v>6</v>
      </c>
      <c r="B69" s="183" t="str">
        <f>'0. BACKEND-WiP'!B69</f>
        <v>BCK-6.C03</v>
      </c>
      <c r="C69" s="183" t="str">
        <f>'0. BACKEND-WiP'!C69</f>
        <v>A</v>
      </c>
      <c r="D69" s="183" t="str">
        <f>'0. BACKEND-WiP'!D69</f>
        <v>B</v>
      </c>
      <c r="E69" s="183" t="str">
        <f>'0. BACKEND-WiP'!E69</f>
        <v>A</v>
      </c>
      <c r="F69" s="183" t="str">
        <f>'0. BACKEND-WiP'!F69</f>
        <v>A/B/A</v>
      </c>
      <c r="G69" s="184" t="s">
        <v>6493</v>
      </c>
      <c r="H69" s="185" t="s">
        <v>5691</v>
      </c>
      <c r="I69" s="185" t="s">
        <v>5691</v>
      </c>
      <c r="J69" s="185" t="s">
        <v>11066</v>
      </c>
      <c r="K69" s="273" t="s">
        <v>11217</v>
      </c>
      <c r="L69" s="185" t="s">
        <v>11067</v>
      </c>
      <c r="M69" s="185" t="s">
        <v>5691</v>
      </c>
      <c r="N69" s="185" t="s">
        <v>5691</v>
      </c>
      <c r="O69" s="185" t="s">
        <v>5691</v>
      </c>
      <c r="P69" s="183">
        <f>'0. BACKEND-WiP'!P69</f>
        <v>0</v>
      </c>
      <c r="Q69" s="183" t="str">
        <f>'0. BACKEND-WiP'!Q69</f>
        <v>Stratégie</v>
      </c>
      <c r="R69" s="183" t="str">
        <f>'0. BACKEND-WiP'!R69</f>
        <v>CONSEIL</v>
      </c>
      <c r="S69" s="183" t="str">
        <f>'0. BACKEND-WiP'!S69</f>
        <v>N/A</v>
      </c>
      <c r="T69" s="183">
        <f>'0. BACKEND-WiP'!T69</f>
        <v>0</v>
      </c>
      <c r="U69" s="183">
        <f>'0. BACKEND-WiP'!U69</f>
        <v>0</v>
      </c>
      <c r="V69" s="183">
        <f>'0. BACKEND-WiP'!V69</f>
        <v>0</v>
      </c>
      <c r="W69" s="183" t="str">
        <f>'0. BACKEND-WiP'!W69</f>
        <v>Conception</v>
      </c>
      <c r="X69" s="183">
        <f>'0. BACKEND-WiP'!X69</f>
        <v>0</v>
      </c>
      <c r="Y69" s="183">
        <f>'0. BACKEND-WiP'!Y69</f>
        <v>0</v>
      </c>
      <c r="Z69" s="183">
        <f>'0. BACKEND-WiP'!Z69</f>
        <v>0</v>
      </c>
      <c r="AA69" s="183">
        <f>'0. BACKEND-WiP'!AA69</f>
        <v>0</v>
      </c>
      <c r="AB69" s="183">
        <f>'0. BACKEND-WiP'!AB69</f>
        <v>0</v>
      </c>
      <c r="AC69" s="183">
        <f>'0. BACKEND-WiP'!AC69</f>
        <v>0</v>
      </c>
      <c r="AD69" s="183">
        <f>'0. BACKEND-WiP'!AD69</f>
        <v>0</v>
      </c>
      <c r="AE69" s="183">
        <f>'0. BACKEND-WiP'!AE69</f>
        <v>0</v>
      </c>
      <c r="AF69" s="183">
        <f>'0. BACKEND-WiP'!AF69</f>
        <v>0</v>
      </c>
      <c r="AG69" s="183">
        <f>'0. BACKEND-WiP'!AG69</f>
        <v>0</v>
      </c>
    </row>
    <row r="70" spans="1:33" ht="15.75" customHeight="1">
      <c r="A70" s="183">
        <f>'0. BACKEND-WiP'!A70</f>
        <v>6</v>
      </c>
      <c r="B70" s="183" t="str">
        <f>'0. BACKEND-WiP'!B70</f>
        <v>BCK-6.01</v>
      </c>
      <c r="C70" s="183" t="str">
        <f>'0. BACKEND-WiP'!C70</f>
        <v>A</v>
      </c>
      <c r="D70" s="183" t="str">
        <f>'0. BACKEND-WiP'!D70</f>
        <v>B</v>
      </c>
      <c r="E70" s="183" t="str">
        <f>'0. BACKEND-WiP'!E70</f>
        <v>A</v>
      </c>
      <c r="F70" s="183" t="str">
        <f>'0. BACKEND-WiP'!F70</f>
        <v>A/B/A</v>
      </c>
      <c r="G70" s="184" t="s">
        <v>6493</v>
      </c>
      <c r="H70" s="185" t="s">
        <v>5691</v>
      </c>
      <c r="I70" s="185" t="s">
        <v>11068</v>
      </c>
      <c r="J70" s="185" t="s">
        <v>11069</v>
      </c>
      <c r="K70" s="185" t="s">
        <v>11070</v>
      </c>
      <c r="L70" s="185" t="s">
        <v>11071</v>
      </c>
      <c r="M70" s="185" t="s">
        <v>5691</v>
      </c>
      <c r="N70" s="185" t="s">
        <v>5691</v>
      </c>
      <c r="O70" s="185" t="s">
        <v>10795</v>
      </c>
      <c r="P70" s="183">
        <f>'0. BACKEND-WiP'!P70</f>
        <v>0</v>
      </c>
      <c r="Q70" s="183" t="str">
        <f>'0. BACKEND-WiP'!Q70</f>
        <v>Stratégie</v>
      </c>
      <c r="R70" s="183" t="str">
        <f>'0. BACKEND-WiP'!R70</f>
        <v>RECO</v>
      </c>
      <c r="S70" s="183" t="str">
        <f>'0. BACKEND-WiP'!S70</f>
        <v>*</v>
      </c>
      <c r="T70" s="183">
        <f>'0. BACKEND-WiP'!T70</f>
        <v>0</v>
      </c>
      <c r="U70" s="183">
        <f>'0. BACKEND-WiP'!U70</f>
        <v>0</v>
      </c>
      <c r="V70" s="183" t="str">
        <f>'0. BACKEND-WiP'!V70</f>
        <v>INCONTOURNABLE</v>
      </c>
      <c r="W70" s="183" t="str">
        <f>'0. BACKEND-WiP'!W70</f>
        <v>Conception</v>
      </c>
      <c r="X70" s="183" t="str">
        <f>'0. BACKEND-WiP'!X70</f>
        <v>#PERF ; #VOL ; #SEC ; #USE ; #VALUE ; #METH</v>
      </c>
      <c r="Y70" s="183" t="str">
        <f>'0. BACKEND-WiP'!Y70</f>
        <v>Dev ; ProjectMngr ; ProductOwner ;</v>
      </c>
      <c r="Z70" s="183" t="str">
        <f>'0. BACKEND-WiP'!Z70</f>
        <v>(X / Y ) * 100</v>
      </c>
      <c r="AA70" s="183" t="s">
        <v>11218</v>
      </c>
      <c r="AB70" s="183" t="s">
        <v>6799</v>
      </c>
      <c r="AC70" s="183" t="str">
        <f>'0. BACKEND-WiP'!AC70</f>
        <v>High</v>
      </c>
      <c r="AD70" s="183" t="str">
        <f>'0. BACKEND-WiP'!AD70</f>
        <v>Periodic</v>
      </c>
      <c r="AE70" s="183" t="s">
        <v>9675</v>
      </c>
      <c r="AF70" s="183">
        <f>'0. BACKEND-WiP'!AF70</f>
        <v>0</v>
      </c>
      <c r="AG70" s="183">
        <f>'0. BACKEND-WiP'!AG70</f>
        <v>0</v>
      </c>
    </row>
    <row r="71" spans="1:33" ht="15.75" customHeight="1">
      <c r="A71" s="183">
        <f>'0. BACKEND-WiP'!A71</f>
        <v>6</v>
      </c>
      <c r="B71" s="183" t="str">
        <f>'0. BACKEND-WiP'!B71</f>
        <v>BCK-6.02</v>
      </c>
      <c r="C71" s="183" t="str">
        <f>'0. BACKEND-WiP'!C71</f>
        <v>B</v>
      </c>
      <c r="D71" s="183" t="str">
        <f>'0. BACKEND-WiP'!D71</f>
        <v>B</v>
      </c>
      <c r="E71" s="183" t="str">
        <f>'0. BACKEND-WiP'!E71</f>
        <v>A</v>
      </c>
      <c r="F71" s="183" t="str">
        <f>'0. BACKEND-WiP'!F71</f>
        <v>B/B/A</v>
      </c>
      <c r="G71" s="184" t="s">
        <v>5678</v>
      </c>
      <c r="H71" s="185" t="s">
        <v>5691</v>
      </c>
      <c r="I71" s="185" t="s">
        <v>5691</v>
      </c>
      <c r="J71" s="185" t="s">
        <v>11073</v>
      </c>
      <c r="K71" s="273" t="s">
        <v>11219</v>
      </c>
      <c r="L71" s="274" t="s">
        <v>11075</v>
      </c>
      <c r="M71" s="185" t="s">
        <v>5691</v>
      </c>
      <c r="N71" s="185" t="s">
        <v>5691</v>
      </c>
      <c r="O71" s="185" t="s">
        <v>5691</v>
      </c>
      <c r="P71" s="183">
        <f>'0. BACKEND-WiP'!P71</f>
        <v>0</v>
      </c>
      <c r="Q71" s="183" t="str">
        <f>'0. BACKEND-WiP'!Q71</f>
        <v>Stratégie</v>
      </c>
      <c r="R71" s="183" t="str">
        <f>'0. BACKEND-WiP'!R71</f>
        <v>RECO</v>
      </c>
      <c r="S71" s="183" t="str">
        <f>'0. BACKEND-WiP'!S71</f>
        <v>**</v>
      </c>
      <c r="T71" s="183">
        <f>'0. BACKEND-WiP'!T71</f>
        <v>0</v>
      </c>
      <c r="U71" s="183">
        <f>'0. BACKEND-WiP'!U71</f>
        <v>0</v>
      </c>
      <c r="V71" s="183">
        <f>'0. BACKEND-WiP'!V71</f>
        <v>0</v>
      </c>
      <c r="W71" s="183" t="str">
        <f>'0. BACKEND-WiP'!W71</f>
        <v>Administration</v>
      </c>
      <c r="X71" s="183" t="str">
        <f>'0. BACKEND-WiP'!X71</f>
        <v>#PERF ; #VOL ; #SEC ; #USE ; #VALUE ; #FIN ;</v>
      </c>
      <c r="Y71" s="183" t="str">
        <f>'0. BACKEND-WiP'!Y71</f>
        <v>Dev ; ProjectMngr ; ITMngr ;</v>
      </c>
      <c r="Z71" s="183" t="str">
        <f>'0. BACKEND-WiP'!Z71</f>
        <v>(X / Y ) * 100</v>
      </c>
      <c r="AA71" s="183" t="s">
        <v>5834</v>
      </c>
      <c r="AB71" s="183">
        <f>'0. BACKEND-WiP'!AB71</f>
        <v>100</v>
      </c>
      <c r="AC71" s="183" t="str">
        <f>'0. BACKEND-WiP'!AC71</f>
        <v>Medium</v>
      </c>
      <c r="AD71" s="183" t="str">
        <f>'0. BACKEND-WiP'!AD71</f>
        <v>Periodic</v>
      </c>
      <c r="AE71" s="183" t="s">
        <v>9666</v>
      </c>
      <c r="AF71" s="183">
        <f>'0. BACKEND-WiP'!AF71</f>
        <v>0</v>
      </c>
      <c r="AG71" s="183">
        <f>'0. BACKEND-WiP'!AG71</f>
        <v>0</v>
      </c>
    </row>
    <row r="72" spans="1:33" ht="15.75" customHeight="1">
      <c r="A72" s="183">
        <f>'0. BACKEND-WiP'!A72</f>
        <v>6</v>
      </c>
      <c r="B72" s="183" t="str">
        <f>'0. BACKEND-WiP'!B72</f>
        <v>BCK-6.03</v>
      </c>
      <c r="C72" s="183" t="str">
        <f>'0. BACKEND-WiP'!C72</f>
        <v>A</v>
      </c>
      <c r="D72" s="183" t="str">
        <f>'0. BACKEND-WiP'!D72</f>
        <v>C</v>
      </c>
      <c r="E72" s="183" t="str">
        <f>'0. BACKEND-WiP'!E72</f>
        <v>A</v>
      </c>
      <c r="F72" s="183" t="str">
        <f>'0. BACKEND-WiP'!F72</f>
        <v>A/C/A</v>
      </c>
      <c r="G72" s="184" t="s">
        <v>5678</v>
      </c>
      <c r="H72" s="185" t="s">
        <v>5691</v>
      </c>
      <c r="I72" s="185" t="s">
        <v>5691</v>
      </c>
      <c r="J72" s="185" t="s">
        <v>11076</v>
      </c>
      <c r="K72" s="273" t="s">
        <v>11220</v>
      </c>
      <c r="L72" s="185" t="s">
        <v>11078</v>
      </c>
      <c r="M72" s="185" t="s">
        <v>5691</v>
      </c>
      <c r="N72" s="185" t="s">
        <v>5691</v>
      </c>
      <c r="O72" s="185" t="s">
        <v>5691</v>
      </c>
      <c r="P72" s="183">
        <f>'0. BACKEND-WiP'!P72</f>
        <v>0</v>
      </c>
      <c r="Q72" s="183" t="str">
        <f>'0. BACKEND-WiP'!Q72</f>
        <v>Stratégie</v>
      </c>
      <c r="R72" s="183" t="str">
        <f>'0. BACKEND-WiP'!R72</f>
        <v>RECO</v>
      </c>
      <c r="S72" s="183" t="str">
        <f>'0. BACKEND-WiP'!S72</f>
        <v>**</v>
      </c>
      <c r="T72" s="183">
        <f>'0. BACKEND-WiP'!T72</f>
        <v>0</v>
      </c>
      <c r="U72" s="183">
        <f>'0. BACKEND-WiP'!U72</f>
        <v>0</v>
      </c>
      <c r="V72" s="183">
        <f>'0. BACKEND-WiP'!V72</f>
        <v>0</v>
      </c>
      <c r="W72" s="183" t="str">
        <f>'0. BACKEND-WiP'!W72</f>
        <v>Administration</v>
      </c>
      <c r="X72" s="183" t="str">
        <f>'0. BACKEND-WiP'!X72</f>
        <v>#PERF ; #VOL ; #SEC ; #USE ; #VALUE ; #FIN ;</v>
      </c>
      <c r="Y72" s="183" t="str">
        <f>'0. BACKEND-WiP'!Y72</f>
        <v>Dev ; ProjectMngr ; ITMngr ;</v>
      </c>
      <c r="Z72" s="183" t="str">
        <f>'0. BACKEND-WiP'!Z72</f>
        <v>(X / Y ) * 100</v>
      </c>
      <c r="AA72" s="183" t="s">
        <v>5834</v>
      </c>
      <c r="AB72" s="183">
        <f>'0. BACKEND-WiP'!AB72</f>
        <v>100</v>
      </c>
      <c r="AC72" s="183" t="str">
        <f>'0. BACKEND-WiP'!AC72</f>
        <v>High</v>
      </c>
      <c r="AD72" s="183" t="str">
        <f>'0. BACKEND-WiP'!AD72</f>
        <v>Periodic</v>
      </c>
      <c r="AE72" s="183" t="s">
        <v>10420</v>
      </c>
      <c r="AF72" s="183">
        <f>'0. BACKEND-WiP'!AF72</f>
        <v>0</v>
      </c>
      <c r="AG72" s="183">
        <f>'0. BACKEND-WiP'!AG72</f>
        <v>0</v>
      </c>
    </row>
    <row r="73" spans="1:33" ht="15.75" customHeight="1">
      <c r="A73" s="183">
        <f>'0. BACKEND-WiP'!A73</f>
        <v>6</v>
      </c>
      <c r="B73" s="183" t="str">
        <f>'0. BACKEND-WiP'!B73</f>
        <v>BCK-6.C04</v>
      </c>
      <c r="C73" s="183" t="str">
        <f>'0. BACKEND-WiP'!C73</f>
        <v>B</v>
      </c>
      <c r="D73" s="183" t="str">
        <f>'0. BACKEND-WiP'!D73</f>
        <v>B</v>
      </c>
      <c r="E73" s="183" t="str">
        <f>'0. BACKEND-WiP'!E73</f>
        <v>B</v>
      </c>
      <c r="F73" s="183" t="str">
        <f>'0. BACKEND-WiP'!F73</f>
        <v>B/B/B</v>
      </c>
      <c r="G73" s="184" t="s">
        <v>5678</v>
      </c>
      <c r="H73" s="185" t="s">
        <v>5691</v>
      </c>
      <c r="I73" s="185" t="s">
        <v>11079</v>
      </c>
      <c r="J73" s="274" t="s">
        <v>11221</v>
      </c>
      <c r="K73" s="273" t="s">
        <v>11222</v>
      </c>
      <c r="L73" s="273" t="s">
        <v>11223</v>
      </c>
      <c r="M73" s="185" t="s">
        <v>5691</v>
      </c>
      <c r="N73" s="185" t="s">
        <v>5691</v>
      </c>
      <c r="O73" s="185" t="s">
        <v>5691</v>
      </c>
      <c r="P73" s="183">
        <f>'0. BACKEND-WiP'!P73</f>
        <v>0</v>
      </c>
      <c r="Q73" s="183" t="str">
        <f>'0. BACKEND-WiP'!Q73</f>
        <v>BackEnd</v>
      </c>
      <c r="R73" s="183" t="str">
        <f>'0. BACKEND-WiP'!R73</f>
        <v>CONSEIL</v>
      </c>
      <c r="S73" s="183" t="str">
        <f>'0. BACKEND-WiP'!S73</f>
        <v>N/A</v>
      </c>
      <c r="T73" s="183">
        <f>'0. BACKEND-WiP'!T73</f>
        <v>0</v>
      </c>
      <c r="U73" s="183">
        <f>'0. BACKEND-WiP'!U73</f>
        <v>0</v>
      </c>
      <c r="V73" s="183">
        <f>'0. BACKEND-WiP'!V73</f>
        <v>0</v>
      </c>
      <c r="W73" s="183" t="str">
        <f>'0. BACKEND-WiP'!W73</f>
        <v>Administration</v>
      </c>
      <c r="X73" s="183">
        <f>'0. BACKEND-WiP'!X73</f>
        <v>0</v>
      </c>
      <c r="Y73" s="183">
        <f>'0. BACKEND-WiP'!Y73</f>
        <v>0</v>
      </c>
      <c r="Z73" s="183">
        <f>'0. BACKEND-WiP'!Z73</f>
        <v>0</v>
      </c>
      <c r="AA73" s="183">
        <f>'0. BACKEND-WiP'!AA73</f>
        <v>0</v>
      </c>
      <c r="AB73" s="183">
        <f>'0. BACKEND-WiP'!AB73</f>
        <v>0</v>
      </c>
      <c r="AC73" s="183">
        <f>'0. BACKEND-WiP'!AC73</f>
        <v>0</v>
      </c>
      <c r="AD73" s="183">
        <f>'0. BACKEND-WiP'!AD73</f>
        <v>0</v>
      </c>
      <c r="AE73" s="183">
        <f>'0. BACKEND-WiP'!AE73</f>
        <v>0</v>
      </c>
      <c r="AF73" s="183">
        <f>'0. BACKEND-WiP'!AF73</f>
        <v>0</v>
      </c>
      <c r="AG73" s="183">
        <f>'0. BACKEND-WiP'!AG73</f>
        <v>0</v>
      </c>
    </row>
    <row r="74" spans="1:33" ht="15.75" customHeight="1">
      <c r="A74" s="183">
        <f>'0. BACKEND-WiP'!A74</f>
        <v>6</v>
      </c>
      <c r="B74" s="183" t="str">
        <f>'0. BACKEND-WiP'!B74</f>
        <v>BCK-6.04</v>
      </c>
      <c r="C74" s="183" t="str">
        <f>'0. BACKEND-WiP'!C74</f>
        <v>A</v>
      </c>
      <c r="D74" s="183" t="str">
        <f>'0. BACKEND-WiP'!D74</f>
        <v>C</v>
      </c>
      <c r="E74" s="183" t="str">
        <f>'0. BACKEND-WiP'!E74</f>
        <v>A</v>
      </c>
      <c r="F74" s="183" t="str">
        <f>'0. BACKEND-WiP'!F74</f>
        <v>A/C/A</v>
      </c>
      <c r="G74" s="184" t="s">
        <v>5678</v>
      </c>
      <c r="H74" s="185" t="s">
        <v>5691</v>
      </c>
      <c r="I74" s="185" t="s">
        <v>11083</v>
      </c>
      <c r="J74" s="185" t="s">
        <v>11084</v>
      </c>
      <c r="K74" s="185" t="s">
        <v>11085</v>
      </c>
      <c r="L74" s="185" t="s">
        <v>11086</v>
      </c>
      <c r="M74" s="185" t="s">
        <v>5691</v>
      </c>
      <c r="N74" s="185" t="s">
        <v>5691</v>
      </c>
      <c r="O74" s="185" t="s">
        <v>5691</v>
      </c>
      <c r="P74" s="183">
        <f>'0. BACKEND-WiP'!P74</f>
        <v>0</v>
      </c>
      <c r="Q74" s="183" t="str">
        <f>'0. BACKEND-WiP'!Q74</f>
        <v>Cycle de vie</v>
      </c>
      <c r="R74" s="183" t="str">
        <f>'0. BACKEND-WiP'!R74</f>
        <v>RECO</v>
      </c>
      <c r="S74" s="183" t="str">
        <f>'0. BACKEND-WiP'!S74</f>
        <v>**</v>
      </c>
      <c r="T74" s="183">
        <f>'0. BACKEND-WiP'!T74</f>
        <v>0</v>
      </c>
      <c r="U74" s="183">
        <f>'0. BACKEND-WiP'!U74</f>
        <v>0</v>
      </c>
      <c r="V74" s="183">
        <f>'0. BACKEND-WiP'!V74</f>
        <v>0</v>
      </c>
      <c r="W74" s="183" t="str">
        <f>'0. BACKEND-WiP'!W74</f>
        <v>Fin de Vie</v>
      </c>
      <c r="X74" s="183" t="str">
        <f>'0. BACKEND-WiP'!X74</f>
        <v>#PERF ; #VOL ; #SEC ; #USE ; #VALUE ; #METH ;</v>
      </c>
      <c r="Y74" s="183" t="str">
        <f>'0. BACKEND-WiP'!Y74</f>
        <v>Dev ; ProjectMngr ; ITMngr ;</v>
      </c>
      <c r="Z74" s="183" t="str">
        <f>'0. BACKEND-WiP'!Z74</f>
        <v>(X / Y ) * 100</v>
      </c>
      <c r="AA74" s="183" t="s">
        <v>5834</v>
      </c>
      <c r="AB74" s="183">
        <f>'0. BACKEND-WiP'!AB74</f>
        <v>100</v>
      </c>
      <c r="AC74" s="183" t="str">
        <f>'0. BACKEND-WiP'!AC74</f>
        <v>Medium</v>
      </c>
      <c r="AD74" s="183" t="str">
        <f>'0. BACKEND-WiP'!AD74</f>
        <v>OnUpdate</v>
      </c>
      <c r="AE74" s="183" t="s">
        <v>10399</v>
      </c>
      <c r="AF74" s="183">
        <f>'0. BACKEND-WiP'!AF74</f>
        <v>0</v>
      </c>
      <c r="AG74" s="183">
        <f>'0. BACKEND-WiP'!AG74</f>
        <v>0</v>
      </c>
    </row>
    <row r="75" spans="1:33" ht="15.75" customHeight="1">
      <c r="A75" s="183">
        <f>'0. BACKEND-WiP'!A75</f>
        <v>6</v>
      </c>
      <c r="B75" s="183" t="str">
        <f>'0. BACKEND-WiP'!B75</f>
        <v>BCK-6.05</v>
      </c>
      <c r="C75" s="183" t="str">
        <f>'0. BACKEND-WiP'!C75</f>
        <v>A</v>
      </c>
      <c r="D75" s="183" t="str">
        <f>'0. BACKEND-WiP'!D75</f>
        <v>C</v>
      </c>
      <c r="E75" s="183" t="str">
        <f>'0. BACKEND-WiP'!E75</f>
        <v>A</v>
      </c>
      <c r="F75" s="183" t="str">
        <f>'0. BACKEND-WiP'!F75</f>
        <v>A/C/A</v>
      </c>
      <c r="G75" s="184" t="s">
        <v>5678</v>
      </c>
      <c r="H75" s="185" t="s">
        <v>5691</v>
      </c>
      <c r="I75" s="185" t="s">
        <v>11224</v>
      </c>
      <c r="J75" s="185" t="s">
        <v>9399</v>
      </c>
      <c r="K75" s="273" t="s">
        <v>11225</v>
      </c>
      <c r="L75" s="185" t="s">
        <v>9401</v>
      </c>
      <c r="M75" s="185" t="s">
        <v>5691</v>
      </c>
      <c r="N75" s="185" t="s">
        <v>5691</v>
      </c>
      <c r="O75" s="185" t="s">
        <v>5691</v>
      </c>
      <c r="P75" s="183">
        <f>'0. BACKEND-WiP'!P75</f>
        <v>0</v>
      </c>
      <c r="Q75" s="183" t="str">
        <f>'0. BACKEND-WiP'!Q75</f>
        <v>Cycle de vie</v>
      </c>
      <c r="R75" s="183" t="str">
        <f>'0. BACKEND-WiP'!R75</f>
        <v>RECO</v>
      </c>
      <c r="S75" s="183" t="str">
        <f>'0. BACKEND-WiP'!S75</f>
        <v>*</v>
      </c>
      <c r="T75" s="183">
        <f>'0. BACKEND-WiP'!T75</f>
        <v>0</v>
      </c>
      <c r="U75" s="183">
        <f>'0. BACKEND-WiP'!U75</f>
        <v>0</v>
      </c>
      <c r="V75" s="183">
        <f>'0. BACKEND-WiP'!V75</f>
        <v>0</v>
      </c>
      <c r="W75" s="183" t="str">
        <f>'0. BACKEND-WiP'!W75</f>
        <v>Utilisation</v>
      </c>
      <c r="X75" s="183" t="str">
        <f>'0. BACKEND-WiP'!X75</f>
        <v xml:space="preserve">#USE ; #VALUE ; #METH ; #BUY ; #FIN ; #OBSO
</v>
      </c>
      <c r="Y75" s="183" t="str">
        <f>'0. BACKEND-WiP'!Y75</f>
        <v>Dev ; ProjectMngr ; ITMngr ;</v>
      </c>
      <c r="Z75" s="183" t="str">
        <f>'0. BACKEND-WiP'!Z75</f>
        <v>(X / Y ) * 100</v>
      </c>
      <c r="AA75" s="183" t="s">
        <v>5834</v>
      </c>
      <c r="AB75" s="183">
        <f>'0. BACKEND-WiP'!AB75</f>
        <v>100</v>
      </c>
      <c r="AC75" s="183" t="str">
        <f>'0. BACKEND-WiP'!AC75</f>
        <v>High</v>
      </c>
      <c r="AD75" s="183" t="str">
        <f>'0. BACKEND-WiP'!AD75</f>
        <v>Periodic</v>
      </c>
      <c r="AE75" s="183" t="s">
        <v>11226</v>
      </c>
      <c r="AF75" s="183">
        <f>'0. BACKEND-WiP'!AF75</f>
        <v>0</v>
      </c>
      <c r="AG75" s="183">
        <f>'0. BACKEND-WiP'!AG75</f>
        <v>0</v>
      </c>
    </row>
    <row r="76" spans="1:33" ht="15.75" customHeight="1">
      <c r="A76" s="183">
        <f>'0. BACKEND-WiP'!A76</f>
        <v>6</v>
      </c>
      <c r="B76" s="183" t="str">
        <f>'0. BACKEND-WiP'!B76</f>
        <v>BCK-6.06</v>
      </c>
      <c r="C76" s="183" t="str">
        <f>'0. BACKEND-WiP'!C76</f>
        <v>A</v>
      </c>
      <c r="D76" s="183" t="str">
        <f>'0. BACKEND-WiP'!D76</f>
        <v>B</v>
      </c>
      <c r="E76" s="183" t="str">
        <f>'0. BACKEND-WiP'!E76</f>
        <v>B</v>
      </c>
      <c r="F76" s="183" t="str">
        <f>'0. BACKEND-WiP'!F76</f>
        <v>A/B/B</v>
      </c>
      <c r="G76" s="184" t="s">
        <v>5678</v>
      </c>
      <c r="H76" s="185" t="s">
        <v>5691</v>
      </c>
      <c r="I76" s="185" t="s">
        <v>5691</v>
      </c>
      <c r="J76" s="273" t="s">
        <v>11227</v>
      </c>
      <c r="K76" s="273" t="s">
        <v>11228</v>
      </c>
      <c r="L76" s="185" t="s">
        <v>9404</v>
      </c>
      <c r="M76" s="185" t="s">
        <v>5691</v>
      </c>
      <c r="N76" s="185" t="s">
        <v>5691</v>
      </c>
      <c r="O76" s="185" t="s">
        <v>5691</v>
      </c>
      <c r="P76" s="183">
        <f>'0. BACKEND-WiP'!P76</f>
        <v>0</v>
      </c>
      <c r="Q76" s="183" t="str">
        <f>'0. BACKEND-WiP'!Q76</f>
        <v>Cycle de vie</v>
      </c>
      <c r="R76" s="183" t="str">
        <f>'0. BACKEND-WiP'!R76</f>
        <v>RECO</v>
      </c>
      <c r="S76" s="183" t="str">
        <f>'0. BACKEND-WiP'!S76</f>
        <v>*</v>
      </c>
      <c r="T76" s="183">
        <f>'0. BACKEND-WiP'!T76</f>
        <v>0</v>
      </c>
      <c r="U76" s="183">
        <f>'0. BACKEND-WiP'!U76</f>
        <v>0</v>
      </c>
      <c r="V76" s="183">
        <f>'0. BACKEND-WiP'!V76</f>
        <v>0</v>
      </c>
      <c r="W76" s="183" t="str">
        <f>'0. BACKEND-WiP'!W76</f>
        <v>Administration</v>
      </c>
      <c r="X76" s="183" t="str">
        <f>'0. BACKEND-WiP'!X76</f>
        <v xml:space="preserve">#USE ; #VALUE ; #METH ; #BUY ; #FIN ; #OBSO
</v>
      </c>
      <c r="Y76" s="183" t="str">
        <f>'0. BACKEND-WiP'!Y76</f>
        <v>Dev ; ProjectMngr ; ITMngr ;</v>
      </c>
      <c r="Z76" s="183" t="str">
        <f>'0. BACKEND-WiP'!Z76</f>
        <v>(X / Y ) * 100</v>
      </c>
      <c r="AA76" s="183" t="s">
        <v>5834</v>
      </c>
      <c r="AB76" s="183">
        <f>'0. BACKEND-WiP'!AB76</f>
        <v>100</v>
      </c>
      <c r="AC76" s="183" t="str">
        <f>'0. BACKEND-WiP'!AC76</f>
        <v>Low</v>
      </c>
      <c r="AD76" s="183" t="str">
        <f>'0. BACKEND-WiP'!AD76</f>
        <v>Periodic</v>
      </c>
      <c r="AE76" s="183" t="s">
        <v>11226</v>
      </c>
      <c r="AF76" s="183">
        <f>'0. BACKEND-WiP'!AF76</f>
        <v>0</v>
      </c>
      <c r="AG76" s="183">
        <f>'0. BACKEND-WiP'!AG76</f>
        <v>0</v>
      </c>
    </row>
    <row r="77" spans="1:33" ht="15.75" customHeight="1">
      <c r="A77" s="183">
        <f>'0. BACKEND-WiP'!A77</f>
        <v>6</v>
      </c>
      <c r="B77" s="183" t="str">
        <f>'0. BACKEND-WiP'!B77</f>
        <v>BCK-6.C05</v>
      </c>
      <c r="C77" s="183" t="str">
        <f>'0. BACKEND-WiP'!C77</f>
        <v>B</v>
      </c>
      <c r="D77" s="183" t="str">
        <f>'0. BACKEND-WiP'!D77</f>
        <v>B</v>
      </c>
      <c r="E77" s="183" t="str">
        <f>'0. BACKEND-WiP'!E77</f>
        <v>B</v>
      </c>
      <c r="F77" s="183" t="str">
        <f>'0. BACKEND-WiP'!F77</f>
        <v>B/B/B</v>
      </c>
      <c r="G77" s="184" t="s">
        <v>6493</v>
      </c>
      <c r="H77" s="185" t="s">
        <v>5691</v>
      </c>
      <c r="I77" s="185" t="s">
        <v>11088</v>
      </c>
      <c r="J77" s="185" t="s">
        <v>5982</v>
      </c>
      <c r="K77" s="273" t="s">
        <v>11229</v>
      </c>
      <c r="L77" s="273" t="s">
        <v>11230</v>
      </c>
      <c r="M77" s="185" t="s">
        <v>5691</v>
      </c>
      <c r="N77" s="185" t="s">
        <v>5691</v>
      </c>
      <c r="O77" s="185" t="s">
        <v>5691</v>
      </c>
      <c r="P77" s="183">
        <f>'0. BACKEND-WiP'!P77</f>
        <v>0</v>
      </c>
      <c r="Q77" s="183" t="str">
        <f>'0. BACKEND-WiP'!Q77</f>
        <v>Cycle de vie</v>
      </c>
      <c r="R77" s="183" t="str">
        <f>'0. BACKEND-WiP'!R77</f>
        <v>CONSEIL</v>
      </c>
      <c r="S77" s="183" t="str">
        <f>'0. BACKEND-WiP'!S77</f>
        <v>N/A</v>
      </c>
      <c r="T77" s="183">
        <f>'0. BACKEND-WiP'!T77</f>
        <v>0</v>
      </c>
      <c r="U77" s="183">
        <f>'0. BACKEND-WiP'!U77</f>
        <v>0</v>
      </c>
      <c r="V77" s="183">
        <f>'0. BACKEND-WiP'!V77</f>
        <v>0</v>
      </c>
      <c r="W77" s="183" t="str">
        <f>'0. BACKEND-WiP'!W77</f>
        <v>Conception</v>
      </c>
      <c r="X77" s="183">
        <f>'0. BACKEND-WiP'!X77</f>
        <v>0</v>
      </c>
      <c r="Y77" s="183">
        <f>'0. BACKEND-WiP'!Y77</f>
        <v>0</v>
      </c>
      <c r="Z77" s="183">
        <f>'0. BACKEND-WiP'!Z77</f>
        <v>0</v>
      </c>
      <c r="AA77" s="183">
        <f>'0. BACKEND-WiP'!AA77</f>
        <v>0</v>
      </c>
      <c r="AB77" s="183">
        <f>'0. BACKEND-WiP'!AB77</f>
        <v>0</v>
      </c>
      <c r="AC77" s="183">
        <f>'0. BACKEND-WiP'!AC77</f>
        <v>0</v>
      </c>
      <c r="AD77" s="183">
        <f>'0. BACKEND-WiP'!AD77</f>
        <v>0</v>
      </c>
      <c r="AE77" s="183">
        <f>'0. BACKEND-WiP'!AE77</f>
        <v>0</v>
      </c>
      <c r="AF77" s="183">
        <f>'0. BACKEND-WiP'!AF77</f>
        <v>0</v>
      </c>
      <c r="AG77" s="183">
        <f>'0. BACKEND-WiP'!AG77</f>
        <v>0</v>
      </c>
    </row>
    <row r="78" spans="1:33" ht="15.75" customHeight="1">
      <c r="A78" s="183">
        <f>'0. BACKEND-WiP'!A78</f>
        <v>6</v>
      </c>
      <c r="B78" s="183" t="str">
        <f>'0. BACKEND-WiP'!B78</f>
        <v>BCK-6.C06</v>
      </c>
      <c r="C78" s="183" t="str">
        <f>'0. BACKEND-WiP'!C78</f>
        <v>B</v>
      </c>
      <c r="D78" s="183" t="str">
        <f>'0. BACKEND-WiP'!D78</f>
        <v>B</v>
      </c>
      <c r="E78" s="183" t="str">
        <f>'0. BACKEND-WiP'!E78</f>
        <v>B</v>
      </c>
      <c r="F78" s="183" t="str">
        <f>'0. BACKEND-WiP'!F78</f>
        <v>B/B/B</v>
      </c>
      <c r="G78" s="184" t="s">
        <v>6493</v>
      </c>
      <c r="H78" s="185" t="s">
        <v>5691</v>
      </c>
      <c r="I78" s="185" t="s">
        <v>5691</v>
      </c>
      <c r="J78" s="185" t="s">
        <v>6878</v>
      </c>
      <c r="K78" s="273" t="s">
        <v>11231</v>
      </c>
      <c r="L78" s="185" t="s">
        <v>6880</v>
      </c>
      <c r="M78" s="185" t="s">
        <v>5691</v>
      </c>
      <c r="N78" s="185" t="s">
        <v>5691</v>
      </c>
      <c r="O78" s="185" t="s">
        <v>5691</v>
      </c>
      <c r="P78" s="183">
        <f>'0. BACKEND-WiP'!P78</f>
        <v>0</v>
      </c>
      <c r="Q78" s="183" t="str">
        <f>'0. BACKEND-WiP'!Q78</f>
        <v>Cycle de vie</v>
      </c>
      <c r="R78" s="183" t="str">
        <f>'0. BACKEND-WiP'!R78</f>
        <v>CONSEIL</v>
      </c>
      <c r="S78" s="183" t="str">
        <f>'0. BACKEND-WiP'!S78</f>
        <v>N/A</v>
      </c>
      <c r="T78" s="183">
        <f>'0. BACKEND-WiP'!T78</f>
        <v>0</v>
      </c>
      <c r="U78" s="183">
        <f>'0. BACKEND-WiP'!U78</f>
        <v>0</v>
      </c>
      <c r="V78" s="183">
        <f>'0. BACKEND-WiP'!V78</f>
        <v>0</v>
      </c>
      <c r="W78" s="183" t="str">
        <f>'0. BACKEND-WiP'!W78</f>
        <v>Conception</v>
      </c>
      <c r="X78" s="183">
        <f>'0. BACKEND-WiP'!X78</f>
        <v>0</v>
      </c>
      <c r="Y78" s="183">
        <f>'0. BACKEND-WiP'!Y78</f>
        <v>0</v>
      </c>
      <c r="Z78" s="183">
        <f>'0. BACKEND-WiP'!Z78</f>
        <v>0</v>
      </c>
      <c r="AA78" s="183">
        <f>'0. BACKEND-WiP'!AA78</f>
        <v>0</v>
      </c>
      <c r="AB78" s="183">
        <f>'0. BACKEND-WiP'!AB78</f>
        <v>0</v>
      </c>
      <c r="AC78" s="183">
        <f>'0. BACKEND-WiP'!AC78</f>
        <v>0</v>
      </c>
      <c r="AD78" s="183">
        <f>'0. BACKEND-WiP'!AD78</f>
        <v>0</v>
      </c>
      <c r="AE78" s="183">
        <f>'0. BACKEND-WiP'!AE78</f>
        <v>0</v>
      </c>
      <c r="AF78" s="183">
        <f>'0. BACKEND-WiP'!AF78</f>
        <v>0</v>
      </c>
      <c r="AG78" s="183">
        <f>'0. BACKEND-WiP'!AG78</f>
        <v>0</v>
      </c>
    </row>
    <row r="79" spans="1:33" ht="15.75" customHeight="1">
      <c r="A79" s="183">
        <f>'0. BACKEND-WiP'!A79</f>
        <v>6</v>
      </c>
      <c r="B79" s="183" t="str">
        <f>'0. BACKEND-WiP'!B79</f>
        <v>BCK-6.07</v>
      </c>
      <c r="C79" s="183" t="str">
        <f>'0. BACKEND-WiP'!C79</f>
        <v>B</v>
      </c>
      <c r="D79" s="183" t="str">
        <f>'0. BACKEND-WiP'!D79</f>
        <v>B</v>
      </c>
      <c r="E79" s="183" t="str">
        <f>'0. BACKEND-WiP'!E79</f>
        <v>B</v>
      </c>
      <c r="F79" s="183" t="str">
        <f>'0. BACKEND-WiP'!F79</f>
        <v>B/B/B</v>
      </c>
      <c r="G79" s="184" t="s">
        <v>6493</v>
      </c>
      <c r="H79" s="185" t="s">
        <v>5691</v>
      </c>
      <c r="I79" s="185" t="s">
        <v>11090</v>
      </c>
      <c r="J79" s="273" t="s">
        <v>11232</v>
      </c>
      <c r="K79" s="185" t="s">
        <v>9422</v>
      </c>
      <c r="L79" s="185" t="s">
        <v>9423</v>
      </c>
      <c r="M79" s="185" t="s">
        <v>5691</v>
      </c>
      <c r="N79" s="185" t="s">
        <v>5691</v>
      </c>
      <c r="O79" s="185" t="s">
        <v>5691</v>
      </c>
      <c r="P79" s="183">
        <f>'0. BACKEND-WiP'!P79</f>
        <v>0</v>
      </c>
      <c r="Q79" s="183" t="str">
        <f>'0. BACKEND-WiP'!Q79</f>
        <v>Cycle de vie</v>
      </c>
      <c r="R79" s="183" t="str">
        <f>'0. BACKEND-WiP'!R79</f>
        <v>RECO</v>
      </c>
      <c r="S79" s="183" t="str">
        <f>'0. BACKEND-WiP'!S79</f>
        <v>**</v>
      </c>
      <c r="T79" s="183">
        <f>'0. BACKEND-WiP'!T79</f>
        <v>0</v>
      </c>
      <c r="U79" s="183">
        <f>'0. BACKEND-WiP'!U79</f>
        <v>0</v>
      </c>
      <c r="V79" s="183">
        <f>'0. BACKEND-WiP'!V79</f>
        <v>0</v>
      </c>
      <c r="W79" s="183" t="str">
        <f>'0. BACKEND-WiP'!W79</f>
        <v>Administration</v>
      </c>
      <c r="X79" s="183" t="str">
        <f>'0. BACKEND-WiP'!X79</f>
        <v>#USE ; #VALUE ; #METH ; #BUY ; #FIN</v>
      </c>
      <c r="Y79" s="183" t="str">
        <f>'0. BACKEND-WiP'!Y79</f>
        <v>Dev ; ProjectMngr ; ITMngr ;</v>
      </c>
      <c r="Z79" s="183">
        <f>'0. BACKEND-WiP'!Z79</f>
        <v>0</v>
      </c>
      <c r="AA79" s="183">
        <f>'0. BACKEND-WiP'!AA79</f>
        <v>0</v>
      </c>
      <c r="AB79" s="183">
        <f>'0. BACKEND-WiP'!AB79</f>
        <v>0</v>
      </c>
      <c r="AC79" s="183" t="str">
        <f>'0. BACKEND-WiP'!AC79</f>
        <v>Low</v>
      </c>
      <c r="AD79" s="183" t="str">
        <f>'0. BACKEND-WiP'!AD79</f>
        <v>Periodic</v>
      </c>
      <c r="AE79" s="183" t="s">
        <v>5936</v>
      </c>
      <c r="AF79" s="183">
        <f>'0. BACKEND-WiP'!AF79</f>
        <v>0</v>
      </c>
      <c r="AG79" s="183">
        <f>'0. BACKEND-WiP'!AG79</f>
        <v>0</v>
      </c>
    </row>
    <row r="80" spans="1:33" ht="15.75" customHeight="1">
      <c r="A80" s="183">
        <f>'0. BACKEND-WiP'!A80</f>
        <v>6</v>
      </c>
      <c r="B80" s="183" t="str">
        <f>'0. BACKEND-WiP'!B80</f>
        <v>BCK-6.08</v>
      </c>
      <c r="C80" s="183" t="str">
        <f>'0. BACKEND-WiP'!C80</f>
        <v>C</v>
      </c>
      <c r="D80" s="183" t="str">
        <f>'0. BACKEND-WiP'!D80</f>
        <v>B</v>
      </c>
      <c r="E80" s="183" t="str">
        <f>'0. BACKEND-WiP'!E80</f>
        <v>B</v>
      </c>
      <c r="F80" s="183" t="str">
        <f>'0. BACKEND-WiP'!F80</f>
        <v>C/B/B</v>
      </c>
      <c r="G80" s="184" t="s">
        <v>6493</v>
      </c>
      <c r="H80" s="185" t="s">
        <v>5691</v>
      </c>
      <c r="I80" s="185" t="s">
        <v>11092</v>
      </c>
      <c r="J80" s="273" t="s">
        <v>11233</v>
      </c>
      <c r="K80" s="185" t="s">
        <v>11093</v>
      </c>
      <c r="L80" s="273" t="s">
        <v>11234</v>
      </c>
      <c r="M80" s="185" t="s">
        <v>5928</v>
      </c>
      <c r="N80" s="185" t="s">
        <v>5691</v>
      </c>
      <c r="O80" s="185" t="s">
        <v>5691</v>
      </c>
      <c r="P80" s="183">
        <f>'0. BACKEND-WiP'!P80</f>
        <v>0</v>
      </c>
      <c r="Q80" s="183" t="str">
        <f>'0. BACKEND-WiP'!Q80</f>
        <v>Cycle de vie</v>
      </c>
      <c r="R80" s="183" t="str">
        <f>'0. BACKEND-WiP'!R80</f>
        <v>RECO</v>
      </c>
      <c r="S80" s="183" t="str">
        <f>'0. BACKEND-WiP'!S80</f>
        <v>**</v>
      </c>
      <c r="T80" s="183">
        <f>'0. BACKEND-WiP'!T80</f>
        <v>0</v>
      </c>
      <c r="U80" s="183">
        <f>'0. BACKEND-WiP'!U80</f>
        <v>0</v>
      </c>
      <c r="V80" s="183">
        <f>'0. BACKEND-WiP'!V80</f>
        <v>0</v>
      </c>
      <c r="W80" s="183" t="str">
        <f>'0. BACKEND-WiP'!W80</f>
        <v>Revalorisation</v>
      </c>
      <c r="X80" s="183" t="str">
        <f>'0. BACKEND-WiP'!X80</f>
        <v>#USE ;  #COM ; #VALUE ; #METH</v>
      </c>
      <c r="Y80" s="183" t="str">
        <f>'0. BACKEND-WiP'!Y80</f>
        <v>Dev ; Designer ; ProjectMngr ; ProductOwner ;RSE/NR</v>
      </c>
      <c r="Z80" s="183">
        <f>'0. BACKEND-WiP'!Z80</f>
        <v>0</v>
      </c>
      <c r="AA80" s="183">
        <f>'0. BACKEND-WiP'!AA80</f>
        <v>0</v>
      </c>
      <c r="AB80" s="183">
        <f>'0. BACKEND-WiP'!AB80</f>
        <v>0</v>
      </c>
      <c r="AC80" s="183" t="str">
        <f>'0. BACKEND-WiP'!AC80</f>
        <v>Low</v>
      </c>
      <c r="AD80" s="183" t="str">
        <f>'0. BACKEND-WiP'!AD80</f>
        <v>OnUpdate</v>
      </c>
      <c r="AE80" s="183" t="s">
        <v>11235</v>
      </c>
      <c r="AF80" s="183">
        <f>'0. BACKEND-WiP'!AF80</f>
        <v>0</v>
      </c>
      <c r="AG80" s="183">
        <f>'0. BACKEND-WiP'!AG80</f>
        <v>0</v>
      </c>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E35595"/>
    <outlinePr summaryBelow="0" summaryRight="0"/>
  </sheetPr>
  <dimension ref="A1:AH1000"/>
  <sheetViews>
    <sheetView workbookViewId="0"/>
  </sheetViews>
  <sheetFormatPr defaultColWidth="14.42578125" defaultRowHeight="15" customHeight="1"/>
  <cols>
    <col min="1" max="1" width="8.42578125" customWidth="1"/>
    <col min="2" max="5" width="9.7109375" customWidth="1"/>
    <col min="6" max="6" width="11.28515625" customWidth="1"/>
    <col min="7" max="7" width="13.5703125" customWidth="1"/>
    <col min="8" max="9" width="29.140625" customWidth="1"/>
    <col min="10" max="10" width="29.28515625" customWidth="1"/>
    <col min="11" max="12" width="28.5703125" customWidth="1"/>
    <col min="18" max="18" width="13.5703125" customWidth="1"/>
    <col min="19" max="19" width="16.7109375" customWidth="1"/>
    <col min="20" max="20" width="22.42578125" customWidth="1"/>
    <col min="21" max="21" width="29.140625" customWidth="1"/>
    <col min="22" max="22" width="18.7109375" customWidth="1"/>
  </cols>
  <sheetData>
    <row r="1" spans="1:34" ht="77.25" customHeight="1">
      <c r="A1" s="146"/>
      <c r="B1" s="146"/>
      <c r="C1" s="146"/>
      <c r="D1" s="146"/>
      <c r="E1" s="146"/>
      <c r="F1" s="146"/>
      <c r="G1" s="147" t="s">
        <v>5270</v>
      </c>
      <c r="H1" s="147" t="s">
        <v>33</v>
      </c>
      <c r="I1" s="147" t="s">
        <v>11236</v>
      </c>
      <c r="J1" s="146"/>
      <c r="K1" s="146"/>
      <c r="L1" s="146"/>
      <c r="M1" s="146"/>
      <c r="N1" s="146"/>
      <c r="O1" s="146"/>
      <c r="P1" s="146"/>
      <c r="Q1" s="146"/>
      <c r="R1" s="146"/>
      <c r="S1" s="146"/>
      <c r="T1" s="146"/>
      <c r="U1" s="148"/>
      <c r="V1" s="149"/>
      <c r="W1" s="150"/>
      <c r="X1" s="150"/>
      <c r="Y1" s="150"/>
      <c r="Z1" s="150"/>
      <c r="AA1" s="150"/>
      <c r="AB1" s="150"/>
      <c r="AC1" s="150"/>
      <c r="AD1" s="150"/>
      <c r="AE1" s="150"/>
      <c r="AF1" s="150"/>
      <c r="AG1" s="257"/>
      <c r="AH1" s="257"/>
    </row>
    <row r="2" spans="1:34" ht="15.75" customHeight="1">
      <c r="A2" s="151" t="s">
        <v>412</v>
      </c>
      <c r="B2" s="151" t="s">
        <v>5272</v>
      </c>
      <c r="C2" s="151" t="s">
        <v>5273</v>
      </c>
      <c r="D2" s="151" t="s">
        <v>5274</v>
      </c>
      <c r="E2" s="151" t="s">
        <v>5275</v>
      </c>
      <c r="F2" s="151" t="s">
        <v>5276</v>
      </c>
      <c r="G2" s="151" t="s">
        <v>5277</v>
      </c>
      <c r="H2" s="151" t="s">
        <v>5278</v>
      </c>
      <c r="I2" s="151" t="s">
        <v>5279</v>
      </c>
      <c r="J2" s="151" t="s">
        <v>5280</v>
      </c>
      <c r="K2" s="151" t="s">
        <v>5281</v>
      </c>
      <c r="L2" s="151" t="s">
        <v>5282</v>
      </c>
      <c r="M2" s="151" t="s">
        <v>5283</v>
      </c>
      <c r="N2" s="151" t="s">
        <v>5284</v>
      </c>
      <c r="O2" s="151" t="s">
        <v>5285</v>
      </c>
      <c r="P2" s="151" t="s">
        <v>5286</v>
      </c>
      <c r="Q2" s="151" t="s">
        <v>5287</v>
      </c>
      <c r="R2" s="151" t="s">
        <v>5288</v>
      </c>
      <c r="S2" s="151" t="s">
        <v>5289</v>
      </c>
      <c r="T2" s="151" t="s">
        <v>5290</v>
      </c>
      <c r="U2" s="152" t="s">
        <v>5291</v>
      </c>
      <c r="V2" s="152" t="s">
        <v>5292</v>
      </c>
      <c r="W2" s="153" t="s">
        <v>35</v>
      </c>
      <c r="X2" s="154" t="s">
        <v>5293</v>
      </c>
      <c r="Y2" s="154" t="s">
        <v>5294</v>
      </c>
      <c r="Z2" s="155" t="s">
        <v>5295</v>
      </c>
      <c r="AA2" s="155" t="s">
        <v>5296</v>
      </c>
      <c r="AB2" s="155" t="s">
        <v>5297</v>
      </c>
      <c r="AC2" s="154" t="s">
        <v>5298</v>
      </c>
      <c r="AD2" s="154" t="s">
        <v>5299</v>
      </c>
      <c r="AE2" s="154" t="s">
        <v>5300</v>
      </c>
      <c r="AF2" s="154" t="s">
        <v>5301</v>
      </c>
      <c r="AG2" s="154" t="s">
        <v>5302</v>
      </c>
      <c r="AH2" s="153"/>
    </row>
    <row r="3" spans="1:34" ht="15.75" customHeight="1">
      <c r="A3" s="247">
        <v>1</v>
      </c>
      <c r="B3" s="4" t="s">
        <v>11237</v>
      </c>
      <c r="C3" s="20"/>
      <c r="D3" s="20"/>
      <c r="E3" s="20"/>
      <c r="F3" s="158" t="str">
        <f>CONCATENATE(COUNTIF(C4:C17,"A"),"A","/",COUNTIF(D4:D17,"A"),"A","/",COUNTIF(E4:E17,"A"),"A")</f>
        <v>11A/0A/0A</v>
      </c>
      <c r="G3" s="159"/>
      <c r="H3" s="159" t="s">
        <v>11238</v>
      </c>
      <c r="I3" s="159"/>
      <c r="J3" s="20"/>
      <c r="K3" s="20"/>
      <c r="L3" s="20"/>
      <c r="M3" s="20"/>
      <c r="N3" s="20"/>
      <c r="O3" s="20"/>
      <c r="P3" s="20"/>
      <c r="Q3" s="20"/>
      <c r="R3" s="223"/>
      <c r="S3" s="20"/>
      <c r="T3" s="20"/>
      <c r="U3" s="224" t="s">
        <v>11239</v>
      </c>
      <c r="V3" s="20"/>
      <c r="W3" s="20"/>
      <c r="X3" s="20"/>
      <c r="Y3" s="20"/>
      <c r="Z3" s="20"/>
      <c r="AA3" s="20"/>
      <c r="AB3" s="20"/>
      <c r="AC3" s="20"/>
      <c r="AD3" s="20"/>
      <c r="AE3" s="20"/>
      <c r="AF3" s="20"/>
      <c r="AG3" s="20"/>
      <c r="AH3" s="212"/>
    </row>
    <row r="4" spans="1:34" ht="15.75" customHeight="1">
      <c r="A4" s="248">
        <v>1</v>
      </c>
      <c r="B4" s="92" t="s">
        <v>11240</v>
      </c>
      <c r="C4" s="92" t="s">
        <v>5306</v>
      </c>
      <c r="D4" s="92" t="s">
        <v>5374</v>
      </c>
      <c r="E4" s="92" t="s">
        <v>5374</v>
      </c>
      <c r="F4" s="20" t="str">
        <f t="shared" ref="F4:F19" si="0">CONCATENATE(C4,"/",D4,"/",E4)</f>
        <v>A/C/C</v>
      </c>
      <c r="G4" s="92" t="s">
        <v>11241</v>
      </c>
      <c r="H4" s="20"/>
      <c r="I4" s="20" t="s">
        <v>11242</v>
      </c>
      <c r="J4" s="92" t="s">
        <v>11243</v>
      </c>
      <c r="K4" s="92" t="s">
        <v>11244</v>
      </c>
      <c r="L4" s="92" t="s">
        <v>11245</v>
      </c>
      <c r="M4" s="92" t="s">
        <v>11246</v>
      </c>
      <c r="N4" s="20"/>
      <c r="O4" s="20"/>
      <c r="P4" s="20"/>
      <c r="Q4" s="20" t="s">
        <v>33</v>
      </c>
      <c r="R4" s="92" t="s">
        <v>5339</v>
      </c>
      <c r="S4" s="92" t="s">
        <v>42</v>
      </c>
      <c r="T4" s="20"/>
      <c r="U4" s="224"/>
      <c r="V4" s="20"/>
      <c r="W4" s="166" t="s">
        <v>1393</v>
      </c>
      <c r="X4" s="20"/>
      <c r="Y4" s="20"/>
      <c r="Z4" s="20"/>
      <c r="AA4" s="20"/>
      <c r="AB4" s="20"/>
      <c r="AC4" s="20"/>
      <c r="AD4" s="20"/>
      <c r="AE4" s="20"/>
      <c r="AF4" s="20"/>
      <c r="AG4" s="20"/>
      <c r="AH4" s="212"/>
    </row>
    <row r="5" spans="1:34" ht="15.75" customHeight="1">
      <c r="A5" s="248">
        <v>1</v>
      </c>
      <c r="B5" s="92" t="s">
        <v>11247</v>
      </c>
      <c r="C5" s="92" t="s">
        <v>5306</v>
      </c>
      <c r="D5" s="92" t="s">
        <v>5374</v>
      </c>
      <c r="E5" s="92" t="s">
        <v>5374</v>
      </c>
      <c r="F5" s="20" t="str">
        <f t="shared" si="0"/>
        <v>A/C/C</v>
      </c>
      <c r="G5" s="92" t="s">
        <v>11241</v>
      </c>
      <c r="H5" s="20"/>
      <c r="I5" s="20" t="s">
        <v>11242</v>
      </c>
      <c r="J5" s="92" t="s">
        <v>11248</v>
      </c>
      <c r="K5" s="92" t="s">
        <v>11249</v>
      </c>
      <c r="L5" s="92" t="s">
        <v>11250</v>
      </c>
      <c r="M5" s="92" t="s">
        <v>11251</v>
      </c>
      <c r="N5" s="20"/>
      <c r="O5" s="20"/>
      <c r="P5" s="20"/>
      <c r="Q5" s="20" t="s">
        <v>33</v>
      </c>
      <c r="R5" s="92" t="s">
        <v>5339</v>
      </c>
      <c r="S5" s="92" t="s">
        <v>42</v>
      </c>
      <c r="T5" s="20"/>
      <c r="U5" s="12"/>
      <c r="V5" s="20"/>
      <c r="W5" s="166" t="s">
        <v>5448</v>
      </c>
      <c r="X5" s="20"/>
      <c r="Y5" s="20"/>
      <c r="Z5" s="20"/>
      <c r="AA5" s="20"/>
      <c r="AB5" s="20"/>
      <c r="AC5" s="20"/>
      <c r="AD5" s="20"/>
      <c r="AE5" s="20"/>
      <c r="AF5" s="20"/>
      <c r="AG5" s="20"/>
      <c r="AH5" s="212"/>
    </row>
    <row r="6" spans="1:34" ht="15.75" customHeight="1">
      <c r="A6" s="248">
        <v>1</v>
      </c>
      <c r="B6" s="92" t="s">
        <v>11252</v>
      </c>
      <c r="C6" s="92" t="s">
        <v>5306</v>
      </c>
      <c r="D6" s="92" t="s">
        <v>5374</v>
      </c>
      <c r="E6" s="92" t="s">
        <v>5374</v>
      </c>
      <c r="F6" s="20" t="str">
        <f t="shared" si="0"/>
        <v>A/C/C</v>
      </c>
      <c r="G6" s="92" t="s">
        <v>11241</v>
      </c>
      <c r="H6" s="20"/>
      <c r="I6" s="20"/>
      <c r="J6" s="92" t="s">
        <v>11253</v>
      </c>
      <c r="K6" s="92" t="s">
        <v>11254</v>
      </c>
      <c r="L6" s="92" t="s">
        <v>11255</v>
      </c>
      <c r="M6" s="20" t="s">
        <v>11256</v>
      </c>
      <c r="N6" s="20"/>
      <c r="O6" s="20"/>
      <c r="P6" s="20"/>
      <c r="Q6" s="20" t="s">
        <v>33</v>
      </c>
      <c r="R6" s="92" t="s">
        <v>5339</v>
      </c>
      <c r="S6" s="92" t="s">
        <v>42</v>
      </c>
      <c r="T6" s="20"/>
      <c r="U6" s="12"/>
      <c r="V6" s="20"/>
      <c r="W6" s="166" t="s">
        <v>1393</v>
      </c>
      <c r="X6" s="20"/>
      <c r="Y6" s="20"/>
      <c r="Z6" s="20"/>
      <c r="AA6" s="20"/>
      <c r="AB6" s="20"/>
      <c r="AC6" s="20"/>
      <c r="AD6" s="20"/>
      <c r="AE6" s="20"/>
      <c r="AF6" s="20"/>
      <c r="AG6" s="20"/>
      <c r="AH6" s="212"/>
    </row>
    <row r="7" spans="1:34" ht="15.75" customHeight="1">
      <c r="A7" s="248">
        <v>1</v>
      </c>
      <c r="B7" s="92" t="s">
        <v>11257</v>
      </c>
      <c r="C7" s="92" t="s">
        <v>5306</v>
      </c>
      <c r="D7" s="92" t="s">
        <v>5374</v>
      </c>
      <c r="E7" s="92" t="s">
        <v>5374</v>
      </c>
      <c r="F7" s="20" t="str">
        <f t="shared" si="0"/>
        <v>A/C/C</v>
      </c>
      <c r="G7" s="92" t="s">
        <v>11241</v>
      </c>
      <c r="H7" s="20"/>
      <c r="I7" s="20"/>
      <c r="J7" s="92" t="s">
        <v>11258</v>
      </c>
      <c r="K7" s="92" t="s">
        <v>11259</v>
      </c>
      <c r="L7" s="92" t="s">
        <v>11260</v>
      </c>
      <c r="M7" s="20"/>
      <c r="N7" s="20"/>
      <c r="O7" s="20"/>
      <c r="P7" s="20"/>
      <c r="Q7" s="20"/>
      <c r="R7" s="92" t="s">
        <v>5313</v>
      </c>
      <c r="S7" s="282" t="s">
        <v>5378</v>
      </c>
      <c r="T7" s="20"/>
      <c r="U7" s="12"/>
      <c r="V7" s="20"/>
      <c r="W7" s="166" t="s">
        <v>1393</v>
      </c>
      <c r="X7" s="92" t="s">
        <v>11261</v>
      </c>
      <c r="Y7" s="92" t="s">
        <v>5488</v>
      </c>
      <c r="Z7" s="92" t="s">
        <v>5317</v>
      </c>
      <c r="AA7" s="92" t="s">
        <v>5418</v>
      </c>
      <c r="AB7" s="168">
        <v>100</v>
      </c>
      <c r="AC7" s="92" t="s">
        <v>5562</v>
      </c>
      <c r="AD7" s="92" t="s">
        <v>5321</v>
      </c>
      <c r="AE7" s="167" t="s">
        <v>11262</v>
      </c>
      <c r="AF7" s="20"/>
      <c r="AG7" s="20"/>
      <c r="AH7" s="212"/>
    </row>
    <row r="8" spans="1:34" ht="15.75" customHeight="1">
      <c r="A8" s="248">
        <v>1</v>
      </c>
      <c r="B8" s="92" t="s">
        <v>11263</v>
      </c>
      <c r="C8" s="92" t="s">
        <v>5306</v>
      </c>
      <c r="D8" s="92" t="s">
        <v>5374</v>
      </c>
      <c r="E8" s="92" t="s">
        <v>5374</v>
      </c>
      <c r="F8" s="20" t="str">
        <f t="shared" si="0"/>
        <v>A/C/C</v>
      </c>
      <c r="G8" s="92" t="s">
        <v>11241</v>
      </c>
      <c r="H8" s="20"/>
      <c r="I8" s="20"/>
      <c r="J8" s="92" t="s">
        <v>11264</v>
      </c>
      <c r="K8" s="92" t="s">
        <v>11265</v>
      </c>
      <c r="L8" s="92" t="s">
        <v>11266</v>
      </c>
      <c r="M8" s="20"/>
      <c r="N8" s="20"/>
      <c r="O8" s="20"/>
      <c r="P8" s="20"/>
      <c r="Q8" s="20" t="s">
        <v>33</v>
      </c>
      <c r="R8" s="92" t="s">
        <v>5313</v>
      </c>
      <c r="S8" s="282" t="s">
        <v>5314</v>
      </c>
      <c r="T8" s="20"/>
      <c r="U8" s="12"/>
      <c r="V8" s="92" t="s">
        <v>5360</v>
      </c>
      <c r="W8" s="166" t="s">
        <v>1393</v>
      </c>
      <c r="X8" s="92" t="s">
        <v>11261</v>
      </c>
      <c r="Y8" s="92" t="s">
        <v>5488</v>
      </c>
      <c r="Z8" s="92" t="s">
        <v>5317</v>
      </c>
      <c r="AA8" s="92" t="s">
        <v>5418</v>
      </c>
      <c r="AB8" s="168">
        <v>100</v>
      </c>
      <c r="AC8" s="92" t="s">
        <v>5332</v>
      </c>
      <c r="AD8" s="92" t="s">
        <v>5506</v>
      </c>
      <c r="AE8" s="167" t="s">
        <v>11267</v>
      </c>
      <c r="AF8" s="20"/>
      <c r="AG8" s="20"/>
      <c r="AH8" s="212"/>
    </row>
    <row r="9" spans="1:34" ht="15.75" customHeight="1">
      <c r="A9" s="248">
        <v>1</v>
      </c>
      <c r="B9" s="92" t="s">
        <v>11268</v>
      </c>
      <c r="C9" s="92" t="s">
        <v>5307</v>
      </c>
      <c r="D9" s="92" t="s">
        <v>5374</v>
      </c>
      <c r="E9" s="92" t="s">
        <v>5374</v>
      </c>
      <c r="F9" s="20" t="str">
        <f t="shared" si="0"/>
        <v>B/C/C</v>
      </c>
      <c r="G9" s="92" t="s">
        <v>11241</v>
      </c>
      <c r="H9" s="20"/>
      <c r="I9" s="20"/>
      <c r="J9" s="92" t="s">
        <v>11269</v>
      </c>
      <c r="K9" s="236" t="s">
        <v>11270</v>
      </c>
      <c r="L9" s="92" t="s">
        <v>11271</v>
      </c>
      <c r="M9" s="20"/>
      <c r="N9" s="20"/>
      <c r="O9" s="90" t="s">
        <v>11272</v>
      </c>
      <c r="P9" s="20"/>
      <c r="Q9" s="20" t="s">
        <v>33</v>
      </c>
      <c r="R9" s="92" t="s">
        <v>5339</v>
      </c>
      <c r="S9" s="92" t="s">
        <v>42</v>
      </c>
      <c r="T9" s="20"/>
      <c r="U9" s="12"/>
      <c r="V9" s="20"/>
      <c r="W9" s="166" t="s">
        <v>1393</v>
      </c>
      <c r="X9" s="20"/>
      <c r="Y9" s="20"/>
      <c r="Z9" s="20"/>
      <c r="AA9" s="20"/>
      <c r="AB9" s="20"/>
      <c r="AC9" s="20"/>
      <c r="AD9" s="20"/>
      <c r="AE9" s="20"/>
      <c r="AF9" s="20"/>
      <c r="AG9" s="20"/>
      <c r="AH9" s="212"/>
    </row>
    <row r="10" spans="1:34" ht="15.75" customHeight="1">
      <c r="A10" s="248">
        <v>1</v>
      </c>
      <c r="B10" s="92" t="s">
        <v>11273</v>
      </c>
      <c r="C10" s="92" t="s">
        <v>5306</v>
      </c>
      <c r="D10" s="92" t="s">
        <v>5374</v>
      </c>
      <c r="E10" s="92" t="s">
        <v>5374</v>
      </c>
      <c r="F10" s="20" t="str">
        <f t="shared" si="0"/>
        <v>A/C/C</v>
      </c>
      <c r="G10" s="92" t="s">
        <v>11274</v>
      </c>
      <c r="H10" s="20"/>
      <c r="I10" s="20" t="s">
        <v>11275</v>
      </c>
      <c r="J10" s="92" t="s">
        <v>11276</v>
      </c>
      <c r="K10" s="236" t="s">
        <v>11277</v>
      </c>
      <c r="L10" s="92" t="s">
        <v>11278</v>
      </c>
      <c r="M10" s="20"/>
      <c r="N10" s="20"/>
      <c r="O10" s="90" t="s">
        <v>11279</v>
      </c>
      <c r="P10" s="20"/>
      <c r="Q10" s="20" t="s">
        <v>33</v>
      </c>
      <c r="R10" s="92" t="s">
        <v>5339</v>
      </c>
      <c r="S10" s="92" t="s">
        <v>42</v>
      </c>
      <c r="T10" s="20"/>
      <c r="U10" s="12"/>
      <c r="V10" s="20"/>
      <c r="W10" s="166" t="s">
        <v>1393</v>
      </c>
      <c r="X10" s="20"/>
      <c r="Y10" s="20"/>
      <c r="Z10" s="20"/>
      <c r="AA10" s="20"/>
      <c r="AB10" s="20"/>
      <c r="AC10" s="20"/>
      <c r="AD10" s="20"/>
      <c r="AE10" s="20"/>
      <c r="AF10" s="20"/>
      <c r="AG10" s="20"/>
      <c r="AH10" s="212"/>
    </row>
    <row r="11" spans="1:34" ht="15.75" customHeight="1">
      <c r="A11" s="248">
        <v>1</v>
      </c>
      <c r="B11" s="92" t="s">
        <v>11280</v>
      </c>
      <c r="C11" s="92" t="s">
        <v>5306</v>
      </c>
      <c r="D11" s="92" t="s">
        <v>5374</v>
      </c>
      <c r="E11" s="92" t="s">
        <v>5374</v>
      </c>
      <c r="F11" s="20" t="str">
        <f t="shared" si="0"/>
        <v>A/C/C</v>
      </c>
      <c r="G11" s="92" t="s">
        <v>11274</v>
      </c>
      <c r="H11" s="20"/>
      <c r="I11" s="20"/>
      <c r="J11" s="92" t="s">
        <v>11281</v>
      </c>
      <c r="K11" s="236" t="s">
        <v>11282</v>
      </c>
      <c r="L11" s="92" t="s">
        <v>11283</v>
      </c>
      <c r="M11" s="20"/>
      <c r="N11" s="20"/>
      <c r="O11" s="20"/>
      <c r="P11" s="20"/>
      <c r="Q11" s="20" t="s">
        <v>33</v>
      </c>
      <c r="R11" s="92" t="s">
        <v>5313</v>
      </c>
      <c r="S11" s="282" t="s">
        <v>5314</v>
      </c>
      <c r="T11" s="20"/>
      <c r="U11" s="12"/>
      <c r="V11" s="20"/>
      <c r="W11" s="166" t="s">
        <v>5448</v>
      </c>
      <c r="X11" s="92" t="s">
        <v>11261</v>
      </c>
      <c r="Y11" s="92" t="s">
        <v>5488</v>
      </c>
      <c r="Z11" s="92" t="s">
        <v>5317</v>
      </c>
      <c r="AA11" s="92" t="s">
        <v>5418</v>
      </c>
      <c r="AB11" s="168">
        <v>100</v>
      </c>
      <c r="AC11" s="92" t="s">
        <v>5562</v>
      </c>
      <c r="AD11" s="92" t="s">
        <v>5321</v>
      </c>
      <c r="AE11" s="167" t="s">
        <v>11284</v>
      </c>
      <c r="AF11" s="20"/>
      <c r="AG11" s="20"/>
      <c r="AH11" s="212"/>
    </row>
    <row r="12" spans="1:34" ht="15.75" customHeight="1">
      <c r="A12" s="248">
        <v>1</v>
      </c>
      <c r="B12" s="92" t="s">
        <v>11285</v>
      </c>
      <c r="C12" s="92" t="s">
        <v>5306</v>
      </c>
      <c r="D12" s="92" t="s">
        <v>5374</v>
      </c>
      <c r="E12" s="92" t="s">
        <v>5374</v>
      </c>
      <c r="F12" s="20" t="str">
        <f t="shared" si="0"/>
        <v>A/C/C</v>
      </c>
      <c r="G12" s="92" t="s">
        <v>11274</v>
      </c>
      <c r="H12" s="20"/>
      <c r="I12" s="92" t="s">
        <v>11286</v>
      </c>
      <c r="J12" s="20" t="s">
        <v>11287</v>
      </c>
      <c r="K12" s="236" t="s">
        <v>11288</v>
      </c>
      <c r="L12" s="92" t="s">
        <v>11289</v>
      </c>
      <c r="M12" s="20"/>
      <c r="N12" s="20"/>
      <c r="O12" s="20"/>
      <c r="P12" s="20"/>
      <c r="Q12" s="20" t="s">
        <v>33</v>
      </c>
      <c r="R12" s="92" t="s">
        <v>5313</v>
      </c>
      <c r="S12" s="282" t="s">
        <v>5314</v>
      </c>
      <c r="T12" s="20"/>
      <c r="U12" s="12"/>
      <c r="V12" s="20"/>
      <c r="W12" s="166" t="s">
        <v>1393</v>
      </c>
      <c r="X12" s="92" t="s">
        <v>11261</v>
      </c>
      <c r="Y12" s="92" t="s">
        <v>5488</v>
      </c>
      <c r="Z12" s="92" t="s">
        <v>5317</v>
      </c>
      <c r="AA12" s="92" t="s">
        <v>5418</v>
      </c>
      <c r="AB12" s="168">
        <v>100</v>
      </c>
      <c r="AC12" s="92" t="s">
        <v>5332</v>
      </c>
      <c r="AD12" s="92" t="s">
        <v>5506</v>
      </c>
      <c r="AE12" s="167" t="s">
        <v>11290</v>
      </c>
      <c r="AF12" s="20"/>
      <c r="AG12" s="20"/>
      <c r="AH12" s="212"/>
    </row>
    <row r="13" spans="1:34" ht="15.75" customHeight="1">
      <c r="A13" s="248">
        <v>1</v>
      </c>
      <c r="B13" s="92" t="s">
        <v>11291</v>
      </c>
      <c r="C13" s="92" t="s">
        <v>5306</v>
      </c>
      <c r="D13" s="92" t="s">
        <v>5374</v>
      </c>
      <c r="E13" s="92" t="s">
        <v>5374</v>
      </c>
      <c r="F13" s="20" t="str">
        <f t="shared" si="0"/>
        <v>A/C/C</v>
      </c>
      <c r="G13" s="92" t="s">
        <v>11274</v>
      </c>
      <c r="H13" s="20"/>
      <c r="I13" s="92"/>
      <c r="J13" s="92" t="s">
        <v>11292</v>
      </c>
      <c r="K13" s="92" t="s">
        <v>11293</v>
      </c>
      <c r="L13" s="92" t="s">
        <v>11294</v>
      </c>
      <c r="M13" s="20"/>
      <c r="N13" s="20"/>
      <c r="O13" s="20"/>
      <c r="P13" s="20"/>
      <c r="Q13" s="20" t="s">
        <v>33</v>
      </c>
      <c r="R13" s="92" t="s">
        <v>5339</v>
      </c>
      <c r="S13" s="92" t="s">
        <v>42</v>
      </c>
      <c r="T13" s="20"/>
      <c r="U13" s="12"/>
      <c r="V13" s="20"/>
      <c r="W13" s="166" t="s">
        <v>5597</v>
      </c>
      <c r="X13" s="20"/>
      <c r="Y13" s="20"/>
      <c r="Z13" s="20"/>
      <c r="AA13" s="20"/>
      <c r="AB13" s="20"/>
      <c r="AC13" s="20"/>
      <c r="AD13" s="20"/>
      <c r="AE13" s="20"/>
      <c r="AF13" s="20"/>
      <c r="AG13" s="20"/>
      <c r="AH13" s="212"/>
    </row>
    <row r="14" spans="1:34" ht="15.75" customHeight="1">
      <c r="A14" s="248">
        <v>1</v>
      </c>
      <c r="B14" s="92" t="s">
        <v>11295</v>
      </c>
      <c r="C14" s="92" t="s">
        <v>5307</v>
      </c>
      <c r="D14" s="92" t="s">
        <v>5374</v>
      </c>
      <c r="E14" s="92" t="s">
        <v>5374</v>
      </c>
      <c r="F14" s="20" t="str">
        <f t="shared" si="0"/>
        <v>B/C/C</v>
      </c>
      <c r="G14" s="92" t="s">
        <v>11274</v>
      </c>
      <c r="H14" s="20"/>
      <c r="I14" s="92"/>
      <c r="J14" s="20" t="s">
        <v>11296</v>
      </c>
      <c r="K14" s="92" t="s">
        <v>11297</v>
      </c>
      <c r="L14" s="92" t="s">
        <v>11298</v>
      </c>
      <c r="M14" s="92" t="s">
        <v>11299</v>
      </c>
      <c r="N14" s="20"/>
      <c r="O14" s="90" t="s">
        <v>11300</v>
      </c>
      <c r="P14" s="20"/>
      <c r="Q14" s="20" t="s">
        <v>33</v>
      </c>
      <c r="R14" s="92" t="s">
        <v>5339</v>
      </c>
      <c r="S14" s="92" t="s">
        <v>42</v>
      </c>
      <c r="T14" s="20"/>
      <c r="U14" s="12"/>
      <c r="V14" s="20"/>
      <c r="W14" s="166" t="s">
        <v>1393</v>
      </c>
      <c r="X14" s="20"/>
      <c r="Y14" s="20"/>
      <c r="Z14" s="20"/>
      <c r="AA14" s="20"/>
      <c r="AB14" s="20"/>
      <c r="AC14" s="20"/>
      <c r="AD14" s="20"/>
      <c r="AE14" s="20"/>
      <c r="AF14" s="20"/>
      <c r="AG14" s="20"/>
      <c r="AH14" s="212"/>
    </row>
    <row r="15" spans="1:34" ht="15.75" customHeight="1">
      <c r="A15" s="248">
        <v>1</v>
      </c>
      <c r="B15" s="92" t="s">
        <v>11301</v>
      </c>
      <c r="C15" s="92" t="s">
        <v>5306</v>
      </c>
      <c r="D15" s="92" t="s">
        <v>5374</v>
      </c>
      <c r="E15" s="92" t="s">
        <v>5374</v>
      </c>
      <c r="F15" s="20" t="str">
        <f t="shared" si="0"/>
        <v>A/C/C</v>
      </c>
      <c r="G15" s="92" t="s">
        <v>11274</v>
      </c>
      <c r="H15" s="20"/>
      <c r="I15" s="92" t="s">
        <v>11302</v>
      </c>
      <c r="J15" s="226" t="s">
        <v>11303</v>
      </c>
      <c r="K15" s="92" t="s">
        <v>11304</v>
      </c>
      <c r="L15" s="92" t="s">
        <v>11305</v>
      </c>
      <c r="M15" s="20"/>
      <c r="N15" s="20"/>
      <c r="O15" s="20"/>
      <c r="P15" s="20"/>
      <c r="Q15" s="20" t="s">
        <v>33</v>
      </c>
      <c r="R15" s="92" t="s">
        <v>5313</v>
      </c>
      <c r="S15" s="282" t="s">
        <v>5314</v>
      </c>
      <c r="T15" s="20"/>
      <c r="U15" s="12"/>
      <c r="V15" s="20"/>
      <c r="W15" s="166" t="s">
        <v>5597</v>
      </c>
      <c r="X15" s="92" t="s">
        <v>11261</v>
      </c>
      <c r="Y15" s="92" t="s">
        <v>5488</v>
      </c>
      <c r="Z15" s="92" t="s">
        <v>5317</v>
      </c>
      <c r="AA15" s="92" t="s">
        <v>5418</v>
      </c>
      <c r="AB15" s="168">
        <v>100</v>
      </c>
      <c r="AC15" s="92" t="s">
        <v>5320</v>
      </c>
      <c r="AD15" s="92" t="s">
        <v>5364</v>
      </c>
      <c r="AE15" s="167" t="s">
        <v>11306</v>
      </c>
      <c r="AF15" s="20"/>
      <c r="AG15" s="20"/>
      <c r="AH15" s="212"/>
    </row>
    <row r="16" spans="1:34" ht="15.75" customHeight="1">
      <c r="A16" s="248">
        <v>1</v>
      </c>
      <c r="B16" s="92" t="s">
        <v>11307</v>
      </c>
      <c r="C16" s="92" t="s">
        <v>5306</v>
      </c>
      <c r="D16" s="92" t="s">
        <v>5374</v>
      </c>
      <c r="E16" s="92" t="s">
        <v>5374</v>
      </c>
      <c r="F16" s="20" t="str">
        <f t="shared" si="0"/>
        <v>A/C/C</v>
      </c>
      <c r="G16" s="92" t="s">
        <v>11274</v>
      </c>
      <c r="H16" s="20"/>
      <c r="I16" s="92"/>
      <c r="J16" s="92" t="s">
        <v>11308</v>
      </c>
      <c r="K16" s="92" t="s">
        <v>11309</v>
      </c>
      <c r="L16" s="92" t="s">
        <v>11310</v>
      </c>
      <c r="M16" s="92" t="s">
        <v>11311</v>
      </c>
      <c r="N16" s="20"/>
      <c r="O16" s="20"/>
      <c r="P16" s="20"/>
      <c r="Q16" s="20" t="s">
        <v>33</v>
      </c>
      <c r="R16" s="92" t="s">
        <v>5313</v>
      </c>
      <c r="S16" s="282" t="s">
        <v>5314</v>
      </c>
      <c r="T16" s="20"/>
      <c r="U16" s="12"/>
      <c r="V16" s="92" t="s">
        <v>5360</v>
      </c>
      <c r="W16" s="166" t="s">
        <v>5597</v>
      </c>
      <c r="X16" s="92" t="s">
        <v>11261</v>
      </c>
      <c r="Y16" s="92" t="s">
        <v>5488</v>
      </c>
      <c r="Z16" s="92" t="s">
        <v>5317</v>
      </c>
      <c r="AA16" s="92" t="s">
        <v>11312</v>
      </c>
      <c r="AB16" s="168">
        <v>100</v>
      </c>
      <c r="AC16" s="92" t="s">
        <v>5320</v>
      </c>
      <c r="AD16" s="92" t="s">
        <v>5506</v>
      </c>
      <c r="AE16" s="167" t="s">
        <v>11313</v>
      </c>
      <c r="AF16" s="20"/>
      <c r="AG16" s="20"/>
      <c r="AH16" s="212"/>
    </row>
    <row r="17" spans="1:34" ht="15.75" customHeight="1">
      <c r="A17" s="248">
        <v>1</v>
      </c>
      <c r="B17" s="92" t="s">
        <v>11314</v>
      </c>
      <c r="C17" s="92" t="s">
        <v>5307</v>
      </c>
      <c r="D17" s="92" t="s">
        <v>5374</v>
      </c>
      <c r="E17" s="92" t="s">
        <v>5374</v>
      </c>
      <c r="F17" s="20" t="str">
        <f t="shared" si="0"/>
        <v>B/C/C</v>
      </c>
      <c r="G17" s="92" t="s">
        <v>11274</v>
      </c>
      <c r="H17" s="20"/>
      <c r="I17" s="92"/>
      <c r="J17" s="92" t="s">
        <v>11315</v>
      </c>
      <c r="K17" s="92" t="s">
        <v>11316</v>
      </c>
      <c r="L17" s="92" t="s">
        <v>11317</v>
      </c>
      <c r="M17" s="92" t="s">
        <v>11318</v>
      </c>
      <c r="N17" s="20"/>
      <c r="O17" s="20"/>
      <c r="P17" s="20"/>
      <c r="Q17" s="20" t="s">
        <v>33</v>
      </c>
      <c r="R17" s="92" t="s">
        <v>5313</v>
      </c>
      <c r="S17" s="282" t="s">
        <v>5314</v>
      </c>
      <c r="T17" s="20"/>
      <c r="U17" s="12"/>
      <c r="V17" s="20"/>
      <c r="W17" s="166" t="s">
        <v>6184</v>
      </c>
      <c r="X17" s="92" t="s">
        <v>11261</v>
      </c>
      <c r="Y17" s="92" t="s">
        <v>5488</v>
      </c>
      <c r="Z17" s="20"/>
      <c r="AA17" s="20"/>
      <c r="AB17" s="20"/>
      <c r="AC17" s="92" t="s">
        <v>5332</v>
      </c>
      <c r="AD17" s="92" t="s">
        <v>5506</v>
      </c>
      <c r="AE17" s="167" t="s">
        <v>6192</v>
      </c>
      <c r="AF17" s="20"/>
      <c r="AG17" s="20"/>
      <c r="AH17" s="212"/>
    </row>
    <row r="18" spans="1:34" ht="15.75" customHeight="1">
      <c r="A18" s="2">
        <v>1</v>
      </c>
      <c r="B18" s="171" t="s">
        <v>11319</v>
      </c>
      <c r="C18" s="92" t="s">
        <v>5306</v>
      </c>
      <c r="D18" s="92" t="s">
        <v>5306</v>
      </c>
      <c r="E18" s="92" t="s">
        <v>5307</v>
      </c>
      <c r="F18" s="20" t="str">
        <f t="shared" si="0"/>
        <v>A/A/B</v>
      </c>
      <c r="G18" s="92" t="s">
        <v>11274</v>
      </c>
      <c r="H18" s="20"/>
      <c r="I18" s="20"/>
      <c r="J18" s="92" t="s">
        <v>11320</v>
      </c>
      <c r="K18" s="92" t="s">
        <v>11321</v>
      </c>
      <c r="L18" s="92" t="s">
        <v>11322</v>
      </c>
      <c r="M18" s="92"/>
      <c r="N18" s="20"/>
      <c r="O18" s="20"/>
      <c r="P18" s="20"/>
      <c r="Q18" s="20" t="s">
        <v>33</v>
      </c>
      <c r="R18" s="92" t="s">
        <v>5313</v>
      </c>
      <c r="S18" s="282" t="s">
        <v>5314</v>
      </c>
      <c r="T18" s="20"/>
      <c r="U18" s="12"/>
      <c r="V18" s="92"/>
      <c r="W18" s="166" t="s">
        <v>5597</v>
      </c>
      <c r="X18" s="92" t="s">
        <v>11323</v>
      </c>
      <c r="Y18" s="92" t="s">
        <v>5488</v>
      </c>
      <c r="Z18" s="92" t="s">
        <v>5317</v>
      </c>
      <c r="AA18" s="92" t="s">
        <v>11324</v>
      </c>
      <c r="AB18" s="168">
        <v>100</v>
      </c>
      <c r="AC18" s="92" t="s">
        <v>5320</v>
      </c>
      <c r="AD18" s="92" t="s">
        <v>5506</v>
      </c>
      <c r="AE18" s="167" t="s">
        <v>11325</v>
      </c>
      <c r="AF18" s="20"/>
      <c r="AG18" s="20"/>
      <c r="AH18" s="2"/>
    </row>
    <row r="19" spans="1:34" ht="15.75" customHeight="1">
      <c r="A19" s="20">
        <v>1</v>
      </c>
      <c r="B19" s="171" t="s">
        <v>11326</v>
      </c>
      <c r="C19" s="92" t="s">
        <v>5306</v>
      </c>
      <c r="D19" s="92" t="s">
        <v>5306</v>
      </c>
      <c r="E19" s="92" t="s">
        <v>5307</v>
      </c>
      <c r="F19" s="20" t="str">
        <f t="shared" si="0"/>
        <v>A/A/B</v>
      </c>
      <c r="G19" s="92" t="s">
        <v>11274</v>
      </c>
      <c r="H19" s="20"/>
      <c r="I19" s="20"/>
      <c r="J19" s="92" t="s">
        <v>11327</v>
      </c>
      <c r="K19" s="92" t="s">
        <v>11328</v>
      </c>
      <c r="L19" s="92" t="s">
        <v>11311</v>
      </c>
      <c r="M19" s="92"/>
      <c r="N19" s="20"/>
      <c r="O19" s="20"/>
      <c r="P19" s="20"/>
      <c r="Q19" s="20" t="s">
        <v>33</v>
      </c>
      <c r="R19" s="92" t="s">
        <v>5313</v>
      </c>
      <c r="S19" s="282" t="s">
        <v>5314</v>
      </c>
      <c r="T19" s="20"/>
      <c r="U19" s="12"/>
      <c r="V19" s="92"/>
      <c r="W19" s="166" t="s">
        <v>5597</v>
      </c>
      <c r="X19" s="92" t="s">
        <v>11329</v>
      </c>
      <c r="Y19" s="92" t="s">
        <v>5488</v>
      </c>
      <c r="Z19" s="92" t="s">
        <v>5317</v>
      </c>
      <c r="AA19" s="92" t="s">
        <v>11330</v>
      </c>
      <c r="AB19" s="168">
        <v>100</v>
      </c>
      <c r="AC19" s="92" t="s">
        <v>5320</v>
      </c>
      <c r="AD19" s="92" t="s">
        <v>5506</v>
      </c>
      <c r="AE19" s="167" t="s">
        <v>11331</v>
      </c>
      <c r="AF19" s="20"/>
      <c r="AG19" s="20"/>
      <c r="AH19" s="2"/>
    </row>
    <row r="20" spans="1:34" ht="15.75" customHeight="1">
      <c r="A20" s="248">
        <v>2</v>
      </c>
      <c r="B20" s="92" t="s">
        <v>11332</v>
      </c>
      <c r="C20" s="20"/>
      <c r="D20" s="20"/>
      <c r="E20" s="20"/>
      <c r="F20" s="158" t="str">
        <f>CONCATENATE(COUNTIF(C21:C26,"A"),"A","/",COUNTIF(D21:D26,"A"),"A","/",COUNTIF(E21:E26,"A"),"A")</f>
        <v>0A/1A/0A</v>
      </c>
      <c r="G20" s="159"/>
      <c r="H20" s="159" t="s">
        <v>11333</v>
      </c>
      <c r="I20" s="159"/>
      <c r="J20" s="20"/>
      <c r="K20" s="20"/>
      <c r="L20" s="20"/>
      <c r="M20" s="20"/>
      <c r="N20" s="20"/>
      <c r="O20" s="20"/>
      <c r="P20" s="20"/>
      <c r="Q20" s="20"/>
      <c r="R20" s="223"/>
      <c r="S20" s="12"/>
      <c r="T20" s="20"/>
      <c r="U20" s="224" t="s">
        <v>11334</v>
      </c>
      <c r="V20" s="20"/>
      <c r="W20" s="20"/>
      <c r="X20" s="20"/>
      <c r="Y20" s="20"/>
      <c r="Z20" s="20"/>
      <c r="AA20" s="20"/>
      <c r="AB20" s="20"/>
      <c r="AC20" s="20"/>
      <c r="AD20" s="20"/>
      <c r="AE20" s="20"/>
      <c r="AF20" s="20"/>
      <c r="AG20" s="20"/>
      <c r="AH20" s="212"/>
    </row>
    <row r="21" spans="1:34" ht="15.75" customHeight="1">
      <c r="A21" s="248">
        <v>2</v>
      </c>
      <c r="B21" s="92" t="s">
        <v>11335</v>
      </c>
      <c r="C21" s="92" t="s">
        <v>5374</v>
      </c>
      <c r="D21" s="92" t="s">
        <v>5306</v>
      </c>
      <c r="E21" s="92" t="s">
        <v>5307</v>
      </c>
      <c r="F21" s="20" t="str">
        <f t="shared" ref="F21:F26" si="1">CONCATENATE(C21,"/",D21,"/",E21)</f>
        <v>C/A/B</v>
      </c>
      <c r="G21" s="92" t="s">
        <v>11336</v>
      </c>
      <c r="H21" s="20"/>
      <c r="I21" s="20" t="s">
        <v>11337</v>
      </c>
      <c r="J21" s="92" t="s">
        <v>11338</v>
      </c>
      <c r="K21" s="92" t="s">
        <v>11339</v>
      </c>
      <c r="L21" s="92" t="s">
        <v>11340</v>
      </c>
      <c r="M21" s="92" t="s">
        <v>11341</v>
      </c>
      <c r="N21" s="20"/>
      <c r="O21" s="20"/>
      <c r="P21" s="20"/>
      <c r="Q21" s="20" t="s">
        <v>35</v>
      </c>
      <c r="R21" s="92" t="s">
        <v>5339</v>
      </c>
      <c r="S21" s="92" t="s">
        <v>42</v>
      </c>
      <c r="T21" s="20"/>
      <c r="U21" s="12"/>
      <c r="V21" s="20"/>
      <c r="W21" s="166" t="s">
        <v>5448</v>
      </c>
      <c r="X21" s="20"/>
      <c r="Y21" s="20"/>
      <c r="Z21" s="20"/>
      <c r="AA21" s="20"/>
      <c r="AB21" s="20"/>
      <c r="AC21" s="20"/>
      <c r="AD21" s="20"/>
      <c r="AE21" s="20"/>
      <c r="AF21" s="20"/>
      <c r="AG21" s="20"/>
      <c r="AH21" s="212"/>
    </row>
    <row r="22" spans="1:34" ht="15.75" customHeight="1">
      <c r="A22" s="248">
        <v>2</v>
      </c>
      <c r="B22" s="92" t="s">
        <v>11342</v>
      </c>
      <c r="C22" s="92" t="s">
        <v>5307</v>
      </c>
      <c r="D22" s="92" t="s">
        <v>5307</v>
      </c>
      <c r="E22" s="92" t="s">
        <v>5307</v>
      </c>
      <c r="F22" s="20" t="str">
        <f t="shared" si="1"/>
        <v>B/B/B</v>
      </c>
      <c r="G22" s="92" t="s">
        <v>11241</v>
      </c>
      <c r="H22" s="20"/>
      <c r="I22" s="92" t="s">
        <v>11343</v>
      </c>
      <c r="J22" s="92" t="s">
        <v>11344</v>
      </c>
      <c r="K22" s="92" t="s">
        <v>11345</v>
      </c>
      <c r="L22" s="92" t="s">
        <v>11346</v>
      </c>
      <c r="M22" s="20"/>
      <c r="N22" s="20"/>
      <c r="O22" s="20"/>
      <c r="P22" s="20"/>
      <c r="Q22" s="20" t="s">
        <v>33</v>
      </c>
      <c r="R22" s="92" t="s">
        <v>5339</v>
      </c>
      <c r="S22" s="92" t="s">
        <v>42</v>
      </c>
      <c r="T22" s="20"/>
      <c r="U22" s="12"/>
      <c r="V22" s="20"/>
      <c r="W22" s="166" t="s">
        <v>5448</v>
      </c>
      <c r="X22" s="20"/>
      <c r="Y22" s="20"/>
      <c r="Z22" s="20"/>
      <c r="AA22" s="20"/>
      <c r="AB22" s="20"/>
      <c r="AC22" s="20"/>
      <c r="AD22" s="20"/>
      <c r="AE22" s="20"/>
      <c r="AF22" s="20"/>
      <c r="AG22" s="20"/>
      <c r="AH22" s="212"/>
    </row>
    <row r="23" spans="1:34" ht="15.75" customHeight="1">
      <c r="A23" s="248">
        <v>2</v>
      </c>
      <c r="B23" s="92" t="s">
        <v>11347</v>
      </c>
      <c r="C23" s="92" t="s">
        <v>5307</v>
      </c>
      <c r="D23" s="92" t="s">
        <v>5307</v>
      </c>
      <c r="E23" s="92" t="s">
        <v>5307</v>
      </c>
      <c r="F23" s="20" t="str">
        <f t="shared" si="1"/>
        <v>B/B/B</v>
      </c>
      <c r="G23" s="92" t="s">
        <v>11241</v>
      </c>
      <c r="H23" s="20"/>
      <c r="I23" s="92"/>
      <c r="J23" s="92" t="s">
        <v>11348</v>
      </c>
      <c r="K23" s="92" t="s">
        <v>11349</v>
      </c>
      <c r="L23" s="92" t="s">
        <v>11350</v>
      </c>
      <c r="M23" s="20"/>
      <c r="N23" s="20"/>
      <c r="O23" s="20"/>
      <c r="P23" s="20"/>
      <c r="Q23" s="20" t="s">
        <v>33</v>
      </c>
      <c r="R23" s="92" t="s">
        <v>5339</v>
      </c>
      <c r="S23" s="92" t="s">
        <v>42</v>
      </c>
      <c r="T23" s="20"/>
      <c r="U23" s="12"/>
      <c r="V23" s="20"/>
      <c r="W23" s="166" t="s">
        <v>5448</v>
      </c>
      <c r="X23" s="20"/>
      <c r="Y23" s="20"/>
      <c r="Z23" s="20"/>
      <c r="AA23" s="20"/>
      <c r="AB23" s="20"/>
      <c r="AC23" s="20"/>
      <c r="AD23" s="20"/>
      <c r="AE23" s="20"/>
      <c r="AF23" s="20"/>
      <c r="AG23" s="20"/>
      <c r="AH23" s="212"/>
    </row>
    <row r="24" spans="1:34" ht="15.75" customHeight="1">
      <c r="A24" s="248">
        <v>2</v>
      </c>
      <c r="B24" s="92" t="s">
        <v>11351</v>
      </c>
      <c r="C24" s="92" t="s">
        <v>5374</v>
      </c>
      <c r="D24" s="92" t="s">
        <v>5307</v>
      </c>
      <c r="E24" s="92" t="s">
        <v>5307</v>
      </c>
      <c r="F24" s="20" t="str">
        <f t="shared" si="1"/>
        <v>C/B/B</v>
      </c>
      <c r="G24" s="92" t="s">
        <v>11336</v>
      </c>
      <c r="H24" s="20"/>
      <c r="I24" s="92" t="s">
        <v>11352</v>
      </c>
      <c r="J24" s="92" t="s">
        <v>11353</v>
      </c>
      <c r="K24" s="92" t="s">
        <v>11354</v>
      </c>
      <c r="L24" s="92" t="s">
        <v>11355</v>
      </c>
      <c r="M24" s="20"/>
      <c r="N24" s="20"/>
      <c r="O24" s="90" t="s">
        <v>11356</v>
      </c>
      <c r="P24" s="20"/>
      <c r="Q24" s="20" t="s">
        <v>33</v>
      </c>
      <c r="R24" s="92" t="s">
        <v>5339</v>
      </c>
      <c r="S24" s="92" t="s">
        <v>42</v>
      </c>
      <c r="T24" s="20"/>
      <c r="U24" s="12"/>
      <c r="V24" s="20"/>
      <c r="W24" s="166" t="s">
        <v>1393</v>
      </c>
      <c r="X24" s="20"/>
      <c r="Y24" s="20"/>
      <c r="Z24" s="20"/>
      <c r="AA24" s="20"/>
      <c r="AB24" s="20"/>
      <c r="AC24" s="20"/>
      <c r="AD24" s="20"/>
      <c r="AE24" s="20"/>
      <c r="AF24" s="20"/>
      <c r="AG24" s="20"/>
      <c r="AH24" s="212"/>
    </row>
    <row r="25" spans="1:34" ht="15.75" customHeight="1">
      <c r="A25" s="248">
        <v>2</v>
      </c>
      <c r="B25" s="92" t="s">
        <v>11357</v>
      </c>
      <c r="C25" s="92" t="s">
        <v>5307</v>
      </c>
      <c r="D25" s="92" t="s">
        <v>5307</v>
      </c>
      <c r="E25" s="92" t="s">
        <v>5307</v>
      </c>
      <c r="F25" s="20" t="str">
        <f t="shared" si="1"/>
        <v>B/B/B</v>
      </c>
      <c r="G25" s="92" t="s">
        <v>11336</v>
      </c>
      <c r="H25" s="20"/>
      <c r="I25" s="92" t="s">
        <v>11358</v>
      </c>
      <c r="J25" s="92" t="s">
        <v>11359</v>
      </c>
      <c r="K25" s="92" t="s">
        <v>11360</v>
      </c>
      <c r="L25" s="92" t="s">
        <v>11361</v>
      </c>
      <c r="M25" s="20"/>
      <c r="N25" s="20"/>
      <c r="O25" s="20"/>
      <c r="P25" s="20"/>
      <c r="Q25" s="20" t="s">
        <v>35</v>
      </c>
      <c r="R25" s="92" t="s">
        <v>5313</v>
      </c>
      <c r="S25" s="282" t="s">
        <v>5378</v>
      </c>
      <c r="T25" s="20"/>
      <c r="U25" s="12"/>
      <c r="V25" s="20"/>
      <c r="W25" s="166" t="s">
        <v>5448</v>
      </c>
      <c r="X25" s="92" t="s">
        <v>11261</v>
      </c>
      <c r="Y25" s="92" t="s">
        <v>5488</v>
      </c>
      <c r="Z25" s="20"/>
      <c r="AA25" s="20"/>
      <c r="AB25" s="20"/>
      <c r="AC25" s="92" t="s">
        <v>5332</v>
      </c>
      <c r="AD25" s="92" t="s">
        <v>5506</v>
      </c>
      <c r="AE25" s="167" t="s">
        <v>11362</v>
      </c>
      <c r="AF25" s="20"/>
      <c r="AG25" s="20"/>
      <c r="AH25" s="212"/>
    </row>
    <row r="26" spans="1:34" ht="15.75" customHeight="1">
      <c r="A26" s="248">
        <v>2</v>
      </c>
      <c r="B26" s="92" t="s">
        <v>11363</v>
      </c>
      <c r="C26" s="92" t="s">
        <v>5307</v>
      </c>
      <c r="D26" s="92" t="s">
        <v>5307</v>
      </c>
      <c r="E26" s="92" t="s">
        <v>5307</v>
      </c>
      <c r="F26" s="20" t="str">
        <f t="shared" si="1"/>
        <v>B/B/B</v>
      </c>
      <c r="G26" s="92" t="s">
        <v>11336</v>
      </c>
      <c r="H26" s="20"/>
      <c r="I26" s="92"/>
      <c r="J26" s="92" t="s">
        <v>11364</v>
      </c>
      <c r="K26" s="92" t="s">
        <v>11365</v>
      </c>
      <c r="L26" s="92" t="s">
        <v>11366</v>
      </c>
      <c r="M26" s="20"/>
      <c r="N26" s="20"/>
      <c r="O26" s="20" t="s">
        <v>11367</v>
      </c>
      <c r="P26" s="20"/>
      <c r="Q26" s="20" t="s">
        <v>35</v>
      </c>
      <c r="R26" s="92" t="s">
        <v>5313</v>
      </c>
      <c r="S26" s="282" t="s">
        <v>5378</v>
      </c>
      <c r="T26" s="20"/>
      <c r="U26" s="12"/>
      <c r="V26" s="20"/>
      <c r="W26" s="166" t="s">
        <v>5448</v>
      </c>
      <c r="X26" s="92" t="s">
        <v>11261</v>
      </c>
      <c r="Y26" s="92" t="s">
        <v>5488</v>
      </c>
      <c r="Z26" s="20"/>
      <c r="AA26" s="20"/>
      <c r="AB26" s="20"/>
      <c r="AC26" s="92" t="s">
        <v>5320</v>
      </c>
      <c r="AD26" s="92" t="s">
        <v>5506</v>
      </c>
      <c r="AE26" s="167" t="s">
        <v>6192</v>
      </c>
      <c r="AF26" s="20"/>
      <c r="AG26" s="20"/>
      <c r="AH26" s="212"/>
    </row>
    <row r="27" spans="1:34" ht="15.75" customHeight="1">
      <c r="A27" s="248">
        <v>3</v>
      </c>
      <c r="B27" s="92" t="s">
        <v>11368</v>
      </c>
      <c r="C27" s="20"/>
      <c r="D27" s="20"/>
      <c r="E27" s="20"/>
      <c r="F27" s="158" t="str">
        <f>CONCATENATE(COUNTIF(C28:C39,"A"),"A","/",COUNTIF(D28:D39,"A"),"A","/",COUNTIF(E28:E39,"A"),"A")</f>
        <v>3A/0A/2A</v>
      </c>
      <c r="G27" s="159"/>
      <c r="H27" s="159" t="s">
        <v>11369</v>
      </c>
      <c r="I27" s="159"/>
      <c r="J27" s="20"/>
      <c r="K27" s="20"/>
      <c r="L27" s="20"/>
      <c r="M27" s="20"/>
      <c r="N27" s="20"/>
      <c r="O27" s="20"/>
      <c r="P27" s="20"/>
      <c r="Q27" s="20"/>
      <c r="R27" s="223"/>
      <c r="S27" s="12"/>
      <c r="T27" s="20"/>
      <c r="U27" s="224" t="s">
        <v>11370</v>
      </c>
      <c r="V27" s="20"/>
      <c r="W27" s="20"/>
      <c r="X27" s="20"/>
      <c r="Y27" s="20"/>
      <c r="Z27" s="20"/>
      <c r="AA27" s="20"/>
      <c r="AB27" s="20"/>
      <c r="AC27" s="20"/>
      <c r="AD27" s="20"/>
      <c r="AE27" s="20"/>
      <c r="AF27" s="20"/>
      <c r="AG27" s="20"/>
      <c r="AH27" s="212"/>
    </row>
    <row r="28" spans="1:34" ht="15.75" customHeight="1">
      <c r="A28" s="248">
        <v>3</v>
      </c>
      <c r="B28" s="92" t="s">
        <v>11371</v>
      </c>
      <c r="C28" s="92" t="s">
        <v>5306</v>
      </c>
      <c r="D28" s="92" t="s">
        <v>5374</v>
      </c>
      <c r="E28" s="92" t="s">
        <v>5374</v>
      </c>
      <c r="F28" s="20" t="str">
        <f t="shared" ref="F28:F39" si="2">CONCATENATE(C28,"/",D28,"/",E28)</f>
        <v>A/C/C</v>
      </c>
      <c r="G28" s="92" t="s">
        <v>11274</v>
      </c>
      <c r="H28" s="20"/>
      <c r="I28" s="92" t="s">
        <v>11372</v>
      </c>
      <c r="J28" s="92" t="s">
        <v>11373</v>
      </c>
      <c r="K28" s="92" t="s">
        <v>11374</v>
      </c>
      <c r="L28" s="92" t="s">
        <v>11375</v>
      </c>
      <c r="M28" s="20"/>
      <c r="N28" s="20"/>
      <c r="O28" s="90" t="s">
        <v>11376</v>
      </c>
      <c r="P28" s="20"/>
      <c r="Q28" s="20" t="s">
        <v>33</v>
      </c>
      <c r="R28" s="92" t="s">
        <v>5313</v>
      </c>
      <c r="S28" s="282" t="s">
        <v>5378</v>
      </c>
      <c r="T28" s="20"/>
      <c r="U28" s="12"/>
      <c r="V28" s="20"/>
      <c r="W28" s="166" t="s">
        <v>6184</v>
      </c>
      <c r="X28" s="92" t="s">
        <v>11377</v>
      </c>
      <c r="Y28" s="92" t="s">
        <v>5488</v>
      </c>
      <c r="Z28" s="92" t="s">
        <v>5317</v>
      </c>
      <c r="AA28" s="92" t="s">
        <v>5418</v>
      </c>
      <c r="AB28" s="168">
        <v>100</v>
      </c>
      <c r="AC28" s="92" t="s">
        <v>5320</v>
      </c>
      <c r="AD28" s="92" t="s">
        <v>5506</v>
      </c>
      <c r="AE28" s="167" t="s">
        <v>11378</v>
      </c>
      <c r="AF28" s="20"/>
      <c r="AG28" s="20"/>
      <c r="AH28" s="212"/>
    </row>
    <row r="29" spans="1:34" ht="15.75" customHeight="1">
      <c r="A29" s="248">
        <v>3</v>
      </c>
      <c r="B29" s="92" t="s">
        <v>11379</v>
      </c>
      <c r="C29" s="92" t="s">
        <v>5306</v>
      </c>
      <c r="D29" s="92" t="s">
        <v>5374</v>
      </c>
      <c r="E29" s="92" t="s">
        <v>5307</v>
      </c>
      <c r="F29" s="20" t="str">
        <f t="shared" si="2"/>
        <v>A/C/B</v>
      </c>
      <c r="G29" s="92" t="s">
        <v>11380</v>
      </c>
      <c r="H29" s="20"/>
      <c r="I29" s="92" t="s">
        <v>11381</v>
      </c>
      <c r="J29" s="20" t="s">
        <v>11382</v>
      </c>
      <c r="K29" s="92" t="s">
        <v>11383</v>
      </c>
      <c r="L29" s="92" t="s">
        <v>11384</v>
      </c>
      <c r="M29" s="92" t="s">
        <v>11385</v>
      </c>
      <c r="N29" s="20"/>
      <c r="O29" s="20"/>
      <c r="P29" s="20"/>
      <c r="Q29" s="20" t="s">
        <v>33</v>
      </c>
      <c r="R29" s="92" t="s">
        <v>5313</v>
      </c>
      <c r="S29" s="282" t="s">
        <v>5314</v>
      </c>
      <c r="T29" s="20"/>
      <c r="U29" s="12"/>
      <c r="V29" s="92" t="s">
        <v>5360</v>
      </c>
      <c r="W29" s="166" t="s">
        <v>6184</v>
      </c>
      <c r="X29" s="92" t="s">
        <v>11386</v>
      </c>
      <c r="Y29" s="92" t="s">
        <v>5488</v>
      </c>
      <c r="Z29" s="92" t="s">
        <v>5317</v>
      </c>
      <c r="AA29" s="92" t="s">
        <v>11387</v>
      </c>
      <c r="AB29" s="168">
        <v>100</v>
      </c>
      <c r="AC29" s="92" t="s">
        <v>5320</v>
      </c>
      <c r="AD29" s="92" t="s">
        <v>5506</v>
      </c>
      <c r="AE29" s="167" t="s">
        <v>11388</v>
      </c>
      <c r="AF29" s="20"/>
      <c r="AG29" s="20"/>
      <c r="AH29" s="212"/>
    </row>
    <row r="30" spans="1:34" ht="15.75" customHeight="1">
      <c r="A30" s="248">
        <v>3</v>
      </c>
      <c r="B30" s="92" t="s">
        <v>11389</v>
      </c>
      <c r="C30" s="92" t="s">
        <v>5307</v>
      </c>
      <c r="D30" s="92" t="s">
        <v>5307</v>
      </c>
      <c r="E30" s="92" t="s">
        <v>5307</v>
      </c>
      <c r="F30" s="20" t="str">
        <f t="shared" si="2"/>
        <v>B/B/B</v>
      </c>
      <c r="G30" s="92" t="s">
        <v>11380</v>
      </c>
      <c r="H30" s="20"/>
      <c r="I30" s="92" t="s">
        <v>11390</v>
      </c>
      <c r="J30" s="92" t="s">
        <v>11391</v>
      </c>
      <c r="K30" s="92" t="s">
        <v>11392</v>
      </c>
      <c r="L30" s="92" t="s">
        <v>11393</v>
      </c>
      <c r="M30" s="92" t="s">
        <v>11394</v>
      </c>
      <c r="N30" s="20"/>
      <c r="O30" s="20"/>
      <c r="P30" s="20"/>
      <c r="Q30" s="20" t="s">
        <v>33</v>
      </c>
      <c r="R30" s="92" t="s">
        <v>5313</v>
      </c>
      <c r="S30" s="282" t="s">
        <v>6465</v>
      </c>
      <c r="T30" s="20"/>
      <c r="U30" s="12"/>
      <c r="V30" s="20"/>
      <c r="W30" s="166" t="s">
        <v>5597</v>
      </c>
      <c r="X30" s="92" t="s">
        <v>11386</v>
      </c>
      <c r="Y30" s="92" t="s">
        <v>5488</v>
      </c>
      <c r="Z30" s="92" t="s">
        <v>5317</v>
      </c>
      <c r="AA30" s="92" t="s">
        <v>5418</v>
      </c>
      <c r="AB30" s="168">
        <v>100</v>
      </c>
      <c r="AC30" s="92" t="s">
        <v>5332</v>
      </c>
      <c r="AD30" s="92" t="s">
        <v>5506</v>
      </c>
      <c r="AE30" s="167" t="s">
        <v>6192</v>
      </c>
      <c r="AF30" s="20"/>
      <c r="AG30" s="20"/>
      <c r="AH30" s="212"/>
    </row>
    <row r="31" spans="1:34" ht="15.75" customHeight="1">
      <c r="A31" s="248">
        <v>3</v>
      </c>
      <c r="B31" s="92" t="s">
        <v>11395</v>
      </c>
      <c r="C31" s="92" t="s">
        <v>5307</v>
      </c>
      <c r="D31" s="92" t="s">
        <v>5307</v>
      </c>
      <c r="E31" s="92" t="s">
        <v>5307</v>
      </c>
      <c r="F31" s="20" t="str">
        <f t="shared" si="2"/>
        <v>B/B/B</v>
      </c>
      <c r="G31" s="92" t="s">
        <v>11380</v>
      </c>
      <c r="H31" s="20"/>
      <c r="I31" s="92"/>
      <c r="J31" s="92" t="s">
        <v>11396</v>
      </c>
      <c r="K31" s="92" t="s">
        <v>11397</v>
      </c>
      <c r="L31" s="92" t="s">
        <v>11398</v>
      </c>
      <c r="M31" s="92" t="s">
        <v>11399</v>
      </c>
      <c r="N31" s="20"/>
      <c r="O31" s="20" t="s">
        <v>11400</v>
      </c>
      <c r="P31" s="20"/>
      <c r="Q31" s="20" t="s">
        <v>33</v>
      </c>
      <c r="R31" s="92" t="s">
        <v>5313</v>
      </c>
      <c r="S31" s="282" t="s">
        <v>6465</v>
      </c>
      <c r="T31" s="20"/>
      <c r="U31" s="12"/>
      <c r="V31" s="20"/>
      <c r="W31" s="166" t="s">
        <v>5597</v>
      </c>
      <c r="X31" s="92" t="s">
        <v>11386</v>
      </c>
      <c r="Y31" s="92" t="s">
        <v>5488</v>
      </c>
      <c r="Z31" s="92" t="s">
        <v>5317</v>
      </c>
      <c r="AA31" s="92" t="s">
        <v>5418</v>
      </c>
      <c r="AB31" s="168">
        <v>100</v>
      </c>
      <c r="AC31" s="92" t="s">
        <v>5320</v>
      </c>
      <c r="AD31" s="92" t="s">
        <v>5506</v>
      </c>
      <c r="AE31" s="167" t="s">
        <v>6192</v>
      </c>
      <c r="AF31" s="20"/>
      <c r="AG31" s="20"/>
      <c r="AH31" s="212"/>
    </row>
    <row r="32" spans="1:34" ht="15.75" customHeight="1">
      <c r="A32" s="248">
        <v>3</v>
      </c>
      <c r="B32" s="92" t="s">
        <v>11401</v>
      </c>
      <c r="C32" s="92" t="s">
        <v>5307</v>
      </c>
      <c r="D32" s="92" t="s">
        <v>5307</v>
      </c>
      <c r="E32" s="92" t="s">
        <v>5307</v>
      </c>
      <c r="F32" s="20" t="str">
        <f t="shared" si="2"/>
        <v>B/B/B</v>
      </c>
      <c r="G32" s="92" t="s">
        <v>11380</v>
      </c>
      <c r="H32" s="20"/>
      <c r="I32" s="92"/>
      <c r="J32" s="92" t="s">
        <v>11402</v>
      </c>
      <c r="K32" s="92" t="s">
        <v>11403</v>
      </c>
      <c r="L32" s="92" t="s">
        <v>11404</v>
      </c>
      <c r="M32" s="20"/>
      <c r="N32" s="20"/>
      <c r="O32" s="90" t="s">
        <v>11405</v>
      </c>
      <c r="P32" s="20"/>
      <c r="Q32" s="20" t="s">
        <v>33</v>
      </c>
      <c r="R32" s="92" t="s">
        <v>5339</v>
      </c>
      <c r="S32" s="92" t="s">
        <v>42</v>
      </c>
      <c r="T32" s="20"/>
      <c r="U32" s="12"/>
      <c r="V32" s="20"/>
      <c r="W32" s="166" t="s">
        <v>6184</v>
      </c>
      <c r="X32" s="20"/>
      <c r="Y32" s="20"/>
      <c r="Z32" s="20"/>
      <c r="AA32" s="20"/>
      <c r="AB32" s="20"/>
      <c r="AC32" s="20"/>
      <c r="AD32" s="20"/>
      <c r="AE32" s="20"/>
      <c r="AF32" s="20"/>
      <c r="AG32" s="20"/>
      <c r="AH32" s="212"/>
    </row>
    <row r="33" spans="1:34" ht="15.75" customHeight="1">
      <c r="A33" s="248">
        <v>3</v>
      </c>
      <c r="B33" s="92" t="s">
        <v>11406</v>
      </c>
      <c r="C33" s="92" t="s">
        <v>5307</v>
      </c>
      <c r="D33" s="92" t="s">
        <v>5307</v>
      </c>
      <c r="E33" s="92" t="s">
        <v>5307</v>
      </c>
      <c r="F33" s="20" t="str">
        <f t="shared" si="2"/>
        <v>B/B/B</v>
      </c>
      <c r="G33" s="92" t="s">
        <v>11380</v>
      </c>
      <c r="H33" s="20"/>
      <c r="I33" s="20" t="s">
        <v>11407</v>
      </c>
      <c r="J33" s="92" t="s">
        <v>11408</v>
      </c>
      <c r="K33" s="92" t="s">
        <v>11409</v>
      </c>
      <c r="L33" s="92" t="s">
        <v>11410</v>
      </c>
      <c r="M33" s="20"/>
      <c r="N33" s="20"/>
      <c r="O33" s="20"/>
      <c r="P33" s="20"/>
      <c r="Q33" s="20" t="s">
        <v>33</v>
      </c>
      <c r="R33" s="92" t="s">
        <v>5313</v>
      </c>
      <c r="S33" s="282" t="s">
        <v>6465</v>
      </c>
      <c r="T33" s="20"/>
      <c r="U33" s="12"/>
      <c r="V33" s="20"/>
      <c r="W33" s="166" t="s">
        <v>1393</v>
      </c>
      <c r="X33" s="92" t="s">
        <v>11386</v>
      </c>
      <c r="Y33" s="92" t="s">
        <v>5488</v>
      </c>
      <c r="Z33" s="92" t="s">
        <v>5317</v>
      </c>
      <c r="AA33" s="92" t="s">
        <v>5418</v>
      </c>
      <c r="AB33" s="168">
        <v>100</v>
      </c>
      <c r="AC33" s="92" t="s">
        <v>5562</v>
      </c>
      <c r="AD33" s="92" t="s">
        <v>5506</v>
      </c>
      <c r="AE33" s="167" t="s">
        <v>6192</v>
      </c>
      <c r="AF33" s="20"/>
      <c r="AG33" s="20"/>
      <c r="AH33" s="212"/>
    </row>
    <row r="34" spans="1:34" ht="15.75" customHeight="1">
      <c r="A34" s="248">
        <v>3</v>
      </c>
      <c r="B34" s="92" t="s">
        <v>11411</v>
      </c>
      <c r="C34" s="92" t="s">
        <v>5306</v>
      </c>
      <c r="D34" s="92" t="s">
        <v>5307</v>
      </c>
      <c r="E34" s="92" t="s">
        <v>5306</v>
      </c>
      <c r="F34" s="20" t="str">
        <f t="shared" si="2"/>
        <v>A/B/A</v>
      </c>
      <c r="G34" s="92" t="s">
        <v>11380</v>
      </c>
      <c r="H34" s="20"/>
      <c r="I34" s="20" t="s">
        <v>11412</v>
      </c>
      <c r="J34" s="92" t="s">
        <v>11413</v>
      </c>
      <c r="K34" s="92" t="s">
        <v>11414</v>
      </c>
      <c r="L34" s="92" t="s">
        <v>11415</v>
      </c>
      <c r="M34" s="20"/>
      <c r="N34" s="20"/>
      <c r="O34" s="20"/>
      <c r="P34" s="20"/>
      <c r="Q34" s="20" t="s">
        <v>33</v>
      </c>
      <c r="R34" s="92" t="s">
        <v>5313</v>
      </c>
      <c r="S34" s="282" t="s">
        <v>5314</v>
      </c>
      <c r="T34" s="20"/>
      <c r="U34" s="12"/>
      <c r="V34" s="20"/>
      <c r="W34" s="166" t="s">
        <v>6184</v>
      </c>
      <c r="X34" s="92" t="s">
        <v>11416</v>
      </c>
      <c r="Y34" s="92" t="s">
        <v>5488</v>
      </c>
      <c r="Z34" s="92" t="s">
        <v>5317</v>
      </c>
      <c r="AA34" s="92" t="s">
        <v>5418</v>
      </c>
      <c r="AB34" s="168">
        <v>100</v>
      </c>
      <c r="AC34" s="92" t="s">
        <v>5320</v>
      </c>
      <c r="AD34" s="92" t="s">
        <v>5364</v>
      </c>
      <c r="AE34" s="167" t="s">
        <v>11417</v>
      </c>
      <c r="AF34" s="20"/>
      <c r="AG34" s="20"/>
      <c r="AH34" s="212"/>
    </row>
    <row r="35" spans="1:34" ht="15.75" customHeight="1">
      <c r="A35" s="248">
        <v>3</v>
      </c>
      <c r="B35" s="92" t="s">
        <v>11418</v>
      </c>
      <c r="C35" s="92" t="s">
        <v>5307</v>
      </c>
      <c r="D35" s="92" t="s">
        <v>5307</v>
      </c>
      <c r="E35" s="92" t="s">
        <v>5307</v>
      </c>
      <c r="F35" s="20" t="str">
        <f t="shared" si="2"/>
        <v>B/B/B</v>
      </c>
      <c r="G35" s="92" t="s">
        <v>11380</v>
      </c>
      <c r="H35" s="20"/>
      <c r="I35" s="20" t="s">
        <v>11419</v>
      </c>
      <c r="J35" s="92" t="s">
        <v>11420</v>
      </c>
      <c r="K35" s="92" t="s">
        <v>11421</v>
      </c>
      <c r="L35" s="92" t="s">
        <v>11422</v>
      </c>
      <c r="M35" s="20"/>
      <c r="N35" s="20"/>
      <c r="O35" s="20"/>
      <c r="P35" s="20"/>
      <c r="Q35" s="20" t="s">
        <v>33</v>
      </c>
      <c r="R35" s="92" t="s">
        <v>5339</v>
      </c>
      <c r="S35" s="92" t="s">
        <v>42</v>
      </c>
      <c r="T35" s="20"/>
      <c r="U35" s="12"/>
      <c r="V35" s="20"/>
      <c r="W35" s="166" t="s">
        <v>6184</v>
      </c>
      <c r="X35" s="20"/>
      <c r="Y35" s="20"/>
      <c r="Z35" s="20"/>
      <c r="AA35" s="20"/>
      <c r="AB35" s="20"/>
      <c r="AC35" s="20"/>
      <c r="AD35" s="20"/>
      <c r="AE35" s="20"/>
      <c r="AF35" s="20"/>
      <c r="AG35" s="20"/>
      <c r="AH35" s="212"/>
    </row>
    <row r="36" spans="1:34" ht="15.75" customHeight="1">
      <c r="A36" s="248">
        <v>3</v>
      </c>
      <c r="B36" s="92" t="s">
        <v>11423</v>
      </c>
      <c r="C36" s="92" t="s">
        <v>5374</v>
      </c>
      <c r="D36" s="92" t="s">
        <v>5307</v>
      </c>
      <c r="E36" s="92" t="s">
        <v>5306</v>
      </c>
      <c r="F36" s="20" t="str">
        <f t="shared" si="2"/>
        <v>C/B/A</v>
      </c>
      <c r="G36" s="92" t="s">
        <v>11380</v>
      </c>
      <c r="H36" s="20"/>
      <c r="I36" s="20" t="s">
        <v>11424</v>
      </c>
      <c r="J36" s="92" t="s">
        <v>11425</v>
      </c>
      <c r="K36" s="92" t="s">
        <v>10621</v>
      </c>
      <c r="L36" s="92" t="s">
        <v>11426</v>
      </c>
      <c r="M36" s="20"/>
      <c r="N36" s="20"/>
      <c r="O36" s="20"/>
      <c r="P36" s="20"/>
      <c r="Q36" s="20" t="s">
        <v>33</v>
      </c>
      <c r="R36" s="92" t="s">
        <v>5339</v>
      </c>
      <c r="S36" s="92" t="s">
        <v>42</v>
      </c>
      <c r="T36" s="20"/>
      <c r="U36" s="12"/>
      <c r="V36" s="20"/>
      <c r="W36" s="166" t="s">
        <v>5448</v>
      </c>
      <c r="X36" s="20"/>
      <c r="Y36" s="20"/>
      <c r="Z36" s="20"/>
      <c r="AA36" s="20"/>
      <c r="AB36" s="20"/>
      <c r="AC36" s="20"/>
      <c r="AD36" s="20"/>
      <c r="AE36" s="20"/>
      <c r="AF36" s="20"/>
      <c r="AG36" s="20"/>
      <c r="AH36" s="212"/>
    </row>
    <row r="37" spans="1:34" ht="15.75" customHeight="1">
      <c r="A37" s="248">
        <v>3</v>
      </c>
      <c r="B37" s="92" t="s">
        <v>11427</v>
      </c>
      <c r="C37" s="92" t="s">
        <v>5307</v>
      </c>
      <c r="D37" s="92" t="s">
        <v>5307</v>
      </c>
      <c r="E37" s="92" t="s">
        <v>5307</v>
      </c>
      <c r="F37" s="20" t="str">
        <f t="shared" si="2"/>
        <v>B/B/B</v>
      </c>
      <c r="G37" s="92" t="s">
        <v>11428</v>
      </c>
      <c r="H37" s="20"/>
      <c r="I37" s="20" t="s">
        <v>11429</v>
      </c>
      <c r="J37" s="92" t="s">
        <v>11430</v>
      </c>
      <c r="K37" s="92" t="s">
        <v>11431</v>
      </c>
      <c r="L37" s="92" t="s">
        <v>11432</v>
      </c>
      <c r="M37" s="20"/>
      <c r="N37" s="20"/>
      <c r="O37" s="20"/>
      <c r="P37" s="20"/>
      <c r="Q37" s="20" t="s">
        <v>33</v>
      </c>
      <c r="R37" s="92" t="s">
        <v>5313</v>
      </c>
      <c r="S37" s="282" t="s">
        <v>5378</v>
      </c>
      <c r="T37" s="20"/>
      <c r="U37" s="12"/>
      <c r="V37" s="20"/>
      <c r="W37" s="166" t="s">
        <v>6184</v>
      </c>
      <c r="X37" s="92" t="s">
        <v>11416</v>
      </c>
      <c r="Y37" s="92" t="s">
        <v>5488</v>
      </c>
      <c r="Z37" s="92" t="s">
        <v>5317</v>
      </c>
      <c r="AA37" s="92" t="s">
        <v>5418</v>
      </c>
      <c r="AB37" s="168">
        <v>100</v>
      </c>
      <c r="AC37" s="92" t="s">
        <v>5320</v>
      </c>
      <c r="AD37" s="92" t="s">
        <v>5364</v>
      </c>
      <c r="AE37" s="167" t="s">
        <v>6192</v>
      </c>
      <c r="AF37" s="20"/>
      <c r="AG37" s="20"/>
      <c r="AH37" s="212"/>
    </row>
    <row r="38" spans="1:34" ht="15.75" customHeight="1">
      <c r="A38" s="248">
        <v>3</v>
      </c>
      <c r="B38" s="92" t="s">
        <v>11433</v>
      </c>
      <c r="C38" s="92" t="s">
        <v>5307</v>
      </c>
      <c r="D38" s="92" t="s">
        <v>5307</v>
      </c>
      <c r="E38" s="92" t="s">
        <v>5307</v>
      </c>
      <c r="F38" s="20" t="str">
        <f t="shared" si="2"/>
        <v>B/B/B</v>
      </c>
      <c r="G38" s="92" t="s">
        <v>11428</v>
      </c>
      <c r="H38" s="20"/>
      <c r="I38" s="20"/>
      <c r="J38" s="92" t="s">
        <v>11434</v>
      </c>
      <c r="K38" s="92" t="s">
        <v>11435</v>
      </c>
      <c r="L38" s="92" t="s">
        <v>11436</v>
      </c>
      <c r="M38" s="20"/>
      <c r="N38" s="20"/>
      <c r="O38" s="20"/>
      <c r="P38" s="20"/>
      <c r="Q38" s="20" t="s">
        <v>33</v>
      </c>
      <c r="R38" s="92" t="s">
        <v>5313</v>
      </c>
      <c r="S38" s="282" t="s">
        <v>6465</v>
      </c>
      <c r="T38" s="20"/>
      <c r="U38" s="12"/>
      <c r="V38" s="20"/>
      <c r="W38" s="166" t="s">
        <v>5592</v>
      </c>
      <c r="X38" s="92" t="s">
        <v>11386</v>
      </c>
      <c r="Y38" s="92" t="s">
        <v>5488</v>
      </c>
      <c r="Z38" s="92" t="s">
        <v>5317</v>
      </c>
      <c r="AA38" s="92" t="s">
        <v>5418</v>
      </c>
      <c r="AB38" s="168">
        <v>100</v>
      </c>
      <c r="AC38" s="92" t="s">
        <v>5320</v>
      </c>
      <c r="AD38" s="92" t="s">
        <v>5506</v>
      </c>
      <c r="AE38" s="167" t="s">
        <v>6192</v>
      </c>
      <c r="AF38" s="20"/>
      <c r="AG38" s="20"/>
      <c r="AH38" s="212"/>
    </row>
    <row r="39" spans="1:34" ht="15.75" customHeight="1">
      <c r="A39" s="248">
        <v>3</v>
      </c>
      <c r="B39" s="92" t="s">
        <v>11437</v>
      </c>
      <c r="C39" s="92" t="s">
        <v>5307</v>
      </c>
      <c r="D39" s="92" t="s">
        <v>5307</v>
      </c>
      <c r="E39" s="92" t="s">
        <v>5307</v>
      </c>
      <c r="F39" s="20" t="str">
        <f t="shared" si="2"/>
        <v>B/B/B</v>
      </c>
      <c r="G39" s="92" t="s">
        <v>11428</v>
      </c>
      <c r="H39" s="20"/>
      <c r="I39" s="20" t="s">
        <v>11438</v>
      </c>
      <c r="J39" s="20" t="s">
        <v>11439</v>
      </c>
      <c r="K39" s="92" t="s">
        <v>11440</v>
      </c>
      <c r="L39" s="92" t="s">
        <v>11441</v>
      </c>
      <c r="M39" s="20"/>
      <c r="N39" s="20"/>
      <c r="O39" s="20"/>
      <c r="P39" s="20"/>
      <c r="Q39" s="20" t="s">
        <v>33</v>
      </c>
      <c r="R39" s="92" t="s">
        <v>5313</v>
      </c>
      <c r="S39" s="282" t="s">
        <v>5378</v>
      </c>
      <c r="T39" s="20"/>
      <c r="U39" s="12"/>
      <c r="V39" s="20"/>
      <c r="W39" s="166" t="s">
        <v>5597</v>
      </c>
      <c r="X39" s="92" t="s">
        <v>11442</v>
      </c>
      <c r="Y39" s="92" t="s">
        <v>5488</v>
      </c>
      <c r="Z39" s="92" t="s">
        <v>5317</v>
      </c>
      <c r="AA39" s="92" t="s">
        <v>5418</v>
      </c>
      <c r="AB39" s="168">
        <v>100</v>
      </c>
      <c r="AC39" s="92" t="s">
        <v>5332</v>
      </c>
      <c r="AD39" s="92" t="s">
        <v>5364</v>
      </c>
      <c r="AE39" s="167" t="s">
        <v>6192</v>
      </c>
      <c r="AF39" s="20"/>
      <c r="AG39" s="20"/>
      <c r="AH39" s="212"/>
    </row>
    <row r="40" spans="1:34" ht="15.75" customHeight="1">
      <c r="A40" s="248">
        <v>4</v>
      </c>
      <c r="B40" s="92" t="s">
        <v>11443</v>
      </c>
      <c r="C40" s="20"/>
      <c r="D40" s="20"/>
      <c r="E40" s="20"/>
      <c r="F40" s="158" t="str">
        <f>CONCATENATE(COUNTIF(C41:C53,"A"),"A","/",COUNTIF(D41:D53,"A"),"A","/",COUNTIF(E41:E53,"A"),"A")</f>
        <v>4A/0A/1A</v>
      </c>
      <c r="G40" s="159"/>
      <c r="H40" s="159" t="s">
        <v>11444</v>
      </c>
      <c r="I40" s="159"/>
      <c r="J40" s="20"/>
      <c r="K40" s="20"/>
      <c r="L40" s="20"/>
      <c r="M40" s="20"/>
      <c r="N40" s="20"/>
      <c r="O40" s="20"/>
      <c r="P40" s="20"/>
      <c r="Q40" s="20"/>
      <c r="R40" s="223"/>
      <c r="S40" s="12"/>
      <c r="T40" s="20"/>
      <c r="U40" s="224" t="s">
        <v>11445</v>
      </c>
      <c r="V40" s="20"/>
      <c r="W40" s="20"/>
      <c r="X40" s="20"/>
      <c r="Y40" s="20"/>
      <c r="Z40" s="20"/>
      <c r="AA40" s="20"/>
      <c r="AB40" s="20"/>
      <c r="AC40" s="20"/>
      <c r="AD40" s="20"/>
      <c r="AE40" s="20"/>
      <c r="AF40" s="20"/>
      <c r="AG40" s="20"/>
      <c r="AH40" s="212"/>
    </row>
    <row r="41" spans="1:34" ht="15.75" customHeight="1">
      <c r="A41" s="248">
        <v>4</v>
      </c>
      <c r="B41" s="92" t="s">
        <v>11446</v>
      </c>
      <c r="C41" s="92" t="s">
        <v>5306</v>
      </c>
      <c r="D41" s="92" t="s">
        <v>5374</v>
      </c>
      <c r="E41" s="92" t="s">
        <v>5374</v>
      </c>
      <c r="F41" s="20" t="str">
        <f t="shared" ref="F41:F53" si="3">CONCATENATE(C41,"/",D41,"/",E41)</f>
        <v>A/C/C</v>
      </c>
      <c r="G41" s="92" t="s">
        <v>11274</v>
      </c>
      <c r="H41" s="20"/>
      <c r="I41" s="20" t="s">
        <v>11447</v>
      </c>
      <c r="J41" s="92" t="s">
        <v>11448</v>
      </c>
      <c r="K41" s="92" t="s">
        <v>11449</v>
      </c>
      <c r="L41" s="92" t="s">
        <v>11450</v>
      </c>
      <c r="M41" s="20"/>
      <c r="N41" s="20"/>
      <c r="O41" s="90" t="s">
        <v>11451</v>
      </c>
      <c r="P41" s="20"/>
      <c r="Q41" s="20" t="s">
        <v>33</v>
      </c>
      <c r="R41" s="92" t="s">
        <v>5313</v>
      </c>
      <c r="S41" s="282" t="s">
        <v>5314</v>
      </c>
      <c r="T41" s="20"/>
      <c r="U41" s="12"/>
      <c r="V41" s="20"/>
      <c r="W41" s="166" t="s">
        <v>1393</v>
      </c>
      <c r="X41" s="92" t="s">
        <v>11452</v>
      </c>
      <c r="Y41" s="92" t="s">
        <v>5488</v>
      </c>
      <c r="Z41" s="92" t="s">
        <v>5317</v>
      </c>
      <c r="AA41" s="92" t="s">
        <v>5353</v>
      </c>
      <c r="AB41" s="168">
        <v>100</v>
      </c>
      <c r="AC41" s="92" t="s">
        <v>5320</v>
      </c>
      <c r="AD41" s="92" t="s">
        <v>5506</v>
      </c>
      <c r="AE41" s="167" t="s">
        <v>11453</v>
      </c>
      <c r="AF41" s="20"/>
      <c r="AG41" s="20"/>
      <c r="AH41" s="212"/>
    </row>
    <row r="42" spans="1:34" ht="15.75" customHeight="1">
      <c r="A42" s="248">
        <v>4</v>
      </c>
      <c r="B42" s="92" t="s">
        <v>11454</v>
      </c>
      <c r="C42" s="92" t="s">
        <v>5307</v>
      </c>
      <c r="D42" s="92" t="s">
        <v>5307</v>
      </c>
      <c r="E42" s="92" t="s">
        <v>5307</v>
      </c>
      <c r="F42" s="20" t="str">
        <f t="shared" si="3"/>
        <v>B/B/B</v>
      </c>
      <c r="G42" s="92" t="s">
        <v>11274</v>
      </c>
      <c r="H42" s="20"/>
      <c r="I42" s="92" t="s">
        <v>11455</v>
      </c>
      <c r="J42" s="92" t="s">
        <v>11456</v>
      </c>
      <c r="K42" s="92" t="s">
        <v>11457</v>
      </c>
      <c r="L42" s="92" t="s">
        <v>11458</v>
      </c>
      <c r="M42" s="20"/>
      <c r="N42" s="20"/>
      <c r="O42" s="90" t="s">
        <v>11459</v>
      </c>
      <c r="P42" s="20"/>
      <c r="Q42" s="20" t="s">
        <v>33</v>
      </c>
      <c r="R42" s="92" t="s">
        <v>5313</v>
      </c>
      <c r="S42" s="282" t="s">
        <v>5314</v>
      </c>
      <c r="T42" s="20"/>
      <c r="U42" s="12"/>
      <c r="V42" s="92" t="s">
        <v>5360</v>
      </c>
      <c r="W42" s="166" t="s">
        <v>5448</v>
      </c>
      <c r="X42" s="92" t="s">
        <v>11460</v>
      </c>
      <c r="Y42" s="92" t="s">
        <v>5488</v>
      </c>
      <c r="Z42" s="92" t="s">
        <v>5317</v>
      </c>
      <c r="AA42" s="92" t="s">
        <v>5353</v>
      </c>
      <c r="AB42" s="168">
        <v>100</v>
      </c>
      <c r="AC42" s="92" t="s">
        <v>5320</v>
      </c>
      <c r="AD42" s="92" t="s">
        <v>5506</v>
      </c>
      <c r="AE42" s="167" t="s">
        <v>11461</v>
      </c>
      <c r="AF42" s="20"/>
      <c r="AG42" s="20"/>
      <c r="AH42" s="212"/>
    </row>
    <row r="43" spans="1:34" ht="15.75" customHeight="1">
      <c r="A43" s="248">
        <v>4</v>
      </c>
      <c r="B43" s="92" t="s">
        <v>11462</v>
      </c>
      <c r="C43" s="92" t="s">
        <v>5307</v>
      </c>
      <c r="D43" s="92" t="s">
        <v>5307</v>
      </c>
      <c r="E43" s="92" t="s">
        <v>5307</v>
      </c>
      <c r="F43" s="20" t="str">
        <f t="shared" si="3"/>
        <v>B/B/B</v>
      </c>
      <c r="G43" s="92" t="s">
        <v>11274</v>
      </c>
      <c r="H43" s="20"/>
      <c r="I43" s="92" t="s">
        <v>11463</v>
      </c>
      <c r="J43" s="92" t="s">
        <v>11464</v>
      </c>
      <c r="K43" s="92" t="s">
        <v>11465</v>
      </c>
      <c r="L43" s="92" t="s">
        <v>11466</v>
      </c>
      <c r="M43" s="20"/>
      <c r="N43" s="20"/>
      <c r="O43" s="20" t="s">
        <v>11467</v>
      </c>
      <c r="P43" s="20"/>
      <c r="Q43" s="20" t="s">
        <v>33</v>
      </c>
      <c r="R43" s="92" t="s">
        <v>5313</v>
      </c>
      <c r="S43" s="282" t="s">
        <v>5314</v>
      </c>
      <c r="T43" s="20"/>
      <c r="U43" s="12"/>
      <c r="V43" s="20"/>
      <c r="W43" s="166" t="s">
        <v>5597</v>
      </c>
      <c r="X43" s="92" t="s">
        <v>11460</v>
      </c>
      <c r="Y43" s="92" t="s">
        <v>5488</v>
      </c>
      <c r="Z43" s="92" t="s">
        <v>5317</v>
      </c>
      <c r="AA43" s="92" t="s">
        <v>5353</v>
      </c>
      <c r="AB43" s="168">
        <v>100</v>
      </c>
      <c r="AC43" s="92" t="s">
        <v>5320</v>
      </c>
      <c r="AD43" s="92" t="s">
        <v>5506</v>
      </c>
      <c r="AE43" s="167" t="s">
        <v>11468</v>
      </c>
      <c r="AF43" s="20"/>
      <c r="AG43" s="20"/>
      <c r="AH43" s="212"/>
    </row>
    <row r="44" spans="1:34" ht="15.75" customHeight="1">
      <c r="A44" s="248">
        <v>4</v>
      </c>
      <c r="B44" s="92" t="s">
        <v>11469</v>
      </c>
      <c r="C44" s="92" t="s">
        <v>5307</v>
      </c>
      <c r="D44" s="92" t="s">
        <v>5307</v>
      </c>
      <c r="E44" s="92" t="s">
        <v>5307</v>
      </c>
      <c r="F44" s="20" t="str">
        <f t="shared" si="3"/>
        <v>B/B/B</v>
      </c>
      <c r="G44" s="92" t="s">
        <v>11274</v>
      </c>
      <c r="H44" s="20"/>
      <c r="I44" s="92"/>
      <c r="J44" s="92" t="s">
        <v>11470</v>
      </c>
      <c r="K44" s="92" t="s">
        <v>11471</v>
      </c>
      <c r="L44" s="92" t="s">
        <v>11472</v>
      </c>
      <c r="M44" s="92" t="s">
        <v>11473</v>
      </c>
      <c r="N44" s="20"/>
      <c r="O44" s="20"/>
      <c r="P44" s="20"/>
      <c r="Q44" s="20" t="s">
        <v>33</v>
      </c>
      <c r="R44" s="92" t="s">
        <v>5313</v>
      </c>
      <c r="S44" s="282" t="s">
        <v>5314</v>
      </c>
      <c r="T44" s="20"/>
      <c r="U44" s="12"/>
      <c r="V44" s="20"/>
      <c r="W44" s="166" t="s">
        <v>1393</v>
      </c>
      <c r="X44" s="92" t="s">
        <v>11460</v>
      </c>
      <c r="Y44" s="92" t="s">
        <v>5488</v>
      </c>
      <c r="Z44" s="92" t="s">
        <v>5317</v>
      </c>
      <c r="AA44" s="92" t="s">
        <v>5353</v>
      </c>
      <c r="AB44" s="168">
        <v>100</v>
      </c>
      <c r="AC44" s="92" t="s">
        <v>5320</v>
      </c>
      <c r="AD44" s="92" t="s">
        <v>5506</v>
      </c>
      <c r="AE44" s="167" t="s">
        <v>6192</v>
      </c>
      <c r="AF44" s="20"/>
      <c r="AG44" s="20"/>
      <c r="AH44" s="212"/>
    </row>
    <row r="45" spans="1:34" ht="15.75" customHeight="1">
      <c r="A45" s="248">
        <v>4</v>
      </c>
      <c r="B45" s="92" t="s">
        <v>11474</v>
      </c>
      <c r="C45" s="92" t="s">
        <v>5307</v>
      </c>
      <c r="D45" s="92" t="s">
        <v>5307</v>
      </c>
      <c r="E45" s="92" t="s">
        <v>5307</v>
      </c>
      <c r="F45" s="20" t="str">
        <f t="shared" si="3"/>
        <v>B/B/B</v>
      </c>
      <c r="G45" s="92" t="s">
        <v>11336</v>
      </c>
      <c r="H45" s="20"/>
      <c r="I45" s="92" t="s">
        <v>11475</v>
      </c>
      <c r="J45" s="92" t="s">
        <v>11476</v>
      </c>
      <c r="K45" s="92" t="s">
        <v>11477</v>
      </c>
      <c r="L45" s="92" t="s">
        <v>11478</v>
      </c>
      <c r="M45" s="20"/>
      <c r="N45" s="20"/>
      <c r="O45" s="20"/>
      <c r="P45" s="20"/>
      <c r="Q45" s="20" t="s">
        <v>35</v>
      </c>
      <c r="R45" s="92" t="s">
        <v>5313</v>
      </c>
      <c r="S45" s="282" t="s">
        <v>5314</v>
      </c>
      <c r="T45" s="20"/>
      <c r="U45" s="12"/>
      <c r="V45" s="92"/>
      <c r="W45" s="166" t="s">
        <v>5448</v>
      </c>
      <c r="X45" s="92" t="s">
        <v>11460</v>
      </c>
      <c r="Y45" s="92" t="s">
        <v>5488</v>
      </c>
      <c r="Z45" s="20"/>
      <c r="AA45" s="20"/>
      <c r="AB45" s="20"/>
      <c r="AC45" s="92" t="s">
        <v>5320</v>
      </c>
      <c r="AD45" s="92" t="s">
        <v>5506</v>
      </c>
      <c r="AE45" s="167" t="s">
        <v>11479</v>
      </c>
      <c r="AF45" s="20"/>
      <c r="AG45" s="20"/>
      <c r="AH45" s="212"/>
    </row>
    <row r="46" spans="1:34" ht="15.75" customHeight="1">
      <c r="A46" s="248">
        <v>4</v>
      </c>
      <c r="B46" s="92" t="s">
        <v>11480</v>
      </c>
      <c r="C46" s="92" t="s">
        <v>5374</v>
      </c>
      <c r="D46" s="92" t="s">
        <v>5307</v>
      </c>
      <c r="E46" s="92" t="s">
        <v>5307</v>
      </c>
      <c r="F46" s="20" t="str">
        <f t="shared" si="3"/>
        <v>C/B/B</v>
      </c>
      <c r="G46" s="92" t="s">
        <v>11336</v>
      </c>
      <c r="H46" s="20"/>
      <c r="I46" s="20" t="s">
        <v>11481</v>
      </c>
      <c r="J46" s="92" t="s">
        <v>11482</v>
      </c>
      <c r="K46" s="92" t="s">
        <v>11483</v>
      </c>
      <c r="L46" s="92" t="s">
        <v>11484</v>
      </c>
      <c r="M46" s="20"/>
      <c r="N46" s="20"/>
      <c r="O46" s="20"/>
      <c r="P46" s="20"/>
      <c r="Q46" s="20" t="s">
        <v>35</v>
      </c>
      <c r="R46" s="92" t="s">
        <v>5339</v>
      </c>
      <c r="S46" s="92" t="s">
        <v>42</v>
      </c>
      <c r="T46" s="20"/>
      <c r="U46" s="12"/>
      <c r="V46" s="20"/>
      <c r="W46" s="166" t="s">
        <v>5448</v>
      </c>
      <c r="X46" s="20"/>
      <c r="Y46" s="20"/>
      <c r="Z46" s="20"/>
      <c r="AA46" s="20"/>
      <c r="AB46" s="20"/>
      <c r="AC46" s="20"/>
      <c r="AD46" s="20"/>
      <c r="AE46" s="20"/>
      <c r="AF46" s="20"/>
      <c r="AG46" s="20"/>
      <c r="AH46" s="212"/>
    </row>
    <row r="47" spans="1:34" ht="15.75" customHeight="1">
      <c r="A47" s="248">
        <v>4</v>
      </c>
      <c r="B47" s="92" t="s">
        <v>11485</v>
      </c>
      <c r="C47" s="92" t="s">
        <v>5307</v>
      </c>
      <c r="D47" s="92" t="s">
        <v>5307</v>
      </c>
      <c r="E47" s="92" t="s">
        <v>5307</v>
      </c>
      <c r="F47" s="20" t="str">
        <f t="shared" si="3"/>
        <v>B/B/B</v>
      </c>
      <c r="G47" s="92" t="s">
        <v>11380</v>
      </c>
      <c r="H47" s="20"/>
      <c r="I47" s="20" t="s">
        <v>11486</v>
      </c>
      <c r="J47" s="20" t="s">
        <v>11487</v>
      </c>
      <c r="K47" s="92" t="s">
        <v>11488</v>
      </c>
      <c r="L47" s="92" t="s">
        <v>11489</v>
      </c>
      <c r="M47" s="20"/>
      <c r="N47" s="20"/>
      <c r="O47" s="20"/>
      <c r="P47" s="20"/>
      <c r="Q47" s="20" t="s">
        <v>35</v>
      </c>
      <c r="R47" s="92" t="s">
        <v>5313</v>
      </c>
      <c r="S47" s="282" t="s">
        <v>5314</v>
      </c>
      <c r="T47" s="20"/>
      <c r="U47" s="12"/>
      <c r="V47" s="92" t="s">
        <v>5360</v>
      </c>
      <c r="W47" s="166" t="s">
        <v>5597</v>
      </c>
      <c r="X47" s="92" t="s">
        <v>11460</v>
      </c>
      <c r="Y47" s="92" t="s">
        <v>5488</v>
      </c>
      <c r="Z47" s="92" t="s">
        <v>5317</v>
      </c>
      <c r="AA47" s="92" t="s">
        <v>5353</v>
      </c>
      <c r="AB47" s="168">
        <v>100</v>
      </c>
      <c r="AC47" s="92" t="s">
        <v>5320</v>
      </c>
      <c r="AD47" s="92" t="s">
        <v>5506</v>
      </c>
      <c r="AE47" s="167" t="s">
        <v>11490</v>
      </c>
      <c r="AF47" s="20"/>
      <c r="AG47" s="20"/>
      <c r="AH47" s="212"/>
    </row>
    <row r="48" spans="1:34" ht="15.75" customHeight="1">
      <c r="A48" s="248">
        <v>4</v>
      </c>
      <c r="B48" s="92" t="s">
        <v>11491</v>
      </c>
      <c r="C48" s="92" t="s">
        <v>5306</v>
      </c>
      <c r="D48" s="92" t="s">
        <v>5307</v>
      </c>
      <c r="E48" s="92" t="s">
        <v>5307</v>
      </c>
      <c r="F48" s="20" t="str">
        <f t="shared" si="3"/>
        <v>A/B/B</v>
      </c>
      <c r="G48" s="92" t="s">
        <v>11428</v>
      </c>
      <c r="H48" s="20"/>
      <c r="I48" s="92" t="s">
        <v>11492</v>
      </c>
      <c r="J48" s="92" t="s">
        <v>11493</v>
      </c>
      <c r="K48" s="92" t="s">
        <v>11494</v>
      </c>
      <c r="L48" s="92" t="s">
        <v>11495</v>
      </c>
      <c r="M48" s="20"/>
      <c r="N48" s="20"/>
      <c r="O48" s="20"/>
      <c r="P48" s="20"/>
      <c r="Q48" s="20" t="s">
        <v>35</v>
      </c>
      <c r="R48" s="92" t="s">
        <v>5339</v>
      </c>
      <c r="S48" s="92" t="s">
        <v>42</v>
      </c>
      <c r="T48" s="20"/>
      <c r="U48" s="12"/>
      <c r="V48" s="20"/>
      <c r="W48" s="166" t="s">
        <v>6184</v>
      </c>
      <c r="X48" s="20"/>
      <c r="Y48" s="20"/>
      <c r="Z48" s="20"/>
      <c r="AA48" s="20"/>
      <c r="AB48" s="20"/>
      <c r="AC48" s="20"/>
      <c r="AD48" s="20"/>
      <c r="AE48" s="167" t="s">
        <v>11468</v>
      </c>
      <c r="AF48" s="20"/>
      <c r="AG48" s="20"/>
      <c r="AH48" s="212"/>
    </row>
    <row r="49" spans="1:34" ht="15.75" customHeight="1">
      <c r="A49" s="248">
        <v>4</v>
      </c>
      <c r="B49" s="92" t="s">
        <v>11496</v>
      </c>
      <c r="C49" s="92" t="s">
        <v>5306</v>
      </c>
      <c r="D49" s="92" t="s">
        <v>5307</v>
      </c>
      <c r="E49" s="92" t="s">
        <v>5306</v>
      </c>
      <c r="F49" s="20" t="str">
        <f t="shared" si="3"/>
        <v>A/B/A</v>
      </c>
      <c r="G49" s="92" t="s">
        <v>11428</v>
      </c>
      <c r="H49" s="20"/>
      <c r="I49" s="92"/>
      <c r="J49" s="92" t="s">
        <v>11497</v>
      </c>
      <c r="K49" s="92" t="s">
        <v>11498</v>
      </c>
      <c r="L49" s="92" t="s">
        <v>11499</v>
      </c>
      <c r="M49" s="20"/>
      <c r="N49" s="20"/>
      <c r="O49" s="90" t="s">
        <v>11500</v>
      </c>
      <c r="P49" s="20"/>
      <c r="Q49" s="20" t="s">
        <v>35</v>
      </c>
      <c r="R49" s="92" t="s">
        <v>5313</v>
      </c>
      <c r="S49" s="282" t="s">
        <v>5314</v>
      </c>
      <c r="T49" s="20"/>
      <c r="U49" s="12"/>
      <c r="V49" s="20"/>
      <c r="W49" s="166" t="s">
        <v>6327</v>
      </c>
      <c r="X49" s="92" t="s">
        <v>11501</v>
      </c>
      <c r="Y49" s="92" t="s">
        <v>5488</v>
      </c>
      <c r="Z49" s="92" t="s">
        <v>5317</v>
      </c>
      <c r="AA49" s="92" t="s">
        <v>5353</v>
      </c>
      <c r="AB49" s="168">
        <v>100</v>
      </c>
      <c r="AC49" s="92" t="s">
        <v>5332</v>
      </c>
      <c r="AD49" s="92" t="s">
        <v>5506</v>
      </c>
      <c r="AE49" s="167" t="s">
        <v>11502</v>
      </c>
      <c r="AF49" s="20"/>
      <c r="AG49" s="20"/>
      <c r="AH49" s="212"/>
    </row>
    <row r="50" spans="1:34" ht="15.75" customHeight="1">
      <c r="A50" s="248">
        <v>4</v>
      </c>
      <c r="B50" s="92" t="s">
        <v>11503</v>
      </c>
      <c r="C50" s="92" t="s">
        <v>5306</v>
      </c>
      <c r="D50" s="92" t="s">
        <v>5307</v>
      </c>
      <c r="E50" s="92" t="s">
        <v>5307</v>
      </c>
      <c r="F50" s="20" t="str">
        <f t="shared" si="3"/>
        <v>A/B/B</v>
      </c>
      <c r="G50" s="92" t="s">
        <v>11428</v>
      </c>
      <c r="H50" s="20"/>
      <c r="I50" s="92"/>
      <c r="J50" s="92" t="s">
        <v>11504</v>
      </c>
      <c r="K50" s="92" t="s">
        <v>11505</v>
      </c>
      <c r="L50" s="92" t="s">
        <v>11506</v>
      </c>
      <c r="M50" s="20"/>
      <c r="N50" s="20"/>
      <c r="O50" s="20"/>
      <c r="P50" s="20"/>
      <c r="Q50" s="20" t="s">
        <v>35</v>
      </c>
      <c r="R50" s="92" t="s">
        <v>5313</v>
      </c>
      <c r="S50" s="282" t="s">
        <v>5314</v>
      </c>
      <c r="T50" s="20"/>
      <c r="U50" s="12"/>
      <c r="V50" s="92" t="s">
        <v>5360</v>
      </c>
      <c r="W50" s="166" t="s">
        <v>5592</v>
      </c>
      <c r="X50" s="92" t="s">
        <v>11507</v>
      </c>
      <c r="Y50" s="92" t="s">
        <v>5488</v>
      </c>
      <c r="Z50" s="92" t="s">
        <v>5317</v>
      </c>
      <c r="AA50" s="92" t="s">
        <v>5353</v>
      </c>
      <c r="AB50" s="168">
        <v>100</v>
      </c>
      <c r="AC50" s="92" t="s">
        <v>5332</v>
      </c>
      <c r="AD50" s="92" t="s">
        <v>5506</v>
      </c>
      <c r="AE50" s="167" t="s">
        <v>11508</v>
      </c>
      <c r="AF50" s="20"/>
      <c r="AG50" s="20"/>
      <c r="AH50" s="212"/>
    </row>
    <row r="51" spans="1:34" ht="15.75" customHeight="1">
      <c r="A51" s="248">
        <v>4</v>
      </c>
      <c r="B51" s="92" t="s">
        <v>11509</v>
      </c>
      <c r="C51" s="92" t="s">
        <v>5307</v>
      </c>
      <c r="D51" s="92" t="s">
        <v>5307</v>
      </c>
      <c r="E51" s="92" t="s">
        <v>5307</v>
      </c>
      <c r="F51" s="20" t="str">
        <f t="shared" si="3"/>
        <v>B/B/B</v>
      </c>
      <c r="G51" s="92" t="s">
        <v>11428</v>
      </c>
      <c r="H51" s="20"/>
      <c r="I51" s="92" t="s">
        <v>11510</v>
      </c>
      <c r="J51" s="92" t="s">
        <v>11511</v>
      </c>
      <c r="K51" s="92" t="s">
        <v>11512</v>
      </c>
      <c r="L51" s="92" t="s">
        <v>11513</v>
      </c>
      <c r="M51" s="20"/>
      <c r="N51" s="20"/>
      <c r="O51" s="20"/>
      <c r="P51" s="20"/>
      <c r="Q51" s="20" t="s">
        <v>35</v>
      </c>
      <c r="R51" s="92" t="s">
        <v>5339</v>
      </c>
      <c r="S51" s="92" t="s">
        <v>42</v>
      </c>
      <c r="T51" s="20"/>
      <c r="U51" s="12"/>
      <c r="V51" s="20"/>
      <c r="W51" s="166" t="s">
        <v>5592</v>
      </c>
      <c r="X51" s="20"/>
      <c r="Y51" s="20"/>
      <c r="Z51" s="20"/>
      <c r="AA51" s="20"/>
      <c r="AB51" s="20"/>
      <c r="AC51" s="20"/>
      <c r="AD51" s="20"/>
      <c r="AE51" s="20"/>
      <c r="AF51" s="20"/>
      <c r="AG51" s="20"/>
      <c r="AH51" s="212"/>
    </row>
    <row r="52" spans="1:34" ht="15.75" customHeight="1">
      <c r="A52" s="248">
        <v>4</v>
      </c>
      <c r="B52" s="92" t="s">
        <v>11514</v>
      </c>
      <c r="C52" s="92" t="s">
        <v>5307</v>
      </c>
      <c r="D52" s="92" t="s">
        <v>5307</v>
      </c>
      <c r="E52" s="92" t="s">
        <v>5307</v>
      </c>
      <c r="F52" s="20" t="str">
        <f t="shared" si="3"/>
        <v>B/B/B</v>
      </c>
      <c r="G52" s="92" t="s">
        <v>11428</v>
      </c>
      <c r="H52" s="20"/>
      <c r="I52" s="92"/>
      <c r="J52" s="92" t="s">
        <v>11515</v>
      </c>
      <c r="K52" s="236" t="s">
        <v>11516</v>
      </c>
      <c r="L52" s="92" t="s">
        <v>11517</v>
      </c>
      <c r="M52" s="20"/>
      <c r="N52" s="20"/>
      <c r="O52" s="20"/>
      <c r="P52" s="20"/>
      <c r="Q52" s="20" t="s">
        <v>35</v>
      </c>
      <c r="R52" s="92" t="s">
        <v>5313</v>
      </c>
      <c r="S52" s="282" t="s">
        <v>5378</v>
      </c>
      <c r="T52" s="20"/>
      <c r="U52" s="12"/>
      <c r="V52" s="20"/>
      <c r="W52" s="166" t="s">
        <v>1428</v>
      </c>
      <c r="X52" s="92" t="s">
        <v>11460</v>
      </c>
      <c r="Y52" s="92" t="s">
        <v>5488</v>
      </c>
      <c r="Z52" s="20"/>
      <c r="AA52" s="20"/>
      <c r="AB52" s="20"/>
      <c r="AC52" s="92" t="s">
        <v>5562</v>
      </c>
      <c r="AD52" s="92" t="s">
        <v>5321</v>
      </c>
      <c r="AE52" s="167" t="s">
        <v>6192</v>
      </c>
      <c r="AF52" s="20"/>
      <c r="AG52" s="20"/>
      <c r="AH52" s="212"/>
    </row>
    <row r="53" spans="1:34" ht="15.75" customHeight="1">
      <c r="A53" s="248">
        <v>4</v>
      </c>
      <c r="B53" s="92" t="s">
        <v>11518</v>
      </c>
      <c r="C53" s="92" t="s">
        <v>5307</v>
      </c>
      <c r="D53" s="92" t="s">
        <v>5307</v>
      </c>
      <c r="E53" s="92" t="s">
        <v>5307</v>
      </c>
      <c r="F53" s="20" t="str">
        <f t="shared" si="3"/>
        <v>B/B/B</v>
      </c>
      <c r="G53" s="92" t="s">
        <v>11428</v>
      </c>
      <c r="H53" s="20"/>
      <c r="I53" s="92"/>
      <c r="J53" s="92" t="s">
        <v>11519</v>
      </c>
      <c r="K53" s="92" t="s">
        <v>11520</v>
      </c>
      <c r="L53" s="92" t="s">
        <v>11521</v>
      </c>
      <c r="M53" s="20"/>
      <c r="N53" s="20"/>
      <c r="O53" s="20"/>
      <c r="P53" s="20"/>
      <c r="Q53" s="20" t="s">
        <v>35</v>
      </c>
      <c r="R53" s="92" t="s">
        <v>5339</v>
      </c>
      <c r="S53" s="92" t="s">
        <v>42</v>
      </c>
      <c r="T53" s="20"/>
      <c r="U53" s="12"/>
      <c r="V53" s="20"/>
      <c r="W53" s="166" t="s">
        <v>1393</v>
      </c>
      <c r="X53" s="20"/>
      <c r="Y53" s="20"/>
      <c r="Z53" s="20"/>
      <c r="AA53" s="20"/>
      <c r="AB53" s="20"/>
      <c r="AC53" s="20"/>
      <c r="AD53" s="20"/>
      <c r="AE53" s="20"/>
      <c r="AF53" s="20"/>
      <c r="AG53" s="20"/>
      <c r="AH53" s="212"/>
    </row>
    <row r="54" spans="1:34" ht="15.75" customHeight="1">
      <c r="A54" s="248">
        <v>5</v>
      </c>
      <c r="B54" s="92" t="s">
        <v>11522</v>
      </c>
      <c r="C54" s="20"/>
      <c r="D54" s="20"/>
      <c r="E54" s="20"/>
      <c r="F54" s="158" t="str">
        <f>CONCATENATE(COUNTIF(C55:C61,"A"),"A","/",COUNTIF(D55:D61,"A"),"A","/",COUNTIF(E55:E61,"A"),"A")</f>
        <v>2A/2A/2A</v>
      </c>
      <c r="G54" s="159"/>
      <c r="H54" s="159" t="s">
        <v>11523</v>
      </c>
      <c r="I54" s="159"/>
      <c r="J54" s="20"/>
      <c r="K54" s="20"/>
      <c r="L54" s="20"/>
      <c r="M54" s="20"/>
      <c r="N54" s="20"/>
      <c r="O54" s="20"/>
      <c r="P54" s="20"/>
      <c r="Q54" s="20"/>
      <c r="R54" s="223"/>
      <c r="S54" s="12"/>
      <c r="T54" s="20"/>
      <c r="U54" s="224" t="s">
        <v>11370</v>
      </c>
      <c r="V54" s="20"/>
      <c r="W54" s="20"/>
      <c r="X54" s="20"/>
      <c r="Y54" s="20"/>
      <c r="Z54" s="20"/>
      <c r="AA54" s="20"/>
      <c r="AB54" s="20"/>
      <c r="AC54" s="20"/>
      <c r="AD54" s="20"/>
      <c r="AE54" s="20"/>
      <c r="AF54" s="20"/>
      <c r="AG54" s="20"/>
      <c r="AH54" s="212"/>
    </row>
    <row r="55" spans="1:34" ht="15.75" customHeight="1">
      <c r="A55" s="248">
        <v>5</v>
      </c>
      <c r="B55" s="92" t="s">
        <v>11524</v>
      </c>
      <c r="C55" s="92" t="s">
        <v>5306</v>
      </c>
      <c r="D55" s="92" t="s">
        <v>5307</v>
      </c>
      <c r="E55" s="92" t="s">
        <v>5307</v>
      </c>
      <c r="F55" s="20" t="str">
        <f t="shared" ref="F55:F61" si="4">CONCATENATE(C55,"/",D55,"/",E55)</f>
        <v>A/B/B</v>
      </c>
      <c r="G55" s="92" t="s">
        <v>11274</v>
      </c>
      <c r="H55" s="20"/>
      <c r="I55" s="20" t="s">
        <v>11525</v>
      </c>
      <c r="J55" s="92" t="s">
        <v>11526</v>
      </c>
      <c r="K55" s="92" t="s">
        <v>11527</v>
      </c>
      <c r="L55" s="92" t="s">
        <v>11528</v>
      </c>
      <c r="M55" s="20"/>
      <c r="N55" s="20"/>
      <c r="O55" s="20"/>
      <c r="P55" s="20"/>
      <c r="Q55" s="20" t="s">
        <v>33</v>
      </c>
      <c r="R55" s="92" t="s">
        <v>5313</v>
      </c>
      <c r="S55" s="282" t="s">
        <v>5314</v>
      </c>
      <c r="T55" s="20"/>
      <c r="U55" s="12"/>
      <c r="V55" s="20"/>
      <c r="W55" s="166" t="s">
        <v>5597</v>
      </c>
      <c r="X55" s="92" t="s">
        <v>11460</v>
      </c>
      <c r="Y55" s="92" t="s">
        <v>5488</v>
      </c>
      <c r="Z55" s="92" t="s">
        <v>5317</v>
      </c>
      <c r="AA55" s="92" t="s">
        <v>5353</v>
      </c>
      <c r="AB55" s="168">
        <v>100</v>
      </c>
      <c r="AC55" s="92" t="s">
        <v>5332</v>
      </c>
      <c r="AD55" s="92" t="s">
        <v>5506</v>
      </c>
      <c r="AE55" s="167" t="s">
        <v>11529</v>
      </c>
      <c r="AF55" s="20"/>
      <c r="AG55" s="20"/>
      <c r="AH55" s="212"/>
    </row>
    <row r="56" spans="1:34" ht="15.75" customHeight="1">
      <c r="A56" s="248">
        <v>5</v>
      </c>
      <c r="B56" s="92" t="s">
        <v>11530</v>
      </c>
      <c r="C56" s="92" t="s">
        <v>5307</v>
      </c>
      <c r="D56" s="92" t="s">
        <v>5306</v>
      </c>
      <c r="E56" s="92" t="s">
        <v>5306</v>
      </c>
      <c r="F56" s="20" t="str">
        <f t="shared" si="4"/>
        <v>B/A/A</v>
      </c>
      <c r="G56" s="92" t="s">
        <v>11336</v>
      </c>
      <c r="H56" s="20"/>
      <c r="I56" s="92" t="s">
        <v>11531</v>
      </c>
      <c r="J56" s="20" t="s">
        <v>11532</v>
      </c>
      <c r="K56" s="92" t="s">
        <v>11533</v>
      </c>
      <c r="L56" s="92" t="s">
        <v>11534</v>
      </c>
      <c r="M56" s="92" t="s">
        <v>11535</v>
      </c>
      <c r="N56" s="20"/>
      <c r="O56" s="249" t="s">
        <v>11536</v>
      </c>
      <c r="P56" s="20"/>
      <c r="Q56" s="20" t="s">
        <v>35</v>
      </c>
      <c r="R56" s="92" t="s">
        <v>5313</v>
      </c>
      <c r="S56" s="282" t="s">
        <v>5314</v>
      </c>
      <c r="T56" s="20"/>
      <c r="U56" s="12"/>
      <c r="V56" s="20"/>
      <c r="W56" s="166" t="s">
        <v>5448</v>
      </c>
      <c r="X56" s="92" t="s">
        <v>11537</v>
      </c>
      <c r="Y56" s="92" t="s">
        <v>11538</v>
      </c>
      <c r="Z56" s="20"/>
      <c r="AA56" s="20"/>
      <c r="AB56" s="20"/>
      <c r="AC56" s="92" t="s">
        <v>5562</v>
      </c>
      <c r="AD56" s="92" t="s">
        <v>5506</v>
      </c>
      <c r="AE56" s="167" t="s">
        <v>11479</v>
      </c>
      <c r="AF56" s="20"/>
      <c r="AG56" s="20"/>
      <c r="AH56" s="212"/>
    </row>
    <row r="57" spans="1:34" ht="15.75" customHeight="1">
      <c r="A57" s="248">
        <v>5</v>
      </c>
      <c r="B57" s="92" t="s">
        <v>11539</v>
      </c>
      <c r="C57" s="92" t="s">
        <v>5307</v>
      </c>
      <c r="D57" s="92" t="s">
        <v>5306</v>
      </c>
      <c r="E57" s="92" t="s">
        <v>5306</v>
      </c>
      <c r="F57" s="20" t="str">
        <f t="shared" si="4"/>
        <v>B/A/A</v>
      </c>
      <c r="G57" s="92" t="s">
        <v>11336</v>
      </c>
      <c r="H57" s="20"/>
      <c r="I57" s="92"/>
      <c r="J57" s="92" t="s">
        <v>11540</v>
      </c>
      <c r="K57" s="92" t="s">
        <v>11541</v>
      </c>
      <c r="L57" s="92" t="s">
        <v>11542</v>
      </c>
      <c r="M57" s="20"/>
      <c r="N57" s="20"/>
      <c r="O57" s="20"/>
      <c r="P57" s="20"/>
      <c r="Q57" s="20" t="s">
        <v>35</v>
      </c>
      <c r="R57" s="92" t="s">
        <v>5313</v>
      </c>
      <c r="S57" s="282" t="s">
        <v>5314</v>
      </c>
      <c r="T57" s="20"/>
      <c r="U57" s="12"/>
      <c r="V57" s="20"/>
      <c r="W57" s="166" t="s">
        <v>1393</v>
      </c>
      <c r="X57" s="92" t="s">
        <v>11543</v>
      </c>
      <c r="Y57" s="92" t="s">
        <v>5488</v>
      </c>
      <c r="Z57" s="92" t="s">
        <v>5317</v>
      </c>
      <c r="AA57" s="92" t="s">
        <v>5353</v>
      </c>
      <c r="AB57" s="168">
        <v>100</v>
      </c>
      <c r="AC57" s="92" t="s">
        <v>5320</v>
      </c>
      <c r="AD57" s="92" t="s">
        <v>5506</v>
      </c>
      <c r="AE57" s="167" t="s">
        <v>6192</v>
      </c>
      <c r="AF57" s="20"/>
      <c r="AG57" s="20"/>
      <c r="AH57" s="212"/>
    </row>
    <row r="58" spans="1:34" ht="15.75" customHeight="1">
      <c r="A58" s="248">
        <v>5</v>
      </c>
      <c r="B58" s="92" t="s">
        <v>11544</v>
      </c>
      <c r="C58" s="92" t="s">
        <v>5307</v>
      </c>
      <c r="D58" s="92" t="s">
        <v>5307</v>
      </c>
      <c r="E58" s="92" t="s">
        <v>5307</v>
      </c>
      <c r="F58" s="20" t="str">
        <f t="shared" si="4"/>
        <v>B/B/B</v>
      </c>
      <c r="G58" s="92" t="s">
        <v>11336</v>
      </c>
      <c r="H58" s="20"/>
      <c r="I58" s="20" t="s">
        <v>11545</v>
      </c>
      <c r="J58" s="92" t="s">
        <v>11546</v>
      </c>
      <c r="K58" s="92" t="s">
        <v>11547</v>
      </c>
      <c r="L58" s="92" t="s">
        <v>11548</v>
      </c>
      <c r="M58" s="92" t="s">
        <v>11549</v>
      </c>
      <c r="N58" s="20"/>
      <c r="O58" s="20"/>
      <c r="P58" s="20"/>
      <c r="Q58" s="20" t="s">
        <v>35</v>
      </c>
      <c r="R58" s="92" t="s">
        <v>5339</v>
      </c>
      <c r="S58" s="92" t="s">
        <v>42</v>
      </c>
      <c r="T58" s="20"/>
      <c r="U58" s="12"/>
      <c r="V58" s="20"/>
      <c r="W58" s="166" t="s">
        <v>5443</v>
      </c>
      <c r="X58" s="20"/>
      <c r="Y58" s="20"/>
      <c r="Z58" s="20"/>
      <c r="AA58" s="20"/>
      <c r="AB58" s="20"/>
      <c r="AC58" s="20"/>
      <c r="AD58" s="20"/>
      <c r="AE58" s="20"/>
      <c r="AF58" s="20"/>
      <c r="AG58" s="20"/>
      <c r="AH58" s="212"/>
    </row>
    <row r="59" spans="1:34" ht="15.75" customHeight="1">
      <c r="A59" s="248">
        <v>5</v>
      </c>
      <c r="B59" s="92" t="s">
        <v>11550</v>
      </c>
      <c r="C59" s="92" t="s">
        <v>5374</v>
      </c>
      <c r="D59" s="92" t="s">
        <v>5307</v>
      </c>
      <c r="E59" s="92" t="s">
        <v>5307</v>
      </c>
      <c r="F59" s="20" t="str">
        <f t="shared" si="4"/>
        <v>C/B/B</v>
      </c>
      <c r="G59" s="92" t="s">
        <v>11336</v>
      </c>
      <c r="H59" s="20"/>
      <c r="I59" s="92" t="s">
        <v>11551</v>
      </c>
      <c r="J59" s="92" t="s">
        <v>11552</v>
      </c>
      <c r="K59" s="92" t="s">
        <v>11553</v>
      </c>
      <c r="L59" s="92" t="s">
        <v>11554</v>
      </c>
      <c r="M59" s="92"/>
      <c r="N59" s="20"/>
      <c r="O59" s="20"/>
      <c r="P59" s="20"/>
      <c r="Q59" s="20" t="s">
        <v>33</v>
      </c>
      <c r="R59" s="92" t="s">
        <v>5313</v>
      </c>
      <c r="S59" s="282" t="s">
        <v>5314</v>
      </c>
      <c r="T59" s="20"/>
      <c r="U59" s="12"/>
      <c r="V59" s="20"/>
      <c r="W59" s="166" t="s">
        <v>6184</v>
      </c>
      <c r="X59" s="92" t="s">
        <v>11543</v>
      </c>
      <c r="Y59" s="92" t="s">
        <v>5488</v>
      </c>
      <c r="Z59" s="20"/>
      <c r="AA59" s="20"/>
      <c r="AB59" s="20"/>
      <c r="AC59" s="92" t="s">
        <v>5320</v>
      </c>
      <c r="AD59" s="92" t="s">
        <v>5506</v>
      </c>
      <c r="AE59" s="167" t="s">
        <v>5663</v>
      </c>
      <c r="AF59" s="20"/>
      <c r="AG59" s="20"/>
      <c r="AH59" s="212"/>
    </row>
    <row r="60" spans="1:34" ht="15.75" customHeight="1">
      <c r="A60" s="248">
        <v>5</v>
      </c>
      <c r="B60" s="92" t="s">
        <v>11555</v>
      </c>
      <c r="C60" s="92" t="s">
        <v>5374</v>
      </c>
      <c r="D60" s="92" t="s">
        <v>5307</v>
      </c>
      <c r="E60" s="92" t="s">
        <v>5307</v>
      </c>
      <c r="F60" s="20" t="str">
        <f t="shared" si="4"/>
        <v>C/B/B</v>
      </c>
      <c r="G60" s="92" t="s">
        <v>11336</v>
      </c>
      <c r="H60" s="20"/>
      <c r="I60" s="92" t="s">
        <v>11556</v>
      </c>
      <c r="J60" s="92" t="s">
        <v>11557</v>
      </c>
      <c r="K60" s="92" t="s">
        <v>11558</v>
      </c>
      <c r="L60" s="92" t="s">
        <v>11559</v>
      </c>
      <c r="M60" s="92" t="s">
        <v>11560</v>
      </c>
      <c r="N60" s="20"/>
      <c r="O60" s="20"/>
      <c r="P60" s="20"/>
      <c r="Q60" s="20" t="s">
        <v>33</v>
      </c>
      <c r="R60" s="92" t="s">
        <v>5339</v>
      </c>
      <c r="S60" s="92" t="s">
        <v>42</v>
      </c>
      <c r="T60" s="20"/>
      <c r="U60" s="12"/>
      <c r="V60" s="20"/>
      <c r="W60" s="166" t="s">
        <v>5448</v>
      </c>
      <c r="X60" s="20"/>
      <c r="Y60" s="20"/>
      <c r="Z60" s="20"/>
      <c r="AA60" s="20"/>
      <c r="AB60" s="20"/>
      <c r="AC60" s="20"/>
      <c r="AD60" s="20"/>
      <c r="AE60" s="20"/>
      <c r="AF60" s="20"/>
      <c r="AG60" s="20"/>
      <c r="AH60" s="212"/>
    </row>
    <row r="61" spans="1:34" ht="15.75" customHeight="1">
      <c r="A61" s="248">
        <v>5</v>
      </c>
      <c r="B61" s="92" t="s">
        <v>11561</v>
      </c>
      <c r="C61" s="92" t="s">
        <v>5306</v>
      </c>
      <c r="D61" s="92" t="s">
        <v>5307</v>
      </c>
      <c r="E61" s="92" t="s">
        <v>5307</v>
      </c>
      <c r="F61" s="20" t="str">
        <f t="shared" si="4"/>
        <v>A/B/B</v>
      </c>
      <c r="G61" s="92" t="s">
        <v>11336</v>
      </c>
      <c r="H61" s="20"/>
      <c r="I61" s="20" t="s">
        <v>11562</v>
      </c>
      <c r="J61" s="92" t="s">
        <v>11563</v>
      </c>
      <c r="K61" s="92" t="s">
        <v>11564</v>
      </c>
      <c r="L61" s="92" t="s">
        <v>11565</v>
      </c>
      <c r="M61" s="20"/>
      <c r="N61" s="20"/>
      <c r="O61" s="20"/>
      <c r="P61" s="20"/>
      <c r="Q61" s="20" t="s">
        <v>35</v>
      </c>
      <c r="R61" s="92" t="s">
        <v>5339</v>
      </c>
      <c r="S61" s="92" t="s">
        <v>42</v>
      </c>
      <c r="T61" s="20"/>
      <c r="U61" s="12"/>
      <c r="V61" s="20"/>
      <c r="W61" s="166" t="s">
        <v>5448</v>
      </c>
      <c r="X61" s="20"/>
      <c r="Y61" s="20"/>
      <c r="Z61" s="20"/>
      <c r="AA61" s="20"/>
      <c r="AB61" s="20"/>
      <c r="AC61" s="20"/>
      <c r="AD61" s="20"/>
      <c r="AE61" s="20"/>
      <c r="AF61" s="20"/>
      <c r="AG61" s="20"/>
      <c r="AH61" s="212"/>
    </row>
    <row r="62" spans="1:34" ht="15.75" customHeight="1">
      <c r="A62" s="248">
        <v>6</v>
      </c>
      <c r="B62" s="92" t="s">
        <v>11566</v>
      </c>
      <c r="C62" s="20"/>
      <c r="D62" s="20"/>
      <c r="E62" s="20"/>
      <c r="F62" s="158" t="str">
        <f>CONCATENATE(COUNTIF(C63:C71,"A"),"A","/",COUNTIF(D63:D71,"A"),"A","/",COUNTIF(E63:E71,"A"),"A")</f>
        <v>1A/1A/1A</v>
      </c>
      <c r="G62" s="159"/>
      <c r="H62" s="160" t="s">
        <v>11567</v>
      </c>
      <c r="I62" s="159"/>
      <c r="J62" s="20"/>
      <c r="K62" s="20"/>
      <c r="L62" s="20"/>
      <c r="M62" s="20"/>
      <c r="N62" s="20"/>
      <c r="O62" s="20"/>
      <c r="P62" s="20"/>
      <c r="Q62" s="20"/>
      <c r="R62" s="223"/>
      <c r="S62" s="12"/>
      <c r="T62" s="20"/>
      <c r="U62" s="224" t="s">
        <v>7291</v>
      </c>
      <c r="V62" s="20"/>
      <c r="W62" s="20"/>
      <c r="X62" s="20"/>
      <c r="Y62" s="20"/>
      <c r="Z62" s="20"/>
      <c r="AA62" s="20"/>
      <c r="AB62" s="20"/>
      <c r="AC62" s="20"/>
      <c r="AD62" s="20"/>
      <c r="AE62" s="20"/>
      <c r="AF62" s="20"/>
      <c r="AG62" s="20"/>
      <c r="AH62" s="212"/>
    </row>
    <row r="63" spans="1:34" ht="15.75" customHeight="1">
      <c r="A63" s="248">
        <v>6</v>
      </c>
      <c r="B63" s="92" t="s">
        <v>11568</v>
      </c>
      <c r="C63" s="92" t="s">
        <v>5307</v>
      </c>
      <c r="D63" s="92" t="s">
        <v>5307</v>
      </c>
      <c r="E63" s="92" t="s">
        <v>5306</v>
      </c>
      <c r="F63" s="20" t="str">
        <f t="shared" ref="F63:F71" si="5">CONCATENATE(C63,"/",D63,"/",E63)</f>
        <v>B/B/A</v>
      </c>
      <c r="G63" s="92" t="s">
        <v>10547</v>
      </c>
      <c r="H63" s="20"/>
      <c r="I63" s="92" t="s">
        <v>11569</v>
      </c>
      <c r="J63" s="92" t="s">
        <v>11570</v>
      </c>
      <c r="K63" s="92" t="s">
        <v>11571</v>
      </c>
      <c r="L63" s="92" t="s">
        <v>11572</v>
      </c>
      <c r="M63" s="20"/>
      <c r="N63" s="20"/>
      <c r="O63" s="20"/>
      <c r="P63" s="20"/>
      <c r="Q63" s="20" t="s">
        <v>33</v>
      </c>
      <c r="R63" s="92" t="s">
        <v>5313</v>
      </c>
      <c r="S63" s="92" t="s">
        <v>5314</v>
      </c>
      <c r="T63" s="20"/>
      <c r="U63" s="12"/>
      <c r="V63" s="20"/>
      <c r="W63" s="166" t="s">
        <v>1428</v>
      </c>
      <c r="X63" s="92" t="s">
        <v>11573</v>
      </c>
      <c r="Y63" s="92" t="s">
        <v>5488</v>
      </c>
      <c r="Z63" s="92" t="s">
        <v>5317</v>
      </c>
      <c r="AA63" s="92" t="s">
        <v>5353</v>
      </c>
      <c r="AB63" s="168">
        <v>100</v>
      </c>
      <c r="AC63" s="92" t="s">
        <v>5320</v>
      </c>
      <c r="AD63" s="92" t="s">
        <v>5506</v>
      </c>
      <c r="AE63" s="167" t="s">
        <v>11468</v>
      </c>
      <c r="AF63" s="20"/>
      <c r="AG63" s="20"/>
      <c r="AH63" s="212"/>
    </row>
    <row r="64" spans="1:34" ht="15.75" customHeight="1">
      <c r="A64" s="248">
        <v>6</v>
      </c>
      <c r="B64" s="92" t="s">
        <v>11574</v>
      </c>
      <c r="C64" s="92" t="s">
        <v>5307</v>
      </c>
      <c r="D64" s="92" t="s">
        <v>5307</v>
      </c>
      <c r="E64" s="92" t="s">
        <v>5307</v>
      </c>
      <c r="F64" s="20" t="str">
        <f t="shared" si="5"/>
        <v>B/B/B</v>
      </c>
      <c r="G64" s="92" t="s">
        <v>10547</v>
      </c>
      <c r="H64" s="20"/>
      <c r="I64" s="92"/>
      <c r="J64" s="92" t="s">
        <v>11575</v>
      </c>
      <c r="K64" s="92" t="s">
        <v>11576</v>
      </c>
      <c r="L64" s="92" t="s">
        <v>11577</v>
      </c>
      <c r="M64" s="20"/>
      <c r="N64" s="20"/>
      <c r="O64" s="20"/>
      <c r="P64" s="20"/>
      <c r="Q64" s="20" t="s">
        <v>33</v>
      </c>
      <c r="R64" s="92" t="s">
        <v>5339</v>
      </c>
      <c r="S64" s="92" t="s">
        <v>42</v>
      </c>
      <c r="T64" s="20"/>
      <c r="U64" s="12"/>
      <c r="V64" s="20"/>
      <c r="W64" s="166" t="s">
        <v>5597</v>
      </c>
      <c r="X64" s="20"/>
      <c r="Y64" s="20"/>
      <c r="Z64" s="20"/>
      <c r="AA64" s="20"/>
      <c r="AB64" s="20"/>
      <c r="AC64" s="20"/>
      <c r="AD64" s="20"/>
      <c r="AE64" s="20"/>
      <c r="AF64" s="20"/>
      <c r="AG64" s="20"/>
      <c r="AH64" s="212"/>
    </row>
    <row r="65" spans="1:34" ht="15.75" customHeight="1">
      <c r="A65" s="248">
        <v>6</v>
      </c>
      <c r="B65" s="92" t="s">
        <v>11578</v>
      </c>
      <c r="C65" s="92" t="s">
        <v>5307</v>
      </c>
      <c r="D65" s="92" t="s">
        <v>5307</v>
      </c>
      <c r="E65" s="92" t="s">
        <v>5307</v>
      </c>
      <c r="F65" s="20" t="str">
        <f t="shared" si="5"/>
        <v>B/B/B</v>
      </c>
      <c r="G65" s="92" t="s">
        <v>10547</v>
      </c>
      <c r="H65" s="20"/>
      <c r="I65" s="92"/>
      <c r="J65" s="92" t="s">
        <v>11579</v>
      </c>
      <c r="K65" s="92" t="s">
        <v>11580</v>
      </c>
      <c r="L65" s="92" t="s">
        <v>11581</v>
      </c>
      <c r="M65" s="20"/>
      <c r="N65" s="20"/>
      <c r="O65" s="20"/>
      <c r="P65" s="20"/>
      <c r="Q65" s="20" t="s">
        <v>33</v>
      </c>
      <c r="R65" s="92" t="s">
        <v>5313</v>
      </c>
      <c r="S65" s="282" t="s">
        <v>5314</v>
      </c>
      <c r="T65" s="20"/>
      <c r="U65" s="12"/>
      <c r="V65" s="20"/>
      <c r="W65" s="166" t="s">
        <v>5448</v>
      </c>
      <c r="X65" s="92" t="s">
        <v>11573</v>
      </c>
      <c r="Y65" s="92" t="s">
        <v>5488</v>
      </c>
      <c r="Z65" s="92" t="s">
        <v>5317</v>
      </c>
      <c r="AA65" s="92" t="s">
        <v>5353</v>
      </c>
      <c r="AB65" s="168">
        <v>100</v>
      </c>
      <c r="AC65" s="92" t="s">
        <v>5562</v>
      </c>
      <c r="AD65" s="92" t="s">
        <v>5506</v>
      </c>
      <c r="AE65" s="167" t="s">
        <v>11468</v>
      </c>
      <c r="AF65" s="20"/>
      <c r="AG65" s="20"/>
      <c r="AH65" s="212"/>
    </row>
    <row r="66" spans="1:34" ht="15.75" customHeight="1">
      <c r="A66" s="248">
        <v>6</v>
      </c>
      <c r="B66" s="92" t="s">
        <v>11582</v>
      </c>
      <c r="C66" s="92" t="s">
        <v>5307</v>
      </c>
      <c r="D66" s="92" t="s">
        <v>5306</v>
      </c>
      <c r="E66" s="92" t="s">
        <v>5307</v>
      </c>
      <c r="F66" s="20" t="str">
        <f t="shared" si="5"/>
        <v>B/A/B</v>
      </c>
      <c r="G66" s="92" t="s">
        <v>10547</v>
      </c>
      <c r="H66" s="20"/>
      <c r="I66" s="92"/>
      <c r="J66" s="92" t="s">
        <v>11583</v>
      </c>
      <c r="K66" s="92" t="s">
        <v>11584</v>
      </c>
      <c r="L66" s="92" t="s">
        <v>11585</v>
      </c>
      <c r="M66" s="20"/>
      <c r="N66" s="20"/>
      <c r="O66" s="20"/>
      <c r="P66" s="20"/>
      <c r="Q66" s="20" t="s">
        <v>33</v>
      </c>
      <c r="R66" s="92" t="s">
        <v>5339</v>
      </c>
      <c r="S66" s="92" t="s">
        <v>42</v>
      </c>
      <c r="T66" s="20"/>
      <c r="U66" s="12"/>
      <c r="V66" s="20"/>
      <c r="W66" s="166" t="s">
        <v>1393</v>
      </c>
      <c r="X66" s="20"/>
      <c r="Y66" s="20"/>
      <c r="Z66" s="20"/>
      <c r="AA66" s="20"/>
      <c r="AB66" s="20"/>
      <c r="AC66" s="20"/>
      <c r="AD66" s="20"/>
      <c r="AE66" s="20"/>
      <c r="AF66" s="20"/>
      <c r="AG66" s="20"/>
      <c r="AH66" s="212"/>
    </row>
    <row r="67" spans="1:34" ht="15.75" customHeight="1">
      <c r="A67" s="248">
        <v>6</v>
      </c>
      <c r="B67" s="92" t="s">
        <v>11586</v>
      </c>
      <c r="C67" s="92" t="s">
        <v>5307</v>
      </c>
      <c r="D67" s="92" t="s">
        <v>5307</v>
      </c>
      <c r="E67" s="92" t="s">
        <v>5307</v>
      </c>
      <c r="F67" s="20" t="str">
        <f t="shared" si="5"/>
        <v>B/B/B</v>
      </c>
      <c r="G67" s="92" t="s">
        <v>10547</v>
      </c>
      <c r="H67" s="20"/>
      <c r="I67" s="92" t="s">
        <v>11587</v>
      </c>
      <c r="J67" s="92" t="s">
        <v>11588</v>
      </c>
      <c r="K67" s="92" t="s">
        <v>11589</v>
      </c>
      <c r="L67" s="92" t="s">
        <v>11590</v>
      </c>
      <c r="M67" s="20"/>
      <c r="N67" s="20"/>
      <c r="O67" s="20"/>
      <c r="P67" s="20"/>
      <c r="Q67" s="20" t="s">
        <v>33</v>
      </c>
      <c r="R67" s="92" t="s">
        <v>5339</v>
      </c>
      <c r="S67" s="92" t="s">
        <v>42</v>
      </c>
      <c r="T67" s="20"/>
      <c r="U67" s="12"/>
      <c r="V67" s="20"/>
      <c r="W67" s="166" t="s">
        <v>1393</v>
      </c>
      <c r="X67" s="20"/>
      <c r="Y67" s="20"/>
      <c r="Z67" s="20"/>
      <c r="AA67" s="20"/>
      <c r="AB67" s="20"/>
      <c r="AC67" s="20"/>
      <c r="AD67" s="20"/>
      <c r="AE67" s="20"/>
      <c r="AF67" s="20"/>
      <c r="AG67" s="20"/>
      <c r="AH67" s="212"/>
    </row>
    <row r="68" spans="1:34" ht="15.75" customHeight="1">
      <c r="A68" s="248">
        <v>6</v>
      </c>
      <c r="B68" s="92" t="s">
        <v>11591</v>
      </c>
      <c r="C68" s="92" t="s">
        <v>5306</v>
      </c>
      <c r="D68" s="92" t="s">
        <v>5307</v>
      </c>
      <c r="E68" s="92" t="s">
        <v>5307</v>
      </c>
      <c r="F68" s="20" t="str">
        <f t="shared" si="5"/>
        <v>A/B/B</v>
      </c>
      <c r="G68" s="92" t="s">
        <v>10547</v>
      </c>
      <c r="H68" s="20"/>
      <c r="I68" s="92"/>
      <c r="J68" s="92" t="s">
        <v>11592</v>
      </c>
      <c r="K68" s="92" t="s">
        <v>11593</v>
      </c>
      <c r="L68" s="92" t="s">
        <v>11594</v>
      </c>
      <c r="M68" s="20"/>
      <c r="N68" s="20"/>
      <c r="O68" s="20"/>
      <c r="P68" s="20"/>
      <c r="Q68" s="20" t="s">
        <v>33</v>
      </c>
      <c r="R68" s="92" t="s">
        <v>5313</v>
      </c>
      <c r="S68" s="282" t="s">
        <v>5378</v>
      </c>
      <c r="T68" s="20"/>
      <c r="U68" s="12"/>
      <c r="V68" s="20"/>
      <c r="W68" s="166" t="s">
        <v>6327</v>
      </c>
      <c r="X68" s="92" t="s">
        <v>11573</v>
      </c>
      <c r="Y68" s="92" t="s">
        <v>5488</v>
      </c>
      <c r="Z68" s="92" t="s">
        <v>5317</v>
      </c>
      <c r="AA68" s="92" t="s">
        <v>5353</v>
      </c>
      <c r="AB68" s="168">
        <v>100</v>
      </c>
      <c r="AC68" s="92" t="s">
        <v>5562</v>
      </c>
      <c r="AD68" s="92" t="s">
        <v>5506</v>
      </c>
      <c r="AE68" s="167" t="s">
        <v>11595</v>
      </c>
      <c r="AF68" s="20"/>
      <c r="AG68" s="20"/>
      <c r="AH68" s="212"/>
    </row>
    <row r="69" spans="1:34" ht="15.75" customHeight="1">
      <c r="A69" s="248">
        <v>6</v>
      </c>
      <c r="B69" s="92" t="s">
        <v>11596</v>
      </c>
      <c r="C69" s="92" t="s">
        <v>5307</v>
      </c>
      <c r="D69" s="92" t="s">
        <v>5307</v>
      </c>
      <c r="E69" s="92" t="s">
        <v>5307</v>
      </c>
      <c r="F69" s="20" t="str">
        <f t="shared" si="5"/>
        <v>B/B/B</v>
      </c>
      <c r="G69" s="92" t="s">
        <v>11336</v>
      </c>
      <c r="H69" s="20"/>
      <c r="I69" s="20" t="s">
        <v>11597</v>
      </c>
      <c r="J69" s="92" t="s">
        <v>11598</v>
      </c>
      <c r="K69" s="92" t="s">
        <v>11599</v>
      </c>
      <c r="L69" s="92" t="s">
        <v>5656</v>
      </c>
      <c r="M69" s="20"/>
      <c r="N69" s="20"/>
      <c r="O69" s="20"/>
      <c r="P69" s="20"/>
      <c r="Q69" s="20" t="s">
        <v>35</v>
      </c>
      <c r="R69" s="92" t="s">
        <v>5313</v>
      </c>
      <c r="S69" s="282" t="s">
        <v>6465</v>
      </c>
      <c r="T69" s="20"/>
      <c r="U69" s="12"/>
      <c r="V69" s="20"/>
      <c r="W69" s="166" t="s">
        <v>1393</v>
      </c>
      <c r="X69" s="92" t="s">
        <v>11600</v>
      </c>
      <c r="Y69" s="92" t="s">
        <v>5488</v>
      </c>
      <c r="Z69" s="20"/>
      <c r="AA69" s="20"/>
      <c r="AB69" s="20"/>
      <c r="AC69" s="92" t="s">
        <v>5320</v>
      </c>
      <c r="AD69" s="92" t="s">
        <v>5364</v>
      </c>
      <c r="AE69" s="167" t="s">
        <v>5419</v>
      </c>
      <c r="AF69" s="20"/>
      <c r="AG69" s="20"/>
      <c r="AH69" s="212"/>
    </row>
    <row r="70" spans="1:34" ht="15.75" customHeight="1">
      <c r="A70" s="248">
        <v>6</v>
      </c>
      <c r="B70" s="92" t="s">
        <v>11601</v>
      </c>
      <c r="C70" s="92" t="s">
        <v>5307</v>
      </c>
      <c r="D70" s="92" t="s">
        <v>5307</v>
      </c>
      <c r="E70" s="92" t="s">
        <v>5307</v>
      </c>
      <c r="F70" s="20" t="str">
        <f t="shared" si="5"/>
        <v>B/B/B</v>
      </c>
      <c r="G70" s="92" t="s">
        <v>11336</v>
      </c>
      <c r="H70" s="20"/>
      <c r="I70" s="92" t="s">
        <v>11602</v>
      </c>
      <c r="J70" s="92" t="s">
        <v>10827</v>
      </c>
      <c r="K70" s="92" t="s">
        <v>8995</v>
      </c>
      <c r="L70" s="92" t="s">
        <v>8996</v>
      </c>
      <c r="M70" s="20"/>
      <c r="N70" s="20"/>
      <c r="O70" s="20"/>
      <c r="P70" s="20"/>
      <c r="Q70" s="20" t="s">
        <v>35</v>
      </c>
      <c r="R70" s="92" t="s">
        <v>5313</v>
      </c>
      <c r="S70" s="282" t="s">
        <v>5378</v>
      </c>
      <c r="T70" s="20"/>
      <c r="U70" s="12"/>
      <c r="V70" s="20"/>
      <c r="W70" s="166" t="s">
        <v>5597</v>
      </c>
      <c r="X70" s="92" t="s">
        <v>11600</v>
      </c>
      <c r="Y70" s="92" t="s">
        <v>5488</v>
      </c>
      <c r="Z70" s="20"/>
      <c r="AA70" s="20"/>
      <c r="AB70" s="20"/>
      <c r="AC70" s="92" t="s">
        <v>5332</v>
      </c>
      <c r="AD70" s="92" t="s">
        <v>5506</v>
      </c>
      <c r="AE70" s="167" t="s">
        <v>10834</v>
      </c>
      <c r="AF70" s="20"/>
      <c r="AG70" s="20"/>
      <c r="AH70" s="212"/>
    </row>
    <row r="71" spans="1:34" ht="15.75" customHeight="1">
      <c r="A71" s="248">
        <v>6</v>
      </c>
      <c r="B71" s="92" t="s">
        <v>11601</v>
      </c>
      <c r="C71" s="92" t="s">
        <v>5374</v>
      </c>
      <c r="D71" s="92" t="s">
        <v>5307</v>
      </c>
      <c r="E71" s="92" t="s">
        <v>5307</v>
      </c>
      <c r="F71" s="20" t="str">
        <f t="shared" si="5"/>
        <v>C/B/B</v>
      </c>
      <c r="G71" s="92" t="s">
        <v>11336</v>
      </c>
      <c r="H71" s="20"/>
      <c r="I71" s="20" t="s">
        <v>11603</v>
      </c>
      <c r="J71" s="92" t="s">
        <v>11604</v>
      </c>
      <c r="K71" s="92" t="s">
        <v>10831</v>
      </c>
      <c r="L71" s="92" t="s">
        <v>10073</v>
      </c>
      <c r="M71" s="20"/>
      <c r="N71" s="20"/>
      <c r="O71" s="20"/>
      <c r="P71" s="20"/>
      <c r="Q71" s="20" t="s">
        <v>35</v>
      </c>
      <c r="R71" s="92" t="s">
        <v>5313</v>
      </c>
      <c r="S71" s="282" t="s">
        <v>5378</v>
      </c>
      <c r="T71" s="20"/>
      <c r="U71" s="12"/>
      <c r="V71" s="20"/>
      <c r="W71" s="166" t="s">
        <v>5443</v>
      </c>
      <c r="X71" s="92" t="s">
        <v>11605</v>
      </c>
      <c r="Y71" s="92" t="s">
        <v>5488</v>
      </c>
      <c r="Z71" s="20"/>
      <c r="AA71" s="20"/>
      <c r="AB71" s="20"/>
      <c r="AC71" s="92" t="s">
        <v>5332</v>
      </c>
      <c r="AD71" s="92" t="s">
        <v>5364</v>
      </c>
      <c r="AE71" s="167" t="s">
        <v>6207</v>
      </c>
      <c r="AF71" s="20"/>
      <c r="AG71" s="20"/>
      <c r="AH71" s="212"/>
    </row>
    <row r="72" spans="1:34" ht="15.75" customHeight="1"/>
    <row r="73" spans="1:34" ht="15.75" customHeight="1"/>
    <row r="74" spans="1:34" ht="15.75" customHeight="1"/>
    <row r="75" spans="1:34" ht="15.75" customHeight="1"/>
    <row r="76" spans="1:34" ht="15.75" customHeight="1"/>
    <row r="77" spans="1:34" ht="15.75" customHeight="1"/>
    <row r="78" spans="1:34" ht="15.75" customHeight="1"/>
    <row r="79" spans="1:34" ht="15.75" customHeight="1"/>
    <row r="80" spans="1:34"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qref="S7:S8 S11:S12 S15:S20 S25:S31 S33:S34 S37:S45 S47 S49:S50 S52 S54:S57 S59 S62 S65 S68:S71" xr:uid="{00000000-0002-0000-3100-000000000000}">
      <formula1>"*,**,***"</formula1>
    </dataValidation>
  </dataValidations>
  <hyperlinks>
    <hyperlink ref="O9" r:id="rId1" xr:uid="{00000000-0004-0000-3100-000000000000}"/>
    <hyperlink ref="O10" r:id="rId2" xr:uid="{00000000-0004-0000-3100-000001000000}"/>
    <hyperlink ref="O14" r:id="rId3" xr:uid="{00000000-0004-0000-3100-000002000000}"/>
    <hyperlink ref="O24" r:id="rId4" xr:uid="{00000000-0004-0000-3100-000003000000}"/>
    <hyperlink ref="O28" r:id="rId5" xr:uid="{00000000-0004-0000-3100-000004000000}"/>
    <hyperlink ref="O32" r:id="rId6" xr:uid="{00000000-0004-0000-3100-000005000000}"/>
    <hyperlink ref="O41" r:id="rId7" xr:uid="{00000000-0004-0000-3100-000006000000}"/>
    <hyperlink ref="O42" r:id="rId8" xr:uid="{00000000-0004-0000-3100-000007000000}"/>
    <hyperlink ref="O49" r:id="rId9" xr:uid="{00000000-0004-0000-3100-000008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E35595"/>
    <outlinePr summaryBelow="0" summaryRight="0"/>
  </sheetPr>
  <dimension ref="A1:I1000"/>
  <sheetViews>
    <sheetView workbookViewId="0"/>
  </sheetViews>
  <sheetFormatPr defaultColWidth="14.42578125" defaultRowHeight="15" customHeight="1"/>
  <cols>
    <col min="1" max="1" width="14.42578125" customWidth="1"/>
    <col min="2" max="2" width="29.5703125" customWidth="1"/>
    <col min="3" max="3" width="57.28515625" customWidth="1"/>
    <col min="4" max="4" width="29.5703125" customWidth="1"/>
    <col min="5" max="6" width="29" customWidth="1"/>
  </cols>
  <sheetData>
    <row r="1" spans="1:9" ht="77.25" customHeight="1">
      <c r="A1" s="202" t="str">
        <f>IF(ISBLANK('0. HEBERGEMENT-WiP'!G1),"",SUBSTITUTE('0. HEBERGEMENT-WiP'!G1,"NR","IT Soutenable"))</f>
        <v>FAMILLE</v>
      </c>
      <c r="B1" s="202" t="str">
        <f>IF(ISBLANK('0. HEBERGEMENT-WiP'!H1),"",SUBSTITUTE('0. HEBERGEMENT-WiP'!H1,"NR","IT Soutenable"))</f>
        <v>Hébergement</v>
      </c>
      <c r="C1" s="202" t="str">
        <f>IF(ISBLANK('0. HEBERGEMENT-WiP'!I1),"",SUBSTITUTE('0. HEBERGEMENT-WiP'!I1,"NR","IT Soutenable"))</f>
        <v>Moyens mis en oeuvre pour permettre l'utilisation d'un service numérique par des utilisateurs distants.</v>
      </c>
      <c r="D1" s="202" t="str">
        <f>IF(ISBLANK('0. HEBERGEMENT-WiP'!J1),"",SUBSTITUTE('0. HEBERGEMENT-WiP'!J1,"NR","IT Soutenable"))</f>
        <v/>
      </c>
      <c r="E1" s="202" t="str">
        <f>IF(ISBLANK('0. HEBERGEMENT-WiP'!K1),"",SUBSTITUTE('0. HEBERGEMENT-WiP'!K1,"NR","IT Soutenable"))</f>
        <v/>
      </c>
      <c r="F1" s="202" t="str">
        <f>IF(ISBLANK('0. HEBERGEMENT-WiP'!L1),"",SUBSTITUTE('0. HEBERGEMENT-WiP'!L1,"NR","IT Soutenable"))</f>
        <v/>
      </c>
      <c r="G1" s="202" t="str">
        <f>IF(ISBLANK('0. HEBERGEMENT-WiP'!M1),"",SUBSTITUTE('0. HEBERGEMENT-WiP'!M1,"NR","IT Soutenable"))</f>
        <v/>
      </c>
      <c r="H1" s="202" t="str">
        <f>IF(ISBLANK('0. HEBERGEMENT-WiP'!N1),"",SUBSTITUTE('0. HEBERGEMENT-WiP'!N1,"NR","IT Soutenable"))</f>
        <v/>
      </c>
      <c r="I1" s="202" t="str">
        <f>IF(ISBLANK('0. HEBERGEMENT-WiP'!O1),"",SUBSTITUTE('0. HEBERGEMENT-WiP'!O1,"NR","IT Soutenable"))</f>
        <v/>
      </c>
    </row>
    <row r="2" spans="1:9" ht="15.75" customHeight="1">
      <c r="A2" s="178" t="s">
        <v>5696</v>
      </c>
      <c r="B2" s="179" t="s">
        <v>5697</v>
      </c>
      <c r="C2" s="180" t="s">
        <v>5698</v>
      </c>
      <c r="D2" s="181" t="s">
        <v>5699</v>
      </c>
      <c r="E2" s="181" t="s">
        <v>5700</v>
      </c>
      <c r="F2" s="181" t="s">
        <v>5701</v>
      </c>
      <c r="G2" s="181" t="s">
        <v>5283</v>
      </c>
      <c r="H2" s="181" t="s">
        <v>5284</v>
      </c>
      <c r="I2" s="181" t="s">
        <v>5702</v>
      </c>
    </row>
    <row r="3" spans="1:9" ht="15.75" customHeight="1">
      <c r="A3" s="210" t="str">
        <f>IF(ISBLANK('0. HEBERGEMENT-WiP'!G3),"",SUBSTITUTE('0. HEBERGEMENT-WiP'!G3,"NR","IT Soutenable"))</f>
        <v/>
      </c>
      <c r="B3" s="210" t="str">
        <f>IF(ISBLANK('0. HEBERGEMENT-WiP'!H3),"",SUBSTITUTE('0. HEBERGEMENT-WiP'!H3,"NR","IT Soutenable"))</f>
        <v>Réduire l'impact de l'hébergement</v>
      </c>
      <c r="C3" s="210" t="str">
        <f>IF(ISBLANK('0. HEBERGEMENT-WiP'!I3),"",SUBSTITUTE('0. HEBERGEMENT-WiP'!I3,"NR","IT Soutenable"))</f>
        <v/>
      </c>
      <c r="D3" s="210" t="str">
        <f>IF(ISBLANK('0. HEBERGEMENT-WiP'!J3),"",SUBSTITUTE('0. HEBERGEMENT-WiP'!J3,"NR","IT Soutenable"))</f>
        <v/>
      </c>
      <c r="E3" s="208" t="str">
        <f>IF(ISBLANK('0. HEBERGEMENT-WiP'!K3),"",SUBSTITUTE('0. HEBERGEMENT-WiP'!K3,"NR","IT Soutenable"))</f>
        <v/>
      </c>
      <c r="F3" s="208" t="str">
        <f>IF(ISBLANK('0. HEBERGEMENT-WiP'!L3),"",SUBSTITUTE('0. HEBERGEMENT-WiP'!L3,"NR","IT Soutenable"))</f>
        <v/>
      </c>
      <c r="G3" s="208" t="str">
        <f>IF(ISBLANK('0. HEBERGEMENT-WiP'!M3),"",SUBSTITUTE('0. HEBERGEMENT-WiP'!M3,"NR","IT Soutenable"))</f>
        <v/>
      </c>
      <c r="H3" s="208" t="str">
        <f>IF(ISBLANK('0. HEBERGEMENT-WiP'!N3),"",SUBSTITUTE('0. HEBERGEMENT-WiP'!N3,"NR","IT Soutenable"))</f>
        <v/>
      </c>
      <c r="I3" s="208" t="str">
        <f>IF(ISBLANK('0. HEBERGEMENT-WiP'!O3),"",SUBSTITUTE('0. HEBERGEMENT-WiP'!O3,"NR","IT Soutenable"))</f>
        <v/>
      </c>
    </row>
    <row r="4" spans="1:9" ht="15.75" customHeight="1">
      <c r="A4" s="208" t="str">
        <f>IF(ISBLANK('0. HEBERGEMENT-WiP'!G4),"",SUBSTITUTE('0. HEBERGEMENT-WiP'!G4,"NR","IT Soutenable"))</f>
        <v>Localisation</v>
      </c>
      <c r="B4" s="213" t="str">
        <f>IF(ISBLANK('0. HEBERGEMENT-WiP'!H4),"",SUBSTITUTE('0. HEBERGEMENT-WiP'!H4,"NR","IT Soutenable"))</f>
        <v/>
      </c>
      <c r="C4" s="213" t="str">
        <f>IF(ISBLANK('0. HEBERGEMENT-WiP'!I4),"",SUBSTITUTE('0. HEBERGEMENT-WiP'!I4,"NR","IT Soutenable"))</f>
        <v>Réduire l'impact de l'hébergement
(Protéger les ressources naturelles locales)</v>
      </c>
      <c r="D4" s="201" t="str">
        <f>IF(ISBLANK('0. HEBERGEMENT-WiP'!J4),"",SUBSTITUTE('0. HEBERGEMENT-WiP'!J4,"NR","IT Soutenable"))</f>
        <v xml:space="preserve">Le refroidissement affecte-t-il  les nappes phréatiques ?
</v>
      </c>
      <c r="E4" s="201" t="str">
        <f>IF(ISBLANK('0. HEBERGEMENT-WiP'!K4),"",SUBSTITUTE('0. HEBERGEMENT-WiP'!K4,"NR","IT Soutenable"))</f>
        <v>L'utilisation de l'eau est associée aux hébergements informatiques. Le plus souvent l'eau circule mais la dégradation peut provenir à la fois de la température et de la pureté.</v>
      </c>
      <c r="F4" s="201" t="str">
        <f>IF(ISBLANK('0. HEBERGEMENT-WiP'!L4),"",SUBSTITUTE('0. HEBERGEMENT-WiP'!L4,"NR","IT Soutenable"))</f>
        <v>Quel delta de température est tolérable pour l'eau entre l'entrée et la sortie ?</v>
      </c>
      <c r="G4" s="208" t="str">
        <f>IF(ISBLANK('0. HEBERGEMENT-WiP'!M4),"",SUBSTITUTE('0. HEBERGEMENT-WiP'!M4,"NR","IT Soutenable"))</f>
        <v>Quel est le volume d'eau traité et le taux d'épuration ?</v>
      </c>
      <c r="H4" s="208" t="str">
        <f>IF(ISBLANK('0. HEBERGEMENT-WiP'!N4),"",SUBSTITUTE('0. HEBERGEMENT-WiP'!N4,"NR","IT Soutenable"))</f>
        <v/>
      </c>
      <c r="I4" s="208" t="str">
        <f>IF(ISBLANK('0. HEBERGEMENT-WiP'!O4),"",SUBSTITUTE('0. HEBERGEMENT-WiP'!O4,"NR","IT Soutenable"))</f>
        <v/>
      </c>
    </row>
    <row r="5" spans="1:9" ht="15.75" customHeight="1">
      <c r="A5" s="208" t="str">
        <f>IF(ISBLANK('0. HEBERGEMENT-WiP'!G5),"",SUBSTITUTE('0. HEBERGEMENT-WiP'!G5,"NR","IT Soutenable"))</f>
        <v>Localisation</v>
      </c>
      <c r="B5" s="213" t="str">
        <f>IF(ISBLANK('0. HEBERGEMENT-WiP'!H5),"",SUBSTITUTE('0. HEBERGEMENT-WiP'!H5,"NR","IT Soutenable"))</f>
        <v/>
      </c>
      <c r="C5" s="215" t="str">
        <f>IF(ISBLANK('0. HEBERGEMENT-WiP'!I5),"",SUBSTITUTE('0. HEBERGEMENT-WiP'!I5,"NR","IT Soutenable"))</f>
        <v>Réduire l'impact de l'hébergement
(Protéger les ressources naturelles locales)</v>
      </c>
      <c r="D5" s="201" t="str">
        <f>IF(ISBLANK('0. HEBERGEMENT-WiP'!J5),"",SUBSTITUTE('0. HEBERGEMENT-WiP'!J5,"NR","IT Soutenable"))</f>
        <v xml:space="preserve">L'emplacement du datacenter affecte-t-il l'écosystème à proximité ?
</v>
      </c>
      <c r="E5" s="201" t="str">
        <f>IF(ISBLANK('0. HEBERGEMENT-WiP'!K5),"",SUBSTITUTE('0. HEBERGEMENT-WiP'!K5,"NR","IT Soutenable"))</f>
        <v>Les datacenters sont rarement installés au coeur des zones urbaines, ils bénéficient d'environnement naturels plus favorables qu'ils ne doivent pas contribuer à appauvrir.</v>
      </c>
      <c r="F5" s="201" t="str">
        <f>IF(ISBLANK('0. HEBERGEMENT-WiP'!L5),"",SUBSTITUTE('0. HEBERGEMENT-WiP'!L5,"NR","IT Soutenable"))</f>
        <v>Où se trouve le datacenter, peut-il dégrader une zone naturelle, ou affecter des humains ?</v>
      </c>
      <c r="G5" s="208" t="str">
        <f>IF(ISBLANK('0. HEBERGEMENT-WiP'!M5),"",SUBSTITUTE('0. HEBERGEMENT-WiP'!M5,"NR","IT Soutenable"))</f>
        <v>Une étude d'impact a-t-elle été réalisée ?</v>
      </c>
      <c r="H5" s="208" t="str">
        <f>IF(ISBLANK('0. HEBERGEMENT-WiP'!N5),"",SUBSTITUTE('0. HEBERGEMENT-WiP'!N5,"NR","IT Soutenable"))</f>
        <v/>
      </c>
      <c r="I5" s="208" t="str">
        <f>IF(ISBLANK('0. HEBERGEMENT-WiP'!O5),"",SUBSTITUTE('0. HEBERGEMENT-WiP'!O5,"NR","IT Soutenable"))</f>
        <v/>
      </c>
    </row>
    <row r="6" spans="1:9" ht="15.75" customHeight="1">
      <c r="A6" s="208" t="str">
        <f>IF(ISBLANK('0. HEBERGEMENT-WiP'!G6),"",SUBSTITUTE('0. HEBERGEMENT-WiP'!G6,"NR","IT Soutenable"))</f>
        <v>Localisation</v>
      </c>
      <c r="B6" s="213" t="str">
        <f>IF(ISBLANK('0. HEBERGEMENT-WiP'!H6),"",SUBSTITUTE('0. HEBERGEMENT-WiP'!H6,"NR","IT Soutenable"))</f>
        <v/>
      </c>
      <c r="C6" s="215" t="str">
        <f>IF(ISBLANK('0. HEBERGEMENT-WiP'!I6),"",SUBSTITUTE('0. HEBERGEMENT-WiP'!I6,"NR","IT Soutenable"))</f>
        <v/>
      </c>
      <c r="D6" s="201" t="str">
        <f>IF(ISBLANK('0. HEBERGEMENT-WiP'!J6),"",SUBSTITUTE('0. HEBERGEMENT-WiP'!J6,"NR","IT Soutenable"))</f>
        <v>La qualité de l'eau est-elle dégradée par son utilisation dans le datacenter ?</v>
      </c>
      <c r="E6" s="201" t="str">
        <f>IF(ISBLANK('0. HEBERGEMENT-WiP'!K6),"",SUBSTITUTE('0. HEBERGEMENT-WiP'!K6,"NR","IT Soutenable"))</f>
        <v>Le datacenter doit être en mesure de réutiliser l'eau qu'il rejette.</v>
      </c>
      <c r="F6" s="201" t="str">
        <f>IF(ISBLANK('0. HEBERGEMENT-WiP'!L6),"",SUBSTITUTE('0. HEBERGEMENT-WiP'!L6,"NR","IT Soutenable"))</f>
        <v>L'implémentation des captages et rejets d'eau ont-ils été vérifiés ?</v>
      </c>
      <c r="G6" s="208" t="str">
        <f>IF(ISBLANK('0. HEBERGEMENT-WiP'!M6),"",SUBSTITUTE('0. HEBERGEMENT-WiP'!M6,"NR","IT Soutenable"))</f>
        <v>Le captage d'eau est-il en aval des rejets ?</v>
      </c>
      <c r="H6" s="208" t="str">
        <f>IF(ISBLANK('0. HEBERGEMENT-WiP'!N6),"",SUBSTITUTE('0. HEBERGEMENT-WiP'!N6,"NR","IT Soutenable"))</f>
        <v/>
      </c>
      <c r="I6" s="208" t="str">
        <f>IF(ISBLANK('0. HEBERGEMENT-WiP'!O6),"",SUBSTITUTE('0. HEBERGEMENT-WiP'!O6,"NR","IT Soutenable"))</f>
        <v/>
      </c>
    </row>
    <row r="7" spans="1:9" ht="15.75" customHeight="1">
      <c r="A7" s="208" t="str">
        <f>IF(ISBLANK('0. HEBERGEMENT-WiP'!G7),"",SUBSTITUTE('0. HEBERGEMENT-WiP'!G7,"NR","IT Soutenable"))</f>
        <v>Localisation</v>
      </c>
      <c r="B7" s="213" t="str">
        <f>IF(ISBLANK('0. HEBERGEMENT-WiP'!H7),"",SUBSTITUTE('0. HEBERGEMENT-WiP'!H7,"NR","IT Soutenable"))</f>
        <v/>
      </c>
      <c r="C7" s="215" t="str">
        <f>IF(ISBLANK('0. HEBERGEMENT-WiP'!I7),"",SUBSTITUTE('0. HEBERGEMENT-WiP'!I7,"NR","IT Soutenable"))</f>
        <v/>
      </c>
      <c r="D7" s="201" t="str">
        <f>IF(ISBLANK('0. HEBERGEMENT-WiP'!J7),"",SUBSTITUTE('0. HEBERGEMENT-WiP'!J7,"NR","IT Soutenable"))</f>
        <v>L'eau utilisée ne provient-elle pas du réseau d'eau potable ?</v>
      </c>
      <c r="E7" s="201" t="str">
        <f>IF(ISBLANK('0. HEBERGEMENT-WiP'!K7),"",SUBSTITUTE('0. HEBERGEMENT-WiP'!K7,"NR","IT Soutenable"))</f>
        <v xml:space="preserve">Il n'y a pas de traitement superflu de l'eau nécessaire au refroidissement du datacenter. En conséquence l'utilisation de l'eau potable n'est pas envisageable. </v>
      </c>
      <c r="F7" s="201" t="str">
        <f>IF(ISBLANK('0. HEBERGEMENT-WiP'!L7),"",SUBSTITUTE('0. HEBERGEMENT-WiP'!L7,"NR","IT Soutenable"))</f>
        <v>La source d'approvisionnement d'eau est-elle vérifiée ?</v>
      </c>
      <c r="G7" s="208" t="str">
        <f>IF(ISBLANK('0. HEBERGEMENT-WiP'!M7),"",SUBSTITUTE('0. HEBERGEMENT-WiP'!M7,"NR","IT Soutenable"))</f>
        <v/>
      </c>
      <c r="H7" s="208" t="str">
        <f>IF(ISBLANK('0. HEBERGEMENT-WiP'!N7),"",SUBSTITUTE('0. HEBERGEMENT-WiP'!N7,"NR","IT Soutenable"))</f>
        <v/>
      </c>
      <c r="I7" s="208" t="str">
        <f>IF(ISBLANK('0. HEBERGEMENT-WiP'!O7),"",SUBSTITUTE('0. HEBERGEMENT-WiP'!O7,"NR","IT Soutenable"))</f>
        <v/>
      </c>
    </row>
    <row r="8" spans="1:9" ht="15.75" customHeight="1">
      <c r="A8" s="208" t="str">
        <f>IF(ISBLANK('0. HEBERGEMENT-WiP'!G8),"",SUBSTITUTE('0. HEBERGEMENT-WiP'!G8,"NR","IT Soutenable"))</f>
        <v>Localisation</v>
      </c>
      <c r="B8" s="213" t="str">
        <f>IF(ISBLANK('0. HEBERGEMENT-WiP'!H8),"",SUBSTITUTE('0. HEBERGEMENT-WiP'!H8,"NR","IT Soutenable"))</f>
        <v/>
      </c>
      <c r="C8" s="215" t="str">
        <f>IF(ISBLANK('0. HEBERGEMENT-WiP'!I8),"",SUBSTITUTE('0. HEBERGEMENT-WiP'!I8,"NR","IT Soutenable"))</f>
        <v/>
      </c>
      <c r="D8" s="201" t="str">
        <f>IF(ISBLANK('0. HEBERGEMENT-WiP'!J8),"",SUBSTITUTE('0. HEBERGEMENT-WiP'!J8,"NR","IT Soutenable"))</f>
        <v>Les déchets issus du datacenter sont-ils valorisés ou recyclés ?</v>
      </c>
      <c r="E8" s="201" t="str">
        <f>IF(ISBLANK('0. HEBERGEMENT-WiP'!K8),"",SUBSTITUTE('0. HEBERGEMENT-WiP'!K8,"NR","IT Soutenable"))</f>
        <v>Le traitement des déchets générés par un datacenter est complexe, il est donc nécessaire de l'adresser et de se préoccuper de sa bonne gestion en termes de recyclage et de respect de l'environnement.</v>
      </c>
      <c r="F8" s="201" t="str">
        <f>IF(ISBLANK('0. HEBERGEMENT-WiP'!L8),"",SUBSTITUTE('0. HEBERGEMENT-WiP'!L8,"NR","IT Soutenable"))</f>
        <v>Avez-vous les moyens de vérifier la filière de traitement des déchets ?</v>
      </c>
      <c r="G8" s="208" t="str">
        <f>IF(ISBLANK('0. HEBERGEMENT-WiP'!M8),"",SUBSTITUTE('0. HEBERGEMENT-WiP'!M8,"NR","IT Soutenable"))</f>
        <v/>
      </c>
      <c r="H8" s="208" t="str">
        <f>IF(ISBLANK('0. HEBERGEMENT-WiP'!N8),"",SUBSTITUTE('0. HEBERGEMENT-WiP'!N8,"NR","IT Soutenable"))</f>
        <v/>
      </c>
      <c r="I8" s="208" t="str">
        <f>IF(ISBLANK('0. HEBERGEMENT-WiP'!O8),"",SUBSTITUTE('0. HEBERGEMENT-WiP'!O8,"NR","IT Soutenable"))</f>
        <v/>
      </c>
    </row>
    <row r="9" spans="1:9" ht="15.75" customHeight="1">
      <c r="A9" s="208" t="str">
        <f>IF(ISBLANK('0. HEBERGEMENT-WiP'!G9),"",SUBSTITUTE('0. HEBERGEMENT-WiP'!G9,"NR","IT Soutenable"))</f>
        <v>Localisation</v>
      </c>
      <c r="B9" s="213" t="str">
        <f>IF(ISBLANK('0. HEBERGEMENT-WiP'!H9),"",SUBSTITUTE('0. HEBERGEMENT-WiP'!H9,"NR","IT Soutenable"))</f>
        <v/>
      </c>
      <c r="C9" s="215" t="str">
        <f>IF(ISBLANK('0. HEBERGEMENT-WiP'!I9),"",SUBSTITUTE('0. HEBERGEMENT-WiP'!I9,"NR","IT Soutenable"))</f>
        <v/>
      </c>
      <c r="D9" s="201" t="str">
        <f>IF(ISBLANK('0. HEBERGEMENT-WiP'!J9),"",SUBSTITUTE('0. HEBERGEMENT-WiP'!J9,"NR","IT Soutenable"))</f>
        <v>Le datacenter produit-il une nuisance sonore ?</v>
      </c>
      <c r="E9" s="201" t="str">
        <f>IF(ISBLANK('0. HEBERGEMENT-WiP'!K9),"",SUBSTITUTE('0. HEBERGEMENT-WiP'!K9,"NR","IT Soutenable"))</f>
        <v>Conformément à l'article L1382 du Code Civil, tout datacenter doit veiller à limiter sa nuisance sonore (= pollution sonore).</v>
      </c>
      <c r="F9" s="201" t="str">
        <f>IF(ISBLANK('0. HEBERGEMENT-WiP'!L9),"",SUBSTITUTE('0. HEBERGEMENT-WiP'!L9,"NR","IT Soutenable"))</f>
        <v>Les mesures en dB sont-elles vérifiées par rapport aux nuisances sur l'environnement ?</v>
      </c>
      <c r="G9" s="208" t="str">
        <f>IF(ISBLANK('0. HEBERGEMENT-WiP'!M9),"",SUBSTITUTE('0. HEBERGEMENT-WiP'!M9,"NR","IT Soutenable"))</f>
        <v/>
      </c>
      <c r="H9" s="208" t="str">
        <f>IF(ISBLANK('0. HEBERGEMENT-WiP'!N9),"",SUBSTITUTE('0. HEBERGEMENT-WiP'!N9,"NR","IT Soutenable"))</f>
        <v/>
      </c>
      <c r="I9" s="208" t="str">
        <f>IF(ISBLANK('0. HEBERGEMENT-WiP'!O9),"",SUBSTITUTE('0. HEBERGEMENT-WiP'!O9,"NR","IT Soutenable"))</f>
        <v>6 - L'organisme recourt à des sources d'énergies attestées renouvelables</v>
      </c>
    </row>
    <row r="10" spans="1:9" ht="15.75" customHeight="1">
      <c r="A10" s="208" t="str">
        <f>IF(ISBLANK('0. HEBERGEMENT-WiP'!G10),"",SUBSTITUTE('0. HEBERGEMENT-WiP'!G10,"NR","IT Soutenable"))</f>
        <v>Energie</v>
      </c>
      <c r="B10" s="213" t="str">
        <f>IF(ISBLANK('0. HEBERGEMENT-WiP'!H10),"",SUBSTITUTE('0. HEBERGEMENT-WiP'!H10,"NR","IT Soutenable"))</f>
        <v/>
      </c>
      <c r="C10" s="215" t="str">
        <f>IF(ISBLANK('0. HEBERGEMENT-WiP'!I10),"",SUBSTITUTE('0. HEBERGEMENT-WiP'!I10,"NR","IT Soutenable"))</f>
        <v>Réduire l'impact de l'hébergement
(Minimiser la perte d'énergie)</v>
      </c>
      <c r="D10" s="201" t="str">
        <f>IF(ISBLANK('0. HEBERGEMENT-WiP'!J10),"",SUBSTITUTE('0. HEBERGEMENT-WiP'!J10,"NR","IT Soutenable"))</f>
        <v>Est-ce que de l'énergie indirecte produite (chaleur) est réutilisée ?</v>
      </c>
      <c r="E10" s="201" t="str">
        <f>IF(ISBLANK('0. HEBERGEMENT-WiP'!K10),"",SUBSTITUTE('0. HEBERGEMENT-WiP'!K10,"NR","IT Soutenable"))</f>
        <v>La transformation d'énergie produit de la chaleur. Afin de ne pas rejeter de source de chaleur dans l'environnement et éviter la consommation d'énergie pour produire de la chaleur dans d'autres activités, la chaleur des datacenters doit être réutilisée (chauffage de locaux, d'eau, de serres, ...)</v>
      </c>
      <c r="F10" s="201" t="str">
        <f>IF(ISBLANK('0. HEBERGEMENT-WiP'!L10),"",SUBSTITUTE('0. HEBERGEMENT-WiP'!L10,"NR","IT Soutenable"))</f>
        <v>Quel est le pourcentage de réutilisation ?</v>
      </c>
      <c r="G10" s="208" t="str">
        <f>IF(ISBLANK('0. HEBERGEMENT-WiP'!M10),"",SUBSTITUTE('0. HEBERGEMENT-WiP'!M10,"NR","IT Soutenable"))</f>
        <v/>
      </c>
      <c r="H10" s="208" t="str">
        <f>IF(ISBLANK('0. HEBERGEMENT-WiP'!N10),"",SUBSTITUTE('0. HEBERGEMENT-WiP'!N10,"NR","IT Soutenable"))</f>
        <v/>
      </c>
      <c r="I10" s="208" t="str">
        <f>IF(ISBLANK('0. HEBERGEMENT-WiP'!O10),"",SUBSTITUTE('0. HEBERGEMENT-WiP'!O10,"NR","IT Soutenable"))</f>
        <v>7 - La chaleur dégagée par les salles informatiques des centres d'hébergement est récupérée</v>
      </c>
    </row>
    <row r="11" spans="1:9" ht="15.75" customHeight="1">
      <c r="A11" s="208" t="str">
        <f>IF(ISBLANK('0. HEBERGEMENT-WiP'!G11),"",SUBSTITUTE('0. HEBERGEMENT-WiP'!G11,"NR","IT Soutenable"))</f>
        <v>Energie</v>
      </c>
      <c r="B11" s="213" t="str">
        <f>IF(ISBLANK('0. HEBERGEMENT-WiP'!H11),"",SUBSTITUTE('0. HEBERGEMENT-WiP'!H11,"NR","IT Soutenable"))</f>
        <v/>
      </c>
      <c r="C11" s="215" t="str">
        <f>IF(ISBLANK('0. HEBERGEMENT-WiP'!I11),"",SUBSTITUTE('0. HEBERGEMENT-WiP'!I11,"NR","IT Soutenable"))</f>
        <v/>
      </c>
      <c r="D11" s="201" t="str">
        <f>IF(ISBLANK('0. HEBERGEMENT-WiP'!J11),"",SUBSTITUTE('0. HEBERGEMENT-WiP'!J11,"NR","IT Soutenable"))</f>
        <v>Est-ce que le bâtiment est certifié LEED / BDM ou équivalent ?</v>
      </c>
      <c r="E11" s="201" t="str">
        <f>IF(ISBLANK('0. HEBERGEMENT-WiP'!K11),"",SUBSTITUTE('0. HEBERGEMENT-WiP'!K11,"NR","IT Soutenable"))</f>
        <v>La structure du bâtiment peut être plus ou moins efficace dans sa conception, les normes environnementales les plus performantes de construction doivent être appliquées.</v>
      </c>
      <c r="F11" s="201" t="str">
        <f>IF(ISBLANK('0. HEBERGEMENT-WiP'!L11),"",SUBSTITUTE('0. HEBERGEMENT-WiP'!L11,"NR","IT Soutenable"))</f>
        <v>Quelle est la certification de la construction ?</v>
      </c>
      <c r="G11" s="208" t="str">
        <f>IF(ISBLANK('0. HEBERGEMENT-WiP'!M11),"",SUBSTITUTE('0. HEBERGEMENT-WiP'!M11,"NR","IT Soutenable"))</f>
        <v/>
      </c>
      <c r="H11" s="208" t="str">
        <f>IF(ISBLANK('0. HEBERGEMENT-WiP'!N11),"",SUBSTITUTE('0. HEBERGEMENT-WiP'!N11,"NR","IT Soutenable"))</f>
        <v/>
      </c>
      <c r="I11" s="208" t="str">
        <f>IF(ISBLANK('0. HEBERGEMENT-WiP'!O11),"",SUBSTITUTE('0. HEBERGEMENT-WiP'!O11,"NR","IT Soutenable"))</f>
        <v/>
      </c>
    </row>
    <row r="12" spans="1:9" ht="15.75" customHeight="1">
      <c r="A12" s="208" t="str">
        <f>IF(ISBLANK('0. HEBERGEMENT-WiP'!G12),"",SUBSTITUTE('0. HEBERGEMENT-WiP'!G12,"NR","IT Soutenable"))</f>
        <v>Energie</v>
      </c>
      <c r="B12" s="213" t="str">
        <f>IF(ISBLANK('0. HEBERGEMENT-WiP'!H12),"",SUBSTITUTE('0. HEBERGEMENT-WiP'!H12,"NR","IT Soutenable"))</f>
        <v/>
      </c>
      <c r="C12" s="215" t="str">
        <f>IF(ISBLANK('0. HEBERGEMENT-WiP'!I12),"",SUBSTITUTE('0. HEBERGEMENT-WiP'!I12,"NR","IT Soutenable"))</f>
        <v>Réduire l'impact de l'hébergement
(Optimiser le refroidissement)</v>
      </c>
      <c r="D12" s="201" t="str">
        <f>IF(ISBLANK('0. HEBERGEMENT-WiP'!J12),"",SUBSTITUTE('0. HEBERGEMENT-WiP'!J12,"NR","IT Soutenable"))</f>
        <v>Est-ce que le refroidissement est optimisé en fonction d'une analyse de température précise ?</v>
      </c>
      <c r="E12" s="201" t="str">
        <f>IF(ISBLANK('0. HEBERGEMENT-WiP'!K12),"",SUBSTITUTE('0. HEBERGEMENT-WiP'!K12,"NR","IT Soutenable"))</f>
        <v>Chaque degré supplémentaire de refroidissement consomme de l'énergie, l'adaptation de la production de froid au besoin instantané permet de réduire cette consommation.</v>
      </c>
      <c r="F12" s="201" t="str">
        <f>IF(ISBLANK('0. HEBERGEMENT-WiP'!L12),"",SUBSTITUTE('0. HEBERGEMENT-WiP'!L12,"NR","IT Soutenable"))</f>
        <v>Le refroidissement est-il optimisé en fonction d'une analyse de température en temps réel ?</v>
      </c>
      <c r="G12" s="208" t="str">
        <f>IF(ISBLANK('0. HEBERGEMENT-WiP'!M12),"",SUBSTITUTE('0. HEBERGEMENT-WiP'!M12,"NR","IT Soutenable"))</f>
        <v/>
      </c>
      <c r="H12" s="208" t="str">
        <f>IF(ISBLANK('0. HEBERGEMENT-WiP'!N12),"",SUBSTITUTE('0. HEBERGEMENT-WiP'!N12,"NR","IT Soutenable"))</f>
        <v/>
      </c>
      <c r="I12" s="208" t="str">
        <f>IF(ISBLANK('0. HEBERGEMENT-WiP'!O12),"",SUBSTITUTE('0. HEBERGEMENT-WiP'!O12,"NR","IT Soutenable"))</f>
        <v/>
      </c>
    </row>
    <row r="13" spans="1:9" ht="15.75" customHeight="1">
      <c r="A13" s="208" t="str">
        <f>IF(ISBLANK('0. HEBERGEMENT-WiP'!G13),"",SUBSTITUTE('0. HEBERGEMENT-WiP'!G13,"NR","IT Soutenable"))</f>
        <v>Energie</v>
      </c>
      <c r="B13" s="213" t="str">
        <f>IF(ISBLANK('0. HEBERGEMENT-WiP'!H13),"",SUBSTITUTE('0. HEBERGEMENT-WiP'!H13,"NR","IT Soutenable"))</f>
        <v/>
      </c>
      <c r="C13" s="215" t="str">
        <f>IF(ISBLANK('0. HEBERGEMENT-WiP'!I13),"",SUBSTITUTE('0. HEBERGEMENT-WiP'!I13,"NR","IT Soutenable"))</f>
        <v/>
      </c>
      <c r="D13" s="201" t="str">
        <f>IF(ISBLANK('0. HEBERGEMENT-WiP'!J13),"",SUBSTITUTE('0. HEBERGEMENT-WiP'!J13,"NR","IT Soutenable"))</f>
        <v>Comment et sur quels critères est optimisé le refroidissement ?</v>
      </c>
      <c r="E13" s="201" t="str">
        <f>IF(ISBLANK('0. HEBERGEMENT-WiP'!K13),"",SUBSTITUTE('0. HEBERGEMENT-WiP'!K13,"NR","IT Soutenable"))</f>
        <v>Les températures de fonctionnement et le niveau d'hygrométrie des tolérances des serveurs sont étendues, le refroidissement doit être optimisé pour être dans les valeurs hautes de ces plages.</v>
      </c>
      <c r="F13" s="201" t="str">
        <f>IF(ISBLANK('0. HEBERGEMENT-WiP'!L13),"",SUBSTITUTE('0. HEBERGEMENT-WiP'!L13,"NR","IT Soutenable"))</f>
        <v>Le pilotage du refroidissement est-il réalisé automatiquement en fonction de données fiables ?</v>
      </c>
      <c r="G13" s="208" t="str">
        <f>IF(ISBLANK('0. HEBERGEMENT-WiP'!M13),"",SUBSTITUTE('0. HEBERGEMENT-WiP'!M13,"NR","IT Soutenable"))</f>
        <v/>
      </c>
      <c r="H13" s="208" t="str">
        <f>IF(ISBLANK('0. HEBERGEMENT-WiP'!N13),"",SUBSTITUTE('0. HEBERGEMENT-WiP'!N13,"NR","IT Soutenable"))</f>
        <v/>
      </c>
      <c r="I13" s="208" t="str">
        <f>IF(ISBLANK('0. HEBERGEMENT-WiP'!O13),"",SUBSTITUTE('0. HEBERGEMENT-WiP'!O13,"NR","IT Soutenable"))</f>
        <v/>
      </c>
    </row>
    <row r="14" spans="1:9" ht="15.75" customHeight="1">
      <c r="A14" s="208" t="str">
        <f>IF(ISBLANK('0. HEBERGEMENT-WiP'!G14),"",SUBSTITUTE('0. HEBERGEMENT-WiP'!G14,"NR","IT Soutenable"))</f>
        <v>Energie</v>
      </c>
      <c r="B14" s="213" t="str">
        <f>IF(ISBLANK('0. HEBERGEMENT-WiP'!H14),"",SUBSTITUTE('0. HEBERGEMENT-WiP'!H14,"NR","IT Soutenable"))</f>
        <v/>
      </c>
      <c r="C14" s="215" t="str">
        <f>IF(ISBLANK('0. HEBERGEMENT-WiP'!I14),"",SUBSTITUTE('0. HEBERGEMENT-WiP'!I14,"NR","IT Soutenable"))</f>
        <v/>
      </c>
      <c r="D14" s="201" t="str">
        <f>IF(ISBLANK('0. HEBERGEMENT-WiP'!J14),"",SUBSTITUTE('0. HEBERGEMENT-WiP'!J14,"NR","IT Soutenable"))</f>
        <v>L'infrastructure du datacenter prend-t-elle en compte les contraintes de refroidissement ?</v>
      </c>
      <c r="E14" s="201" t="str">
        <f>IF(ISBLANK('0. HEBERGEMENT-WiP'!K14),"",SUBSTITUTE('0. HEBERGEMENT-WiP'!K14,"NR","IT Soutenable"))</f>
        <v>L'organisation du datacenter peut faciliter la gestion des flux de refroidissements avec des structures permettant de canaliser et réduire le volume d'air traité par le refroidissement.</v>
      </c>
      <c r="F14" s="201" t="str">
        <f>IF(ISBLANK('0. HEBERGEMENT-WiP'!L14),"",SUBSTITUTE('0. HEBERGEMENT-WiP'!L14,"NR","IT Soutenable"))</f>
        <v>Le datacenter est-il conçu en cold corridor ou équivalent ?</v>
      </c>
      <c r="G14" s="208" t="str">
        <f>IF(ISBLANK('0. HEBERGEMENT-WiP'!M14),"",SUBSTITUTE('0. HEBERGEMENT-WiP'!M14,"NR","IT Soutenable"))</f>
        <v>Les tolérances de température et hygrométrie des équipements (Serveurs, routeurs, stockage) sont-elles les plus larges possibles ?</v>
      </c>
      <c r="H14" s="208" t="str">
        <f>IF(ISBLANK('0. HEBERGEMENT-WiP'!N14),"",SUBSTITUTE('0. HEBERGEMENT-WiP'!N14,"NR","IT Soutenable"))</f>
        <v/>
      </c>
      <c r="I14" s="208" t="str">
        <f>IF(ISBLANK('0. HEBERGEMENT-WiP'!O14),"",SUBSTITUTE('0. HEBERGEMENT-WiP'!O14,"NR","IT Soutenable"))</f>
        <v>70. Le mode de climatisation des data centers fait l'objet d'une démarche d'optimisation de la consommation d'énergie.</v>
      </c>
    </row>
    <row r="15" spans="1:9" ht="15.75" customHeight="1">
      <c r="A15" s="208" t="str">
        <f>IF(ISBLANK('0. HEBERGEMENT-WiP'!G15),"",SUBSTITUTE('0. HEBERGEMENT-WiP'!G15,"NR","IT Soutenable"))</f>
        <v>Energie</v>
      </c>
      <c r="B15" s="213" t="str">
        <f>IF(ISBLANK('0. HEBERGEMENT-WiP'!H15),"",SUBSTITUTE('0. HEBERGEMENT-WiP'!H15,"NR","IT Soutenable"))</f>
        <v/>
      </c>
      <c r="C15" s="215" t="str">
        <f>IF(ISBLANK('0. HEBERGEMENT-WiP'!I15),"",SUBSTITUTE('0. HEBERGEMENT-WiP'!I15,"NR","IT Soutenable"))</f>
        <v>Réduire l'impact de l'hébergement
(Optimiser le bilan énergétique)</v>
      </c>
      <c r="D15" s="201" t="str">
        <f>IF(ISBLANK('0. HEBERGEMENT-WiP'!J15),"",SUBSTITUTE('0. HEBERGEMENT-WiP'!J15,"NR","IT Soutenable"))</f>
        <v>Les alimentations des serveurs sont-elles efficaces ?</v>
      </c>
      <c r="E15" s="201" t="str">
        <f>IF(ISBLANK('0. HEBERGEMENT-WiP'!K15),"",SUBSTITUTE('0. HEBERGEMENT-WiP'!K15,"NR","IT Soutenable"))</f>
        <v>La consommation énergétique des serveurs est l'un des facteurs permettant de réduire l'empreinte de l'hébergement. Les labels et certifications en constantes évolutions facilitent le choix des gammes et modèles de serveurs. Certains équipements disposent de plusieurs sources d'alimentations. Les gestions d'alimentations redondantes doivent aussi entrer dans les critères de choix</v>
      </c>
      <c r="F15" s="201" t="str">
        <f>IF(ISBLANK('0. HEBERGEMENT-WiP'!L15),"",SUBSTITUTE('0. HEBERGEMENT-WiP'!L15,"NR","IT Soutenable"))</f>
        <v xml:space="preserve">Les alimentations des serveurs sont-elles certifiées 80 Plus ? </v>
      </c>
      <c r="G15" s="208" t="str">
        <f>IF(ISBLANK('0. HEBERGEMENT-WiP'!M15),"",SUBSTITUTE('0. HEBERGEMENT-WiP'!M15,"NR","IT Soutenable"))</f>
        <v/>
      </c>
      <c r="H15" s="208" t="str">
        <f>IF(ISBLANK('0. HEBERGEMENT-WiP'!N15),"",SUBSTITUTE('0. HEBERGEMENT-WiP'!N15,"NR","IT Soutenable"))</f>
        <v/>
      </c>
      <c r="I15" s="208" t="str">
        <f>IF(ISBLANK('0. HEBERGEMENT-WiP'!O15),"",SUBSTITUTE('0. HEBERGEMENT-WiP'!O15,"NR","IT Soutenable"))</f>
        <v/>
      </c>
    </row>
    <row r="16" spans="1:9" ht="15.75" customHeight="1">
      <c r="A16" s="208" t="str">
        <f>IF(ISBLANK('0. HEBERGEMENT-WiP'!G16),"",SUBSTITUTE('0. HEBERGEMENT-WiP'!G16,"NR","IT Soutenable"))</f>
        <v>Energie</v>
      </c>
      <c r="B16" s="213" t="str">
        <f>IF(ISBLANK('0. HEBERGEMENT-WiP'!H16),"",SUBSTITUTE('0. HEBERGEMENT-WiP'!H16,"NR","IT Soutenable"))</f>
        <v/>
      </c>
      <c r="C16" s="215" t="str">
        <f>IF(ISBLANK('0. HEBERGEMENT-WiP'!I16),"",SUBSTITUTE('0. HEBERGEMENT-WiP'!I16,"NR","IT Soutenable"))</f>
        <v/>
      </c>
      <c r="D16" s="201" t="str">
        <f>IF(ISBLANK('0. HEBERGEMENT-WiP'!J16),"",SUBSTITUTE('0. HEBERGEMENT-WiP'!J16,"NR","IT Soutenable"))</f>
        <v>Est-ce que le PUE (Power Usage Effectivness) est disponible ?</v>
      </c>
      <c r="E16" s="201" t="str">
        <f>IF(ISBLANK('0. HEBERGEMENT-WiP'!K16),"",SUBSTITUTE('0. HEBERGEMENT-WiP'!K16,"NR","IT Soutenable"))</f>
        <v>La puissance totale consommée par le datacenter en comparaison de la puissance consommée par les serveurs donnent l'efficacité globale de toute l'infrastructure.</v>
      </c>
      <c r="F16" s="201" t="str">
        <f>IF(ISBLANK('0. HEBERGEMENT-WiP'!L16),"",SUBSTITUTE('0. HEBERGEMENT-WiP'!L16,"NR","IT Soutenable"))</f>
        <v>Le PUE est-il inférieur ou égal à 1,2 ?</v>
      </c>
      <c r="G16" s="208" t="str">
        <f>IF(ISBLANK('0. HEBERGEMENT-WiP'!M16),"",SUBSTITUTE('0. HEBERGEMENT-WiP'!M16,"NR","IT Soutenable"))</f>
        <v>Le datacenter suit-il le European code of conduct for data centres ?</v>
      </c>
      <c r="H16" s="208" t="str">
        <f>IF(ISBLANK('0. HEBERGEMENT-WiP'!N16),"",SUBSTITUTE('0. HEBERGEMENT-WiP'!N16,"NR","IT Soutenable"))</f>
        <v/>
      </c>
      <c r="I16" s="208" t="str">
        <f>IF(ISBLANK('0. HEBERGEMENT-WiP'!O16),"",SUBSTITUTE('0. HEBERGEMENT-WiP'!O16,"NR","IT Soutenable"))</f>
        <v/>
      </c>
    </row>
    <row r="17" spans="1:9" ht="15.75" customHeight="1">
      <c r="A17" s="208" t="str">
        <f>IF(ISBLANK('0. HEBERGEMENT-WiP'!G17),"",SUBSTITUTE('0. HEBERGEMENT-WiP'!G17,"NR","IT Soutenable"))</f>
        <v>Energie</v>
      </c>
      <c r="B17" s="213" t="str">
        <f>IF(ISBLANK('0. HEBERGEMENT-WiP'!H17),"",SUBSTITUTE('0. HEBERGEMENT-WiP'!H17,"NR","IT Soutenable"))</f>
        <v/>
      </c>
      <c r="C17" s="215" t="str">
        <f>IF(ISBLANK('0. HEBERGEMENT-WiP'!I17),"",SUBSTITUTE('0. HEBERGEMENT-WiP'!I17,"NR","IT Soutenable"))</f>
        <v/>
      </c>
      <c r="D17" s="201" t="str">
        <f>IF(ISBLANK('0. HEBERGEMENT-WiP'!J17),"",SUBSTITUTE('0. HEBERGEMENT-WiP'!J17,"NR","IT Soutenable"))</f>
        <v>Le taux d'occupation des salles du datacenter est-il optimisé pour améliorer le bilan énergétique ?</v>
      </c>
      <c r="E17" s="201" t="str">
        <f>IF(ISBLANK('0. HEBERGEMENT-WiP'!K17),"",SUBSTITUTE('0. HEBERGEMENT-WiP'!K17,"NR","IT Soutenable"))</f>
        <v>La densité d'occupation des racks dans les salles d'hébergement doit permettre de privilégier l'efficacité des équipements mutualisés.</v>
      </c>
      <c r="F17" s="201" t="str">
        <f>IF(ISBLANK('0. HEBERGEMENT-WiP'!L17),"",SUBSTITUTE('0. HEBERGEMENT-WiP'!L17,"NR","IT Soutenable"))</f>
        <v>Un taux d'occupation minimum de 80% est-il pris en compte avant l'ouverture d'une autre salle ?</v>
      </c>
      <c r="G17" s="208" t="str">
        <f>IF(ISBLANK('0. HEBERGEMENT-WiP'!M17),"",SUBSTITUTE('0. HEBERGEMENT-WiP'!M17,"NR","IT Soutenable"))</f>
        <v>Les espaces vides sont-ils comblés pour optimiser la circulation d'air ?</v>
      </c>
      <c r="H17" s="208" t="str">
        <f>IF(ISBLANK('0. HEBERGEMENT-WiP'!N17),"",SUBSTITUTE('0. HEBERGEMENT-WiP'!N17,"NR","IT Soutenable"))</f>
        <v/>
      </c>
      <c r="I17" s="208" t="str">
        <f>IF(ISBLANK('0. HEBERGEMENT-WiP'!O17),"",SUBSTITUTE('0. HEBERGEMENT-WiP'!O17,"NR","IT Soutenable"))</f>
        <v/>
      </c>
    </row>
    <row r="18" spans="1:9" ht="15.75" customHeight="1">
      <c r="A18" s="208" t="str">
        <f>IF(ISBLANK('0. HEBERGEMENT-WiP'!G20),"",SUBSTITUTE('0. HEBERGEMENT-WiP'!G20,"NR","IT Soutenable"))</f>
        <v/>
      </c>
      <c r="B18" s="213" t="str">
        <f>IF(ISBLANK('0. HEBERGEMENT-WiP'!H20),"",SUBSTITUTE('0. HEBERGEMENT-WiP'!H20,"NR","IT Soutenable"))</f>
        <v>Associer les aspects humains et techniques</v>
      </c>
      <c r="C18" s="215" t="str">
        <f>IF(ISBLANK('0. HEBERGEMENT-WiP'!I20),"",SUBSTITUTE('0. HEBERGEMENT-WiP'!I20,"NR","IT Soutenable"))</f>
        <v/>
      </c>
      <c r="D18" s="201" t="str">
        <f>IF(ISBLANK('0. HEBERGEMENT-WiP'!J20),"",SUBSTITUTE('0. HEBERGEMENT-WiP'!J20,"NR","IT Soutenable"))</f>
        <v/>
      </c>
      <c r="E18" s="201" t="str">
        <f>IF(ISBLANK('0. HEBERGEMENT-WiP'!K20),"",SUBSTITUTE('0. HEBERGEMENT-WiP'!K20,"NR","IT Soutenable"))</f>
        <v/>
      </c>
      <c r="F18" s="201" t="str">
        <f>IF(ISBLANK('0. HEBERGEMENT-WiP'!L20),"",SUBSTITUTE('0. HEBERGEMENT-WiP'!L20,"NR","IT Soutenable"))</f>
        <v/>
      </c>
      <c r="G18" s="208" t="str">
        <f>IF(ISBLANK('0. HEBERGEMENT-WiP'!M20),"",SUBSTITUTE('0. HEBERGEMENT-WiP'!M20,"NR","IT Soutenable"))</f>
        <v/>
      </c>
      <c r="H18" s="208" t="str">
        <f>IF(ISBLANK('0. HEBERGEMENT-WiP'!N20),"",SUBSTITUTE('0. HEBERGEMENT-WiP'!N20,"NR","IT Soutenable"))</f>
        <v/>
      </c>
      <c r="I18" s="208" t="str">
        <f>IF(ISBLANK('0. HEBERGEMENT-WiP'!O20),"",SUBSTITUTE('0. HEBERGEMENT-WiP'!O20,"NR","IT Soutenable"))</f>
        <v/>
      </c>
    </row>
    <row r="19" spans="1:9" ht="15.75" customHeight="1">
      <c r="A19" s="208" t="str">
        <f>IF(ISBLANK('0. HEBERGEMENT-WiP'!G21),"",SUBSTITUTE('0. HEBERGEMENT-WiP'!G21,"NR","IT Soutenable"))</f>
        <v>Social</v>
      </c>
      <c r="B19" s="213" t="str">
        <f>IF(ISBLANK('0. HEBERGEMENT-WiP'!H21),"",SUBSTITUTE('0. HEBERGEMENT-WiP'!H21,"NR","IT Soutenable"))</f>
        <v/>
      </c>
      <c r="C19" s="215" t="str">
        <f>IF(ISBLANK('0. HEBERGEMENT-WiP'!I21),"",SUBSTITUTE('0. HEBERGEMENT-WiP'!I21,"NR","IT Soutenable"))</f>
        <v>Associer les aspects humains et techniques
(L'équité de traitement des salariés)</v>
      </c>
      <c r="D19" s="201" t="str">
        <f>IF(ISBLANK('0. HEBERGEMENT-WiP'!J21),"",SUBSTITUTE('0. HEBERGEMENT-WiP'!J21,"NR","IT Soutenable"))</f>
        <v>Est-ce que tous les collaborateurs du prestataire disposent de conditions sociales et salariales équivalentes à celles du client du datacenter ?</v>
      </c>
      <c r="E19" s="201" t="str">
        <f>IF(ISBLANK('0. HEBERGEMENT-WiP'!K21),"",SUBSTITUTE('0. HEBERGEMENT-WiP'!K21,"NR","IT Soutenable"))</f>
        <v>Les besoins de supervision 24/7 des datacenters peuvent pousser les opérateurs à distribuer leurs ressources techniques et humaines de supervision dans un mode "Follow the Sun". Les conditions d'exercice et de travail dans des pays différents peuvent introduire de grandes inégalités de traitement, de couverture sociale. La transparence et la cohérence de traitement de tous les collaborateurs du prestataire permet de garantir la dimension humaine et économique du IT Soutenable.</v>
      </c>
      <c r="F19" s="201" t="str">
        <f>IF(ISBLANK('0. HEBERGEMENT-WiP'!L21),"",SUBSTITUTE('0. HEBERGEMENT-WiP'!L21,"NR","IT Soutenable"))</f>
        <v>Le prestataire utilise-t-il des sous-traitants hors du territoire ?</v>
      </c>
      <c r="G19" s="208" t="str">
        <f>IF(ISBLANK('0. HEBERGEMENT-WiP'!M21),"",SUBSTITUTE('0. HEBERGEMENT-WiP'!M21,"NR","IT Soutenable"))</f>
        <v>Est-ce que les normes environnementales et sociales du prestataire sont en conformité avec celles du "client" du datacenter ? Le fournisseur externalise-t-il certaines fonctions dans des pays avec un encadrement social différent ?</v>
      </c>
      <c r="H19" s="208" t="str">
        <f>IF(ISBLANK('0. HEBERGEMENT-WiP'!N21),"",SUBSTITUTE('0. HEBERGEMENT-WiP'!N21,"NR","IT Soutenable"))</f>
        <v/>
      </c>
      <c r="I19" s="208" t="str">
        <f>IF(ISBLANK('0. HEBERGEMENT-WiP'!O21),"",SUBSTITUTE('0. HEBERGEMENT-WiP'!O21,"NR","IT Soutenable"))</f>
        <v/>
      </c>
    </row>
    <row r="20" spans="1:9" ht="15.75" customHeight="1">
      <c r="A20" s="208" t="str">
        <f>IF(ISBLANK('0. HEBERGEMENT-WiP'!G22),"",SUBSTITUTE('0. HEBERGEMENT-WiP'!G22,"NR","IT Soutenable"))</f>
        <v>Localisation</v>
      </c>
      <c r="B20" s="213" t="str">
        <f>IF(ISBLANK('0. HEBERGEMENT-WiP'!H22),"",SUBSTITUTE('0. HEBERGEMENT-WiP'!H22,"NR","IT Soutenable"))</f>
        <v/>
      </c>
      <c r="C20" s="215" t="str">
        <f>IF(ISBLANK('0. HEBERGEMENT-WiP'!I22),"",SUBSTITUTE('0. HEBERGEMENT-WiP'!I22,"NR","IT Soutenable"))</f>
        <v>Associer les aspects humains et techniques
(Réduire les impacts de la distance)</v>
      </c>
      <c r="D20" s="201" t="str">
        <f>IF(ISBLANK('0. HEBERGEMENT-WiP'!J22),"",SUBSTITUTE('0. HEBERGEMENT-WiP'!J22,"NR","IT Soutenable"))</f>
        <v>Le datacenter est-il situé à proximité de l'activité principale ?</v>
      </c>
      <c r="E20" s="201" t="str">
        <f>IF(ISBLANK('0. HEBERGEMENT-WiP'!K22),"",SUBSTITUTE('0. HEBERGEMENT-WiP'!K22,"NR","IT Soutenable"))</f>
        <v>Les déplacements physiques sur les datacenters sont par nature peu fréquents mais des synchronisations avec les équipes techniques sur site est parfois indispensable. La distance doit être minimisée pour réduire les impacts de ces déplacements</v>
      </c>
      <c r="F20" s="201" t="str">
        <f>IF(ISBLANK('0. HEBERGEMENT-WiP'!L22),"",SUBSTITUTE('0. HEBERGEMENT-WiP'!L22,"NR","IT Soutenable"))</f>
        <v>Les besoins, coûts et impacts de déplacements sur le datacenter ont-ils été évalués ?</v>
      </c>
      <c r="G20" s="208" t="str">
        <f>IF(ISBLANK('0. HEBERGEMENT-WiP'!M22),"",SUBSTITUTE('0. HEBERGEMENT-WiP'!M22,"NR","IT Soutenable"))</f>
        <v/>
      </c>
      <c r="H20" s="208" t="str">
        <f>IF(ISBLANK('0. HEBERGEMENT-WiP'!N22),"",SUBSTITUTE('0. HEBERGEMENT-WiP'!N22,"NR","IT Soutenable"))</f>
        <v/>
      </c>
      <c r="I20" s="208" t="str">
        <f>IF(ISBLANK('0. HEBERGEMENT-WiP'!O22),"",SUBSTITUTE('0. HEBERGEMENT-WiP'!O22,"NR","IT Soutenable"))</f>
        <v/>
      </c>
    </row>
    <row r="21" spans="1:9" ht="15.75" customHeight="1">
      <c r="A21" s="208" t="str">
        <f>IF(ISBLANK('0. HEBERGEMENT-WiP'!G23),"",SUBSTITUTE('0. HEBERGEMENT-WiP'!G23,"NR","IT Soutenable"))</f>
        <v>Localisation</v>
      </c>
      <c r="B21" s="213" t="str">
        <f>IF(ISBLANK('0. HEBERGEMENT-WiP'!H23),"",SUBSTITUTE('0. HEBERGEMENT-WiP'!H23,"NR","IT Soutenable"))</f>
        <v/>
      </c>
      <c r="C21" s="215" t="str">
        <f>IF(ISBLANK('0. HEBERGEMENT-WiP'!I23),"",SUBSTITUTE('0. HEBERGEMENT-WiP'!I23,"NR","IT Soutenable"))</f>
        <v/>
      </c>
      <c r="D21" s="201" t="str">
        <f>IF(ISBLANK('0. HEBERGEMENT-WiP'!J23),"",SUBSTITUTE('0. HEBERGEMENT-WiP'!J23,"NR","IT Soutenable"))</f>
        <v>Les trajets pour interventions au datacenter sont-ils possibles en transport en commun ou mobilité douce?</v>
      </c>
      <c r="E21" s="201" t="str">
        <f>IF(ISBLANK('0. HEBERGEMENT-WiP'!K23),"",SUBSTITUTE('0. HEBERGEMENT-WiP'!K23,"NR","IT Soutenable"))</f>
        <v>La localisation du datacenter dans un périmètre accessible en mobilité faible émission est plus intéressante pour les quelques déplacements qui seraient nécessaires.</v>
      </c>
      <c r="F21" s="201" t="str">
        <f>IF(ISBLANK('0. HEBERGEMENT-WiP'!L23),"",SUBSTITUTE('0. HEBERGEMENT-WiP'!L23,"NR","IT Soutenable"))</f>
        <v>Les différents moyens de transport pour rejoindre le datacenter sont-ils vérifiés ?</v>
      </c>
      <c r="G21" s="208" t="str">
        <f>IF(ISBLANK('0. HEBERGEMENT-WiP'!M23),"",SUBSTITUTE('0. HEBERGEMENT-WiP'!M23,"NR","IT Soutenable"))</f>
        <v/>
      </c>
      <c r="H21" s="208" t="str">
        <f>IF(ISBLANK('0. HEBERGEMENT-WiP'!N23),"",SUBSTITUTE('0. HEBERGEMENT-WiP'!N23,"NR","IT Soutenable"))</f>
        <v/>
      </c>
      <c r="I21" s="208" t="str">
        <f>IF(ISBLANK('0. HEBERGEMENT-WiP'!O23),"",SUBSTITUTE('0. HEBERGEMENT-WiP'!O23,"NR","IT Soutenable"))</f>
        <v/>
      </c>
    </row>
    <row r="22" spans="1:9" ht="15.75" customHeight="1">
      <c r="A22" s="208" t="str">
        <f>IF(ISBLANK('0. HEBERGEMENT-WiP'!G24),"",SUBSTITUTE('0. HEBERGEMENT-WiP'!G24,"NR","IT Soutenable"))</f>
        <v>Social</v>
      </c>
      <c r="B22" s="213" t="str">
        <f>IF(ISBLANK('0. HEBERGEMENT-WiP'!H24),"",SUBSTITUTE('0. HEBERGEMENT-WiP'!H24,"NR","IT Soutenable"))</f>
        <v/>
      </c>
      <c r="C22" s="215" t="str">
        <f>IF(ISBLANK('0. HEBERGEMENT-WiP'!I24),"",SUBSTITUTE('0. HEBERGEMENT-WiP'!I24,"NR","IT Soutenable"))</f>
        <v>Associer les aspects humains et techniques
(Favoriser l'activité locale (Litigieux de positionner une contrainte purement géographique)
Garantir l'équité de traitement de toutes les parties prenantes)</v>
      </c>
      <c r="D22" s="201" t="str">
        <f>IF(ISBLANK('0. HEBERGEMENT-WiP'!J24),"",SUBSTITUTE('0. HEBERGEMENT-WiP'!J24,"NR","IT Soutenable"))</f>
        <v>Le datacenter favorise-t-il l'écosystème économique local ?</v>
      </c>
      <c r="E22" s="201" t="str">
        <f>IF(ISBLANK('0. HEBERGEMENT-WiP'!K24),"",SUBSTITUTE('0. HEBERGEMENT-WiP'!K24,"NR","IT Soutenable"))</f>
        <v>La localisation du datacenter, notamment le pays, peut introduire des conséquences sur la territorialité des données. La région de son implémentation dans des zones favorisées ou défavorisées peut permettre de réduire les impacts des zones où le numérique est peut représenté.</v>
      </c>
      <c r="F22" s="201" t="str">
        <f>IF(ISBLANK('0. HEBERGEMENT-WiP'!L24),"",SUBSTITUTE('0. HEBERGEMENT-WiP'!L24,"NR","IT Soutenable"))</f>
        <v>L'engagement local du fournisseur est-il validé ?</v>
      </c>
      <c r="G22" s="208" t="str">
        <f>IF(ISBLANK('0. HEBERGEMENT-WiP'!M24),"",SUBSTITUTE('0. HEBERGEMENT-WiP'!M24,"NR","IT Soutenable"))</f>
        <v/>
      </c>
      <c r="H22" s="208" t="str">
        <f>IF(ISBLANK('0. HEBERGEMENT-WiP'!N24),"",SUBSTITUTE('0. HEBERGEMENT-WiP'!N24,"NR","IT Soutenable"))</f>
        <v/>
      </c>
      <c r="I22" s="208" t="str">
        <f>IF(ISBLANK('0. HEBERGEMENT-WiP'!O24),"",SUBSTITUTE('0. HEBERGEMENT-WiP'!O24,"NR","IT Soutenable"))</f>
        <v>16. Les matériels électroniques font l'objet d'une maintenance régulière</v>
      </c>
    </row>
    <row r="23" spans="1:9" ht="15.75" customHeight="1">
      <c r="A23" s="208" t="str">
        <f>IF(ISBLANK('0. HEBERGEMENT-WiP'!G25),"",SUBSTITUTE('0. HEBERGEMENT-WiP'!G25,"NR","IT Soutenable"))</f>
        <v>Social</v>
      </c>
      <c r="B23" s="213" t="str">
        <f>IF(ISBLANK('0. HEBERGEMENT-WiP'!H25),"",SUBSTITUTE('0. HEBERGEMENT-WiP'!H25,"NR","IT Soutenable"))</f>
        <v/>
      </c>
      <c r="C23" s="215" t="str">
        <f>IF(ISBLANK('0. HEBERGEMENT-WiP'!I25),"",SUBSTITUTE('0. HEBERGEMENT-WiP'!I25,"NR","IT Soutenable"))</f>
        <v>Associer les aspects humains et techniques
(Valider les aspects RSE et IT Soutenable des fournisseurs )</v>
      </c>
      <c r="D23" s="201" t="str">
        <f>IF(ISBLANK('0. HEBERGEMENT-WiP'!J25),"",SUBSTITUTE('0. HEBERGEMENT-WiP'!J25,"NR","IT Soutenable"))</f>
        <v>Le matériel provient-il d'entreprises réputées comme respectant le code du travail ?</v>
      </c>
      <c r="E23" s="201" t="str">
        <f>IF(ISBLANK('0. HEBERGEMENT-WiP'!K25),"",SUBSTITUTE('0. HEBERGEMENT-WiP'!K25,"NR","IT Soutenable"))</f>
        <v>Les fournisseurs d'approvisionnements matériels du datacenter doivent pouvoir être tracés pour permettre une analyse du cycle de vie. Le strict respect des normes internationales du travail doivent pouvoir être validées.</v>
      </c>
      <c r="F23" s="201" t="str">
        <f>IF(ISBLANK('0. HEBERGEMENT-WiP'!L25),"",SUBSTITUTE('0. HEBERGEMENT-WiP'!L25,"NR","IT Soutenable"))</f>
        <v>La traçabilité d'approvisionnement est-elle garantie ?</v>
      </c>
      <c r="G23" s="208" t="str">
        <f>IF(ISBLANK('0. HEBERGEMENT-WiP'!M25),"",SUBSTITUTE('0. HEBERGEMENT-WiP'!M25,"NR","IT Soutenable"))</f>
        <v/>
      </c>
      <c r="H23" s="208" t="str">
        <f>IF(ISBLANK('0. HEBERGEMENT-WiP'!N25),"",SUBSTITUTE('0. HEBERGEMENT-WiP'!N25,"NR","IT Soutenable"))</f>
        <v/>
      </c>
      <c r="I23" s="208" t="str">
        <f>IF(ISBLANK('0. HEBERGEMENT-WiP'!O25),"",SUBSTITUTE('0. HEBERGEMENT-WiP'!O25,"NR","IT Soutenable"))</f>
        <v/>
      </c>
    </row>
    <row r="24" spans="1:9" ht="15.75" customHeight="1">
      <c r="A24" s="208" t="str">
        <f>IF(ISBLANK('0. HEBERGEMENT-WiP'!G26),"",SUBSTITUTE('0. HEBERGEMENT-WiP'!G26,"NR","IT Soutenable"))</f>
        <v>Social</v>
      </c>
      <c r="B24" s="213" t="str">
        <f>IF(ISBLANK('0. HEBERGEMENT-WiP'!H26),"",SUBSTITUTE('0. HEBERGEMENT-WiP'!H26,"NR","IT Soutenable"))</f>
        <v/>
      </c>
      <c r="C24" s="215" t="str">
        <f>IF(ISBLANK('0. HEBERGEMENT-WiP'!I26),"",SUBSTITUTE('0. HEBERGEMENT-WiP'!I26,"NR","IT Soutenable"))</f>
        <v/>
      </c>
      <c r="D24" s="201" t="str">
        <f>IF(ISBLANK('0. HEBERGEMENT-WiP'!J26),"",SUBSTITUTE('0. HEBERGEMENT-WiP'!J26,"NR","IT Soutenable"))</f>
        <v>Est-ce que les équipements sont fabriqués par des entreprises respectueuses de l'environnement ?</v>
      </c>
      <c r="E24" s="201" t="str">
        <f>IF(ISBLANK('0. HEBERGEMENT-WiP'!K26),"",SUBSTITUTE('0. HEBERGEMENT-WiP'!K26,"NR","IT Soutenable"))</f>
        <v>Le positionnement IT Soutenable des fournisseurs de matériels du datacenter doit pouvoir être exposé et validé, pour assurer la continuité de la vision que demande l'analyse du cycle de vie.</v>
      </c>
      <c r="F24" s="201" t="str">
        <f>IF(ISBLANK('0. HEBERGEMENT-WiP'!L26),"",SUBSTITUTE('0. HEBERGEMENT-WiP'!L26,"NR","IT Soutenable"))</f>
        <v>Les indicateurs IT Soutenable des fournisseurs sont-ils disponibles ?</v>
      </c>
      <c r="G24" s="208" t="str">
        <f>IF(ISBLANK('0. HEBERGEMENT-WiP'!M26),"",SUBSTITUTE('0. HEBERGEMENT-WiP'!M26,"NR","IT Soutenable"))</f>
        <v/>
      </c>
      <c r="H24" s="208" t="str">
        <f>IF(ISBLANK('0. HEBERGEMENT-WiP'!N26),"",SUBSTITUTE('0. HEBERGEMENT-WiP'!N26,"NR","IT Soutenable"))</f>
        <v/>
      </c>
      <c r="I24" s="208" t="str">
        <f>IF(ISBLANK('0. HEBERGEMENT-WiP'!O26),"",SUBSTITUTE('0. HEBERGEMENT-WiP'!O26,"NR","IT Soutenable"))</f>
        <v>19 - Les disques durs sont choisis en fonction de leur faible consommation énergétique</v>
      </c>
    </row>
    <row r="25" spans="1:9" ht="15.75" customHeight="1">
      <c r="A25" s="208" t="str">
        <f>IF(ISBLANK('0. HEBERGEMENT-WiP'!G27),"",SUBSTITUTE('0. HEBERGEMENT-WiP'!G27,"NR","IT Soutenable"))</f>
        <v/>
      </c>
      <c r="B25" s="213" t="str">
        <f>IF(ISBLANK('0. HEBERGEMENT-WiP'!H27),"",SUBSTITUTE('0. HEBERGEMENT-WiP'!H27,"NR","IT Soutenable"))</f>
        <v>Adapter l'utilisation des équipements techniques aux besoins</v>
      </c>
      <c r="C25" s="215" t="str">
        <f>IF(ISBLANK('0. HEBERGEMENT-WiP'!I27),"",SUBSTITUTE('0. HEBERGEMENT-WiP'!I27,"NR","IT Soutenable"))</f>
        <v/>
      </c>
      <c r="D25" s="201" t="str">
        <f>IF(ISBLANK('0. HEBERGEMENT-WiP'!J27),"",SUBSTITUTE('0. HEBERGEMENT-WiP'!J27,"NR","IT Soutenable"))</f>
        <v/>
      </c>
      <c r="E25" s="201" t="str">
        <f>IF(ISBLANK('0. HEBERGEMENT-WiP'!K27),"",SUBSTITUTE('0. HEBERGEMENT-WiP'!K27,"NR","IT Soutenable"))</f>
        <v/>
      </c>
      <c r="F25" s="201" t="str">
        <f>IF(ISBLANK('0. HEBERGEMENT-WiP'!L27),"",SUBSTITUTE('0. HEBERGEMENT-WiP'!L27,"NR","IT Soutenable"))</f>
        <v/>
      </c>
      <c r="G25" s="208" t="str">
        <f>IF(ISBLANK('0. HEBERGEMENT-WiP'!M27),"",SUBSTITUTE('0. HEBERGEMENT-WiP'!M27,"NR","IT Soutenable"))</f>
        <v/>
      </c>
      <c r="H25" s="208" t="str">
        <f>IF(ISBLANK('0. HEBERGEMENT-WiP'!N27),"",SUBSTITUTE('0. HEBERGEMENT-WiP'!N27,"NR","IT Soutenable"))</f>
        <v/>
      </c>
      <c r="I25" s="208" t="str">
        <f>IF(ISBLANK('0. HEBERGEMENT-WiP'!O27),"",SUBSTITUTE('0. HEBERGEMENT-WiP'!O27,"NR","IT Soutenable"))</f>
        <v/>
      </c>
    </row>
    <row r="26" spans="1:9" ht="15.75" customHeight="1">
      <c r="A26" s="208" t="str">
        <f>IF(ISBLANK('0. HEBERGEMENT-WiP'!G28),"",SUBSTITUTE('0. HEBERGEMENT-WiP'!G28,"NR","IT Soutenable"))</f>
        <v>Energie</v>
      </c>
      <c r="B26" s="213" t="str">
        <f>IF(ISBLANK('0. HEBERGEMENT-WiP'!H28),"",SUBSTITUTE('0. HEBERGEMENT-WiP'!H28,"NR","IT Soutenable"))</f>
        <v/>
      </c>
      <c r="C26" s="215" t="str">
        <f>IF(ISBLANK('0. HEBERGEMENT-WiP'!I28),"",SUBSTITUTE('0. HEBERGEMENT-WiP'!I28,"NR","IT Soutenable"))</f>
        <v>Adapter l'utilisation des équipements techniques aux besoins
(Eviter que les serveurs ne fonctionnent 24h/7j)</v>
      </c>
      <c r="D26" s="201" t="str">
        <f>IF(ISBLANK('0. HEBERGEMENT-WiP'!J28),"",SUBSTITUTE('0. HEBERGEMENT-WiP'!J28,"NR","IT Soutenable"))</f>
        <v>Les serveurs /routeurs sont-ils éteints quand ils sont inutilisés ?</v>
      </c>
      <c r="E26" s="201" t="str">
        <f>IF(ISBLANK('0. HEBERGEMENT-WiP'!K28),"",SUBSTITUTE('0. HEBERGEMENT-WiP'!K28,"NR","IT Soutenable"))</f>
        <v>L'infrastructure réseau est au coeur de l'architecture des datacenters, les mécanismes de redondances, de sur-dimensionnement sont largement déployés mais utilisés de manière ponctuelle. En l'absence de besoin et lorsque cela n'impacte pas la sécurité du site, les équipements en sur-nombre devraient être hors tension pour diminuer les consommations d'énergie et les besoins de refroidissement.</v>
      </c>
      <c r="F26" s="201" t="str">
        <f>IF(ISBLANK('0. HEBERGEMENT-WiP'!L28),"",SUBSTITUTE('0. HEBERGEMENT-WiP'!L28,"NR","IT Soutenable"))</f>
        <v>Les procédures d'arrêt des serveurs non-utilisés sont-elles mises en place ?</v>
      </c>
      <c r="G26" s="208" t="str">
        <f>IF(ISBLANK('0. HEBERGEMENT-WiP'!M28),"",SUBSTITUTE('0. HEBERGEMENT-WiP'!M28,"NR","IT Soutenable"))</f>
        <v/>
      </c>
      <c r="H26" s="208" t="str">
        <f>IF(ISBLANK('0. HEBERGEMENT-WiP'!N28),"",SUBSTITUTE('0. HEBERGEMENT-WiP'!N28,"NR","IT Soutenable"))</f>
        <v/>
      </c>
      <c r="I26" s="208" t="str">
        <f>IF(ISBLANK('0. HEBERGEMENT-WiP'!O28),"",SUBSTITUTE('0. HEBERGEMENT-WiP'!O28,"NR","IT Soutenable"))</f>
        <v>1 - Les matériels qui ne demandent pas un fonctionnement permanent sont systématiquement éteints et non mis en veille.</v>
      </c>
    </row>
    <row r="27" spans="1:9" ht="15.75" customHeight="1">
      <c r="A27" s="208" t="str">
        <f>IF(ISBLANK('0. HEBERGEMENT-WiP'!G29),"",SUBSTITUTE('0. HEBERGEMENT-WiP'!G29,"NR","IT Soutenable"))</f>
        <v>Systèmes (software)</v>
      </c>
      <c r="B27" s="213" t="str">
        <f>IF(ISBLANK('0. HEBERGEMENT-WiP'!H29),"",SUBSTITUTE('0. HEBERGEMENT-WiP'!H29,"NR","IT Soutenable"))</f>
        <v/>
      </c>
      <c r="C27" s="215" t="str">
        <f>IF(ISBLANK('0. HEBERGEMENT-WiP'!I29),"",SUBSTITUTE('0. HEBERGEMENT-WiP'!I29,"NR","IT Soutenable"))</f>
        <v>Adapter l'utilisation des équipements techniques aux besoins
(Les machines virtuelles sont-elles consolidées ?)</v>
      </c>
      <c r="D27" s="201" t="str">
        <f>IF(ISBLANK('0. HEBERGEMENT-WiP'!J29),"",SUBSTITUTE('0. HEBERGEMENT-WiP'!J29,"NR","IT Soutenable"))</f>
        <v>La taille du parc physique est-il en adéquation avec le volume de machines virtuelles à exécuter ?</v>
      </c>
      <c r="E27" s="201" t="str">
        <f>IF(ISBLANK('0. HEBERGEMENT-WiP'!K29),"",SUBSTITUTE('0. HEBERGEMENT-WiP'!K29,"NR","IT Soutenable"))</f>
        <v>Les techniques de virtualisation permettent de mutualiser les ressources physiques d'un serveur et d'un espace de stockage. Cette abstraction peut optimiser l'emploi du matériel, mais peut aussi conduire à sous-utiliser les équipements physiques et déployer de nouveaux équipements avant que le besoin ne soit réellement présent. L'impact environnemental total d'un serveur et de son utilisation est important.</v>
      </c>
      <c r="F27" s="201" t="str">
        <f>IF(ISBLANK('0. HEBERGEMENT-WiP'!L29),"",SUBSTITUTE('0. HEBERGEMENT-WiP'!L29,"NR","IT Soutenable"))</f>
        <v>L'allocation des ressources physiques par rapport aux machines virtuelles est-elle suivie ?</v>
      </c>
      <c r="G27" s="208" t="str">
        <f>IF(ISBLANK('0. HEBERGEMENT-WiP'!M29),"",SUBSTITUTE('0. HEBERGEMENT-WiP'!M29,"NR","IT Soutenable"))</f>
        <v xml:space="preserve">Les ratios vCPU:pCPU sont-ils &gt; 1:1 ?
</v>
      </c>
      <c r="H27" s="208" t="str">
        <f>IF(ISBLANK('0. HEBERGEMENT-WiP'!N29),"",SUBSTITUTE('0. HEBERGEMENT-WiP'!N29,"NR","IT Soutenable"))</f>
        <v/>
      </c>
      <c r="I27" s="208" t="str">
        <f>IF(ISBLANK('0. HEBERGEMENT-WiP'!O29),"",SUBSTITUTE('0. HEBERGEMENT-WiP'!O29,"NR","IT Soutenable"))</f>
        <v/>
      </c>
    </row>
    <row r="28" spans="1:9" ht="15.75" customHeight="1">
      <c r="A28" s="208" t="str">
        <f>IF(ISBLANK('0. HEBERGEMENT-WiP'!G30),"",SUBSTITUTE('0. HEBERGEMENT-WiP'!G30,"NR","IT Soutenable"))</f>
        <v>Systèmes (software)</v>
      </c>
      <c r="B28" s="213" t="str">
        <f>IF(ISBLANK('0. HEBERGEMENT-WiP'!H30),"",SUBSTITUTE('0. HEBERGEMENT-WiP'!H30,"NR","IT Soutenable"))</f>
        <v/>
      </c>
      <c r="C28" s="215" t="str">
        <f>IF(ISBLANK('0. HEBERGEMENT-WiP'!I30),"",SUBSTITUTE('0. HEBERGEMENT-WiP'!I30,"NR","IT Soutenable"))</f>
        <v>Adapter l'utilisation des équipements techniques aux besoins
(Dimensionner les resources CPU / RAM en fonction de l'utilisation)</v>
      </c>
      <c r="D28" s="201" t="str">
        <f>IF(ISBLANK('0. HEBERGEMENT-WiP'!J30),"",SUBSTITUTE('0. HEBERGEMENT-WiP'!J30,"NR","IT Soutenable"))</f>
        <v>La mémoire attribuée est-elle fonction de l'usage réel ?</v>
      </c>
      <c r="E28" s="201" t="str">
        <f>IF(ISBLANK('0. HEBERGEMENT-WiP'!K30),"",SUBSTITUTE('0. HEBERGEMENT-WiP'!K30,"NR","IT Soutenable"))</f>
        <v>L'adaptation et le suivi des consommations de ressources physiques doivent faire intervenir des collectes sur les équipements physiques et sur tous les équipements virtuels qu'ils accueillent. Les techniques de virtualisation récentes autorisent le changement de paramètres sans interruption pour, en fonction du besoin, augmenter ou diminuer les ressources (CPU/RAM) allouées aux machines virtuelles, voire migrer des machines virtuelles sur des serveurs physiques moins chargés.</v>
      </c>
      <c r="F28" s="201" t="str">
        <f>IF(ISBLANK('0. HEBERGEMENT-WiP'!L30),"",SUBSTITUTE('0. HEBERGEMENT-WiP'!L30,"NR","IT Soutenable"))</f>
        <v>Quels mécanismes de supervision sont déployés ?</v>
      </c>
      <c r="G28" s="208" t="str">
        <f>IF(ISBLANK('0. HEBERGEMENT-WiP'!M30),"",SUBSTITUTE('0. HEBERGEMENT-WiP'!M30,"NR","IT Soutenable"))</f>
        <v>Le taux de disponibilité des ressources physiques est-il &lt; 25% avant d'envisager de provisionner de nouveaux équipements ?</v>
      </c>
      <c r="H28" s="208" t="str">
        <f>IF(ISBLANK('0. HEBERGEMENT-WiP'!N30),"",SUBSTITUTE('0. HEBERGEMENT-WiP'!N30,"NR","IT Soutenable"))</f>
        <v/>
      </c>
      <c r="I28" s="208" t="str">
        <f>IF(ISBLANK('0. HEBERGEMENT-WiP'!O30),"",SUBSTITUTE('0. HEBERGEMENT-WiP'!O30,"NR","IT Soutenable"))</f>
        <v/>
      </c>
    </row>
    <row r="29" spans="1:9" ht="15.75" customHeight="1">
      <c r="A29" s="208" t="str">
        <f>IF(ISBLANK('0. HEBERGEMENT-WiP'!G31),"",SUBSTITUTE('0. HEBERGEMENT-WiP'!G31,"NR","IT Soutenable"))</f>
        <v>Systèmes (software)</v>
      </c>
      <c r="B29" s="213" t="str">
        <f>IF(ISBLANK('0. HEBERGEMENT-WiP'!H31),"",SUBSTITUTE('0. HEBERGEMENT-WiP'!H31,"NR","IT Soutenable"))</f>
        <v/>
      </c>
      <c r="C29" s="215" t="str">
        <f>IF(ISBLANK('0. HEBERGEMENT-WiP'!I31),"",SUBSTITUTE('0. HEBERGEMENT-WiP'!I31,"NR","IT Soutenable"))</f>
        <v/>
      </c>
      <c r="D29" s="201" t="str">
        <f>IF(ISBLANK('0. HEBERGEMENT-WiP'!J31),"",SUBSTITUTE('0. HEBERGEMENT-WiP'!J31,"NR","IT Soutenable"))</f>
        <v>Le nombre de coeurs attribués est-il fonction de l'usage réel ?</v>
      </c>
      <c r="E29" s="201" t="str">
        <f>IF(ISBLANK('0. HEBERGEMENT-WiP'!K31),"",SUBSTITUTE('0. HEBERGEMENT-WiP'!K31,"NR","IT Soutenable"))</f>
        <v>Les ressources CPU accessibles par les machines virtuelles sont fonction du nombre de processeurs, du nombre de coeurs de chaque processeur et des capacités d'hyperThreading. Ce nombre de composants CPU constitue la base des ressources virtuelles que les machines virtuelles pourront allouer.</v>
      </c>
      <c r="F29" s="201" t="str">
        <f>IF(ISBLANK('0. HEBERGEMENT-WiP'!L31),"",SUBSTITUTE('0. HEBERGEMENT-WiP'!L31,"NR","IT Soutenable"))</f>
        <v>Le dimensionnement est-il possible à chaud ?</v>
      </c>
      <c r="G29" s="208" t="str">
        <f>IF(ISBLANK('0. HEBERGEMENT-WiP'!M31),"",SUBSTITUTE('0. HEBERGEMENT-WiP'!M31,"NR","IT Soutenable"))</f>
        <v>L'hyperThreading est-il activé pour augmenter le nombre de physical CPU disponibles ?</v>
      </c>
      <c r="H29" s="208" t="str">
        <f>IF(ISBLANK('0. HEBERGEMENT-WiP'!N31),"",SUBSTITUTE('0. HEBERGEMENT-WiP'!N31,"NR","IT Soutenable"))</f>
        <v/>
      </c>
      <c r="I29" s="208" t="str">
        <f>IF(ISBLANK('0. HEBERGEMENT-WiP'!O31),"",SUBSTITUTE('0. HEBERGEMENT-WiP'!O31,"NR","IT Soutenable"))</f>
        <v>20 - Les processeurs sont choisis en fonction de leur faible consommation énergétique</v>
      </c>
    </row>
    <row r="30" spans="1:9" ht="15.75" customHeight="1">
      <c r="A30" s="208" t="str">
        <f>IF(ISBLANK('0. HEBERGEMENT-WiP'!G32),"",SUBSTITUTE('0. HEBERGEMENT-WiP'!G32,"NR","IT Soutenable"))</f>
        <v>Systèmes (software)</v>
      </c>
      <c r="B30" s="213" t="str">
        <f>IF(ISBLANK('0. HEBERGEMENT-WiP'!H32),"",SUBSTITUTE('0. HEBERGEMENT-WiP'!H32,"NR","IT Soutenable"))</f>
        <v/>
      </c>
      <c r="C30" s="215" t="str">
        <f>IF(ISBLANK('0. HEBERGEMENT-WiP'!I32),"",SUBSTITUTE('0. HEBERGEMENT-WiP'!I32,"NR","IT Soutenable"))</f>
        <v/>
      </c>
      <c r="D30" s="201" t="str">
        <f>IF(ISBLANK('0. HEBERGEMENT-WiP'!J32),"",SUBSTITUTE('0. HEBERGEMENT-WiP'!J32,"NR","IT Soutenable"))</f>
        <v>Le choix technique (mutualisé, dédié, collocation) est-il optimisé entre le besoin et l'efficacité énergétique ?</v>
      </c>
      <c r="E30" s="201" t="str">
        <f>IF(ISBLANK('0. HEBERGEMENT-WiP'!K32),"",SUBSTITUTE('0. HEBERGEMENT-WiP'!K32,"NR","IT Soutenable"))</f>
        <v>Les différentes solutions proposées par les hébergeurs génèrent des allocations de matériels physiques très différentes et donc un impact environnemental différent. Le point d'analyse majeur est le nombre de serveurs, les puissances consommées par les serveurs, les volumes de stockage et la puissance consommée par ceux-ci. L'utilisation de serveurs ou de stockages pour un besoin réduit en dessous de sa capacité nominale génère une déperdition environnementale.</v>
      </c>
      <c r="F30" s="201" t="str">
        <f>IF(ISBLANK('0. HEBERGEMENT-WiP'!L32),"",SUBSTITUTE('0. HEBERGEMENT-WiP'!L32,"NR","IT Soutenable"))</f>
        <v>Quel métrique pilote le choix : technique, sécurité , finance, évolutivité, empreinte physique ?</v>
      </c>
      <c r="G30" s="208" t="str">
        <f>IF(ISBLANK('0. HEBERGEMENT-WiP'!M32),"",SUBSTITUTE('0. HEBERGEMENT-WiP'!M32,"NR","IT Soutenable"))</f>
        <v/>
      </c>
      <c r="H30" s="208" t="str">
        <f>IF(ISBLANK('0. HEBERGEMENT-WiP'!N32),"",SUBSTITUTE('0. HEBERGEMENT-WiP'!N32,"NR","IT Soutenable"))</f>
        <v/>
      </c>
      <c r="I30" s="208" t="str">
        <f>IF(ISBLANK('0. HEBERGEMENT-WiP'!O32),"",SUBSTITUTE('0. HEBERGEMENT-WiP'!O32,"NR","IT Soutenable"))</f>
        <v>71. Les calculs et les tâches sont répartis sur différents serveurs dédiés en fonction de la nature de leurs tâches (données, mails, vidéos etc.)</v>
      </c>
    </row>
    <row r="31" spans="1:9" ht="15.75" customHeight="1">
      <c r="A31" s="208" t="str">
        <f>IF(ISBLANK('0. HEBERGEMENT-WiP'!G33),"",SUBSTITUTE('0. HEBERGEMENT-WiP'!G33,"NR","IT Soutenable"))</f>
        <v>Systèmes (software)</v>
      </c>
      <c r="B31" s="213" t="str">
        <f>IF(ISBLANK('0. HEBERGEMENT-WiP'!H33),"",SUBSTITUTE('0. HEBERGEMENT-WiP'!H33,"NR","IT Soutenable"))</f>
        <v/>
      </c>
      <c r="C31" s="215" t="str">
        <f>IF(ISBLANK('0. HEBERGEMENT-WiP'!I33),"",SUBSTITUTE('0. HEBERGEMENT-WiP'!I33,"NR","IT Soutenable"))</f>
        <v>Adapter l'utilisation des équipements techniques aux besoins
(Désactiver les resources inutilisées)</v>
      </c>
      <c r="D31" s="201" t="str">
        <f>IF(ISBLANK('0. HEBERGEMENT-WiP'!J33),"",SUBSTITUTE('0. HEBERGEMENT-WiP'!J33,"NR","IT Soutenable"))</f>
        <v>Les coeurs inutilisés sont-ils désactivés ?</v>
      </c>
      <c r="E31" s="201" t="str">
        <f>IF(ISBLANK('0. HEBERGEMENT-WiP'!K33),"",SUBSTITUTE('0. HEBERGEMENT-WiP'!K33,"NR","IT Soutenable"))</f>
        <v>Les services hébergés n'ont pas toujours les mêmes besoins de performance et subissent des variations fortes de charges, au cours de la journée, de la semaine, des mois, de l'année. Les dimensionnements sont calibrés pour accepter les charges maximales qui peuvent être sur des plages de temps restreintes. En dehors de ces périodes, le besoin de puissance est réduit et l'activité des systèmes doit être en mesure de se réduire dans les mêmes proportions pour ne pas monopoliser d'énergie inutilement.</v>
      </c>
      <c r="F31" s="201" t="str">
        <f>IF(ISBLANK('0. HEBERGEMENT-WiP'!L33),"",SUBSTITUTE('0. HEBERGEMENT-WiP'!L33,"NR","IT Soutenable"))</f>
        <v>Les périodes de sous et sur-charge sont-elles anticipées ?</v>
      </c>
      <c r="G31" s="208" t="str">
        <f>IF(ISBLANK('0. HEBERGEMENT-WiP'!M33),"",SUBSTITUTE('0. HEBERGEMENT-WiP'!M33,"NR","IT Soutenable"))</f>
        <v/>
      </c>
      <c r="H31" s="208" t="str">
        <f>IF(ISBLANK('0. HEBERGEMENT-WiP'!N33),"",SUBSTITUTE('0. HEBERGEMENT-WiP'!N33,"NR","IT Soutenable"))</f>
        <v/>
      </c>
      <c r="I31" s="208" t="str">
        <f>IF(ISBLANK('0. HEBERGEMENT-WiP'!O33),"",SUBSTITUTE('0. HEBERGEMENT-WiP'!O33,"NR","IT Soutenable"))</f>
        <v/>
      </c>
    </row>
    <row r="32" spans="1:9" ht="15.75" customHeight="1">
      <c r="A32" s="208" t="str">
        <f>IF(ISBLANK('0. HEBERGEMENT-WiP'!G34),"",SUBSTITUTE('0. HEBERGEMENT-WiP'!G34,"NR","IT Soutenable"))</f>
        <v>Systèmes (software)</v>
      </c>
      <c r="B32" s="213" t="str">
        <f>IF(ISBLANK('0. HEBERGEMENT-WiP'!H34),"",SUBSTITUTE('0. HEBERGEMENT-WiP'!H34,"NR","IT Soutenable"))</f>
        <v/>
      </c>
      <c r="C32" s="215" t="str">
        <f>IF(ISBLANK('0. HEBERGEMENT-WiP'!I34),"",SUBSTITUTE('0. HEBERGEMENT-WiP'!I34,"NR","IT Soutenable"))</f>
        <v>Adapter l'utilisation des équipements techniques aux besoins
(Minimiser l'espace de sauvegarde utilisé)</v>
      </c>
      <c r="D32" s="201" t="str">
        <f>IF(ISBLANK('0. HEBERGEMENT-WiP'!J34),"",SUBSTITUTE('0. HEBERGEMENT-WiP'!J34,"NR","IT Soutenable"))</f>
        <v>Le système de sauvegarde est-il incrémentiel (optimisation disque) ?</v>
      </c>
      <c r="E32" s="201" t="str">
        <f>IF(ISBLANK('0. HEBERGEMENT-WiP'!K34),"",SUBSTITUTE('0. HEBERGEMENT-WiP'!K34,"NR","IT Soutenable"))</f>
        <v>La sécurité est un des points clé des datacenters, les sauvegardes sont l'un des éléments participant à cette sécurisation. La volumétrie des sauvegardes est cumulative. Unitairement le volume de données à sauvegarder tend à croître, les différents jeux de sauvegardes multiplient cet effet. Les données non modifiées n'ont pas de raison d'encombrer inutilement des espaces de sauvegarde. Les sauvegardes incrémentales réduisent l'impact environnemental de ce processus. Certaines solutions sont en mesure de gérer des incréments, d'autres ne savent gérer que des archives totales qui augmentent l'empreinte environnementale.</v>
      </c>
      <c r="F32" s="201" t="str">
        <f>IF(ISBLANK('0. HEBERGEMENT-WiP'!L34),"",SUBSTITUTE('0. HEBERGEMENT-WiP'!L34,"NR","IT Soutenable"))</f>
        <v>Quel est le volume des sauvegardes quotidiennes ?</v>
      </c>
      <c r="G32" s="208" t="str">
        <f>IF(ISBLANK('0. HEBERGEMENT-WiP'!M34),"",SUBSTITUTE('0. HEBERGEMENT-WiP'!M34,"NR","IT Soutenable"))</f>
        <v/>
      </c>
      <c r="H32" s="208" t="str">
        <f>IF(ISBLANK('0. HEBERGEMENT-WiP'!N34),"",SUBSTITUTE('0. HEBERGEMENT-WiP'!N34,"NR","IT Soutenable"))</f>
        <v/>
      </c>
      <c r="I32" s="208" t="str">
        <f>IF(ISBLANK('0. HEBERGEMENT-WiP'!O34),"",SUBSTITUTE('0. HEBERGEMENT-WiP'!O34,"NR","IT Soutenable"))</f>
        <v/>
      </c>
    </row>
    <row r="33" spans="1:9" ht="15.75" customHeight="1">
      <c r="A33" s="208" t="str">
        <f>IF(ISBLANK('0. HEBERGEMENT-WiP'!G35),"",SUBSTITUTE('0. HEBERGEMENT-WiP'!G35,"NR","IT Soutenable"))</f>
        <v>Systèmes (software)</v>
      </c>
      <c r="B33" s="213" t="str">
        <f>IF(ISBLANK('0. HEBERGEMENT-WiP'!H35),"",SUBSTITUTE('0. HEBERGEMENT-WiP'!H35,"NR","IT Soutenable"))</f>
        <v/>
      </c>
      <c r="C33" s="215" t="str">
        <f>IF(ISBLANK('0. HEBERGEMENT-WiP'!I35),"",SUBSTITUTE('0. HEBERGEMENT-WiP'!I35,"NR","IT Soutenable"))</f>
        <v>Adapter l'utilisation des équipements techniques aux besoins
(Challenger l'architecture à base de container vs VM)</v>
      </c>
      <c r="D33" s="201" t="str">
        <f>IF(ISBLANK('0. HEBERGEMENT-WiP'!J35),"",SUBSTITUTE('0. HEBERGEMENT-WiP'!J35,"NR","IT Soutenable"))</f>
        <v>L'usage de containers par rapport à des machines virtuelles est-il privilégié ?</v>
      </c>
      <c r="E33" s="201" t="str">
        <f>IF(ISBLANK('0. HEBERGEMENT-WiP'!K35),"",SUBSTITUTE('0. HEBERGEMENT-WiP'!K35,"NR","IT Soutenable"))</f>
        <v>Les machines virtuelles et les containers sont 2 techniques de virtualisation. La technologie des machines virtuelles utilise beaucoup de duplications (système d'exploitation par exemple) et créent des composants virtuels associés à des composants physiques. Le mode container repose sur les composants physiques du matériel et les exploite plus nativement en limitant les duplications de composants logiciels. D'un point de vue IT Soutenable les containers sont souvent plus efficaces mais la technologie est moins largement déployée.</v>
      </c>
      <c r="F33" s="201" t="str">
        <f>IF(ISBLANK('0. HEBERGEMENT-WiP'!L35),"",SUBSTITUTE('0. HEBERGEMENT-WiP'!L35,"NR","IT Soutenable"))</f>
        <v>L'étude comparative pour le service entre VM et container est-elle disponible avec les impacts IT Soutenable de chaque solution ?</v>
      </c>
      <c r="G33" s="208" t="str">
        <f>IF(ISBLANK('0. HEBERGEMENT-WiP'!M35),"",SUBSTITUTE('0. HEBERGEMENT-WiP'!M35,"NR","IT Soutenable"))</f>
        <v/>
      </c>
      <c r="H33" s="208" t="str">
        <f>IF(ISBLANK('0. HEBERGEMENT-WiP'!N35),"",SUBSTITUTE('0. HEBERGEMENT-WiP'!N35,"NR","IT Soutenable"))</f>
        <v/>
      </c>
      <c r="I33" s="208" t="str">
        <f>IF(ISBLANK('0. HEBERGEMENT-WiP'!O35),"",SUBSTITUTE('0. HEBERGEMENT-WiP'!O35,"NR","IT Soutenable"))</f>
        <v/>
      </c>
    </row>
    <row r="34" spans="1:9" ht="15.75" customHeight="1">
      <c r="A34" s="208" t="str">
        <f>IF(ISBLANK('0. HEBERGEMENT-WiP'!G36),"",SUBSTITUTE('0. HEBERGEMENT-WiP'!G36,"NR","IT Soutenable"))</f>
        <v>Systèmes (software)</v>
      </c>
      <c r="B34" s="213" t="str">
        <f>IF(ISBLANK('0. HEBERGEMENT-WiP'!H36),"",SUBSTITUTE('0. HEBERGEMENT-WiP'!H36,"NR","IT Soutenable"))</f>
        <v/>
      </c>
      <c r="C34" s="215" t="str">
        <f>IF(ISBLANK('0. HEBERGEMENT-WiP'!I36),"",SUBSTITUTE('0. HEBERGEMENT-WiP'!I36,"NR","IT Soutenable"))</f>
        <v>Adapter l'utilisation des équipements techniques aux besoins
(Privilégier les solutions Open Source)</v>
      </c>
      <c r="D34" s="201" t="str">
        <f>IF(ISBLANK('0. HEBERGEMENT-WiP'!J36),"",SUBSTITUTE('0. HEBERGEMENT-WiP'!J36,"NR","IT Soutenable"))</f>
        <v>Est-ce que les solutions Open Source sont mises en oeuvre lorsqu'elles sont disponibles ?</v>
      </c>
      <c r="E34" s="201" t="str">
        <f>IF(ISBLANK('0. HEBERGEMENT-WiP'!K36),"",SUBSTITUTE('0. HEBERGEMENT-WiP'!K36,"NR","IT Soutenable"))</f>
        <v xml:space="preserve">Une solution Open Source n'est pas un gage d'efficacité IT Soutenable et les différentes alternatives doivent être challengées. Mais l'Open Source permet de limiter les ambitions et mainmises de certains acteurs dont les pratiques économiques, sociales sont opaques. </v>
      </c>
      <c r="F34" s="201" t="str">
        <f>IF(ISBLANK('0. HEBERGEMENT-WiP'!L36),"",SUBSTITUTE('0. HEBERGEMENT-WiP'!L36,"NR","IT Soutenable"))</f>
        <v>Les solutions Open Source sont-elles aussi sélectionnées pour leurs performances IT Soutenable ?</v>
      </c>
      <c r="G34" s="208" t="str">
        <f>IF(ISBLANK('0. HEBERGEMENT-WiP'!M36),"",SUBSTITUTE('0. HEBERGEMENT-WiP'!M36,"NR","IT Soutenable"))</f>
        <v/>
      </c>
      <c r="H34" s="208" t="str">
        <f>IF(ISBLANK('0. HEBERGEMENT-WiP'!N36),"",SUBSTITUTE('0. HEBERGEMENT-WiP'!N36,"NR","IT Soutenable"))</f>
        <v/>
      </c>
      <c r="I34" s="208" t="str">
        <f>IF(ISBLANK('0. HEBERGEMENT-WiP'!O36),"",SUBSTITUTE('0. HEBERGEMENT-WiP'!O36,"NR","IT Soutenable"))</f>
        <v/>
      </c>
    </row>
    <row r="35" spans="1:9" ht="15.75" customHeight="1">
      <c r="A35" s="208" t="str">
        <f>IF(ISBLANK('0. HEBERGEMENT-WiP'!G37),"",SUBSTITUTE('0. HEBERGEMENT-WiP'!G37,"NR","IT Soutenable"))</f>
        <v>Matériel (hardware)</v>
      </c>
      <c r="B35" s="213" t="str">
        <f>IF(ISBLANK('0. HEBERGEMENT-WiP'!H37),"",SUBSTITUTE('0. HEBERGEMENT-WiP'!H37,"NR","IT Soutenable"))</f>
        <v/>
      </c>
      <c r="C35" s="215" t="str">
        <f>IF(ISBLANK('0. HEBERGEMENT-WiP'!I37),"",SUBSTITUTE('0. HEBERGEMENT-WiP'!I37,"NR","IT Soutenable"))</f>
        <v>Adapter l'utilisation des équipements techniques aux besoins
(Gérer la disponibilité)</v>
      </c>
      <c r="D35" s="201" t="str">
        <f>IF(ISBLANK('0. HEBERGEMENT-WiP'!J37),"",SUBSTITUTE('0. HEBERGEMENT-WiP'!J37,"NR","IT Soutenable"))</f>
        <v>La haute disponibilité est-elle conçue de manière modulaire?</v>
      </c>
      <c r="E35" s="201" t="str">
        <f>IF(ISBLANK('0. HEBERGEMENT-WiP'!K37),"",SUBSTITUTE('0. HEBERGEMENT-WiP'!K37,"NR","IT Soutenable"))</f>
        <v xml:space="preserve">Les besoins de sécurisation sont différents en fonction des clients, des services hébergés. La même règle générique d'excellence dans ce domaine n'est pas toujours nécessaire. La conception des mécanismes de haute disponibilité qui met en jeu beaucoup de composants redondants doit pouvoir s'adapter au besoin réel afin de réduire l'impact des services. </v>
      </c>
      <c r="F35" s="201" t="str">
        <f>IF(ISBLANK('0. HEBERGEMENT-WiP'!L37),"",SUBSTITUTE('0. HEBERGEMENT-WiP'!L37,"NR","IT Soutenable"))</f>
        <v>Le besoin de sécurisation est-il défini pour chaque fonction ?</v>
      </c>
      <c r="G35" s="208" t="str">
        <f>IF(ISBLANK('0. HEBERGEMENT-WiP'!M37),"",SUBSTITUTE('0. HEBERGEMENT-WiP'!M37,"NR","IT Soutenable"))</f>
        <v/>
      </c>
      <c r="H35" s="208" t="str">
        <f>IF(ISBLANK('0. HEBERGEMENT-WiP'!N37),"",SUBSTITUTE('0. HEBERGEMENT-WiP'!N37,"NR","IT Soutenable"))</f>
        <v/>
      </c>
      <c r="I35" s="208" t="str">
        <f>IF(ISBLANK('0. HEBERGEMENT-WiP'!O37),"",SUBSTITUTE('0. HEBERGEMENT-WiP'!O37,"NR","IT Soutenable"))</f>
        <v/>
      </c>
    </row>
    <row r="36" spans="1:9" ht="15.75" customHeight="1">
      <c r="A36" s="208" t="str">
        <f>IF(ISBLANK('0. HEBERGEMENT-WiP'!G38),"",SUBSTITUTE('0. HEBERGEMENT-WiP'!G38,"NR","IT Soutenable"))</f>
        <v>Matériel (hardware)</v>
      </c>
      <c r="B36" s="213" t="str">
        <f>IF(ISBLANK('0. HEBERGEMENT-WiP'!H38),"",SUBSTITUTE('0. HEBERGEMENT-WiP'!H38,"NR","IT Soutenable"))</f>
        <v/>
      </c>
      <c r="C36" s="215" t="str">
        <f>IF(ISBLANK('0. HEBERGEMENT-WiP'!I38),"",SUBSTITUTE('0. HEBERGEMENT-WiP'!I38,"NR","IT Soutenable"))</f>
        <v/>
      </c>
      <c r="D36" s="201" t="str">
        <f>IF(ISBLANK('0. HEBERGEMENT-WiP'!J38),"",SUBSTITUTE('0. HEBERGEMENT-WiP'!J38,"NR","IT Soutenable"))</f>
        <v>Le provisionning / deprovisionning est-il dynamique en fonction de la charge ?</v>
      </c>
      <c r="E36" s="201" t="str">
        <f>IF(ISBLANK('0. HEBERGEMENT-WiP'!K38),"",SUBSTITUTE('0. HEBERGEMENT-WiP'!K38,"NR","IT Soutenable"))</f>
        <v>Lors de l'hébergement d'un service, chaque partie le composant peut être amenée à avoir une durée de vie différente. Il est important que l'ensemble des procédures de fin de vie soient exprimées pour que l'empreinte des composants inutilisés et arrêtés soient nulle. Y compris lorsque l'arrêt est temporaire suite à une baisse d'activité.</v>
      </c>
      <c r="F36" s="201" t="str">
        <f>IF(ISBLANK('0. HEBERGEMENT-WiP'!L38),"",SUBSTITUTE('0. HEBERGEMENT-WiP'!L38,"NR","IT Soutenable"))</f>
        <v>Après combien de temps d'inactivité les services sont-ils dé-provisionnés ?</v>
      </c>
      <c r="G36" s="208" t="str">
        <f>IF(ISBLANK('0. HEBERGEMENT-WiP'!M38),"",SUBSTITUTE('0. HEBERGEMENT-WiP'!M38,"NR","IT Soutenable"))</f>
        <v/>
      </c>
      <c r="H36" s="208" t="str">
        <f>IF(ISBLANK('0. HEBERGEMENT-WiP'!N38),"",SUBSTITUTE('0. HEBERGEMENT-WiP'!N38,"NR","IT Soutenable"))</f>
        <v/>
      </c>
      <c r="I36" s="208" t="str">
        <f>IF(ISBLANK('0. HEBERGEMENT-WiP'!O38),"",SUBSTITUTE('0. HEBERGEMENT-WiP'!O38,"NR","IT Soutenable"))</f>
        <v/>
      </c>
    </row>
    <row r="37" spans="1:9" ht="15.75" customHeight="1">
      <c r="A37" s="208" t="str">
        <f>IF(ISBLANK('0. HEBERGEMENT-WiP'!G39),"",SUBSTITUTE('0. HEBERGEMENT-WiP'!G39,"NR","IT Soutenable"))</f>
        <v>Matériel (hardware)</v>
      </c>
      <c r="B37" s="213" t="str">
        <f>IF(ISBLANK('0. HEBERGEMENT-WiP'!H39),"",SUBSTITUTE('0. HEBERGEMENT-WiP'!H39,"NR","IT Soutenable"))</f>
        <v/>
      </c>
      <c r="C37" s="215" t="str">
        <f>IF(ISBLANK('0. HEBERGEMENT-WiP'!I39),"",SUBSTITUTE('0. HEBERGEMENT-WiP'!I39,"NR","IT Soutenable"))</f>
        <v>Adapter l'utilisation des équipements techniques aux besoins
(Augmenter la "densité" des équipements)</v>
      </c>
      <c r="D37" s="201" t="str">
        <f>IF(ISBLANK('0. HEBERGEMENT-WiP'!J39),"",SUBSTITUTE('0. HEBERGEMENT-WiP'!J39,"NR","IT Soutenable"))</f>
        <v>Est-ce que les solutions de stockage permettent de réduire le nombre de composants (par exemple: supports SSD haute densité) ?</v>
      </c>
      <c r="E37" s="201" t="str">
        <f>IF(ISBLANK('0. HEBERGEMENT-WiP'!K39),"",SUBSTITUTE('0. HEBERGEMENT-WiP'!K39,"NR","IT Soutenable"))</f>
        <v xml:space="preserve">La densité des espaces de stockage conditionne la consommation d'énergie que le stockage va demander. Les technologies des disques évoluent rapidement, les parties mobiles tendent à être remplacées par des composants électroniques qui permettent de réduire la consommation électrique globale. </v>
      </c>
      <c r="F37" s="201" t="str">
        <f>IF(ISBLANK('0. HEBERGEMENT-WiP'!L39),"",SUBSTITUTE('0. HEBERGEMENT-WiP'!L39,"NR","IT Soutenable"))</f>
        <v>Quel est le ratio entre l'espace consommé et le volume de données ?</v>
      </c>
      <c r="G37" s="208" t="str">
        <f>IF(ISBLANK('0. HEBERGEMENT-WiP'!M39),"",SUBSTITUTE('0. HEBERGEMENT-WiP'!M39,"NR","IT Soutenable"))</f>
        <v/>
      </c>
      <c r="H37" s="208" t="str">
        <f>IF(ISBLANK('0. HEBERGEMENT-WiP'!N39),"",SUBSTITUTE('0. HEBERGEMENT-WiP'!N39,"NR","IT Soutenable"))</f>
        <v/>
      </c>
      <c r="I37" s="208" t="str">
        <f>IF(ISBLANK('0. HEBERGEMENT-WiP'!O39),"",SUBSTITUTE('0. HEBERGEMENT-WiP'!O39,"NR","IT Soutenable"))</f>
        <v/>
      </c>
    </row>
    <row r="38" spans="1:9" ht="15.75" customHeight="1">
      <c r="A38" s="208" t="str">
        <f>IF(ISBLANK('0. HEBERGEMENT-WiP'!G40),"",SUBSTITUTE('0. HEBERGEMENT-WiP'!G40,"NR","IT Soutenable"))</f>
        <v/>
      </c>
      <c r="B38" s="213" t="str">
        <f>IF(ISBLANK('0. HEBERGEMENT-WiP'!H40),"",SUBSTITUTE('0. HEBERGEMENT-WiP'!H40,"NR","IT Soutenable"))</f>
        <v>Suivre les impacts de l'hébergeur</v>
      </c>
      <c r="C38" s="215" t="str">
        <f>IF(ISBLANK('0. HEBERGEMENT-WiP'!I40),"",SUBSTITUTE('0. HEBERGEMENT-WiP'!I40,"NR","IT Soutenable"))</f>
        <v/>
      </c>
      <c r="D38" s="201" t="str">
        <f>IF(ISBLANK('0. HEBERGEMENT-WiP'!J40),"",SUBSTITUTE('0. HEBERGEMENT-WiP'!J40,"NR","IT Soutenable"))</f>
        <v/>
      </c>
      <c r="E38" s="201" t="str">
        <f>IF(ISBLANK('0. HEBERGEMENT-WiP'!K40),"",SUBSTITUTE('0. HEBERGEMENT-WiP'!K40,"NR","IT Soutenable"))</f>
        <v/>
      </c>
      <c r="F38" s="201" t="str">
        <f>IF(ISBLANK('0. HEBERGEMENT-WiP'!L40),"",SUBSTITUTE('0. HEBERGEMENT-WiP'!L40,"NR","IT Soutenable"))</f>
        <v/>
      </c>
      <c r="G38" s="208" t="str">
        <f>IF(ISBLANK('0. HEBERGEMENT-WiP'!M40),"",SUBSTITUTE('0. HEBERGEMENT-WiP'!M40,"NR","IT Soutenable"))</f>
        <v/>
      </c>
      <c r="H38" s="208" t="str">
        <f>IF(ISBLANK('0. HEBERGEMENT-WiP'!N40),"",SUBSTITUTE('0. HEBERGEMENT-WiP'!N40,"NR","IT Soutenable"))</f>
        <v/>
      </c>
      <c r="I38" s="208" t="str">
        <f>IF(ISBLANK('0. HEBERGEMENT-WiP'!O40),"",SUBSTITUTE('0. HEBERGEMENT-WiP'!O40,"NR","IT Soutenable"))</f>
        <v/>
      </c>
    </row>
    <row r="39" spans="1:9" ht="15.75" customHeight="1">
      <c r="A39" s="208" t="str">
        <f>IF(ISBLANK('0. HEBERGEMENT-WiP'!G41),"",SUBSTITUTE('0. HEBERGEMENT-WiP'!G41,"NR","IT Soutenable"))</f>
        <v>Energie</v>
      </c>
      <c r="B39" s="213" t="str">
        <f>IF(ISBLANK('0. HEBERGEMENT-WiP'!H41),"",SUBSTITUTE('0. HEBERGEMENT-WiP'!H41,"NR","IT Soutenable"))</f>
        <v/>
      </c>
      <c r="C39" s="215" t="str">
        <f>IF(ISBLANK('0. HEBERGEMENT-WiP'!I41),"",SUBSTITUTE('0. HEBERGEMENT-WiP'!I41,"NR","IT Soutenable"))</f>
        <v>Suivre les impacts de l'hébergeur
(Sélectionner ses fournisseurs d'énergie)</v>
      </c>
      <c r="D39" s="201" t="str">
        <f>IF(ISBLANK('0. HEBERGEMENT-WiP'!J41),"",SUBSTITUTE('0. HEBERGEMENT-WiP'!J41,"NR","IT Soutenable"))</f>
        <v>L'électricité provient-elle d'énergies renouvelables ?</v>
      </c>
      <c r="E39" s="201" t="str">
        <f>IF(ISBLANK('0. HEBERGEMENT-WiP'!K41),"",SUBSTITUTE('0. HEBERGEMENT-WiP'!K41,"NR","IT Soutenable"))</f>
        <v>L'activité d'un datacenter nécessite de l'énergie. Les sources d'énergies vont déterminer l'empreinte environnementale. Les solutions d'alimentation à partir d'énergie bas carbone et renouvelables vont diminuer cet impact.</v>
      </c>
      <c r="F39" s="201" t="str">
        <f>IF(ISBLANK('0. HEBERGEMENT-WiP'!L41),"",SUBSTITUTE('0. HEBERGEMENT-WiP'!L41,"NR","IT Soutenable"))</f>
        <v>Les sources d'alimentation énergétiques sont-elles connues ?</v>
      </c>
      <c r="G39" s="208" t="str">
        <f>IF(ISBLANK('0. HEBERGEMENT-WiP'!M41),"",SUBSTITUTE('0. HEBERGEMENT-WiP'!M41,"NR","IT Soutenable"))</f>
        <v/>
      </c>
      <c r="H39" s="208" t="str">
        <f>IF(ISBLANK('0. HEBERGEMENT-WiP'!N41),"",SUBSTITUTE('0. HEBERGEMENT-WiP'!N41,"NR","IT Soutenable"))</f>
        <v/>
      </c>
      <c r="I39" s="208" t="str">
        <f>IF(ISBLANK('0. HEBERGEMENT-WiP'!O41),"",SUBSTITUTE('0. HEBERGEMENT-WiP'!O41,"NR","IT Soutenable"))</f>
        <v>72. Le centre de données (data center) est alimenté par des énergies renouvelables</v>
      </c>
    </row>
    <row r="40" spans="1:9" ht="15.75" customHeight="1">
      <c r="A40" s="208" t="str">
        <f>IF(ISBLANK('0. HEBERGEMENT-WiP'!G42),"",SUBSTITUTE('0. HEBERGEMENT-WiP'!G42,"NR","IT Soutenable"))</f>
        <v>Energie</v>
      </c>
      <c r="B40" s="213" t="str">
        <f>IF(ISBLANK('0. HEBERGEMENT-WiP'!H42),"",SUBSTITUTE('0. HEBERGEMENT-WiP'!H42,"NR","IT Soutenable"))</f>
        <v/>
      </c>
      <c r="C40" s="215" t="str">
        <f>IF(ISBLANK('0. HEBERGEMENT-WiP'!I42),"",SUBSTITUTE('0. HEBERGEMENT-WiP'!I42,"NR","IT Soutenable"))</f>
        <v>Suivre les impacts de l'hébergeur
(Contrôler les certifications des serveurs)</v>
      </c>
      <c r="D40" s="201" t="str">
        <f>IF(ISBLANK('0. HEBERGEMENT-WiP'!J42),"",SUBSTITUTE('0. HEBERGEMENT-WiP'!J42,"NR","IT Soutenable"))</f>
        <v>Les serveurs et les équipements techniques sont-ils certifiés ?</v>
      </c>
      <c r="E40" s="201" t="str">
        <f>IF(ISBLANK('0. HEBERGEMENT-WiP'!K42),"",SUBSTITUTE('0. HEBERGEMENT-WiP'!K42,"NR","IT Soutenable"))</f>
        <v>Les normes, labels et certifications environnementales se généralisent. Les serveurs, les espaces de stockage, les équipements réseaux affichent de plus en plus fréquemment des adhésions à certaines de ces normes de fait ou standardisées. L'émergence de nouveaux marqueurs doit être surveillée pour permettre la meilleure solution.</v>
      </c>
      <c r="F40" s="201" t="str">
        <f>IF(ISBLANK('0. HEBERGEMENT-WiP'!L42),"",SUBSTITUTE('0. HEBERGEMENT-WiP'!L42,"NR","IT Soutenable"))</f>
        <v>Les serveurs ont-ils une certification (ASHRAE, TCO8, ...) ?</v>
      </c>
      <c r="G40" s="208" t="str">
        <f>IF(ISBLANK('0. HEBERGEMENT-WiP'!M42),"",SUBSTITUTE('0. HEBERGEMENT-WiP'!M42,"NR","IT Soutenable"))</f>
        <v/>
      </c>
      <c r="H40" s="208" t="str">
        <f>IF(ISBLANK('0. HEBERGEMENT-WiP'!N42),"",SUBSTITUTE('0. HEBERGEMENT-WiP'!N42,"NR","IT Soutenable"))</f>
        <v/>
      </c>
      <c r="I40" s="208" t="str">
        <f>IF(ISBLANK('0. HEBERGEMENT-WiP'!O42),"",SUBSTITUTE('0. HEBERGEMENT-WiP'!O42,"NR","IT Soutenable"))</f>
        <v>18 - Le matériel informatique choisi fait l'objet d'une certification via un éco-label.</v>
      </c>
    </row>
    <row r="41" spans="1:9" ht="15.75" customHeight="1">
      <c r="A41" s="208" t="str">
        <f>IF(ISBLANK('0. HEBERGEMENT-WiP'!G43),"",SUBSTITUTE('0. HEBERGEMENT-WiP'!G43,"NR","IT Soutenable"))</f>
        <v>Energie</v>
      </c>
      <c r="B41" s="213" t="str">
        <f>IF(ISBLANK('0. HEBERGEMENT-WiP'!H43),"",SUBSTITUTE('0. HEBERGEMENT-WiP'!H43,"NR","IT Soutenable"))</f>
        <v/>
      </c>
      <c r="C41" s="215" t="str">
        <f>IF(ISBLANK('0. HEBERGEMENT-WiP'!I43),"",SUBSTITUTE('0. HEBERGEMENT-WiP'!I43,"NR","IT Soutenable"))</f>
        <v>Suivre les impacts de l'hébergeur
(Mesurer les impacts carbone)</v>
      </c>
      <c r="D41" s="201" t="str">
        <f>IF(ISBLANK('0. HEBERGEMENT-WiP'!J43),"",SUBSTITUTE('0. HEBERGEMENT-WiP'!J43,"NR","IT Soutenable"))</f>
        <v>Le datacenter permet-il d'avoir des informations fiables en terme de consommations d'énergie?</v>
      </c>
      <c r="E41" s="201" t="str">
        <f>IF(ISBLANK('0. HEBERGEMENT-WiP'!K43),"",SUBSTITUTE('0. HEBERGEMENT-WiP'!K43,"NR","IT Soutenable"))</f>
        <v xml:space="preserve">Le total des consommations d'énergie est utile pour estimer l'empreinte environnementale du datacenter. Cela doit prendre en compte aussi les équipements de secours (générateurs, onduleurs,...), mais la segmentation de ces consommations par usage est beaucoup plus significative, certains indicateurs n'étant calculés qu'avec des données plus précises (par exemple le PUE). L'autre intérêt de cette ventilation est d'identifier les points les plus consommateurs pour mettre en place des actions visant à les réduire. </v>
      </c>
      <c r="F41" s="201" t="str">
        <f>IF(ISBLANK('0. HEBERGEMENT-WiP'!L43),"",SUBSTITUTE('0. HEBERGEMENT-WiP'!L43,"NR","IT Soutenable"))</f>
        <v>Les données sont-elles publiées et vérifiables ?</v>
      </c>
      <c r="G41" s="208" t="str">
        <f>IF(ISBLANK('0. HEBERGEMENT-WiP'!M43),"",SUBSTITUTE('0. HEBERGEMENT-WiP'!M43,"NR","IT Soutenable"))</f>
        <v/>
      </c>
      <c r="H41" s="208" t="str">
        <f>IF(ISBLANK('0. HEBERGEMENT-WiP'!N43),"",SUBSTITUTE('0. HEBERGEMENT-WiP'!N43,"NR","IT Soutenable"))</f>
        <v/>
      </c>
      <c r="I41" s="208" t="str">
        <f>IF(ISBLANK('0. HEBERGEMENT-WiP'!O43),"",SUBSTITUTE('0. HEBERGEMENT-WiP'!O43,"NR","IT Soutenable"))</f>
        <v>69. L'hébergement des sites Internet est assuré par un prestataire qui affiche sa politique Green IT</v>
      </c>
    </row>
    <row r="42" spans="1:9" ht="15.75" customHeight="1">
      <c r="A42" s="208" t="str">
        <f>IF(ISBLANK('0. HEBERGEMENT-WiP'!G44),"",SUBSTITUTE('0. HEBERGEMENT-WiP'!G44,"NR","IT Soutenable"))</f>
        <v>Energie</v>
      </c>
      <c r="B42" s="213" t="str">
        <f>IF(ISBLANK('0. HEBERGEMENT-WiP'!H44),"",SUBSTITUTE('0. HEBERGEMENT-WiP'!H44,"NR","IT Soutenable"))</f>
        <v/>
      </c>
      <c r="C42" s="215" t="str">
        <f>IF(ISBLANK('0. HEBERGEMENT-WiP'!I44),"",SUBSTITUTE('0. HEBERGEMENT-WiP'!I44,"NR","IT Soutenable"))</f>
        <v/>
      </c>
      <c r="D42" s="201" t="str">
        <f>IF(ISBLANK('0. HEBERGEMENT-WiP'!J44),"",SUBSTITUTE('0. HEBERGEMENT-WiP'!J44,"NR","IT Soutenable"))</f>
        <v>L'hébergeur est-il transparent sur l'impact carbone de l'infrastructure et des usages pour ses clients ?</v>
      </c>
      <c r="E42" s="201" t="str">
        <f>IF(ISBLANK('0. HEBERGEMENT-WiP'!K44),"",SUBSTITUTE('0. HEBERGEMENT-WiP'!K44,"NR","IT Soutenable"))</f>
        <v>L'activité d'un datacenter génère un impact carbone qui peut être important.</v>
      </c>
      <c r="F42" s="201" t="str">
        <f>IF(ISBLANK('0. HEBERGEMENT-WiP'!L44),"",SUBSTITUTE('0. HEBERGEMENT-WiP'!L44,"NR","IT Soutenable"))</f>
        <v>L'opérateur du datacenter met-il à disposition de ses clients les informations pour connaître l'impact carbone ?</v>
      </c>
      <c r="G42" s="208" t="str">
        <f>IF(ISBLANK('0. HEBERGEMENT-WiP'!M44),"",SUBSTITUTE('0. HEBERGEMENT-WiP'!M44,"NR","IT Soutenable"))</f>
        <v>Les clients ont-ils accès à des métriques sur l'impact carbone de leurs usages ?</v>
      </c>
      <c r="H42" s="208" t="str">
        <f>IF(ISBLANK('0. HEBERGEMENT-WiP'!N44),"",SUBSTITUTE('0. HEBERGEMENT-WiP'!N44,"NR","IT Soutenable"))</f>
        <v/>
      </c>
      <c r="I42" s="208" t="str">
        <f>IF(ISBLANK('0. HEBERGEMENT-WiP'!O44),"",SUBSTITUTE('0. HEBERGEMENT-WiP'!O44,"NR","IT Soutenable"))</f>
        <v/>
      </c>
    </row>
    <row r="43" spans="1:9" ht="15.75" customHeight="1">
      <c r="A43" s="208" t="str">
        <f>IF(ISBLANK('0. HEBERGEMENT-WiP'!G45),"",SUBSTITUTE('0. HEBERGEMENT-WiP'!G45,"NR","IT Soutenable"))</f>
        <v>Social</v>
      </c>
      <c r="B43" s="213" t="str">
        <f>IF(ISBLANK('0. HEBERGEMENT-WiP'!H45),"",SUBSTITUTE('0. HEBERGEMENT-WiP'!H45,"NR","IT Soutenable"))</f>
        <v/>
      </c>
      <c r="C43" s="215" t="str">
        <f>IF(ISBLANK('0. HEBERGEMENT-WiP'!I45),"",SUBSTITUTE('0. HEBERGEMENT-WiP'!I45,"NR","IT Soutenable"))</f>
        <v>Suivre les impacts de l'hébergeur
(Identifier les paramètres différenciants des fournisseurs pour les comparer)</v>
      </c>
      <c r="D43" s="201" t="str">
        <f>IF(ISBLANK('0. HEBERGEMENT-WiP'!J45),"",SUBSTITUTE('0. HEBERGEMENT-WiP'!J45,"NR","IT Soutenable"))</f>
        <v>Est-ce que les fournisseurs sont sélectionnés en fonction de leurs capacités à communiquer les indicateurs différenciants ?</v>
      </c>
      <c r="E43" s="201" t="str">
        <f>IF(ISBLANK('0. HEBERGEMENT-WiP'!K45),"",SUBSTITUTE('0. HEBERGEMENT-WiP'!K45,"NR","IT Soutenable"))</f>
        <v>Dans les règles de sélection des fournisseurs de services d'hébergement, les aspects IT Soutenable doivent être pris en compte de la même manière que si le service était pris en charge en interne. Le cahier des charges doit exposer en plus des considérations techniques, budgétaires et de respect des normes de sécurité les principes IT Soutenable que le fournisseur doit remplir.</v>
      </c>
      <c r="F43" s="201" t="str">
        <f>IF(ISBLANK('0. HEBERGEMENT-WiP'!L45),"",SUBSTITUTE('0. HEBERGEMENT-WiP'!L45,"NR","IT Soutenable"))</f>
        <v>Quels seuils sont définis comme limites d'acceptabilité ?</v>
      </c>
      <c r="G43" s="208" t="str">
        <f>IF(ISBLANK('0. HEBERGEMENT-WiP'!M45),"",SUBSTITUTE('0. HEBERGEMENT-WiP'!M45,"NR","IT Soutenable"))</f>
        <v/>
      </c>
      <c r="H43" s="208" t="str">
        <f>IF(ISBLANK('0. HEBERGEMENT-WiP'!N45),"",SUBSTITUTE('0. HEBERGEMENT-WiP'!N45,"NR","IT Soutenable"))</f>
        <v/>
      </c>
      <c r="I43" s="208" t="str">
        <f>IF(ISBLANK('0. HEBERGEMENT-WiP'!O45),"",SUBSTITUTE('0. HEBERGEMENT-WiP'!O45,"NR","IT Soutenable"))</f>
        <v/>
      </c>
    </row>
    <row r="44" spans="1:9" ht="15.75" customHeight="1">
      <c r="A44" s="208" t="str">
        <f>IF(ISBLANK('0. HEBERGEMENT-WiP'!G46),"",SUBSTITUTE('0. HEBERGEMENT-WiP'!G46,"NR","IT Soutenable"))</f>
        <v>Social</v>
      </c>
      <c r="B44" s="213" t="str">
        <f>IF(ISBLANK('0. HEBERGEMENT-WiP'!H46),"",SUBSTITUTE('0. HEBERGEMENT-WiP'!H46,"NR","IT Soutenable"))</f>
        <v/>
      </c>
      <c r="C44" s="215" t="str">
        <f>IF(ISBLANK('0. HEBERGEMENT-WiP'!I46),"",SUBSTITUTE('0. HEBERGEMENT-WiP'!I46,"NR","IT Soutenable"))</f>
        <v>Suivre les impacts de l'hébergeur
(Conformité à la Loi relative au devoir de vigilance des sociétés mères et entreprises donneuses d'ordre)</v>
      </c>
      <c r="D44" s="201" t="str">
        <f>IF(ISBLANK('0. HEBERGEMENT-WiP'!J46),"",SUBSTITUTE('0. HEBERGEMENT-WiP'!J46,"NR","IT Soutenable"))</f>
        <v>La structure juridique, ses filiales et sa filiation sont-elles respectueuses des réglementations et de la déontologie ?</v>
      </c>
      <c r="E44" s="201" t="str">
        <f>IF(ISBLANK('0. HEBERGEMENT-WiP'!K46),"",SUBSTITUTE('0. HEBERGEMENT-WiP'!K46,"NR","IT Soutenable"))</f>
        <v>Les activités d'hébergement prennent deux directions opposées : la concentration avec de gros acteurs et la multiplication d'acteurs de proximité. Les structures juridiques de ces deux types d'entités peuvent être plus ou moins visibles, il est important de pouvoir en appréhender toutes les ramifications pour choisir, en connaissance de cause et dans le respect des principes IT Soutenable, le fournisseur.</v>
      </c>
      <c r="F44" s="201" t="str">
        <f>IF(ISBLANK('0. HEBERGEMENT-WiP'!L46),"",SUBSTITUTE('0. HEBERGEMENT-WiP'!L46,"NR","IT Soutenable"))</f>
        <v>Toutes les informations légales sont-elles collectées et étudiées ?</v>
      </c>
      <c r="G44" s="208" t="str">
        <f>IF(ISBLANK('0. HEBERGEMENT-WiP'!M46),"",SUBSTITUTE('0. HEBERGEMENT-WiP'!M46,"NR","IT Soutenable"))</f>
        <v/>
      </c>
      <c r="H44" s="208" t="str">
        <f>IF(ISBLANK('0. HEBERGEMENT-WiP'!N46),"",SUBSTITUTE('0. HEBERGEMENT-WiP'!N46,"NR","IT Soutenable"))</f>
        <v/>
      </c>
      <c r="I44" s="208" t="str">
        <f>IF(ISBLANK('0. HEBERGEMENT-WiP'!O46),"",SUBSTITUTE('0. HEBERGEMENT-WiP'!O46,"NR","IT Soutenable"))</f>
        <v/>
      </c>
    </row>
    <row r="45" spans="1:9" ht="15.75" customHeight="1">
      <c r="A45" s="208" t="str">
        <f>IF(ISBLANK('0. HEBERGEMENT-WiP'!G47),"",SUBSTITUTE('0. HEBERGEMENT-WiP'!G47,"NR","IT Soutenable"))</f>
        <v>Systèmes (software)</v>
      </c>
      <c r="B45" s="213" t="str">
        <f>IF(ISBLANK('0. HEBERGEMENT-WiP'!H47),"",SUBSTITUTE('0. HEBERGEMENT-WiP'!H47,"NR","IT Soutenable"))</f>
        <v/>
      </c>
      <c r="C45" s="215" t="str">
        <f>IF(ISBLANK('0. HEBERGEMENT-WiP'!I47),"",SUBSTITUTE('0. HEBERGEMENT-WiP'!I47,"NR","IT Soutenable"))</f>
        <v>Suivre les impacts de l'hébergeur
(Vérifier les indicateurs communiqués)</v>
      </c>
      <c r="D45" s="201" t="str">
        <f>IF(ISBLANK('0. HEBERGEMENT-WiP'!J47),"",SUBSTITUTE('0. HEBERGEMENT-WiP'!J47,"NR","IT Soutenable"))</f>
        <v>Le fournisseur expose-t-il tous ses indicateurs ?</v>
      </c>
      <c r="E45" s="201" t="str">
        <f>IF(ISBLANK('0. HEBERGEMENT-WiP'!K47),"",SUBSTITUTE('0. HEBERGEMENT-WiP'!K47,"NR","IT Soutenable"))</f>
        <v>Le niveau de maturité IT Soutenable des opérateurs de datacenter est très variable, lorsque les indicateurs de performances IT Soutenable sont exposés cela démontre une maturité avancée. La communication d'indicateurs ne présume pas de la pertinence et de la fiabilité des indicateurs qui doivent aussi être exposés.</v>
      </c>
      <c r="F45" s="201" t="str">
        <f>IF(ISBLANK('0. HEBERGEMENT-WiP'!L47),"",SUBSTITUTE('0. HEBERGEMENT-WiP'!L47,"NR","IT Soutenable"))</f>
        <v>Quels indicateurs sont basés sur des données externes avec des sources fiables ?</v>
      </c>
      <c r="G45" s="208" t="str">
        <f>IF(ISBLANK('0. HEBERGEMENT-WiP'!M47),"",SUBSTITUTE('0. HEBERGEMENT-WiP'!M47,"NR","IT Soutenable"))</f>
        <v/>
      </c>
      <c r="H45" s="208" t="str">
        <f>IF(ISBLANK('0. HEBERGEMENT-WiP'!N47),"",SUBSTITUTE('0. HEBERGEMENT-WiP'!N47,"NR","IT Soutenable"))</f>
        <v/>
      </c>
      <c r="I45" s="208" t="str">
        <f>IF(ISBLANK('0. HEBERGEMENT-WiP'!O47),"",SUBSTITUTE('0. HEBERGEMENT-WiP'!O47,"NR","IT Soutenable"))</f>
        <v/>
      </c>
    </row>
    <row r="46" spans="1:9" ht="15.75" customHeight="1">
      <c r="A46" s="208" t="str">
        <f>IF(ISBLANK('0. HEBERGEMENT-WiP'!G48),"",SUBSTITUTE('0. HEBERGEMENT-WiP'!G48,"NR","IT Soutenable"))</f>
        <v>Matériel (hardware)</v>
      </c>
      <c r="B46" s="213" t="str">
        <f>IF(ISBLANK('0. HEBERGEMENT-WiP'!H48),"",SUBSTITUTE('0. HEBERGEMENT-WiP'!H48,"NR","IT Soutenable"))</f>
        <v/>
      </c>
      <c r="C46" s="215" t="str">
        <f>IF(ISBLANK('0. HEBERGEMENT-WiP'!I48),"",SUBSTITUTE('0. HEBERGEMENT-WiP'!I48,"NR","IT Soutenable"))</f>
        <v>Suivre les impacts de l'hébergeur
(Préférer la gestion durable et renouvelée du parc matériel)</v>
      </c>
      <c r="D46" s="201" t="str">
        <f>IF(ISBLANK('0. HEBERGEMENT-WiP'!J48),"",SUBSTITUTE('0. HEBERGEMENT-WiP'!J48,"NR","IT Soutenable"))</f>
        <v>Les équipements non-critiques sont-ils issus du reconditionnement ?</v>
      </c>
      <c r="E46" s="201" t="str">
        <f>IF(ISBLANK('0. HEBERGEMENT-WiP'!K48),"",SUBSTITUTE('0. HEBERGEMENT-WiP'!K48,"NR","IT Soutenable"))</f>
        <v>Le prolongement de la durée de vie des équipements permet de réduire les remplacements de matériels, l'utilisation de matériels reconditionnés est une pratique intéressante dans ce sens. Toutefois les avancées technologiques et l'efficacité des composants techniques peut rendre plus utile dans la phase d'usage de disposer de matériels récents qui vont consommer moins d'énergie pour une même utilisation.</v>
      </c>
      <c r="F46" s="201" t="str">
        <f>IF(ISBLANK('0. HEBERGEMENT-WiP'!L48),"",SUBSTITUTE('0. HEBERGEMENT-WiP'!L48,"NR","IT Soutenable"))</f>
        <v>La source d'approvisionnement est-elle exposée ?</v>
      </c>
      <c r="G46" s="208" t="str">
        <f>IF(ISBLANK('0. HEBERGEMENT-WiP'!M48),"",SUBSTITUTE('0. HEBERGEMENT-WiP'!M48,"NR","IT Soutenable"))</f>
        <v/>
      </c>
      <c r="H46" s="208" t="str">
        <f>IF(ISBLANK('0. HEBERGEMENT-WiP'!N48),"",SUBSTITUTE('0. HEBERGEMENT-WiP'!N48,"NR","IT Soutenable"))</f>
        <v/>
      </c>
      <c r="I46" s="208" t="str">
        <f>IF(ISBLANK('0. HEBERGEMENT-WiP'!O48),"",SUBSTITUTE('0. HEBERGEMENT-WiP'!O48,"NR","IT Soutenable"))</f>
        <v/>
      </c>
    </row>
    <row r="47" spans="1:9" ht="15.75" customHeight="1">
      <c r="A47" s="208" t="str">
        <f>IF(ISBLANK('0. HEBERGEMENT-WiP'!G49),"",SUBSTITUTE('0. HEBERGEMENT-WiP'!G49,"NR","IT Soutenable"))</f>
        <v>Matériel (hardware)</v>
      </c>
      <c r="B47" s="213" t="str">
        <f>IF(ISBLANK('0. HEBERGEMENT-WiP'!H49),"",SUBSTITUTE('0. HEBERGEMENT-WiP'!H49,"NR","IT Soutenable"))</f>
        <v/>
      </c>
      <c r="C47" s="215" t="str">
        <f>IF(ISBLANK('0. HEBERGEMENT-WiP'!I49),"",SUBSTITUTE('0. HEBERGEMENT-WiP'!I49,"NR","IT Soutenable"))</f>
        <v/>
      </c>
      <c r="D47" s="201" t="str">
        <f>IF(ISBLANK('0. HEBERGEMENT-WiP'!J49),"",SUBSTITUTE('0. HEBERGEMENT-WiP'!J49,"NR","IT Soutenable"))</f>
        <v>Les équipements sont-ils réparés plutôt que remplacés ?</v>
      </c>
      <c r="E47" s="201" t="str">
        <f>IF(ISBLANK('0. HEBERGEMENT-WiP'!K49),"",SUBSTITUTE('0. HEBERGEMENT-WiP'!K49,"NR","IT Soutenable"))</f>
        <v>La réparabilité des matériels, et le taux effectif de réparation est un critère qui permet d'atténuer l'impact environnemental des matériels sur l'ensemble de leurs durées de vie.</v>
      </c>
      <c r="F47" s="201" t="str">
        <f>IF(ISBLANK('0. HEBERGEMENT-WiP'!L49),"",SUBSTITUTE('0. HEBERGEMENT-WiP'!L49,"NR","IT Soutenable"))</f>
        <v>Le taux de réparation est-il communiqué ?</v>
      </c>
      <c r="G47" s="208" t="str">
        <f>IF(ISBLANK('0. HEBERGEMENT-WiP'!M49),"",SUBSTITUTE('0. HEBERGEMENT-WiP'!M49,"NR","IT Soutenable"))</f>
        <v/>
      </c>
      <c r="H47" s="208" t="str">
        <f>IF(ISBLANK('0. HEBERGEMENT-WiP'!N49),"",SUBSTITUTE('0. HEBERGEMENT-WiP'!N49,"NR","IT Soutenable"))</f>
        <v/>
      </c>
      <c r="I47" s="208" t="str">
        <f>IF(ISBLANK('0. HEBERGEMENT-WiP'!O49),"",SUBSTITUTE('0. HEBERGEMENT-WiP'!O49,"NR","IT Soutenable"))</f>
        <v>8. Sauf panne, le matériel informatique n'est pas renouvelé avant 5 ans minimum d'utilisation.</v>
      </c>
    </row>
    <row r="48" spans="1:9" ht="15.75" customHeight="1">
      <c r="A48" s="208" t="str">
        <f>IF(ISBLANK('0. HEBERGEMENT-WiP'!G50),"",SUBSTITUTE('0. HEBERGEMENT-WiP'!G50,"NR","IT Soutenable"))</f>
        <v>Matériel (hardware)</v>
      </c>
      <c r="B48" s="213" t="str">
        <f>IF(ISBLANK('0. HEBERGEMENT-WiP'!H50),"",SUBSTITUTE('0. HEBERGEMENT-WiP'!H50,"NR","IT Soutenable"))</f>
        <v/>
      </c>
      <c r="C48" s="215" t="str">
        <f>IF(ISBLANK('0. HEBERGEMENT-WiP'!I50),"",SUBSTITUTE('0. HEBERGEMENT-WiP'!I50,"NR","IT Soutenable"))</f>
        <v/>
      </c>
      <c r="D48" s="201" t="str">
        <f>IF(ISBLANK('0. HEBERGEMENT-WiP'!J50),"",SUBSTITUTE('0. HEBERGEMENT-WiP'!J50,"NR","IT Soutenable"))</f>
        <v>Les équipements en fin de vie sont-ils revalorisés ( vente / don / recyclage ... ) ?</v>
      </c>
      <c r="E48" s="201" t="str">
        <f>IF(ISBLANK('0. HEBERGEMENT-WiP'!K50),"",SUBSTITUTE('0. HEBERGEMENT-WiP'!K50,"NR","IT Soutenable"))</f>
        <v>Le renouvellement du parc technique est incontournable, les équipements en capacité de servir des usages moins intenses doivent être reconditionnés et ré-injectés dans d'autres secteurs d'activité. Les matériels qui ne peuvent être remis en service doivent entrer dans une filière de recyclage fiable et chaque étape doit être tracée pour garantir sa conformité avec les exigences IT Soutenable.</v>
      </c>
      <c r="F48" s="201" t="str">
        <f>IF(ISBLANK('0. HEBERGEMENT-WiP'!L50),"",SUBSTITUTE('0. HEBERGEMENT-WiP'!L50,"NR","IT Soutenable"))</f>
        <v>La chaîne est-elle traçable ?</v>
      </c>
      <c r="G48" s="208" t="str">
        <f>IF(ISBLANK('0. HEBERGEMENT-WiP'!M50),"",SUBSTITUTE('0. HEBERGEMENT-WiP'!M50,"NR","IT Soutenable"))</f>
        <v/>
      </c>
      <c r="H48" s="208" t="str">
        <f>IF(ISBLANK('0. HEBERGEMENT-WiP'!N50),"",SUBSTITUTE('0. HEBERGEMENT-WiP'!N50,"NR","IT Soutenable"))</f>
        <v/>
      </c>
      <c r="I48" s="208" t="str">
        <f>IF(ISBLANK('0. HEBERGEMENT-WiP'!O50),"",SUBSTITUTE('0. HEBERGEMENT-WiP'!O50,"NR","IT Soutenable"))</f>
        <v/>
      </c>
    </row>
    <row r="49" spans="1:9" ht="15.75" customHeight="1">
      <c r="A49" s="208" t="str">
        <f>IF(ISBLANK('0. HEBERGEMENT-WiP'!G51),"",SUBSTITUTE('0. HEBERGEMENT-WiP'!G51,"NR","IT Soutenable"))</f>
        <v>Matériel (hardware)</v>
      </c>
      <c r="B49" s="213" t="str">
        <f>IF(ISBLANK('0. HEBERGEMENT-WiP'!H51),"",SUBSTITUTE('0. HEBERGEMENT-WiP'!H51,"NR","IT Soutenable"))</f>
        <v/>
      </c>
      <c r="C49" s="215" t="str">
        <f>IF(ISBLANK('0. HEBERGEMENT-WiP'!I51),"",SUBSTITUTE('0. HEBERGEMENT-WiP'!I51,"NR","IT Soutenable"))</f>
        <v>Suivre les impacts de l'hébergeur
(Suivre les évolutions techniques et énergétique des matériels)</v>
      </c>
      <c r="D49" s="201" t="str">
        <f>IF(ISBLANK('0. HEBERGEMENT-WiP'!J51),"",SUBSTITUTE('0. HEBERGEMENT-WiP'!J51,"NR","IT Soutenable"))</f>
        <v>Est-ce que les serveurs et routeurs sont renouvelés lorsque les technologies permettent une meilleure efficacité énergétique ?</v>
      </c>
      <c r="E49" s="201" t="str">
        <f>IF(ISBLANK('0. HEBERGEMENT-WiP'!K51),"",SUBSTITUTE('0. HEBERGEMENT-WiP'!K51,"NR","IT Soutenable"))</f>
        <v>Les avancées technologiques et l'efficacité des composants techniques peut rendre plus utile dans la phase d'usage de disposer de matériels récents qui vont consommer moins d'énergie pour une même utilisation.</v>
      </c>
      <c r="F49" s="201" t="str">
        <f>IF(ISBLANK('0. HEBERGEMENT-WiP'!L51),"",SUBSTITUTE('0. HEBERGEMENT-WiP'!L51,"NR","IT Soutenable"))</f>
        <v>Est-ce que les certifications des équipements sont disponibles ?</v>
      </c>
      <c r="G49" s="208" t="str">
        <f>IF(ISBLANK('0. HEBERGEMENT-WiP'!M51),"",SUBSTITUTE('0. HEBERGEMENT-WiP'!M51,"NR","IT Soutenable"))</f>
        <v/>
      </c>
      <c r="H49" s="208" t="str">
        <f>IF(ISBLANK('0. HEBERGEMENT-WiP'!N51),"",SUBSTITUTE('0. HEBERGEMENT-WiP'!N51,"NR","IT Soutenable"))</f>
        <v/>
      </c>
      <c r="I49" s="208" t="str">
        <f>IF(ISBLANK('0. HEBERGEMENT-WiP'!O51),"",SUBSTITUTE('0. HEBERGEMENT-WiP'!O51,"NR","IT Soutenable"))</f>
        <v/>
      </c>
    </row>
    <row r="50" spans="1:9" ht="15.75" customHeight="1">
      <c r="A50" s="208" t="str">
        <f>IF(ISBLANK('0. HEBERGEMENT-WiP'!G52),"",SUBSTITUTE('0. HEBERGEMENT-WiP'!G52,"NR","IT Soutenable"))</f>
        <v>Matériel (hardware)</v>
      </c>
      <c r="B50" s="213" t="str">
        <f>IF(ISBLANK('0. HEBERGEMENT-WiP'!H52),"",SUBSTITUTE('0. HEBERGEMENT-WiP'!H52,"NR","IT Soutenable"))</f>
        <v/>
      </c>
      <c r="C50" s="215" t="str">
        <f>IF(ISBLANK('0. HEBERGEMENT-WiP'!I52),"",SUBSTITUTE('0. HEBERGEMENT-WiP'!I52,"NR","IT Soutenable"))</f>
        <v/>
      </c>
      <c r="D50" s="201" t="str">
        <f>IF(ISBLANK('0. HEBERGEMENT-WiP'!J52),"",SUBSTITUTE('0. HEBERGEMENT-WiP'!J52,"NR","IT Soutenable"))</f>
        <v>Est-ce que les matériaux de construction / gaine / isolant utilisés permettent une meilleure efficacité énergétique. Le bâtiment répond-t-il aux normes HQE , rt2012 ou équivalentes ?</v>
      </c>
      <c r="E50" s="201" t="str">
        <f>IF(ISBLANK('0. HEBERGEMENT-WiP'!K52),"",SUBSTITUTE('0. HEBERGEMENT-WiP'!K52,"NR","IT Soutenable"))</f>
        <v>En plus de la structure du bâtiment qui peut être plus ou moins efficace dans sa conception, les éléments de construction et liés à l'activité de datacenter peuvent aussi suivre les normes environnementales les plus performantes.</v>
      </c>
      <c r="F50" s="201" t="str">
        <f>IF(ISBLANK('0. HEBERGEMENT-WiP'!L52),"",SUBSTITUTE('0. HEBERGEMENT-WiP'!L52,"NR","IT Soutenable"))</f>
        <v>Quelle norme est utilisée ?</v>
      </c>
      <c r="G50" s="208" t="str">
        <f>IF(ISBLANK('0. HEBERGEMENT-WiP'!M52),"",SUBSTITUTE('0. HEBERGEMENT-WiP'!M52,"NR","IT Soutenable"))</f>
        <v/>
      </c>
      <c r="H50" s="208" t="str">
        <f>IF(ISBLANK('0. HEBERGEMENT-WiP'!N52),"",SUBSTITUTE('0. HEBERGEMENT-WiP'!N52,"NR","IT Soutenable"))</f>
        <v/>
      </c>
      <c r="I50" s="208" t="str">
        <f>IF(ISBLANK('0. HEBERGEMENT-WiP'!O52),"",SUBSTITUTE('0. HEBERGEMENT-WiP'!O52,"NR","IT Soutenable"))</f>
        <v/>
      </c>
    </row>
    <row r="51" spans="1:9" ht="15.75" customHeight="1">
      <c r="A51" s="208" t="str">
        <f>IF(ISBLANK('0. HEBERGEMENT-WiP'!G53),"",SUBSTITUTE('0. HEBERGEMENT-WiP'!G53,"NR","IT Soutenable"))</f>
        <v>Matériel (hardware)</v>
      </c>
      <c r="B51" s="213" t="str">
        <f>IF(ISBLANK('0. HEBERGEMENT-WiP'!H53),"",SUBSTITUTE('0. HEBERGEMENT-WiP'!H53,"NR","IT Soutenable"))</f>
        <v/>
      </c>
      <c r="C51" s="215" t="str">
        <f>IF(ISBLANK('0. HEBERGEMENT-WiP'!I53),"",SUBSTITUTE('0. HEBERGEMENT-WiP'!I53,"NR","IT Soutenable"))</f>
        <v/>
      </c>
      <c r="D51" s="201" t="str">
        <f>IF(ISBLANK('0. HEBERGEMENT-WiP'!J53),"",SUBSTITUTE('0. HEBERGEMENT-WiP'!J53,"NR","IT Soutenable"))</f>
        <v>Quel est l'impact du refroidissement du datacenter sur l'environnement ?</v>
      </c>
      <c r="E51" s="201" t="str">
        <f>IF(ISBLANK('0. HEBERGEMENT-WiP'!K53),"",SUBSTITUTE('0. HEBERGEMENT-WiP'!K53,"NR","IT Soutenable"))</f>
        <v>Les techniques de refroidissement font intervenir soit de la production de froid à partir d'une source d'énergie, soit la captation de froid sur une source naturelle. La consommation d'énergie à un impact direct. La captation d'une source naturelle de froid doit aussi être évaluée par rapport à l'impact environnemental de rejet de chaleur.</v>
      </c>
      <c r="F51" s="201" t="str">
        <f>IF(ISBLANK('0. HEBERGEMENT-WiP'!L53),"",SUBSTITUTE('0. HEBERGEMENT-WiP'!L53,"NR","IT Soutenable"))</f>
        <v>Quel est le type de refroidissement utilisé ?</v>
      </c>
      <c r="G51" s="208" t="str">
        <f>IF(ISBLANK('0. HEBERGEMENT-WiP'!M53),"",SUBSTITUTE('0. HEBERGEMENT-WiP'!M53,"NR","IT Soutenable"))</f>
        <v/>
      </c>
      <c r="H51" s="208" t="str">
        <f>IF(ISBLANK('0. HEBERGEMENT-WiP'!N53),"",SUBSTITUTE('0. HEBERGEMENT-WiP'!N53,"NR","IT Soutenable"))</f>
        <v/>
      </c>
      <c r="I51" s="208" t="str">
        <f>IF(ISBLANK('0. HEBERGEMENT-WiP'!O53),"",SUBSTITUTE('0. HEBERGEMENT-WiP'!O53,"NR","IT Soutenable"))</f>
        <v/>
      </c>
    </row>
    <row r="52" spans="1:9" ht="15.75" customHeight="1">
      <c r="A52" s="208" t="str">
        <f>SUBSTITUTE('0. HEBERGEMENT-WiP'!G54,"NR","IT Soutenable")</f>
        <v/>
      </c>
      <c r="B52" s="213" t="str">
        <f>SUBSTITUTE('0. HEBERGEMENT-WiP'!H54,"NR","IT Soutenable")</f>
        <v>Garder la cohérence de positionnement entre les besoins et les choix d'hébergement</v>
      </c>
      <c r="C52" s="215" t="str">
        <f>SUBSTITUTE('0. HEBERGEMENT-WiP'!I54,"NR","IT Soutenable")</f>
        <v/>
      </c>
      <c r="D52" s="201" t="str">
        <f>SUBSTITUTE('0. HEBERGEMENT-WiP'!J54,"NR","IT Soutenable")</f>
        <v/>
      </c>
      <c r="E52" s="201" t="str">
        <f>SUBSTITUTE('0. HEBERGEMENT-WiP'!K54,"NR","IT Soutenable")</f>
        <v/>
      </c>
      <c r="F52" s="201" t="str">
        <f>SUBSTITUTE('0. HEBERGEMENT-WiP'!L54,"NR","IT Soutenable")</f>
        <v/>
      </c>
      <c r="G52" s="208" t="str">
        <f>SUBSTITUTE('0. HEBERGEMENT-WiP'!M54,"NR","IT Soutenable")</f>
        <v/>
      </c>
      <c r="H52" s="208" t="str">
        <f>SUBSTITUTE('0. HEBERGEMENT-WiP'!N54,"NR","IT Soutenable")</f>
        <v/>
      </c>
      <c r="I52" s="208" t="str">
        <f>SUBSTITUTE('0. HEBERGEMENT-WiP'!O54,"NR","IT Soutenable")</f>
        <v/>
      </c>
    </row>
    <row r="53" spans="1:9" ht="15.75" customHeight="1">
      <c r="A53" s="208" t="str">
        <f>SUBSTITUTE('0. HEBERGEMENT-WiP'!G55,"NR","IT Soutenable")</f>
        <v>Energie</v>
      </c>
      <c r="B53" s="213" t="str">
        <f>SUBSTITUTE('0. HEBERGEMENT-WiP'!H55,"NR","IT Soutenable")</f>
        <v/>
      </c>
      <c r="C53" s="215" t="str">
        <f>SUBSTITUTE('0. HEBERGEMENT-WiP'!I55,"NR","IT Soutenable")</f>
        <v>Garder la cohérence de positionnement entre les besoins et les choix d'hébergement
(Prendre en compte l'efficacité (efficience))</v>
      </c>
      <c r="D53" s="201" t="str">
        <f>SUBSTITUTE('0. HEBERGEMENT-WiP'!J55,"NR","IT Soutenable")</f>
        <v>Les mesures carbon / water efficiency sont-elles disponibles ?</v>
      </c>
      <c r="E53" s="201" t="str">
        <f>SUBSTITUTE('0. HEBERGEMENT-WiP'!K55,"NR","IT Soutenable")</f>
        <v>Les standards pour les datacenters mettent en avant les indicateurs d'efficacité qui dépassent la partie énergétique. Les métriques d'efficacité carbone et eau sont de plus en plus employée et permettent une meilleure évaluation des datacenter.</v>
      </c>
      <c r="F53" s="201" t="str">
        <f>SUBSTITUTE('0. HEBERGEMENT-WiP'!L55,"NR","IT Soutenable")</f>
        <v>Les mesures d'efficacité environnementale sont-elles disponibles ?</v>
      </c>
      <c r="G53" s="208" t="str">
        <f>SUBSTITUTE('0. HEBERGEMENT-WiP'!M55,"NR","IT Soutenable")</f>
        <v/>
      </c>
      <c r="H53" s="208" t="str">
        <f>SUBSTITUTE('0. HEBERGEMENT-WiP'!N55,"NR","IT Soutenable")</f>
        <v/>
      </c>
      <c r="I53" s="208" t="str">
        <f>SUBSTITUTE('0. HEBERGEMENT-WiP'!O55,"NR","IT Soutenable")</f>
        <v/>
      </c>
    </row>
    <row r="54" spans="1:9" ht="15.75" customHeight="1">
      <c r="A54" s="208" t="str">
        <f>SUBSTITUTE('0. HEBERGEMENT-WiP'!G56,"NR","IT Soutenable")</f>
        <v>Social</v>
      </c>
      <c r="B54" s="213" t="str">
        <f>SUBSTITUTE('0. HEBERGEMENT-WiP'!H56,"NR","IT Soutenable")</f>
        <v/>
      </c>
      <c r="C54" s="215" t="str">
        <f>SUBSTITUTE('0. HEBERGEMENT-WiP'!I56,"NR","IT Soutenable")</f>
        <v>Garder la cohérence de positionnement entre les besoins et les choix d'hébergement
(Quelle est la politique de l'entreprise en matière de gestion des données personnelles ?)</v>
      </c>
      <c r="D54" s="201" t="str">
        <f>SUBSTITUTE('0. HEBERGEMENT-WiP'!J56,"NR","IT Soutenable")</f>
        <v>L'entreprise (l'hébergeur) applique-t-elle une politique RSE / RGAA ?</v>
      </c>
      <c r="E54" s="201" t="str">
        <f>SUBSTITUTE('0. HEBERGEMENT-WiP'!K56,"NR","IT Soutenable")</f>
        <v>Le respect des considérations des personnes est un critère important pour le IT Soutenable</v>
      </c>
      <c r="F54" s="201" t="str">
        <f>SUBSTITUTE('0. HEBERGEMENT-WiP'!L56,"NR","IT Soutenable")</f>
        <v>Les équipes de support et d'exploitation sont-elles sous les mêmes législations que le client ?</v>
      </c>
      <c r="G54" s="208" t="str">
        <f>SUBSTITUTE('0. HEBERGEMENT-WiP'!M56,"NR","IT Soutenable")</f>
        <v>Un référent RSE - RGAA  est-il disponible ?</v>
      </c>
      <c r="H54" s="208" t="str">
        <f>SUBSTITUTE('0. HEBERGEMENT-WiP'!N56,"NR","IT Soutenable")</f>
        <v/>
      </c>
      <c r="I54" s="208" t="str">
        <f>SUBSTITUTE('0. HEBERGEMENT-WiP'!O56,"NR","IT Soutenable")</f>
        <v>Schéma pluri-annuel de mise en accessibilité</v>
      </c>
    </row>
    <row r="55" spans="1:9" ht="15.75" customHeight="1">
      <c r="A55" s="208" t="str">
        <f>IF(ISBLANK('0. HEBERGEMENT-WiP'!G57),"",SUBSTITUTE('0. HEBERGEMENT-WiP'!G57,"NR","IT Soutenable"))</f>
        <v>Social</v>
      </c>
      <c r="B55" s="213" t="str">
        <f>IF(ISBLANK('0. HEBERGEMENT-WiP'!H57),"",SUBSTITUTE('0. HEBERGEMENT-WiP'!H57,"NR","IT Soutenable"))</f>
        <v/>
      </c>
      <c r="C55" s="215" t="str">
        <f>IF(ISBLANK('0. HEBERGEMENT-WiP'!I57),"",SUBSTITUTE('0. HEBERGEMENT-WiP'!I57,"NR","IT Soutenable"))</f>
        <v/>
      </c>
      <c r="D55" s="201" t="str">
        <f>IF(ISBLANK('0. HEBERGEMENT-WiP'!J57),"",SUBSTITUTE('0. HEBERGEMENT-WiP'!J57,"NR","IT Soutenable"))</f>
        <v>L'entreprise fournit-elle des garanties fiables en terme de RGPD ?</v>
      </c>
      <c r="E55" s="201" t="str">
        <f>IF(ISBLANK('0. HEBERGEMENT-WiP'!K57),"",SUBSTITUTE('0. HEBERGEMENT-WiP'!K57,"NR","IT Soutenable"))</f>
        <v>Le RGPD impose de communiquer les éléments d'hébergement, cet aspect légal doit être vérifié précisément.</v>
      </c>
      <c r="F55" s="201" t="str">
        <f>IF(ISBLANK('0. HEBERGEMENT-WiP'!L57),"",SUBSTITUTE('0. HEBERGEMENT-WiP'!L57,"NR","IT Soutenable"))</f>
        <v>Le respect des réglementations Françaises et Européennes ainsi qu'une indépendance vis-à-vis d'une réglementation d'un pays étranger sont-elles prises en compte ?</v>
      </c>
      <c r="G55" s="208" t="str">
        <f>IF(ISBLANK('0. HEBERGEMENT-WiP'!M57),"",SUBSTITUTE('0. HEBERGEMENT-WiP'!M57,"NR","IT Soutenable"))</f>
        <v/>
      </c>
      <c r="H55" s="208" t="str">
        <f>IF(ISBLANK('0. HEBERGEMENT-WiP'!N57),"",SUBSTITUTE('0. HEBERGEMENT-WiP'!N57,"NR","IT Soutenable"))</f>
        <v/>
      </c>
      <c r="I55" s="208" t="str">
        <f>IF(ISBLANK('0. HEBERGEMENT-WiP'!O57),"",SUBSTITUTE('0. HEBERGEMENT-WiP'!O57,"NR","IT Soutenable"))</f>
        <v/>
      </c>
    </row>
    <row r="56" spans="1:9" ht="15.75" customHeight="1">
      <c r="A56" s="208" t="str">
        <f>IF(ISBLANK('0. HEBERGEMENT-WiP'!G58),"",SUBSTITUTE('0. HEBERGEMENT-WiP'!G58,"NR","IT Soutenable"))</f>
        <v>Social</v>
      </c>
      <c r="B56" s="213" t="str">
        <f>IF(ISBLANK('0. HEBERGEMENT-WiP'!H58),"",SUBSTITUTE('0. HEBERGEMENT-WiP'!H58,"NR","IT Soutenable"))</f>
        <v/>
      </c>
      <c r="C56" s="215" t="str">
        <f>IF(ISBLANK('0. HEBERGEMENT-WiP'!I58),"",SUBSTITUTE('0. HEBERGEMENT-WiP'!I58,"NR","IT Soutenable"))</f>
        <v>Garder la cohérence de positionnement entre les besoins et les choix d'hébergement
(Promouvoir le positionnement de l'hébergeur lorsqu'il est vertueux )</v>
      </c>
      <c r="D56" s="201" t="str">
        <f>IF(ISBLANK('0. HEBERGEMENT-WiP'!J58),"",SUBSTITUTE('0. HEBERGEMENT-WiP'!J58,"NR","IT Soutenable"))</f>
        <v>Les atouts de l'hébergeur sont-ils exposés lorsqu'ils font progresser le IT Soutenable ?</v>
      </c>
      <c r="E56" s="201" t="str">
        <f>IF(ISBLANK('0. HEBERGEMENT-WiP'!K58),"",SUBSTITUTE('0. HEBERGEMENT-WiP'!K58,"NR","IT Soutenable"))</f>
        <v>Des outils permettent de vérifier les caractéristiques des hébergeurs pour des sites WEB. La promotion des hébergeurs utilisés qui mettent en oeuvre les meilleures solutions IT Soutenable peuvent être exposés avec des "stickers" sur le site WEB. Certains outils utilisent des règles opaques, dans tous les cas il est indispensable de vérifier la validité des notations données par ces outils.</v>
      </c>
      <c r="F56" s="201" t="str">
        <f>IF(ISBLANK('0. HEBERGEMENT-WiP'!L58),"",SUBSTITUTE('0. HEBERGEMENT-WiP'!L58,"NR","IT Soutenable"))</f>
        <v>Quel partenariat de communication est mis en place ?</v>
      </c>
      <c r="G56" s="208" t="str">
        <f>IF(ISBLANK('0. HEBERGEMENT-WiP'!M58),"",SUBSTITUTE('0. HEBERGEMENT-WiP'!M58,"NR","IT Soutenable"))</f>
        <v>Un référent IT Soutenable est-il disponible ?</v>
      </c>
      <c r="H56" s="208" t="str">
        <f>IF(ISBLANK('0. HEBERGEMENT-WiP'!N58),"",SUBSTITUTE('0. HEBERGEMENT-WiP'!N58,"NR","IT Soutenable"))</f>
        <v/>
      </c>
      <c r="I56" s="208" t="str">
        <f>IF(ISBLANK('0. HEBERGEMENT-WiP'!O58),"",SUBSTITUTE('0. HEBERGEMENT-WiP'!O58,"NR","IT Soutenable"))</f>
        <v/>
      </c>
    </row>
    <row r="57" spans="1:9" ht="15.75" customHeight="1">
      <c r="A57" s="208" t="str">
        <f>IF(ISBLANK('0. HEBERGEMENT-WiP'!G59),"",SUBSTITUTE('0. HEBERGEMENT-WiP'!G59,"NR","IT Soutenable"))</f>
        <v>Social</v>
      </c>
      <c r="B57" s="213" t="str">
        <f>IF(ISBLANK('0. HEBERGEMENT-WiP'!H59),"",SUBSTITUTE('0. HEBERGEMENT-WiP'!H59,"NR","IT Soutenable"))</f>
        <v/>
      </c>
      <c r="C57" s="215" t="str">
        <f>IF(ISBLANK('0. HEBERGEMENT-WiP'!I59),"",SUBSTITUTE('0. HEBERGEMENT-WiP'!I59,"NR","IT Soutenable"))</f>
        <v>Garder la cohérence de positionnement entre les besoins et les choix d'hébergement
(Se conformer a l'obligation HDS (Hébergement des données de santé))</v>
      </c>
      <c r="D57" s="201" t="str">
        <f>IF(ISBLANK('0. HEBERGEMENT-WiP'!J59),"",SUBSTITUTE('0. HEBERGEMENT-WiP'!J59,"NR","IT Soutenable"))</f>
        <v>Toutes les données soumises à une réglementation (santé, bancaire) sont-elles sécurisées sur un hébergeur avec un niveau d'agrément compatible ?</v>
      </c>
      <c r="E57" s="201" t="str">
        <f>IF(ISBLANK('0. HEBERGEMENT-WiP'!K59),"",SUBSTITUTE('0. HEBERGEMENT-WiP'!K59,"NR","IT Soutenable"))</f>
        <v>Les réglementations imposent des agréments spécifiques pour certaines catégories de données (santé, bancaire). Les normes évoluent en fonction des besoins de sécurisation et de l'état de l'art. La validation d'un agrément doit être suivi régulièrement pour garantir que les utilisateurs du services ne sont pas exposés à des risques.</v>
      </c>
      <c r="F57" s="201" t="str">
        <f>IF(ISBLANK('0. HEBERGEMENT-WiP'!L59),"",SUBSTITUTE('0. HEBERGEMENT-WiP'!L59,"NR","IT Soutenable"))</f>
        <v>Quelles sont les certifications de l'hébergeur vis-à-vis des données réglementées ?</v>
      </c>
      <c r="G57" s="208" t="str">
        <f>IF(ISBLANK('0. HEBERGEMENT-WiP'!M59),"",SUBSTITUTE('0. HEBERGEMENT-WiP'!M59,"NR","IT Soutenable"))</f>
        <v/>
      </c>
      <c r="H57" s="208" t="str">
        <f>IF(ISBLANK('0. HEBERGEMENT-WiP'!N59),"",SUBSTITUTE('0. HEBERGEMENT-WiP'!N59,"NR","IT Soutenable"))</f>
        <v/>
      </c>
      <c r="I57" s="208" t="str">
        <f>IF(ISBLANK('0. HEBERGEMENT-WiP'!O59),"",SUBSTITUTE('0. HEBERGEMENT-WiP'!O59,"NR","IT Soutenable"))</f>
        <v/>
      </c>
    </row>
    <row r="58" spans="1:9" ht="15.75" customHeight="1">
      <c r="A58" s="208" t="str">
        <f>IF(ISBLANK('0. HEBERGEMENT-WiP'!G60),"",SUBSTITUTE('0. HEBERGEMENT-WiP'!G60,"NR","IT Soutenable"))</f>
        <v>Social</v>
      </c>
      <c r="B58" s="213" t="str">
        <f>IF(ISBLANK('0. HEBERGEMENT-WiP'!H60),"",SUBSTITUTE('0. HEBERGEMENT-WiP'!H60,"NR","IT Soutenable"))</f>
        <v/>
      </c>
      <c r="C58" s="215" t="str">
        <f>IF(ISBLANK('0. HEBERGEMENT-WiP'!I60),"",SUBSTITUTE('0. HEBERGEMENT-WiP'!I60,"NR","IT Soutenable"))</f>
        <v>Garder la cohérence de positionnement entre les besoins et les choix d'hébergement
(Hébergeur certifié / agréé HDS)</v>
      </c>
      <c r="D58" s="201" t="str">
        <f>IF(ISBLANK('0. HEBERGEMENT-WiP'!J60),"",SUBSTITUTE('0. HEBERGEMENT-WiP'!J60,"NR","IT Soutenable"))</f>
        <v>L'hébergeur est-il agréé?</v>
      </c>
      <c r="E58" s="201" t="str">
        <f>IF(ISBLANK('0. HEBERGEMENT-WiP'!K60),"",SUBSTITUTE('0. HEBERGEMENT-WiP'!K60,"NR","IT Soutenable"))</f>
        <v>Les réglementations imposent des agréments spécifiques pour certaines catégories de données (santé, bancaire). Les normes évoluent en fonction des besoins de sécurisation et de l'état de l'art. La validation d'un agrément doit être suivie régulièrement pour garantir que les utilisateurs du service ne sont pas exposés à des risques.</v>
      </c>
      <c r="F58" s="201" t="str">
        <f>IF(ISBLANK('0. HEBERGEMENT-WiP'!L60),"",SUBSTITUTE('0. HEBERGEMENT-WiP'!L60,"NR","IT Soutenable"))</f>
        <v>L'hébergeur est-il agréé HDS?</v>
      </c>
      <c r="G58" s="208" t="str">
        <f>IF(ISBLANK('0. HEBERGEMENT-WiP'!M60),"",SUBSTITUTE('0. HEBERGEMENT-WiP'!M60,"NR","IT Soutenable"))</f>
        <v>L'hébergeur est-il agréé PCI-DSS?</v>
      </c>
      <c r="H58" s="208" t="str">
        <f>IF(ISBLANK('0. HEBERGEMENT-WiP'!N60),"",SUBSTITUTE('0. HEBERGEMENT-WiP'!N60,"NR","IT Soutenable"))</f>
        <v/>
      </c>
      <c r="I58" s="208" t="str">
        <f>IF(ISBLANK('0. HEBERGEMENT-WiP'!O60),"",SUBSTITUTE('0. HEBERGEMENT-WiP'!O60,"NR","IT Soutenable"))</f>
        <v/>
      </c>
    </row>
    <row r="59" spans="1:9" ht="15.75" customHeight="1">
      <c r="A59" s="208" t="str">
        <f>IF(ISBLANK('0. HEBERGEMENT-WiP'!G61),"",SUBSTITUTE('0. HEBERGEMENT-WiP'!G61,"NR","IT Soutenable"))</f>
        <v>Social</v>
      </c>
      <c r="B59" s="213" t="str">
        <f>IF(ISBLANK('0. HEBERGEMENT-WiP'!H61),"",SUBSTITUTE('0. HEBERGEMENT-WiP'!H61,"NR","IT Soutenable"))</f>
        <v/>
      </c>
      <c r="C59" s="215" t="str">
        <f>IF(ISBLANK('0. HEBERGEMENT-WiP'!I61),"",SUBSTITUTE('0. HEBERGEMENT-WiP'!I61,"NR","IT Soutenable"))</f>
        <v>Garder la cohérence de positionnement entre les besoins et les choix d'hébergement
(Valider les standards et Label de l'hébergeur)</v>
      </c>
      <c r="D59" s="201" t="str">
        <f>IF(ISBLANK('0. HEBERGEMENT-WiP'!J61),"",SUBSTITUTE('0. HEBERGEMENT-WiP'!J61,"NR","IT Soutenable"))</f>
        <v>Le fournisseur adhère-t-il à un standard / label ? S'implique-t-il dans des réseaux liés au Numérique Responsable ?</v>
      </c>
      <c r="E59" s="201" t="str">
        <f>IF(ISBLANK('0. HEBERGEMENT-WiP'!K61),"",SUBSTITUTE('0. HEBERGEMENT-WiP'!K61,"NR","IT Soutenable"))</f>
        <v>L'opérateur de datacenter peut avoir lancé une démarche IT Soutenable, et être en mesure d'exposer son adhésion et ses actions pour le IT Soutenable</v>
      </c>
      <c r="F59" s="201" t="str">
        <f>IF(ISBLANK('0. HEBERGEMENT-WiP'!L61),"",SUBSTITUTE('0. HEBERGEMENT-WiP'!L61,"NR","IT Soutenable"))</f>
        <v>Une charte a-t-elle été signée ? Fait-il partie d'un réseau IT Soutenable ?</v>
      </c>
      <c r="G59" s="208" t="str">
        <f>IF(ISBLANK('0. HEBERGEMENT-WiP'!M61),"",SUBSTITUTE('0. HEBERGEMENT-WiP'!M61,"NR","IT Soutenable"))</f>
        <v/>
      </c>
      <c r="H59" s="208" t="str">
        <f>IF(ISBLANK('0. HEBERGEMENT-WiP'!N61),"",SUBSTITUTE('0. HEBERGEMENT-WiP'!N61,"NR","IT Soutenable"))</f>
        <v/>
      </c>
      <c r="I59" s="208" t="str">
        <f>IF(ISBLANK('0. HEBERGEMENT-WiP'!O61),"",SUBSTITUTE('0. HEBERGEMENT-WiP'!O61,"NR","IT Soutenable"))</f>
        <v/>
      </c>
    </row>
    <row r="60" spans="1:9" ht="15.75" customHeight="1">
      <c r="A60" s="208" t="str">
        <f>IF(ISBLANK('0. HEBERGEMENT-WiP'!G62),"",SUBSTITUTE('0. HEBERGEMENT-WiP'!G62,"NR","IT Soutenable"))</f>
        <v/>
      </c>
      <c r="B60" s="213" t="str">
        <f>IF(ISBLANK('0. HEBERGEMENT-WiP'!H62),"",SUBSTITUTE('0. HEBERGEMENT-WiP'!H62,"NR","IT Soutenable"))</f>
        <v>Définir les enjeux et fonctionnalités du projet</v>
      </c>
      <c r="C60" s="215" t="str">
        <f>IF(ISBLANK('0. HEBERGEMENT-WiP'!I62),"",SUBSTITUTE('0. HEBERGEMENT-WiP'!I62,"NR","IT Soutenable"))</f>
        <v/>
      </c>
      <c r="D60" s="201" t="str">
        <f>IF(ISBLANK('0. HEBERGEMENT-WiP'!J62),"",SUBSTITUTE('0. HEBERGEMENT-WiP'!J62,"NR","IT Soutenable"))</f>
        <v/>
      </c>
      <c r="E60" s="201" t="str">
        <f>IF(ISBLANK('0. HEBERGEMENT-WiP'!K62),"",SUBSTITUTE('0. HEBERGEMENT-WiP'!K62,"NR","IT Soutenable"))</f>
        <v/>
      </c>
      <c r="F60" s="201" t="str">
        <f>IF(ISBLANK('0. HEBERGEMENT-WiP'!L62),"",SUBSTITUTE('0. HEBERGEMENT-WiP'!L62,"NR","IT Soutenable"))</f>
        <v/>
      </c>
      <c r="G60" s="208" t="str">
        <f>IF(ISBLANK('0. HEBERGEMENT-WiP'!M62),"",SUBSTITUTE('0. HEBERGEMENT-WiP'!M62,"NR","IT Soutenable"))</f>
        <v/>
      </c>
      <c r="H60" s="208" t="str">
        <f>IF(ISBLANK('0. HEBERGEMENT-WiP'!N62),"",SUBSTITUTE('0. HEBERGEMENT-WiP'!N62,"NR","IT Soutenable"))</f>
        <v/>
      </c>
      <c r="I60" s="208" t="str">
        <f>IF(ISBLANK('0. HEBERGEMENT-WiP'!O62),"",SUBSTITUTE('0. HEBERGEMENT-WiP'!O62,"NR","IT Soutenable"))</f>
        <v/>
      </c>
    </row>
    <row r="61" spans="1:9" ht="15.75" customHeight="1">
      <c r="A61" s="208" t="str">
        <f>IF(ISBLANK('0. HEBERGEMENT-WiP'!G63),"",SUBSTITUTE('0. HEBERGEMENT-WiP'!G63,"NR","IT Soutenable"))</f>
        <v>Sécurité</v>
      </c>
      <c r="B61" s="213" t="str">
        <f>IF(ISBLANK('0. HEBERGEMENT-WiP'!H63),"",SUBSTITUTE('0. HEBERGEMENT-WiP'!H63,"NR","IT Soutenable"))</f>
        <v/>
      </c>
      <c r="C61" s="215" t="str">
        <f>IF(ISBLANK('0. HEBERGEMENT-WiP'!I63),"",SUBSTITUTE('0. HEBERGEMENT-WiP'!I63,"NR","IT Soutenable"))</f>
        <v>Définir les enjeux et fonctionalités du projet
(Adpater la conformité et la sécurité aux besoins réels)</v>
      </c>
      <c r="D61" s="201" t="str">
        <f>IF(ISBLANK('0. HEBERGEMENT-WiP'!J63),"",SUBSTITUTE('0. HEBERGEMENT-WiP'!J63,"NR","IT Soutenable"))</f>
        <v>Le datacenter est-il à minima Tier 3 ?</v>
      </c>
      <c r="E61" s="201" t="str">
        <f>IF(ISBLANK('0. HEBERGEMENT-WiP'!K63),"",SUBSTITUTE('0. HEBERGEMENT-WiP'!K63,"NR","IT Soutenable"))</f>
        <v>Le niveau de sécurisation du datacenter conditionne les éléments de disponibilité des services numériques.</v>
      </c>
      <c r="F61" s="201" t="str">
        <f>IF(ISBLANK('0. HEBERGEMENT-WiP'!L63),"",SUBSTITUTE('0. HEBERGEMENT-WiP'!L63,"NR","IT Soutenable"))</f>
        <v>Quel est le niveau du datacenter ?</v>
      </c>
      <c r="G61" s="208" t="str">
        <f>IF(ISBLANK('0. HEBERGEMENT-WiP'!M63),"",SUBSTITUTE('0. HEBERGEMENT-WiP'!M63,"NR","IT Soutenable"))</f>
        <v/>
      </c>
      <c r="H61" s="208" t="str">
        <f>IF(ISBLANK('0. HEBERGEMENT-WiP'!N63),"",SUBSTITUTE('0. HEBERGEMENT-WiP'!N63,"NR","IT Soutenable"))</f>
        <v/>
      </c>
      <c r="I61" s="208" t="str">
        <f>IF(ISBLANK('0. HEBERGEMENT-WiP'!O63),"",SUBSTITUTE('0. HEBERGEMENT-WiP'!O63,"NR","IT Soutenable"))</f>
        <v/>
      </c>
    </row>
    <row r="62" spans="1:9" ht="15.75" customHeight="1">
      <c r="A62" s="208" t="str">
        <f>IF(ISBLANK('0. HEBERGEMENT-WiP'!G64),"",SUBSTITUTE('0. HEBERGEMENT-WiP'!G64,"NR","IT Soutenable"))</f>
        <v>Sécurité</v>
      </c>
      <c r="B62" s="213" t="str">
        <f>IF(ISBLANK('0. HEBERGEMENT-WiP'!H64),"",SUBSTITUTE('0. HEBERGEMENT-WiP'!H64,"NR","IT Soutenable"))</f>
        <v/>
      </c>
      <c r="C62" s="215" t="str">
        <f>IF(ISBLANK('0. HEBERGEMENT-WiP'!I64),"",SUBSTITUTE('0. HEBERGEMENT-WiP'!I64,"NR","IT Soutenable"))</f>
        <v/>
      </c>
      <c r="D62" s="201" t="str">
        <f>IF(ISBLANK('0. HEBERGEMENT-WiP'!J64),"",SUBSTITUTE('0. HEBERGEMENT-WiP'!J64,"NR","IT Soutenable"))</f>
        <v>L'opérateur dispose-t-il de plusieurs datacenters interconnectés et distants de + de 100kms ?</v>
      </c>
      <c r="E62" s="201" t="str">
        <f>IF(ISBLANK('0. HEBERGEMENT-WiP'!K64),"",SUBSTITUTE('0. HEBERGEMENT-WiP'!K64,"NR","IT Soutenable"))</f>
        <v>Les impacts des cataclysmes naturels ou industriels peuvent rendre certains sites inopérants. Afin de garantir une continuité de service, les distances entre les différents sites hébergeant les services doivent prendre en compte ces éléments.</v>
      </c>
      <c r="F62" s="201" t="str">
        <f>IF(ISBLANK('0. HEBERGEMENT-WiP'!L64),"",SUBSTITUTE('0. HEBERGEMENT-WiP'!L64,"NR","IT Soutenable"))</f>
        <v>Est-il conforme à une norme ISO ?</v>
      </c>
      <c r="G62" s="208" t="str">
        <f>IF(ISBLANK('0. HEBERGEMENT-WiP'!M64),"",SUBSTITUTE('0. HEBERGEMENT-WiP'!M64,"NR","IT Soutenable"))</f>
        <v/>
      </c>
      <c r="H62" s="208" t="str">
        <f>IF(ISBLANK('0. HEBERGEMENT-WiP'!N64),"",SUBSTITUTE('0. HEBERGEMENT-WiP'!N64,"NR","IT Soutenable"))</f>
        <v/>
      </c>
      <c r="I62" s="208" t="str">
        <f>IF(ISBLANK('0. HEBERGEMENT-WiP'!O64),"",SUBSTITUTE('0. HEBERGEMENT-WiP'!O64,"NR","IT Soutenable"))</f>
        <v/>
      </c>
    </row>
    <row r="63" spans="1:9" ht="15.75" customHeight="1">
      <c r="A63" s="208" t="str">
        <f>IF(ISBLANK('0. HEBERGEMENT-WiP'!G65),"",SUBSTITUTE('0. HEBERGEMENT-WiP'!G65,"NR","IT Soutenable"))</f>
        <v>Sécurité</v>
      </c>
      <c r="B63" s="213" t="str">
        <f>IF(ISBLANK('0. HEBERGEMENT-WiP'!H65),"",SUBSTITUTE('0. HEBERGEMENT-WiP'!H65,"NR","IT Soutenable"))</f>
        <v/>
      </c>
      <c r="C63" s="215" t="str">
        <f>IF(ISBLANK('0. HEBERGEMENT-WiP'!I65),"",SUBSTITUTE('0. HEBERGEMENT-WiP'!I65,"NR","IT Soutenable"))</f>
        <v/>
      </c>
      <c r="D63" s="201" t="str">
        <f>IF(ISBLANK('0. HEBERGEMENT-WiP'!J65),"",SUBSTITUTE('0. HEBERGEMENT-WiP'!J65,"NR","IT Soutenable"))</f>
        <v>La certification du datacenter est-elle adaptée au besoin et à l'emplacement géographique (sismique, innondation) ?</v>
      </c>
      <c r="E63" s="201" t="str">
        <f>IF(ISBLANK('0. HEBERGEMENT-WiP'!K65),"",SUBSTITUTE('0. HEBERGEMENT-WiP'!K65,"NR","IT Soutenable"))</f>
        <v>Les caractéristiques des zones géographiques peuvent nécessiter des dispositions spécifiques que les datacenters doivent prendre en compte.</v>
      </c>
      <c r="F63" s="201" t="str">
        <f>IF(ISBLANK('0. HEBERGEMENT-WiP'!L65),"",SUBSTITUTE('0. HEBERGEMENT-WiP'!L65,"NR","IT Soutenable"))</f>
        <v>Les risques physiques ont-ils été évalués sur toute la vie du projet ?</v>
      </c>
      <c r="G63" s="208" t="str">
        <f>IF(ISBLANK('0. HEBERGEMENT-WiP'!M65),"",SUBSTITUTE('0. HEBERGEMENT-WiP'!M65,"NR","IT Soutenable"))</f>
        <v/>
      </c>
      <c r="H63" s="208" t="str">
        <f>IF(ISBLANK('0. HEBERGEMENT-WiP'!N65),"",SUBSTITUTE('0. HEBERGEMENT-WiP'!N65,"NR","IT Soutenable"))</f>
        <v/>
      </c>
      <c r="I63" s="208" t="str">
        <f>IF(ISBLANK('0. HEBERGEMENT-WiP'!O65),"",SUBSTITUTE('0. HEBERGEMENT-WiP'!O65,"NR","IT Soutenable"))</f>
        <v/>
      </c>
    </row>
    <row r="64" spans="1:9" ht="15.75" customHeight="1">
      <c r="A64" s="208" t="str">
        <f>IF(ISBLANK('0. HEBERGEMENT-WiP'!G66),"",SUBSTITUTE('0. HEBERGEMENT-WiP'!G66,"NR","IT Soutenable"))</f>
        <v>Sécurité</v>
      </c>
      <c r="B64" s="213" t="str">
        <f>IF(ISBLANK('0. HEBERGEMENT-WiP'!H66),"",SUBSTITUTE('0. HEBERGEMENT-WiP'!H66,"NR","IT Soutenable"))</f>
        <v/>
      </c>
      <c r="C64" s="215" t="str">
        <f>IF(ISBLANK('0. HEBERGEMENT-WiP'!I66),"",SUBSTITUTE('0. HEBERGEMENT-WiP'!I66,"NR","IT Soutenable"))</f>
        <v/>
      </c>
      <c r="D64" s="201" t="str">
        <f>IF(ISBLANK('0. HEBERGEMENT-WiP'!J66),"",SUBSTITUTE('0. HEBERGEMENT-WiP'!J66,"NR","IT Soutenable"))</f>
        <v>Le contrôle d'accès physique au site met-il en oeuvre des données biométriques ?</v>
      </c>
      <c r="E64" s="201" t="str">
        <f>IF(ISBLANK('0. HEBERGEMENT-WiP'!K66),"",SUBSTITUTE('0. HEBERGEMENT-WiP'!K66,"NR","IT Soutenable"))</f>
        <v>La capture d'information biométriques permet de sécuriser des accès, mais transmet des données personnelles importantes qui doivent être protégées.</v>
      </c>
      <c r="F64" s="201" t="str">
        <f>IF(ISBLANK('0. HEBERGEMENT-WiP'!L66),"",SUBSTITUTE('0. HEBERGEMENT-WiP'!L66,"NR","IT Soutenable"))</f>
        <v>Quelles sont les garanties offertes en terme de sécurisation des données d'accès, exploitation, conservation, durée de vie ?</v>
      </c>
      <c r="G64" s="208" t="str">
        <f>IF(ISBLANK('0. HEBERGEMENT-WiP'!M66),"",SUBSTITUTE('0. HEBERGEMENT-WiP'!M66,"NR","IT Soutenable"))</f>
        <v/>
      </c>
      <c r="H64" s="208" t="str">
        <f>IF(ISBLANK('0. HEBERGEMENT-WiP'!N66),"",SUBSTITUTE('0. HEBERGEMENT-WiP'!N66,"NR","IT Soutenable"))</f>
        <v/>
      </c>
      <c r="I64" s="208" t="str">
        <f>IF(ISBLANK('0. HEBERGEMENT-WiP'!O66),"",SUBSTITUTE('0. HEBERGEMENT-WiP'!O66,"NR","IT Soutenable"))</f>
        <v/>
      </c>
    </row>
    <row r="65" spans="1:9" ht="15.75" customHeight="1">
      <c r="A65" s="208" t="str">
        <f>IF(ISBLANK('0. HEBERGEMENT-WiP'!G67),"",SUBSTITUTE('0. HEBERGEMENT-WiP'!G67,"NR","IT Soutenable"))</f>
        <v>Sécurité</v>
      </c>
      <c r="B65" s="213" t="str">
        <f>IF(ISBLANK('0. HEBERGEMENT-WiP'!H67),"",SUBSTITUTE('0. HEBERGEMENT-WiP'!H67,"NR","IT Soutenable"))</f>
        <v/>
      </c>
      <c r="C65" s="215" t="str">
        <f>IF(ISBLANK('0. HEBERGEMENT-WiP'!I67),"",SUBSTITUTE('0. HEBERGEMENT-WiP'!I67,"NR","IT Soutenable"))</f>
        <v>Optimisation des flux entrants/sortants</v>
      </c>
      <c r="D65" s="201" t="str">
        <f>IF(ISBLANK('0. HEBERGEMENT-WiP'!J67),"",SUBSTITUTE('0. HEBERGEMENT-WiP'!J67,"NR","IT Soutenable"))</f>
        <v>Le datacenter fournit-il une solution locale de coffre-fort numérique sécurisé ?</v>
      </c>
      <c r="E65" s="201" t="str">
        <f>IF(ISBLANK('0. HEBERGEMENT-WiP'!K67),"",SUBSTITUTE('0. HEBERGEMENT-WiP'!K67,"NR","IT Soutenable"))</f>
        <v>L'hébergement de données critiques dans un espace hautement sécurisé et crypté est parfois indispensable pour assurer la pérennité de l'organisation</v>
      </c>
      <c r="F65" s="201" t="str">
        <f>IF(ISBLANK('0. HEBERGEMENT-WiP'!L67),"",SUBSTITUTE('0. HEBERGEMENT-WiP'!L67,"NR","IT Soutenable"))</f>
        <v>Quelle technologie, niveau de sécurité, cryptage est utilisée pour le coffre-fort numérique ?</v>
      </c>
      <c r="G65" s="208" t="str">
        <f>IF(ISBLANK('0. HEBERGEMENT-WiP'!M67),"",SUBSTITUTE('0. HEBERGEMENT-WiP'!M67,"NR","IT Soutenable"))</f>
        <v/>
      </c>
      <c r="H65" s="208" t="str">
        <f>IF(ISBLANK('0. HEBERGEMENT-WiP'!N67),"",SUBSTITUTE('0. HEBERGEMENT-WiP'!N67,"NR","IT Soutenable"))</f>
        <v/>
      </c>
      <c r="I65" s="208" t="str">
        <f>IF(ISBLANK('0. HEBERGEMENT-WiP'!O67),"",SUBSTITUTE('0. HEBERGEMENT-WiP'!O67,"NR","IT Soutenable"))</f>
        <v/>
      </c>
    </row>
    <row r="66" spans="1:9" ht="15.75" customHeight="1">
      <c r="A66" s="208" t="str">
        <f>IF(ISBLANK('0. HEBERGEMENT-WiP'!G68),"",SUBSTITUTE('0. HEBERGEMENT-WiP'!G68,"NR","IT Soutenable"))</f>
        <v>Sécurité</v>
      </c>
      <c r="B66" s="213" t="str">
        <f>IF(ISBLANK('0. HEBERGEMENT-WiP'!H68),"",SUBSTITUTE('0. HEBERGEMENT-WiP'!H68,"NR","IT Soutenable"))</f>
        <v/>
      </c>
      <c r="C66" s="215" t="str">
        <f>IF(ISBLANK('0. HEBERGEMENT-WiP'!I68),"",SUBSTITUTE('0. HEBERGEMENT-WiP'!I68,"NR","IT Soutenable"))</f>
        <v/>
      </c>
      <c r="D66" s="201" t="str">
        <f>IF(ISBLANK('0. HEBERGEMENT-WiP'!J68),"",SUBSTITUTE('0. HEBERGEMENT-WiP'!J68,"NR","IT Soutenable"))</f>
        <v>Les processus mis en place pour la prévention des incidents prennent-ils en compte la non-dégradation des serveurs et équipements ?</v>
      </c>
      <c r="E66" s="201" t="str">
        <f>IF(ISBLANK('0. HEBERGEMENT-WiP'!K68),"",SUBSTITUTE('0. HEBERGEMENT-WiP'!K68,"NR","IT Soutenable"))</f>
        <v>Les procédures de réponses aux incidents doivent en premier lieu protéger les personnes et leurs données, mais la destruction d'équipements physiques génère un besoin de renouvellement avec son impact sur l'environnement.</v>
      </c>
      <c r="F66" s="201" t="str">
        <f>IF(ISBLANK('0. HEBERGEMENT-WiP'!L68),"",SUBSTITUTE('0. HEBERGEMENT-WiP'!L68,"NR","IT Soutenable"))</f>
        <v>A quelle fréquence sont testés les équipements de sécurité ?</v>
      </c>
      <c r="G66" s="208" t="str">
        <f>IF(ISBLANK('0. HEBERGEMENT-WiP'!M68),"",SUBSTITUTE('0. HEBERGEMENT-WiP'!M68,"NR","IT Soutenable"))</f>
        <v/>
      </c>
      <c r="H66" s="208" t="str">
        <f>IF(ISBLANK('0. HEBERGEMENT-WiP'!N68),"",SUBSTITUTE('0. HEBERGEMENT-WiP'!N68,"NR","IT Soutenable"))</f>
        <v/>
      </c>
      <c r="I66" s="208" t="str">
        <f>IF(ISBLANK('0. HEBERGEMENT-WiP'!O68),"",SUBSTITUTE('0. HEBERGEMENT-WiP'!O68,"NR","IT Soutenable"))</f>
        <v/>
      </c>
    </row>
    <row r="67" spans="1:9" ht="15.75" customHeight="1">
      <c r="A67" s="208" t="str">
        <f>IF(ISBLANK('0. HEBERGEMENT-WiP'!G69),"",SUBSTITUTE('0. HEBERGEMENT-WiP'!G69,"NR","IT Soutenable"))</f>
        <v>Social</v>
      </c>
      <c r="B67" s="213" t="str">
        <f>IF(ISBLANK('0. HEBERGEMENT-WiP'!H69),"",SUBSTITUTE('0. HEBERGEMENT-WiP'!H69,"NR","IT Soutenable"))</f>
        <v/>
      </c>
      <c r="C67" s="215" t="str">
        <f>IF(ISBLANK('0. HEBERGEMENT-WiP'!I69),"",SUBSTITUTE('0. HEBERGEMENT-WiP'!I69,"NR","IT Soutenable"))</f>
        <v>Définir les enjeux et fonctionalités du projet
(Définir les fonctions principales et secondaires)</v>
      </c>
      <c r="D67" s="201" t="str">
        <f>IF(ISBLANK('0. HEBERGEMENT-WiP'!J69),"",SUBSTITUTE('0. HEBERGEMENT-WiP'!J69,"NR","IT Soutenable"))</f>
        <v>L'impact environnemental d'implémentation de chaque fonction est-il en rapport avec son importance ?</v>
      </c>
      <c r="E67" s="201" t="str">
        <f>IF(ISBLANK('0. HEBERGEMENT-WiP'!K69),"",SUBSTITUTE('0. HEBERGEMENT-WiP'!K69,"NR","IT Soutenable"))</f>
        <v>La cohérence IT Soutenable pousse à s'assurer que les fonctions secondaires n'ont pas un impact environnemental plus important que les fonctions principales. Les spécifications doivent clairement identifier les fonctions principales et secondaires et leur impact du point de vue IT Soutenable.</v>
      </c>
      <c r="F67" s="201" t="str">
        <f>IF(ISBLANK('0. HEBERGEMENT-WiP'!L69),"",SUBSTITUTE('0. HEBERGEMENT-WiP'!L69,"NR","IT Soutenable"))</f>
        <v>Avez-vous appliqué une démarche 80/20 pour chaque fonction en rapport avec ses impacts environnementaux et son importance ?</v>
      </c>
      <c r="G67" s="208" t="str">
        <f>IF(ISBLANK('0. HEBERGEMENT-WiP'!M69),"",SUBSTITUTE('0. HEBERGEMENT-WiP'!M69,"NR","IT Soutenable"))</f>
        <v/>
      </c>
      <c r="H67" s="208" t="str">
        <f>IF(ISBLANK('0. HEBERGEMENT-WiP'!N69),"",SUBSTITUTE('0. HEBERGEMENT-WiP'!N69,"NR","IT Soutenable"))</f>
        <v/>
      </c>
      <c r="I67" s="208" t="str">
        <f>IF(ISBLANK('0. HEBERGEMENT-WiP'!O69),"",SUBSTITUTE('0. HEBERGEMENT-WiP'!O69,"NR","IT Soutenable"))</f>
        <v/>
      </c>
    </row>
    <row r="68" spans="1:9" ht="15.75" customHeight="1">
      <c r="A68" s="208" t="str">
        <f>IF(ISBLANK('0. HEBERGEMENT-WiP'!G70),"",SUBSTITUTE('0. HEBERGEMENT-WiP'!G70,"NR","IT Soutenable"))</f>
        <v>Social</v>
      </c>
      <c r="B68" s="213" t="str">
        <f>IF(ISBLANK('0. HEBERGEMENT-WiP'!H70),"",SUBSTITUTE('0. HEBERGEMENT-WiP'!H70,"NR","IT Soutenable"))</f>
        <v/>
      </c>
      <c r="C68" s="215" t="str">
        <f>IF(ISBLANK('0. HEBERGEMENT-WiP'!I70),"",SUBSTITUTE('0. HEBERGEMENT-WiP'!I70,"NR","IT Soutenable"))</f>
        <v>Définir les enjeux et fonctionalités du projet
(Phase du cycle de vie : démarrage, maturité, arrêt)</v>
      </c>
      <c r="D68" s="201" t="str">
        <f>IF(ISBLANK('0. HEBERGEMENT-WiP'!J70),"",SUBSTITUTE('0. HEBERGEMENT-WiP'!J70,"NR","IT Soutenable"))</f>
        <v>Chacune des phases du cycle de vie sont-elles identifiées avec des actions spécifiques ?</v>
      </c>
      <c r="E68" s="201" t="str">
        <f>IF(ISBLANK('0. HEBERGEMENT-WiP'!K70),"",SUBSTITUTE('0. HEBERGEMENT-WiP'!K70,"NR","IT Soutenable"))</f>
        <v>La démarche ACV est une base de la prise en compte du IT Soutenable dans la conception des services numériques, elle permet d'associer des actions à chaque étape du cycle de vie.</v>
      </c>
      <c r="F68" s="201" t="str">
        <f>IF(ISBLANK('0. HEBERGEMENT-WiP'!L70),"",SUBSTITUTE('0. HEBERGEMENT-WiP'!L70,"NR","IT Soutenable"))</f>
        <v>A quelle fréquence ces actions sont-elles revues ?</v>
      </c>
      <c r="G68" s="208" t="str">
        <f>IF(ISBLANK('0. HEBERGEMENT-WiP'!M70),"",SUBSTITUTE('0. HEBERGEMENT-WiP'!M70,"NR","IT Soutenable"))</f>
        <v/>
      </c>
      <c r="H68" s="208" t="str">
        <f>IF(ISBLANK('0. HEBERGEMENT-WiP'!N70),"",SUBSTITUTE('0. HEBERGEMENT-WiP'!N70,"NR","IT Soutenable"))</f>
        <v/>
      </c>
      <c r="I68" s="208" t="str">
        <f>IF(ISBLANK('0. HEBERGEMENT-WiP'!O70),"",SUBSTITUTE('0. HEBERGEMENT-WiP'!O70,"NR","IT Soutenable"))</f>
        <v/>
      </c>
    </row>
    <row r="69" spans="1:9" ht="15.75" customHeight="1">
      <c r="A69" s="208" t="str">
        <f>IF(ISBLANK('0. HEBERGEMENT-WiP'!G71),"",SUBSTITUTE('0. HEBERGEMENT-WiP'!G71,"NR","IT Soutenable"))</f>
        <v>Social</v>
      </c>
      <c r="B69" s="213" t="str">
        <f>IF(ISBLANK('0. HEBERGEMENT-WiP'!H71),"",SUBSTITUTE('0. HEBERGEMENT-WiP'!H71,"NR","IT Soutenable"))</f>
        <v/>
      </c>
      <c r="C69" s="215" t="str">
        <f>IF(ISBLANK('0. HEBERGEMENT-WiP'!I71),"",SUBSTITUTE('0. HEBERGEMENT-WiP'!I71,"NR","IT Soutenable"))</f>
        <v>Définir les enjeux et fonctionalités du projet
(Point de départ, pré-existant ou from scratch)</v>
      </c>
      <c r="D69" s="201" t="str">
        <f>IF(ISBLANK('0. HEBERGEMENT-WiP'!J71),"",SUBSTITUTE('0. HEBERGEMENT-WiP'!J71,"NR","IT Soutenable"))</f>
        <v>Les données des études précédentes sont-elles disponibles et tenues à jour ?</v>
      </c>
      <c r="E69" s="201" t="str">
        <f>IF(ISBLANK('0. HEBERGEMENT-WiP'!K71),"",SUBSTITUTE('0. HEBERGEMENT-WiP'!K71,"NR","IT Soutenable"))</f>
        <v>Les analyses ACV peuvent être réalisées sur des services existants afin de les rendre plus efficaces dans le cas d'une refonte ou adaptation d'un service existant.</v>
      </c>
      <c r="F69" s="201" t="str">
        <f>IF(ISBLANK('0. HEBERGEMENT-WiP'!L71),"",SUBSTITUTE('0. HEBERGEMENT-WiP'!L71,"NR","IT Soutenable"))</f>
        <v>Quelles données ACV sont produites pour permettre leur réutilisation dans d'autres projets ?</v>
      </c>
      <c r="G69" s="208" t="str">
        <f>IF(ISBLANK('0. HEBERGEMENT-WiP'!M71),"",SUBSTITUTE('0. HEBERGEMENT-WiP'!M71,"NR","IT Soutenable"))</f>
        <v/>
      </c>
      <c r="H69" s="208" t="str">
        <f>IF(ISBLANK('0. HEBERGEMENT-WiP'!N71),"",SUBSTITUTE('0. HEBERGEMENT-WiP'!N71,"NR","IT Soutenable"))</f>
        <v/>
      </c>
      <c r="I69" s="208" t="str">
        <f>IF(ISBLANK('0. HEBERGEMENT-WiP'!O71),"",SUBSTITUTE('0. HEBERGEMENT-WiP'!O71,"NR","IT Soutenable"))</f>
        <v/>
      </c>
    </row>
    <row r="70" spans="1:9" ht="15.75" customHeight="1"/>
    <row r="71" spans="1:9" ht="15.75" customHeight="1"/>
    <row r="72" spans="1:9" ht="15.75" customHeight="1"/>
    <row r="73" spans="1:9" ht="15.75" customHeight="1"/>
    <row r="74" spans="1:9" ht="15.75" customHeight="1"/>
    <row r="75" spans="1:9" ht="15.75" customHeight="1"/>
    <row r="76" spans="1:9" ht="15.75" customHeight="1"/>
    <row r="77" spans="1:9" ht="15.75" customHeight="1"/>
    <row r="78" spans="1:9" ht="15.75" customHeight="1"/>
    <row r="79" spans="1:9" ht="15.75" customHeight="1"/>
    <row r="80" spans="1:9"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E35595"/>
    <outlinePr summaryBelow="0" summaryRight="0"/>
  </sheetPr>
  <dimension ref="A1:I1000"/>
  <sheetViews>
    <sheetView workbookViewId="0">
      <pane ySplit="2" topLeftCell="A3" activePane="bottomLeft" state="frozen"/>
      <selection pane="bottomLeft" activeCell="B4" sqref="B4"/>
    </sheetView>
  </sheetViews>
  <sheetFormatPr defaultColWidth="14.42578125" defaultRowHeight="15" customHeight="1"/>
  <cols>
    <col min="1" max="1" width="29" customWidth="1"/>
    <col min="2" max="2" width="14.42578125" customWidth="1"/>
    <col min="3" max="3" width="39.7109375" customWidth="1"/>
    <col min="4" max="4" width="30.140625" customWidth="1"/>
    <col min="5" max="5" width="50.28515625" customWidth="1"/>
    <col min="6" max="6" width="24" customWidth="1"/>
    <col min="7" max="7" width="27.5703125" customWidth="1"/>
    <col min="8" max="8" width="11" customWidth="1"/>
    <col min="9" max="9" width="22.28515625" customWidth="1"/>
  </cols>
  <sheetData>
    <row r="1" spans="1:9" ht="15.75" customHeight="1">
      <c r="A1" s="175" t="s">
        <v>5692</v>
      </c>
      <c r="B1" s="175" t="s">
        <v>11606</v>
      </c>
      <c r="C1" s="175" t="s">
        <v>11607</v>
      </c>
      <c r="D1" s="176"/>
      <c r="E1" s="176"/>
      <c r="F1" s="176"/>
      <c r="G1" s="176"/>
      <c r="H1" s="176"/>
      <c r="I1" s="176"/>
    </row>
    <row r="2" spans="1:9" ht="15.75" customHeight="1">
      <c r="A2" s="178" t="s">
        <v>5696</v>
      </c>
      <c r="B2" s="179" t="s">
        <v>5697</v>
      </c>
      <c r="C2" s="180" t="s">
        <v>5698</v>
      </c>
      <c r="D2" s="181" t="s">
        <v>5699</v>
      </c>
      <c r="E2" s="181" t="s">
        <v>5700</v>
      </c>
      <c r="F2" s="181" t="s">
        <v>5701</v>
      </c>
      <c r="G2" s="181" t="s">
        <v>5283</v>
      </c>
      <c r="H2" s="181" t="s">
        <v>5284</v>
      </c>
      <c r="I2" s="181" t="s">
        <v>5702</v>
      </c>
    </row>
    <row r="3" spans="1:9" ht="15.75" customHeight="1">
      <c r="A3" s="184"/>
      <c r="B3" s="185" t="s">
        <v>11608</v>
      </c>
      <c r="C3" s="184"/>
      <c r="D3" s="184"/>
      <c r="E3" s="184"/>
      <c r="F3" s="184"/>
      <c r="G3" s="184"/>
      <c r="H3" s="184"/>
      <c r="I3" s="184"/>
    </row>
    <row r="4" spans="1:9" ht="15.75" customHeight="1">
      <c r="A4" s="185" t="s">
        <v>11609</v>
      </c>
      <c r="B4" s="184"/>
      <c r="C4" s="185" t="s">
        <v>11610</v>
      </c>
      <c r="D4" s="185" t="s">
        <v>11611</v>
      </c>
      <c r="E4" s="185" t="s">
        <v>11612</v>
      </c>
      <c r="F4" s="185" t="s">
        <v>11613</v>
      </c>
      <c r="G4" s="184" t="s">
        <v>11614</v>
      </c>
      <c r="H4" s="184"/>
      <c r="I4" s="184"/>
    </row>
    <row r="5" spans="1:9" ht="15.75" customHeight="1">
      <c r="A5" s="185" t="s">
        <v>11609</v>
      </c>
      <c r="B5" s="184"/>
      <c r="C5" s="185" t="s">
        <v>11610</v>
      </c>
      <c r="D5" s="185" t="s">
        <v>11615</v>
      </c>
      <c r="E5" s="185" t="s">
        <v>11616</v>
      </c>
      <c r="F5" s="185" t="s">
        <v>11617</v>
      </c>
      <c r="G5" s="184" t="s">
        <v>11618</v>
      </c>
      <c r="H5" s="184"/>
      <c r="I5" s="184"/>
    </row>
    <row r="6" spans="1:9" ht="15.75" customHeight="1">
      <c r="A6" s="185" t="s">
        <v>11609</v>
      </c>
      <c r="B6" s="184"/>
      <c r="C6" s="185"/>
      <c r="D6" s="185" t="s">
        <v>11619</v>
      </c>
      <c r="E6" s="185" t="s">
        <v>11620</v>
      </c>
      <c r="F6" s="185" t="s">
        <v>11621</v>
      </c>
      <c r="G6" s="184" t="s">
        <v>11622</v>
      </c>
      <c r="H6" s="184"/>
      <c r="I6" s="184"/>
    </row>
    <row r="7" spans="1:9" ht="15.75" customHeight="1">
      <c r="A7" s="185" t="s">
        <v>11609</v>
      </c>
      <c r="B7" s="184"/>
      <c r="C7" s="185"/>
      <c r="D7" s="185" t="s">
        <v>11623</v>
      </c>
      <c r="E7" s="185" t="s">
        <v>11624</v>
      </c>
      <c r="F7" s="185" t="s">
        <v>11625</v>
      </c>
      <c r="G7" s="184"/>
      <c r="H7" s="184"/>
      <c r="I7" s="184"/>
    </row>
    <row r="8" spans="1:9" ht="15.75" customHeight="1">
      <c r="A8" s="185" t="s">
        <v>11609</v>
      </c>
      <c r="B8" s="184"/>
      <c r="C8" s="185"/>
      <c r="D8" s="185" t="s">
        <v>11626</v>
      </c>
      <c r="E8" s="185" t="s">
        <v>11627</v>
      </c>
      <c r="F8" s="185" t="s">
        <v>11628</v>
      </c>
      <c r="G8" s="185"/>
      <c r="H8" s="185"/>
      <c r="I8" s="184"/>
    </row>
    <row r="9" spans="1:9" ht="15.75" customHeight="1">
      <c r="A9" s="185" t="s">
        <v>11609</v>
      </c>
      <c r="B9" s="184"/>
      <c r="C9" s="185"/>
      <c r="D9" s="185" t="s">
        <v>11629</v>
      </c>
      <c r="E9" s="185" t="s">
        <v>11630</v>
      </c>
      <c r="F9" s="185" t="s">
        <v>11631</v>
      </c>
      <c r="G9" s="184"/>
      <c r="H9" s="184"/>
      <c r="I9" s="184" t="s">
        <v>11632</v>
      </c>
    </row>
    <row r="10" spans="1:9" ht="15.75" customHeight="1">
      <c r="A10" s="184" t="s">
        <v>11633</v>
      </c>
      <c r="B10" s="185"/>
      <c r="C10" s="184" t="s">
        <v>11634</v>
      </c>
      <c r="D10" s="184" t="s">
        <v>11635</v>
      </c>
      <c r="E10" s="184" t="s">
        <v>11636</v>
      </c>
      <c r="F10" s="184" t="s">
        <v>11637</v>
      </c>
      <c r="G10" s="184"/>
      <c r="H10" s="184"/>
      <c r="I10" s="184" t="s">
        <v>11638</v>
      </c>
    </row>
    <row r="11" spans="1:9" ht="15.75" customHeight="1">
      <c r="A11" s="185" t="s">
        <v>11633</v>
      </c>
      <c r="B11" s="184"/>
      <c r="C11" s="185"/>
      <c r="D11" s="185" t="s">
        <v>11639</v>
      </c>
      <c r="E11" s="185" t="s">
        <v>11640</v>
      </c>
      <c r="F11" s="185" t="s">
        <v>11641</v>
      </c>
      <c r="G11" s="184"/>
      <c r="H11" s="184"/>
      <c r="I11" s="184"/>
    </row>
    <row r="12" spans="1:9" ht="15.75" customHeight="1">
      <c r="A12" s="185" t="s">
        <v>11633</v>
      </c>
      <c r="B12" s="184"/>
      <c r="C12" s="185" t="s">
        <v>11642</v>
      </c>
      <c r="D12" s="185" t="s">
        <v>11643</v>
      </c>
      <c r="E12" s="185" t="s">
        <v>11644</v>
      </c>
      <c r="F12" s="185" t="s">
        <v>11645</v>
      </c>
      <c r="G12" s="185"/>
      <c r="H12" s="184"/>
      <c r="I12" s="184"/>
    </row>
    <row r="13" spans="1:9" ht="15.75" customHeight="1">
      <c r="A13" s="184" t="s">
        <v>11633</v>
      </c>
      <c r="B13" s="184"/>
      <c r="C13" s="185"/>
      <c r="D13" s="185" t="s">
        <v>11646</v>
      </c>
      <c r="E13" s="185" t="s">
        <v>11647</v>
      </c>
      <c r="F13" s="185" t="s">
        <v>11648</v>
      </c>
      <c r="G13" s="184"/>
      <c r="H13" s="184"/>
      <c r="I13" s="184"/>
    </row>
    <row r="14" spans="1:9" ht="15.75" customHeight="1">
      <c r="A14" s="185" t="s">
        <v>11633</v>
      </c>
      <c r="B14" s="184"/>
      <c r="C14" s="185"/>
      <c r="D14" s="185" t="s">
        <v>11649</v>
      </c>
      <c r="E14" s="185" t="s">
        <v>11650</v>
      </c>
      <c r="F14" s="185" t="s">
        <v>11651</v>
      </c>
      <c r="G14" s="184" t="s">
        <v>11652</v>
      </c>
      <c r="H14" s="184"/>
      <c r="I14" s="184" t="s">
        <v>11653</v>
      </c>
    </row>
    <row r="15" spans="1:9" ht="15.75" customHeight="1">
      <c r="A15" s="185" t="s">
        <v>11633</v>
      </c>
      <c r="B15" s="184"/>
      <c r="C15" s="185" t="s">
        <v>11654</v>
      </c>
      <c r="D15" s="185" t="s">
        <v>11655</v>
      </c>
      <c r="E15" s="185" t="s">
        <v>11656</v>
      </c>
      <c r="F15" s="185" t="s">
        <v>11657</v>
      </c>
      <c r="G15" s="184"/>
      <c r="H15" s="184"/>
      <c r="I15" s="184"/>
    </row>
    <row r="16" spans="1:9" ht="15.75" customHeight="1">
      <c r="A16" s="184" t="s">
        <v>11633</v>
      </c>
      <c r="B16" s="185"/>
      <c r="C16" s="184"/>
      <c r="D16" s="184" t="s">
        <v>11658</v>
      </c>
      <c r="E16" s="184" t="s">
        <v>11659</v>
      </c>
      <c r="F16" s="184" t="s">
        <v>11660</v>
      </c>
      <c r="G16" s="184" t="s">
        <v>11661</v>
      </c>
      <c r="H16" s="184"/>
      <c r="I16" s="184"/>
    </row>
    <row r="17" spans="1:9" ht="15.75" customHeight="1">
      <c r="A17" s="185" t="s">
        <v>11633</v>
      </c>
      <c r="B17" s="184"/>
      <c r="C17" s="185"/>
      <c r="D17" s="185" t="s">
        <v>11662</v>
      </c>
      <c r="E17" s="185" t="s">
        <v>11663</v>
      </c>
      <c r="F17" s="185" t="s">
        <v>11664</v>
      </c>
      <c r="G17" s="184" t="s">
        <v>11665</v>
      </c>
      <c r="H17" s="184"/>
      <c r="I17" s="184"/>
    </row>
    <row r="18" spans="1:9" ht="15.75" customHeight="1">
      <c r="A18" s="185"/>
      <c r="B18" s="184" t="s">
        <v>11666</v>
      </c>
      <c r="C18" s="184"/>
      <c r="D18" s="185"/>
      <c r="E18" s="185"/>
      <c r="F18" s="185"/>
      <c r="G18" s="184"/>
      <c r="H18" s="184"/>
      <c r="I18" s="184"/>
    </row>
    <row r="19" spans="1:9" ht="15.75" customHeight="1">
      <c r="A19" s="185" t="s">
        <v>11336</v>
      </c>
      <c r="B19" s="184"/>
      <c r="C19" s="184" t="s">
        <v>11667</v>
      </c>
      <c r="D19" s="185" t="s">
        <v>11668</v>
      </c>
      <c r="E19" s="185" t="s">
        <v>11669</v>
      </c>
      <c r="F19" s="185" t="s">
        <v>11670</v>
      </c>
      <c r="G19" s="184" t="s">
        <v>11671</v>
      </c>
      <c r="H19" s="184"/>
      <c r="I19" s="184"/>
    </row>
    <row r="20" spans="1:9" ht="15.75" customHeight="1">
      <c r="A20" s="185" t="s">
        <v>11609</v>
      </c>
      <c r="B20" s="184"/>
      <c r="C20" s="184" t="s">
        <v>11672</v>
      </c>
      <c r="D20" s="185" t="s">
        <v>11673</v>
      </c>
      <c r="E20" s="185" t="s">
        <v>11674</v>
      </c>
      <c r="F20" s="185" t="s">
        <v>11675</v>
      </c>
      <c r="G20" s="185"/>
      <c r="H20" s="184"/>
      <c r="I20" s="184"/>
    </row>
    <row r="21" spans="1:9" ht="15.75" customHeight="1">
      <c r="A21" s="185" t="s">
        <v>11609</v>
      </c>
      <c r="B21" s="184"/>
      <c r="C21" s="184"/>
      <c r="D21" s="185" t="s">
        <v>11676</v>
      </c>
      <c r="E21" s="185" t="s">
        <v>11677</v>
      </c>
      <c r="F21" s="184" t="s">
        <v>11678</v>
      </c>
      <c r="G21" s="184"/>
      <c r="H21" s="184"/>
      <c r="I21" s="184"/>
    </row>
    <row r="22" spans="1:9" ht="15.75" customHeight="1">
      <c r="A22" s="185" t="s">
        <v>11336</v>
      </c>
      <c r="B22" s="184"/>
      <c r="C22" s="185" t="s">
        <v>11679</v>
      </c>
      <c r="D22" s="185" t="s">
        <v>11680</v>
      </c>
      <c r="E22" s="185" t="s">
        <v>11681</v>
      </c>
      <c r="F22" s="185" t="s">
        <v>11682</v>
      </c>
      <c r="G22" s="184"/>
      <c r="H22" s="184"/>
      <c r="I22" s="184" t="s">
        <v>11683</v>
      </c>
    </row>
    <row r="23" spans="1:9" ht="15.75" customHeight="1">
      <c r="A23" s="185" t="s">
        <v>11336</v>
      </c>
      <c r="B23" s="184"/>
      <c r="C23" s="185" t="s">
        <v>11684</v>
      </c>
      <c r="D23" s="185" t="s">
        <v>11685</v>
      </c>
      <c r="E23" s="185" t="s">
        <v>11686</v>
      </c>
      <c r="F23" s="185" t="s">
        <v>11687</v>
      </c>
      <c r="G23" s="184"/>
      <c r="H23" s="184"/>
      <c r="I23" s="184"/>
    </row>
    <row r="24" spans="1:9" ht="15.75" customHeight="1">
      <c r="A24" s="185" t="s">
        <v>11336</v>
      </c>
      <c r="B24" s="184"/>
      <c r="C24" s="185"/>
      <c r="D24" s="185" t="s">
        <v>11688</v>
      </c>
      <c r="E24" s="185" t="s">
        <v>11689</v>
      </c>
      <c r="F24" s="185" t="s">
        <v>11690</v>
      </c>
      <c r="G24" s="184"/>
      <c r="H24" s="184"/>
      <c r="I24" s="184" t="s">
        <v>11691</v>
      </c>
    </row>
    <row r="25" spans="1:9" ht="15.75" customHeight="1">
      <c r="A25" s="185"/>
      <c r="B25" s="184" t="s">
        <v>11692</v>
      </c>
      <c r="C25" s="185"/>
      <c r="D25" s="185"/>
      <c r="E25" s="185"/>
      <c r="F25" s="185"/>
      <c r="G25" s="185"/>
      <c r="H25" s="185"/>
      <c r="I25" s="184"/>
    </row>
    <row r="26" spans="1:9" ht="15.75" customHeight="1">
      <c r="A26" s="184" t="s">
        <v>11633</v>
      </c>
      <c r="B26" s="185"/>
      <c r="C26" s="184" t="s">
        <v>11693</v>
      </c>
      <c r="D26" s="184" t="s">
        <v>11694</v>
      </c>
      <c r="E26" s="184" t="s">
        <v>11695</v>
      </c>
      <c r="F26" s="184" t="s">
        <v>11696</v>
      </c>
      <c r="G26" s="184"/>
      <c r="H26" s="184"/>
      <c r="I26" s="184" t="s">
        <v>11697</v>
      </c>
    </row>
    <row r="27" spans="1:9" ht="15.75" customHeight="1">
      <c r="A27" s="185" t="s">
        <v>11698</v>
      </c>
      <c r="B27" s="184"/>
      <c r="C27" s="185" t="s">
        <v>11699</v>
      </c>
      <c r="D27" s="185" t="s">
        <v>11700</v>
      </c>
      <c r="E27" s="185" t="s">
        <v>11701</v>
      </c>
      <c r="F27" s="185" t="s">
        <v>11702</v>
      </c>
      <c r="G27" s="184" t="s">
        <v>11703</v>
      </c>
      <c r="H27" s="184"/>
      <c r="I27" s="184"/>
    </row>
    <row r="28" spans="1:9" ht="15.75" customHeight="1">
      <c r="A28" s="185" t="s">
        <v>11698</v>
      </c>
      <c r="B28" s="184"/>
      <c r="C28" s="185" t="s">
        <v>11704</v>
      </c>
      <c r="D28" s="185" t="s">
        <v>11705</v>
      </c>
      <c r="E28" s="185" t="s">
        <v>11706</v>
      </c>
      <c r="F28" s="185" t="s">
        <v>11707</v>
      </c>
      <c r="G28" s="184" t="s">
        <v>11708</v>
      </c>
      <c r="H28" s="184"/>
      <c r="I28" s="184"/>
    </row>
    <row r="29" spans="1:9" ht="15.75" customHeight="1">
      <c r="A29" s="185" t="s">
        <v>11698</v>
      </c>
      <c r="B29" s="184"/>
      <c r="C29" s="185"/>
      <c r="D29" s="185" t="s">
        <v>11709</v>
      </c>
      <c r="E29" s="185" t="s">
        <v>11710</v>
      </c>
      <c r="F29" s="185" t="s">
        <v>11711</v>
      </c>
      <c r="G29" s="185" t="s">
        <v>11712</v>
      </c>
      <c r="H29" s="184"/>
      <c r="I29" s="184" t="s">
        <v>11713</v>
      </c>
    </row>
    <row r="30" spans="1:9" ht="15.75" customHeight="1">
      <c r="A30" s="185" t="s">
        <v>11698</v>
      </c>
      <c r="B30" s="184"/>
      <c r="C30" s="185"/>
      <c r="D30" s="185" t="s">
        <v>11714</v>
      </c>
      <c r="E30" s="185" t="s">
        <v>11715</v>
      </c>
      <c r="F30" s="185" t="s">
        <v>11716</v>
      </c>
      <c r="G30" s="184"/>
      <c r="H30" s="184"/>
      <c r="I30" s="184" t="s">
        <v>11717</v>
      </c>
    </row>
    <row r="31" spans="1:9" ht="15.75" customHeight="1">
      <c r="A31" s="185" t="s">
        <v>11698</v>
      </c>
      <c r="B31" s="184"/>
      <c r="C31" s="185" t="s">
        <v>11718</v>
      </c>
      <c r="D31" s="185" t="s">
        <v>11719</v>
      </c>
      <c r="E31" s="185" t="s">
        <v>11720</v>
      </c>
      <c r="F31" s="185" t="s">
        <v>11721</v>
      </c>
      <c r="G31" s="184"/>
      <c r="H31" s="184"/>
      <c r="I31" s="184"/>
    </row>
    <row r="32" spans="1:9" ht="15.75" customHeight="1">
      <c r="A32" s="185" t="s">
        <v>11698</v>
      </c>
      <c r="B32" s="184"/>
      <c r="C32" s="185" t="s">
        <v>11722</v>
      </c>
      <c r="D32" s="185" t="s">
        <v>11723</v>
      </c>
      <c r="E32" s="185" t="s">
        <v>11724</v>
      </c>
      <c r="F32" s="185" t="s">
        <v>11725</v>
      </c>
      <c r="G32" s="184"/>
      <c r="H32" s="184"/>
      <c r="I32" s="184"/>
    </row>
    <row r="33" spans="1:9" ht="15.75" customHeight="1">
      <c r="A33" s="185" t="s">
        <v>11698</v>
      </c>
      <c r="B33" s="184"/>
      <c r="C33" s="185" t="s">
        <v>11726</v>
      </c>
      <c r="D33" s="185" t="s">
        <v>11727</v>
      </c>
      <c r="E33" s="185" t="s">
        <v>11728</v>
      </c>
      <c r="F33" s="185" t="s">
        <v>11729</v>
      </c>
      <c r="G33" s="184"/>
      <c r="H33" s="184"/>
      <c r="I33" s="184"/>
    </row>
    <row r="34" spans="1:9" ht="15.75" customHeight="1">
      <c r="A34" s="185" t="s">
        <v>11698</v>
      </c>
      <c r="B34" s="184"/>
      <c r="C34" s="185" t="s">
        <v>11730</v>
      </c>
      <c r="D34" s="185" t="s">
        <v>11731</v>
      </c>
      <c r="E34" s="185" t="s">
        <v>10960</v>
      </c>
      <c r="F34" s="185" t="s">
        <v>11732</v>
      </c>
      <c r="G34" s="184"/>
      <c r="H34" s="184"/>
      <c r="I34" s="184"/>
    </row>
    <row r="35" spans="1:9" ht="15.75" customHeight="1">
      <c r="A35" s="185" t="s">
        <v>11733</v>
      </c>
      <c r="B35" s="184"/>
      <c r="C35" s="185" t="s">
        <v>11734</v>
      </c>
      <c r="D35" s="185" t="s">
        <v>11735</v>
      </c>
      <c r="E35" s="185" t="s">
        <v>11736</v>
      </c>
      <c r="F35" s="185" t="s">
        <v>11737</v>
      </c>
      <c r="G35" s="184"/>
      <c r="H35" s="184"/>
      <c r="I35" s="185"/>
    </row>
    <row r="36" spans="1:9" ht="15.75" customHeight="1">
      <c r="A36" s="185" t="s">
        <v>11733</v>
      </c>
      <c r="B36" s="184"/>
      <c r="C36" s="184"/>
      <c r="D36" s="185" t="s">
        <v>11738</v>
      </c>
      <c r="E36" s="185" t="s">
        <v>11739</v>
      </c>
      <c r="F36" s="185" t="s">
        <v>11740</v>
      </c>
      <c r="G36" s="184"/>
      <c r="H36" s="184"/>
      <c r="I36" s="184"/>
    </row>
    <row r="37" spans="1:9" ht="15.75" customHeight="1">
      <c r="A37" s="185" t="s">
        <v>11733</v>
      </c>
      <c r="B37" s="184"/>
      <c r="C37" s="184" t="s">
        <v>11741</v>
      </c>
      <c r="D37" s="185" t="s">
        <v>11742</v>
      </c>
      <c r="E37" s="185" t="s">
        <v>11743</v>
      </c>
      <c r="F37" s="185" t="s">
        <v>11744</v>
      </c>
      <c r="G37" s="184"/>
      <c r="H37" s="184"/>
      <c r="I37" s="184"/>
    </row>
    <row r="38" spans="1:9" ht="15.75" customHeight="1">
      <c r="A38" s="185"/>
      <c r="B38" s="184" t="s">
        <v>11745</v>
      </c>
      <c r="C38" s="185"/>
      <c r="D38" s="185"/>
      <c r="E38" s="185"/>
      <c r="F38" s="185"/>
      <c r="G38" s="184"/>
      <c r="H38" s="184"/>
      <c r="I38" s="184"/>
    </row>
    <row r="39" spans="1:9" ht="15.75" customHeight="1">
      <c r="A39" s="185" t="s">
        <v>11633</v>
      </c>
      <c r="B39" s="184"/>
      <c r="C39" s="185" t="s">
        <v>11746</v>
      </c>
      <c r="D39" s="185" t="s">
        <v>11747</v>
      </c>
      <c r="E39" s="185" t="s">
        <v>11748</v>
      </c>
      <c r="F39" s="185" t="s">
        <v>11749</v>
      </c>
      <c r="G39" s="185"/>
      <c r="H39" s="184"/>
      <c r="I39" s="184" t="s">
        <v>11750</v>
      </c>
    </row>
    <row r="40" spans="1:9" ht="15.75" customHeight="1">
      <c r="A40" s="184" t="s">
        <v>11633</v>
      </c>
      <c r="B40" s="184"/>
      <c r="C40" s="184" t="s">
        <v>11751</v>
      </c>
      <c r="D40" s="185" t="s">
        <v>11752</v>
      </c>
      <c r="E40" s="185" t="s">
        <v>11753</v>
      </c>
      <c r="F40" s="185" t="s">
        <v>11754</v>
      </c>
      <c r="G40" s="185"/>
      <c r="H40" s="184"/>
      <c r="I40" s="184" t="s">
        <v>11755</v>
      </c>
    </row>
    <row r="41" spans="1:9" ht="15.75" customHeight="1">
      <c r="A41" s="184" t="s">
        <v>11633</v>
      </c>
      <c r="B41" s="185"/>
      <c r="C41" s="184" t="s">
        <v>11756</v>
      </c>
      <c r="D41" s="184" t="s">
        <v>11757</v>
      </c>
      <c r="E41" s="184" t="s">
        <v>11758</v>
      </c>
      <c r="F41" s="184" t="s">
        <v>11759</v>
      </c>
      <c r="G41" s="184"/>
      <c r="H41" s="184"/>
      <c r="I41" s="184" t="s">
        <v>11760</v>
      </c>
    </row>
    <row r="42" spans="1:9" ht="15.75" customHeight="1">
      <c r="A42" s="185" t="s">
        <v>11633</v>
      </c>
      <c r="B42" s="184"/>
      <c r="C42" s="185"/>
      <c r="D42" s="185" t="s">
        <v>11761</v>
      </c>
      <c r="E42" s="185" t="s">
        <v>11762</v>
      </c>
      <c r="F42" s="185" t="s">
        <v>11763</v>
      </c>
      <c r="G42" s="184" t="s">
        <v>11764</v>
      </c>
      <c r="H42" s="184"/>
      <c r="I42" s="184"/>
    </row>
    <row r="43" spans="1:9" ht="15.75" customHeight="1">
      <c r="A43" s="185" t="s">
        <v>11336</v>
      </c>
      <c r="B43" s="184"/>
      <c r="C43" s="185" t="s">
        <v>11765</v>
      </c>
      <c r="D43" s="185" t="s">
        <v>11766</v>
      </c>
      <c r="E43" s="185" t="s">
        <v>11767</v>
      </c>
      <c r="F43" s="185" t="s">
        <v>11768</v>
      </c>
      <c r="G43" s="184"/>
      <c r="H43" s="184"/>
      <c r="I43" s="184"/>
    </row>
    <row r="44" spans="1:9" ht="15.75" customHeight="1">
      <c r="A44" s="185" t="s">
        <v>11336</v>
      </c>
      <c r="B44" s="184"/>
      <c r="C44" s="185" t="s">
        <v>11769</v>
      </c>
      <c r="D44" s="185" t="s">
        <v>11770</v>
      </c>
      <c r="E44" s="185" t="s">
        <v>11771</v>
      </c>
      <c r="F44" s="185" t="s">
        <v>11772</v>
      </c>
      <c r="G44" s="185"/>
      <c r="H44" s="184"/>
      <c r="I44" s="184"/>
    </row>
    <row r="45" spans="1:9" ht="15.75" customHeight="1">
      <c r="A45" s="185" t="s">
        <v>11698</v>
      </c>
      <c r="B45" s="184"/>
      <c r="C45" s="184" t="s">
        <v>11773</v>
      </c>
      <c r="D45" s="185" t="s">
        <v>11774</v>
      </c>
      <c r="E45" s="185" t="s">
        <v>11775</v>
      </c>
      <c r="F45" s="185" t="s">
        <v>11776</v>
      </c>
      <c r="G45" s="185"/>
      <c r="H45" s="184"/>
      <c r="I45" s="184"/>
    </row>
    <row r="46" spans="1:9" ht="15.75" customHeight="1">
      <c r="A46" s="185" t="s">
        <v>11733</v>
      </c>
      <c r="B46" s="184"/>
      <c r="C46" s="185" t="s">
        <v>11777</v>
      </c>
      <c r="D46" s="185" t="s">
        <v>11778</v>
      </c>
      <c r="E46" s="185" t="s">
        <v>11779</v>
      </c>
      <c r="F46" s="185" t="s">
        <v>11780</v>
      </c>
      <c r="G46" s="185"/>
      <c r="H46" s="184"/>
      <c r="I46" s="184"/>
    </row>
    <row r="47" spans="1:9" ht="15.75" customHeight="1">
      <c r="A47" s="185" t="s">
        <v>11733</v>
      </c>
      <c r="B47" s="184"/>
      <c r="C47" s="185"/>
      <c r="D47" s="185" t="s">
        <v>11781</v>
      </c>
      <c r="E47" s="185" t="s">
        <v>11782</v>
      </c>
      <c r="F47" s="185" t="s">
        <v>11783</v>
      </c>
      <c r="G47" s="184"/>
      <c r="H47" s="184"/>
      <c r="I47" s="184" t="s">
        <v>11784</v>
      </c>
    </row>
    <row r="48" spans="1:9" ht="15.75" customHeight="1">
      <c r="A48" s="185" t="s">
        <v>11733</v>
      </c>
      <c r="B48" s="184"/>
      <c r="C48" s="185"/>
      <c r="D48" s="185" t="s">
        <v>11785</v>
      </c>
      <c r="E48" s="185" t="s">
        <v>11786</v>
      </c>
      <c r="F48" s="185" t="s">
        <v>11787</v>
      </c>
      <c r="G48" s="184"/>
      <c r="H48" s="184"/>
      <c r="I48" s="184"/>
    </row>
    <row r="49" spans="1:9" ht="15.75" customHeight="1">
      <c r="A49" s="185" t="s">
        <v>11733</v>
      </c>
      <c r="B49" s="184"/>
      <c r="C49" s="184" t="s">
        <v>11788</v>
      </c>
      <c r="D49" s="185" t="s">
        <v>11789</v>
      </c>
      <c r="E49" s="185" t="s">
        <v>11790</v>
      </c>
      <c r="F49" s="185" t="s">
        <v>11791</v>
      </c>
      <c r="G49" s="184"/>
      <c r="H49" s="184"/>
      <c r="I49" s="185"/>
    </row>
    <row r="50" spans="1:9" ht="15.75" customHeight="1">
      <c r="A50" s="185" t="s">
        <v>11733</v>
      </c>
      <c r="B50" s="184"/>
      <c r="C50" s="185"/>
      <c r="D50" s="185" t="s">
        <v>11792</v>
      </c>
      <c r="E50" s="185" t="s">
        <v>11793</v>
      </c>
      <c r="F50" s="185" t="s">
        <v>11794</v>
      </c>
      <c r="G50" s="184"/>
      <c r="H50" s="184"/>
      <c r="I50" s="184"/>
    </row>
    <row r="51" spans="1:9" ht="15.75" customHeight="1">
      <c r="A51" s="185" t="s">
        <v>11733</v>
      </c>
      <c r="B51" s="184"/>
      <c r="C51" s="184"/>
      <c r="D51" s="185" t="s">
        <v>11795</v>
      </c>
      <c r="E51" s="185" t="s">
        <v>11796</v>
      </c>
      <c r="F51" s="185" t="s">
        <v>11797</v>
      </c>
      <c r="G51" s="185"/>
      <c r="H51" s="184"/>
      <c r="I51" s="184"/>
    </row>
    <row r="52" spans="1:9" ht="15.75" customHeight="1">
      <c r="A52" s="185"/>
      <c r="B52" s="184" t="s">
        <v>11798</v>
      </c>
      <c r="C52" s="184"/>
      <c r="D52" s="185"/>
      <c r="E52" s="185"/>
      <c r="F52" s="185"/>
      <c r="G52" s="185"/>
      <c r="H52" s="184"/>
      <c r="I52" s="184"/>
    </row>
    <row r="53" spans="1:9" ht="15.75" customHeight="1">
      <c r="A53" s="185" t="s">
        <v>11633</v>
      </c>
      <c r="B53" s="184"/>
      <c r="C53" s="185" t="s">
        <v>11799</v>
      </c>
      <c r="D53" s="185" t="s">
        <v>11800</v>
      </c>
      <c r="E53" s="185" t="s">
        <v>11801</v>
      </c>
      <c r="F53" s="185" t="s">
        <v>11802</v>
      </c>
      <c r="G53" s="184"/>
      <c r="H53" s="184"/>
      <c r="I53" s="184"/>
    </row>
    <row r="54" spans="1:9" ht="15.75" customHeight="1">
      <c r="A54" s="184" t="s">
        <v>11336</v>
      </c>
      <c r="B54" s="185"/>
      <c r="C54" s="184" t="s">
        <v>11803</v>
      </c>
      <c r="D54" s="184" t="s">
        <v>11804</v>
      </c>
      <c r="E54" s="184" t="s">
        <v>11805</v>
      </c>
      <c r="F54" s="184" t="s">
        <v>11806</v>
      </c>
      <c r="G54" s="184" t="s">
        <v>11807</v>
      </c>
      <c r="H54" s="184"/>
      <c r="I54" s="184" t="s">
        <v>11808</v>
      </c>
    </row>
    <row r="55" spans="1:9" ht="15.75" customHeight="1">
      <c r="A55" s="185" t="s">
        <v>11336</v>
      </c>
      <c r="B55" s="184"/>
      <c r="C55" s="185"/>
      <c r="D55" s="185" t="s">
        <v>11809</v>
      </c>
      <c r="E55" s="185" t="s">
        <v>11810</v>
      </c>
      <c r="F55" s="185" t="s">
        <v>11811</v>
      </c>
      <c r="G55" s="184"/>
      <c r="H55" s="184"/>
      <c r="I55" s="184"/>
    </row>
    <row r="56" spans="1:9" ht="15.75" customHeight="1">
      <c r="A56" s="185" t="s">
        <v>11336</v>
      </c>
      <c r="B56" s="184"/>
      <c r="C56" s="185" t="s">
        <v>11812</v>
      </c>
      <c r="D56" s="185" t="s">
        <v>11813</v>
      </c>
      <c r="E56" s="185" t="s">
        <v>11814</v>
      </c>
      <c r="F56" s="185" t="s">
        <v>11815</v>
      </c>
      <c r="G56" s="184" t="s">
        <v>11816</v>
      </c>
      <c r="H56" s="184"/>
      <c r="I56" s="184"/>
    </row>
    <row r="57" spans="1:9" ht="15.75" customHeight="1">
      <c r="A57" s="185" t="s">
        <v>11336</v>
      </c>
      <c r="B57" s="184"/>
      <c r="C57" s="185" t="s">
        <v>11817</v>
      </c>
      <c r="D57" s="185" t="s">
        <v>11818</v>
      </c>
      <c r="E57" s="185" t="s">
        <v>11819</v>
      </c>
      <c r="F57" s="185" t="s">
        <v>11820</v>
      </c>
      <c r="G57" s="184"/>
      <c r="H57" s="184"/>
      <c r="I57" s="184"/>
    </row>
    <row r="58" spans="1:9" ht="15.75" customHeight="1">
      <c r="A58" s="185" t="s">
        <v>11336</v>
      </c>
      <c r="B58" s="184"/>
      <c r="C58" s="185" t="s">
        <v>11821</v>
      </c>
      <c r="D58" s="185" t="s">
        <v>11822</v>
      </c>
      <c r="E58" s="185" t="s">
        <v>11819</v>
      </c>
      <c r="F58" s="185" t="s">
        <v>11823</v>
      </c>
      <c r="G58" s="184" t="s">
        <v>11824</v>
      </c>
      <c r="H58" s="184"/>
      <c r="I58" s="184"/>
    </row>
    <row r="59" spans="1:9" ht="15.75" customHeight="1">
      <c r="A59" s="185" t="s">
        <v>11336</v>
      </c>
      <c r="B59" s="184"/>
      <c r="C59" s="185" t="s">
        <v>11825</v>
      </c>
      <c r="D59" s="185" t="s">
        <v>11826</v>
      </c>
      <c r="E59" s="185" t="s">
        <v>11827</v>
      </c>
      <c r="F59" s="185" t="s">
        <v>11828</v>
      </c>
      <c r="G59" s="184"/>
      <c r="H59" s="184"/>
      <c r="I59" s="184"/>
    </row>
    <row r="60" spans="1:9" ht="15.75" customHeight="1">
      <c r="A60" s="185"/>
      <c r="B60" s="184" t="s">
        <v>11829</v>
      </c>
      <c r="C60" s="185"/>
      <c r="D60" s="185"/>
      <c r="E60" s="185"/>
      <c r="F60" s="185"/>
      <c r="G60" s="184"/>
      <c r="H60" s="184"/>
      <c r="I60" s="184"/>
    </row>
    <row r="61" spans="1:9" ht="15.75" customHeight="1">
      <c r="A61" s="185" t="s">
        <v>11136</v>
      </c>
      <c r="B61" s="184"/>
      <c r="C61" s="184" t="s">
        <v>11830</v>
      </c>
      <c r="D61" s="185" t="s">
        <v>11831</v>
      </c>
      <c r="E61" s="185" t="s">
        <v>11832</v>
      </c>
      <c r="F61" s="185" t="s">
        <v>11833</v>
      </c>
      <c r="G61" s="185"/>
      <c r="H61" s="184"/>
      <c r="I61" s="184"/>
    </row>
    <row r="62" spans="1:9" ht="15.75" customHeight="1">
      <c r="A62" s="185" t="s">
        <v>11136</v>
      </c>
      <c r="B62" s="184"/>
      <c r="C62" s="184"/>
      <c r="D62" s="185" t="s">
        <v>11834</v>
      </c>
      <c r="E62" s="185" t="s">
        <v>11835</v>
      </c>
      <c r="F62" s="184" t="s">
        <v>11836</v>
      </c>
      <c r="G62" s="184"/>
      <c r="H62" s="184"/>
      <c r="I62" s="184"/>
    </row>
    <row r="63" spans="1:9" ht="15.75" customHeight="1">
      <c r="A63" s="185" t="s">
        <v>11136</v>
      </c>
      <c r="B63" s="184"/>
      <c r="C63" s="185"/>
      <c r="D63" s="185" t="s">
        <v>11837</v>
      </c>
      <c r="E63" s="185" t="s">
        <v>11838</v>
      </c>
      <c r="F63" s="185" t="s">
        <v>11839</v>
      </c>
      <c r="G63" s="184"/>
      <c r="H63" s="184"/>
      <c r="I63" s="184"/>
    </row>
    <row r="64" spans="1:9" ht="15.75" customHeight="1">
      <c r="A64" s="185" t="s">
        <v>11136</v>
      </c>
      <c r="B64" s="184"/>
      <c r="C64" s="185"/>
      <c r="D64" s="185" t="s">
        <v>11840</v>
      </c>
      <c r="E64" s="185" t="s">
        <v>11841</v>
      </c>
      <c r="F64" s="185" t="s">
        <v>11842</v>
      </c>
      <c r="G64" s="184"/>
      <c r="H64" s="184"/>
      <c r="I64" s="184"/>
    </row>
    <row r="65" spans="1:9" ht="15.75" customHeight="1">
      <c r="A65" s="185" t="s">
        <v>11136</v>
      </c>
      <c r="B65" s="184"/>
      <c r="C65" s="185" t="s">
        <v>11843</v>
      </c>
      <c r="D65" s="185" t="s">
        <v>11844</v>
      </c>
      <c r="E65" s="185" t="s">
        <v>11845</v>
      </c>
      <c r="F65" s="185" t="s">
        <v>11846</v>
      </c>
      <c r="G65" s="184"/>
      <c r="H65" s="184"/>
      <c r="I65" s="184"/>
    </row>
    <row r="66" spans="1:9" ht="15.75" customHeight="1">
      <c r="A66" s="185" t="s">
        <v>11136</v>
      </c>
      <c r="B66" s="184"/>
      <c r="C66" s="185"/>
      <c r="D66" s="185" t="s">
        <v>11847</v>
      </c>
      <c r="E66" s="185" t="s">
        <v>11848</v>
      </c>
      <c r="F66" s="185" t="s">
        <v>11849</v>
      </c>
      <c r="G66" s="185"/>
      <c r="H66" s="185"/>
      <c r="I66" s="184"/>
    </row>
    <row r="67" spans="1:9" ht="15.75" customHeight="1">
      <c r="A67" s="184" t="s">
        <v>11336</v>
      </c>
      <c r="B67" s="185"/>
      <c r="C67" s="184" t="s">
        <v>11850</v>
      </c>
      <c r="D67" s="184" t="s">
        <v>11851</v>
      </c>
      <c r="E67" s="184" t="s">
        <v>11852</v>
      </c>
      <c r="F67" s="184" t="s">
        <v>6061</v>
      </c>
      <c r="G67" s="184"/>
      <c r="H67" s="184"/>
      <c r="I67" s="184"/>
    </row>
    <row r="68" spans="1:9" ht="15.75" customHeight="1">
      <c r="A68" s="185" t="s">
        <v>11336</v>
      </c>
      <c r="B68" s="184"/>
      <c r="C68" s="185" t="s">
        <v>11853</v>
      </c>
      <c r="D68" s="185" t="s">
        <v>11091</v>
      </c>
      <c r="E68" s="185" t="s">
        <v>9422</v>
      </c>
      <c r="F68" s="185" t="s">
        <v>9423</v>
      </c>
      <c r="G68" s="184"/>
      <c r="H68" s="184"/>
      <c r="I68" s="184"/>
    </row>
    <row r="69" spans="1:9" ht="15.75" customHeight="1">
      <c r="A69" s="185" t="s">
        <v>11336</v>
      </c>
      <c r="B69" s="184"/>
      <c r="C69" s="185" t="s">
        <v>11854</v>
      </c>
      <c r="D69" s="185" t="s">
        <v>11855</v>
      </c>
      <c r="E69" s="185" t="s">
        <v>11093</v>
      </c>
      <c r="F69" s="185" t="s">
        <v>10354</v>
      </c>
      <c r="G69" s="184"/>
      <c r="H69" s="184"/>
      <c r="I69" s="184"/>
    </row>
    <row r="70" spans="1:9" ht="15.75" customHeight="1"/>
    <row r="71" spans="1:9" ht="15.75" customHeight="1"/>
    <row r="72" spans="1:9" ht="15.75" customHeight="1"/>
    <row r="73" spans="1:9" ht="15.75" customHeight="1"/>
    <row r="74" spans="1:9" ht="15.75" customHeight="1"/>
    <row r="75" spans="1:9" ht="15.75" customHeight="1"/>
    <row r="76" spans="1:9" ht="15.75" customHeight="1"/>
    <row r="77" spans="1:9" ht="15.75" customHeight="1"/>
    <row r="78" spans="1:9" ht="15.75" customHeight="1"/>
    <row r="79" spans="1:9" ht="15.75" customHeight="1"/>
    <row r="80" spans="1:9"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E35595"/>
    <outlinePr summaryBelow="0" summaryRight="0"/>
  </sheetPr>
  <dimension ref="A1:I1000"/>
  <sheetViews>
    <sheetView workbookViewId="0">
      <pane ySplit="2" topLeftCell="A3" activePane="bottomLeft" state="frozen"/>
      <selection pane="bottomLeft" activeCell="B4" sqref="B4"/>
    </sheetView>
  </sheetViews>
  <sheetFormatPr defaultColWidth="14.42578125" defaultRowHeight="15" customHeight="1"/>
  <cols>
    <col min="1" max="1" width="29" customWidth="1"/>
    <col min="2" max="2" width="14.42578125" customWidth="1"/>
    <col min="3" max="3" width="39.7109375" customWidth="1"/>
    <col min="4" max="4" width="30.140625" customWidth="1"/>
    <col min="5" max="5" width="50.28515625" customWidth="1"/>
    <col min="6" max="6" width="24" customWidth="1"/>
    <col min="7" max="7" width="27.5703125" customWidth="1"/>
    <col min="8" max="8" width="11" customWidth="1"/>
    <col min="9" max="9" width="22.28515625" customWidth="1"/>
  </cols>
  <sheetData>
    <row r="1" spans="1:9" ht="15.75" customHeight="1">
      <c r="A1" s="228" t="str">
        <f>SUBSTITUTE(SUBSTITUTE(SUBSTITUTE('2. HEBERGEMENT-EN-trad-GOOGLE'!A1,"sustainable IT profit","sustainable IT benefit"),"charges","load"),"environmental impact","environmental footprint")</f>
        <v>FAMILY</v>
      </c>
      <c r="B1" s="228" t="str">
        <f>SUBSTITUTE(SUBSTITUTE(SUBSTITUTE('2. HEBERGEMENT-EN-trad-GOOGLE'!B1,"sustainable IT profit","sustainable IT benefit"),"charges","load"),"environmental impact","environmental footprint")</f>
        <v>Hosting</v>
      </c>
      <c r="C1" s="228" t="str">
        <f>SUBSTITUTE(SUBSTITUTE(SUBSTITUTE('2. HEBERGEMENT-EN-trad-GOOGLE'!C1,"sustainable IT profit","sustainable IT benefit"),"charges","load"),"environmental impact","environmental footprint")</f>
        <v>Means implemented to allow the use of a digital service by remote users</v>
      </c>
      <c r="D1" s="176"/>
      <c r="E1" s="176"/>
      <c r="F1" s="176"/>
      <c r="G1" s="176"/>
      <c r="H1" s="176"/>
      <c r="I1" s="176"/>
    </row>
    <row r="2" spans="1:9" ht="15.75" customHeight="1">
      <c r="A2" s="178" t="s">
        <v>5696</v>
      </c>
      <c r="B2" s="179" t="s">
        <v>5697</v>
      </c>
      <c r="C2" s="180" t="s">
        <v>5698</v>
      </c>
      <c r="D2" s="181" t="s">
        <v>5699</v>
      </c>
      <c r="E2" s="181" t="s">
        <v>5700</v>
      </c>
      <c r="F2" s="181" t="s">
        <v>5701</v>
      </c>
      <c r="G2" s="181" t="s">
        <v>5283</v>
      </c>
      <c r="H2" s="181" t="s">
        <v>5284</v>
      </c>
      <c r="I2" s="181" t="s">
        <v>5702</v>
      </c>
    </row>
    <row r="3" spans="1:9" ht="15.75" customHeight="1">
      <c r="A3" s="185" t="str">
        <f>SUBSTITUTE(SUBSTITUTE(SUBSTITUTE('2. HEBERGEMENT-EN-trad-GOOGLE'!A3,"sustainable IT profit","sustainable IT benefit"),"charges","load"),"environmental impact","environmental footprint")</f>
        <v/>
      </c>
      <c r="B3" s="185" t="str">
        <f>SUBSTITUTE(SUBSTITUTE(SUBSTITUTE('2. HEBERGEMENT-EN-trad-GOOGLE'!B3,"sustainable IT profit","sustainable IT benefit"),"charges","load"),"environmental impact","environmental footprint")</f>
        <v>Reduce the impact of hosting</v>
      </c>
      <c r="C3" s="185" t="str">
        <f>SUBSTITUTE(SUBSTITUTE(SUBSTITUTE('2. HEBERGEMENT-EN-trad-GOOGLE'!C3,"sustainable IT profit","sustainable IT benefit"),"charges","load"),"environmental impact","environmental footprint")</f>
        <v/>
      </c>
      <c r="D3" s="185" t="str">
        <f>SUBSTITUTE(SUBSTITUTE(SUBSTITUTE('2. HEBERGEMENT-EN-trad-GOOGLE'!D3,"sustainable IT profit","sustainable IT benefit"),"charges","load"),"environmental impact","environmental footprint")</f>
        <v/>
      </c>
      <c r="E3" s="185" t="str">
        <f>SUBSTITUTE(SUBSTITUTE(SUBSTITUTE('2. HEBERGEMENT-EN-trad-GOOGLE'!E3,"sustainable IT profit","sustainable IT benefit"),"charges","load"),"environmental impact","environmental footprint")</f>
        <v/>
      </c>
      <c r="F3" s="185" t="str">
        <f>SUBSTITUTE(SUBSTITUTE(SUBSTITUTE('2. HEBERGEMENT-EN-trad-GOOGLE'!F3,"sustainable IT profit","sustainable IT benefit"),"charges","load"),"environmental impact","environmental footprint")</f>
        <v/>
      </c>
      <c r="G3" s="185" t="str">
        <f>SUBSTITUTE(SUBSTITUTE(SUBSTITUTE('2. HEBERGEMENT-EN-trad-GOOGLE'!G3,"sustainable IT profit","sustainable IT benefit"),"charges","load"),"environmental impact","environmental footprint")</f>
        <v/>
      </c>
      <c r="H3" s="185" t="str">
        <f>SUBSTITUTE(SUBSTITUTE(SUBSTITUTE('2. HEBERGEMENT-EN-trad-GOOGLE'!H3,"sustainable IT profit","sustainable IT benefit"),"charges","load"),"environmental impact","environmental footprint")</f>
        <v/>
      </c>
      <c r="I3" s="185" t="str">
        <f>SUBSTITUTE(SUBSTITUTE(SUBSTITUTE('2. HEBERGEMENT-EN-trad-GOOGLE'!I3,"sustainable IT profit","sustainable IT benefit"),"charges","load"),"environmental impact","environmental footprint")</f>
        <v/>
      </c>
    </row>
    <row r="4" spans="1:9" ht="15.75" customHeight="1">
      <c r="A4" s="185" t="str">
        <f>SUBSTITUTE(SUBSTITUTE(SUBSTITUTE('2. HEBERGEMENT-EN-trad-GOOGLE'!A4,"sustainable IT profit","sustainable IT benefit"),"charges","load"),"environmental impact","environmental footprint")</f>
        <v>Geography</v>
      </c>
      <c r="B4" s="185" t="str">
        <f>SUBSTITUTE(SUBSTITUTE(SUBSTITUTE('2. HEBERGEMENT-EN-trad-GOOGLE'!B4,"sustainable IT profit","sustainable IT benefit"),"charges","load"),"environmental impact","environmental footprint")</f>
        <v/>
      </c>
      <c r="C4" s="185" t="str">
        <f>SUBSTITUTE(SUBSTITUTE(SUBSTITUTE('2. HEBERGEMENT-EN-trad-GOOGLE'!C4,"sustainable IT profit","sustainable IT benefit"),"charges","load"),"environmental impact","environmental footprint")</f>
        <v>Reduce the impact of hosting
(Protect local natural resources)</v>
      </c>
      <c r="D4" s="185" t="str">
        <f>SUBSTITUTE(SUBSTITUTE(SUBSTITUTE('2. HEBERGEMENT-EN-trad-GOOGLE'!D4,"sustainable IT profit","sustainable IT benefit"),"charges","load"),"environmental impact","environmental footprint")</f>
        <v>Does cooling affect groundwater?</v>
      </c>
      <c r="E4" s="185" t="str">
        <f>SUBSTITUTE(SUBSTITUTE(SUBSTITUTE('2. HEBERGEMENT-EN-trad-GOOGLE'!E4,"sustainable IT profit","sustainable IT benefit"),"charges","load"),"environmental impact","environmental footprint")</f>
        <v>The use of water is associated with computer hosting. Most often water circulates but degradation can come from both temperature and purity.</v>
      </c>
      <c r="F4" s="185" t="str">
        <f>SUBSTITUTE(SUBSTITUTE(SUBSTITUTE('2. HEBERGEMENT-EN-trad-GOOGLE'!F4,"sustainable IT profit","sustainable IT benefit"),"charges","load"),"environmental impact","environmental footprint")</f>
        <v>What temperature delta is tolerable for the water between the inlet and the outlet?</v>
      </c>
      <c r="G4" s="185" t="str">
        <f>SUBSTITUTE(SUBSTITUTE(SUBSTITUTE('2. HEBERGEMENT-EN-trad-GOOGLE'!G4,"sustainable IT profit","sustainable IT benefit"),"charges","load"),"environmental impact","environmental footprint")</f>
        <v>What is the volume of water treated and the rate of purification?</v>
      </c>
      <c r="H4" s="185" t="str">
        <f>SUBSTITUTE(SUBSTITUTE(SUBSTITUTE('2. HEBERGEMENT-EN-trad-GOOGLE'!H4,"sustainable IT profit","sustainable IT benefit"),"charges","load"),"environmental impact","environmental footprint")</f>
        <v/>
      </c>
      <c r="I4" s="185" t="str">
        <f>SUBSTITUTE(SUBSTITUTE(SUBSTITUTE('2. HEBERGEMENT-EN-trad-GOOGLE'!I4,"sustainable IT profit","sustainable IT benefit"),"charges","load"),"environmental impact","environmental footprint")</f>
        <v/>
      </c>
    </row>
    <row r="5" spans="1:9" ht="15.75" customHeight="1">
      <c r="A5" s="185" t="str">
        <f>SUBSTITUTE(SUBSTITUTE(SUBSTITUTE('2. HEBERGEMENT-EN-trad-GOOGLE'!A5,"sustainable IT profit","sustainable IT benefit"),"charges","load"),"environmental impact","environmental footprint")</f>
        <v>Geography</v>
      </c>
      <c r="B5" s="185" t="str">
        <f>SUBSTITUTE(SUBSTITUTE(SUBSTITUTE('2. HEBERGEMENT-EN-trad-GOOGLE'!B5,"sustainable IT profit","sustainable IT benefit"),"charges","load"),"environmental impact","environmental footprint")</f>
        <v/>
      </c>
      <c r="C5" s="185" t="str">
        <f>SUBSTITUTE(SUBSTITUTE(SUBSTITUTE('2. HEBERGEMENT-EN-trad-GOOGLE'!C5,"sustainable IT profit","sustainable IT benefit"),"charges","load"),"environmental impact","environmental footprint")</f>
        <v>Reduce the impact of hosting
(Protect local natural resources)</v>
      </c>
      <c r="D5" s="185" t="str">
        <f>SUBSTITUTE(SUBSTITUTE(SUBSTITUTE('2. HEBERGEMENT-EN-trad-GOOGLE'!D5,"sustainable IT profit","sustainable IT benefit"),"charges","load"),"environmental impact","environmental footprint")</f>
        <v>Does the location of the data center affect the ecosystem nearby?</v>
      </c>
      <c r="E5" s="185" t="str">
        <f>SUBSTITUTE(SUBSTITUTE(SUBSTITUTE('2. HEBERGEMENT-EN-trad-GOOGLE'!E5,"sustainable IT profit","sustainable IT benefit"),"charges","load"),"environmental impact","environmental footprint")</f>
        <v>Data centers are rarely installed in the heart of urban areas, they benefit from more favorable natural environments that they should not contribute to impoverish.</v>
      </c>
      <c r="F5" s="185" t="str">
        <f>SUBSTITUTE(SUBSTITUTE(SUBSTITUTE('2. HEBERGEMENT-EN-trad-GOOGLE'!F5,"sustainable IT profit","sustainable IT benefit"),"charges","load"),"environmental impact","environmental footprint")</f>
        <v>Where is the data center located, can it degrade a natural area, or affect humans?</v>
      </c>
      <c r="G5" s="185" t="str">
        <f>SUBSTITUTE(SUBSTITUTE(SUBSTITUTE('2. HEBERGEMENT-EN-trad-GOOGLE'!G5,"sustainable IT profit","sustainable IT benefit"),"charges","load"),"environmental impact","environmental footprint")</f>
        <v>Has an impact study been carried out?</v>
      </c>
      <c r="H5" s="185" t="str">
        <f>SUBSTITUTE(SUBSTITUTE(SUBSTITUTE('2. HEBERGEMENT-EN-trad-GOOGLE'!H5,"sustainable IT profit","sustainable IT benefit"),"charges","load"),"environmental impact","environmental footprint")</f>
        <v/>
      </c>
      <c r="I5" s="185" t="str">
        <f>SUBSTITUTE(SUBSTITUTE(SUBSTITUTE('2. HEBERGEMENT-EN-trad-GOOGLE'!I5,"sustainable IT profit","sustainable IT benefit"),"charges","load"),"environmental impact","environmental footprint")</f>
        <v/>
      </c>
    </row>
    <row r="6" spans="1:9" ht="15.75" customHeight="1">
      <c r="A6" s="185" t="str">
        <f>SUBSTITUTE(SUBSTITUTE(SUBSTITUTE('2. HEBERGEMENT-EN-trad-GOOGLE'!A6,"sustainable IT profit","sustainable IT benefit"),"charges","load"),"environmental impact","environmental footprint")</f>
        <v>Geography</v>
      </c>
      <c r="B6" s="185" t="str">
        <f>SUBSTITUTE(SUBSTITUTE(SUBSTITUTE('2. HEBERGEMENT-EN-trad-GOOGLE'!B6,"sustainable IT profit","sustainable IT benefit"),"charges","load"),"environmental impact","environmental footprint")</f>
        <v/>
      </c>
      <c r="C6" s="185" t="str">
        <f>SUBSTITUTE(SUBSTITUTE(SUBSTITUTE('2. HEBERGEMENT-EN-trad-GOOGLE'!C6,"sustainable IT profit","sustainable IT benefit"),"charges","load"),"environmental impact","environmental footprint")</f>
        <v/>
      </c>
      <c r="D6" s="185" t="str">
        <f>SUBSTITUTE(SUBSTITUTE(SUBSTITUTE('2. HEBERGEMENT-EN-trad-GOOGLE'!D6,"sustainable IT profit","sustainable IT benefit"),"charges","load"),"environmental impact","environmental footprint")</f>
        <v>Is the quality of the water degraded by its use in the data center?</v>
      </c>
      <c r="E6" s="185" t="str">
        <f>SUBSTITUTE(SUBSTITUTE(SUBSTITUTE('2. HEBERGEMENT-EN-trad-GOOGLE'!E6,"sustainable IT profit","sustainable IT benefit"),"charges","load"),"environmental impact","environmental footprint")</f>
        <v>The data center must be able to reuse the water it rejects.</v>
      </c>
      <c r="F6" s="185" t="str">
        <f>SUBSTITUTE(SUBSTITUTE(SUBSTITUTE('2. HEBERGEMENT-EN-trad-GOOGLE'!F6,"sustainable IT profit","sustainable IT benefit"),"charges","load"),"environmental impact","environmental footprint")</f>
        <v>Have the implementation of water catchments and disload been verified?</v>
      </c>
      <c r="G6" s="185" t="str">
        <f>SUBSTITUTE(SUBSTITUTE(SUBSTITUTE('2. HEBERGEMENT-EN-trad-GOOGLE'!G6,"sustainable IT profit","sustainable IT benefit"),"charges","load"),"environmental impact","environmental footprint")</f>
        <v>Is the water catchment downstream of the disload?</v>
      </c>
      <c r="H6" s="185" t="str">
        <f>SUBSTITUTE(SUBSTITUTE(SUBSTITUTE('2. HEBERGEMENT-EN-trad-GOOGLE'!H6,"sustainable IT profit","sustainable IT benefit"),"charges","load"),"environmental impact","environmental footprint")</f>
        <v/>
      </c>
      <c r="I6" s="185" t="str">
        <f>SUBSTITUTE(SUBSTITUTE(SUBSTITUTE('2. HEBERGEMENT-EN-trad-GOOGLE'!I6,"sustainable IT profit","sustainable IT benefit"),"charges","load"),"environmental impact","environmental footprint")</f>
        <v/>
      </c>
    </row>
    <row r="7" spans="1:9" ht="15.75" customHeight="1">
      <c r="A7" s="185" t="str">
        <f>SUBSTITUTE(SUBSTITUTE(SUBSTITUTE('2. HEBERGEMENT-EN-trad-GOOGLE'!A7,"sustainable IT profit","sustainable IT benefit"),"charges","load"),"environmental impact","environmental footprint")</f>
        <v>Geography</v>
      </c>
      <c r="B7" s="185" t="str">
        <f>SUBSTITUTE(SUBSTITUTE(SUBSTITUTE('2. HEBERGEMENT-EN-trad-GOOGLE'!B7,"sustainable IT profit","sustainable IT benefit"),"charges","load"),"environmental impact","environmental footprint")</f>
        <v/>
      </c>
      <c r="C7" s="185" t="str">
        <f>SUBSTITUTE(SUBSTITUTE(SUBSTITUTE('2. HEBERGEMENT-EN-trad-GOOGLE'!C7,"sustainable IT profit","sustainable IT benefit"),"charges","load"),"environmental impact","environmental footprint")</f>
        <v/>
      </c>
      <c r="D7" s="185" t="str">
        <f>SUBSTITUTE(SUBSTITUTE(SUBSTITUTE('2. HEBERGEMENT-EN-trad-GOOGLE'!D7,"sustainable IT profit","sustainable IT benefit"),"charges","load"),"environmental impact","environmental footprint")</f>
        <v>Doesn't the water used come from the drinking water network?</v>
      </c>
      <c r="E7" s="185" t="str">
        <f>SUBSTITUTE(SUBSTITUTE(SUBSTITUTE('2. HEBERGEMENT-EN-trad-GOOGLE'!E7,"sustainable IT profit","sustainable IT benefit"),"charges","load"),"environmental impact","environmental footprint")</f>
        <v>There is no unnecessary water treatment required to cool the data center. Consequently, the use of drinking water is not possible.</v>
      </c>
      <c r="F7" s="185" t="str">
        <f>SUBSTITUTE(SUBSTITUTE(SUBSTITUTE('2. HEBERGEMENT-EN-trad-GOOGLE'!F7,"sustainable IT profit","sustainable IT benefit"),"charges","load"),"environmental impact","environmental footprint")</f>
        <v>Is the water supply source verified?</v>
      </c>
      <c r="G7" s="185" t="str">
        <f>SUBSTITUTE(SUBSTITUTE(SUBSTITUTE('2. HEBERGEMENT-EN-trad-GOOGLE'!G7,"sustainable IT profit","sustainable IT benefit"),"charges","load"),"environmental impact","environmental footprint")</f>
        <v/>
      </c>
      <c r="H7" s="185" t="str">
        <f>SUBSTITUTE(SUBSTITUTE(SUBSTITUTE('2. HEBERGEMENT-EN-trad-GOOGLE'!H7,"sustainable IT profit","sustainable IT benefit"),"charges","load"),"environmental impact","environmental footprint")</f>
        <v/>
      </c>
      <c r="I7" s="185" t="str">
        <f>SUBSTITUTE(SUBSTITUTE(SUBSTITUTE('2. HEBERGEMENT-EN-trad-GOOGLE'!I7,"sustainable IT profit","sustainable IT benefit"),"charges","load"),"environmental impact","environmental footprint")</f>
        <v/>
      </c>
    </row>
    <row r="8" spans="1:9" ht="15.75" customHeight="1">
      <c r="A8" s="185" t="str">
        <f>SUBSTITUTE(SUBSTITUTE(SUBSTITUTE('2. HEBERGEMENT-EN-trad-GOOGLE'!A8,"sustainable IT profit","sustainable IT benefit"),"charges","load"),"environmental impact","environmental footprint")</f>
        <v>Geography</v>
      </c>
      <c r="B8" s="185" t="str">
        <f>SUBSTITUTE(SUBSTITUTE(SUBSTITUTE('2. HEBERGEMENT-EN-trad-GOOGLE'!B8,"sustainable IT profit","sustainable IT benefit"),"charges","load"),"environmental impact","environmental footprint")</f>
        <v/>
      </c>
      <c r="C8" s="185" t="str">
        <f>SUBSTITUTE(SUBSTITUTE(SUBSTITUTE('2. HEBERGEMENT-EN-trad-GOOGLE'!C8,"sustainable IT profit","sustainable IT benefit"),"charges","load"),"environmental impact","environmental footprint")</f>
        <v/>
      </c>
      <c r="D8" s="185" t="str">
        <f>SUBSTITUTE(SUBSTITUTE(SUBSTITUTE('2. HEBERGEMENT-EN-trad-GOOGLE'!D8,"sustainable IT profit","sustainable IT benefit"),"charges","load"),"environmental impact","environmental footprint")</f>
        <v>Is the waste from the data center recovered or recycled?</v>
      </c>
      <c r="E8" s="185" t="str">
        <f>SUBSTITUTE(SUBSTITUTE(SUBSTITUTE('2. HEBERGEMENT-EN-trad-GOOGLE'!E8,"sustainable IT profit","sustainable IT benefit"),"charges","load"),"environmental impact","environmental footprint")</f>
        <v>The treatment of waste generated by a data center is complex, it is therefore necessary to address it and to be concerned about its good management in terms of recycling and respect for the environment.</v>
      </c>
      <c r="F8" s="185" t="str">
        <f>SUBSTITUTE(SUBSTITUTE(SUBSTITUTE('2. HEBERGEMENT-EN-trad-GOOGLE'!F8,"sustainable IT profit","sustainable IT benefit"),"charges","load"),"environmental impact","environmental footprint")</f>
        <v>Do you have the means to check the waste treatment process?</v>
      </c>
      <c r="G8" s="185" t="str">
        <f>SUBSTITUTE(SUBSTITUTE(SUBSTITUTE('2. HEBERGEMENT-EN-trad-GOOGLE'!G8,"sustainable IT profit","sustainable IT benefit"),"charges","load"),"environmental impact","environmental footprint")</f>
        <v/>
      </c>
      <c r="H8" s="185" t="str">
        <f>SUBSTITUTE(SUBSTITUTE(SUBSTITUTE('2. HEBERGEMENT-EN-trad-GOOGLE'!H8,"sustainable IT profit","sustainable IT benefit"),"charges","load"),"environmental impact","environmental footprint")</f>
        <v/>
      </c>
      <c r="I8" s="185" t="str">
        <f>SUBSTITUTE(SUBSTITUTE(SUBSTITUTE('2. HEBERGEMENT-EN-trad-GOOGLE'!I8,"sustainable IT profit","sustainable IT benefit"),"charges","load"),"environmental impact","environmental footprint")</f>
        <v/>
      </c>
    </row>
    <row r="9" spans="1:9" ht="15.75" customHeight="1">
      <c r="A9" s="185" t="str">
        <f>SUBSTITUTE(SUBSTITUTE(SUBSTITUTE('2. HEBERGEMENT-EN-trad-GOOGLE'!A9,"sustainable IT profit","sustainable IT benefit"),"charges","load"),"environmental impact","environmental footprint")</f>
        <v>Geography</v>
      </c>
      <c r="B9" s="185" t="str">
        <f>SUBSTITUTE(SUBSTITUTE(SUBSTITUTE('2. HEBERGEMENT-EN-trad-GOOGLE'!B9,"sustainable IT profit","sustainable IT benefit"),"charges","load"),"environmental impact","environmental footprint")</f>
        <v/>
      </c>
      <c r="C9" s="185" t="str">
        <f>SUBSTITUTE(SUBSTITUTE(SUBSTITUTE('2. HEBERGEMENT-EN-trad-GOOGLE'!C9,"sustainable IT profit","sustainable IT benefit"),"charges","load"),"environmental impact","environmental footprint")</f>
        <v/>
      </c>
      <c r="D9" s="185" t="str">
        <f>SUBSTITUTE(SUBSTITUTE(SUBSTITUTE('2. HEBERGEMENT-EN-trad-GOOGLE'!D9,"sustainable IT profit","sustainable IT benefit"),"charges","load"),"environmental impact","environmental footprint")</f>
        <v>Is the data center causing noise pollution?</v>
      </c>
      <c r="E9" s="185" t="str">
        <f>SUBSTITUTE(SUBSTITUTE(SUBSTITUTE('2. HEBERGEMENT-EN-trad-GOOGLE'!E9,"sustainable IT profit","sustainable IT benefit"),"charges","load"),"environmental impact","environmental footprint")</f>
        <v>In accordance with article L1382 of the Civil Code, any datacenter must take care to limit its noise pollution (= noise pollution).</v>
      </c>
      <c r="F9" s="185" t="str">
        <f>SUBSTITUTE(SUBSTITUTE(SUBSTITUTE('2. HEBERGEMENT-EN-trad-GOOGLE'!F9,"sustainable IT profit","sustainable IT benefit"),"charges","load"),"environmental impact","environmental footprint")</f>
        <v>Are the dB measurements checked against environmental pollution?</v>
      </c>
      <c r="G9" s="185" t="str">
        <f>SUBSTITUTE(SUBSTITUTE(SUBSTITUTE('2. HEBERGEMENT-EN-trad-GOOGLE'!G9,"sustainable IT profit","sustainable IT benefit"),"charges","load"),"environmental impact","environmental footprint")</f>
        <v/>
      </c>
      <c r="H9" s="185" t="str">
        <f>SUBSTITUTE(SUBSTITUTE(SUBSTITUTE('2. HEBERGEMENT-EN-trad-GOOGLE'!H9,"sustainable IT profit","sustainable IT benefit"),"charges","load"),"environmental impact","environmental footprint")</f>
        <v/>
      </c>
      <c r="I9" s="185" t="str">
        <f>SUBSTITUTE(SUBSTITUTE(SUBSTITUTE('2. HEBERGEMENT-EN-trad-GOOGLE'!I9,"sustainable IT profit","sustainable IT benefit"),"charges","load"),"environmental impact","environmental footprint")</f>
        <v>6 - The organization uses certified renewable energy sources</v>
      </c>
    </row>
    <row r="10" spans="1:9" ht="15.75" customHeight="1">
      <c r="A10" s="185" t="str">
        <f>SUBSTITUTE(SUBSTITUTE(SUBSTITUTE('2. HEBERGEMENT-EN-trad-GOOGLE'!A10,"sustainable IT profit","sustainable IT benefit"),"charges","load"),"environmental impact","environmental footprint")</f>
        <v>Energy</v>
      </c>
      <c r="B10" s="185" t="str">
        <f>SUBSTITUTE(SUBSTITUTE(SUBSTITUTE('2. HEBERGEMENT-EN-trad-GOOGLE'!B10,"sustainable IT profit","sustainable IT benefit"),"charges","load"),"environmental impact","environmental footprint")</f>
        <v/>
      </c>
      <c r="C10" s="185" t="str">
        <f>SUBSTITUTE(SUBSTITUTE(SUBSTITUTE('2. HEBERGEMENT-EN-trad-GOOGLE'!C10,"sustainable IT profit","sustainable IT benefit"),"charges","load"),"environmental impact","environmental footprint")</f>
        <v>Reduce the impact of hosting
(Minimize energy loss)</v>
      </c>
      <c r="D10" s="185" t="str">
        <f>SUBSTITUTE(SUBSTITUTE(SUBSTITUTE('2. HEBERGEMENT-EN-trad-GOOGLE'!D10,"sustainable IT profit","sustainable IT benefit"),"charges","load"),"environmental impact","environmental footprint")</f>
        <v>Is the indirect energy produced (heat) reused?</v>
      </c>
      <c r="E10" s="185" t="str">
        <f>SUBSTITUTE(SUBSTITUTE(SUBSTITUTE('2. HEBERGEMENT-EN-trad-GOOGLE'!E10,"sustainable IT profit","sustainable IT benefit"),"charges","load"),"environmental impact","environmental footprint")</f>
        <v>The transformation of energy produces heat. In order not to reject a heat source in the environment and to avoid the consumption of energy to produce heat in other activities, the heat of the data centers must be reused (heating of premises, water, greenhouses, ...)</v>
      </c>
      <c r="F10" s="185" t="str">
        <f>SUBSTITUTE(SUBSTITUTE(SUBSTITUTE('2. HEBERGEMENT-EN-trad-GOOGLE'!F10,"sustainable IT profit","sustainable IT benefit"),"charges","load"),"environmental impact","environmental footprint")</f>
        <v>What is the percentage of reuse?</v>
      </c>
      <c r="G10" s="185" t="str">
        <f>SUBSTITUTE(SUBSTITUTE(SUBSTITUTE('2. HEBERGEMENT-EN-trad-GOOGLE'!G10,"sustainable IT profit","sustainable IT benefit"),"charges","load"),"environmental impact","environmental footprint")</f>
        <v/>
      </c>
      <c r="H10" s="185" t="str">
        <f>SUBSTITUTE(SUBSTITUTE(SUBSTITUTE('2. HEBERGEMENT-EN-trad-GOOGLE'!H10,"sustainable IT profit","sustainable IT benefit"),"charges","load"),"environmental impact","environmental footprint")</f>
        <v/>
      </c>
      <c r="I10" s="185" t="str">
        <f>SUBSTITUTE(SUBSTITUTE(SUBSTITUTE('2. HEBERGEMENT-EN-trad-GOOGLE'!I10,"sustainable IT profit","sustainable IT benefit"),"charges","load"),"environmental impact","environmental footprint")</f>
        <v>7 - The heat released by the computer rooms of the hosting centers is recovered</v>
      </c>
    </row>
    <row r="11" spans="1:9" ht="15.75" customHeight="1">
      <c r="A11" s="185" t="str">
        <f>SUBSTITUTE(SUBSTITUTE(SUBSTITUTE('2. HEBERGEMENT-EN-trad-GOOGLE'!A11,"sustainable IT profit","sustainable IT benefit"),"charges","load"),"environmental impact","environmental footprint")</f>
        <v>Energy</v>
      </c>
      <c r="B11" s="185" t="str">
        <f>SUBSTITUTE(SUBSTITUTE(SUBSTITUTE('2. HEBERGEMENT-EN-trad-GOOGLE'!B11,"sustainable IT profit","sustainable IT benefit"),"charges","load"),"environmental impact","environmental footprint")</f>
        <v/>
      </c>
      <c r="C11" s="185" t="str">
        <f>SUBSTITUTE(SUBSTITUTE(SUBSTITUTE('2. HEBERGEMENT-EN-trad-GOOGLE'!C11,"sustainable IT profit","sustainable IT benefit"),"charges","load"),"environmental impact","environmental footprint")</f>
        <v/>
      </c>
      <c r="D11" s="185" t="str">
        <f>SUBSTITUTE(SUBSTITUTE(SUBSTITUTE('2. HEBERGEMENT-EN-trad-GOOGLE'!D11,"sustainable IT profit","sustainable IT benefit"),"charges","load"),"environmental impact","environmental footprint")</f>
        <v>Is the building LEED / BDM certified or equivalent?</v>
      </c>
      <c r="E11" s="185" t="str">
        <f>SUBSTITUTE(SUBSTITUTE(SUBSTITUTE('2. HEBERGEMENT-EN-trad-GOOGLE'!E11,"sustainable IT profit","sustainable IT benefit"),"charges","load"),"environmental impact","environmental footprint")</f>
        <v>The building structure can be more or less efficient in its design, the most efficient environmental standards of construction must be applied.</v>
      </c>
      <c r="F11" s="185" t="str">
        <f>SUBSTITUTE(SUBSTITUTE(SUBSTITUTE('2. HEBERGEMENT-EN-trad-GOOGLE'!F11,"sustainable IT profit","sustainable IT benefit"),"charges","load"),"environmental impact","environmental footprint")</f>
        <v>What is the construction certification?</v>
      </c>
      <c r="G11" s="185" t="str">
        <f>SUBSTITUTE(SUBSTITUTE(SUBSTITUTE('2. HEBERGEMENT-EN-trad-GOOGLE'!G11,"sustainable IT profit","sustainable IT benefit"),"charges","load"),"environmental impact","environmental footprint")</f>
        <v/>
      </c>
      <c r="H11" s="185" t="str">
        <f>SUBSTITUTE(SUBSTITUTE(SUBSTITUTE('2. HEBERGEMENT-EN-trad-GOOGLE'!H11,"sustainable IT profit","sustainable IT benefit"),"charges","load"),"environmental impact","environmental footprint")</f>
        <v/>
      </c>
      <c r="I11" s="185" t="str">
        <f>SUBSTITUTE(SUBSTITUTE(SUBSTITUTE('2. HEBERGEMENT-EN-trad-GOOGLE'!I11,"sustainable IT profit","sustainable IT benefit"),"charges","load"),"environmental impact","environmental footprint")</f>
        <v/>
      </c>
    </row>
    <row r="12" spans="1:9" ht="15.75" customHeight="1">
      <c r="A12" s="185" t="str">
        <f>SUBSTITUTE(SUBSTITUTE(SUBSTITUTE('2. HEBERGEMENT-EN-trad-GOOGLE'!A12,"sustainable IT profit","sustainable IT benefit"),"charges","load"),"environmental impact","environmental footprint")</f>
        <v>Energy</v>
      </c>
      <c r="B12" s="185" t="str">
        <f>SUBSTITUTE(SUBSTITUTE(SUBSTITUTE('2. HEBERGEMENT-EN-trad-GOOGLE'!B12,"sustainable IT profit","sustainable IT benefit"),"charges","load"),"environmental impact","environmental footprint")</f>
        <v/>
      </c>
      <c r="C12" s="185" t="str">
        <f>SUBSTITUTE(SUBSTITUTE(SUBSTITUTE('2. HEBERGEMENT-EN-trad-GOOGLE'!C12,"sustainable IT profit","sustainable IT benefit"),"charges","load"),"environmental impact","environmental footprint")</f>
        <v>Reduce the impact of hosting
(Optimize cooling)</v>
      </c>
      <c r="D12" s="185" t="str">
        <f>SUBSTITUTE(SUBSTITUTE(SUBSTITUTE('2. HEBERGEMENT-EN-trad-GOOGLE'!D12,"sustainable IT profit","sustainable IT benefit"),"charges","load"),"environmental impact","environmental footprint")</f>
        <v>Is the cooling optimized based on accurate temperature analysis?</v>
      </c>
      <c r="E12" s="185" t="str">
        <f>SUBSTITUTE(SUBSTITUTE(SUBSTITUTE('2. HEBERGEMENT-EN-trad-GOOGLE'!E12,"sustainable IT profit","sustainable IT benefit"),"charges","load"),"environmental impact","environmental footprint")</f>
        <v>Each additional degree of cooling consumes energy; adapting the production of cooling to the instantaneous need reduces this consumption.</v>
      </c>
      <c r="F12" s="185" t="str">
        <f>SUBSTITUTE(SUBSTITUTE(SUBSTITUTE('2. HEBERGEMENT-EN-trad-GOOGLE'!F12,"sustainable IT profit","sustainable IT benefit"),"charges","load"),"environmental impact","environmental footprint")</f>
        <v>Is cooling optimized based on real-time temperature analysis?</v>
      </c>
      <c r="G12" s="185" t="str">
        <f>SUBSTITUTE(SUBSTITUTE(SUBSTITUTE('2. HEBERGEMENT-EN-trad-GOOGLE'!G12,"sustainable IT profit","sustainable IT benefit"),"charges","load"),"environmental impact","environmental footprint")</f>
        <v/>
      </c>
      <c r="H12" s="185" t="str">
        <f>SUBSTITUTE(SUBSTITUTE(SUBSTITUTE('2. HEBERGEMENT-EN-trad-GOOGLE'!H12,"sustainable IT profit","sustainable IT benefit"),"charges","load"),"environmental impact","environmental footprint")</f>
        <v/>
      </c>
      <c r="I12" s="185" t="str">
        <f>SUBSTITUTE(SUBSTITUTE(SUBSTITUTE('2. HEBERGEMENT-EN-trad-GOOGLE'!I12,"sustainable IT profit","sustainable IT benefit"),"charges","load"),"environmental impact","environmental footprint")</f>
        <v/>
      </c>
    </row>
    <row r="13" spans="1:9" ht="15.75" customHeight="1">
      <c r="A13" s="185" t="str">
        <f>SUBSTITUTE(SUBSTITUTE(SUBSTITUTE('2. HEBERGEMENT-EN-trad-GOOGLE'!A13,"sustainable IT profit","sustainable IT benefit"),"charges","load"),"environmental impact","environmental footprint")</f>
        <v>Energy</v>
      </c>
      <c r="B13" s="185" t="str">
        <f>SUBSTITUTE(SUBSTITUTE(SUBSTITUTE('2. HEBERGEMENT-EN-trad-GOOGLE'!B13,"sustainable IT profit","sustainable IT benefit"),"charges","load"),"environmental impact","environmental footprint")</f>
        <v/>
      </c>
      <c r="C13" s="185" t="str">
        <f>SUBSTITUTE(SUBSTITUTE(SUBSTITUTE('2. HEBERGEMENT-EN-trad-GOOGLE'!C13,"sustainable IT profit","sustainable IT benefit"),"charges","load"),"environmental impact","environmental footprint")</f>
        <v/>
      </c>
      <c r="D13" s="185" t="str">
        <f>SUBSTITUTE(SUBSTITUTE(SUBSTITUTE('2. HEBERGEMENT-EN-trad-GOOGLE'!D13,"sustainable IT profit","sustainable IT benefit"),"charges","load"),"environmental impact","environmental footprint")</f>
        <v>How and on what criteria is cooling optimized?</v>
      </c>
      <c r="E13" s="185" t="str">
        <f>SUBSTITUTE(SUBSTITUTE(SUBSTITUTE('2. HEBERGEMENT-EN-trad-GOOGLE'!E13,"sustainable IT profit","sustainable IT benefit"),"charges","load"),"environmental impact","environmental footprint")</f>
        <v>The operating temperatures and the level of hygrometry tolerances of the servers are extended, the cooling must be optimized to be in the high values ​​of these ranges.</v>
      </c>
      <c r="F13" s="185" t="str">
        <f>SUBSTITUTE(SUBSTITUTE(SUBSTITUTE('2. HEBERGEMENT-EN-trad-GOOGLE'!F13,"sustainable IT profit","sustainable IT benefit"),"charges","load"),"environmental impact","environmental footprint")</f>
        <v>Is the cooling control carried out automatically based on reliable data?</v>
      </c>
      <c r="G13" s="185" t="str">
        <f>SUBSTITUTE(SUBSTITUTE(SUBSTITUTE('2. HEBERGEMENT-EN-trad-GOOGLE'!G13,"sustainable IT profit","sustainable IT benefit"),"charges","load"),"environmental impact","environmental footprint")</f>
        <v/>
      </c>
      <c r="H13" s="185" t="str">
        <f>SUBSTITUTE(SUBSTITUTE(SUBSTITUTE('2. HEBERGEMENT-EN-trad-GOOGLE'!H13,"sustainable IT profit","sustainable IT benefit"),"charges","load"),"environmental impact","environmental footprint")</f>
        <v/>
      </c>
      <c r="I13" s="185" t="str">
        <f>SUBSTITUTE(SUBSTITUTE(SUBSTITUTE('2. HEBERGEMENT-EN-trad-GOOGLE'!I13,"sustainable IT profit","sustainable IT benefit"),"charges","load"),"environmental impact","environmental footprint")</f>
        <v/>
      </c>
    </row>
    <row r="14" spans="1:9" ht="15.75" customHeight="1">
      <c r="A14" s="185" t="str">
        <f>SUBSTITUTE(SUBSTITUTE(SUBSTITUTE('2. HEBERGEMENT-EN-trad-GOOGLE'!A14,"sustainable IT profit","sustainable IT benefit"),"charges","load"),"environmental impact","environmental footprint")</f>
        <v>Energy</v>
      </c>
      <c r="B14" s="185" t="str">
        <f>SUBSTITUTE(SUBSTITUTE(SUBSTITUTE('2. HEBERGEMENT-EN-trad-GOOGLE'!B14,"sustainable IT profit","sustainable IT benefit"),"charges","load"),"environmental impact","environmental footprint")</f>
        <v/>
      </c>
      <c r="C14" s="185" t="str">
        <f>SUBSTITUTE(SUBSTITUTE(SUBSTITUTE('2. HEBERGEMENT-EN-trad-GOOGLE'!C14,"sustainable IT profit","sustainable IT benefit"),"charges","load"),"environmental impact","environmental footprint")</f>
        <v/>
      </c>
      <c r="D14" s="185" t="str">
        <f>SUBSTITUTE(SUBSTITUTE(SUBSTITUTE('2. HEBERGEMENT-EN-trad-GOOGLE'!D14,"sustainable IT profit","sustainable IT benefit"),"charges","load"),"environmental impact","environmental footprint")</f>
        <v>Does the data center infrastructure take cooling constraints into account?</v>
      </c>
      <c r="E14" s="185" t="str">
        <f>SUBSTITUTE(SUBSTITUTE(SUBSTITUTE('2. HEBERGEMENT-EN-trad-GOOGLE'!E14,"sustainable IT profit","sustainable IT benefit"),"charges","load"),"environmental impact","environmental footprint")</f>
        <v>The organization of the data center can facilitate the management of cooling flows with structures to channel and reduce the volume of air processed by cooling.</v>
      </c>
      <c r="F14" s="185" t="str">
        <f>SUBSTITUTE(SUBSTITUTE(SUBSTITUTE('2. HEBERGEMENT-EN-trad-GOOGLE'!F14,"sustainable IT profit","sustainable IT benefit"),"charges","load"),"environmental impact","environmental footprint")</f>
        <v>Is the data center designed as a cold corridor or equivalent?</v>
      </c>
      <c r="G14" s="185" t="str">
        <f>SUBSTITUTE(SUBSTITUTE(SUBSTITUTE('2. HEBERGEMENT-EN-trad-GOOGLE'!G14,"sustainable IT profit","sustainable IT benefit"),"charges","load"),"environmental impact","environmental footprint")</f>
        <v>Are the temperature and hygrometry tolerances of the equipment (servers, routers, storage) as wide as possible?</v>
      </c>
      <c r="H14" s="185" t="str">
        <f>SUBSTITUTE(SUBSTITUTE(SUBSTITUTE('2. HEBERGEMENT-EN-trad-GOOGLE'!H14,"sustainable IT profit","sustainable IT benefit"),"charges","load"),"environmental impact","environmental footprint")</f>
        <v/>
      </c>
      <c r="I14" s="185" t="str">
        <f>SUBSTITUTE(SUBSTITUTE(SUBSTITUTE('2. HEBERGEMENT-EN-trad-GOOGLE'!I14,"sustainable IT profit","sustainable IT benefit"),"charges","load"),"environmental impact","environmental footprint")</f>
        <v>70. Data center air conditioning is the subject of an energy consumption optimization process.</v>
      </c>
    </row>
    <row r="15" spans="1:9" ht="15.75" customHeight="1">
      <c r="A15" s="185" t="str">
        <f>SUBSTITUTE(SUBSTITUTE(SUBSTITUTE('2. HEBERGEMENT-EN-trad-GOOGLE'!A15,"sustainable IT profit","sustainable IT benefit"),"charges","load"),"environmental impact","environmental footprint")</f>
        <v>Energy</v>
      </c>
      <c r="B15" s="185" t="str">
        <f>SUBSTITUTE(SUBSTITUTE(SUBSTITUTE('2. HEBERGEMENT-EN-trad-GOOGLE'!B15,"sustainable IT profit","sustainable IT benefit"),"charges","load"),"environmental impact","environmental footprint")</f>
        <v/>
      </c>
      <c r="C15" s="185" t="str">
        <f>SUBSTITUTE(SUBSTITUTE(SUBSTITUTE('2. HEBERGEMENT-EN-trad-GOOGLE'!C15,"sustainable IT profit","sustainable IT benefit"),"charges","load"),"environmental impact","environmental footprint")</f>
        <v>Reduce the impact of hosting
(Optimize the energy balance)</v>
      </c>
      <c r="D15" s="185" t="str">
        <f>SUBSTITUTE(SUBSTITUTE(SUBSTITUTE('2. HEBERGEMENT-EN-trad-GOOGLE'!D15,"sustainable IT profit","sustainable IT benefit"),"charges","load"),"environmental impact","environmental footprint")</f>
        <v>Are the server power supplies efficient?</v>
      </c>
      <c r="E15" s="185" t="str">
        <f>SUBSTITUTE(SUBSTITUTE(SUBSTITUTE('2. HEBERGEMENT-EN-trad-GOOGLE'!E15,"sustainable IT profit","sustainable IT benefit"),"charges","load"),"environmental impact","environmental footprint")</f>
        <v>One factor in reducing the hosting footprint is the energy consumption of servers. The constantly evolving labels and certifications facilitate the choice of ranges and models of servers. Some equipment has several power sources. Redundant power supply management must also be included in the selection criteria</v>
      </c>
      <c r="F15" s="185" t="str">
        <f>SUBSTITUTE(SUBSTITUTE(SUBSTITUTE('2. HEBERGEMENT-EN-trad-GOOGLE'!F15,"sustainable IT profit","sustainable IT benefit"),"charges","load"),"environmental impact","environmental footprint")</f>
        <v>Are the server power supplies 80 Plus certified?</v>
      </c>
      <c r="G15" s="185" t="str">
        <f>SUBSTITUTE(SUBSTITUTE(SUBSTITUTE('2. HEBERGEMENT-EN-trad-GOOGLE'!G15,"sustainable IT profit","sustainable IT benefit"),"charges","load"),"environmental impact","environmental footprint")</f>
        <v/>
      </c>
      <c r="H15" s="185" t="str">
        <f>SUBSTITUTE(SUBSTITUTE(SUBSTITUTE('2. HEBERGEMENT-EN-trad-GOOGLE'!H15,"sustainable IT profit","sustainable IT benefit"),"charges","load"),"environmental impact","environmental footprint")</f>
        <v/>
      </c>
      <c r="I15" s="185" t="str">
        <f>SUBSTITUTE(SUBSTITUTE(SUBSTITUTE('2. HEBERGEMENT-EN-trad-GOOGLE'!I15,"sustainable IT profit","sustainable IT benefit"),"charges","load"),"environmental impact","environmental footprint")</f>
        <v/>
      </c>
    </row>
    <row r="16" spans="1:9" ht="15.75" customHeight="1">
      <c r="A16" s="185" t="str">
        <f>SUBSTITUTE(SUBSTITUTE(SUBSTITUTE('2. HEBERGEMENT-EN-trad-GOOGLE'!A16,"sustainable IT profit","sustainable IT benefit"),"charges","load"),"environmental impact","environmental footprint")</f>
        <v>Energy</v>
      </c>
      <c r="B16" s="185" t="str">
        <f>SUBSTITUTE(SUBSTITUTE(SUBSTITUTE('2. HEBERGEMENT-EN-trad-GOOGLE'!B16,"sustainable IT profit","sustainable IT benefit"),"charges","load"),"environmental impact","environmental footprint")</f>
        <v/>
      </c>
      <c r="C16" s="185" t="str">
        <f>SUBSTITUTE(SUBSTITUTE(SUBSTITUTE('2. HEBERGEMENT-EN-trad-GOOGLE'!C16,"sustainable IT profit","sustainable IT benefit"),"charges","load"),"environmental impact","environmental footprint")</f>
        <v/>
      </c>
      <c r="D16" s="185" t="str">
        <f>SUBSTITUTE(SUBSTITUTE(SUBSTITUTE('2. HEBERGEMENT-EN-trad-GOOGLE'!D16,"sustainable IT profit","sustainable IT benefit"),"charges","load"),"environmental impact","environmental footprint")</f>
        <v>Is PUE (Power Usage Effectivness) available?</v>
      </c>
      <c r="E16" s="185" t="str">
        <f>SUBSTITUTE(SUBSTITUTE(SUBSTITUTE('2. HEBERGEMENT-EN-trad-GOOGLE'!E16,"sustainable IT profit","sustainable IT benefit"),"charges","load"),"environmental impact","environmental footprint")</f>
        <v>The total power consumed by the data center compared to the power consumed by the servers gives the overall efficiency of the entire infrastructure.</v>
      </c>
      <c r="F16" s="185" t="str">
        <f>SUBSTITUTE(SUBSTITUTE(SUBSTITUTE('2. HEBERGEMENT-EN-trad-GOOGLE'!F16,"sustainable IT profit","sustainable IT benefit"),"charges","load"),"environmental impact","environmental footprint")</f>
        <v>Is the PUE less than or equal to 1.2?</v>
      </c>
      <c r="G16" s="185" t="str">
        <f>SUBSTITUTE(SUBSTITUTE(SUBSTITUTE('2. HEBERGEMENT-EN-trad-GOOGLE'!G16,"sustainable IT profit","sustainable IT benefit"),"charges","load"),"environmental impact","environmental footprint")</f>
        <v>Does the datacenter follow the European code of conduct for data centers?</v>
      </c>
      <c r="H16" s="185" t="str">
        <f>SUBSTITUTE(SUBSTITUTE(SUBSTITUTE('2. HEBERGEMENT-EN-trad-GOOGLE'!H16,"sustainable IT profit","sustainable IT benefit"),"charges","load"),"environmental impact","environmental footprint")</f>
        <v/>
      </c>
      <c r="I16" s="185" t="str">
        <f>SUBSTITUTE(SUBSTITUTE(SUBSTITUTE('2. HEBERGEMENT-EN-trad-GOOGLE'!I16,"sustainable IT profit","sustainable IT benefit"),"charges","load"),"environmental impact","environmental footprint")</f>
        <v/>
      </c>
    </row>
    <row r="17" spans="1:9" ht="15.75" customHeight="1">
      <c r="A17" s="185" t="str">
        <f>SUBSTITUTE(SUBSTITUTE(SUBSTITUTE('2. HEBERGEMENT-EN-trad-GOOGLE'!A17,"sustainable IT profit","sustainable IT benefit"),"charges","load"),"environmental impact","environmental footprint")</f>
        <v>Energy</v>
      </c>
      <c r="B17" s="185" t="str">
        <f>SUBSTITUTE(SUBSTITUTE(SUBSTITUTE('2. HEBERGEMENT-EN-trad-GOOGLE'!B17,"sustainable IT profit","sustainable IT benefit"),"charges","load"),"environmental impact","environmental footprint")</f>
        <v/>
      </c>
      <c r="C17" s="185" t="str">
        <f>SUBSTITUTE(SUBSTITUTE(SUBSTITUTE('2. HEBERGEMENT-EN-trad-GOOGLE'!C17,"sustainable IT profit","sustainable IT benefit"),"charges","load"),"environmental impact","environmental footprint")</f>
        <v/>
      </c>
      <c r="D17" s="185" t="str">
        <f>SUBSTITUTE(SUBSTITUTE(SUBSTITUTE('2. HEBERGEMENT-EN-trad-GOOGLE'!D17,"sustainable IT profit","sustainable IT benefit"),"charges","load"),"environmental impact","environmental footprint")</f>
        <v>Is the occupancy rate of the datacenter rooms optimized to improve the energy balance?</v>
      </c>
      <c r="E17" s="185" t="str">
        <f>SUBSTITUTE(SUBSTITUTE(SUBSTITUTE('2. HEBERGEMENT-EN-trad-GOOGLE'!E17,"sustainable IT profit","sustainable IT benefit"),"charges","load"),"environmental impact","environmental footprint")</f>
        <v>The occupancy density of the racks in the hosting rooms should make it possible to favor the efficiency of shared equipment.</v>
      </c>
      <c r="F17" s="185" t="str">
        <f>SUBSTITUTE(SUBSTITUTE(SUBSTITUTE('2. HEBERGEMENT-EN-trad-GOOGLE'!F17,"sustainable IT profit","sustainable IT benefit"),"charges","load"),"environmental impact","environmental footprint")</f>
        <v>Is a minimum occupancy rate of 80% taken into account before opening another room?</v>
      </c>
      <c r="G17" s="185" t="str">
        <f>SUBSTITUTE(SUBSTITUTE(SUBSTITUTE('2. HEBERGEMENT-EN-trad-GOOGLE'!G17,"sustainable IT profit","sustainable IT benefit"),"charges","load"),"environmental impact","environmental footprint")</f>
        <v>Are empty spaces filled to optimize air circulation?</v>
      </c>
      <c r="H17" s="185" t="str">
        <f>SUBSTITUTE(SUBSTITUTE(SUBSTITUTE('2. HEBERGEMENT-EN-trad-GOOGLE'!H17,"sustainable IT profit","sustainable IT benefit"),"charges","load"),"environmental impact","environmental footprint")</f>
        <v/>
      </c>
      <c r="I17" s="185" t="str">
        <f>SUBSTITUTE(SUBSTITUTE(SUBSTITUTE('2. HEBERGEMENT-EN-trad-GOOGLE'!I17,"sustainable IT profit","sustainable IT benefit"),"charges","load"),"environmental impact","environmental footprint")</f>
        <v/>
      </c>
    </row>
    <row r="18" spans="1:9" ht="15.75" customHeight="1">
      <c r="A18" s="185" t="str">
        <f>SUBSTITUTE(SUBSTITUTE(SUBSTITUTE('2. HEBERGEMENT-EN-trad-GOOGLE'!A18,"sustainable IT profit","sustainable IT benefit"),"charges","load"),"environmental impact","environmental footprint")</f>
        <v/>
      </c>
      <c r="B18" s="185" t="str">
        <f>SUBSTITUTE(SUBSTITUTE(SUBSTITUTE('2. HEBERGEMENT-EN-trad-GOOGLE'!B18,"sustainable IT profit","sustainable IT benefit"),"charges","load"),"environmental impact","environmental footprint")</f>
        <v>Combine human and technical aspects</v>
      </c>
      <c r="C18" s="185" t="str">
        <f>SUBSTITUTE(SUBSTITUTE(SUBSTITUTE('2. HEBERGEMENT-EN-trad-GOOGLE'!C18,"sustainable IT profit","sustainable IT benefit"),"charges","load"),"environmental impact","environmental footprint")</f>
        <v/>
      </c>
      <c r="D18" s="185" t="str">
        <f>SUBSTITUTE(SUBSTITUTE(SUBSTITUTE('2. HEBERGEMENT-EN-trad-GOOGLE'!D18,"sustainable IT profit","sustainable IT benefit"),"charges","load"),"environmental impact","environmental footprint")</f>
        <v/>
      </c>
      <c r="E18" s="185" t="str">
        <f>SUBSTITUTE(SUBSTITUTE(SUBSTITUTE('2. HEBERGEMENT-EN-trad-GOOGLE'!E18,"sustainable IT profit","sustainable IT benefit"),"charges","load"),"environmental impact","environmental footprint")</f>
        <v/>
      </c>
      <c r="F18" s="185" t="str">
        <f>SUBSTITUTE(SUBSTITUTE(SUBSTITUTE('2. HEBERGEMENT-EN-trad-GOOGLE'!F18,"sustainable IT profit","sustainable IT benefit"),"charges","load"),"environmental impact","environmental footprint")</f>
        <v/>
      </c>
      <c r="G18" s="185" t="str">
        <f>SUBSTITUTE(SUBSTITUTE(SUBSTITUTE('2. HEBERGEMENT-EN-trad-GOOGLE'!G18,"sustainable IT profit","sustainable IT benefit"),"charges","load"),"environmental impact","environmental footprint")</f>
        <v/>
      </c>
      <c r="H18" s="185" t="str">
        <f>SUBSTITUTE(SUBSTITUTE(SUBSTITUTE('2. HEBERGEMENT-EN-trad-GOOGLE'!H18,"sustainable IT profit","sustainable IT benefit"),"charges","load"),"environmental impact","environmental footprint")</f>
        <v/>
      </c>
      <c r="I18" s="185" t="str">
        <f>SUBSTITUTE(SUBSTITUTE(SUBSTITUTE('2. HEBERGEMENT-EN-trad-GOOGLE'!I18,"sustainable IT profit","sustainable IT benefit"),"charges","load"),"environmental impact","environmental footprint")</f>
        <v/>
      </c>
    </row>
    <row r="19" spans="1:9" ht="15.75" customHeight="1">
      <c r="A19" s="185" t="str">
        <f>SUBSTITUTE(SUBSTITUTE(SUBSTITUTE('2. HEBERGEMENT-EN-trad-GOOGLE'!A19,"sustainable IT profit","sustainable IT benefit"),"charges","load"),"environmental impact","environmental footprint")</f>
        <v>Social</v>
      </c>
      <c r="B19" s="185" t="str">
        <f>SUBSTITUTE(SUBSTITUTE(SUBSTITUTE('2. HEBERGEMENT-EN-trad-GOOGLE'!B19,"sustainable IT profit","sustainable IT benefit"),"charges","load"),"environmental impact","environmental footprint")</f>
        <v/>
      </c>
      <c r="C19" s="185" t="str">
        <f>SUBSTITUTE(SUBSTITUTE(SUBSTITUTE('2. HEBERGEMENT-EN-trad-GOOGLE'!C19,"sustainable IT profit","sustainable IT benefit"),"charges","load"),"environmental impact","environmental footprint")</f>
        <v>Combine human and technical aspects
(Equal treatment of employees)</v>
      </c>
      <c r="D19" s="185" t="str">
        <f>SUBSTITUTE(SUBSTITUTE(SUBSTITUTE('2. HEBERGEMENT-EN-trad-GOOGLE'!D19,"sustainable IT profit","sustainable IT benefit"),"charges","load"),"environmental impact","environmental footprint")</f>
        <v>Do all of the service provider's employees have social and salary conditions equivalent to those of the data center customer?</v>
      </c>
      <c r="E19" s="185" t="str">
        <f>SUBSTITUTE(SUBSTITUTE(SUBSTITUTE('2. HEBERGEMENT-EN-trad-GOOGLE'!E19,"sustainable IT profit","sustainable IT benefit"),"charges","load"),"environmental impact","environmental footprint")</f>
        <v>The 24/7 supervision needs of data centers can push operators to distribute their technical and human supervision resources in a "Follow the Sun" mode. The conditions of exercise and work in different countries can introduce great inequalities in treatment and social coverage. The transparency and consistency of treatment of all of the service provider's employees makes it possible to guarantee the human and economic dimension of Sustainable IT.</v>
      </c>
      <c r="F19" s="185" t="str">
        <f>SUBSTITUTE(SUBSTITUTE(SUBSTITUTE('2. HEBERGEMENT-EN-trad-GOOGLE'!F19,"sustainable IT profit","sustainable IT benefit"),"charges","load"),"environmental impact","environmental footprint")</f>
        <v>Does the service provider use subcontractors outside the territory?</v>
      </c>
      <c r="G19" s="185" t="str">
        <f>SUBSTITUTE(SUBSTITUTE(SUBSTITUTE('2. HEBERGEMENT-EN-trad-GOOGLE'!G19,"sustainable IT profit","sustainable IT benefit"),"charges","load"),"environmental impact","environmental footprint")</f>
        <v>Are the provider's environmental and social standards in line with those of the data center "customer"? Does the supplier outsource certain functions to countries with a different social framework?</v>
      </c>
      <c r="H19" s="185" t="str">
        <f>SUBSTITUTE(SUBSTITUTE(SUBSTITUTE('2. HEBERGEMENT-EN-trad-GOOGLE'!H19,"sustainable IT profit","sustainable IT benefit"),"charges","load"),"environmental impact","environmental footprint")</f>
        <v/>
      </c>
      <c r="I19" s="185" t="str">
        <f>SUBSTITUTE(SUBSTITUTE(SUBSTITUTE('2. HEBERGEMENT-EN-trad-GOOGLE'!I19,"sustainable IT profit","sustainable IT benefit"),"charges","load"),"environmental impact","environmental footprint")</f>
        <v/>
      </c>
    </row>
    <row r="20" spans="1:9" ht="15.75" customHeight="1">
      <c r="A20" s="185" t="str">
        <f>SUBSTITUTE(SUBSTITUTE(SUBSTITUTE('2. HEBERGEMENT-EN-trad-GOOGLE'!A20,"sustainable IT profit","sustainable IT benefit"),"charges","load"),"environmental impact","environmental footprint")</f>
        <v>Geography</v>
      </c>
      <c r="B20" s="185" t="str">
        <f>SUBSTITUTE(SUBSTITUTE(SUBSTITUTE('2. HEBERGEMENT-EN-trad-GOOGLE'!B20,"sustainable IT profit","sustainable IT benefit"),"charges","load"),"environmental impact","environmental footprint")</f>
        <v/>
      </c>
      <c r="C20" s="185" t="str">
        <f>SUBSTITUTE(SUBSTITUTE(SUBSTITUTE('2. HEBERGEMENT-EN-trad-GOOGLE'!C20,"sustainable IT profit","sustainable IT benefit"),"charges","load"),"environmental impact","environmental footprint")</f>
        <v>Combine human and technical aspects
(Reduce the impact of distance)</v>
      </c>
      <c r="D20" s="185" t="str">
        <f>SUBSTITUTE(SUBSTITUTE(SUBSTITUTE('2. HEBERGEMENT-EN-trad-GOOGLE'!D20,"sustainable IT profit","sustainable IT benefit"),"charges","load"),"environmental impact","environmental footprint")</f>
        <v>Is the data center located near the main activity?</v>
      </c>
      <c r="E20" s="185" t="str">
        <f>SUBSTITUTE(SUBSTITUTE(SUBSTITUTE('2. HEBERGEMENT-EN-trad-GOOGLE'!E20,"sustainable IT profit","sustainable IT benefit"),"charges","load"),"environmental impact","environmental footprint")</f>
        <v>Physical trips to datacenters are by nature infrequent, but synchronizations with on-site technical teams are sometimes essential. The distance must be minimized to reduce the impacts of these trips</v>
      </c>
      <c r="F20" s="185" t="str">
        <f>SUBSTITUTE(SUBSTITUTE(SUBSTITUTE('2. HEBERGEMENT-EN-trad-GOOGLE'!F20,"sustainable IT profit","sustainable IT benefit"),"charges","load"),"environmental impact","environmental footprint")</f>
        <v>Have the needs, costs and impacts of travel on the data center been assessed?</v>
      </c>
      <c r="G20" s="185" t="str">
        <f>SUBSTITUTE(SUBSTITUTE(SUBSTITUTE('2. HEBERGEMENT-EN-trad-GOOGLE'!G20,"sustainable IT profit","sustainable IT benefit"),"charges","load"),"environmental impact","environmental footprint")</f>
        <v/>
      </c>
      <c r="H20" s="185" t="str">
        <f>SUBSTITUTE(SUBSTITUTE(SUBSTITUTE('2. HEBERGEMENT-EN-trad-GOOGLE'!H20,"sustainable IT profit","sustainable IT benefit"),"charges","load"),"environmental impact","environmental footprint")</f>
        <v/>
      </c>
      <c r="I20" s="185" t="str">
        <f>SUBSTITUTE(SUBSTITUTE(SUBSTITUTE('2. HEBERGEMENT-EN-trad-GOOGLE'!I20,"sustainable IT profit","sustainable IT benefit"),"charges","load"),"environmental impact","environmental footprint")</f>
        <v/>
      </c>
    </row>
    <row r="21" spans="1:9" ht="15.75" customHeight="1">
      <c r="A21" s="185" t="str">
        <f>SUBSTITUTE(SUBSTITUTE(SUBSTITUTE('2. HEBERGEMENT-EN-trad-GOOGLE'!A21,"sustainable IT profit","sustainable IT benefit"),"charges","load"),"environmental impact","environmental footprint")</f>
        <v>Geography</v>
      </c>
      <c r="B21" s="185" t="str">
        <f>SUBSTITUTE(SUBSTITUTE(SUBSTITUTE('2. HEBERGEMENT-EN-trad-GOOGLE'!B21,"sustainable IT profit","sustainable IT benefit"),"charges","load"),"environmental impact","environmental footprint")</f>
        <v/>
      </c>
      <c r="C21" s="185" t="str">
        <f>SUBSTITUTE(SUBSTITUTE(SUBSTITUTE('2. HEBERGEMENT-EN-trad-GOOGLE'!C21,"sustainable IT profit","sustainable IT benefit"),"charges","load"),"environmental impact","environmental footprint")</f>
        <v/>
      </c>
      <c r="D21" s="185" t="str">
        <f>SUBSTITUTE(SUBSTITUTE(SUBSTITUTE('2. HEBERGEMENT-EN-trad-GOOGLE'!D21,"sustainable IT profit","sustainable IT benefit"),"charges","load"),"environmental impact","environmental footprint")</f>
        <v>Are trips for interventions to the data center possible by public transport or soft mobility?</v>
      </c>
      <c r="E21" s="185" t="str">
        <f>SUBSTITUTE(SUBSTITUTE(SUBSTITUTE('2. HEBERGEMENT-EN-trad-GOOGLE'!E21,"sustainable IT profit","sustainable IT benefit"),"charges","load"),"environmental impact","environmental footprint")</f>
        <v>The location of the data center in a perimeter accessible by low-emission mobility is more interesting for the few trips that would be necessary.</v>
      </c>
      <c r="F21" s="185" t="str">
        <f>SUBSTITUTE(SUBSTITUTE(SUBSTITUTE('2. HEBERGEMENT-EN-trad-GOOGLE'!F21,"sustainable IT profit","sustainable IT benefit"),"charges","load"),"environmental impact","environmental footprint")</f>
        <v>Are the different means of transport to reach the datacenter verified?</v>
      </c>
      <c r="G21" s="185" t="str">
        <f>SUBSTITUTE(SUBSTITUTE(SUBSTITUTE('2. HEBERGEMENT-EN-trad-GOOGLE'!G21,"sustainable IT profit","sustainable IT benefit"),"charges","load"),"environmental impact","environmental footprint")</f>
        <v/>
      </c>
      <c r="H21" s="185" t="str">
        <f>SUBSTITUTE(SUBSTITUTE(SUBSTITUTE('2. HEBERGEMENT-EN-trad-GOOGLE'!H21,"sustainable IT profit","sustainable IT benefit"),"charges","load"),"environmental impact","environmental footprint")</f>
        <v/>
      </c>
      <c r="I21" s="185" t="str">
        <f>SUBSTITUTE(SUBSTITUTE(SUBSTITUTE('2. HEBERGEMENT-EN-trad-GOOGLE'!I21,"sustainable IT profit","sustainable IT benefit"),"charges","load"),"environmental impact","environmental footprint")</f>
        <v/>
      </c>
    </row>
    <row r="22" spans="1:9" ht="15.75" customHeight="1">
      <c r="A22" s="185" t="str">
        <f>SUBSTITUTE(SUBSTITUTE(SUBSTITUTE('2. HEBERGEMENT-EN-trad-GOOGLE'!A22,"sustainable IT profit","sustainable IT benefit"),"charges","load"),"environmental impact","environmental footprint")</f>
        <v>Social</v>
      </c>
      <c r="B22" s="185" t="str">
        <f>SUBSTITUTE(SUBSTITUTE(SUBSTITUTE('2. HEBERGEMENT-EN-trad-GOOGLE'!B22,"sustainable IT profit","sustainable IT benefit"),"charges","load"),"environmental impact","environmental footprint")</f>
        <v/>
      </c>
      <c r="C22" s="185" t="str">
        <f>SUBSTITUTE(SUBSTITUTE(SUBSTITUTE('2. HEBERGEMENT-EN-trad-GOOGLE'!C22,"sustainable IT profit","sustainable IT benefit"),"charges","load"),"environmental impact","environmental footprint")</f>
        <v>Combine human and technical aspects
(Promote local activity (Litigation to position a purely geographic constraint)
Guarantee fair treatment of all stakeholders)</v>
      </c>
      <c r="D22" s="185" t="str">
        <f>SUBSTITUTE(SUBSTITUTE(SUBSTITUTE('2. HEBERGEMENT-EN-trad-GOOGLE'!D22,"sustainable IT profit","sustainable IT benefit"),"charges","load"),"environmental impact","environmental footprint")</f>
        <v>Does the data center support the local economic ecosystem?</v>
      </c>
      <c r="E22" s="185" t="str">
        <f>SUBSTITUTE(SUBSTITUTE(SUBSTITUTE('2. HEBERGEMENT-EN-trad-GOOGLE'!E22,"sustainable IT profit","sustainable IT benefit"),"charges","load"),"environmental impact","environmental footprint")</f>
        <v>The location of the data center, in particular the country, can have consequences on the territoriality of the data. The region of its implementation in favored or disadvantaged areas can reduce the impacts of areas where digital technology is present.</v>
      </c>
      <c r="F22" s="185" t="str">
        <f>SUBSTITUTE(SUBSTITUTE(SUBSTITUTE('2. HEBERGEMENT-EN-trad-GOOGLE'!F22,"sustainable IT profit","sustainable IT benefit"),"charges","load"),"environmental impact","environmental footprint")</f>
        <v>Is the supplier's local commitment validated?</v>
      </c>
      <c r="G22" s="185" t="str">
        <f>SUBSTITUTE(SUBSTITUTE(SUBSTITUTE('2. HEBERGEMENT-EN-trad-GOOGLE'!G22,"sustainable IT profit","sustainable IT benefit"),"charges","load"),"environmental impact","environmental footprint")</f>
        <v/>
      </c>
      <c r="H22" s="185" t="str">
        <f>SUBSTITUTE(SUBSTITUTE(SUBSTITUTE('2. HEBERGEMENT-EN-trad-GOOGLE'!H22,"sustainable IT profit","sustainable IT benefit"),"charges","load"),"environmental impact","environmental footprint")</f>
        <v/>
      </c>
      <c r="I22" s="185" t="str">
        <f>SUBSTITUTE(SUBSTITUTE(SUBSTITUTE('2. HEBERGEMENT-EN-trad-GOOGLE'!I22,"sustainable IT profit","sustainable IT benefit"),"charges","load"),"environmental impact","environmental footprint")</f>
        <v>16. Electronic equipment is subject to regular maintenance.</v>
      </c>
    </row>
    <row r="23" spans="1:9" ht="15.75" customHeight="1">
      <c r="A23" s="185" t="str">
        <f>SUBSTITUTE(SUBSTITUTE(SUBSTITUTE('2. HEBERGEMENT-EN-trad-GOOGLE'!A23,"sustainable IT profit","sustainable IT benefit"),"charges","load"),"environmental impact","environmental footprint")</f>
        <v>Social</v>
      </c>
      <c r="B23" s="185" t="str">
        <f>SUBSTITUTE(SUBSTITUTE(SUBSTITUTE('2. HEBERGEMENT-EN-trad-GOOGLE'!B23,"sustainable IT profit","sustainable IT benefit"),"charges","load"),"environmental impact","environmental footprint")</f>
        <v/>
      </c>
      <c r="C23" s="185" t="str">
        <f>SUBSTITUTE(SUBSTITUTE(SUBSTITUTE('2. HEBERGEMENT-EN-trad-GOOGLE'!C23,"sustainable IT profit","sustainable IT benefit"),"charges","load"),"environmental impact","environmental footprint")</f>
        <v>Associate human and technical aspects
(Validate CSR and Sustainable IT aspects of suppliers)</v>
      </c>
      <c r="D23" s="185" t="str">
        <f>SUBSTITUTE(SUBSTITUTE(SUBSTITUTE('2. HEBERGEMENT-EN-trad-GOOGLE'!D23,"sustainable IT profit","sustainable IT benefit"),"charges","load"),"environmental impact","environmental footprint")</f>
        <v>Does the material come from companies known to respect the labor code?</v>
      </c>
      <c r="E23" s="185" t="str">
        <f>SUBSTITUTE(SUBSTITUTE(SUBSTITUTE('2. HEBERGEMENT-EN-trad-GOOGLE'!E23,"sustainable IT profit","sustainable IT benefit"),"charges","load"),"environmental impact","environmental footprint")</f>
        <v>Data center hardware supply providers must be traceable to enable lifecycle analysis. Strict compliance with international labor standards must be valid.</v>
      </c>
      <c r="F23" s="185" t="str">
        <f>SUBSTITUTE(SUBSTITUTE(SUBSTITUTE('2. HEBERGEMENT-EN-trad-GOOGLE'!F23,"sustainable IT profit","sustainable IT benefit"),"charges","load"),"environmental impact","environmental footprint")</f>
        <v>Is supply traceability guaranteed?</v>
      </c>
      <c r="G23" s="185" t="str">
        <f>SUBSTITUTE(SUBSTITUTE(SUBSTITUTE('2. HEBERGEMENT-EN-trad-GOOGLE'!G23,"sustainable IT profit","sustainable IT benefit"),"charges","load"),"environmental impact","environmental footprint")</f>
        <v/>
      </c>
      <c r="H23" s="185" t="str">
        <f>SUBSTITUTE(SUBSTITUTE(SUBSTITUTE('2. HEBERGEMENT-EN-trad-GOOGLE'!H23,"sustainable IT profit","sustainable IT benefit"),"charges","load"),"environmental impact","environmental footprint")</f>
        <v/>
      </c>
      <c r="I23" s="185" t="str">
        <f>SUBSTITUTE(SUBSTITUTE(SUBSTITUTE('2. HEBERGEMENT-EN-trad-GOOGLE'!I23,"sustainable IT profit","sustainable IT benefit"),"charges","load"),"environmental impact","environmental footprint")</f>
        <v/>
      </c>
    </row>
    <row r="24" spans="1:9" ht="15.75" customHeight="1">
      <c r="A24" s="185" t="str">
        <f>SUBSTITUTE(SUBSTITUTE(SUBSTITUTE('2. HEBERGEMENT-EN-trad-GOOGLE'!A24,"sustainable IT profit","sustainable IT benefit"),"charges","load"),"environmental impact","environmental footprint")</f>
        <v>Social</v>
      </c>
      <c r="B24" s="185" t="str">
        <f>SUBSTITUTE(SUBSTITUTE(SUBSTITUTE('2. HEBERGEMENT-EN-trad-GOOGLE'!B24,"sustainable IT profit","sustainable IT benefit"),"charges","load"),"environmental impact","environmental footprint")</f>
        <v/>
      </c>
      <c r="C24" s="185" t="str">
        <f>SUBSTITUTE(SUBSTITUTE(SUBSTITUTE('2. HEBERGEMENT-EN-trad-GOOGLE'!C24,"sustainable IT profit","sustainable IT benefit"),"charges","load"),"environmental impact","environmental footprint")</f>
        <v/>
      </c>
      <c r="D24" s="185" t="str">
        <f>SUBSTITUTE(SUBSTITUTE(SUBSTITUTE('2. HEBERGEMENT-EN-trad-GOOGLE'!D24,"sustainable IT profit","sustainable IT benefit"),"charges","load"),"environmental impact","environmental footprint")</f>
        <v>Is the equipment made by environmentally friendly companies?</v>
      </c>
      <c r="E24" s="185" t="str">
        <f>SUBSTITUTE(SUBSTITUTE(SUBSTITUTE('2. HEBERGEMENT-EN-trad-GOOGLE'!E24,"sustainable IT profit","sustainable IT benefit"),"charges","load"),"environmental impact","environmental footprint")</f>
        <v>The Sustainable IT positioning of data center equipment suppliers must be able to be exposed and validated, to ensure the continuity of the vision required by the life cycle analysis.</v>
      </c>
      <c r="F24" s="185" t="str">
        <f>SUBSTITUTE(SUBSTITUTE(SUBSTITUTE('2. HEBERGEMENT-EN-trad-GOOGLE'!F24,"sustainable IT profit","sustainable IT benefit"),"charges","load"),"environmental impact","environmental footprint")</f>
        <v>Are suppliers' Sustainable IT indicators available?</v>
      </c>
      <c r="G24" s="185" t="str">
        <f>SUBSTITUTE(SUBSTITUTE(SUBSTITUTE('2. HEBERGEMENT-EN-trad-GOOGLE'!G24,"sustainable IT profit","sustainable IT benefit"),"charges","load"),"environmental impact","environmental footprint")</f>
        <v/>
      </c>
      <c r="H24" s="185" t="str">
        <f>SUBSTITUTE(SUBSTITUTE(SUBSTITUTE('2. HEBERGEMENT-EN-trad-GOOGLE'!H24,"sustainable IT profit","sustainable IT benefit"),"charges","load"),"environmental impact","environmental footprint")</f>
        <v/>
      </c>
      <c r="I24" s="185" t="str">
        <f>SUBSTITUTE(SUBSTITUTE(SUBSTITUTE('2. HEBERGEMENT-EN-trad-GOOGLE'!I24,"sustainable IT profit","sustainable IT benefit"),"charges","load"),"environmental impact","environmental footprint")</f>
        <v>19 - Hard drives are chosen based on their low energy consumption</v>
      </c>
    </row>
    <row r="25" spans="1:9" ht="15.75" customHeight="1">
      <c r="A25" s="185" t="str">
        <f>SUBSTITUTE(SUBSTITUTE(SUBSTITUTE('2. HEBERGEMENT-EN-trad-GOOGLE'!A25,"sustainable IT profit","sustainable IT benefit"),"charges","load"),"environmental impact","environmental footprint")</f>
        <v/>
      </c>
      <c r="B25" s="185" t="str">
        <f>SUBSTITUTE(SUBSTITUTE(SUBSTITUTE('2. HEBERGEMENT-EN-trad-GOOGLE'!B25,"sustainable IT profit","sustainable IT benefit"),"charges","load"),"environmental impact","environmental footprint")</f>
        <v>Adapt the use of technical equipment to needs</v>
      </c>
      <c r="C25" s="185" t="str">
        <f>SUBSTITUTE(SUBSTITUTE(SUBSTITUTE('2. HEBERGEMENT-EN-trad-GOOGLE'!C25,"sustainable IT profit","sustainable IT benefit"),"charges","load"),"environmental impact","environmental footprint")</f>
        <v/>
      </c>
      <c r="D25" s="185" t="str">
        <f>SUBSTITUTE(SUBSTITUTE(SUBSTITUTE('2. HEBERGEMENT-EN-trad-GOOGLE'!D25,"sustainable IT profit","sustainable IT benefit"),"charges","load"),"environmental impact","environmental footprint")</f>
        <v/>
      </c>
      <c r="E25" s="185" t="str">
        <f>SUBSTITUTE(SUBSTITUTE(SUBSTITUTE('2. HEBERGEMENT-EN-trad-GOOGLE'!E25,"sustainable IT profit","sustainable IT benefit"),"charges","load"),"environmental impact","environmental footprint")</f>
        <v/>
      </c>
      <c r="F25" s="185" t="str">
        <f>SUBSTITUTE(SUBSTITUTE(SUBSTITUTE('2. HEBERGEMENT-EN-trad-GOOGLE'!F25,"sustainable IT profit","sustainable IT benefit"),"charges","load"),"environmental impact","environmental footprint")</f>
        <v/>
      </c>
      <c r="G25" s="185" t="str">
        <f>SUBSTITUTE(SUBSTITUTE(SUBSTITUTE('2. HEBERGEMENT-EN-trad-GOOGLE'!G25,"sustainable IT profit","sustainable IT benefit"),"charges","load"),"environmental impact","environmental footprint")</f>
        <v/>
      </c>
      <c r="H25" s="185" t="str">
        <f>SUBSTITUTE(SUBSTITUTE(SUBSTITUTE('2. HEBERGEMENT-EN-trad-GOOGLE'!H25,"sustainable IT profit","sustainable IT benefit"),"charges","load"),"environmental impact","environmental footprint")</f>
        <v/>
      </c>
      <c r="I25" s="185" t="str">
        <f>SUBSTITUTE(SUBSTITUTE(SUBSTITUTE('2. HEBERGEMENT-EN-trad-GOOGLE'!I25,"sustainable IT profit","sustainable IT benefit"),"charges","load"),"environmental impact","environmental footprint")</f>
        <v/>
      </c>
    </row>
    <row r="26" spans="1:9" ht="15.75" customHeight="1">
      <c r="A26" s="185" t="str">
        <f>SUBSTITUTE(SUBSTITUTE(SUBSTITUTE('2. HEBERGEMENT-EN-trad-GOOGLE'!A26,"sustainable IT profit","sustainable IT benefit"),"charges","load"),"environmental impact","environmental footprint")</f>
        <v>Energy</v>
      </c>
      <c r="B26" s="185" t="str">
        <f>SUBSTITUTE(SUBSTITUTE(SUBSTITUTE('2. HEBERGEMENT-EN-trad-GOOGLE'!B26,"sustainable IT profit","sustainable IT benefit"),"charges","load"),"environmental impact","environmental footprint")</f>
        <v/>
      </c>
      <c r="C26" s="185" t="str">
        <f>SUBSTITUTE(SUBSTITUTE(SUBSTITUTE('2. HEBERGEMENT-EN-trad-GOOGLE'!C26,"sustainable IT profit","sustainable IT benefit"),"charges","load"),"environmental impact","environmental footprint")</f>
        <v>Adapt the use of technical equipment to needs
(Avoid servers operating 24/7)</v>
      </c>
      <c r="D26" s="185" t="str">
        <f>SUBSTITUTE(SUBSTITUTE(SUBSTITUTE('2. HEBERGEMENT-EN-trad-GOOGLE'!D26,"sustainable IT profit","sustainable IT benefit"),"charges","load"),"environmental impact","environmental footprint")</f>
        <v>Are servers / routers turned off when not in use?</v>
      </c>
      <c r="E26" s="185" t="str">
        <f>SUBSTITUTE(SUBSTITUTE(SUBSTITUTE('2. HEBERGEMENT-EN-trad-GOOGLE'!E26,"sustainable IT profit","sustainable IT benefit"),"charges","load"),"environmental impact","environmental footprint")</f>
        <v>The network infrastructure is at the heart of the architecture of data centers, redundancy and over-dimensioning mechanisms are widely deployed but used on an ad hoc basis. In the absence of need and when this does not impact the safety of the site, the excess equipment should be de-energized to reduce energy consumption and cooling needs.</v>
      </c>
      <c r="F26" s="185" t="str">
        <f>SUBSTITUTE(SUBSTITUTE(SUBSTITUTE('2. HEBERGEMENT-EN-trad-GOOGLE'!F26,"sustainable IT profit","sustainable IT benefit"),"charges","load"),"environmental impact","environmental footprint")</f>
        <v>Are shutdown procedures for unused servers in place?</v>
      </c>
      <c r="G26" s="185" t="str">
        <f>SUBSTITUTE(SUBSTITUTE(SUBSTITUTE('2. HEBERGEMENT-EN-trad-GOOGLE'!G26,"sustainable IT profit","sustainable IT benefit"),"charges","load"),"environmental impact","environmental footprint")</f>
        <v/>
      </c>
      <c r="H26" s="185" t="str">
        <f>SUBSTITUTE(SUBSTITUTE(SUBSTITUTE('2. HEBERGEMENT-EN-trad-GOOGLE'!H26,"sustainable IT profit","sustainable IT benefit"),"charges","load"),"environmental impact","environmental footprint")</f>
        <v/>
      </c>
      <c r="I26" s="185" t="str">
        <f>SUBSTITUTE(SUBSTITUTE(SUBSTITUTE('2. HEBERGEMENT-EN-trad-GOOGLE'!I26,"sustainable IT profit","sustainable IT benefit"),"charges","load"),"environmental impact","environmental footprint")</f>
        <v>1 - Equipment which does not require permanent operation is systematically switched off and not put on standby.</v>
      </c>
    </row>
    <row r="27" spans="1:9" ht="15.75" customHeight="1">
      <c r="A27" s="185" t="str">
        <f>SUBSTITUTE(SUBSTITUTE(SUBSTITUTE('2. HEBERGEMENT-EN-trad-GOOGLE'!A27,"sustainable IT profit","sustainable IT benefit"),"charges","load"),"environmental impact","environmental footprint")</f>
        <v>Systems (software)</v>
      </c>
      <c r="B27" s="185" t="str">
        <f>SUBSTITUTE(SUBSTITUTE(SUBSTITUTE('2. HEBERGEMENT-EN-trad-GOOGLE'!B27,"sustainable IT profit","sustainable IT benefit"),"charges","load"),"environmental impact","environmental footprint")</f>
        <v/>
      </c>
      <c r="C27" s="185" t="str">
        <f>SUBSTITUTE(SUBSTITUTE(SUBSTITUTE('2. HEBERGEMENT-EN-trad-GOOGLE'!C27,"sustainable IT profit","sustainable IT benefit"),"charges","load"),"environmental impact","environmental footprint")</f>
        <v>Adapt the use of technical equipment to needs
(Are virtual machines consolidated?)</v>
      </c>
      <c r="D27" s="185" t="str">
        <f>SUBSTITUTE(SUBSTITUTE(SUBSTITUTE('2. HEBERGEMENT-EN-trad-GOOGLE'!D27,"sustainable IT profit","sustainable IT benefit"),"charges","load"),"environmental impact","environmental footprint")</f>
        <v>Is the size of the physical park in line with the volume of virtual machines to run?</v>
      </c>
      <c r="E27" s="185" t="str">
        <f>SUBSTITUTE(SUBSTITUTE(SUBSTITUTE('2. HEBERGEMENT-EN-trad-GOOGLE'!E27,"sustainable IT profit","sustainable IT benefit"),"charges","load"),"environmental impact","environmental footprint")</f>
        <v>Virtualization techniques make it possible to pool the physical resources of a server and a storage space. This abstraction can optimize the use of equipment, but can also lead to underutilization of physical equipment and deploy new equipment before the need is really present. The total environmental footprint of a server and its use is significant.</v>
      </c>
      <c r="F27" s="185" t="str">
        <f>SUBSTITUTE(SUBSTITUTE(SUBSTITUTE('2. HEBERGEMENT-EN-trad-GOOGLE'!F27,"sustainable IT profit","sustainable IT benefit"),"charges","load"),"environmental impact","environmental footprint")</f>
        <v>Is the allocation of physical resources relative to virtual machines tracked?</v>
      </c>
      <c r="G27" s="185" t="str">
        <f>SUBSTITUTE(SUBSTITUTE(SUBSTITUTE('2. HEBERGEMENT-EN-trad-GOOGLE'!G27,"sustainable IT profit","sustainable IT benefit"),"charges","load"),"environmental impact","environmental footprint")</f>
        <v>Are the vCPU: pCPU ratios&gt; 1: 1?</v>
      </c>
      <c r="H27" s="185" t="str">
        <f>SUBSTITUTE(SUBSTITUTE(SUBSTITUTE('2. HEBERGEMENT-EN-trad-GOOGLE'!H27,"sustainable IT profit","sustainable IT benefit"),"charges","load"),"environmental impact","environmental footprint")</f>
        <v/>
      </c>
      <c r="I27" s="185" t="str">
        <f>SUBSTITUTE(SUBSTITUTE(SUBSTITUTE('2. HEBERGEMENT-EN-trad-GOOGLE'!I27,"sustainable IT profit","sustainable IT benefit"),"charges","load"),"environmental impact","environmental footprint")</f>
        <v/>
      </c>
    </row>
    <row r="28" spans="1:9" ht="15.75" customHeight="1">
      <c r="A28" s="185" t="str">
        <f>SUBSTITUTE(SUBSTITUTE(SUBSTITUTE('2. HEBERGEMENT-EN-trad-GOOGLE'!A28,"sustainable IT profit","sustainable IT benefit"),"charges","load"),"environmental impact","environmental footprint")</f>
        <v>Systems (software)</v>
      </c>
      <c r="B28" s="185" t="str">
        <f>SUBSTITUTE(SUBSTITUTE(SUBSTITUTE('2. HEBERGEMENT-EN-trad-GOOGLE'!B28,"sustainable IT profit","sustainable IT benefit"),"charges","load"),"environmental impact","environmental footprint")</f>
        <v/>
      </c>
      <c r="C28" s="185" t="str">
        <f>SUBSTITUTE(SUBSTITUTE(SUBSTITUTE('2. HEBERGEMENT-EN-trad-GOOGLE'!C28,"sustainable IT profit","sustainable IT benefit"),"charges","load"),"environmental impact","environmental footprint")</f>
        <v>Adapt the use of technical equipment to needs
(Size CPU / RAM resources according to use)</v>
      </c>
      <c r="D28" s="185" t="str">
        <f>SUBSTITUTE(SUBSTITUTE(SUBSTITUTE('2. HEBERGEMENT-EN-trad-GOOGLE'!D28,"sustainable IT profit","sustainable IT benefit"),"charges","load"),"environmental impact","environmental footprint")</f>
        <v>Is the allocated memory based on actual use?</v>
      </c>
      <c r="E28" s="185" t="str">
        <f>SUBSTITUTE(SUBSTITUTE(SUBSTITUTE('2. HEBERGEMENT-EN-trad-GOOGLE'!E28,"sustainable IT profit","sustainable IT benefit"),"charges","load"),"environmental impact","environmental footprint")</f>
        <v>The adaptation and monitoring of the consumption of physical resources must involve data collection on the physical equipment and on all the virtual equipment it hosts. Recent virtualization techniques allow parameters to be changed without interruption to increase or decrease the resources (CPU / RAM) allocated to virtual machines, as needed, or even migrate virtual machines to less loaded physical servers.</v>
      </c>
      <c r="F28" s="185" t="str">
        <f>SUBSTITUTE(SUBSTITUTE(SUBSTITUTE('2. HEBERGEMENT-EN-trad-GOOGLE'!F28,"sustainable IT profit","sustainable IT benefit"),"charges","load"),"environmental impact","environmental footprint")</f>
        <v>What oversight mechanisms are deployed?</v>
      </c>
      <c r="G28" s="185" t="str">
        <f>SUBSTITUTE(SUBSTITUTE(SUBSTITUTE('2. HEBERGEMENT-EN-trad-GOOGLE'!G28,"sustainable IT profit","sustainable IT benefit"),"charges","load"),"environmental impact","environmental footprint")</f>
        <v>Is the availability rate of physical resources &lt;25% before considering provisioning new equipment?</v>
      </c>
      <c r="H28" s="185" t="str">
        <f>SUBSTITUTE(SUBSTITUTE(SUBSTITUTE('2. HEBERGEMENT-EN-trad-GOOGLE'!H28,"sustainable IT profit","sustainable IT benefit"),"charges","load"),"environmental impact","environmental footprint")</f>
        <v/>
      </c>
      <c r="I28" s="185" t="str">
        <f>SUBSTITUTE(SUBSTITUTE(SUBSTITUTE('2. HEBERGEMENT-EN-trad-GOOGLE'!I28,"sustainable IT profit","sustainable IT benefit"),"charges","load"),"environmental impact","environmental footprint")</f>
        <v/>
      </c>
    </row>
    <row r="29" spans="1:9" ht="15.75" customHeight="1">
      <c r="A29" s="185" t="str">
        <f>SUBSTITUTE(SUBSTITUTE(SUBSTITUTE('2. HEBERGEMENT-EN-trad-GOOGLE'!A29,"sustainable IT profit","sustainable IT benefit"),"charges","load"),"environmental impact","environmental footprint")</f>
        <v>Systems (software)</v>
      </c>
      <c r="B29" s="185" t="str">
        <f>SUBSTITUTE(SUBSTITUTE(SUBSTITUTE('2. HEBERGEMENT-EN-trad-GOOGLE'!B29,"sustainable IT profit","sustainable IT benefit"),"charges","load"),"environmental impact","environmental footprint")</f>
        <v/>
      </c>
      <c r="C29" s="185" t="str">
        <f>SUBSTITUTE(SUBSTITUTE(SUBSTITUTE('2. HEBERGEMENT-EN-trad-GOOGLE'!C29,"sustainable IT profit","sustainable IT benefit"),"charges","load"),"environmental impact","environmental footprint")</f>
        <v/>
      </c>
      <c r="D29" s="185" t="str">
        <f>SUBSTITUTE(SUBSTITUTE(SUBSTITUTE('2. HEBERGEMENT-EN-trad-GOOGLE'!D29,"sustainable IT profit","sustainable IT benefit"),"charges","load"),"environmental impact","environmental footprint")</f>
        <v>Is the number of hearts allocated based on actual use?</v>
      </c>
      <c r="E29" s="185" t="str">
        <f>SUBSTITUTE(SUBSTITUTE(SUBSTITUTE('2. HEBERGEMENT-EN-trad-GOOGLE'!E29,"sustainable IT profit","sustainable IT benefit"),"charges","load"),"environmental impact","environmental footprint")</f>
        <v>The CPU resources accessible by virtual machines depend on the number of processors, the number of cores in each processor and the hyperThreading capabilities. This number of CPU components forms the basis of the virtual resources that the virtual machines will be able to allocate.</v>
      </c>
      <c r="F29" s="185" t="str">
        <f>SUBSTITUTE(SUBSTITUTE(SUBSTITUTE('2. HEBERGEMENT-EN-trad-GOOGLE'!F29,"sustainable IT profit","sustainable IT benefit"),"charges","load"),"environmental impact","environmental footprint")</f>
        <v>Is sizing possible when hot?</v>
      </c>
      <c r="G29" s="185" t="str">
        <f>SUBSTITUTE(SUBSTITUTE(SUBSTITUTE('2. HEBERGEMENT-EN-trad-GOOGLE'!G29,"sustainable IT profit","sustainable IT benefit"),"charges","load"),"environmental impact","environmental footprint")</f>
        <v>Is hyperThreading enabled to increase the number of available physical CPUs?</v>
      </c>
      <c r="H29" s="185" t="str">
        <f>SUBSTITUTE(SUBSTITUTE(SUBSTITUTE('2. HEBERGEMENT-EN-trad-GOOGLE'!H29,"sustainable IT profit","sustainable IT benefit"),"charges","load"),"environmental impact","environmental footprint")</f>
        <v/>
      </c>
      <c r="I29" s="185" t="str">
        <f>SUBSTITUTE(SUBSTITUTE(SUBSTITUTE('2. HEBERGEMENT-EN-trad-GOOGLE'!I29,"sustainable IT profit","sustainable IT benefit"),"charges","load"),"environmental impact","environmental footprint")</f>
        <v>20 - The processors are chosen according to their low energy consumption</v>
      </c>
    </row>
    <row r="30" spans="1:9" ht="15.75" customHeight="1">
      <c r="A30" s="185" t="str">
        <f>SUBSTITUTE(SUBSTITUTE(SUBSTITUTE('2. HEBERGEMENT-EN-trad-GOOGLE'!A30,"sustainable IT profit","sustainable IT benefit"),"charges","load"),"environmental impact","environmental footprint")</f>
        <v>Systems (software)</v>
      </c>
      <c r="B30" s="185" t="str">
        <f>SUBSTITUTE(SUBSTITUTE(SUBSTITUTE('2. HEBERGEMENT-EN-trad-GOOGLE'!B30,"sustainable IT profit","sustainable IT benefit"),"charges","load"),"environmental impact","environmental footprint")</f>
        <v/>
      </c>
      <c r="C30" s="185" t="str">
        <f>SUBSTITUTE(SUBSTITUTE(SUBSTITUTE('2. HEBERGEMENT-EN-trad-GOOGLE'!C30,"sustainable IT profit","sustainable IT benefit"),"charges","load"),"environmental impact","environmental footprint")</f>
        <v/>
      </c>
      <c r="D30" s="185" t="str">
        <f>SUBSTITUTE(SUBSTITUTE(SUBSTITUTE('2. HEBERGEMENT-EN-trad-GOOGLE'!D30,"sustainable IT profit","sustainable IT benefit"),"charges","load"),"environmental impact","environmental footprint")</f>
        <v>Is the technical choice (shared, dedicated, collocation) optimized between need and energy efficiency?</v>
      </c>
      <c r="E30" s="185" t="str">
        <f>SUBSTITUTE(SUBSTITUTE(SUBSTITUTE('2. HEBERGEMENT-EN-trad-GOOGLE'!E30,"sustainable IT profit","sustainable IT benefit"),"charges","load"),"environmental impact","environmental footprint")</f>
        <v>The different solutions offered by hosting providers generate very different physical equipment allocations and therefore a different environmental footprint. The major point of analysis is the number of servers, the power consumed by the servers, the storage volumes and the power consumed by them. The use of servers or storage for a reduced need below its nominal capacity generates environmental loss.</v>
      </c>
      <c r="F30" s="185" t="str">
        <f>SUBSTITUTE(SUBSTITUTE(SUBSTITUTE('2. HEBERGEMENT-EN-trad-GOOGLE'!F30,"sustainable IT profit","sustainable IT benefit"),"charges","load"),"environmental impact","environmental footprint")</f>
        <v>Which metric drives the choice: technical, security, finance, scalability, physical footprint?</v>
      </c>
      <c r="G30" s="185" t="str">
        <f>SUBSTITUTE(SUBSTITUTE(SUBSTITUTE('2. HEBERGEMENT-EN-trad-GOOGLE'!G30,"sustainable IT profit","sustainable IT benefit"),"charges","load"),"environmental impact","environmental footprint")</f>
        <v/>
      </c>
      <c r="H30" s="185" t="str">
        <f>SUBSTITUTE(SUBSTITUTE(SUBSTITUTE('2. HEBERGEMENT-EN-trad-GOOGLE'!H30,"sustainable IT profit","sustainable IT benefit"),"charges","load"),"environmental impact","environmental footprint")</f>
        <v/>
      </c>
      <c r="I30" s="185" t="str">
        <f>SUBSTITUTE(SUBSTITUTE(SUBSTITUTE('2. HEBERGEMENT-EN-trad-GOOGLE'!I30,"sustainable IT profit","sustainable IT benefit"),"charges","load"),"environmental impact","environmental footprint")</f>
        <v>71. The calculations and tasks are distributed over different dedicated servers depending on the nature of their tasks (data, emails, videos, etc.)</v>
      </c>
    </row>
    <row r="31" spans="1:9" ht="15.75" customHeight="1">
      <c r="A31" s="185" t="str">
        <f>SUBSTITUTE(SUBSTITUTE(SUBSTITUTE('2. HEBERGEMENT-EN-trad-GOOGLE'!A31,"sustainable IT profit","sustainable IT benefit"),"charges","load"),"environmental impact","environmental footprint")</f>
        <v>Systems (software)</v>
      </c>
      <c r="B31" s="185" t="str">
        <f>SUBSTITUTE(SUBSTITUTE(SUBSTITUTE('2. HEBERGEMENT-EN-trad-GOOGLE'!B31,"sustainable IT profit","sustainable IT benefit"),"charges","load"),"environmental impact","environmental footprint")</f>
        <v/>
      </c>
      <c r="C31" s="185" t="str">
        <f>SUBSTITUTE(SUBSTITUTE(SUBSTITUTE('2. HEBERGEMENT-EN-trad-GOOGLE'!C31,"sustainable IT profit","sustainable IT benefit"),"charges","load"),"environmental impact","environmental footprint")</f>
        <v>Adapt the use of technical equipment to needs
(Deactivate unused resources)</v>
      </c>
      <c r="D31" s="185" t="str">
        <f>SUBSTITUTE(SUBSTITUTE(SUBSTITUTE('2. HEBERGEMENT-EN-trad-GOOGLE'!D31,"sustainable IT profit","sustainable IT benefit"),"charges","load"),"environmental impact","environmental footprint")</f>
        <v>Are unused cores disabled?</v>
      </c>
      <c r="E31" s="185" t="str">
        <f>SUBSTITUTE(SUBSTITUTE(SUBSTITUTE('2. HEBERGEMENT-EN-trad-GOOGLE'!E31,"sustainable IT profit","sustainable IT benefit"),"charges","load"),"environmental impact","environmental footprint")</f>
        <v>Hosted services do not always have the same performance needs and are subject to strong variations in load, during the day, week, month or year. The sizing are calibrated to accept the maximum loads which may be over limited time ranges. Outside of these periods, the need for power is reduced and the activity of the systems must be able to be reduced in the same proportions so as not to monopolize energy unnecessarily.</v>
      </c>
      <c r="F31" s="185" t="str">
        <f>SUBSTITUTE(SUBSTITUTE(SUBSTITUTE('2. HEBERGEMENT-EN-trad-GOOGLE'!F31,"sustainable IT profit","sustainable IT benefit"),"charges","load"),"environmental impact","environmental footprint")</f>
        <v>Are under and overload periods anticipated?</v>
      </c>
      <c r="G31" s="185" t="str">
        <f>SUBSTITUTE(SUBSTITUTE(SUBSTITUTE('2. HEBERGEMENT-EN-trad-GOOGLE'!G31,"sustainable IT profit","sustainable IT benefit"),"charges","load"),"environmental impact","environmental footprint")</f>
        <v/>
      </c>
      <c r="H31" s="185" t="str">
        <f>SUBSTITUTE(SUBSTITUTE(SUBSTITUTE('2. HEBERGEMENT-EN-trad-GOOGLE'!H31,"sustainable IT profit","sustainable IT benefit"),"charges","load"),"environmental impact","environmental footprint")</f>
        <v/>
      </c>
      <c r="I31" s="185" t="str">
        <f>SUBSTITUTE(SUBSTITUTE(SUBSTITUTE('2. HEBERGEMENT-EN-trad-GOOGLE'!I31,"sustainable IT profit","sustainable IT benefit"),"charges","load"),"environmental impact","environmental footprint")</f>
        <v/>
      </c>
    </row>
    <row r="32" spans="1:9" ht="15.75" customHeight="1">
      <c r="A32" s="185" t="str">
        <f>SUBSTITUTE(SUBSTITUTE(SUBSTITUTE('2. HEBERGEMENT-EN-trad-GOOGLE'!A32,"sustainable IT profit","sustainable IT benefit"),"charges","load"),"environmental impact","environmental footprint")</f>
        <v>Systems (software)</v>
      </c>
      <c r="B32" s="185" t="str">
        <f>SUBSTITUTE(SUBSTITUTE(SUBSTITUTE('2. HEBERGEMENT-EN-trad-GOOGLE'!B32,"sustainable IT profit","sustainable IT benefit"),"charges","load"),"environmental impact","environmental footprint")</f>
        <v/>
      </c>
      <c r="C32" s="185" t="str">
        <f>SUBSTITUTE(SUBSTITUTE(SUBSTITUTE('2. HEBERGEMENT-EN-trad-GOOGLE'!C32,"sustainable IT profit","sustainable IT benefit"),"charges","load"),"environmental impact","environmental footprint")</f>
        <v>Adapt the use of technical equipment to needs
(Minimize the backup space used)</v>
      </c>
      <c r="D32" s="185" t="str">
        <f>SUBSTITUTE(SUBSTITUTE(SUBSTITUTE('2. HEBERGEMENT-EN-trad-GOOGLE'!D32,"sustainable IT profit","sustainable IT benefit"),"charges","load"),"environmental impact","environmental footprint")</f>
        <v>Is the backup system incremental (disk optimization)?</v>
      </c>
      <c r="E32" s="185" t="str">
        <f>SUBSTITUTE(SUBSTITUTE(SUBSTITUTE('2. HEBERGEMENT-EN-trad-GOOGLE'!E32,"sustainable IT profit","sustainable IT benefit"),"charges","load"),"environmental impact","environmental footprint")</f>
        <v>Security is one of the key points of data centers, backups are one of the elements involved in this security. The volume of backups is cumulative. Individually, the volume of data to be backed up tends to grow, and the different backup sets multiply this effect. Unmodified data does not need to occupy backup spaces unnecessarily. Incremental backups reduce the environmental footprint of this process. Some solutions are able to manage increments, others only know how to manage total archives that increase the environmental footprint.</v>
      </c>
      <c r="F32" s="185" t="str">
        <f>SUBSTITUTE(SUBSTITUTE(SUBSTITUTE('2. HEBERGEMENT-EN-trad-GOOGLE'!F32,"sustainable IT profit","sustainable IT benefit"),"charges","load"),"environmental impact","environmental footprint")</f>
        <v>What is the volume of daily backups?</v>
      </c>
      <c r="G32" s="185" t="str">
        <f>SUBSTITUTE(SUBSTITUTE(SUBSTITUTE('2. HEBERGEMENT-EN-trad-GOOGLE'!G32,"sustainable IT profit","sustainable IT benefit"),"charges","load"),"environmental impact","environmental footprint")</f>
        <v/>
      </c>
      <c r="H32" s="185" t="str">
        <f>SUBSTITUTE(SUBSTITUTE(SUBSTITUTE('2. HEBERGEMENT-EN-trad-GOOGLE'!H32,"sustainable IT profit","sustainable IT benefit"),"charges","load"),"environmental impact","environmental footprint")</f>
        <v/>
      </c>
      <c r="I32" s="185" t="str">
        <f>SUBSTITUTE(SUBSTITUTE(SUBSTITUTE('2. HEBERGEMENT-EN-trad-GOOGLE'!I32,"sustainable IT profit","sustainable IT benefit"),"charges","load"),"environmental impact","environmental footprint")</f>
        <v/>
      </c>
    </row>
    <row r="33" spans="1:9" ht="15.75" customHeight="1">
      <c r="A33" s="185" t="str">
        <f>SUBSTITUTE(SUBSTITUTE(SUBSTITUTE('2. HEBERGEMENT-EN-trad-GOOGLE'!A33,"sustainable IT profit","sustainable IT benefit"),"charges","load"),"environmental impact","environmental footprint")</f>
        <v>Systems (software)</v>
      </c>
      <c r="B33" s="185" t="str">
        <f>SUBSTITUTE(SUBSTITUTE(SUBSTITUTE('2. HEBERGEMENT-EN-trad-GOOGLE'!B33,"sustainable IT profit","sustainable IT benefit"),"charges","load"),"environmental impact","environmental footprint")</f>
        <v/>
      </c>
      <c r="C33" s="185" t="str">
        <f>SUBSTITUTE(SUBSTITUTE(SUBSTITUTE('2. HEBERGEMENT-EN-trad-GOOGLE'!C33,"sustainable IT profit","sustainable IT benefit"),"charges","load"),"environmental impact","environmental footprint")</f>
        <v>Adapt the use of technical equipment to needs
(challenge the container-based architecture vs VM)</v>
      </c>
      <c r="D33" s="185" t="str">
        <f>SUBSTITUTE(SUBSTITUTE(SUBSTITUTE('2. HEBERGEMENT-EN-trad-GOOGLE'!D33,"sustainable IT profit","sustainable IT benefit"),"charges","load"),"environmental impact","environmental footprint")</f>
        <v>Is the use of containers over virtual machines preferred?</v>
      </c>
      <c r="E33" s="185" t="str">
        <f>SUBSTITUTE(SUBSTITUTE(SUBSTITUTE('2. HEBERGEMENT-EN-trad-GOOGLE'!E33,"sustainable IT profit","sustainable IT benefit"),"charges","load"),"environmental impact","environmental footprint")</f>
        <v>Virtual machines and containers are 2 virtualization techniques. Virtual machine technology uses a lot of duplications (operating system for example) and creates virtual components associated with physical components. The container mode is based on the physical components of the hardware and uses them more natively by limiting the duplications of software components. From a Sustainable IT point of view, containers are often more efficient but the technology is less widely deployed.</v>
      </c>
      <c r="F33" s="185" t="str">
        <f>SUBSTITUTE(SUBSTITUTE(SUBSTITUTE('2. HEBERGEMENT-EN-trad-GOOGLE'!F33,"sustainable IT profit","sustainable IT benefit"),"charges","load"),"environmental impact","environmental footprint")</f>
        <v>Is the comparative study for the service between VM and container available with the Sustainable IT impacts of each solution?</v>
      </c>
      <c r="G33" s="185" t="str">
        <f>SUBSTITUTE(SUBSTITUTE(SUBSTITUTE('2. HEBERGEMENT-EN-trad-GOOGLE'!G33,"sustainable IT profit","sustainable IT benefit"),"charges","load"),"environmental impact","environmental footprint")</f>
        <v/>
      </c>
      <c r="H33" s="185" t="str">
        <f>SUBSTITUTE(SUBSTITUTE(SUBSTITUTE('2. HEBERGEMENT-EN-trad-GOOGLE'!H33,"sustainable IT profit","sustainable IT benefit"),"charges","load"),"environmental impact","environmental footprint")</f>
        <v/>
      </c>
      <c r="I33" s="185" t="str">
        <f>SUBSTITUTE(SUBSTITUTE(SUBSTITUTE('2. HEBERGEMENT-EN-trad-GOOGLE'!I33,"sustainable IT profit","sustainable IT benefit"),"charges","load"),"environmental impact","environmental footprint")</f>
        <v/>
      </c>
    </row>
    <row r="34" spans="1:9" ht="15.75" customHeight="1">
      <c r="A34" s="185" t="str">
        <f>SUBSTITUTE(SUBSTITUTE(SUBSTITUTE('2. HEBERGEMENT-EN-trad-GOOGLE'!A34,"sustainable IT profit","sustainable IT benefit"),"charges","load"),"environmental impact","environmental footprint")</f>
        <v>Systems (software)</v>
      </c>
      <c r="B34" s="185" t="str">
        <f>SUBSTITUTE(SUBSTITUTE(SUBSTITUTE('2. HEBERGEMENT-EN-trad-GOOGLE'!B34,"sustainable IT profit","sustainable IT benefit"),"charges","load"),"environmental impact","environmental footprint")</f>
        <v/>
      </c>
      <c r="C34" s="185" t="str">
        <f>SUBSTITUTE(SUBSTITUTE(SUBSTITUTE('2. HEBERGEMENT-EN-trad-GOOGLE'!C34,"sustainable IT profit","sustainable IT benefit"),"charges","load"),"environmental impact","environmental footprint")</f>
        <v>Adapt the use of technical equipment to needs
(Give preference to Open Source solutions)</v>
      </c>
      <c r="D34" s="185" t="str">
        <f>SUBSTITUTE(SUBSTITUTE(SUBSTITUTE('2. HEBERGEMENT-EN-trad-GOOGLE'!D34,"sustainable IT profit","sustainable IT benefit"),"charges","load"),"environmental impact","environmental footprint")</f>
        <v>Are Open Source solutions implemented when available?</v>
      </c>
      <c r="E34" s="185" t="str">
        <f>SUBSTITUTE(SUBSTITUTE(SUBSTITUTE('2. HEBERGEMENT-EN-trad-GOOGLE'!E34,"sustainable IT profit","sustainable IT benefit"),"charges","load"),"environmental impact","environmental footprint")</f>
        <v>An Open Source solution is not a guarantee of Sustainable IT efficiency and the different alternatives must be challenged. But Open Source makes it possible to limit the ambitions and control of certain actors whose economic and social practices are opaque.</v>
      </c>
      <c r="F34" s="185" t="str">
        <f>SUBSTITUTE(SUBSTITUTE(SUBSTITUTE('2. HEBERGEMENT-EN-trad-GOOGLE'!F34,"sustainable IT profit","sustainable IT benefit"),"charges","load"),"environmental impact","environmental footprint")</f>
        <v>Are Open Source solutions also selected for their Sustainable IT performance?</v>
      </c>
      <c r="G34" s="185" t="str">
        <f>SUBSTITUTE(SUBSTITUTE(SUBSTITUTE('2. HEBERGEMENT-EN-trad-GOOGLE'!G34,"sustainable IT profit","sustainable IT benefit"),"charges","load"),"environmental impact","environmental footprint")</f>
        <v/>
      </c>
      <c r="H34" s="185" t="str">
        <f>SUBSTITUTE(SUBSTITUTE(SUBSTITUTE('2. HEBERGEMENT-EN-trad-GOOGLE'!H34,"sustainable IT profit","sustainable IT benefit"),"charges","load"),"environmental impact","environmental footprint")</f>
        <v/>
      </c>
      <c r="I34" s="185" t="str">
        <f>SUBSTITUTE(SUBSTITUTE(SUBSTITUTE('2. HEBERGEMENT-EN-trad-GOOGLE'!I34,"sustainable IT profit","sustainable IT benefit"),"charges","load"),"environmental impact","environmental footprint")</f>
        <v/>
      </c>
    </row>
    <row r="35" spans="1:9" ht="15.75" customHeight="1">
      <c r="A35" s="185" t="str">
        <f>SUBSTITUTE(SUBSTITUTE(SUBSTITUTE('2. HEBERGEMENT-EN-trad-GOOGLE'!A35,"sustainable IT profit","sustainable IT benefit"),"charges","load"),"environmental impact","environmental footprint")</f>
        <v>Hardware</v>
      </c>
      <c r="B35" s="185" t="str">
        <f>SUBSTITUTE(SUBSTITUTE(SUBSTITUTE('2. HEBERGEMENT-EN-trad-GOOGLE'!B35,"sustainable IT profit","sustainable IT benefit"),"charges","load"),"environmental impact","environmental footprint")</f>
        <v/>
      </c>
      <c r="C35" s="185" t="str">
        <f>SUBSTITUTE(SUBSTITUTE(SUBSTITUTE('2. HEBERGEMENT-EN-trad-GOOGLE'!C35,"sustainable IT profit","sustainable IT benefit"),"charges","load"),"environmental impact","environmental footprint")</f>
        <v>Adapt the use of technical equipment to needs
(Manage availability)</v>
      </c>
      <c r="D35" s="185" t="str">
        <f>SUBSTITUTE(SUBSTITUTE(SUBSTITUTE('2. HEBERGEMENT-EN-trad-GOOGLE'!D35,"sustainable IT profit","sustainable IT benefit"),"charges","load"),"environmental impact","environmental footprint")</f>
        <v>Is high availability designed in a modular fashion?</v>
      </c>
      <c r="E35" s="185" t="str">
        <f>SUBSTITUTE(SUBSTITUTE(SUBSTITUTE('2. HEBERGEMENT-EN-trad-GOOGLE'!E35,"sustainable IT profit","sustainable IT benefit"),"charges","load"),"environmental impact","environmental footprint")</f>
        <v>The security needs are different depending on the clients and the hosted services. The same generic rule of excellence in this area is not always necessary. The design of high availability mechanisms, which involves many redundant components, must be able to adapt to real needs in order to reduce the impact of the services.</v>
      </c>
      <c r="F35" s="185" t="str">
        <f>SUBSTITUTE(SUBSTITUTE(SUBSTITUTE('2. HEBERGEMENT-EN-trad-GOOGLE'!F35,"sustainable IT profit","sustainable IT benefit"),"charges","load"),"environmental impact","environmental footprint")</f>
        <v>Is the need for security defined for each function?</v>
      </c>
      <c r="G35" s="185" t="str">
        <f>SUBSTITUTE(SUBSTITUTE(SUBSTITUTE('2. HEBERGEMENT-EN-trad-GOOGLE'!G35,"sustainable IT profit","sustainable IT benefit"),"charges","load"),"environmental impact","environmental footprint")</f>
        <v/>
      </c>
      <c r="H35" s="185" t="str">
        <f>SUBSTITUTE(SUBSTITUTE(SUBSTITUTE('2. HEBERGEMENT-EN-trad-GOOGLE'!H35,"sustainable IT profit","sustainable IT benefit"),"charges","load"),"environmental impact","environmental footprint")</f>
        <v/>
      </c>
      <c r="I35" s="185" t="str">
        <f>SUBSTITUTE(SUBSTITUTE(SUBSTITUTE('2. HEBERGEMENT-EN-trad-GOOGLE'!I35,"sustainable IT profit","sustainable IT benefit"),"charges","load"),"environmental impact","environmental footprint")</f>
        <v/>
      </c>
    </row>
    <row r="36" spans="1:9" ht="15.75" customHeight="1">
      <c r="A36" s="185" t="str">
        <f>SUBSTITUTE(SUBSTITUTE(SUBSTITUTE('2. HEBERGEMENT-EN-trad-GOOGLE'!A36,"sustainable IT profit","sustainable IT benefit"),"charges","load"),"environmental impact","environmental footprint")</f>
        <v>Hardware</v>
      </c>
      <c r="B36" s="185" t="str">
        <f>SUBSTITUTE(SUBSTITUTE(SUBSTITUTE('2. HEBERGEMENT-EN-trad-GOOGLE'!B36,"sustainable IT profit","sustainable IT benefit"),"charges","load"),"environmental impact","environmental footprint")</f>
        <v/>
      </c>
      <c r="C36" s="185" t="str">
        <f>SUBSTITUTE(SUBSTITUTE(SUBSTITUTE('2. HEBERGEMENT-EN-trad-GOOGLE'!C36,"sustainable IT profit","sustainable IT benefit"),"charges","load"),"environmental impact","environmental footprint")</f>
        <v/>
      </c>
      <c r="D36" s="185" t="str">
        <f>SUBSTITUTE(SUBSTITUTE(SUBSTITUTE('2. HEBERGEMENT-EN-trad-GOOGLE'!D36,"sustainable IT profit","sustainable IT benefit"),"charges","load"),"environmental impact","environmental footprint")</f>
        <v>Is provisioning / deprovisionning dynamic depending on the load?</v>
      </c>
      <c r="E36" s="185" t="str">
        <f>SUBSTITUTE(SUBSTITUTE(SUBSTITUTE('2. HEBERGEMENT-EN-trad-GOOGLE'!E36,"sustainable IT profit","sustainable IT benefit"),"charges","load"),"environmental impact","environmental footprint")</f>
        <v>When hosting a service, each component part may have a different lifespan. It is important that all end-of-life procedures are expressed so that the footprint of unused and discontinued components is zero. Including when the stoppage is temporary following a drop in activity.</v>
      </c>
      <c r="F36" s="185" t="str">
        <f>SUBSTITUTE(SUBSTITUTE(SUBSTITUTE('2. HEBERGEMENT-EN-trad-GOOGLE'!F36,"sustainable IT profit","sustainable IT benefit"),"charges","load"),"environmental impact","environmental footprint")</f>
        <v>How long after inactivity are the services de-provisioned?</v>
      </c>
      <c r="G36" s="185" t="str">
        <f>SUBSTITUTE(SUBSTITUTE(SUBSTITUTE('2. HEBERGEMENT-EN-trad-GOOGLE'!G36,"sustainable IT profit","sustainable IT benefit"),"charges","load"),"environmental impact","environmental footprint")</f>
        <v/>
      </c>
      <c r="H36" s="185" t="str">
        <f>SUBSTITUTE(SUBSTITUTE(SUBSTITUTE('2. HEBERGEMENT-EN-trad-GOOGLE'!H36,"sustainable IT profit","sustainable IT benefit"),"charges","load"),"environmental impact","environmental footprint")</f>
        <v/>
      </c>
      <c r="I36" s="185" t="str">
        <f>SUBSTITUTE(SUBSTITUTE(SUBSTITUTE('2. HEBERGEMENT-EN-trad-GOOGLE'!I36,"sustainable IT profit","sustainable IT benefit"),"charges","load"),"environmental impact","environmental footprint")</f>
        <v/>
      </c>
    </row>
    <row r="37" spans="1:9" ht="15.75" customHeight="1">
      <c r="A37" s="185" t="str">
        <f>SUBSTITUTE(SUBSTITUTE(SUBSTITUTE('2. HEBERGEMENT-EN-trad-GOOGLE'!A37,"sustainable IT profit","sustainable IT benefit"),"charges","load"),"environmental impact","environmental footprint")</f>
        <v>Hardware</v>
      </c>
      <c r="B37" s="185" t="str">
        <f>SUBSTITUTE(SUBSTITUTE(SUBSTITUTE('2. HEBERGEMENT-EN-trad-GOOGLE'!B37,"sustainable IT profit","sustainable IT benefit"),"charges","load"),"environmental impact","environmental footprint")</f>
        <v/>
      </c>
      <c r="C37" s="185" t="str">
        <f>SUBSTITUTE(SUBSTITUTE(SUBSTITUTE('2. HEBERGEMENT-EN-trad-GOOGLE'!C37,"sustainable IT profit","sustainable IT benefit"),"charges","load"),"environmental impact","environmental footprint")</f>
        <v>Adapt the use of technical equipment to needs
(Increase the "density" of equipment)</v>
      </c>
      <c r="D37" s="185" t="str">
        <f>SUBSTITUTE(SUBSTITUTE(SUBSTITUTE('2. HEBERGEMENT-EN-trad-GOOGLE'!D37,"sustainable IT profit","sustainable IT benefit"),"charges","load"),"environmental impact","environmental footprint")</f>
        <v>Do storage solutions reduce the number of components (for example: high density SSD media)?</v>
      </c>
      <c r="E37" s="185" t="str">
        <f>SUBSTITUTE(SUBSTITUTE(SUBSTITUTE('2. HEBERGEMENT-EN-trad-GOOGLE'!E37,"sustainable IT profit","sustainable IT benefit"),"charges","load"),"environmental impact","environmental footprint")</f>
        <v>The density of storage spaces conditions the energy consumption that storage will require. Disk technologies evolve rapidly, moving parts tend to be replaced by electronic components that reduce overall power consumption.</v>
      </c>
      <c r="F37" s="185" t="str">
        <f>SUBSTITUTE(SUBSTITUTE(SUBSTITUTE('2. HEBERGEMENT-EN-trad-GOOGLE'!F37,"sustainable IT profit","sustainable IT benefit"),"charges","load"),"environmental impact","environmental footprint")</f>
        <v>What is the ratio between the space consumed and the volume of data?</v>
      </c>
      <c r="G37" s="185" t="str">
        <f>SUBSTITUTE(SUBSTITUTE(SUBSTITUTE('2. HEBERGEMENT-EN-trad-GOOGLE'!G37,"sustainable IT profit","sustainable IT benefit"),"charges","load"),"environmental impact","environmental footprint")</f>
        <v/>
      </c>
      <c r="H37" s="185" t="str">
        <f>SUBSTITUTE(SUBSTITUTE(SUBSTITUTE('2. HEBERGEMENT-EN-trad-GOOGLE'!H37,"sustainable IT profit","sustainable IT benefit"),"charges","load"),"environmental impact","environmental footprint")</f>
        <v/>
      </c>
      <c r="I37" s="185" t="str">
        <f>SUBSTITUTE(SUBSTITUTE(SUBSTITUTE('2. HEBERGEMENT-EN-trad-GOOGLE'!I37,"sustainable IT profit","sustainable IT benefit"),"charges","load"),"environmental impact","environmental footprint")</f>
        <v/>
      </c>
    </row>
    <row r="38" spans="1:9" ht="15.75" customHeight="1">
      <c r="A38" s="185" t="str">
        <f>SUBSTITUTE(SUBSTITUTE(SUBSTITUTE('2. HEBERGEMENT-EN-trad-GOOGLE'!A38,"sustainable IT profit","sustainable IT benefit"),"charges","load"),"environmental impact","environmental footprint")</f>
        <v/>
      </c>
      <c r="B38" s="185" t="str">
        <f>SUBSTITUTE(SUBSTITUTE(SUBSTITUTE('2. HEBERGEMENT-EN-trad-GOOGLE'!B38,"sustainable IT profit","sustainable IT benefit"),"charges","load"),"environmental impact","environmental footprint")</f>
        <v>Monitor the impact of the host</v>
      </c>
      <c r="C38" s="185" t="str">
        <f>SUBSTITUTE(SUBSTITUTE(SUBSTITUTE('2. HEBERGEMENT-EN-trad-GOOGLE'!C38,"sustainable IT profit","sustainable IT benefit"),"charges","load"),"environmental impact","environmental footprint")</f>
        <v/>
      </c>
      <c r="D38" s="185" t="str">
        <f>SUBSTITUTE(SUBSTITUTE(SUBSTITUTE('2. HEBERGEMENT-EN-trad-GOOGLE'!D38,"sustainable IT profit","sustainable IT benefit"),"charges","load"),"environmental impact","environmental footprint")</f>
        <v/>
      </c>
      <c r="E38" s="185" t="str">
        <f>SUBSTITUTE(SUBSTITUTE(SUBSTITUTE('2. HEBERGEMENT-EN-trad-GOOGLE'!E38,"sustainable IT profit","sustainable IT benefit"),"charges","load"),"environmental impact","environmental footprint")</f>
        <v/>
      </c>
      <c r="F38" s="185" t="str">
        <f>SUBSTITUTE(SUBSTITUTE(SUBSTITUTE('2. HEBERGEMENT-EN-trad-GOOGLE'!F38,"sustainable IT profit","sustainable IT benefit"),"charges","load"),"environmental impact","environmental footprint")</f>
        <v/>
      </c>
      <c r="G38" s="185" t="str">
        <f>SUBSTITUTE(SUBSTITUTE(SUBSTITUTE('2. HEBERGEMENT-EN-trad-GOOGLE'!G38,"sustainable IT profit","sustainable IT benefit"),"charges","load"),"environmental impact","environmental footprint")</f>
        <v/>
      </c>
      <c r="H38" s="185" t="str">
        <f>SUBSTITUTE(SUBSTITUTE(SUBSTITUTE('2. HEBERGEMENT-EN-trad-GOOGLE'!H38,"sustainable IT profit","sustainable IT benefit"),"charges","load"),"environmental impact","environmental footprint")</f>
        <v/>
      </c>
      <c r="I38" s="185" t="str">
        <f>SUBSTITUTE(SUBSTITUTE(SUBSTITUTE('2. HEBERGEMENT-EN-trad-GOOGLE'!I38,"sustainable IT profit","sustainable IT benefit"),"charges","load"),"environmental impact","environmental footprint")</f>
        <v/>
      </c>
    </row>
    <row r="39" spans="1:9" ht="15.75" customHeight="1">
      <c r="A39" s="185" t="str">
        <f>SUBSTITUTE(SUBSTITUTE(SUBSTITUTE('2. HEBERGEMENT-EN-trad-GOOGLE'!A39,"sustainable IT profit","sustainable IT benefit"),"charges","load"),"environmental impact","environmental footprint")</f>
        <v>Energy</v>
      </c>
      <c r="B39" s="185" t="str">
        <f>SUBSTITUTE(SUBSTITUTE(SUBSTITUTE('2. HEBERGEMENT-EN-trad-GOOGLE'!B39,"sustainable IT profit","sustainable IT benefit"),"charges","load"),"environmental impact","environmental footprint")</f>
        <v/>
      </c>
      <c r="C39" s="185" t="str">
        <f>SUBSTITUTE(SUBSTITUTE(SUBSTITUTE('2. HEBERGEMENT-EN-trad-GOOGLE'!C39,"sustainable IT profit","sustainable IT benefit"),"charges","load"),"environmental impact","environmental footprint")</f>
        <v>Monitor the impacts of the host
(Select their energy suppliers)</v>
      </c>
      <c r="D39" s="185" t="str">
        <f>SUBSTITUTE(SUBSTITUTE(SUBSTITUTE('2. HEBERGEMENT-EN-trad-GOOGLE'!D39,"sustainable IT profit","sustainable IT benefit"),"charges","load"),"environmental impact","environmental footprint")</f>
        <v>Does the electricity come from renewable energies?</v>
      </c>
      <c r="E39" s="185" t="str">
        <f>SUBSTITUTE(SUBSTITUTE(SUBSTITUTE('2. HEBERGEMENT-EN-trad-GOOGLE'!E39,"sustainable IT profit","sustainable IT benefit"),"charges","load"),"environmental impact","environmental footprint")</f>
        <v>The activity of a data center requires energy. The energy sources will determine the environmental footprint. Power solutions based on low carbon and renewable energy will reduce this impact.</v>
      </c>
      <c r="F39" s="185" t="str">
        <f>SUBSTITUTE(SUBSTITUTE(SUBSTITUTE('2. HEBERGEMENT-EN-trad-GOOGLE'!F39,"sustainable IT profit","sustainable IT benefit"),"charges","load"),"environmental impact","environmental footprint")</f>
        <v>Are the sources of energy supply known?</v>
      </c>
      <c r="G39" s="185" t="str">
        <f>SUBSTITUTE(SUBSTITUTE(SUBSTITUTE('2. HEBERGEMENT-EN-trad-GOOGLE'!G39,"sustainable IT profit","sustainable IT benefit"),"charges","load"),"environmental impact","environmental footprint")</f>
        <v/>
      </c>
      <c r="H39" s="185" t="str">
        <f>SUBSTITUTE(SUBSTITUTE(SUBSTITUTE('2. HEBERGEMENT-EN-trad-GOOGLE'!H39,"sustainable IT profit","sustainable IT benefit"),"charges","load"),"environmental impact","environmental footprint")</f>
        <v/>
      </c>
      <c r="I39" s="185" t="str">
        <f>SUBSTITUTE(SUBSTITUTE(SUBSTITUTE('2. HEBERGEMENT-EN-trad-GOOGLE'!I39,"sustainable IT profit","sustainable IT benefit"),"charges","load"),"environmental impact","environmental footprint")</f>
        <v>72. The data center is powered by renewable energies</v>
      </c>
    </row>
    <row r="40" spans="1:9" ht="15.75" customHeight="1">
      <c r="A40" s="185" t="str">
        <f>SUBSTITUTE(SUBSTITUTE(SUBSTITUTE('2. HEBERGEMENT-EN-trad-GOOGLE'!A40,"sustainable IT profit","sustainable IT benefit"),"charges","load"),"environmental impact","environmental footprint")</f>
        <v>Energy</v>
      </c>
      <c r="B40" s="185" t="str">
        <f>SUBSTITUTE(SUBSTITUTE(SUBSTITUTE('2. HEBERGEMENT-EN-trad-GOOGLE'!B40,"sustainable IT profit","sustainable IT benefit"),"charges","load"),"environmental impact","environmental footprint")</f>
        <v/>
      </c>
      <c r="C40" s="185" t="str">
        <f>SUBSTITUTE(SUBSTITUTE(SUBSTITUTE('2. HEBERGEMENT-EN-trad-GOOGLE'!C40,"sustainable IT profit","sustainable IT benefit"),"charges","load"),"environmental impact","environmental footprint")</f>
        <v>Monitor the impacts of the host
(Check server certifications)</v>
      </c>
      <c r="D40" s="185" t="str">
        <f>SUBSTITUTE(SUBSTITUTE(SUBSTITUTE('2. HEBERGEMENT-EN-trad-GOOGLE'!D40,"sustainable IT profit","sustainable IT benefit"),"charges","load"),"environmental impact","environmental footprint")</f>
        <v>Are the servers and technical equipment certified?</v>
      </c>
      <c r="E40" s="185" t="str">
        <f>SUBSTITUTE(SUBSTITUTE(SUBSTITUTE('2. HEBERGEMENT-EN-trad-GOOGLE'!E40,"sustainable IT profit","sustainable IT benefit"),"charges","load"),"environmental impact","environmental footprint")</f>
        <v>Environmental standards, labels and certifications are becoming widespread. Servers, storage spaces and network equipment are increasingly showing adherence to some of these de facto or standardized standards. The emergence of new markers must be monitored to allow the best solution.</v>
      </c>
      <c r="F40" s="185" t="str">
        <f>SUBSTITUTE(SUBSTITUTE(SUBSTITUTE('2. HEBERGEMENT-EN-trad-GOOGLE'!F40,"sustainable IT profit","sustainable IT benefit"),"charges","load"),"environmental impact","environmental footprint")</f>
        <v>Do the servers have a certification (ASHRAE, TCO8, ...)?</v>
      </c>
      <c r="G40" s="185" t="str">
        <f>SUBSTITUTE(SUBSTITUTE(SUBSTITUTE('2. HEBERGEMENT-EN-trad-GOOGLE'!G40,"sustainable IT profit","sustainable IT benefit"),"charges","load"),"environmental impact","environmental footprint")</f>
        <v/>
      </c>
      <c r="H40" s="185" t="str">
        <f>SUBSTITUTE(SUBSTITUTE(SUBSTITUTE('2. HEBERGEMENT-EN-trad-GOOGLE'!H40,"sustainable IT profit","sustainable IT benefit"),"charges","load"),"environmental impact","environmental footprint")</f>
        <v/>
      </c>
      <c r="I40" s="185" t="str">
        <f>SUBSTITUTE(SUBSTITUTE(SUBSTITUTE('2. HEBERGEMENT-EN-trad-GOOGLE'!I40,"sustainable IT profit","sustainable IT benefit"),"charges","load"),"environmental impact","environmental footprint")</f>
        <v>18 - The chosen computer equipment is subject to certification via an eco-label.</v>
      </c>
    </row>
    <row r="41" spans="1:9" ht="15.75" customHeight="1">
      <c r="A41" s="185" t="str">
        <f>SUBSTITUTE(SUBSTITUTE(SUBSTITUTE('2. HEBERGEMENT-EN-trad-GOOGLE'!A41,"sustainable IT profit","sustainable IT benefit"),"charges","load"),"environmental impact","environmental footprint")</f>
        <v>Energy</v>
      </c>
      <c r="B41" s="185" t="str">
        <f>SUBSTITUTE(SUBSTITUTE(SUBSTITUTE('2. HEBERGEMENT-EN-trad-GOOGLE'!B41,"sustainable IT profit","sustainable IT benefit"),"charges","load"),"environmental impact","environmental footprint")</f>
        <v/>
      </c>
      <c r="C41" s="185" t="str">
        <f>SUBSTITUTE(SUBSTITUTE(SUBSTITUTE('2. HEBERGEMENT-EN-trad-GOOGLE'!C41,"sustainable IT profit","sustainable IT benefit"),"charges","load"),"environmental impact","environmental footprint")</f>
        <v>Monitor the impacts of the host
(Measure carbon impacts)</v>
      </c>
      <c r="D41" s="185" t="str">
        <f>SUBSTITUTE(SUBSTITUTE(SUBSTITUTE('2. HEBERGEMENT-EN-trad-GOOGLE'!D41,"sustainable IT profit","sustainable IT benefit"),"charges","load"),"environmental impact","environmental footprint")</f>
        <v>Does the datacenter provide reliable information in terms of energy consumption?</v>
      </c>
      <c r="E41" s="185" t="str">
        <f>SUBSTITUTE(SUBSTITUTE(SUBSTITUTE('2. HEBERGEMENT-EN-trad-GOOGLE'!E41,"sustainable IT profit","sustainable IT benefit"),"charges","load"),"environmental impact","environmental footprint")</f>
        <v>The total energy consumption is useful for estimating the environmental footprint of the data center. This must also take into account the emergency equipment (generators, inverters, etc.), but the segmentation of this consumption by use is much more significant, some indicators being calculated only with more precise data (for example the PUE). The other advantage of this breakdown is to identify the most consuming points in order to implement actions aimed at reducing them.</v>
      </c>
      <c r="F41" s="185" t="str">
        <f>SUBSTITUTE(SUBSTITUTE(SUBSTITUTE('2. HEBERGEMENT-EN-trad-GOOGLE'!F41,"sustainable IT profit","sustainable IT benefit"),"charges","load"),"environmental impact","environmental footprint")</f>
        <v>Are the data published and verifiable?</v>
      </c>
      <c r="G41" s="185" t="str">
        <f>SUBSTITUTE(SUBSTITUTE(SUBSTITUTE('2. HEBERGEMENT-EN-trad-GOOGLE'!G41,"sustainable IT profit","sustainable IT benefit"),"charges","load"),"environmental impact","environmental footprint")</f>
        <v/>
      </c>
      <c r="H41" s="185" t="str">
        <f>SUBSTITUTE(SUBSTITUTE(SUBSTITUTE('2. HEBERGEMENT-EN-trad-GOOGLE'!H41,"sustainable IT profit","sustainable IT benefit"),"charges","load"),"environmental impact","environmental footprint")</f>
        <v/>
      </c>
      <c r="I41" s="185" t="str">
        <f>SUBSTITUTE(SUBSTITUTE(SUBSTITUTE('2. HEBERGEMENT-EN-trad-GOOGLE'!I41,"sustainable IT profit","sustainable IT benefit"),"charges","load"),"environmental impact","environmental footprint")</f>
        <v>69. Internet sites are hosted by a service provider which displays its Green IT policy</v>
      </c>
    </row>
    <row r="42" spans="1:9" ht="15.75" customHeight="1">
      <c r="A42" s="185" t="str">
        <f>SUBSTITUTE(SUBSTITUTE(SUBSTITUTE('2. HEBERGEMENT-EN-trad-GOOGLE'!A42,"sustainable IT profit","sustainable IT benefit"),"charges","load"),"environmental impact","environmental footprint")</f>
        <v>Energy</v>
      </c>
      <c r="B42" s="185" t="str">
        <f>SUBSTITUTE(SUBSTITUTE(SUBSTITUTE('2. HEBERGEMENT-EN-trad-GOOGLE'!B42,"sustainable IT profit","sustainable IT benefit"),"charges","load"),"environmental impact","environmental footprint")</f>
        <v/>
      </c>
      <c r="C42" s="185" t="str">
        <f>SUBSTITUTE(SUBSTITUTE(SUBSTITUTE('2. HEBERGEMENT-EN-trad-GOOGLE'!C42,"sustainable IT profit","sustainable IT benefit"),"charges","load"),"environmental impact","environmental footprint")</f>
        <v/>
      </c>
      <c r="D42" s="185" t="str">
        <f>SUBSTITUTE(SUBSTITUTE(SUBSTITUTE('2. HEBERGEMENT-EN-trad-GOOGLE'!D42,"sustainable IT profit","sustainable IT benefit"),"charges","load"),"environmental impact","environmental footprint")</f>
        <v>Is the host transparent about the carbon impact of the infrastructure and uses for its customers?</v>
      </c>
      <c r="E42" s="185" t="str">
        <f>SUBSTITUTE(SUBSTITUTE(SUBSTITUTE('2. HEBERGEMENT-EN-trad-GOOGLE'!E42,"sustainable IT profit","sustainable IT benefit"),"charges","load"),"environmental impact","environmental footprint")</f>
        <v>The activity of a data center generates a carbon impact which can be significant.</v>
      </c>
      <c r="F42" s="185" t="str">
        <f>SUBSTITUTE(SUBSTITUTE(SUBSTITUTE('2. HEBERGEMENT-EN-trad-GOOGLE'!F42,"sustainable IT profit","sustainable IT benefit"),"charges","load"),"environmental impact","environmental footprint")</f>
        <v>Does the data center operator provide its customers with the information to know the carbon impact?</v>
      </c>
      <c r="G42" s="185" t="str">
        <f>SUBSTITUTE(SUBSTITUTE(SUBSTITUTE('2. HEBERGEMENT-EN-trad-GOOGLE'!G42,"sustainable IT profit","sustainable IT benefit"),"charges","load"),"environmental impact","environmental footprint")</f>
        <v>Do customers have access to metrics on the carbon impact of their uses?</v>
      </c>
      <c r="H42" s="185" t="str">
        <f>SUBSTITUTE(SUBSTITUTE(SUBSTITUTE('2. HEBERGEMENT-EN-trad-GOOGLE'!H42,"sustainable IT profit","sustainable IT benefit"),"charges","load"),"environmental impact","environmental footprint")</f>
        <v/>
      </c>
      <c r="I42" s="185" t="str">
        <f>SUBSTITUTE(SUBSTITUTE(SUBSTITUTE('2. HEBERGEMENT-EN-trad-GOOGLE'!I42,"sustainable IT profit","sustainable IT benefit"),"charges","load"),"environmental impact","environmental footprint")</f>
        <v/>
      </c>
    </row>
    <row r="43" spans="1:9" ht="15.75" customHeight="1">
      <c r="A43" s="185" t="str">
        <f>SUBSTITUTE(SUBSTITUTE(SUBSTITUTE('2. HEBERGEMENT-EN-trad-GOOGLE'!A43,"sustainable IT profit","sustainable IT benefit"),"charges","load"),"environmental impact","environmental footprint")</f>
        <v>Social</v>
      </c>
      <c r="B43" s="185" t="str">
        <f>SUBSTITUTE(SUBSTITUTE(SUBSTITUTE('2. HEBERGEMENT-EN-trad-GOOGLE'!B43,"sustainable IT profit","sustainable IT benefit"),"charges","load"),"environmental impact","environmental footprint")</f>
        <v/>
      </c>
      <c r="C43" s="185" t="str">
        <f>SUBSTITUTE(SUBSTITUTE(SUBSTITUTE('2. HEBERGEMENT-EN-trad-GOOGLE'!C43,"sustainable IT profit","sustainable IT benefit"),"charges","load"),"environmental impact","environmental footprint")</f>
        <v>Monitor the impact of the host
(Identify the differentiating parameters of the suppliers to compare them)</v>
      </c>
      <c r="D43" s="185" t="str">
        <f>SUBSTITUTE(SUBSTITUTE(SUBSTITUTE('2. HEBERGEMENT-EN-trad-GOOGLE'!D43,"sustainable IT profit","sustainable IT benefit"),"charges","load"),"environmental impact","environmental footprint")</f>
        <v>Are the suppliers selected on the basis of their ability to communicate the differentiating indicators?</v>
      </c>
      <c r="E43" s="185" t="str">
        <f>SUBSTITUTE(SUBSTITUTE(SUBSTITUTE('2. HEBERGEMENT-EN-trad-GOOGLE'!E43,"sustainable IT profit","sustainable IT benefit"),"charges","load"),"environmental impact","environmental footprint")</f>
        <v>In the selection rules for hosting service providers, the IT Sustainable aspects must be taken into account in the same way as if the service were supported internally. The specifications must set out, in addition to technical, budgetary and security standards considerations, the Sustainable IT principles that the supplier must fulfill.</v>
      </c>
      <c r="F43" s="185" t="str">
        <f>SUBSTITUTE(SUBSTITUTE(SUBSTITUTE('2. HEBERGEMENT-EN-trad-GOOGLE'!F43,"sustainable IT profit","sustainable IT benefit"),"charges","load"),"environmental impact","environmental footprint")</f>
        <v>What thresholds are defined as acceptability limits?</v>
      </c>
      <c r="G43" s="185" t="str">
        <f>SUBSTITUTE(SUBSTITUTE(SUBSTITUTE('2. HEBERGEMENT-EN-trad-GOOGLE'!G43,"sustainable IT profit","sustainable IT benefit"),"charges","load"),"environmental impact","environmental footprint")</f>
        <v/>
      </c>
      <c r="H43" s="185" t="str">
        <f>SUBSTITUTE(SUBSTITUTE(SUBSTITUTE('2. HEBERGEMENT-EN-trad-GOOGLE'!H43,"sustainable IT profit","sustainable IT benefit"),"charges","load"),"environmental impact","environmental footprint")</f>
        <v/>
      </c>
      <c r="I43" s="185" t="str">
        <f>SUBSTITUTE(SUBSTITUTE(SUBSTITUTE('2. HEBERGEMENT-EN-trad-GOOGLE'!I43,"sustainable IT profit","sustainable IT benefit"),"charges","load"),"environmental impact","environmental footprint")</f>
        <v/>
      </c>
    </row>
    <row r="44" spans="1:9" ht="15.75" customHeight="1">
      <c r="A44" s="185" t="str">
        <f>SUBSTITUTE(SUBSTITUTE(SUBSTITUTE('2. HEBERGEMENT-EN-trad-GOOGLE'!A44,"sustainable IT profit","sustainable IT benefit"),"charges","load"),"environmental impact","environmental footprint")</f>
        <v>Social</v>
      </c>
      <c r="B44" s="185" t="str">
        <f>SUBSTITUTE(SUBSTITUTE(SUBSTITUTE('2. HEBERGEMENT-EN-trad-GOOGLE'!B44,"sustainable IT profit","sustainable IT benefit"),"charges","load"),"environmental impact","environmental footprint")</f>
        <v/>
      </c>
      <c r="C44" s="185" t="str">
        <f>SUBSTITUTE(SUBSTITUTE(SUBSTITUTE('2. HEBERGEMENT-EN-trad-GOOGLE'!C44,"sustainable IT profit","sustainable IT benefit"),"charges","load"),"environmental impact","environmental footprint")</f>
        <v>Monitor the impacts of the host
(Compliance with the Law on the duty of vigilance of parent companies and contracting companies)</v>
      </c>
      <c r="D44" s="185" t="str">
        <f>SUBSTITUTE(SUBSTITUTE(SUBSTITUTE('2. HEBERGEMENT-EN-trad-GOOGLE'!D44,"sustainable IT profit","sustainable IT benefit"),"charges","load"),"environmental impact","environmental footprint")</f>
        <v>Are the legal structure, its subsidiaries and its parentage respectful of regulations and ethics?</v>
      </c>
      <c r="E44" s="185" t="str">
        <f>SUBSTITUTE(SUBSTITUTE(SUBSTITUTE('2. HEBERGEMENT-EN-trad-GOOGLE'!E44,"sustainable IT profit","sustainable IT benefit"),"charges","load"),"environmental impact","environmental footprint")</f>
        <v>Hosting activities are taking two opposite directions: concentration with large players and the multiplication of local players. The legal structures of these two types of entities can be more or less visible, it is important to be able to understand all the ramifications to choose, knowingly and in compliance with Sustainable IT principles, the supplier.</v>
      </c>
      <c r="F44" s="185" t="str">
        <f>SUBSTITUTE(SUBSTITUTE(SUBSTITUTE('2. HEBERGEMENT-EN-trad-GOOGLE'!F44,"sustainable IT profit","sustainable IT benefit"),"charges","load"),"environmental impact","environmental footprint")</f>
        <v>Is all legal information collected and studied?</v>
      </c>
      <c r="G44" s="185" t="str">
        <f>SUBSTITUTE(SUBSTITUTE(SUBSTITUTE('2. HEBERGEMENT-EN-trad-GOOGLE'!G44,"sustainable IT profit","sustainable IT benefit"),"charges","load"),"environmental impact","environmental footprint")</f>
        <v/>
      </c>
      <c r="H44" s="185" t="str">
        <f>SUBSTITUTE(SUBSTITUTE(SUBSTITUTE('2. HEBERGEMENT-EN-trad-GOOGLE'!H44,"sustainable IT profit","sustainable IT benefit"),"charges","load"),"environmental impact","environmental footprint")</f>
        <v/>
      </c>
      <c r="I44" s="185" t="str">
        <f>SUBSTITUTE(SUBSTITUTE(SUBSTITUTE('2. HEBERGEMENT-EN-trad-GOOGLE'!I44,"sustainable IT profit","sustainable IT benefit"),"charges","load"),"environmental impact","environmental footprint")</f>
        <v/>
      </c>
    </row>
    <row r="45" spans="1:9" ht="15.75" customHeight="1">
      <c r="A45" s="185" t="str">
        <f>SUBSTITUTE(SUBSTITUTE(SUBSTITUTE('2. HEBERGEMENT-EN-trad-GOOGLE'!A45,"sustainable IT profit","sustainable IT benefit"),"charges","load"),"environmental impact","environmental footprint")</f>
        <v>Systems (software)</v>
      </c>
      <c r="B45" s="185" t="str">
        <f>SUBSTITUTE(SUBSTITUTE(SUBSTITUTE('2. HEBERGEMENT-EN-trad-GOOGLE'!B45,"sustainable IT profit","sustainable IT benefit"),"charges","load"),"environmental impact","environmental footprint")</f>
        <v/>
      </c>
      <c r="C45" s="185" t="str">
        <f>SUBSTITUTE(SUBSTITUTE(SUBSTITUTE('2. HEBERGEMENT-EN-trad-GOOGLE'!C45,"sustainable IT profit","sustainable IT benefit"),"charges","load"),"environmental impact","environmental footprint")</f>
        <v>Monitor the impact of the host
(Check the indicators communicated)</v>
      </c>
      <c r="D45" s="185" t="str">
        <f>SUBSTITUTE(SUBSTITUTE(SUBSTITUTE('2. HEBERGEMENT-EN-trad-GOOGLE'!D45,"sustainable IT profit","sustainable IT benefit"),"charges","load"),"environmental impact","environmental footprint")</f>
        <v>Does the supplier show all of its indicators?</v>
      </c>
      <c r="E45" s="185" t="str">
        <f>SUBSTITUTE(SUBSTITUTE(SUBSTITUTE('2. HEBERGEMENT-EN-trad-GOOGLE'!E45,"sustainable IT profit","sustainable IT benefit"),"charges","load"),"environmental impact","environmental footprint")</f>
        <v>The level of Sustainable IT maturity of data center operators is very variable, when the Sustainable IT performance indicators are exposed this demonstrates an advanced maturity. The communication of indicators does not presume the relevance and reliability of the indicators which must also be exposed.</v>
      </c>
      <c r="F45" s="185" t="str">
        <f>SUBSTITUTE(SUBSTITUTE(SUBSTITUTE('2. HEBERGEMENT-EN-trad-GOOGLE'!F45,"sustainable IT profit","sustainable IT benefit"),"charges","load"),"environmental impact","environmental footprint")</f>
        <v>Which indicators are based on external data with reliable sources?</v>
      </c>
      <c r="G45" s="185" t="str">
        <f>SUBSTITUTE(SUBSTITUTE(SUBSTITUTE('2. HEBERGEMENT-EN-trad-GOOGLE'!G45,"sustainable IT profit","sustainable IT benefit"),"charges","load"),"environmental impact","environmental footprint")</f>
        <v/>
      </c>
      <c r="H45" s="185" t="str">
        <f>SUBSTITUTE(SUBSTITUTE(SUBSTITUTE('2. HEBERGEMENT-EN-trad-GOOGLE'!H45,"sustainable IT profit","sustainable IT benefit"),"charges","load"),"environmental impact","environmental footprint")</f>
        <v/>
      </c>
      <c r="I45" s="185" t="str">
        <f>SUBSTITUTE(SUBSTITUTE(SUBSTITUTE('2. HEBERGEMENT-EN-trad-GOOGLE'!I45,"sustainable IT profit","sustainable IT benefit"),"charges","load"),"environmental impact","environmental footprint")</f>
        <v/>
      </c>
    </row>
    <row r="46" spans="1:9" ht="15.75" customHeight="1">
      <c r="A46" s="185" t="str">
        <f>SUBSTITUTE(SUBSTITUTE(SUBSTITUTE('2. HEBERGEMENT-EN-trad-GOOGLE'!A46,"sustainable IT profit","sustainable IT benefit"),"charges","load"),"environmental impact","environmental footprint")</f>
        <v>Hardware</v>
      </c>
      <c r="B46" s="185" t="str">
        <f>SUBSTITUTE(SUBSTITUTE(SUBSTITUTE('2. HEBERGEMENT-EN-trad-GOOGLE'!B46,"sustainable IT profit","sustainable IT benefit"),"charges","load"),"environmental impact","environmental footprint")</f>
        <v/>
      </c>
      <c r="C46" s="185" t="str">
        <f>SUBSTITUTE(SUBSTITUTE(SUBSTITUTE('2. HEBERGEMENT-EN-trad-GOOGLE'!C46,"sustainable IT profit","sustainable IT benefit"),"charges","load"),"environmental impact","environmental footprint")</f>
        <v>Monitor the impacts of the host
(Prefer sustainable and renewed management of the equipment park)</v>
      </c>
      <c r="D46" s="185" t="str">
        <f>SUBSTITUTE(SUBSTITUTE(SUBSTITUTE('2. HEBERGEMENT-EN-trad-GOOGLE'!D46,"sustainable IT profit","sustainable IT benefit"),"charges","load"),"environmental impact","environmental footprint")</f>
        <v>Are non-critical equipment from reconditioning?</v>
      </c>
      <c r="E46" s="185" t="str">
        <f>SUBSTITUTE(SUBSTITUTE(SUBSTITUTE('2. HEBERGEMENT-EN-trad-GOOGLE'!E46,"sustainable IT profit","sustainable IT benefit"),"charges","load"),"environmental impact","environmental footprint")</f>
        <v>Extending the life of equipment makes it possible to reduce equipment replacements; the use of reconditioned equipment is an interesting practice in this direction. However, technological advances and the efficiency of technical components can make it more useful in the use phase to have recent equipment that will consume less energy for the same use.</v>
      </c>
      <c r="F46" s="185" t="str">
        <f>SUBSTITUTE(SUBSTITUTE(SUBSTITUTE('2. HEBERGEMENT-EN-trad-GOOGLE'!F46,"sustainable IT profit","sustainable IT benefit"),"charges","load"),"environmental impact","environmental footprint")</f>
        <v>Is the source of supply exposed?</v>
      </c>
      <c r="G46" s="185" t="str">
        <f>SUBSTITUTE(SUBSTITUTE(SUBSTITUTE('2. HEBERGEMENT-EN-trad-GOOGLE'!G46,"sustainable IT profit","sustainable IT benefit"),"charges","load"),"environmental impact","environmental footprint")</f>
        <v/>
      </c>
      <c r="H46" s="185" t="str">
        <f>SUBSTITUTE(SUBSTITUTE(SUBSTITUTE('2. HEBERGEMENT-EN-trad-GOOGLE'!H46,"sustainable IT profit","sustainable IT benefit"),"charges","load"),"environmental impact","environmental footprint")</f>
        <v/>
      </c>
      <c r="I46" s="185" t="str">
        <f>SUBSTITUTE(SUBSTITUTE(SUBSTITUTE('2. HEBERGEMENT-EN-trad-GOOGLE'!I46,"sustainable IT profit","sustainable IT benefit"),"charges","load"),"environmental impact","environmental footprint")</f>
        <v/>
      </c>
    </row>
    <row r="47" spans="1:9" ht="15.75" customHeight="1">
      <c r="A47" s="185" t="str">
        <f>SUBSTITUTE(SUBSTITUTE(SUBSTITUTE('2. HEBERGEMENT-EN-trad-GOOGLE'!A47,"sustainable IT profit","sustainable IT benefit"),"charges","load"),"environmental impact","environmental footprint")</f>
        <v>Hardware</v>
      </c>
      <c r="B47" s="185" t="str">
        <f>SUBSTITUTE(SUBSTITUTE(SUBSTITUTE('2. HEBERGEMENT-EN-trad-GOOGLE'!B47,"sustainable IT profit","sustainable IT benefit"),"charges","load"),"environmental impact","environmental footprint")</f>
        <v/>
      </c>
      <c r="C47" s="185" t="str">
        <f>SUBSTITUTE(SUBSTITUTE(SUBSTITUTE('2. HEBERGEMENT-EN-trad-GOOGLE'!C47,"sustainable IT profit","sustainable IT benefit"),"charges","load"),"environmental impact","environmental footprint")</f>
        <v/>
      </c>
      <c r="D47" s="185" t="str">
        <f>SUBSTITUTE(SUBSTITUTE(SUBSTITUTE('2. HEBERGEMENT-EN-trad-GOOGLE'!D47,"sustainable IT profit","sustainable IT benefit"),"charges","load"),"environmental impact","environmental footprint")</f>
        <v>Is the equipment repaired rather than replaced?</v>
      </c>
      <c r="E47" s="185" t="str">
        <f>SUBSTITUTE(SUBSTITUTE(SUBSTITUTE('2. HEBERGEMENT-EN-trad-GOOGLE'!E47,"sustainable IT profit","sustainable IT benefit"),"charges","load"),"environmental impact","environmental footprint")</f>
        <v>The repairability of equipment, and the effective rate of repair is a criterion that makes it possible to reduce the environmental footprint of equipment over all of its lifespans.</v>
      </c>
      <c r="F47" s="185" t="str">
        <f>SUBSTITUTE(SUBSTITUTE(SUBSTITUTE('2. HEBERGEMENT-EN-trad-GOOGLE'!F47,"sustainable IT profit","sustainable IT benefit"),"charges","load"),"environmental impact","environmental footprint")</f>
        <v>Is the repair rate communicated?</v>
      </c>
      <c r="G47" s="185" t="str">
        <f>SUBSTITUTE(SUBSTITUTE(SUBSTITUTE('2. HEBERGEMENT-EN-trad-GOOGLE'!G47,"sustainable IT profit","sustainable IT benefit"),"charges","load"),"environmental impact","environmental footprint")</f>
        <v/>
      </c>
      <c r="H47" s="185" t="str">
        <f>SUBSTITUTE(SUBSTITUTE(SUBSTITUTE('2. HEBERGEMENT-EN-trad-GOOGLE'!H47,"sustainable IT profit","sustainable IT benefit"),"charges","load"),"environmental impact","environmental footprint")</f>
        <v/>
      </c>
      <c r="I47" s="185" t="str">
        <f>SUBSTITUTE(SUBSTITUTE(SUBSTITUTE('2. HEBERGEMENT-EN-trad-GOOGLE'!I47,"sustainable IT profit","sustainable IT benefit"),"charges","load"),"environmental impact","environmental footprint")</f>
        <v>8. Unless there is a breakdown, the computer equipment is not renewed for at least 5 years of use.</v>
      </c>
    </row>
    <row r="48" spans="1:9" ht="15.75" customHeight="1">
      <c r="A48" s="185" t="str">
        <f>SUBSTITUTE(SUBSTITUTE(SUBSTITUTE('2. HEBERGEMENT-EN-trad-GOOGLE'!A48,"sustainable IT profit","sustainable IT benefit"),"charges","load"),"environmental impact","environmental footprint")</f>
        <v>Hardware</v>
      </c>
      <c r="B48" s="185" t="str">
        <f>SUBSTITUTE(SUBSTITUTE(SUBSTITUTE('2. HEBERGEMENT-EN-trad-GOOGLE'!B48,"sustainable IT profit","sustainable IT benefit"),"charges","load"),"environmental impact","environmental footprint")</f>
        <v/>
      </c>
      <c r="C48" s="185" t="str">
        <f>SUBSTITUTE(SUBSTITUTE(SUBSTITUTE('2. HEBERGEMENT-EN-trad-GOOGLE'!C48,"sustainable IT profit","sustainable IT benefit"),"charges","load"),"environmental impact","environmental footprint")</f>
        <v/>
      </c>
      <c r="D48" s="185" t="str">
        <f>SUBSTITUTE(SUBSTITUTE(SUBSTITUTE('2. HEBERGEMENT-EN-trad-GOOGLE'!D48,"sustainable IT profit","sustainable IT benefit"),"charges","load"),"environmental impact","environmental footprint")</f>
        <v>Are end-of-life equipment upgraded (sale / donation / recycling, etc.)?</v>
      </c>
      <c r="E48" s="185" t="str">
        <f>SUBSTITUTE(SUBSTITUTE(SUBSTITUTE('2. HEBERGEMENT-EN-trad-GOOGLE'!E48,"sustainable IT profit","sustainable IT benefit"),"charges","load"),"environmental impact","environmental footprint")</f>
        <v>The renewal of the technical park is essential, the equipment capable of serving less intense uses must be reconditioned and re-injected into other sectors of activity. Equipment that cannot be put back into service must enter a reliable recycling channel and each step must be traced to ensure its compliance with Sustainable IT requirements.</v>
      </c>
      <c r="F48" s="185" t="str">
        <f>SUBSTITUTE(SUBSTITUTE(SUBSTITUTE('2. HEBERGEMENT-EN-trad-GOOGLE'!F48,"sustainable IT profit","sustainable IT benefit"),"charges","load"),"environmental impact","environmental footprint")</f>
        <v>Is the chain traceable?</v>
      </c>
      <c r="G48" s="185" t="str">
        <f>SUBSTITUTE(SUBSTITUTE(SUBSTITUTE('2. HEBERGEMENT-EN-trad-GOOGLE'!G48,"sustainable IT profit","sustainable IT benefit"),"charges","load"),"environmental impact","environmental footprint")</f>
        <v/>
      </c>
      <c r="H48" s="185" t="str">
        <f>SUBSTITUTE(SUBSTITUTE(SUBSTITUTE('2. HEBERGEMENT-EN-trad-GOOGLE'!H48,"sustainable IT profit","sustainable IT benefit"),"charges","load"),"environmental impact","environmental footprint")</f>
        <v/>
      </c>
      <c r="I48" s="185" t="str">
        <f>SUBSTITUTE(SUBSTITUTE(SUBSTITUTE('2. HEBERGEMENT-EN-trad-GOOGLE'!I48,"sustainable IT profit","sustainable IT benefit"),"charges","load"),"environmental impact","environmental footprint")</f>
        <v/>
      </c>
    </row>
    <row r="49" spans="1:9" ht="15.75" customHeight="1">
      <c r="A49" s="185" t="str">
        <f>SUBSTITUTE(SUBSTITUTE(SUBSTITUTE('2. HEBERGEMENT-EN-trad-GOOGLE'!A49,"sustainable IT profit","sustainable IT benefit"),"charges","load"),"environmental impact","environmental footprint")</f>
        <v>Hardware</v>
      </c>
      <c r="B49" s="185" t="str">
        <f>SUBSTITUTE(SUBSTITUTE(SUBSTITUTE('2. HEBERGEMENT-EN-trad-GOOGLE'!B49,"sustainable IT profit","sustainable IT benefit"),"charges","load"),"environmental impact","environmental footprint")</f>
        <v/>
      </c>
      <c r="C49" s="185" t="str">
        <f>SUBSTITUTE(SUBSTITUTE(SUBSTITUTE('2. HEBERGEMENT-EN-trad-GOOGLE'!C49,"sustainable IT profit","sustainable IT benefit"),"charges","load"),"environmental impact","environmental footprint")</f>
        <v>Follow the impacts of the host
(Follow the technical and energy evolutions of the equipment)</v>
      </c>
      <c r="D49" s="185" t="str">
        <f>SUBSTITUTE(SUBSTITUTE(SUBSTITUTE('2. HEBERGEMENT-EN-trad-GOOGLE'!D49,"sustainable IT profit","sustainable IT benefit"),"charges","load"),"environmental impact","environmental footprint")</f>
        <v>Are servers and routers renewed when technologies allow better energy efficiency?</v>
      </c>
      <c r="E49" s="185" t="str">
        <f>SUBSTITUTE(SUBSTITUTE(SUBSTITUTE('2. HEBERGEMENT-EN-trad-GOOGLE'!E49,"sustainable IT profit","sustainable IT benefit"),"charges","load"),"environmental impact","environmental footprint")</f>
        <v>Technological advances and the efficiency of technical components can make it more useful in the use phase to have recent equipment that will consume less energy for the same use.</v>
      </c>
      <c r="F49" s="185" t="str">
        <f>SUBSTITUTE(SUBSTITUTE(SUBSTITUTE('2. HEBERGEMENT-EN-trad-GOOGLE'!F49,"sustainable IT profit","sustainable IT benefit"),"charges","load"),"environmental impact","environmental footprint")</f>
        <v>Are equipment certifications available?</v>
      </c>
      <c r="G49" s="185" t="str">
        <f>SUBSTITUTE(SUBSTITUTE(SUBSTITUTE('2. HEBERGEMENT-EN-trad-GOOGLE'!G49,"sustainable IT profit","sustainable IT benefit"),"charges","load"),"environmental impact","environmental footprint")</f>
        <v/>
      </c>
      <c r="H49" s="185" t="str">
        <f>SUBSTITUTE(SUBSTITUTE(SUBSTITUTE('2. HEBERGEMENT-EN-trad-GOOGLE'!H49,"sustainable IT profit","sustainable IT benefit"),"charges","load"),"environmental impact","environmental footprint")</f>
        <v/>
      </c>
      <c r="I49" s="185" t="str">
        <f>SUBSTITUTE(SUBSTITUTE(SUBSTITUTE('2. HEBERGEMENT-EN-trad-GOOGLE'!I49,"sustainable IT profit","sustainable IT benefit"),"charges","load"),"environmental impact","environmental footprint")</f>
        <v/>
      </c>
    </row>
    <row r="50" spans="1:9" ht="15.75" customHeight="1">
      <c r="A50" s="185" t="str">
        <f>SUBSTITUTE(SUBSTITUTE(SUBSTITUTE('2. HEBERGEMENT-EN-trad-GOOGLE'!A50,"sustainable IT profit","sustainable IT benefit"),"charges","load"),"environmental impact","environmental footprint")</f>
        <v>Hardware</v>
      </c>
      <c r="B50" s="185" t="str">
        <f>SUBSTITUTE(SUBSTITUTE(SUBSTITUTE('2. HEBERGEMENT-EN-trad-GOOGLE'!B50,"sustainable IT profit","sustainable IT benefit"),"charges","load"),"environmental impact","environmental footprint")</f>
        <v/>
      </c>
      <c r="C50" s="185" t="str">
        <f>SUBSTITUTE(SUBSTITUTE(SUBSTITUTE('2. HEBERGEMENT-EN-trad-GOOGLE'!C50,"sustainable IT profit","sustainable IT benefit"),"charges","load"),"environmental impact","environmental footprint")</f>
        <v/>
      </c>
      <c r="D50" s="185" t="str">
        <f>SUBSTITUTE(SUBSTITUTE(SUBSTITUTE('2. HEBERGEMENT-EN-trad-GOOGLE'!D50,"sustainable IT profit","sustainable IT benefit"),"charges","load"),"environmental impact","environmental footprint")</f>
        <v>Does the construction / sheath / insulation materials used allow for better energy efficiency. Does the building meet HQE, rt2012 or equivalent standards?</v>
      </c>
      <c r="E50" s="185" t="str">
        <f>SUBSTITUTE(SUBSTITUTE(SUBSTITUTE('2. HEBERGEMENT-EN-trad-GOOGLE'!E50,"sustainable IT profit","sustainable IT benefit"),"charges","load"),"environmental impact","environmental footprint")</f>
        <v>In addition to the building structure, which can be more or less efficient in its design, the building elements and related to the data center activity can also follow the most efficient environmental standards.</v>
      </c>
      <c r="F50" s="185" t="str">
        <f>SUBSTITUTE(SUBSTITUTE(SUBSTITUTE('2. HEBERGEMENT-EN-trad-GOOGLE'!F50,"sustainable IT profit","sustainable IT benefit"),"charges","load"),"environmental impact","environmental footprint")</f>
        <v>What standard is used?</v>
      </c>
      <c r="G50" s="185" t="str">
        <f>SUBSTITUTE(SUBSTITUTE(SUBSTITUTE('2. HEBERGEMENT-EN-trad-GOOGLE'!G50,"sustainable IT profit","sustainable IT benefit"),"charges","load"),"environmental impact","environmental footprint")</f>
        <v/>
      </c>
      <c r="H50" s="185" t="str">
        <f>SUBSTITUTE(SUBSTITUTE(SUBSTITUTE('2. HEBERGEMENT-EN-trad-GOOGLE'!H50,"sustainable IT profit","sustainable IT benefit"),"charges","load"),"environmental impact","environmental footprint")</f>
        <v/>
      </c>
      <c r="I50" s="185" t="str">
        <f>SUBSTITUTE(SUBSTITUTE(SUBSTITUTE('2. HEBERGEMENT-EN-trad-GOOGLE'!I50,"sustainable IT profit","sustainable IT benefit"),"charges","load"),"environmental impact","environmental footprint")</f>
        <v/>
      </c>
    </row>
    <row r="51" spans="1:9" ht="15.75" customHeight="1">
      <c r="A51" s="185" t="str">
        <f>SUBSTITUTE(SUBSTITUTE(SUBSTITUTE('2. HEBERGEMENT-EN-trad-GOOGLE'!A51,"sustainable IT profit","sustainable IT benefit"),"charges","load"),"environmental impact","environmental footprint")</f>
        <v>Hardware</v>
      </c>
      <c r="B51" s="185" t="str">
        <f>SUBSTITUTE(SUBSTITUTE(SUBSTITUTE('2. HEBERGEMENT-EN-trad-GOOGLE'!B51,"sustainable IT profit","sustainable IT benefit"),"charges","load"),"environmental impact","environmental footprint")</f>
        <v/>
      </c>
      <c r="C51" s="185" t="str">
        <f>SUBSTITUTE(SUBSTITUTE(SUBSTITUTE('2. HEBERGEMENT-EN-trad-GOOGLE'!C51,"sustainable IT profit","sustainable IT benefit"),"charges","load"),"environmental impact","environmental footprint")</f>
        <v/>
      </c>
      <c r="D51" s="185" t="str">
        <f>SUBSTITUTE(SUBSTITUTE(SUBSTITUTE('2. HEBERGEMENT-EN-trad-GOOGLE'!D51,"sustainable IT profit","sustainable IT benefit"),"charges","load"),"environmental impact","environmental footprint")</f>
        <v>What is the impact of data center cooling on the environment?</v>
      </c>
      <c r="E51" s="185" t="str">
        <f>SUBSTITUTE(SUBSTITUTE(SUBSTITUTE('2. HEBERGEMENT-EN-trad-GOOGLE'!E51,"sustainable IT profit","sustainable IT benefit"),"charges","load"),"environmental impact","environmental footprint")</f>
        <v>Cooling techniques involve either the production of cold from an energy source, or the capture of cold from a natural source. Energy consumption has a direct impact. The capture of a natural source of cold must also be evaluated in relation to the environmental footprint of heat rejection.</v>
      </c>
      <c r="F51" s="185" t="str">
        <f>SUBSTITUTE(SUBSTITUTE(SUBSTITUTE('2. HEBERGEMENT-EN-trad-GOOGLE'!F51,"sustainable IT profit","sustainable IT benefit"),"charges","load"),"environmental impact","environmental footprint")</f>
        <v>What type of cooling is used?</v>
      </c>
      <c r="G51" s="185" t="str">
        <f>SUBSTITUTE(SUBSTITUTE(SUBSTITUTE('2. HEBERGEMENT-EN-trad-GOOGLE'!G51,"sustainable IT profit","sustainable IT benefit"),"charges","load"),"environmental impact","environmental footprint")</f>
        <v/>
      </c>
      <c r="H51" s="185" t="str">
        <f>SUBSTITUTE(SUBSTITUTE(SUBSTITUTE('2. HEBERGEMENT-EN-trad-GOOGLE'!H51,"sustainable IT profit","sustainable IT benefit"),"charges","load"),"environmental impact","environmental footprint")</f>
        <v/>
      </c>
      <c r="I51" s="185" t="str">
        <f>SUBSTITUTE(SUBSTITUTE(SUBSTITUTE('2. HEBERGEMENT-EN-trad-GOOGLE'!I51,"sustainable IT profit","sustainable IT benefit"),"charges","load"),"environmental impact","environmental footprint")</f>
        <v/>
      </c>
    </row>
    <row r="52" spans="1:9" ht="15.75" customHeight="1">
      <c r="A52" s="185" t="str">
        <f>SUBSTITUTE(SUBSTITUTE(SUBSTITUTE('2. HEBERGEMENT-EN-trad-GOOGLE'!A52,"sustainable IT profit","sustainable IT benefit"),"charges","load"),"environmental impact","environmental footprint")</f>
        <v/>
      </c>
      <c r="B52" s="185" t="str">
        <f>SUBSTITUTE(SUBSTITUTE(SUBSTITUTE('2. HEBERGEMENT-EN-trad-GOOGLE'!B52,"sustainable IT profit","sustainable IT benefit"),"charges","load"),"environmental impact","environmental footprint")</f>
        <v>Maintain consistency of positioning between needs and hosting choices</v>
      </c>
      <c r="C52" s="185" t="str">
        <f>SUBSTITUTE(SUBSTITUTE(SUBSTITUTE('2. HEBERGEMENT-EN-trad-GOOGLE'!C52,"sustainable IT profit","sustainable IT benefit"),"charges","load"),"environmental impact","environmental footprint")</f>
        <v/>
      </c>
      <c r="D52" s="185" t="str">
        <f>SUBSTITUTE(SUBSTITUTE(SUBSTITUTE('2. HEBERGEMENT-EN-trad-GOOGLE'!D52,"sustainable IT profit","sustainable IT benefit"),"charges","load"),"environmental impact","environmental footprint")</f>
        <v/>
      </c>
      <c r="E52" s="185" t="str">
        <f>SUBSTITUTE(SUBSTITUTE(SUBSTITUTE('2. HEBERGEMENT-EN-trad-GOOGLE'!E52,"sustainable IT profit","sustainable IT benefit"),"charges","load"),"environmental impact","environmental footprint")</f>
        <v/>
      </c>
      <c r="F52" s="185" t="str">
        <f>SUBSTITUTE(SUBSTITUTE(SUBSTITUTE('2. HEBERGEMENT-EN-trad-GOOGLE'!F52,"sustainable IT profit","sustainable IT benefit"),"charges","load"),"environmental impact","environmental footprint")</f>
        <v/>
      </c>
      <c r="G52" s="185" t="str">
        <f>SUBSTITUTE(SUBSTITUTE(SUBSTITUTE('2. HEBERGEMENT-EN-trad-GOOGLE'!G52,"sustainable IT profit","sustainable IT benefit"),"charges","load"),"environmental impact","environmental footprint")</f>
        <v/>
      </c>
      <c r="H52" s="185" t="str">
        <f>SUBSTITUTE(SUBSTITUTE(SUBSTITUTE('2. HEBERGEMENT-EN-trad-GOOGLE'!H52,"sustainable IT profit","sustainable IT benefit"),"charges","load"),"environmental impact","environmental footprint")</f>
        <v/>
      </c>
      <c r="I52" s="185" t="str">
        <f>SUBSTITUTE(SUBSTITUTE(SUBSTITUTE('2. HEBERGEMENT-EN-trad-GOOGLE'!I52,"sustainable IT profit","sustainable IT benefit"),"charges","load"),"environmental impact","environmental footprint")</f>
        <v/>
      </c>
    </row>
    <row r="53" spans="1:9" ht="15.75" customHeight="1">
      <c r="A53" s="185" t="str">
        <f>SUBSTITUTE(SUBSTITUTE(SUBSTITUTE('2. HEBERGEMENT-EN-trad-GOOGLE'!A53,"sustainable IT profit","sustainable IT benefit"),"charges","load"),"environmental impact","environmental footprint")</f>
        <v>Energy</v>
      </c>
      <c r="B53" s="185" t="str">
        <f>SUBSTITUTE(SUBSTITUTE(SUBSTITUTE('2. HEBERGEMENT-EN-trad-GOOGLE'!B53,"sustainable IT profit","sustainable IT benefit"),"charges","load"),"environmental impact","environmental footprint")</f>
        <v/>
      </c>
      <c r="C53" s="185" t="str">
        <f>SUBSTITUTE(SUBSTITUTE(SUBSTITUTE('2. HEBERGEMENT-EN-trad-GOOGLE'!C53,"sustainable IT profit","sustainable IT benefit"),"charges","load"),"environmental impact","environmental footprint")</f>
        <v>Maintain consistency in positioning between hosting needs and choices
(Take into account effectiveness (efficiency))</v>
      </c>
      <c r="D53" s="185" t="str">
        <f>SUBSTITUTE(SUBSTITUTE(SUBSTITUTE('2. HEBERGEMENT-EN-trad-GOOGLE'!D53,"sustainable IT profit","sustainable IT benefit"),"charges","load"),"environmental impact","environmental footprint")</f>
        <v>Are carbon / water efficiency measurements available?</v>
      </c>
      <c r="E53" s="185" t="str">
        <f>SUBSTITUTE(SUBSTITUTE(SUBSTITUTE('2. HEBERGEMENT-EN-trad-GOOGLE'!E53,"sustainable IT profit","sustainable IT benefit"),"charges","load"),"environmental impact","environmental footprint")</f>
        <v>The standards for data centers highlight efficiency indicators that go beyond the energy part. Carbon and water efficiency metrics are increasingly used and allow a better assessment of data centers.</v>
      </c>
      <c r="F53" s="185" t="str">
        <f>SUBSTITUTE(SUBSTITUTE(SUBSTITUTE('2. HEBERGEMENT-EN-trad-GOOGLE'!F53,"sustainable IT profit","sustainable IT benefit"),"charges","load"),"environmental impact","environmental footprint")</f>
        <v>Are environmental efficiency measures available?</v>
      </c>
      <c r="G53" s="185" t="str">
        <f>SUBSTITUTE(SUBSTITUTE(SUBSTITUTE('2. HEBERGEMENT-EN-trad-GOOGLE'!G53,"sustainable IT profit","sustainable IT benefit"),"charges","load"),"environmental impact","environmental footprint")</f>
        <v/>
      </c>
      <c r="H53" s="185" t="str">
        <f>SUBSTITUTE(SUBSTITUTE(SUBSTITUTE('2. HEBERGEMENT-EN-trad-GOOGLE'!H53,"sustainable IT profit","sustainable IT benefit"),"charges","load"),"environmental impact","environmental footprint")</f>
        <v/>
      </c>
      <c r="I53" s="185" t="str">
        <f>SUBSTITUTE(SUBSTITUTE(SUBSTITUTE('2. HEBERGEMENT-EN-trad-GOOGLE'!I53,"sustainable IT profit","sustainable IT benefit"),"charges","load"),"environmental impact","environmental footprint")</f>
        <v/>
      </c>
    </row>
    <row r="54" spans="1:9" ht="15.75" customHeight="1">
      <c r="A54" s="185" t="str">
        <f>SUBSTITUTE(SUBSTITUTE(SUBSTITUTE('2. HEBERGEMENT-EN-trad-GOOGLE'!A54,"sustainable IT profit","sustainable IT benefit"),"charges","load"),"environmental impact","environmental footprint")</f>
        <v>Social</v>
      </c>
      <c r="B54" s="185" t="str">
        <f>SUBSTITUTE(SUBSTITUTE(SUBSTITUTE('2. HEBERGEMENT-EN-trad-GOOGLE'!B54,"sustainable IT profit","sustainable IT benefit"),"charges","load"),"environmental impact","environmental footprint")</f>
        <v/>
      </c>
      <c r="C54" s="185" t="str">
        <f>SUBSTITUTE(SUBSTITUTE(SUBSTITUTE('2. HEBERGEMENT-EN-trad-GOOGLE'!C54,"sustainable IT profit","sustainable IT benefit"),"charges","load"),"environmental impact","environmental footprint")</f>
        <v>Maintain consistency in positioning between hosting needs and choices
(What is the company's policy in terms of personal data management?)</v>
      </c>
      <c r="D54" s="185" t="str">
        <f>SUBSTITUTE(SUBSTITUTE(SUBSTITUTE('2. HEBERGEMENT-EN-trad-GOOGLE'!D54,"sustainable IT profit","sustainable IT benefit"),"charges","load"),"environmental impact","environmental footprint")</f>
        <v>Does the company (the host) apply a CSR / RGAA policy?</v>
      </c>
      <c r="E54" s="185" t="str">
        <f>SUBSTITUTE(SUBSTITUTE(SUBSTITUTE('2. HEBERGEMENT-EN-trad-GOOGLE'!E54,"sustainable IT profit","sustainable IT benefit"),"charges","load"),"environmental impact","environmental footprint")</f>
        <v>Respect for people's considerations is an important criterion for Sustainable IT</v>
      </c>
      <c r="F54" s="185" t="str">
        <f>SUBSTITUTE(SUBSTITUTE(SUBSTITUTE('2. HEBERGEMENT-EN-trad-GOOGLE'!F54,"sustainable IT profit","sustainable IT benefit"),"charges","load"),"environmental impact","environmental footprint")</f>
        <v>Are the support and operations teams under the same laws as the customer?</v>
      </c>
      <c r="G54" s="185" t="str">
        <f>SUBSTITUTE(SUBSTITUTE(SUBSTITUTE('2. HEBERGEMENT-EN-trad-GOOGLE'!G54,"sustainable IT profit","sustainable IT benefit"),"charges","load"),"environmental impact","environmental footprint")</f>
        <v>Is a CSR - RGAA referent available?</v>
      </c>
      <c r="H54" s="185" t="str">
        <f>SUBSTITUTE(SUBSTITUTE(SUBSTITUTE('2. HEBERGEMENT-EN-trad-GOOGLE'!H54,"sustainable IT profit","sustainable IT benefit"),"charges","load"),"environmental impact","environmental footprint")</f>
        <v/>
      </c>
      <c r="I54" s="185" t="str">
        <f>SUBSTITUTE(SUBSTITUTE(SUBSTITUTE('2. HEBERGEMENT-EN-trad-GOOGLE'!I54,"sustainable IT profit","sustainable IT benefit"),"charges","load"),"environmental impact","environmental footprint")</f>
        <v>Multi-year accessibility plan</v>
      </c>
    </row>
    <row r="55" spans="1:9" ht="15.75" customHeight="1">
      <c r="A55" s="185" t="str">
        <f>SUBSTITUTE(SUBSTITUTE(SUBSTITUTE('2. HEBERGEMENT-EN-trad-GOOGLE'!A55,"sustainable IT profit","sustainable IT benefit"),"charges","load"),"environmental impact","environmental footprint")</f>
        <v>Social</v>
      </c>
      <c r="B55" s="185" t="str">
        <f>SUBSTITUTE(SUBSTITUTE(SUBSTITUTE('2. HEBERGEMENT-EN-trad-GOOGLE'!B55,"sustainable IT profit","sustainable IT benefit"),"charges","load"),"environmental impact","environmental footprint")</f>
        <v/>
      </c>
      <c r="C55" s="185" t="str">
        <f>SUBSTITUTE(SUBSTITUTE(SUBSTITUTE('2. HEBERGEMENT-EN-trad-GOOGLE'!C55,"sustainable IT profit","sustainable IT benefit"),"charges","load"),"environmental impact","environmental footprint")</f>
        <v/>
      </c>
      <c r="D55" s="185" t="str">
        <f>SUBSTITUTE(SUBSTITUTE(SUBSTITUTE('2. HEBERGEMENT-EN-trad-GOOGLE'!D55,"sustainable IT profit","sustainable IT benefit"),"charges","load"),"environmental impact","environmental footprint")</f>
        <v>Does the company provide reliable guarantees in terms of GDPR?</v>
      </c>
      <c r="E55" s="185" t="str">
        <f>SUBSTITUTE(SUBSTITUTE(SUBSTITUTE('2. HEBERGEMENT-EN-trad-GOOGLE'!E55,"sustainable IT profit","sustainable IT benefit"),"charges","load"),"environmental impact","environmental footprint")</f>
        <v>The GDPR requires you to communicate the hosting elements, this legal aspect must be checked precisely.</v>
      </c>
      <c r="F55" s="185" t="str">
        <f>SUBSTITUTE(SUBSTITUTE(SUBSTITUTE('2. HEBERGEMENT-EN-trad-GOOGLE'!F55,"sustainable IT profit","sustainable IT benefit"),"charges","load"),"environmental impact","environmental footprint")</f>
        <v>Are compliance with French and European regulations as well as independence from regulations from a foreign country taken into account?</v>
      </c>
      <c r="G55" s="185" t="str">
        <f>SUBSTITUTE(SUBSTITUTE(SUBSTITUTE('2. HEBERGEMENT-EN-trad-GOOGLE'!G55,"sustainable IT profit","sustainable IT benefit"),"charges","load"),"environmental impact","environmental footprint")</f>
        <v/>
      </c>
      <c r="H55" s="185" t="str">
        <f>SUBSTITUTE(SUBSTITUTE(SUBSTITUTE('2. HEBERGEMENT-EN-trad-GOOGLE'!H55,"sustainable IT profit","sustainable IT benefit"),"charges","load"),"environmental impact","environmental footprint")</f>
        <v/>
      </c>
      <c r="I55" s="185" t="str">
        <f>SUBSTITUTE(SUBSTITUTE(SUBSTITUTE('2. HEBERGEMENT-EN-trad-GOOGLE'!I55,"sustainable IT profit","sustainable IT benefit"),"charges","load"),"environmental impact","environmental footprint")</f>
        <v/>
      </c>
    </row>
    <row r="56" spans="1:9" ht="15.75" customHeight="1">
      <c r="A56" s="185" t="str">
        <f>SUBSTITUTE(SUBSTITUTE(SUBSTITUTE('2. HEBERGEMENT-EN-trad-GOOGLE'!A56,"sustainable IT profit","sustainable IT benefit"),"charges","load"),"environmental impact","environmental footprint")</f>
        <v>Social</v>
      </c>
      <c r="B56" s="185" t="str">
        <f>SUBSTITUTE(SUBSTITUTE(SUBSTITUTE('2. HEBERGEMENT-EN-trad-GOOGLE'!B56,"sustainable IT profit","sustainable IT benefit"),"charges","load"),"environmental impact","environmental footprint")</f>
        <v/>
      </c>
      <c r="C56" s="185" t="str">
        <f>SUBSTITUTE(SUBSTITUTE(SUBSTITUTE('2. HEBERGEMENT-EN-trad-GOOGLE'!C56,"sustainable IT profit","sustainable IT benefit"),"charges","load"),"environmental impact","environmental footprint")</f>
        <v>Maintain consistency in positioning between hosting needs and choices
(Promote the positioning of the host when it is virtuous)</v>
      </c>
      <c r="D56" s="185" t="str">
        <f>SUBSTITUTE(SUBSTITUTE(SUBSTITUTE('2. HEBERGEMENT-EN-trad-GOOGLE'!D56,"sustainable IT profit","sustainable IT benefit"),"charges","load"),"environmental impact","environmental footprint")</f>
        <v>Are the host's strengths exposed when advancing Sustainable IT?</v>
      </c>
      <c r="E56" s="185" t="str">
        <f>SUBSTITUTE(SUBSTITUTE(SUBSTITUTE('2. HEBERGEMENT-EN-trad-GOOGLE'!E56,"sustainable IT profit","sustainable IT benefit"),"charges","load"),"environmental impact","environmental footprint")</f>
        <v>Tools make it possible to check the characteristics of the hosts for WEB sites. The promotion of used hosts who implement the best Sustainable IT solutions can be displayed with "stickers" on the WEB site. Some tools use opaque rules, in all cases it is essential to check the validity of the notations given by these tools.</v>
      </c>
      <c r="F56" s="185" t="str">
        <f>SUBSTITUTE(SUBSTITUTE(SUBSTITUTE('2. HEBERGEMENT-EN-trad-GOOGLE'!F56,"sustainable IT profit","sustainable IT benefit"),"charges","load"),"environmental impact","environmental footprint")</f>
        <v>What communication partnership is in place?</v>
      </c>
      <c r="G56" s="185" t="str">
        <f>SUBSTITUTE(SUBSTITUTE(SUBSTITUTE('2. HEBERGEMENT-EN-trad-GOOGLE'!G56,"sustainable IT profit","sustainable IT benefit"),"charges","load"),"environmental impact","environmental footprint")</f>
        <v>Is a Sustainable IT referent available?</v>
      </c>
      <c r="H56" s="185" t="str">
        <f>SUBSTITUTE(SUBSTITUTE(SUBSTITUTE('2. HEBERGEMENT-EN-trad-GOOGLE'!H56,"sustainable IT profit","sustainable IT benefit"),"charges","load"),"environmental impact","environmental footprint")</f>
        <v/>
      </c>
      <c r="I56" s="185" t="str">
        <f>SUBSTITUTE(SUBSTITUTE(SUBSTITUTE('2. HEBERGEMENT-EN-trad-GOOGLE'!I56,"sustainable IT profit","sustainable IT benefit"),"charges","load"),"environmental impact","environmental footprint")</f>
        <v/>
      </c>
    </row>
    <row r="57" spans="1:9" ht="15.75" customHeight="1">
      <c r="A57" s="185" t="str">
        <f>SUBSTITUTE(SUBSTITUTE(SUBSTITUTE('2. HEBERGEMENT-EN-trad-GOOGLE'!A57,"sustainable IT profit","sustainable IT benefit"),"charges","load"),"environmental impact","environmental footprint")</f>
        <v>Social</v>
      </c>
      <c r="B57" s="185" t="str">
        <f>SUBSTITUTE(SUBSTITUTE(SUBSTITUTE('2. HEBERGEMENT-EN-trad-GOOGLE'!B57,"sustainable IT profit","sustainable IT benefit"),"charges","load"),"environmental impact","environmental footprint")</f>
        <v/>
      </c>
      <c r="C57" s="185" t="str">
        <f>SUBSTITUTE(SUBSTITUTE(SUBSTITUTE('2. HEBERGEMENT-EN-trad-GOOGLE'!C57,"sustainable IT profit","sustainable IT benefit"),"charges","load"),"environmental impact","environmental footprint")</f>
        <v>Maintain consistency of positioning between needs and hosting choices
(Comply with the HDS obligation (Hosting of health data))</v>
      </c>
      <c r="D57" s="185" t="str">
        <f>SUBSTITUTE(SUBSTITUTE(SUBSTITUTE('2. HEBERGEMENT-EN-trad-GOOGLE'!D57,"sustainable IT profit","sustainable IT benefit"),"charges","load"),"environmental impact","environmental footprint")</f>
        <v>Are all data subject to regulations (health, banking) secured on a host with a compatible level of approval?</v>
      </c>
      <c r="E57" s="185" t="str">
        <f>SUBSTITUTE(SUBSTITUTE(SUBSTITUTE('2. HEBERGEMENT-EN-trad-GOOGLE'!E57,"sustainable IT profit","sustainable IT benefit"),"charges","load"),"environmental impact","environmental footprint")</f>
        <v>The regulations impose specific approvals for certain categories of data (health, banking). The standards evolve according to security needs and the state of the art. The validation of an authorization must be monitored regularly to ensure that users of the service are not exposed to risks.</v>
      </c>
      <c r="F57" s="185" t="str">
        <f>SUBSTITUTE(SUBSTITUTE(SUBSTITUTE('2. HEBERGEMENT-EN-trad-GOOGLE'!F57,"sustainable IT profit","sustainable IT benefit"),"charges","load"),"environmental impact","environmental footprint")</f>
        <v>What are the host's certifications with regard to regulated data?</v>
      </c>
      <c r="G57" s="185" t="str">
        <f>SUBSTITUTE(SUBSTITUTE(SUBSTITUTE('2. HEBERGEMENT-EN-trad-GOOGLE'!G57,"sustainable IT profit","sustainable IT benefit"),"charges","load"),"environmental impact","environmental footprint")</f>
        <v/>
      </c>
      <c r="H57" s="185" t="str">
        <f>SUBSTITUTE(SUBSTITUTE(SUBSTITUTE('2. HEBERGEMENT-EN-trad-GOOGLE'!H57,"sustainable IT profit","sustainable IT benefit"),"charges","load"),"environmental impact","environmental footprint")</f>
        <v/>
      </c>
      <c r="I57" s="185" t="str">
        <f>SUBSTITUTE(SUBSTITUTE(SUBSTITUTE('2. HEBERGEMENT-EN-trad-GOOGLE'!I57,"sustainable IT profit","sustainable IT benefit"),"charges","load"),"environmental impact","environmental footprint")</f>
        <v/>
      </c>
    </row>
    <row r="58" spans="1:9" ht="15.75" customHeight="1">
      <c r="A58" s="185" t="str">
        <f>SUBSTITUTE(SUBSTITUTE(SUBSTITUTE('2. HEBERGEMENT-EN-trad-GOOGLE'!A58,"sustainable IT profit","sustainable IT benefit"),"charges","load"),"environmental impact","environmental footprint")</f>
        <v>Social</v>
      </c>
      <c r="B58" s="185" t="str">
        <f>SUBSTITUTE(SUBSTITUTE(SUBSTITUTE('2. HEBERGEMENT-EN-trad-GOOGLE'!B58,"sustainable IT profit","sustainable IT benefit"),"charges","load"),"environmental impact","environmental footprint")</f>
        <v/>
      </c>
      <c r="C58" s="185" t="str">
        <f>SUBSTITUTE(SUBSTITUTE(SUBSTITUTE('2. HEBERGEMENT-EN-trad-GOOGLE'!C58,"sustainable IT profit","sustainable IT benefit"),"charges","load"),"environmental impact","environmental footprint")</f>
        <v>Maintain consistency in positioning between hosting needs and choices
(HDS certified / approved host)</v>
      </c>
      <c r="D58" s="185" t="str">
        <f>SUBSTITUTE(SUBSTITUTE(SUBSTITUTE('2. HEBERGEMENT-EN-trad-GOOGLE'!D58,"sustainable IT profit","sustainable IT benefit"),"charges","load"),"environmental impact","environmental footprint")</f>
        <v>Is the host approved?</v>
      </c>
      <c r="E58" s="185" t="str">
        <f>SUBSTITUTE(SUBSTITUTE(SUBSTITUTE('2. HEBERGEMENT-EN-trad-GOOGLE'!E58,"sustainable IT profit","sustainable IT benefit"),"charges","load"),"environmental impact","environmental footprint")</f>
        <v>The regulations impose specific approvals for certain categories of data (health, banking). The standards evolve according to security needs and the state of the art. The validation of an authorization must be monitored regularly to ensure that users of the service are not exposed to risks.</v>
      </c>
      <c r="F58" s="185" t="str">
        <f>SUBSTITUTE(SUBSTITUTE(SUBSTITUTE('2. HEBERGEMENT-EN-trad-GOOGLE'!F58,"sustainable IT profit","sustainable IT benefit"),"charges","load"),"environmental impact","environmental footprint")</f>
        <v>Is the host HDS approved?</v>
      </c>
      <c r="G58" s="185" t="str">
        <f>SUBSTITUTE(SUBSTITUTE(SUBSTITUTE('2. HEBERGEMENT-EN-trad-GOOGLE'!G58,"sustainable IT profit","sustainable IT benefit"),"charges","load"),"environmental impact","environmental footprint")</f>
        <v>Is the host PCI-DSS approved?</v>
      </c>
      <c r="H58" s="185" t="str">
        <f>SUBSTITUTE(SUBSTITUTE(SUBSTITUTE('2. HEBERGEMENT-EN-trad-GOOGLE'!H58,"sustainable IT profit","sustainable IT benefit"),"charges","load"),"environmental impact","environmental footprint")</f>
        <v/>
      </c>
      <c r="I58" s="185" t="str">
        <f>SUBSTITUTE(SUBSTITUTE(SUBSTITUTE('2. HEBERGEMENT-EN-trad-GOOGLE'!I58,"sustainable IT profit","sustainable IT benefit"),"charges","load"),"environmental impact","environmental footprint")</f>
        <v/>
      </c>
    </row>
    <row r="59" spans="1:9" ht="15.75" customHeight="1">
      <c r="A59" s="185" t="str">
        <f>SUBSTITUTE(SUBSTITUTE(SUBSTITUTE('2. HEBERGEMENT-EN-trad-GOOGLE'!A59,"sustainable IT profit","sustainable IT benefit"),"charges","load"),"environmental impact","environmental footprint")</f>
        <v>Social</v>
      </c>
      <c r="B59" s="185" t="str">
        <f>SUBSTITUTE(SUBSTITUTE(SUBSTITUTE('2. HEBERGEMENT-EN-trad-GOOGLE'!B59,"sustainable IT profit","sustainable IT benefit"),"charges","load"),"environmental impact","environmental footprint")</f>
        <v/>
      </c>
      <c r="C59" s="185" t="str">
        <f>SUBSTITUTE(SUBSTITUTE(SUBSTITUTE('2. HEBERGEMENT-EN-trad-GOOGLE'!C59,"sustainable IT profit","sustainable IT benefit"),"charges","load"),"environmental impact","environmental footprint")</f>
        <v>Maintain consistency in positioning between hosting needs and choices
(Validate the standards and Label of the host)</v>
      </c>
      <c r="D59" s="185" t="str">
        <f>SUBSTITUTE(SUBSTITUTE(SUBSTITUTE('2. HEBERGEMENT-EN-trad-GOOGLE'!D59,"sustainable IT profit","sustainable IT benefit"),"charges","load"),"environmental impact","environmental footprint")</f>
        <v>Does the supplier adhere to a standard / label? Is he involved in networks linked to Responsible Digital?</v>
      </c>
      <c r="E59" s="185" t="str">
        <f>SUBSTITUTE(SUBSTITUTE(SUBSTITUTE('2. HEBERGEMENT-EN-trad-GOOGLE'!E59,"sustainable IT profit","sustainable IT benefit"),"charges","load"),"environmental impact","environmental footprint")</f>
        <v>The data center operator may have launched a Sustainable IT approach, and be able to show their support and actions for Sustainable IT</v>
      </c>
      <c r="F59" s="185" t="str">
        <f>SUBSTITUTE(SUBSTITUTE(SUBSTITUTE('2. HEBERGEMENT-EN-trad-GOOGLE'!F59,"sustainable IT profit","sustainable IT benefit"),"charges","load"),"environmental impact","environmental footprint")</f>
        <v>Has a charter been signed? Is it part of a Sustainable IT network?</v>
      </c>
      <c r="G59" s="185" t="str">
        <f>SUBSTITUTE(SUBSTITUTE(SUBSTITUTE('2. HEBERGEMENT-EN-trad-GOOGLE'!G59,"sustainable IT profit","sustainable IT benefit"),"charges","load"),"environmental impact","environmental footprint")</f>
        <v/>
      </c>
      <c r="H59" s="185" t="str">
        <f>SUBSTITUTE(SUBSTITUTE(SUBSTITUTE('2. HEBERGEMENT-EN-trad-GOOGLE'!H59,"sustainable IT profit","sustainable IT benefit"),"charges","load"),"environmental impact","environmental footprint")</f>
        <v/>
      </c>
      <c r="I59" s="185" t="str">
        <f>SUBSTITUTE(SUBSTITUTE(SUBSTITUTE('2. HEBERGEMENT-EN-trad-GOOGLE'!I59,"sustainable IT profit","sustainable IT benefit"),"charges","load"),"environmental impact","environmental footprint")</f>
        <v/>
      </c>
    </row>
    <row r="60" spans="1:9" ht="15.75" customHeight="1">
      <c r="A60" s="185" t="str">
        <f>SUBSTITUTE(SUBSTITUTE(SUBSTITUTE('2. HEBERGEMENT-EN-trad-GOOGLE'!A60,"sustainable IT profit","sustainable IT benefit"),"charges","load"),"environmental impact","environmental footprint")</f>
        <v/>
      </c>
      <c r="B60" s="185" t="str">
        <f>SUBSTITUTE(SUBSTITUTE(SUBSTITUTE('2. HEBERGEMENT-EN-trad-GOOGLE'!B60,"sustainable IT profit","sustainable IT benefit"),"charges","load"),"environmental impact","environmental footprint")</f>
        <v>Define the challenges and functionalities of the project</v>
      </c>
      <c r="C60" s="185" t="str">
        <f>SUBSTITUTE(SUBSTITUTE(SUBSTITUTE('2. HEBERGEMENT-EN-trad-GOOGLE'!C60,"sustainable IT profit","sustainable IT benefit"),"charges","load"),"environmental impact","environmental footprint")</f>
        <v/>
      </c>
      <c r="D60" s="185" t="str">
        <f>SUBSTITUTE(SUBSTITUTE(SUBSTITUTE('2. HEBERGEMENT-EN-trad-GOOGLE'!D60,"sustainable IT profit","sustainable IT benefit"),"charges","load"),"environmental impact","environmental footprint")</f>
        <v/>
      </c>
      <c r="E60" s="185" t="str">
        <f>SUBSTITUTE(SUBSTITUTE(SUBSTITUTE('2. HEBERGEMENT-EN-trad-GOOGLE'!E60,"sustainable IT profit","sustainable IT benefit"),"charges","load"),"environmental impact","environmental footprint")</f>
        <v/>
      </c>
      <c r="F60" s="185" t="str">
        <f>SUBSTITUTE(SUBSTITUTE(SUBSTITUTE('2. HEBERGEMENT-EN-trad-GOOGLE'!F60,"sustainable IT profit","sustainable IT benefit"),"charges","load"),"environmental impact","environmental footprint")</f>
        <v/>
      </c>
      <c r="G60" s="185" t="str">
        <f>SUBSTITUTE(SUBSTITUTE(SUBSTITUTE('2. HEBERGEMENT-EN-trad-GOOGLE'!G60,"sustainable IT profit","sustainable IT benefit"),"charges","load"),"environmental impact","environmental footprint")</f>
        <v/>
      </c>
      <c r="H60" s="185" t="str">
        <f>SUBSTITUTE(SUBSTITUTE(SUBSTITUTE('2. HEBERGEMENT-EN-trad-GOOGLE'!H60,"sustainable IT profit","sustainable IT benefit"),"charges","load"),"environmental impact","environmental footprint")</f>
        <v/>
      </c>
      <c r="I60" s="185" t="str">
        <f>SUBSTITUTE(SUBSTITUTE(SUBSTITUTE('2. HEBERGEMENT-EN-trad-GOOGLE'!I60,"sustainable IT profit","sustainable IT benefit"),"charges","load"),"environmental impact","environmental footprint")</f>
        <v/>
      </c>
    </row>
    <row r="61" spans="1:9" ht="15.75" customHeight="1">
      <c r="A61" s="185" t="str">
        <f>SUBSTITUTE(SUBSTITUTE(SUBSTITUTE('2. HEBERGEMENT-EN-trad-GOOGLE'!A61,"sustainable IT profit","sustainable IT benefit"),"charges","load"),"environmental impact","environmental footprint")</f>
        <v>security</v>
      </c>
      <c r="B61" s="185" t="str">
        <f>SUBSTITUTE(SUBSTITUTE(SUBSTITUTE('2. HEBERGEMENT-EN-trad-GOOGLE'!B61,"sustainable IT profit","sustainable IT benefit"),"charges","load"),"environmental impact","environmental footprint")</f>
        <v/>
      </c>
      <c r="C61" s="185" t="str">
        <f>SUBSTITUTE(SUBSTITUTE(SUBSTITUTE('2. HEBERGEMENT-EN-trad-GOOGLE'!C61,"sustainable IT profit","sustainable IT benefit"),"charges","load"),"environmental impact","environmental footprint")</f>
        <v>Define the challenges and functionalities of the project
(Adapt compliance and security to real needs)</v>
      </c>
      <c r="D61" s="185" t="str">
        <f>SUBSTITUTE(SUBSTITUTE(SUBSTITUTE('2. HEBERGEMENT-EN-trad-GOOGLE'!D61,"sustainable IT profit","sustainable IT benefit"),"charges","load"),"environmental impact","environmental footprint")</f>
        <v>Is the datacenter at least Tier 3?</v>
      </c>
      <c r="E61" s="185" t="str">
        <f>SUBSTITUTE(SUBSTITUTE(SUBSTITUTE('2. HEBERGEMENT-EN-trad-GOOGLE'!E61,"sustainable IT profit","sustainable IT benefit"),"charges","load"),"environmental impact","environmental footprint")</f>
        <v>The level of security of the data center conditions the elements of availability of digital services.</v>
      </c>
      <c r="F61" s="185" t="str">
        <f>SUBSTITUTE(SUBSTITUTE(SUBSTITUTE('2. HEBERGEMENT-EN-trad-GOOGLE'!F61,"sustainable IT profit","sustainable IT benefit"),"charges","load"),"environmental impact","environmental footprint")</f>
        <v>What is the level of the data center?</v>
      </c>
      <c r="G61" s="185" t="str">
        <f>SUBSTITUTE(SUBSTITUTE(SUBSTITUTE('2. HEBERGEMENT-EN-trad-GOOGLE'!G61,"sustainable IT profit","sustainable IT benefit"),"charges","load"),"environmental impact","environmental footprint")</f>
        <v/>
      </c>
      <c r="H61" s="185" t="str">
        <f>SUBSTITUTE(SUBSTITUTE(SUBSTITUTE('2. HEBERGEMENT-EN-trad-GOOGLE'!H61,"sustainable IT profit","sustainable IT benefit"),"charges","load"),"environmental impact","environmental footprint")</f>
        <v/>
      </c>
      <c r="I61" s="185" t="str">
        <f>SUBSTITUTE(SUBSTITUTE(SUBSTITUTE('2. HEBERGEMENT-EN-trad-GOOGLE'!I61,"sustainable IT profit","sustainable IT benefit"),"charges","load"),"environmental impact","environmental footprint")</f>
        <v/>
      </c>
    </row>
    <row r="62" spans="1:9" ht="15.75" customHeight="1">
      <c r="A62" s="185" t="str">
        <f>SUBSTITUTE(SUBSTITUTE(SUBSTITUTE('2. HEBERGEMENT-EN-trad-GOOGLE'!A62,"sustainable IT profit","sustainable IT benefit"),"charges","load"),"environmental impact","environmental footprint")</f>
        <v>security</v>
      </c>
      <c r="B62" s="185" t="str">
        <f>SUBSTITUTE(SUBSTITUTE(SUBSTITUTE('2. HEBERGEMENT-EN-trad-GOOGLE'!B62,"sustainable IT profit","sustainable IT benefit"),"charges","load"),"environmental impact","environmental footprint")</f>
        <v/>
      </c>
      <c r="C62" s="185" t="str">
        <f>SUBSTITUTE(SUBSTITUTE(SUBSTITUTE('2. HEBERGEMENT-EN-trad-GOOGLE'!C62,"sustainable IT profit","sustainable IT benefit"),"charges","load"),"environmental impact","environmental footprint")</f>
        <v/>
      </c>
      <c r="D62" s="185" t="str">
        <f>SUBSTITUTE(SUBSTITUTE(SUBSTITUTE('2. HEBERGEMENT-EN-trad-GOOGLE'!D62,"sustainable IT profit","sustainable IT benefit"),"charges","load"),"environmental impact","environmental footprint")</f>
        <v>Does the operator have several interconnected datacenters that are more than 100 km away?</v>
      </c>
      <c r="E62" s="185" t="str">
        <f>SUBSTITUTE(SUBSTITUTE(SUBSTITUTE('2. HEBERGEMENT-EN-trad-GOOGLE'!E62,"sustainable IT profit","sustainable IT benefit"),"charges","load"),"environmental impact","environmental footprint")</f>
        <v>The impacts of natural or industrial disasters can render certain sites inoperative. In order to guarantee service continuity, the distances between the various sites hosting the services must take these elements into account.</v>
      </c>
      <c r="F62" s="185" t="str">
        <f>SUBSTITUTE(SUBSTITUTE(SUBSTITUTE('2. HEBERGEMENT-EN-trad-GOOGLE'!F62,"sustainable IT profit","sustainable IT benefit"),"charges","load"),"environmental impact","environmental footprint")</f>
        <v>Does it conform to an ISO standard?</v>
      </c>
      <c r="G62" s="185" t="str">
        <f>SUBSTITUTE(SUBSTITUTE(SUBSTITUTE('2. HEBERGEMENT-EN-trad-GOOGLE'!G62,"sustainable IT profit","sustainable IT benefit"),"charges","load"),"environmental impact","environmental footprint")</f>
        <v/>
      </c>
      <c r="H62" s="185" t="str">
        <f>SUBSTITUTE(SUBSTITUTE(SUBSTITUTE('2. HEBERGEMENT-EN-trad-GOOGLE'!H62,"sustainable IT profit","sustainable IT benefit"),"charges","load"),"environmental impact","environmental footprint")</f>
        <v/>
      </c>
      <c r="I62" s="185" t="str">
        <f>SUBSTITUTE(SUBSTITUTE(SUBSTITUTE('2. HEBERGEMENT-EN-trad-GOOGLE'!I62,"sustainable IT profit","sustainable IT benefit"),"charges","load"),"environmental impact","environmental footprint")</f>
        <v/>
      </c>
    </row>
    <row r="63" spans="1:9" ht="15.75" customHeight="1">
      <c r="A63" s="185" t="str">
        <f>SUBSTITUTE(SUBSTITUTE(SUBSTITUTE('2. HEBERGEMENT-EN-trad-GOOGLE'!A63,"sustainable IT profit","sustainable IT benefit"),"charges","load"),"environmental impact","environmental footprint")</f>
        <v>security</v>
      </c>
      <c r="B63" s="185" t="str">
        <f>SUBSTITUTE(SUBSTITUTE(SUBSTITUTE('2. HEBERGEMENT-EN-trad-GOOGLE'!B63,"sustainable IT profit","sustainable IT benefit"),"charges","load"),"environmental impact","environmental footprint")</f>
        <v/>
      </c>
      <c r="C63" s="185" t="str">
        <f>SUBSTITUTE(SUBSTITUTE(SUBSTITUTE('2. HEBERGEMENT-EN-trad-GOOGLE'!C63,"sustainable IT profit","sustainable IT benefit"),"charges","load"),"environmental impact","environmental footprint")</f>
        <v/>
      </c>
      <c r="D63" s="185" t="str">
        <f>SUBSTITUTE(SUBSTITUTE(SUBSTITUTE('2. HEBERGEMENT-EN-trad-GOOGLE'!D63,"sustainable IT profit","sustainable IT benefit"),"charges","load"),"environmental impact","environmental footprint")</f>
        <v>Is the datacenter certification appropriate for the need and the geographic location (seismic, flooding)?</v>
      </c>
      <c r="E63" s="185" t="str">
        <f>SUBSTITUTE(SUBSTITUTE(SUBSTITUTE('2. HEBERGEMENT-EN-trad-GOOGLE'!E63,"sustainable IT profit","sustainable IT benefit"),"charges","load"),"environmental impact","environmental footprint")</f>
        <v>The characteristics of geographic areas may require specific provisions that data centers must take into account.</v>
      </c>
      <c r="F63" s="185" t="str">
        <f>SUBSTITUTE(SUBSTITUTE(SUBSTITUTE('2. HEBERGEMENT-EN-trad-GOOGLE'!F63,"sustainable IT profit","sustainable IT benefit"),"charges","load"),"environmental impact","environmental footprint")</f>
        <v>Have the physical risks been assessed throughout the life of the project?</v>
      </c>
      <c r="G63" s="185" t="str">
        <f>SUBSTITUTE(SUBSTITUTE(SUBSTITUTE('2. HEBERGEMENT-EN-trad-GOOGLE'!G63,"sustainable IT profit","sustainable IT benefit"),"charges","load"),"environmental impact","environmental footprint")</f>
        <v/>
      </c>
      <c r="H63" s="185" t="str">
        <f>SUBSTITUTE(SUBSTITUTE(SUBSTITUTE('2. HEBERGEMENT-EN-trad-GOOGLE'!H63,"sustainable IT profit","sustainable IT benefit"),"charges","load"),"environmental impact","environmental footprint")</f>
        <v/>
      </c>
      <c r="I63" s="185" t="str">
        <f>SUBSTITUTE(SUBSTITUTE(SUBSTITUTE('2. HEBERGEMENT-EN-trad-GOOGLE'!I63,"sustainable IT profit","sustainable IT benefit"),"charges","load"),"environmental impact","environmental footprint")</f>
        <v/>
      </c>
    </row>
    <row r="64" spans="1:9" ht="15.75" customHeight="1">
      <c r="A64" s="185" t="str">
        <f>SUBSTITUTE(SUBSTITUTE(SUBSTITUTE('2. HEBERGEMENT-EN-trad-GOOGLE'!A64,"sustainable IT profit","sustainable IT benefit"),"charges","load"),"environmental impact","environmental footprint")</f>
        <v>security</v>
      </c>
      <c r="B64" s="185" t="str">
        <f>SUBSTITUTE(SUBSTITUTE(SUBSTITUTE('2. HEBERGEMENT-EN-trad-GOOGLE'!B64,"sustainable IT profit","sustainable IT benefit"),"charges","load"),"environmental impact","environmental footprint")</f>
        <v/>
      </c>
      <c r="C64" s="185" t="str">
        <f>SUBSTITUTE(SUBSTITUTE(SUBSTITUTE('2. HEBERGEMENT-EN-trad-GOOGLE'!C64,"sustainable IT profit","sustainable IT benefit"),"charges","load"),"environmental impact","environmental footprint")</f>
        <v/>
      </c>
      <c r="D64" s="185" t="str">
        <f>SUBSTITUTE(SUBSTITUTE(SUBSTITUTE('2. HEBERGEMENT-EN-trad-GOOGLE'!D64,"sustainable IT profit","sustainable IT benefit"),"charges","load"),"environmental impact","environmental footprint")</f>
        <v>Does the physical access control to the site use biometric data?</v>
      </c>
      <c r="E64" s="185" t="str">
        <f>SUBSTITUTE(SUBSTITUTE(SUBSTITUTE('2. HEBERGEMENT-EN-trad-GOOGLE'!E64,"sustainable IT profit","sustainable IT benefit"),"charges","load"),"environmental impact","environmental footprint")</f>
        <v>The capture of biometric information helps secure access, but transmits important personal data that must be protected.</v>
      </c>
      <c r="F64" s="185" t="str">
        <f>SUBSTITUTE(SUBSTITUTE(SUBSTITUTE('2. HEBERGEMENT-EN-trad-GOOGLE'!F64,"sustainable IT profit","sustainable IT benefit"),"charges","load"),"environmental impact","environmental footprint")</f>
        <v>What guarantees are offered in terms of securing access data, operation, storage, lifespan?</v>
      </c>
      <c r="G64" s="185" t="str">
        <f>SUBSTITUTE(SUBSTITUTE(SUBSTITUTE('2. HEBERGEMENT-EN-trad-GOOGLE'!G64,"sustainable IT profit","sustainable IT benefit"),"charges","load"),"environmental impact","environmental footprint")</f>
        <v/>
      </c>
      <c r="H64" s="185" t="str">
        <f>SUBSTITUTE(SUBSTITUTE(SUBSTITUTE('2. HEBERGEMENT-EN-trad-GOOGLE'!H64,"sustainable IT profit","sustainable IT benefit"),"charges","load"),"environmental impact","environmental footprint")</f>
        <v/>
      </c>
      <c r="I64" s="185" t="str">
        <f>SUBSTITUTE(SUBSTITUTE(SUBSTITUTE('2. HEBERGEMENT-EN-trad-GOOGLE'!I64,"sustainable IT profit","sustainable IT benefit"),"charges","load"),"environmental impact","environmental footprint")</f>
        <v/>
      </c>
    </row>
    <row r="65" spans="1:9" ht="15.75" customHeight="1">
      <c r="A65" s="185" t="str">
        <f>SUBSTITUTE(SUBSTITUTE(SUBSTITUTE('2. HEBERGEMENT-EN-trad-GOOGLE'!A65,"sustainable IT profit","sustainable IT benefit"),"charges","load"),"environmental impact","environmental footprint")</f>
        <v>security</v>
      </c>
      <c r="B65" s="185" t="str">
        <f>SUBSTITUTE(SUBSTITUTE(SUBSTITUTE('2. HEBERGEMENT-EN-trad-GOOGLE'!B65,"sustainable IT profit","sustainable IT benefit"),"charges","load"),"environmental impact","environmental footprint")</f>
        <v/>
      </c>
      <c r="C65" s="185" t="str">
        <f>SUBSTITUTE(SUBSTITUTE(SUBSTITUTE('2. HEBERGEMENT-EN-trad-GOOGLE'!C65,"sustainable IT profit","sustainable IT benefit"),"charges","load"),"environmental impact","environmental footprint")</f>
        <v>Optimization of incoming / outgoing flows</v>
      </c>
      <c r="D65" s="185" t="str">
        <f>SUBSTITUTE(SUBSTITUTE(SUBSTITUTE('2. HEBERGEMENT-EN-trad-GOOGLE'!D65,"sustainable IT profit","sustainable IT benefit"),"charges","load"),"environmental impact","environmental footprint")</f>
        <v>Does the data center provide a local secure digital vault solution?</v>
      </c>
      <c r="E65" s="185" t="str">
        <f>SUBSTITUTE(SUBSTITUTE(SUBSTITUTE('2. HEBERGEMENT-EN-trad-GOOGLE'!E65,"sustainable IT profit","sustainable IT benefit"),"charges","load"),"environmental impact","environmental footprint")</f>
        <v>Hosting critical data in a highly secure and encrypted space is sometimes essential to ensure the sustainability of the organization</v>
      </c>
      <c r="F65" s="185" t="str">
        <f>SUBSTITUTE(SUBSTITUTE(SUBSTITUTE('2. HEBERGEMENT-EN-trad-GOOGLE'!F65,"sustainable IT profit","sustainable IT benefit"),"charges","load"),"environmental impact","environmental footprint")</f>
        <v>What technology, level of security, encryption is used for the digital safe?</v>
      </c>
      <c r="G65" s="185" t="str">
        <f>SUBSTITUTE(SUBSTITUTE(SUBSTITUTE('2. HEBERGEMENT-EN-trad-GOOGLE'!G65,"sustainable IT profit","sustainable IT benefit"),"charges","load"),"environmental impact","environmental footprint")</f>
        <v/>
      </c>
      <c r="H65" s="185" t="str">
        <f>SUBSTITUTE(SUBSTITUTE(SUBSTITUTE('2. HEBERGEMENT-EN-trad-GOOGLE'!H65,"sustainable IT profit","sustainable IT benefit"),"charges","load"),"environmental impact","environmental footprint")</f>
        <v/>
      </c>
      <c r="I65" s="185" t="str">
        <f>SUBSTITUTE(SUBSTITUTE(SUBSTITUTE('2. HEBERGEMENT-EN-trad-GOOGLE'!I65,"sustainable IT profit","sustainable IT benefit"),"charges","load"),"environmental impact","environmental footprint")</f>
        <v/>
      </c>
    </row>
    <row r="66" spans="1:9" ht="15.75" customHeight="1">
      <c r="A66" s="185" t="str">
        <f>SUBSTITUTE(SUBSTITUTE(SUBSTITUTE('2. HEBERGEMENT-EN-trad-GOOGLE'!A66,"sustainable IT profit","sustainable IT benefit"),"charges","load"),"environmental impact","environmental footprint")</f>
        <v>security</v>
      </c>
      <c r="B66" s="185" t="str">
        <f>SUBSTITUTE(SUBSTITUTE(SUBSTITUTE('2. HEBERGEMENT-EN-trad-GOOGLE'!B66,"sustainable IT profit","sustainable IT benefit"),"charges","load"),"environmental impact","environmental footprint")</f>
        <v/>
      </c>
      <c r="C66" s="185" t="str">
        <f>SUBSTITUTE(SUBSTITUTE(SUBSTITUTE('2. HEBERGEMENT-EN-trad-GOOGLE'!C66,"sustainable IT profit","sustainable IT benefit"),"charges","load"),"environmental impact","environmental footprint")</f>
        <v/>
      </c>
      <c r="D66" s="185" t="str">
        <f>SUBSTITUTE(SUBSTITUTE(SUBSTITUTE('2. HEBERGEMENT-EN-trad-GOOGLE'!D66,"sustainable IT profit","sustainable IT benefit"),"charges","load"),"environmental impact","environmental footprint")</f>
        <v>Do the processes put in place for the prevention of incidents take into account the non-degradation of servers and equipment?</v>
      </c>
      <c r="E66" s="185" t="str">
        <f>SUBSTITUTE(SUBSTITUTE(SUBSTITUTE('2. HEBERGEMENT-EN-trad-GOOGLE'!E66,"sustainable IT profit","sustainable IT benefit"),"charges","load"),"environmental impact","environmental footprint")</f>
        <v>The incident response procedures must first and foremost protect people and their data, but the destruction of physical equipment generates a need for renewal with its impact on the environment.</v>
      </c>
      <c r="F66" s="185" t="str">
        <f>SUBSTITUTE(SUBSTITUTE(SUBSTITUTE('2. HEBERGEMENT-EN-trad-GOOGLE'!F66,"sustainable IT profit","sustainable IT benefit"),"charges","load"),"environmental impact","environmental footprint")</f>
        <v>How often are safety equipment tested?</v>
      </c>
      <c r="G66" s="185" t="str">
        <f>SUBSTITUTE(SUBSTITUTE(SUBSTITUTE('2. HEBERGEMENT-EN-trad-GOOGLE'!G66,"sustainable IT profit","sustainable IT benefit"),"charges","load"),"environmental impact","environmental footprint")</f>
        <v/>
      </c>
      <c r="H66" s="185" t="str">
        <f>SUBSTITUTE(SUBSTITUTE(SUBSTITUTE('2. HEBERGEMENT-EN-trad-GOOGLE'!H66,"sustainable IT profit","sustainable IT benefit"),"charges","load"),"environmental impact","environmental footprint")</f>
        <v/>
      </c>
      <c r="I66" s="185" t="str">
        <f>SUBSTITUTE(SUBSTITUTE(SUBSTITUTE('2. HEBERGEMENT-EN-trad-GOOGLE'!I66,"sustainable IT profit","sustainable IT benefit"),"charges","load"),"environmental impact","environmental footprint")</f>
        <v/>
      </c>
    </row>
    <row r="67" spans="1:9" ht="15.75" customHeight="1">
      <c r="A67" s="185" t="str">
        <f>SUBSTITUTE(SUBSTITUTE(SUBSTITUTE('2. HEBERGEMENT-EN-trad-GOOGLE'!A67,"sustainable IT profit","sustainable IT benefit"),"charges","load"),"environmental impact","environmental footprint")</f>
        <v>Social</v>
      </c>
      <c r="B67" s="185" t="str">
        <f>SUBSTITUTE(SUBSTITUTE(SUBSTITUTE('2. HEBERGEMENT-EN-trad-GOOGLE'!B67,"sustainable IT profit","sustainable IT benefit"),"charges","load"),"environmental impact","environmental footprint")</f>
        <v/>
      </c>
      <c r="C67" s="185" t="str">
        <f>SUBSTITUTE(SUBSTITUTE(SUBSTITUTE('2. HEBERGEMENT-EN-trad-GOOGLE'!C67,"sustainable IT profit","sustainable IT benefit"),"charges","load"),"environmental impact","environmental footprint")</f>
        <v>Define the challenges and functionalities of the project
(Define the main and secondary functions)</v>
      </c>
      <c r="D67" s="185" t="str">
        <f>SUBSTITUTE(SUBSTITUTE(SUBSTITUTE('2. HEBERGEMENT-EN-trad-GOOGLE'!D67,"sustainable IT profit","sustainable IT benefit"),"charges","load"),"environmental impact","environmental footprint")</f>
        <v>Is the environmental footprint of implementing each function in relation to its importance?</v>
      </c>
      <c r="E67" s="185" t="str">
        <f>SUBSTITUTE(SUBSTITUTE(SUBSTITUTE('2. HEBERGEMENT-EN-trad-GOOGLE'!E67,"sustainable IT profit","sustainable IT benefit"),"charges","load"),"environmental impact","environmental footprint")</f>
        <v>The Sustainable IT consistency pushes to ensure that the secondary functions do not have a greater environmental footprint than the main functions. The specifications should clearly identify the main and secondary functions and their impact from a Sustainable IT perspective.</v>
      </c>
      <c r="F67" s="185" t="str">
        <f>SUBSTITUTE(SUBSTITUTE(SUBSTITUTE('2. HEBERGEMENT-EN-trad-GOOGLE'!F67,"sustainable IT profit","sustainable IT benefit"),"charges","load"),"environmental impact","environmental footprint")</f>
        <v>Have you applied an 80/20 approach for each function in relation to its environmental footprints and its importance?</v>
      </c>
      <c r="G67" s="185" t="str">
        <f>SUBSTITUTE(SUBSTITUTE(SUBSTITUTE('2. HEBERGEMENT-EN-trad-GOOGLE'!G67,"sustainable IT profit","sustainable IT benefit"),"charges","load"),"environmental impact","environmental footprint")</f>
        <v/>
      </c>
      <c r="H67" s="185" t="str">
        <f>SUBSTITUTE(SUBSTITUTE(SUBSTITUTE('2. HEBERGEMENT-EN-trad-GOOGLE'!H67,"sustainable IT profit","sustainable IT benefit"),"charges","load"),"environmental impact","environmental footprint")</f>
        <v/>
      </c>
      <c r="I67" s="185" t="str">
        <f>SUBSTITUTE(SUBSTITUTE(SUBSTITUTE('2. HEBERGEMENT-EN-trad-GOOGLE'!I67,"sustainable IT profit","sustainable IT benefit"),"charges","load"),"environmental impact","environmental footprint")</f>
        <v/>
      </c>
    </row>
    <row r="68" spans="1:9" ht="15.75" customHeight="1">
      <c r="A68" s="185" t="str">
        <f>SUBSTITUTE(SUBSTITUTE(SUBSTITUTE('2. HEBERGEMENT-EN-trad-GOOGLE'!A68,"sustainable IT profit","sustainable IT benefit"),"charges","load"),"environmental impact","environmental footprint")</f>
        <v>Social</v>
      </c>
      <c r="B68" s="185" t="str">
        <f>SUBSTITUTE(SUBSTITUTE(SUBSTITUTE('2. HEBERGEMENT-EN-trad-GOOGLE'!B68,"sustainable IT profit","sustainable IT benefit"),"charges","load"),"environmental impact","environmental footprint")</f>
        <v/>
      </c>
      <c r="C68" s="185" t="str">
        <f>SUBSTITUTE(SUBSTITUTE(SUBSTITUTE('2. HEBERGEMENT-EN-trad-GOOGLE'!C68,"sustainable IT profit","sustainable IT benefit"),"charges","load"),"environmental impact","environmental footprint")</f>
        <v>Define the challenges and functions of the project
(Life cycle phase: start-up, maturity, shutdown)</v>
      </c>
      <c r="D68" s="185" t="str">
        <f>SUBSTITUTE(SUBSTITUTE(SUBSTITUTE('2. HEBERGEMENT-EN-trad-GOOGLE'!D68,"sustainable IT profit","sustainable IT benefit"),"charges","load"),"environmental impact","environmental footprint")</f>
        <v>Are each phase of the life cycle identified with specific actions?</v>
      </c>
      <c r="E68" s="185" t="str">
        <f>SUBSTITUTE(SUBSTITUTE(SUBSTITUTE('2. HEBERGEMENT-EN-trad-GOOGLE'!E68,"sustainable IT profit","sustainable IT benefit"),"charges","load"),"environmental impact","environmental footprint")</f>
        <v>The LCA approach is a basis for taking into account Sustainable IT in the design of digital services, it allows actions to be associated at each stage of the life cycle.</v>
      </c>
      <c r="F68" s="185" t="str">
        <f>SUBSTITUTE(SUBSTITUTE(SUBSTITUTE('2. HEBERGEMENT-EN-trad-GOOGLE'!F68,"sustainable IT profit","sustainable IT benefit"),"charges","load"),"environmental impact","environmental footprint")</f>
        <v>How often are these actions reviewed?</v>
      </c>
      <c r="G68" s="185" t="str">
        <f>SUBSTITUTE(SUBSTITUTE(SUBSTITUTE('2. HEBERGEMENT-EN-trad-GOOGLE'!G68,"sustainable IT profit","sustainable IT benefit"),"charges","load"),"environmental impact","environmental footprint")</f>
        <v/>
      </c>
      <c r="H68" s="185" t="str">
        <f>SUBSTITUTE(SUBSTITUTE(SUBSTITUTE('2. HEBERGEMENT-EN-trad-GOOGLE'!H68,"sustainable IT profit","sustainable IT benefit"),"charges","load"),"environmental impact","environmental footprint")</f>
        <v/>
      </c>
      <c r="I68" s="185" t="str">
        <f>SUBSTITUTE(SUBSTITUTE(SUBSTITUTE('2. HEBERGEMENT-EN-trad-GOOGLE'!I68,"sustainable IT profit","sustainable IT benefit"),"charges","load"),"environmental impact","environmental footprint")</f>
        <v/>
      </c>
    </row>
    <row r="69" spans="1:9" ht="15.75" customHeight="1">
      <c r="A69" s="185" t="str">
        <f>SUBSTITUTE(SUBSTITUTE(SUBSTITUTE('2. HEBERGEMENT-EN-trad-GOOGLE'!A69,"sustainable IT profit","sustainable IT benefit"),"charges","load"),"environmental impact","environmental footprint")</f>
        <v>Social</v>
      </c>
      <c r="B69" s="185" t="str">
        <f>SUBSTITUTE(SUBSTITUTE(SUBSTITUTE('2. HEBERGEMENT-EN-trad-GOOGLE'!B69,"sustainable IT profit","sustainable IT benefit"),"charges","load"),"environmental impact","environmental footprint")</f>
        <v/>
      </c>
      <c r="C69" s="185" t="str">
        <f>SUBSTITUTE(SUBSTITUTE(SUBSTITUTE('2. HEBERGEMENT-EN-trad-GOOGLE'!C69,"sustainable IT profit","sustainable IT benefit"),"charges","load"),"environmental impact","environmental footprint")</f>
        <v>Define the challenges and functionalities of the project
(Starting point, pre-existing or from scratch)</v>
      </c>
      <c r="D69" s="185" t="str">
        <f>SUBSTITUTE(SUBSTITUTE(SUBSTITUTE('2. HEBERGEMENT-EN-trad-GOOGLE'!D69,"sustainable IT profit","sustainable IT benefit"),"charges","load"),"environmental impact","environmental footprint")</f>
        <v>Are data from previous studies available and kept up to date?</v>
      </c>
      <c r="E69" s="185" t="str">
        <f>SUBSTITUTE(SUBSTITUTE(SUBSTITUTE('2. HEBERGEMENT-EN-trad-GOOGLE'!E69,"sustainable IT profit","sustainable IT benefit"),"charges","load"),"environmental impact","environmental footprint")</f>
        <v>LCA analyzes can be carried out on existing services in order to make them more efficient in the event of a redesign or adaptation of an existing service.</v>
      </c>
      <c r="F69" s="185" t="str">
        <f>SUBSTITUTE(SUBSTITUTE(SUBSTITUTE('2. HEBERGEMENT-EN-trad-GOOGLE'!F69,"sustainable IT profit","sustainable IT benefit"),"charges","load"),"environmental impact","environmental footprint")</f>
        <v>What LCA data is produced to allow its reuse in other projects?</v>
      </c>
      <c r="G69" s="185" t="str">
        <f>SUBSTITUTE(SUBSTITUTE(SUBSTITUTE('2. HEBERGEMENT-EN-trad-GOOGLE'!G69,"sustainable IT profit","sustainable IT benefit"),"charges","load"),"environmental impact","environmental footprint")</f>
        <v/>
      </c>
      <c r="H69" s="185" t="str">
        <f>SUBSTITUTE(SUBSTITUTE(SUBSTITUTE('2. HEBERGEMENT-EN-trad-GOOGLE'!H69,"sustainable IT profit","sustainable IT benefit"),"charges","load"),"environmental impact","environmental footprint")</f>
        <v/>
      </c>
      <c r="I69" s="185" t="str">
        <f>SUBSTITUTE(SUBSTITUTE(SUBSTITUTE('2. HEBERGEMENT-EN-trad-GOOGLE'!I69,"sustainable IT profit","sustainable IT benefit"),"charges","load"),"environmental impact","environmental footprint")</f>
        <v/>
      </c>
    </row>
    <row r="70" spans="1:9" ht="15.75" customHeight="1"/>
    <row r="71" spans="1:9" ht="15.75" customHeight="1"/>
    <row r="72" spans="1:9" ht="15.75" customHeight="1"/>
    <row r="73" spans="1:9" ht="15.75" customHeight="1"/>
    <row r="74" spans="1:9" ht="15.75" customHeight="1"/>
    <row r="75" spans="1:9" ht="15.75" customHeight="1"/>
    <row r="76" spans="1:9" ht="15.75" customHeight="1"/>
    <row r="77" spans="1:9" ht="15.75" customHeight="1"/>
    <row r="78" spans="1:9" ht="15.75" customHeight="1"/>
    <row r="79" spans="1:9" ht="15.75" customHeight="1"/>
    <row r="80" spans="1:9"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E35595"/>
    <outlinePr summaryBelow="0" summaryRight="0"/>
  </sheetPr>
  <dimension ref="A1:AH1000"/>
  <sheetViews>
    <sheetView workbookViewId="0">
      <pane ySplit="2" topLeftCell="A3" activePane="bottomLeft" state="frozen"/>
      <selection pane="bottomLeft" activeCell="B4" sqref="B4"/>
    </sheetView>
  </sheetViews>
  <sheetFormatPr defaultColWidth="14.42578125" defaultRowHeight="15" customHeight="1"/>
  <cols>
    <col min="1" max="1" width="8" customWidth="1"/>
    <col min="2" max="5" width="8.28515625" customWidth="1"/>
    <col min="6" max="6" width="11.42578125" customWidth="1"/>
    <col min="7" max="7" width="29" customWidth="1"/>
    <col min="9" max="9" width="39.7109375" customWidth="1"/>
    <col min="10" max="10" width="30.140625" customWidth="1"/>
    <col min="11" max="11" width="50.28515625" customWidth="1"/>
    <col min="12" max="12" width="24" customWidth="1"/>
    <col min="13" max="13" width="27.5703125" customWidth="1"/>
    <col min="14" max="14" width="11" customWidth="1"/>
    <col min="15" max="15" width="22.28515625" customWidth="1"/>
    <col min="16" max="16" width="22.140625" customWidth="1"/>
    <col min="18" max="18" width="16.85546875" customWidth="1"/>
    <col min="19" max="19" width="22.140625" customWidth="1"/>
    <col min="23" max="23" width="22.140625" customWidth="1"/>
    <col min="26" max="26" width="16.5703125" customWidth="1"/>
    <col min="27" max="27" width="22.140625" customWidth="1"/>
    <col min="30" max="30" width="16.5703125" customWidth="1"/>
    <col min="31" max="31" width="22.140625" customWidth="1"/>
    <col min="33" max="34" width="22.140625" customWidth="1"/>
  </cols>
  <sheetData>
    <row r="1" spans="1:34" ht="15.75" customHeight="1">
      <c r="A1" s="174" t="s">
        <v>5691</v>
      </c>
      <c r="B1" s="174"/>
      <c r="C1" s="174" t="s">
        <v>5691</v>
      </c>
      <c r="D1" s="174" t="s">
        <v>5691</v>
      </c>
      <c r="E1" s="174" t="s">
        <v>5691</v>
      </c>
      <c r="F1" s="174" t="s">
        <v>5691</v>
      </c>
      <c r="G1" s="175" t="s">
        <v>5692</v>
      </c>
      <c r="H1" s="175" t="s">
        <v>11606</v>
      </c>
      <c r="I1" s="283" t="s">
        <v>11856</v>
      </c>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89"/>
    </row>
    <row r="2" spans="1:34" ht="15.75" customHeight="1">
      <c r="A2" s="177" t="s">
        <v>5695</v>
      </c>
      <c r="B2" s="177" t="s">
        <v>5764</v>
      </c>
      <c r="C2" s="177" t="s">
        <v>5273</v>
      </c>
      <c r="D2" s="177" t="s">
        <v>5274</v>
      </c>
      <c r="E2" s="177" t="s">
        <v>5275</v>
      </c>
      <c r="F2" s="177" t="str">
        <f>IF(ISBLANK('0. SPECIFICATIONS-WiP'!F2),"",SUBSTITUTE('0. SPECIFICATIONS-WiP'!F2,"NR","IT Soutenable"))</f>
        <v>Niveau A,B,C
Planet/ People/ prosperity
ex A/B/A</v>
      </c>
      <c r="G2" s="178" t="s">
        <v>5696</v>
      </c>
      <c r="H2" s="179" t="s">
        <v>5697</v>
      </c>
      <c r="I2" s="180" t="s">
        <v>5698</v>
      </c>
      <c r="J2" s="181" t="s">
        <v>5699</v>
      </c>
      <c r="K2" s="181" t="s">
        <v>5700</v>
      </c>
      <c r="L2" s="181" t="s">
        <v>5701</v>
      </c>
      <c r="M2" s="181" t="s">
        <v>5283</v>
      </c>
      <c r="N2" s="181" t="s">
        <v>5284</v>
      </c>
      <c r="O2" s="181" t="s">
        <v>5702</v>
      </c>
      <c r="P2" s="180" t="s">
        <v>5703</v>
      </c>
      <c r="Q2" s="178" t="s">
        <v>5704</v>
      </c>
      <c r="R2" s="182" t="s">
        <v>5705</v>
      </c>
      <c r="S2" s="180" t="s">
        <v>5706</v>
      </c>
      <c r="T2" s="180" t="s">
        <v>5707</v>
      </c>
      <c r="U2" s="180" t="s">
        <v>5291</v>
      </c>
      <c r="V2" s="180" t="s">
        <v>5292</v>
      </c>
      <c r="W2" s="180" t="s">
        <v>35</v>
      </c>
      <c r="X2" s="180" t="s">
        <v>5293</v>
      </c>
      <c r="Y2" s="180" t="s">
        <v>5294</v>
      </c>
      <c r="Z2" s="180" t="s">
        <v>5295</v>
      </c>
      <c r="AA2" s="180" t="s">
        <v>5296</v>
      </c>
      <c r="AB2" s="180" t="s">
        <v>5297</v>
      </c>
      <c r="AC2" s="180" t="s">
        <v>5298</v>
      </c>
      <c r="AD2" s="180" t="s">
        <v>5299</v>
      </c>
      <c r="AE2" s="180" t="s">
        <v>5300</v>
      </c>
      <c r="AF2" s="180" t="s">
        <v>5301</v>
      </c>
      <c r="AG2" s="180" t="s">
        <v>5302</v>
      </c>
      <c r="AH2" s="190"/>
    </row>
    <row r="3" spans="1:34" ht="15.75" customHeight="1">
      <c r="A3" s="183">
        <f>'0. HEBERGEMENT-WiP'!A3</f>
        <v>1</v>
      </c>
      <c r="B3" s="183" t="str">
        <f>'0. HEBERGEMENT-WiP'!B3</f>
        <v>HEB-1</v>
      </c>
      <c r="C3" s="183">
        <f>'0. HEBERGEMENT-WiP'!C3</f>
        <v>0</v>
      </c>
      <c r="D3" s="183">
        <f>'0. HEBERGEMENT-WiP'!D3</f>
        <v>0</v>
      </c>
      <c r="E3" s="183">
        <f>'0. HEBERGEMENT-WiP'!E3</f>
        <v>0</v>
      </c>
      <c r="F3" s="183" t="str">
        <f>'0. HEBERGEMENT-WiP'!F3</f>
        <v>11A/0A/0A</v>
      </c>
      <c r="G3" s="184" t="s">
        <v>5691</v>
      </c>
      <c r="H3" s="185" t="s">
        <v>11608</v>
      </c>
      <c r="I3" s="185" t="s">
        <v>5691</v>
      </c>
      <c r="J3" s="185" t="s">
        <v>5691</v>
      </c>
      <c r="K3" s="185" t="s">
        <v>5691</v>
      </c>
      <c r="L3" s="185" t="s">
        <v>5691</v>
      </c>
      <c r="M3" s="185" t="s">
        <v>5691</v>
      </c>
      <c r="N3" s="185" t="s">
        <v>5691</v>
      </c>
      <c r="O3" s="185" t="s">
        <v>5691</v>
      </c>
      <c r="P3" s="183">
        <f>'0. HEBERGEMENT-WiP'!P3</f>
        <v>0</v>
      </c>
      <c r="Q3" s="183">
        <f>'0. HEBERGEMENT-WiP'!Q3</f>
        <v>0</v>
      </c>
      <c r="R3" s="183">
        <f>'0. HEBERGEMENT-WiP'!R3</f>
        <v>0</v>
      </c>
      <c r="S3" s="183">
        <f>'0. HEBERGEMENT-WiP'!S3</f>
        <v>0</v>
      </c>
      <c r="T3" s="183">
        <f>'0. HEBERGEMENT-WiP'!T3</f>
        <v>0</v>
      </c>
      <c r="U3" s="183" t="str">
        <f>'0. HEBERGEMENT-WiP'!U3</f>
        <v>ODD#6 ; ODD#7 ; ODD#12 ; ODD#13 ; ODD#15</v>
      </c>
      <c r="V3" s="183">
        <f>'0. HEBERGEMENT-WiP'!V3</f>
        <v>0</v>
      </c>
      <c r="W3" s="183">
        <f>'0. HEBERGEMENT-WiP'!W3</f>
        <v>0</v>
      </c>
      <c r="X3" s="183">
        <f>'0. HEBERGEMENT-WiP'!X3</f>
        <v>0</v>
      </c>
      <c r="Y3" s="183">
        <f>'0. HEBERGEMENT-WiP'!Y3</f>
        <v>0</v>
      </c>
      <c r="Z3" s="183">
        <f>'0. HEBERGEMENT-WiP'!Z3</f>
        <v>0</v>
      </c>
      <c r="AA3" s="183">
        <f>'0. HEBERGEMENT-WiP'!AA3</f>
        <v>0</v>
      </c>
      <c r="AB3" s="183">
        <f>'0. HEBERGEMENT-WiP'!AB3</f>
        <v>0</v>
      </c>
      <c r="AC3" s="183">
        <f>'0. HEBERGEMENT-WiP'!AC3</f>
        <v>0</v>
      </c>
      <c r="AD3" s="183">
        <f>'0. HEBERGEMENT-WiP'!AD3</f>
        <v>0</v>
      </c>
      <c r="AE3" s="183">
        <f>'0. HEBERGEMENT-WiP'!AE3</f>
        <v>0</v>
      </c>
      <c r="AF3" s="183">
        <f>'0. HEBERGEMENT-WiP'!AF3</f>
        <v>0</v>
      </c>
      <c r="AG3" s="183">
        <f>'0. HEBERGEMENT-WiP'!AG3</f>
        <v>0</v>
      </c>
      <c r="AH3" s="191"/>
    </row>
    <row r="4" spans="1:34" ht="15.75" customHeight="1">
      <c r="A4" s="183">
        <f>'0. HEBERGEMENT-WiP'!A4</f>
        <v>1</v>
      </c>
      <c r="B4" s="183" t="str">
        <f>'0. HEBERGEMENT-WiP'!B4</f>
        <v>HEB-1.C01</v>
      </c>
      <c r="C4" s="183" t="str">
        <f>'0. HEBERGEMENT-WiP'!C4</f>
        <v>A</v>
      </c>
      <c r="D4" s="183" t="str">
        <f>'0. HEBERGEMENT-WiP'!D4</f>
        <v>C</v>
      </c>
      <c r="E4" s="183" t="str">
        <f>'0. HEBERGEMENT-WiP'!E4</f>
        <v>C</v>
      </c>
      <c r="F4" s="183" t="str">
        <f>'0. HEBERGEMENT-WiP'!F4</f>
        <v>A/C/C</v>
      </c>
      <c r="G4" s="184" t="s">
        <v>11857</v>
      </c>
      <c r="H4" s="185" t="s">
        <v>5691</v>
      </c>
      <c r="I4" s="185" t="s">
        <v>11610</v>
      </c>
      <c r="J4" s="185" t="s">
        <v>11611</v>
      </c>
      <c r="K4" s="273" t="s">
        <v>11858</v>
      </c>
      <c r="L4" s="273" t="s">
        <v>11859</v>
      </c>
      <c r="M4" s="185" t="s">
        <v>11614</v>
      </c>
      <c r="N4" s="185" t="s">
        <v>5691</v>
      </c>
      <c r="O4" s="185" t="s">
        <v>5691</v>
      </c>
      <c r="P4" s="183">
        <f>'0. HEBERGEMENT-WiP'!P4</f>
        <v>0</v>
      </c>
      <c r="Q4" s="183" t="str">
        <f>'0. HEBERGEMENT-WiP'!Q4</f>
        <v>Hébergement</v>
      </c>
      <c r="R4" s="183" t="str">
        <f>'0. HEBERGEMENT-WiP'!R4</f>
        <v>CONSEIL</v>
      </c>
      <c r="S4" s="183" t="str">
        <f>'0. HEBERGEMENT-WiP'!S4</f>
        <v>N/A</v>
      </c>
      <c r="T4" s="183">
        <f>'0. HEBERGEMENT-WiP'!T4</f>
        <v>0</v>
      </c>
      <c r="U4" s="183">
        <f>'0. HEBERGEMENT-WiP'!U4</f>
        <v>0</v>
      </c>
      <c r="V4" s="183">
        <f>'0. HEBERGEMENT-WiP'!V4</f>
        <v>0</v>
      </c>
      <c r="W4" s="183" t="str">
        <f>'0. HEBERGEMENT-WiP'!W4</f>
        <v>Utilisation</v>
      </c>
      <c r="X4" s="183">
        <f>'0. HEBERGEMENT-WiP'!X4</f>
        <v>0</v>
      </c>
      <c r="Y4" s="183">
        <f>'0. HEBERGEMENT-WiP'!Y4</f>
        <v>0</v>
      </c>
      <c r="Z4" s="183">
        <f>'0. HEBERGEMENT-WiP'!Z4</f>
        <v>0</v>
      </c>
      <c r="AA4" s="183">
        <f>'0. HEBERGEMENT-WiP'!AA4</f>
        <v>0</v>
      </c>
      <c r="AB4" s="183">
        <f>'0. HEBERGEMENT-WiP'!AB4</f>
        <v>0</v>
      </c>
      <c r="AC4" s="183">
        <f>'0. HEBERGEMENT-WiP'!AC4</f>
        <v>0</v>
      </c>
      <c r="AD4" s="183">
        <f>'0. HEBERGEMENT-WiP'!AD4</f>
        <v>0</v>
      </c>
      <c r="AE4" s="183">
        <f>'0. HEBERGEMENT-WiP'!AE4</f>
        <v>0</v>
      </c>
      <c r="AF4" s="183">
        <f>'0. HEBERGEMENT-WiP'!AF4</f>
        <v>0</v>
      </c>
      <c r="AG4" s="183">
        <f>'0. HEBERGEMENT-WiP'!AG4</f>
        <v>0</v>
      </c>
      <c r="AH4" s="191"/>
    </row>
    <row r="5" spans="1:34" ht="15.75" customHeight="1">
      <c r="A5" s="183">
        <f>'0. HEBERGEMENT-WiP'!A5</f>
        <v>1</v>
      </c>
      <c r="B5" s="183" t="str">
        <f>'0. HEBERGEMENT-WiP'!B5</f>
        <v>HEB-1.C02</v>
      </c>
      <c r="C5" s="183" t="str">
        <f>'0. HEBERGEMENT-WiP'!C5</f>
        <v>A</v>
      </c>
      <c r="D5" s="183" t="str">
        <f>'0. HEBERGEMENT-WiP'!D5</f>
        <v>C</v>
      </c>
      <c r="E5" s="183" t="str">
        <f>'0. HEBERGEMENT-WiP'!E5</f>
        <v>C</v>
      </c>
      <c r="F5" s="183" t="str">
        <f>'0. HEBERGEMENT-WiP'!F5</f>
        <v>A/C/C</v>
      </c>
      <c r="G5" s="184" t="s">
        <v>11857</v>
      </c>
      <c r="H5" s="185" t="s">
        <v>5691</v>
      </c>
      <c r="I5" s="185" t="s">
        <v>11610</v>
      </c>
      <c r="J5" s="185" t="s">
        <v>11615</v>
      </c>
      <c r="K5" s="185" t="s">
        <v>11616</v>
      </c>
      <c r="L5" s="185" t="s">
        <v>11617</v>
      </c>
      <c r="M5" s="185" t="s">
        <v>11618</v>
      </c>
      <c r="N5" s="185" t="s">
        <v>5691</v>
      </c>
      <c r="O5" s="185" t="s">
        <v>5691</v>
      </c>
      <c r="P5" s="183">
        <f>'0. HEBERGEMENT-WiP'!P5</f>
        <v>0</v>
      </c>
      <c r="Q5" s="183" t="str">
        <f>'0. HEBERGEMENT-WiP'!Q5</f>
        <v>Hébergement</v>
      </c>
      <c r="R5" s="183" t="str">
        <f>'0. HEBERGEMENT-WiP'!R5</f>
        <v>CONSEIL</v>
      </c>
      <c r="S5" s="183" t="str">
        <f>'0. HEBERGEMENT-WiP'!S5</f>
        <v>N/A</v>
      </c>
      <c r="T5" s="183">
        <f>'0. HEBERGEMENT-WiP'!T5</f>
        <v>0</v>
      </c>
      <c r="U5" s="183">
        <f>'0. HEBERGEMENT-WiP'!U5</f>
        <v>0</v>
      </c>
      <c r="V5" s="183">
        <f>'0. HEBERGEMENT-WiP'!V5</f>
        <v>0</v>
      </c>
      <c r="W5" s="183" t="str">
        <f>'0. HEBERGEMENT-WiP'!W5</f>
        <v>Acquisition</v>
      </c>
      <c r="X5" s="183">
        <f>'0. HEBERGEMENT-WiP'!X5</f>
        <v>0</v>
      </c>
      <c r="Y5" s="183">
        <f>'0. HEBERGEMENT-WiP'!Y5</f>
        <v>0</v>
      </c>
      <c r="Z5" s="183">
        <f>'0. HEBERGEMENT-WiP'!Z5</f>
        <v>0</v>
      </c>
      <c r="AA5" s="183">
        <f>'0. HEBERGEMENT-WiP'!AA5</f>
        <v>0</v>
      </c>
      <c r="AB5" s="183">
        <f>'0. HEBERGEMENT-WiP'!AB5</f>
        <v>0</v>
      </c>
      <c r="AC5" s="183">
        <f>'0. HEBERGEMENT-WiP'!AC5</f>
        <v>0</v>
      </c>
      <c r="AD5" s="183">
        <f>'0. HEBERGEMENT-WiP'!AD5</f>
        <v>0</v>
      </c>
      <c r="AE5" s="183">
        <f>'0. HEBERGEMENT-WiP'!AE5</f>
        <v>0</v>
      </c>
      <c r="AF5" s="183">
        <f>'0. HEBERGEMENT-WiP'!AF5</f>
        <v>0</v>
      </c>
      <c r="AG5" s="183">
        <f>'0. HEBERGEMENT-WiP'!AG5</f>
        <v>0</v>
      </c>
      <c r="AH5" s="191"/>
    </row>
    <row r="6" spans="1:34" ht="15.75" customHeight="1">
      <c r="A6" s="183">
        <f>'0. HEBERGEMENT-WiP'!A6</f>
        <v>1</v>
      </c>
      <c r="B6" s="183" t="str">
        <f>'0. HEBERGEMENT-WiP'!B6</f>
        <v>HEB-1.C03</v>
      </c>
      <c r="C6" s="183" t="str">
        <f>'0. HEBERGEMENT-WiP'!C6</f>
        <v>A</v>
      </c>
      <c r="D6" s="183" t="str">
        <f>'0. HEBERGEMENT-WiP'!D6</f>
        <v>C</v>
      </c>
      <c r="E6" s="183" t="str">
        <f>'0. HEBERGEMENT-WiP'!E6</f>
        <v>C</v>
      </c>
      <c r="F6" s="183" t="str">
        <f>'0. HEBERGEMENT-WiP'!F6</f>
        <v>A/C/C</v>
      </c>
      <c r="G6" s="184" t="s">
        <v>11857</v>
      </c>
      <c r="H6" s="185" t="s">
        <v>5691</v>
      </c>
      <c r="I6" s="185" t="s">
        <v>5691</v>
      </c>
      <c r="J6" s="185" t="s">
        <v>11619</v>
      </c>
      <c r="K6" s="185" t="s">
        <v>11620</v>
      </c>
      <c r="L6" s="273" t="s">
        <v>11860</v>
      </c>
      <c r="M6" s="274" t="s">
        <v>11861</v>
      </c>
      <c r="N6" s="185" t="s">
        <v>5691</v>
      </c>
      <c r="O6" s="185" t="s">
        <v>5691</v>
      </c>
      <c r="P6" s="183">
        <f>'0. HEBERGEMENT-WiP'!P6</f>
        <v>0</v>
      </c>
      <c r="Q6" s="183" t="str">
        <f>'0. HEBERGEMENT-WiP'!Q6</f>
        <v>Hébergement</v>
      </c>
      <c r="R6" s="183" t="str">
        <f>'0. HEBERGEMENT-WiP'!R6</f>
        <v>CONSEIL</v>
      </c>
      <c r="S6" s="183" t="str">
        <f>'0. HEBERGEMENT-WiP'!S6</f>
        <v>N/A</v>
      </c>
      <c r="T6" s="183">
        <f>'0. HEBERGEMENT-WiP'!T6</f>
        <v>0</v>
      </c>
      <c r="U6" s="183">
        <f>'0. HEBERGEMENT-WiP'!U6</f>
        <v>0</v>
      </c>
      <c r="V6" s="183">
        <f>'0. HEBERGEMENT-WiP'!V6</f>
        <v>0</v>
      </c>
      <c r="W6" s="183" t="str">
        <f>'0. HEBERGEMENT-WiP'!W6</f>
        <v>Utilisation</v>
      </c>
      <c r="X6" s="183">
        <f>'0. HEBERGEMENT-WiP'!X6</f>
        <v>0</v>
      </c>
      <c r="Y6" s="183">
        <f>'0. HEBERGEMENT-WiP'!Y6</f>
        <v>0</v>
      </c>
      <c r="Z6" s="183">
        <f>'0. HEBERGEMENT-WiP'!Z6</f>
        <v>0</v>
      </c>
      <c r="AA6" s="183">
        <f>'0. HEBERGEMENT-WiP'!AA6</f>
        <v>0</v>
      </c>
      <c r="AB6" s="183">
        <f>'0. HEBERGEMENT-WiP'!AB6</f>
        <v>0</v>
      </c>
      <c r="AC6" s="183">
        <f>'0. HEBERGEMENT-WiP'!AC6</f>
        <v>0</v>
      </c>
      <c r="AD6" s="183">
        <f>'0. HEBERGEMENT-WiP'!AD6</f>
        <v>0</v>
      </c>
      <c r="AE6" s="183">
        <f>'0. HEBERGEMENT-WiP'!AE6</f>
        <v>0</v>
      </c>
      <c r="AF6" s="183">
        <f>'0. HEBERGEMENT-WiP'!AF6</f>
        <v>0</v>
      </c>
      <c r="AG6" s="183">
        <f>'0. HEBERGEMENT-WiP'!AG6</f>
        <v>0</v>
      </c>
      <c r="AH6" s="191"/>
    </row>
    <row r="7" spans="1:34" ht="15.75" customHeight="1">
      <c r="A7" s="183">
        <f>'0. HEBERGEMENT-WiP'!A7</f>
        <v>1</v>
      </c>
      <c r="B7" s="183" t="str">
        <f>'0. HEBERGEMENT-WiP'!B7</f>
        <v>HEB-1.01</v>
      </c>
      <c r="C7" s="183" t="str">
        <f>'0. HEBERGEMENT-WiP'!C7</f>
        <v>A</v>
      </c>
      <c r="D7" s="183" t="str">
        <f>'0. HEBERGEMENT-WiP'!D7</f>
        <v>C</v>
      </c>
      <c r="E7" s="183" t="str">
        <f>'0. HEBERGEMENT-WiP'!E7</f>
        <v>C</v>
      </c>
      <c r="F7" s="183" t="str">
        <f>'0. HEBERGEMENT-WiP'!F7</f>
        <v>A/C/C</v>
      </c>
      <c r="G7" s="184" t="s">
        <v>11857</v>
      </c>
      <c r="H7" s="185" t="s">
        <v>5691</v>
      </c>
      <c r="I7" s="185" t="s">
        <v>5691</v>
      </c>
      <c r="J7" s="273" t="s">
        <v>11862</v>
      </c>
      <c r="K7" s="273" t="s">
        <v>11863</v>
      </c>
      <c r="L7" s="185" t="s">
        <v>11625</v>
      </c>
      <c r="M7" s="185" t="s">
        <v>5691</v>
      </c>
      <c r="N7" s="185" t="s">
        <v>5691</v>
      </c>
      <c r="O7" s="185" t="s">
        <v>5691</v>
      </c>
      <c r="P7" s="183">
        <f>'0. HEBERGEMENT-WiP'!P7</f>
        <v>0</v>
      </c>
      <c r="Q7" s="183">
        <f>'0. HEBERGEMENT-WiP'!Q7</f>
        <v>0</v>
      </c>
      <c r="R7" s="183" t="str">
        <f>'0. HEBERGEMENT-WiP'!R7</f>
        <v>RECO</v>
      </c>
      <c r="S7" s="183" t="str">
        <f>'0. HEBERGEMENT-WiP'!S7</f>
        <v>**</v>
      </c>
      <c r="T7" s="183">
        <f>'0. HEBERGEMENT-WiP'!T7</f>
        <v>0</v>
      </c>
      <c r="U7" s="183">
        <f>'0. HEBERGEMENT-WiP'!U7</f>
        <v>0</v>
      </c>
      <c r="V7" s="183">
        <f>'0. HEBERGEMENT-WiP'!V7</f>
        <v>0</v>
      </c>
      <c r="W7" s="183" t="str">
        <f>'0. HEBERGEMENT-WiP'!W7</f>
        <v>Utilisation</v>
      </c>
      <c r="X7" s="183" t="str">
        <f>'0. HEBERGEMENT-WiP'!X7</f>
        <v>#USE ; #COM ; #VALUE ; #BUY</v>
      </c>
      <c r="Y7" s="183" t="str">
        <f>'0. HEBERGEMENT-WiP'!Y7</f>
        <v>ProjectMngr ; ITMngr ;</v>
      </c>
      <c r="Z7" s="183" t="str">
        <f>'0. HEBERGEMENT-WiP'!Z7</f>
        <v>(X / Y ) * 100</v>
      </c>
      <c r="AA7" s="183" t="s">
        <v>5834</v>
      </c>
      <c r="AB7" s="183">
        <f>'0. HEBERGEMENT-WiP'!AB7</f>
        <v>100</v>
      </c>
      <c r="AC7" s="183" t="str">
        <f>'0. HEBERGEMENT-WiP'!AC7</f>
        <v>Low</v>
      </c>
      <c r="AD7" s="183" t="str">
        <f>'0. HEBERGEMENT-WiP'!AD7</f>
        <v>Once</v>
      </c>
      <c r="AE7" s="183" t="s">
        <v>11864</v>
      </c>
      <c r="AF7" s="183">
        <f>'0. HEBERGEMENT-WiP'!AF7</f>
        <v>0</v>
      </c>
      <c r="AG7" s="183">
        <f>'0. HEBERGEMENT-WiP'!AG7</f>
        <v>0</v>
      </c>
      <c r="AH7" s="191"/>
    </row>
    <row r="8" spans="1:34" ht="15.75" customHeight="1">
      <c r="A8" s="183">
        <f>'0. HEBERGEMENT-WiP'!A8</f>
        <v>1</v>
      </c>
      <c r="B8" s="183" t="str">
        <f>'0. HEBERGEMENT-WiP'!B8</f>
        <v>HEB-1.02</v>
      </c>
      <c r="C8" s="183" t="str">
        <f>'0. HEBERGEMENT-WiP'!C8</f>
        <v>A</v>
      </c>
      <c r="D8" s="183" t="str">
        <f>'0. HEBERGEMENT-WiP'!D8</f>
        <v>C</v>
      </c>
      <c r="E8" s="183" t="str">
        <f>'0. HEBERGEMENT-WiP'!E8</f>
        <v>C</v>
      </c>
      <c r="F8" s="183" t="str">
        <f>'0. HEBERGEMENT-WiP'!F8</f>
        <v>A/C/C</v>
      </c>
      <c r="G8" s="184" t="s">
        <v>11857</v>
      </c>
      <c r="H8" s="185" t="s">
        <v>5691</v>
      </c>
      <c r="I8" s="185" t="s">
        <v>5691</v>
      </c>
      <c r="J8" s="185" t="s">
        <v>11626</v>
      </c>
      <c r="K8" s="273" t="s">
        <v>11865</v>
      </c>
      <c r="L8" s="185" t="s">
        <v>11628</v>
      </c>
      <c r="M8" s="185" t="s">
        <v>5691</v>
      </c>
      <c r="N8" s="185" t="s">
        <v>5691</v>
      </c>
      <c r="O8" s="185" t="s">
        <v>5691</v>
      </c>
      <c r="P8" s="183">
        <f>'0. HEBERGEMENT-WiP'!P8</f>
        <v>0</v>
      </c>
      <c r="Q8" s="183" t="str">
        <f>'0. HEBERGEMENT-WiP'!Q8</f>
        <v>Hébergement</v>
      </c>
      <c r="R8" s="183" t="str">
        <f>'0. HEBERGEMENT-WiP'!R8</f>
        <v>RECO</v>
      </c>
      <c r="S8" s="183" t="str">
        <f>'0. HEBERGEMENT-WiP'!S8</f>
        <v>*</v>
      </c>
      <c r="T8" s="183">
        <f>'0. HEBERGEMENT-WiP'!T8</f>
        <v>0</v>
      </c>
      <c r="U8" s="183">
        <f>'0. HEBERGEMENT-WiP'!U8</f>
        <v>0</v>
      </c>
      <c r="V8" s="183" t="str">
        <f>'0. HEBERGEMENT-WiP'!V8</f>
        <v>INCONTOURNABLE</v>
      </c>
      <c r="W8" s="183" t="str">
        <f>'0. HEBERGEMENT-WiP'!W8</f>
        <v>Utilisation</v>
      </c>
      <c r="X8" s="183" t="str">
        <f>'0. HEBERGEMENT-WiP'!X8</f>
        <v>#USE ; #COM ; #VALUE ; #BUY</v>
      </c>
      <c r="Y8" s="183" t="str">
        <f>'0. HEBERGEMENT-WiP'!Y8</f>
        <v>ProjectMngr ; ITMngr ;</v>
      </c>
      <c r="Z8" s="183" t="str">
        <f>'0. HEBERGEMENT-WiP'!Z8</f>
        <v>(X / Y ) * 100</v>
      </c>
      <c r="AA8" s="183" t="s">
        <v>5834</v>
      </c>
      <c r="AB8" s="183">
        <f>'0. HEBERGEMENT-WiP'!AB8</f>
        <v>100</v>
      </c>
      <c r="AC8" s="183" t="str">
        <f>'0. HEBERGEMENT-WiP'!AC8</f>
        <v>Medium</v>
      </c>
      <c r="AD8" s="183" t="str">
        <f>'0. HEBERGEMENT-WiP'!AD8</f>
        <v>Periodic</v>
      </c>
      <c r="AE8" s="183" t="s">
        <v>11866</v>
      </c>
      <c r="AF8" s="183">
        <f>'0. HEBERGEMENT-WiP'!AF8</f>
        <v>0</v>
      </c>
      <c r="AG8" s="183">
        <f>'0. HEBERGEMENT-WiP'!AG8</f>
        <v>0</v>
      </c>
      <c r="AH8" s="191"/>
    </row>
    <row r="9" spans="1:34" ht="15.75" customHeight="1">
      <c r="A9" s="183">
        <f>'0. HEBERGEMENT-WiP'!A9</f>
        <v>1</v>
      </c>
      <c r="B9" s="183" t="str">
        <f>'0. HEBERGEMENT-WiP'!B9</f>
        <v>HEB-1.C04</v>
      </c>
      <c r="C9" s="183" t="str">
        <f>'0. HEBERGEMENT-WiP'!C9</f>
        <v>B</v>
      </c>
      <c r="D9" s="183" t="str">
        <f>'0. HEBERGEMENT-WiP'!D9</f>
        <v>C</v>
      </c>
      <c r="E9" s="183" t="str">
        <f>'0. HEBERGEMENT-WiP'!E9</f>
        <v>C</v>
      </c>
      <c r="F9" s="183" t="str">
        <f>'0. HEBERGEMENT-WiP'!F9</f>
        <v>B/C/C</v>
      </c>
      <c r="G9" s="184" t="s">
        <v>11857</v>
      </c>
      <c r="H9" s="185" t="s">
        <v>5691</v>
      </c>
      <c r="I9" s="185" t="s">
        <v>5691</v>
      </c>
      <c r="J9" s="185" t="s">
        <v>11629</v>
      </c>
      <c r="K9" s="273" t="s">
        <v>11867</v>
      </c>
      <c r="L9" s="185" t="s">
        <v>11631</v>
      </c>
      <c r="M9" s="185" t="s">
        <v>5691</v>
      </c>
      <c r="N9" s="185" t="s">
        <v>5691</v>
      </c>
      <c r="O9" s="274" t="s">
        <v>11632</v>
      </c>
      <c r="P9" s="183">
        <f>'0. HEBERGEMENT-WiP'!P9</f>
        <v>0</v>
      </c>
      <c r="Q9" s="183" t="str">
        <f>'0. HEBERGEMENT-WiP'!Q9</f>
        <v>Hébergement</v>
      </c>
      <c r="R9" s="183" t="str">
        <f>'0. HEBERGEMENT-WiP'!R9</f>
        <v>CONSEIL</v>
      </c>
      <c r="S9" s="183" t="str">
        <f>'0. HEBERGEMENT-WiP'!S9</f>
        <v>N/A</v>
      </c>
      <c r="T9" s="183">
        <f>'0. HEBERGEMENT-WiP'!T9</f>
        <v>0</v>
      </c>
      <c r="U9" s="183">
        <f>'0. HEBERGEMENT-WiP'!U9</f>
        <v>0</v>
      </c>
      <c r="V9" s="183">
        <f>'0. HEBERGEMENT-WiP'!V9</f>
        <v>0</v>
      </c>
      <c r="W9" s="183" t="str">
        <f>'0. HEBERGEMENT-WiP'!W9</f>
        <v>Utilisation</v>
      </c>
      <c r="X9" s="183">
        <f>'0. HEBERGEMENT-WiP'!X9</f>
        <v>0</v>
      </c>
      <c r="Y9" s="183">
        <f>'0. HEBERGEMENT-WiP'!Y9</f>
        <v>0</v>
      </c>
      <c r="Z9" s="183">
        <f>'0. HEBERGEMENT-WiP'!Z9</f>
        <v>0</v>
      </c>
      <c r="AA9" s="183">
        <f>'0. HEBERGEMENT-WiP'!AA9</f>
        <v>0</v>
      </c>
      <c r="AB9" s="183">
        <f>'0. HEBERGEMENT-WiP'!AB9</f>
        <v>0</v>
      </c>
      <c r="AC9" s="183">
        <f>'0. HEBERGEMENT-WiP'!AC9</f>
        <v>0</v>
      </c>
      <c r="AD9" s="183">
        <f>'0. HEBERGEMENT-WiP'!AD9</f>
        <v>0</v>
      </c>
      <c r="AE9" s="183">
        <f>'0. HEBERGEMENT-WiP'!AE9</f>
        <v>0</v>
      </c>
      <c r="AF9" s="183">
        <f>'0. HEBERGEMENT-WiP'!AF9</f>
        <v>0</v>
      </c>
      <c r="AG9" s="183">
        <f>'0. HEBERGEMENT-WiP'!AG9</f>
        <v>0</v>
      </c>
      <c r="AH9" s="191"/>
    </row>
    <row r="10" spans="1:34" ht="15.75" customHeight="1">
      <c r="A10" s="183">
        <f>'0. HEBERGEMENT-WiP'!A10</f>
        <v>1</v>
      </c>
      <c r="B10" s="183" t="str">
        <f>'0. HEBERGEMENT-WiP'!B10</f>
        <v>HEB-1.C05</v>
      </c>
      <c r="C10" s="183" t="str">
        <f>'0. HEBERGEMENT-WiP'!C10</f>
        <v>A</v>
      </c>
      <c r="D10" s="183" t="str">
        <f>'0. HEBERGEMENT-WiP'!D10</f>
        <v>C</v>
      </c>
      <c r="E10" s="183" t="str">
        <f>'0. HEBERGEMENT-WiP'!E10</f>
        <v>C</v>
      </c>
      <c r="F10" s="183" t="str">
        <f>'0. HEBERGEMENT-WiP'!F10</f>
        <v>A/C/C</v>
      </c>
      <c r="G10" s="184" t="s">
        <v>11633</v>
      </c>
      <c r="H10" s="185" t="s">
        <v>5691</v>
      </c>
      <c r="I10" s="185" t="s">
        <v>11634</v>
      </c>
      <c r="J10" s="273" t="s">
        <v>11868</v>
      </c>
      <c r="K10" s="273" t="s">
        <v>11869</v>
      </c>
      <c r="L10" s="185" t="s">
        <v>11637</v>
      </c>
      <c r="M10" s="185" t="s">
        <v>5691</v>
      </c>
      <c r="N10" s="185" t="s">
        <v>5691</v>
      </c>
      <c r="O10" s="185" t="s">
        <v>11638</v>
      </c>
      <c r="P10" s="183">
        <f>'0. HEBERGEMENT-WiP'!P10</f>
        <v>0</v>
      </c>
      <c r="Q10" s="183" t="str">
        <f>'0. HEBERGEMENT-WiP'!Q10</f>
        <v>Hébergement</v>
      </c>
      <c r="R10" s="183" t="str">
        <f>'0. HEBERGEMENT-WiP'!R10</f>
        <v>CONSEIL</v>
      </c>
      <c r="S10" s="183" t="str">
        <f>'0. HEBERGEMENT-WiP'!S10</f>
        <v>N/A</v>
      </c>
      <c r="T10" s="183">
        <f>'0. HEBERGEMENT-WiP'!T10</f>
        <v>0</v>
      </c>
      <c r="U10" s="183">
        <f>'0. HEBERGEMENT-WiP'!U10</f>
        <v>0</v>
      </c>
      <c r="V10" s="183">
        <f>'0. HEBERGEMENT-WiP'!V10</f>
        <v>0</v>
      </c>
      <c r="W10" s="183" t="str">
        <f>'0. HEBERGEMENT-WiP'!W10</f>
        <v>Utilisation</v>
      </c>
      <c r="X10" s="183">
        <f>'0. HEBERGEMENT-WiP'!X10</f>
        <v>0</v>
      </c>
      <c r="Y10" s="183">
        <f>'0. HEBERGEMENT-WiP'!Y10</f>
        <v>0</v>
      </c>
      <c r="Z10" s="183">
        <f>'0. HEBERGEMENT-WiP'!Z10</f>
        <v>0</v>
      </c>
      <c r="AA10" s="183">
        <f>'0. HEBERGEMENT-WiP'!AA10</f>
        <v>0</v>
      </c>
      <c r="AB10" s="183">
        <f>'0. HEBERGEMENT-WiP'!AB10</f>
        <v>0</v>
      </c>
      <c r="AC10" s="183">
        <f>'0. HEBERGEMENT-WiP'!AC10</f>
        <v>0</v>
      </c>
      <c r="AD10" s="183">
        <f>'0. HEBERGEMENT-WiP'!AD10</f>
        <v>0</v>
      </c>
      <c r="AE10" s="183">
        <f>'0. HEBERGEMENT-WiP'!AE10</f>
        <v>0</v>
      </c>
      <c r="AF10" s="183">
        <f>'0. HEBERGEMENT-WiP'!AF10</f>
        <v>0</v>
      </c>
      <c r="AG10" s="183">
        <f>'0. HEBERGEMENT-WiP'!AG10</f>
        <v>0</v>
      </c>
      <c r="AH10" s="191"/>
    </row>
    <row r="11" spans="1:34" ht="15.75" customHeight="1">
      <c r="A11" s="183">
        <f>'0. HEBERGEMENT-WiP'!A11</f>
        <v>1</v>
      </c>
      <c r="B11" s="183" t="str">
        <f>'0. HEBERGEMENT-WiP'!B11</f>
        <v>HEB-1.03</v>
      </c>
      <c r="C11" s="183" t="str">
        <f>'0. HEBERGEMENT-WiP'!C11</f>
        <v>A</v>
      </c>
      <c r="D11" s="183" t="str">
        <f>'0. HEBERGEMENT-WiP'!D11</f>
        <v>C</v>
      </c>
      <c r="E11" s="183" t="str">
        <f>'0. HEBERGEMENT-WiP'!E11</f>
        <v>C</v>
      </c>
      <c r="F11" s="183" t="str">
        <f>'0. HEBERGEMENT-WiP'!F11</f>
        <v>A/C/C</v>
      </c>
      <c r="G11" s="184" t="s">
        <v>11633</v>
      </c>
      <c r="H11" s="185" t="s">
        <v>5691</v>
      </c>
      <c r="I11" s="185" t="s">
        <v>5691</v>
      </c>
      <c r="J11" s="185" t="s">
        <v>11639</v>
      </c>
      <c r="K11" s="273" t="s">
        <v>11870</v>
      </c>
      <c r="L11" s="185" t="s">
        <v>11641</v>
      </c>
      <c r="M11" s="185" t="s">
        <v>5691</v>
      </c>
      <c r="N11" s="185" t="s">
        <v>5691</v>
      </c>
      <c r="O11" s="185" t="s">
        <v>5691</v>
      </c>
      <c r="P11" s="183">
        <f>'0. HEBERGEMENT-WiP'!P11</f>
        <v>0</v>
      </c>
      <c r="Q11" s="183" t="str">
        <f>'0. HEBERGEMENT-WiP'!Q11</f>
        <v>Hébergement</v>
      </c>
      <c r="R11" s="183" t="str">
        <f>'0. HEBERGEMENT-WiP'!R11</f>
        <v>RECO</v>
      </c>
      <c r="S11" s="183" t="str">
        <f>'0. HEBERGEMENT-WiP'!S11</f>
        <v>*</v>
      </c>
      <c r="T11" s="183">
        <f>'0. HEBERGEMENT-WiP'!T11</f>
        <v>0</v>
      </c>
      <c r="U11" s="183">
        <f>'0. HEBERGEMENT-WiP'!U11</f>
        <v>0</v>
      </c>
      <c r="V11" s="183">
        <f>'0. HEBERGEMENT-WiP'!V11</f>
        <v>0</v>
      </c>
      <c r="W11" s="183" t="str">
        <f>'0. HEBERGEMENT-WiP'!W11</f>
        <v>Acquisition</v>
      </c>
      <c r="X11" s="183" t="str">
        <f>'0. HEBERGEMENT-WiP'!X11</f>
        <v>#USE ; #COM ; #VALUE ; #BUY</v>
      </c>
      <c r="Y11" s="183" t="str">
        <f>'0. HEBERGEMENT-WiP'!Y11</f>
        <v>ProjectMngr ; ITMngr ;</v>
      </c>
      <c r="Z11" s="183" t="str">
        <f>'0. HEBERGEMENT-WiP'!Z11</f>
        <v>(X / Y ) * 100</v>
      </c>
      <c r="AA11" s="183" t="s">
        <v>5834</v>
      </c>
      <c r="AB11" s="183">
        <f>'0. HEBERGEMENT-WiP'!AB11</f>
        <v>100</v>
      </c>
      <c r="AC11" s="183" t="str">
        <f>'0. HEBERGEMENT-WiP'!AC11</f>
        <v>Low</v>
      </c>
      <c r="AD11" s="183" t="str">
        <f>'0. HEBERGEMENT-WiP'!AD11</f>
        <v>Once</v>
      </c>
      <c r="AE11" s="183" t="s">
        <v>11871</v>
      </c>
      <c r="AF11" s="183">
        <f>'0. HEBERGEMENT-WiP'!AF11</f>
        <v>0</v>
      </c>
      <c r="AG11" s="183">
        <f>'0. HEBERGEMENT-WiP'!AG11</f>
        <v>0</v>
      </c>
      <c r="AH11" s="191"/>
    </row>
    <row r="12" spans="1:34" ht="15.75" customHeight="1">
      <c r="A12" s="183">
        <f>'0. HEBERGEMENT-WiP'!A12</f>
        <v>1</v>
      </c>
      <c r="B12" s="183" t="str">
        <f>'0. HEBERGEMENT-WiP'!B12</f>
        <v>HEB-1.04</v>
      </c>
      <c r="C12" s="183" t="str">
        <f>'0. HEBERGEMENT-WiP'!C12</f>
        <v>A</v>
      </c>
      <c r="D12" s="183" t="str">
        <f>'0. HEBERGEMENT-WiP'!D12</f>
        <v>C</v>
      </c>
      <c r="E12" s="183" t="str">
        <f>'0. HEBERGEMENT-WiP'!E12</f>
        <v>C</v>
      </c>
      <c r="F12" s="183" t="str">
        <f>'0. HEBERGEMENT-WiP'!F12</f>
        <v>A/C/C</v>
      </c>
      <c r="G12" s="184" t="s">
        <v>11633</v>
      </c>
      <c r="H12" s="185" t="s">
        <v>5691</v>
      </c>
      <c r="I12" s="185" t="s">
        <v>11642</v>
      </c>
      <c r="J12" s="185" t="s">
        <v>11643</v>
      </c>
      <c r="K12" s="185" t="s">
        <v>11644</v>
      </c>
      <c r="L12" s="185" t="s">
        <v>11645</v>
      </c>
      <c r="M12" s="185" t="s">
        <v>5691</v>
      </c>
      <c r="N12" s="185" t="s">
        <v>5691</v>
      </c>
      <c r="O12" s="185" t="s">
        <v>5691</v>
      </c>
      <c r="P12" s="183">
        <f>'0. HEBERGEMENT-WiP'!P12</f>
        <v>0</v>
      </c>
      <c r="Q12" s="183" t="str">
        <f>'0. HEBERGEMENT-WiP'!Q12</f>
        <v>Hébergement</v>
      </c>
      <c r="R12" s="183" t="str">
        <f>'0. HEBERGEMENT-WiP'!R12</f>
        <v>RECO</v>
      </c>
      <c r="S12" s="183" t="str">
        <f>'0. HEBERGEMENT-WiP'!S12</f>
        <v>*</v>
      </c>
      <c r="T12" s="183">
        <f>'0. HEBERGEMENT-WiP'!T12</f>
        <v>0</v>
      </c>
      <c r="U12" s="183">
        <f>'0. HEBERGEMENT-WiP'!U12</f>
        <v>0</v>
      </c>
      <c r="V12" s="183">
        <f>'0. HEBERGEMENT-WiP'!V12</f>
        <v>0</v>
      </c>
      <c r="W12" s="183" t="str">
        <f>'0. HEBERGEMENT-WiP'!W12</f>
        <v>Utilisation</v>
      </c>
      <c r="X12" s="183" t="str">
        <f>'0. HEBERGEMENT-WiP'!X12</f>
        <v>#USE ; #COM ; #VALUE ; #BUY</v>
      </c>
      <c r="Y12" s="183" t="str">
        <f>'0. HEBERGEMENT-WiP'!Y12</f>
        <v>ProjectMngr ; ITMngr ;</v>
      </c>
      <c r="Z12" s="183" t="str">
        <f>'0. HEBERGEMENT-WiP'!Z12</f>
        <v>(X / Y ) * 100</v>
      </c>
      <c r="AA12" s="183" t="s">
        <v>5834</v>
      </c>
      <c r="AB12" s="183">
        <f>'0. HEBERGEMENT-WiP'!AB12</f>
        <v>100</v>
      </c>
      <c r="AC12" s="183" t="str">
        <f>'0. HEBERGEMENT-WiP'!AC12</f>
        <v>Medium</v>
      </c>
      <c r="AD12" s="183" t="str">
        <f>'0. HEBERGEMENT-WiP'!AD12</f>
        <v>Periodic</v>
      </c>
      <c r="AE12" s="183" t="s">
        <v>11872</v>
      </c>
      <c r="AF12" s="183">
        <f>'0. HEBERGEMENT-WiP'!AF12</f>
        <v>0</v>
      </c>
      <c r="AG12" s="183">
        <f>'0. HEBERGEMENT-WiP'!AG12</f>
        <v>0</v>
      </c>
      <c r="AH12" s="191"/>
    </row>
    <row r="13" spans="1:34" ht="15.75" customHeight="1">
      <c r="A13" s="183">
        <f>'0. HEBERGEMENT-WiP'!A13</f>
        <v>1</v>
      </c>
      <c r="B13" s="183" t="str">
        <f>'0. HEBERGEMENT-WiP'!B13</f>
        <v>HEB-1.C06</v>
      </c>
      <c r="C13" s="183" t="str">
        <f>'0. HEBERGEMENT-WiP'!C13</f>
        <v>A</v>
      </c>
      <c r="D13" s="183" t="str">
        <f>'0. HEBERGEMENT-WiP'!D13</f>
        <v>C</v>
      </c>
      <c r="E13" s="183" t="str">
        <f>'0. HEBERGEMENT-WiP'!E13</f>
        <v>C</v>
      </c>
      <c r="F13" s="183" t="str">
        <f>'0. HEBERGEMENT-WiP'!F13</f>
        <v>A/C/C</v>
      </c>
      <c r="G13" s="184" t="s">
        <v>11633</v>
      </c>
      <c r="H13" s="185" t="s">
        <v>5691</v>
      </c>
      <c r="I13" s="185" t="s">
        <v>5691</v>
      </c>
      <c r="J13" s="185" t="s">
        <v>11646</v>
      </c>
      <c r="K13" s="273" t="s">
        <v>11873</v>
      </c>
      <c r="L13" s="185" t="s">
        <v>11648</v>
      </c>
      <c r="M13" s="185" t="s">
        <v>5691</v>
      </c>
      <c r="N13" s="185" t="s">
        <v>5691</v>
      </c>
      <c r="O13" s="185" t="s">
        <v>5691</v>
      </c>
      <c r="P13" s="183">
        <f>'0. HEBERGEMENT-WiP'!P13</f>
        <v>0</v>
      </c>
      <c r="Q13" s="183" t="str">
        <f>'0. HEBERGEMENT-WiP'!Q13</f>
        <v>Hébergement</v>
      </c>
      <c r="R13" s="183" t="str">
        <f>'0. HEBERGEMENT-WiP'!R13</f>
        <v>CONSEIL</v>
      </c>
      <c r="S13" s="183" t="str">
        <f>'0. HEBERGEMENT-WiP'!S13</f>
        <v>N/A</v>
      </c>
      <c r="T13" s="183">
        <f>'0. HEBERGEMENT-WiP'!T13</f>
        <v>0</v>
      </c>
      <c r="U13" s="183">
        <f>'0. HEBERGEMENT-WiP'!U13</f>
        <v>0</v>
      </c>
      <c r="V13" s="183">
        <f>'0. HEBERGEMENT-WiP'!V13</f>
        <v>0</v>
      </c>
      <c r="W13" s="183" t="str">
        <f>'0. HEBERGEMENT-WiP'!W13</f>
        <v>Administration</v>
      </c>
      <c r="X13" s="183">
        <f>'0. HEBERGEMENT-WiP'!X13</f>
        <v>0</v>
      </c>
      <c r="Y13" s="183">
        <f>'0. HEBERGEMENT-WiP'!Y13</f>
        <v>0</v>
      </c>
      <c r="Z13" s="183">
        <f>'0. HEBERGEMENT-WiP'!Z13</f>
        <v>0</v>
      </c>
      <c r="AA13" s="183">
        <f>'0. HEBERGEMENT-WiP'!AA13</f>
        <v>0</v>
      </c>
      <c r="AB13" s="183">
        <f>'0. HEBERGEMENT-WiP'!AB13</f>
        <v>0</v>
      </c>
      <c r="AC13" s="183">
        <f>'0. HEBERGEMENT-WiP'!AC13</f>
        <v>0</v>
      </c>
      <c r="AD13" s="183">
        <f>'0. HEBERGEMENT-WiP'!AD13</f>
        <v>0</v>
      </c>
      <c r="AE13" s="183">
        <f>'0. HEBERGEMENT-WiP'!AE13</f>
        <v>0</v>
      </c>
      <c r="AF13" s="183">
        <f>'0. HEBERGEMENT-WiP'!AF13</f>
        <v>0</v>
      </c>
      <c r="AG13" s="183">
        <f>'0. HEBERGEMENT-WiP'!AG13</f>
        <v>0</v>
      </c>
      <c r="AH13" s="191"/>
    </row>
    <row r="14" spans="1:34" ht="15.75" customHeight="1">
      <c r="A14" s="183">
        <f>'0. HEBERGEMENT-WiP'!A14</f>
        <v>1</v>
      </c>
      <c r="B14" s="183" t="str">
        <f>'0. HEBERGEMENT-WiP'!B14</f>
        <v>HEB-1.C07</v>
      </c>
      <c r="C14" s="183" t="str">
        <f>'0. HEBERGEMENT-WiP'!C14</f>
        <v>B</v>
      </c>
      <c r="D14" s="183" t="str">
        <f>'0. HEBERGEMENT-WiP'!D14</f>
        <v>C</v>
      </c>
      <c r="E14" s="183" t="str">
        <f>'0. HEBERGEMENT-WiP'!E14</f>
        <v>C</v>
      </c>
      <c r="F14" s="183" t="str">
        <f>'0. HEBERGEMENT-WiP'!F14</f>
        <v>B/C/C</v>
      </c>
      <c r="G14" s="184" t="s">
        <v>11633</v>
      </c>
      <c r="H14" s="185" t="s">
        <v>5691</v>
      </c>
      <c r="I14" s="185" t="s">
        <v>5691</v>
      </c>
      <c r="J14" s="185" t="s">
        <v>11649</v>
      </c>
      <c r="K14" s="273" t="s">
        <v>11874</v>
      </c>
      <c r="L14" s="185" t="s">
        <v>11651</v>
      </c>
      <c r="M14" s="185" t="s">
        <v>11652</v>
      </c>
      <c r="N14" s="185" t="s">
        <v>5691</v>
      </c>
      <c r="O14" s="185" t="s">
        <v>11653</v>
      </c>
      <c r="P14" s="183">
        <f>'0. HEBERGEMENT-WiP'!P14</f>
        <v>0</v>
      </c>
      <c r="Q14" s="183" t="str">
        <f>'0. HEBERGEMENT-WiP'!Q14</f>
        <v>Hébergement</v>
      </c>
      <c r="R14" s="183" t="str">
        <f>'0. HEBERGEMENT-WiP'!R14</f>
        <v>CONSEIL</v>
      </c>
      <c r="S14" s="183" t="str">
        <f>'0. HEBERGEMENT-WiP'!S14</f>
        <v>N/A</v>
      </c>
      <c r="T14" s="183">
        <f>'0. HEBERGEMENT-WiP'!T14</f>
        <v>0</v>
      </c>
      <c r="U14" s="183">
        <f>'0. HEBERGEMENT-WiP'!U14</f>
        <v>0</v>
      </c>
      <c r="V14" s="183">
        <f>'0. HEBERGEMENT-WiP'!V14</f>
        <v>0</v>
      </c>
      <c r="W14" s="183" t="str">
        <f>'0. HEBERGEMENT-WiP'!W14</f>
        <v>Utilisation</v>
      </c>
      <c r="X14" s="183">
        <f>'0. HEBERGEMENT-WiP'!X14</f>
        <v>0</v>
      </c>
      <c r="Y14" s="183">
        <f>'0. HEBERGEMENT-WiP'!Y14</f>
        <v>0</v>
      </c>
      <c r="Z14" s="183">
        <f>'0. HEBERGEMENT-WiP'!Z14</f>
        <v>0</v>
      </c>
      <c r="AA14" s="183">
        <f>'0. HEBERGEMENT-WiP'!AA14</f>
        <v>0</v>
      </c>
      <c r="AB14" s="183">
        <f>'0. HEBERGEMENT-WiP'!AB14</f>
        <v>0</v>
      </c>
      <c r="AC14" s="183">
        <f>'0. HEBERGEMENT-WiP'!AC14</f>
        <v>0</v>
      </c>
      <c r="AD14" s="183">
        <f>'0. HEBERGEMENT-WiP'!AD14</f>
        <v>0</v>
      </c>
      <c r="AE14" s="183">
        <f>'0. HEBERGEMENT-WiP'!AE14</f>
        <v>0</v>
      </c>
      <c r="AF14" s="183">
        <f>'0. HEBERGEMENT-WiP'!AF14</f>
        <v>0</v>
      </c>
      <c r="AG14" s="183">
        <f>'0. HEBERGEMENT-WiP'!AG14</f>
        <v>0</v>
      </c>
      <c r="AH14" s="191"/>
    </row>
    <row r="15" spans="1:34" ht="15.75" customHeight="1">
      <c r="A15" s="183">
        <f>'0. HEBERGEMENT-WiP'!A15</f>
        <v>1</v>
      </c>
      <c r="B15" s="183" t="str">
        <f>'0. HEBERGEMENT-WiP'!B15</f>
        <v>HEB-1.05</v>
      </c>
      <c r="C15" s="183" t="str">
        <f>'0. HEBERGEMENT-WiP'!C15</f>
        <v>A</v>
      </c>
      <c r="D15" s="183" t="str">
        <f>'0. HEBERGEMENT-WiP'!D15</f>
        <v>C</v>
      </c>
      <c r="E15" s="183" t="str">
        <f>'0. HEBERGEMENT-WiP'!E15</f>
        <v>C</v>
      </c>
      <c r="F15" s="183" t="str">
        <f>'0. HEBERGEMENT-WiP'!F15</f>
        <v>A/C/C</v>
      </c>
      <c r="G15" s="184" t="s">
        <v>11633</v>
      </c>
      <c r="H15" s="185" t="s">
        <v>5691</v>
      </c>
      <c r="I15" s="185" t="s">
        <v>11654</v>
      </c>
      <c r="J15" s="185" t="s">
        <v>11655</v>
      </c>
      <c r="K15" s="273" t="s">
        <v>11875</v>
      </c>
      <c r="L15" s="185" t="s">
        <v>11657</v>
      </c>
      <c r="M15" s="185" t="s">
        <v>5691</v>
      </c>
      <c r="N15" s="185" t="s">
        <v>5691</v>
      </c>
      <c r="O15" s="185" t="s">
        <v>5691</v>
      </c>
      <c r="P15" s="183">
        <f>'0. HEBERGEMENT-WiP'!P15</f>
        <v>0</v>
      </c>
      <c r="Q15" s="183" t="str">
        <f>'0. HEBERGEMENT-WiP'!Q15</f>
        <v>Hébergement</v>
      </c>
      <c r="R15" s="183" t="str">
        <f>'0. HEBERGEMENT-WiP'!R15</f>
        <v>RECO</v>
      </c>
      <c r="S15" s="183" t="str">
        <f>'0. HEBERGEMENT-WiP'!S15</f>
        <v>*</v>
      </c>
      <c r="T15" s="183">
        <f>'0. HEBERGEMENT-WiP'!T15</f>
        <v>0</v>
      </c>
      <c r="U15" s="183">
        <f>'0. HEBERGEMENT-WiP'!U15</f>
        <v>0</v>
      </c>
      <c r="V15" s="183">
        <f>'0. HEBERGEMENT-WiP'!V15</f>
        <v>0</v>
      </c>
      <c r="W15" s="183" t="str">
        <f>'0. HEBERGEMENT-WiP'!W15</f>
        <v>Administration</v>
      </c>
      <c r="X15" s="183" t="str">
        <f>'0. HEBERGEMENT-WiP'!X15</f>
        <v>#USE ; #COM ; #VALUE ; #BUY</v>
      </c>
      <c r="Y15" s="183" t="str">
        <f>'0. HEBERGEMENT-WiP'!Y15</f>
        <v>ProjectMngr ; ITMngr ;</v>
      </c>
      <c r="Z15" s="183" t="str">
        <f>'0. HEBERGEMENT-WiP'!Z15</f>
        <v>(X / Y ) * 100</v>
      </c>
      <c r="AA15" s="183" t="s">
        <v>5834</v>
      </c>
      <c r="AB15" s="183">
        <f>'0. HEBERGEMENT-WiP'!AB15</f>
        <v>100</v>
      </c>
      <c r="AC15" s="183" t="str">
        <f>'0. HEBERGEMENT-WiP'!AC15</f>
        <v>High</v>
      </c>
      <c r="AD15" s="183" t="str">
        <f>'0. HEBERGEMENT-WiP'!AD15</f>
        <v>OnUpdate</v>
      </c>
      <c r="AE15" s="183" t="s">
        <v>11876</v>
      </c>
      <c r="AF15" s="183">
        <f>'0. HEBERGEMENT-WiP'!AF15</f>
        <v>0</v>
      </c>
      <c r="AG15" s="183">
        <f>'0. HEBERGEMENT-WiP'!AG15</f>
        <v>0</v>
      </c>
      <c r="AH15" s="191"/>
    </row>
    <row r="16" spans="1:34" ht="15.75" customHeight="1">
      <c r="A16" s="183">
        <f>'0. HEBERGEMENT-WiP'!A16</f>
        <v>1</v>
      </c>
      <c r="B16" s="183" t="str">
        <f>'0. HEBERGEMENT-WiP'!B16</f>
        <v>HEB-1.06</v>
      </c>
      <c r="C16" s="183" t="str">
        <f>'0. HEBERGEMENT-WiP'!C16</f>
        <v>A</v>
      </c>
      <c r="D16" s="183" t="str">
        <f>'0. HEBERGEMENT-WiP'!D16</f>
        <v>C</v>
      </c>
      <c r="E16" s="183" t="str">
        <f>'0. HEBERGEMENT-WiP'!E16</f>
        <v>C</v>
      </c>
      <c r="F16" s="183" t="str">
        <f>'0. HEBERGEMENT-WiP'!F16</f>
        <v>A/C/C</v>
      </c>
      <c r="G16" s="184" t="s">
        <v>11633</v>
      </c>
      <c r="H16" s="185" t="s">
        <v>5691</v>
      </c>
      <c r="I16" s="185" t="s">
        <v>5691</v>
      </c>
      <c r="J16" s="185" t="s">
        <v>11658</v>
      </c>
      <c r="K16" s="185" t="s">
        <v>11659</v>
      </c>
      <c r="L16" s="185" t="s">
        <v>11660</v>
      </c>
      <c r="M16" s="185" t="s">
        <v>11661</v>
      </c>
      <c r="N16" s="185" t="s">
        <v>5691</v>
      </c>
      <c r="O16" s="185" t="s">
        <v>5691</v>
      </c>
      <c r="P16" s="183">
        <f>'0. HEBERGEMENT-WiP'!P16</f>
        <v>0</v>
      </c>
      <c r="Q16" s="183" t="str">
        <f>'0. HEBERGEMENT-WiP'!Q16</f>
        <v>Hébergement</v>
      </c>
      <c r="R16" s="183" t="str">
        <f>'0. HEBERGEMENT-WiP'!R16</f>
        <v>RECO</v>
      </c>
      <c r="S16" s="183" t="str">
        <f>'0. HEBERGEMENT-WiP'!S16</f>
        <v>*</v>
      </c>
      <c r="T16" s="183">
        <f>'0. HEBERGEMENT-WiP'!T16</f>
        <v>0</v>
      </c>
      <c r="U16" s="183">
        <f>'0. HEBERGEMENT-WiP'!U16</f>
        <v>0</v>
      </c>
      <c r="V16" s="183" t="str">
        <f>'0. HEBERGEMENT-WiP'!V16</f>
        <v>INCONTOURNABLE</v>
      </c>
      <c r="W16" s="183" t="str">
        <f>'0. HEBERGEMENT-WiP'!W16</f>
        <v>Administration</v>
      </c>
      <c r="X16" s="183" t="str">
        <f>'0. HEBERGEMENT-WiP'!X16</f>
        <v>#USE ; #COM ; #VALUE ; #BUY</v>
      </c>
      <c r="Y16" s="183" t="str">
        <f>'0. HEBERGEMENT-WiP'!Y16</f>
        <v>ProjectMngr ; ITMngr ;</v>
      </c>
      <c r="Z16" s="183" t="str">
        <f>'0. HEBERGEMENT-WiP'!Z16</f>
        <v>(X / Y ) * 100</v>
      </c>
      <c r="AA16" s="183" t="str">
        <f>'0. HEBERGEMENT-WiP'!AA16</f>
        <v>PUE &lt;= 1,2 = 100 ; PUE 1,2-1,4 = 75; PUE 14-1,6 = 50 ; PUE 1,6-1,8 = 25 ; PUE &gt; 1,8 = 0</v>
      </c>
      <c r="AB16" s="183">
        <f>'0. HEBERGEMENT-WiP'!AB16</f>
        <v>100</v>
      </c>
      <c r="AC16" s="183" t="str">
        <f>'0. HEBERGEMENT-WiP'!AC16</f>
        <v>High</v>
      </c>
      <c r="AD16" s="183" t="str">
        <f>'0. HEBERGEMENT-WiP'!AD16</f>
        <v>Periodic</v>
      </c>
      <c r="AE16" s="183" t="s">
        <v>11877</v>
      </c>
      <c r="AF16" s="183">
        <f>'0. HEBERGEMENT-WiP'!AF16</f>
        <v>0</v>
      </c>
      <c r="AG16" s="183">
        <f>'0. HEBERGEMENT-WiP'!AG16</f>
        <v>0</v>
      </c>
      <c r="AH16" s="191"/>
    </row>
    <row r="17" spans="1:34" ht="15.75" customHeight="1">
      <c r="A17" s="183">
        <f>'0. HEBERGEMENT-WiP'!A17</f>
        <v>1</v>
      </c>
      <c r="B17" s="183" t="str">
        <f>'0. HEBERGEMENT-WiP'!B17</f>
        <v>HEB-1.07</v>
      </c>
      <c r="C17" s="183" t="str">
        <f>'0. HEBERGEMENT-WiP'!C17</f>
        <v>B</v>
      </c>
      <c r="D17" s="183" t="str">
        <f>'0. HEBERGEMENT-WiP'!D17</f>
        <v>C</v>
      </c>
      <c r="E17" s="183" t="str">
        <f>'0. HEBERGEMENT-WiP'!E17</f>
        <v>C</v>
      </c>
      <c r="F17" s="183" t="str">
        <f>'0. HEBERGEMENT-WiP'!F17</f>
        <v>B/C/C</v>
      </c>
      <c r="G17" s="184" t="s">
        <v>11633</v>
      </c>
      <c r="H17" s="185" t="s">
        <v>5691</v>
      </c>
      <c r="I17" s="185" t="s">
        <v>5691</v>
      </c>
      <c r="J17" s="185" t="s">
        <v>11662</v>
      </c>
      <c r="K17" s="185" t="s">
        <v>11663</v>
      </c>
      <c r="L17" s="185" t="s">
        <v>11664</v>
      </c>
      <c r="M17" s="185" t="s">
        <v>11665</v>
      </c>
      <c r="N17" s="185" t="s">
        <v>5691</v>
      </c>
      <c r="O17" s="185" t="s">
        <v>5691</v>
      </c>
      <c r="P17" s="183">
        <f>'0. HEBERGEMENT-WiP'!P17</f>
        <v>0</v>
      </c>
      <c r="Q17" s="183" t="str">
        <f>'0. HEBERGEMENT-WiP'!Q17</f>
        <v>Hébergement</v>
      </c>
      <c r="R17" s="183" t="str">
        <f>'0. HEBERGEMENT-WiP'!R17</f>
        <v>RECO</v>
      </c>
      <c r="S17" s="183" t="str">
        <f>'0. HEBERGEMENT-WiP'!S17</f>
        <v>*</v>
      </c>
      <c r="T17" s="183">
        <f>'0. HEBERGEMENT-WiP'!T17</f>
        <v>0</v>
      </c>
      <c r="U17" s="183">
        <f>'0. HEBERGEMENT-WiP'!U17</f>
        <v>0</v>
      </c>
      <c r="V17" s="183">
        <f>'0. HEBERGEMENT-WiP'!V17</f>
        <v>0</v>
      </c>
      <c r="W17" s="183" t="str">
        <f>'0. HEBERGEMENT-WiP'!W17</f>
        <v>Déploiement</v>
      </c>
      <c r="X17" s="183" t="str">
        <f>'0. HEBERGEMENT-WiP'!X17</f>
        <v>#USE ; #COM ; #VALUE ; #BUY</v>
      </c>
      <c r="Y17" s="183" t="str">
        <f>'0. HEBERGEMENT-WiP'!Y17</f>
        <v>ProjectMngr ; ITMngr ;</v>
      </c>
      <c r="Z17" s="183">
        <f>'0. HEBERGEMENT-WiP'!Z17</f>
        <v>0</v>
      </c>
      <c r="AA17" s="183">
        <f>'0. HEBERGEMENT-WiP'!AA17</f>
        <v>0</v>
      </c>
      <c r="AB17" s="183">
        <f>'0. HEBERGEMENT-WiP'!AB17</f>
        <v>0</v>
      </c>
      <c r="AC17" s="183" t="str">
        <f>'0. HEBERGEMENT-WiP'!AC17</f>
        <v>Medium</v>
      </c>
      <c r="AD17" s="183" t="str">
        <f>'0. HEBERGEMENT-WiP'!AD17</f>
        <v>Periodic</v>
      </c>
      <c r="AE17" s="183" t="s">
        <v>11878</v>
      </c>
      <c r="AF17" s="183">
        <f>'0. HEBERGEMENT-WiP'!AF17</f>
        <v>0</v>
      </c>
      <c r="AG17" s="183">
        <f>'0. HEBERGEMENT-WiP'!AG17</f>
        <v>0</v>
      </c>
      <c r="AH17" s="191"/>
    </row>
    <row r="18" spans="1:34" ht="15.75" customHeight="1">
      <c r="A18" s="2">
        <v>1</v>
      </c>
      <c r="B18" s="171" t="s">
        <v>11319</v>
      </c>
      <c r="C18" s="92" t="s">
        <v>5306</v>
      </c>
      <c r="D18" s="92" t="s">
        <v>5306</v>
      </c>
      <c r="E18" s="92" t="s">
        <v>5307</v>
      </c>
      <c r="F18" s="20" t="str">
        <f t="shared" ref="F18:F19" si="0">CONCATENATE(C18,"/",D18,"/",E18)</f>
        <v>A/A/B</v>
      </c>
      <c r="G18" s="92" t="s">
        <v>11274</v>
      </c>
      <c r="H18" s="20"/>
      <c r="I18" s="20"/>
      <c r="J18" s="92" t="s">
        <v>11879</v>
      </c>
      <c r="K18" s="185" t="s">
        <v>11880</v>
      </c>
      <c r="L18" s="92" t="s">
        <v>11881</v>
      </c>
      <c r="M18" s="92"/>
      <c r="N18" s="20"/>
      <c r="O18" s="20"/>
      <c r="P18" s="20"/>
      <c r="Q18" s="20" t="s">
        <v>33</v>
      </c>
      <c r="R18" s="92" t="s">
        <v>5313</v>
      </c>
      <c r="S18" s="282" t="s">
        <v>5314</v>
      </c>
      <c r="T18" s="20"/>
      <c r="U18" s="12"/>
      <c r="V18" s="92"/>
      <c r="W18" s="166" t="s">
        <v>5597</v>
      </c>
      <c r="X18" s="92" t="s">
        <v>11882</v>
      </c>
      <c r="Y18" s="92" t="s">
        <v>5488</v>
      </c>
      <c r="Z18" s="92" t="s">
        <v>5317</v>
      </c>
      <c r="AA18" s="92" t="s">
        <v>11324</v>
      </c>
      <c r="AB18" s="168">
        <v>100</v>
      </c>
      <c r="AC18" s="92" t="s">
        <v>5320</v>
      </c>
      <c r="AD18" s="92" t="s">
        <v>5506</v>
      </c>
      <c r="AE18" s="183" t="s">
        <v>11883</v>
      </c>
      <c r="AF18" s="20"/>
      <c r="AG18" s="20"/>
      <c r="AH18" s="2"/>
    </row>
    <row r="19" spans="1:34" ht="15.75" customHeight="1">
      <c r="A19" s="20">
        <v>1</v>
      </c>
      <c r="B19" s="171" t="s">
        <v>11326</v>
      </c>
      <c r="C19" s="92" t="s">
        <v>5306</v>
      </c>
      <c r="D19" s="92" t="s">
        <v>5306</v>
      </c>
      <c r="E19" s="92" t="s">
        <v>5307</v>
      </c>
      <c r="F19" s="20" t="str">
        <f t="shared" si="0"/>
        <v>A/A/B</v>
      </c>
      <c r="G19" s="92" t="s">
        <v>11274</v>
      </c>
      <c r="H19" s="20"/>
      <c r="I19" s="20"/>
      <c r="J19" s="92" t="s">
        <v>11884</v>
      </c>
      <c r="K19" s="92" t="s">
        <v>11885</v>
      </c>
      <c r="L19" s="92" t="s">
        <v>11886</v>
      </c>
      <c r="M19" s="92"/>
      <c r="N19" s="20"/>
      <c r="O19" s="20"/>
      <c r="P19" s="20"/>
      <c r="Q19" s="20" t="s">
        <v>33</v>
      </c>
      <c r="R19" s="92" t="s">
        <v>5313</v>
      </c>
      <c r="S19" s="282" t="s">
        <v>5314</v>
      </c>
      <c r="T19" s="20"/>
      <c r="U19" s="12"/>
      <c r="V19" s="92"/>
      <c r="W19" s="166" t="s">
        <v>5597</v>
      </c>
      <c r="X19" s="92" t="s">
        <v>11882</v>
      </c>
      <c r="Y19" s="92" t="s">
        <v>5488</v>
      </c>
      <c r="Z19" s="92" t="s">
        <v>5317</v>
      </c>
      <c r="AA19" s="92" t="s">
        <v>11887</v>
      </c>
      <c r="AB19" s="168">
        <v>100</v>
      </c>
      <c r="AC19" s="92" t="s">
        <v>5320</v>
      </c>
      <c r="AD19" s="92" t="s">
        <v>5506</v>
      </c>
      <c r="AE19" s="167" t="s">
        <v>11888</v>
      </c>
      <c r="AF19" s="20"/>
      <c r="AG19" s="20"/>
      <c r="AH19" s="2"/>
    </row>
    <row r="20" spans="1:34" ht="15.75" customHeight="1">
      <c r="A20" s="183">
        <f>'0. HEBERGEMENT-WiP'!A20</f>
        <v>2</v>
      </c>
      <c r="B20" s="183" t="str">
        <f>'0. HEBERGEMENT-WiP'!B20</f>
        <v>HEB-2</v>
      </c>
      <c r="C20" s="183">
        <f>'0. HEBERGEMENT-WiP'!C20</f>
        <v>0</v>
      </c>
      <c r="D20" s="183">
        <f>'0. HEBERGEMENT-WiP'!D20</f>
        <v>0</v>
      </c>
      <c r="E20" s="183">
        <f>'0. HEBERGEMENT-WiP'!E20</f>
        <v>0</v>
      </c>
      <c r="F20" s="183" t="str">
        <f>'0. HEBERGEMENT-WiP'!F20</f>
        <v>0A/1A/0A</v>
      </c>
      <c r="G20" s="185" t="s">
        <v>5691</v>
      </c>
      <c r="H20" s="185" t="s">
        <v>11666</v>
      </c>
      <c r="I20" s="185" t="s">
        <v>5691</v>
      </c>
      <c r="J20" s="185" t="s">
        <v>5691</v>
      </c>
      <c r="K20" s="185" t="s">
        <v>5691</v>
      </c>
      <c r="L20" s="185" t="s">
        <v>5691</v>
      </c>
      <c r="M20" s="185" t="s">
        <v>5691</v>
      </c>
      <c r="N20" s="185" t="s">
        <v>5691</v>
      </c>
      <c r="O20" s="185" t="s">
        <v>5691</v>
      </c>
      <c r="P20" s="183">
        <f>'0. HEBERGEMENT-WiP'!P20</f>
        <v>0</v>
      </c>
      <c r="Q20" s="183">
        <f>'0. HEBERGEMENT-WiP'!Q20</f>
        <v>0</v>
      </c>
      <c r="R20" s="183">
        <f>'0. HEBERGEMENT-WiP'!R20</f>
        <v>0</v>
      </c>
      <c r="S20" s="183">
        <f>'0. HEBERGEMENT-WiP'!S20</f>
        <v>0</v>
      </c>
      <c r="T20" s="183">
        <f>'0. HEBERGEMENT-WiP'!T20</f>
        <v>0</v>
      </c>
      <c r="U20" s="183" t="str">
        <f>'0. HEBERGEMENT-WiP'!U20</f>
        <v>ODD#7 ; ODD#9 ; ODD#10 ; ODD#12</v>
      </c>
      <c r="V20" s="183">
        <f>'0. HEBERGEMENT-WiP'!V20</f>
        <v>0</v>
      </c>
      <c r="W20" s="183">
        <f>'0. HEBERGEMENT-WiP'!W20</f>
        <v>0</v>
      </c>
      <c r="X20" s="183">
        <f>'0. HEBERGEMENT-WiP'!X20</f>
        <v>0</v>
      </c>
      <c r="Y20" s="183">
        <f>'0. HEBERGEMENT-WiP'!Y20</f>
        <v>0</v>
      </c>
      <c r="Z20" s="183">
        <f>'0. HEBERGEMENT-WiP'!Z20</f>
        <v>0</v>
      </c>
      <c r="AA20" s="183">
        <f>'0. HEBERGEMENT-WiP'!AA20</f>
        <v>0</v>
      </c>
      <c r="AB20" s="183">
        <f>'0. HEBERGEMENT-WiP'!AB20</f>
        <v>0</v>
      </c>
      <c r="AC20" s="183">
        <f>'0. HEBERGEMENT-WiP'!AC20</f>
        <v>0</v>
      </c>
      <c r="AD20" s="183">
        <f>'0. HEBERGEMENT-WiP'!AD20</f>
        <v>0</v>
      </c>
      <c r="AE20" s="183">
        <f>'0. HEBERGEMENT-WiP'!AE20</f>
        <v>0</v>
      </c>
      <c r="AF20" s="183">
        <f>'0. HEBERGEMENT-WiP'!AF20</f>
        <v>0</v>
      </c>
      <c r="AG20" s="183">
        <f>'0. HEBERGEMENT-WiP'!AG20</f>
        <v>0</v>
      </c>
      <c r="AH20" s="191"/>
    </row>
    <row r="21" spans="1:34" ht="15.75" customHeight="1">
      <c r="A21" s="183">
        <f>'0. HEBERGEMENT-WiP'!A21</f>
        <v>2</v>
      </c>
      <c r="B21" s="183" t="str">
        <f>'0. HEBERGEMENT-WiP'!B21</f>
        <v>HEB-2.C01</v>
      </c>
      <c r="C21" s="183" t="str">
        <f>'0. HEBERGEMENT-WiP'!C21</f>
        <v>C</v>
      </c>
      <c r="D21" s="183" t="str">
        <f>'0. HEBERGEMENT-WiP'!D21</f>
        <v>A</v>
      </c>
      <c r="E21" s="183" t="str">
        <f>'0. HEBERGEMENT-WiP'!E21</f>
        <v>B</v>
      </c>
      <c r="F21" s="183" t="str">
        <f>'0. HEBERGEMENT-WiP'!F21</f>
        <v>C/A/B</v>
      </c>
      <c r="G21" s="184" t="s">
        <v>11336</v>
      </c>
      <c r="H21" s="185" t="s">
        <v>5691</v>
      </c>
      <c r="I21" s="185" t="s">
        <v>11667</v>
      </c>
      <c r="J21" s="185" t="s">
        <v>11668</v>
      </c>
      <c r="K21" s="273" t="s">
        <v>11889</v>
      </c>
      <c r="L21" s="185" t="s">
        <v>11670</v>
      </c>
      <c r="M21" s="185" t="s">
        <v>11671</v>
      </c>
      <c r="N21" s="185" t="s">
        <v>5691</v>
      </c>
      <c r="O21" s="185" t="s">
        <v>5691</v>
      </c>
      <c r="P21" s="183">
        <f>'0. HEBERGEMENT-WiP'!P21</f>
        <v>0</v>
      </c>
      <c r="Q21" s="183" t="str">
        <f>'0. HEBERGEMENT-WiP'!Q21</f>
        <v>Cycle de vie</v>
      </c>
      <c r="R21" s="183" t="str">
        <f>'0. HEBERGEMENT-WiP'!R21</f>
        <v>CONSEIL</v>
      </c>
      <c r="S21" s="183" t="str">
        <f>'0. HEBERGEMENT-WiP'!S21</f>
        <v>N/A</v>
      </c>
      <c r="T21" s="183">
        <f>'0. HEBERGEMENT-WiP'!T21</f>
        <v>0</v>
      </c>
      <c r="U21" s="183">
        <f>'0. HEBERGEMENT-WiP'!U21</f>
        <v>0</v>
      </c>
      <c r="V21" s="183">
        <f>'0. HEBERGEMENT-WiP'!V21</f>
        <v>0</v>
      </c>
      <c r="W21" s="183" t="str">
        <f>'0. HEBERGEMENT-WiP'!W21</f>
        <v>Acquisition</v>
      </c>
      <c r="X21" s="183">
        <f>'0. HEBERGEMENT-WiP'!X21</f>
        <v>0</v>
      </c>
      <c r="Y21" s="183">
        <f>'0. HEBERGEMENT-WiP'!Y21</f>
        <v>0</v>
      </c>
      <c r="Z21" s="183">
        <f>'0. HEBERGEMENT-WiP'!Z21</f>
        <v>0</v>
      </c>
      <c r="AA21" s="183">
        <f>'0. HEBERGEMENT-WiP'!AA21</f>
        <v>0</v>
      </c>
      <c r="AB21" s="183">
        <f>'0. HEBERGEMENT-WiP'!AB21</f>
        <v>0</v>
      </c>
      <c r="AC21" s="183">
        <f>'0. HEBERGEMENT-WiP'!AC21</f>
        <v>0</v>
      </c>
      <c r="AD21" s="183">
        <f>'0. HEBERGEMENT-WiP'!AD21</f>
        <v>0</v>
      </c>
      <c r="AE21" s="183">
        <f>'0. HEBERGEMENT-WiP'!AE21</f>
        <v>0</v>
      </c>
      <c r="AF21" s="183">
        <f>'0. HEBERGEMENT-WiP'!AF21</f>
        <v>0</v>
      </c>
      <c r="AG21" s="183">
        <f>'0. HEBERGEMENT-WiP'!AG21</f>
        <v>0</v>
      </c>
      <c r="AH21" s="191"/>
    </row>
    <row r="22" spans="1:34" ht="15.75" customHeight="1">
      <c r="A22" s="183">
        <f>'0. HEBERGEMENT-WiP'!A22</f>
        <v>2</v>
      </c>
      <c r="B22" s="183" t="str">
        <f>'0. HEBERGEMENT-WiP'!B22</f>
        <v>HEB-2.C02</v>
      </c>
      <c r="C22" s="183" t="str">
        <f>'0. HEBERGEMENT-WiP'!C22</f>
        <v>B</v>
      </c>
      <c r="D22" s="183" t="str">
        <f>'0. HEBERGEMENT-WiP'!D22</f>
        <v>B</v>
      </c>
      <c r="E22" s="183" t="str">
        <f>'0. HEBERGEMENT-WiP'!E22</f>
        <v>B</v>
      </c>
      <c r="F22" s="183" t="str">
        <f>'0. HEBERGEMENT-WiP'!F22</f>
        <v>B/B/B</v>
      </c>
      <c r="G22" s="184" t="s">
        <v>11857</v>
      </c>
      <c r="H22" s="185" t="s">
        <v>5691</v>
      </c>
      <c r="I22" s="185" t="s">
        <v>11672</v>
      </c>
      <c r="J22" s="185" t="s">
        <v>11673</v>
      </c>
      <c r="K22" s="185" t="s">
        <v>11674</v>
      </c>
      <c r="L22" s="185" t="s">
        <v>11675</v>
      </c>
      <c r="M22" s="185" t="s">
        <v>5691</v>
      </c>
      <c r="N22" s="185" t="s">
        <v>5691</v>
      </c>
      <c r="O22" s="185" t="s">
        <v>5691</v>
      </c>
      <c r="P22" s="183">
        <f>'0. HEBERGEMENT-WiP'!P22</f>
        <v>0</v>
      </c>
      <c r="Q22" s="183" t="str">
        <f>'0. HEBERGEMENT-WiP'!Q22</f>
        <v>Hébergement</v>
      </c>
      <c r="R22" s="183" t="str">
        <f>'0. HEBERGEMENT-WiP'!R22</f>
        <v>CONSEIL</v>
      </c>
      <c r="S22" s="183" t="str">
        <f>'0. HEBERGEMENT-WiP'!S22</f>
        <v>N/A</v>
      </c>
      <c r="T22" s="183">
        <f>'0. HEBERGEMENT-WiP'!T22</f>
        <v>0</v>
      </c>
      <c r="U22" s="183">
        <f>'0. HEBERGEMENT-WiP'!U22</f>
        <v>0</v>
      </c>
      <c r="V22" s="183">
        <f>'0. HEBERGEMENT-WiP'!V22</f>
        <v>0</v>
      </c>
      <c r="W22" s="183" t="str">
        <f>'0. HEBERGEMENT-WiP'!W22</f>
        <v>Acquisition</v>
      </c>
      <c r="X22" s="183">
        <f>'0. HEBERGEMENT-WiP'!X22</f>
        <v>0</v>
      </c>
      <c r="Y22" s="183">
        <f>'0. HEBERGEMENT-WiP'!Y22</f>
        <v>0</v>
      </c>
      <c r="Z22" s="183">
        <f>'0. HEBERGEMENT-WiP'!Z22</f>
        <v>0</v>
      </c>
      <c r="AA22" s="183">
        <f>'0. HEBERGEMENT-WiP'!AA22</f>
        <v>0</v>
      </c>
      <c r="AB22" s="183">
        <f>'0. HEBERGEMENT-WiP'!AB22</f>
        <v>0</v>
      </c>
      <c r="AC22" s="183">
        <f>'0. HEBERGEMENT-WiP'!AC22</f>
        <v>0</v>
      </c>
      <c r="AD22" s="183">
        <f>'0. HEBERGEMENT-WiP'!AD22</f>
        <v>0</v>
      </c>
      <c r="AE22" s="183">
        <f>'0. HEBERGEMENT-WiP'!AE22</f>
        <v>0</v>
      </c>
      <c r="AF22" s="183">
        <f>'0. HEBERGEMENT-WiP'!AF22</f>
        <v>0</v>
      </c>
      <c r="AG22" s="183">
        <f>'0. HEBERGEMENT-WiP'!AG22</f>
        <v>0</v>
      </c>
      <c r="AH22" s="191"/>
    </row>
    <row r="23" spans="1:34" ht="15.75" customHeight="1">
      <c r="A23" s="183">
        <f>'0. HEBERGEMENT-WiP'!A23</f>
        <v>2</v>
      </c>
      <c r="B23" s="183" t="str">
        <f>'0. HEBERGEMENT-WiP'!B23</f>
        <v>HEB-2.C03</v>
      </c>
      <c r="C23" s="183" t="str">
        <f>'0. HEBERGEMENT-WiP'!C23</f>
        <v>B</v>
      </c>
      <c r="D23" s="183" t="str">
        <f>'0. HEBERGEMENT-WiP'!D23</f>
        <v>B</v>
      </c>
      <c r="E23" s="183" t="str">
        <f>'0. HEBERGEMENT-WiP'!E23</f>
        <v>B</v>
      </c>
      <c r="F23" s="183" t="str">
        <f>'0. HEBERGEMENT-WiP'!F23</f>
        <v>B/B/B</v>
      </c>
      <c r="G23" s="184" t="s">
        <v>11857</v>
      </c>
      <c r="H23" s="185" t="s">
        <v>5691</v>
      </c>
      <c r="I23" s="185" t="s">
        <v>5691</v>
      </c>
      <c r="J23" s="185" t="s">
        <v>11676</v>
      </c>
      <c r="K23" s="273" t="s">
        <v>11890</v>
      </c>
      <c r="L23" s="273" t="s">
        <v>11891</v>
      </c>
      <c r="M23" s="185" t="s">
        <v>5691</v>
      </c>
      <c r="N23" s="185" t="s">
        <v>5691</v>
      </c>
      <c r="O23" s="185" t="s">
        <v>5691</v>
      </c>
      <c r="P23" s="183">
        <f>'0. HEBERGEMENT-WiP'!P23</f>
        <v>0</v>
      </c>
      <c r="Q23" s="183" t="str">
        <f>'0. HEBERGEMENT-WiP'!Q23</f>
        <v>Hébergement</v>
      </c>
      <c r="R23" s="183" t="str">
        <f>'0. HEBERGEMENT-WiP'!R23</f>
        <v>CONSEIL</v>
      </c>
      <c r="S23" s="183" t="str">
        <f>'0. HEBERGEMENT-WiP'!S23</f>
        <v>N/A</v>
      </c>
      <c r="T23" s="183">
        <f>'0. HEBERGEMENT-WiP'!T23</f>
        <v>0</v>
      </c>
      <c r="U23" s="183">
        <f>'0. HEBERGEMENT-WiP'!U23</f>
        <v>0</v>
      </c>
      <c r="V23" s="183">
        <f>'0. HEBERGEMENT-WiP'!V23</f>
        <v>0</v>
      </c>
      <c r="W23" s="183" t="str">
        <f>'0. HEBERGEMENT-WiP'!W23</f>
        <v>Acquisition</v>
      </c>
      <c r="X23" s="183">
        <f>'0. HEBERGEMENT-WiP'!X23</f>
        <v>0</v>
      </c>
      <c r="Y23" s="183">
        <f>'0. HEBERGEMENT-WiP'!Y23</f>
        <v>0</v>
      </c>
      <c r="Z23" s="183">
        <f>'0. HEBERGEMENT-WiP'!Z23</f>
        <v>0</v>
      </c>
      <c r="AA23" s="183">
        <f>'0. HEBERGEMENT-WiP'!AA23</f>
        <v>0</v>
      </c>
      <c r="AB23" s="183">
        <f>'0. HEBERGEMENT-WiP'!AB23</f>
        <v>0</v>
      </c>
      <c r="AC23" s="183">
        <f>'0. HEBERGEMENT-WiP'!AC23</f>
        <v>0</v>
      </c>
      <c r="AD23" s="183">
        <f>'0. HEBERGEMENT-WiP'!AD23</f>
        <v>0</v>
      </c>
      <c r="AE23" s="183">
        <f>'0. HEBERGEMENT-WiP'!AE23</f>
        <v>0</v>
      </c>
      <c r="AF23" s="183">
        <f>'0. HEBERGEMENT-WiP'!AF23</f>
        <v>0</v>
      </c>
      <c r="AG23" s="183">
        <f>'0. HEBERGEMENT-WiP'!AG23</f>
        <v>0</v>
      </c>
      <c r="AH23" s="191"/>
    </row>
    <row r="24" spans="1:34" ht="15.75" customHeight="1">
      <c r="A24" s="183">
        <f>'0. HEBERGEMENT-WiP'!A24</f>
        <v>2</v>
      </c>
      <c r="B24" s="183" t="str">
        <f>'0. HEBERGEMENT-WiP'!B24</f>
        <v>HEB-2.C04</v>
      </c>
      <c r="C24" s="183" t="str">
        <f>'0. HEBERGEMENT-WiP'!C24</f>
        <v>C</v>
      </c>
      <c r="D24" s="183" t="str">
        <f>'0. HEBERGEMENT-WiP'!D24</f>
        <v>B</v>
      </c>
      <c r="E24" s="183" t="str">
        <f>'0. HEBERGEMENT-WiP'!E24</f>
        <v>B</v>
      </c>
      <c r="F24" s="183" t="str">
        <f>'0. HEBERGEMENT-WiP'!F24</f>
        <v>C/B/B</v>
      </c>
      <c r="G24" s="184" t="s">
        <v>11336</v>
      </c>
      <c r="H24" s="185" t="s">
        <v>5691</v>
      </c>
      <c r="I24" s="185" t="s">
        <v>11679</v>
      </c>
      <c r="J24" s="185" t="s">
        <v>11680</v>
      </c>
      <c r="K24" s="185" t="s">
        <v>11681</v>
      </c>
      <c r="L24" s="185" t="s">
        <v>11682</v>
      </c>
      <c r="M24" s="185" t="s">
        <v>5691</v>
      </c>
      <c r="N24" s="185" t="s">
        <v>5691</v>
      </c>
      <c r="O24" s="185" t="s">
        <v>11683</v>
      </c>
      <c r="P24" s="183">
        <f>'0. HEBERGEMENT-WiP'!P24</f>
        <v>0</v>
      </c>
      <c r="Q24" s="183" t="str">
        <f>'0. HEBERGEMENT-WiP'!Q24</f>
        <v>Hébergement</v>
      </c>
      <c r="R24" s="183" t="str">
        <f>'0. HEBERGEMENT-WiP'!R24</f>
        <v>CONSEIL</v>
      </c>
      <c r="S24" s="183" t="str">
        <f>'0. HEBERGEMENT-WiP'!S24</f>
        <v>N/A</v>
      </c>
      <c r="T24" s="183">
        <f>'0. HEBERGEMENT-WiP'!T24</f>
        <v>0</v>
      </c>
      <c r="U24" s="183">
        <f>'0. HEBERGEMENT-WiP'!U24</f>
        <v>0</v>
      </c>
      <c r="V24" s="183">
        <f>'0. HEBERGEMENT-WiP'!V24</f>
        <v>0</v>
      </c>
      <c r="W24" s="183" t="str">
        <f>'0. HEBERGEMENT-WiP'!W24</f>
        <v>Utilisation</v>
      </c>
      <c r="X24" s="183">
        <f>'0. HEBERGEMENT-WiP'!X24</f>
        <v>0</v>
      </c>
      <c r="Y24" s="183">
        <f>'0. HEBERGEMENT-WiP'!Y24</f>
        <v>0</v>
      </c>
      <c r="Z24" s="183">
        <f>'0. HEBERGEMENT-WiP'!Z24</f>
        <v>0</v>
      </c>
      <c r="AA24" s="183">
        <f>'0. HEBERGEMENT-WiP'!AA24</f>
        <v>0</v>
      </c>
      <c r="AB24" s="183">
        <f>'0. HEBERGEMENT-WiP'!AB24</f>
        <v>0</v>
      </c>
      <c r="AC24" s="183">
        <f>'0. HEBERGEMENT-WiP'!AC24</f>
        <v>0</v>
      </c>
      <c r="AD24" s="183">
        <f>'0. HEBERGEMENT-WiP'!AD24</f>
        <v>0</v>
      </c>
      <c r="AE24" s="183">
        <f>'0. HEBERGEMENT-WiP'!AE24</f>
        <v>0</v>
      </c>
      <c r="AF24" s="183">
        <f>'0. HEBERGEMENT-WiP'!AF24</f>
        <v>0</v>
      </c>
      <c r="AG24" s="183">
        <f>'0. HEBERGEMENT-WiP'!AG24</f>
        <v>0</v>
      </c>
      <c r="AH24" s="191"/>
    </row>
    <row r="25" spans="1:34" ht="15.75" customHeight="1">
      <c r="A25" s="183">
        <f>'0. HEBERGEMENT-WiP'!A25</f>
        <v>2</v>
      </c>
      <c r="B25" s="183" t="str">
        <f>'0. HEBERGEMENT-WiP'!B25</f>
        <v>HEB-2.01</v>
      </c>
      <c r="C25" s="183" t="str">
        <f>'0. HEBERGEMENT-WiP'!C25</f>
        <v>B</v>
      </c>
      <c r="D25" s="183" t="str">
        <f>'0. HEBERGEMENT-WiP'!D25</f>
        <v>B</v>
      </c>
      <c r="E25" s="183" t="str">
        <f>'0. HEBERGEMENT-WiP'!E25</f>
        <v>B</v>
      </c>
      <c r="F25" s="183" t="str">
        <f>'0. HEBERGEMENT-WiP'!F25</f>
        <v>B/B/B</v>
      </c>
      <c r="G25" s="184" t="s">
        <v>11336</v>
      </c>
      <c r="H25" s="185" t="s">
        <v>5691</v>
      </c>
      <c r="I25" s="185" t="s">
        <v>11684</v>
      </c>
      <c r="J25" s="185" t="s">
        <v>11685</v>
      </c>
      <c r="K25" s="273" t="s">
        <v>11892</v>
      </c>
      <c r="L25" s="185" t="s">
        <v>11687</v>
      </c>
      <c r="M25" s="185" t="s">
        <v>5691</v>
      </c>
      <c r="N25" s="185" t="s">
        <v>5691</v>
      </c>
      <c r="O25" s="185" t="s">
        <v>5691</v>
      </c>
      <c r="P25" s="183">
        <f>'0. HEBERGEMENT-WiP'!P25</f>
        <v>0</v>
      </c>
      <c r="Q25" s="183" t="str">
        <f>'0. HEBERGEMENT-WiP'!Q25</f>
        <v>Cycle de vie</v>
      </c>
      <c r="R25" s="183" t="str">
        <f>'0. HEBERGEMENT-WiP'!R25</f>
        <v>RECO</v>
      </c>
      <c r="S25" s="183" t="str">
        <f>'0. HEBERGEMENT-WiP'!S25</f>
        <v>**</v>
      </c>
      <c r="T25" s="183">
        <f>'0. HEBERGEMENT-WiP'!T25</f>
        <v>0</v>
      </c>
      <c r="U25" s="183">
        <f>'0. HEBERGEMENT-WiP'!U25</f>
        <v>0</v>
      </c>
      <c r="V25" s="183">
        <f>'0. HEBERGEMENT-WiP'!V25</f>
        <v>0</v>
      </c>
      <c r="W25" s="183" t="str">
        <f>'0. HEBERGEMENT-WiP'!W25</f>
        <v>Acquisition</v>
      </c>
      <c r="X25" s="183" t="str">
        <f>'0. HEBERGEMENT-WiP'!X25</f>
        <v>#USE ; #COM ; #VALUE ; #BUY</v>
      </c>
      <c r="Y25" s="183" t="str">
        <f>'0. HEBERGEMENT-WiP'!Y25</f>
        <v>ProjectMngr ; ITMngr ;</v>
      </c>
      <c r="Z25" s="183">
        <f>'0. HEBERGEMENT-WiP'!Z25</f>
        <v>0</v>
      </c>
      <c r="AA25" s="183">
        <f>'0. HEBERGEMENT-WiP'!AA25</f>
        <v>0</v>
      </c>
      <c r="AB25" s="183">
        <f>'0. HEBERGEMENT-WiP'!AB25</f>
        <v>0</v>
      </c>
      <c r="AC25" s="183" t="str">
        <f>'0. HEBERGEMENT-WiP'!AC25</f>
        <v>Medium</v>
      </c>
      <c r="AD25" s="183" t="str">
        <f>'0. HEBERGEMENT-WiP'!AD25</f>
        <v>Periodic</v>
      </c>
      <c r="AE25" s="183" t="s">
        <v>11893</v>
      </c>
      <c r="AF25" s="183">
        <f>'0. HEBERGEMENT-WiP'!AF25</f>
        <v>0</v>
      </c>
      <c r="AG25" s="183">
        <f>'0. HEBERGEMENT-WiP'!AG25</f>
        <v>0</v>
      </c>
      <c r="AH25" s="191"/>
    </row>
    <row r="26" spans="1:34" ht="15.75" customHeight="1">
      <c r="A26" s="183">
        <f>'0. HEBERGEMENT-WiP'!A26</f>
        <v>2</v>
      </c>
      <c r="B26" s="183" t="str">
        <f>'0. HEBERGEMENT-WiP'!B26</f>
        <v>HEB-2.02</v>
      </c>
      <c r="C26" s="183" t="str">
        <f>'0. HEBERGEMENT-WiP'!C26</f>
        <v>B</v>
      </c>
      <c r="D26" s="183" t="str">
        <f>'0. HEBERGEMENT-WiP'!D26</f>
        <v>B</v>
      </c>
      <c r="E26" s="183" t="str">
        <f>'0. HEBERGEMENT-WiP'!E26</f>
        <v>B</v>
      </c>
      <c r="F26" s="183" t="str">
        <f>'0. HEBERGEMENT-WiP'!F26</f>
        <v>B/B/B</v>
      </c>
      <c r="G26" s="184" t="s">
        <v>11336</v>
      </c>
      <c r="H26" s="185" t="s">
        <v>5691</v>
      </c>
      <c r="I26" s="185" t="s">
        <v>5691</v>
      </c>
      <c r="J26" s="185" t="s">
        <v>11688</v>
      </c>
      <c r="K26" s="273" t="s">
        <v>11894</v>
      </c>
      <c r="L26" s="185" t="s">
        <v>11690</v>
      </c>
      <c r="M26" s="185" t="s">
        <v>5691</v>
      </c>
      <c r="N26" s="185" t="s">
        <v>5691</v>
      </c>
      <c r="O26" s="185" t="s">
        <v>11691</v>
      </c>
      <c r="P26" s="183">
        <f>'0. HEBERGEMENT-WiP'!P26</f>
        <v>0</v>
      </c>
      <c r="Q26" s="183" t="str">
        <f>'0. HEBERGEMENT-WiP'!Q26</f>
        <v>Cycle de vie</v>
      </c>
      <c r="R26" s="183" t="str">
        <f>'0. HEBERGEMENT-WiP'!R26</f>
        <v>RECO</v>
      </c>
      <c r="S26" s="183" t="str">
        <f>'0. HEBERGEMENT-WiP'!S26</f>
        <v>**</v>
      </c>
      <c r="T26" s="183">
        <f>'0. HEBERGEMENT-WiP'!T26</f>
        <v>0</v>
      </c>
      <c r="U26" s="183">
        <f>'0. HEBERGEMENT-WiP'!U26</f>
        <v>0</v>
      </c>
      <c r="V26" s="183">
        <f>'0. HEBERGEMENT-WiP'!V26</f>
        <v>0</v>
      </c>
      <c r="W26" s="183" t="str">
        <f>'0. HEBERGEMENT-WiP'!W26</f>
        <v>Acquisition</v>
      </c>
      <c r="X26" s="183" t="str">
        <f>'0. HEBERGEMENT-WiP'!X26</f>
        <v>#USE ; #COM ; #VALUE ; #BUY</v>
      </c>
      <c r="Y26" s="183" t="str">
        <f>'0. HEBERGEMENT-WiP'!Y26</f>
        <v>ProjectMngr ; ITMngr ;</v>
      </c>
      <c r="Z26" s="183">
        <f>'0. HEBERGEMENT-WiP'!Z26</f>
        <v>0</v>
      </c>
      <c r="AA26" s="183">
        <f>'0. HEBERGEMENT-WiP'!AA26</f>
        <v>0</v>
      </c>
      <c r="AB26" s="183">
        <f>'0. HEBERGEMENT-WiP'!AB26</f>
        <v>0</v>
      </c>
      <c r="AC26" s="183" t="str">
        <f>'0. HEBERGEMENT-WiP'!AC26</f>
        <v>High</v>
      </c>
      <c r="AD26" s="183" t="str">
        <f>'0. HEBERGEMENT-WiP'!AD26</f>
        <v>Periodic</v>
      </c>
      <c r="AE26" s="183" t="s">
        <v>5808</v>
      </c>
      <c r="AF26" s="183">
        <f>'0. HEBERGEMENT-WiP'!AF26</f>
        <v>0</v>
      </c>
      <c r="AG26" s="183">
        <f>'0. HEBERGEMENT-WiP'!AG26</f>
        <v>0</v>
      </c>
      <c r="AH26" s="191"/>
    </row>
    <row r="27" spans="1:34" ht="15.75" customHeight="1">
      <c r="A27" s="183">
        <f>'0. HEBERGEMENT-WiP'!A27</f>
        <v>3</v>
      </c>
      <c r="B27" s="183" t="str">
        <f>'0. HEBERGEMENT-WiP'!B27</f>
        <v>HEB-3</v>
      </c>
      <c r="C27" s="183">
        <f>'0. HEBERGEMENT-WiP'!C27</f>
        <v>0</v>
      </c>
      <c r="D27" s="183">
        <f>'0. HEBERGEMENT-WiP'!D27</f>
        <v>0</v>
      </c>
      <c r="E27" s="183">
        <f>'0. HEBERGEMENT-WiP'!E27</f>
        <v>0</v>
      </c>
      <c r="F27" s="183" t="str">
        <f>'0. HEBERGEMENT-WiP'!F27</f>
        <v>3A/0A/2A</v>
      </c>
      <c r="G27" s="184"/>
      <c r="H27" s="185" t="s">
        <v>11692</v>
      </c>
      <c r="I27" s="185" t="s">
        <v>5691</v>
      </c>
      <c r="J27" s="185" t="s">
        <v>5691</v>
      </c>
      <c r="K27" s="185" t="s">
        <v>5691</v>
      </c>
      <c r="L27" s="185" t="s">
        <v>5691</v>
      </c>
      <c r="M27" s="185" t="s">
        <v>5691</v>
      </c>
      <c r="N27" s="185" t="s">
        <v>5691</v>
      </c>
      <c r="O27" s="185" t="s">
        <v>5691</v>
      </c>
      <c r="P27" s="183">
        <f>'0. HEBERGEMENT-WiP'!P27</f>
        <v>0</v>
      </c>
      <c r="Q27" s="183">
        <f>'0. HEBERGEMENT-WiP'!Q27</f>
        <v>0</v>
      </c>
      <c r="R27" s="183">
        <f>'0. HEBERGEMENT-WiP'!R27</f>
        <v>0</v>
      </c>
      <c r="S27" s="183">
        <f>'0. HEBERGEMENT-WiP'!S27</f>
        <v>0</v>
      </c>
      <c r="T27" s="183">
        <f>'0. HEBERGEMENT-WiP'!T27</f>
        <v>0</v>
      </c>
      <c r="U27" s="183" t="str">
        <f>'0. HEBERGEMENT-WiP'!U27</f>
        <v>ODD#7 ; ODD#8 ; ODD#12</v>
      </c>
      <c r="V27" s="183">
        <f>'0. HEBERGEMENT-WiP'!V27</f>
        <v>0</v>
      </c>
      <c r="W27" s="183">
        <f>'0. HEBERGEMENT-WiP'!W27</f>
        <v>0</v>
      </c>
      <c r="X27" s="183">
        <f>'0. HEBERGEMENT-WiP'!X27</f>
        <v>0</v>
      </c>
      <c r="Y27" s="183">
        <f>'0. HEBERGEMENT-WiP'!Y27</f>
        <v>0</v>
      </c>
      <c r="Z27" s="183">
        <f>'0. HEBERGEMENT-WiP'!Z27</f>
        <v>0</v>
      </c>
      <c r="AA27" s="183">
        <f>'0. HEBERGEMENT-WiP'!AA27</f>
        <v>0</v>
      </c>
      <c r="AB27" s="183">
        <f>'0. HEBERGEMENT-WiP'!AB27</f>
        <v>0</v>
      </c>
      <c r="AC27" s="183">
        <f>'0. HEBERGEMENT-WiP'!AC27</f>
        <v>0</v>
      </c>
      <c r="AD27" s="183">
        <f>'0. HEBERGEMENT-WiP'!AD27</f>
        <v>0</v>
      </c>
      <c r="AE27" s="183">
        <f>'0. HEBERGEMENT-WiP'!AE27</f>
        <v>0</v>
      </c>
      <c r="AF27" s="183">
        <f>'0. HEBERGEMENT-WiP'!AF27</f>
        <v>0</v>
      </c>
      <c r="AG27" s="183">
        <f>'0. HEBERGEMENT-WiP'!AG27</f>
        <v>0</v>
      </c>
      <c r="AH27" s="191"/>
    </row>
    <row r="28" spans="1:34" ht="15.75" customHeight="1">
      <c r="A28" s="183">
        <f>'0. HEBERGEMENT-WiP'!A28</f>
        <v>3</v>
      </c>
      <c r="B28" s="183" t="str">
        <f>'0. HEBERGEMENT-WiP'!B28</f>
        <v>HEB-3.01</v>
      </c>
      <c r="C28" s="183" t="str">
        <f>'0. HEBERGEMENT-WiP'!C28</f>
        <v>A</v>
      </c>
      <c r="D28" s="183" t="str">
        <f>'0. HEBERGEMENT-WiP'!D28</f>
        <v>C</v>
      </c>
      <c r="E28" s="183" t="str">
        <f>'0. HEBERGEMENT-WiP'!E28</f>
        <v>C</v>
      </c>
      <c r="F28" s="183" t="str">
        <f>'0. HEBERGEMENT-WiP'!F28</f>
        <v>A/C/C</v>
      </c>
      <c r="G28" s="184" t="s">
        <v>11633</v>
      </c>
      <c r="H28" s="185" t="s">
        <v>5691</v>
      </c>
      <c r="I28" s="185" t="s">
        <v>11693</v>
      </c>
      <c r="J28" s="185" t="s">
        <v>11694</v>
      </c>
      <c r="K28" s="185" t="s">
        <v>11695</v>
      </c>
      <c r="L28" s="185" t="s">
        <v>11696</v>
      </c>
      <c r="M28" s="185" t="s">
        <v>5691</v>
      </c>
      <c r="N28" s="185" t="s">
        <v>5691</v>
      </c>
      <c r="O28" s="185" t="s">
        <v>11697</v>
      </c>
      <c r="P28" s="183">
        <f>'0. HEBERGEMENT-WiP'!P28</f>
        <v>0</v>
      </c>
      <c r="Q28" s="183" t="str">
        <f>'0. HEBERGEMENT-WiP'!Q28</f>
        <v>Hébergement</v>
      </c>
      <c r="R28" s="183" t="str">
        <f>'0. HEBERGEMENT-WiP'!R28</f>
        <v>RECO</v>
      </c>
      <c r="S28" s="183" t="str">
        <f>'0. HEBERGEMENT-WiP'!S28</f>
        <v>**</v>
      </c>
      <c r="T28" s="183">
        <f>'0. HEBERGEMENT-WiP'!T28</f>
        <v>0</v>
      </c>
      <c r="U28" s="183">
        <f>'0. HEBERGEMENT-WiP'!U28</f>
        <v>0</v>
      </c>
      <c r="V28" s="183">
        <f>'0. HEBERGEMENT-WiP'!V28</f>
        <v>0</v>
      </c>
      <c r="W28" s="183" t="str">
        <f>'0. HEBERGEMENT-WiP'!W28</f>
        <v>Déploiement</v>
      </c>
      <c r="X28" s="183" t="str">
        <f>'0. HEBERGEMENT-WiP'!X28</f>
        <v>#VOL ; #SEC ; #USE ; #MAINT ; #COM ; #VALUE ; #DEBT</v>
      </c>
      <c r="Y28" s="183" t="str">
        <f>'0. HEBERGEMENT-WiP'!Y28</f>
        <v>ProjectMngr ; ITMngr ;</v>
      </c>
      <c r="Z28" s="183" t="str">
        <f>'0. HEBERGEMENT-WiP'!Z28</f>
        <v>(X / Y ) * 100</v>
      </c>
      <c r="AA28" s="183" t="s">
        <v>5834</v>
      </c>
      <c r="AB28" s="183">
        <f>'0. HEBERGEMENT-WiP'!AB28</f>
        <v>100</v>
      </c>
      <c r="AC28" s="183" t="str">
        <f>'0. HEBERGEMENT-WiP'!AC28</f>
        <v>High</v>
      </c>
      <c r="AD28" s="183" t="str">
        <f>'0. HEBERGEMENT-WiP'!AD28</f>
        <v>Periodic</v>
      </c>
      <c r="AE28" s="183" t="s">
        <v>11895</v>
      </c>
      <c r="AF28" s="183">
        <f>'0. HEBERGEMENT-WiP'!AF28</f>
        <v>0</v>
      </c>
      <c r="AG28" s="183">
        <f>'0. HEBERGEMENT-WiP'!AG28</f>
        <v>0</v>
      </c>
      <c r="AH28" s="191"/>
    </row>
    <row r="29" spans="1:34" ht="15.75" customHeight="1">
      <c r="A29" s="183">
        <f>'0. HEBERGEMENT-WiP'!A29</f>
        <v>3</v>
      </c>
      <c r="B29" s="183" t="str">
        <f>'0. HEBERGEMENT-WiP'!B29</f>
        <v>HEB-3.02</v>
      </c>
      <c r="C29" s="183" t="str">
        <f>'0. HEBERGEMENT-WiP'!C29</f>
        <v>A</v>
      </c>
      <c r="D29" s="183" t="str">
        <f>'0. HEBERGEMENT-WiP'!D29</f>
        <v>C</v>
      </c>
      <c r="E29" s="183" t="str">
        <f>'0. HEBERGEMENT-WiP'!E29</f>
        <v>B</v>
      </c>
      <c r="F29" s="183" t="str">
        <f>'0. HEBERGEMENT-WiP'!F29</f>
        <v>A/C/B</v>
      </c>
      <c r="G29" s="184" t="s">
        <v>11698</v>
      </c>
      <c r="H29" s="185" t="s">
        <v>5691</v>
      </c>
      <c r="I29" s="185" t="s">
        <v>11699</v>
      </c>
      <c r="J29" s="273" t="s">
        <v>11896</v>
      </c>
      <c r="K29" s="273" t="s">
        <v>11897</v>
      </c>
      <c r="L29" s="273" t="s">
        <v>11898</v>
      </c>
      <c r="M29" s="185" t="s">
        <v>11703</v>
      </c>
      <c r="N29" s="185" t="s">
        <v>5691</v>
      </c>
      <c r="O29" s="185" t="s">
        <v>5691</v>
      </c>
      <c r="P29" s="183">
        <f>'0. HEBERGEMENT-WiP'!P29</f>
        <v>0</v>
      </c>
      <c r="Q29" s="183" t="str">
        <f>'0. HEBERGEMENT-WiP'!Q29</f>
        <v>Hébergement</v>
      </c>
      <c r="R29" s="183" t="str">
        <f>'0. HEBERGEMENT-WiP'!R29</f>
        <v>RECO</v>
      </c>
      <c r="S29" s="183" t="str">
        <f>'0. HEBERGEMENT-WiP'!S29</f>
        <v>*</v>
      </c>
      <c r="T29" s="183">
        <f>'0. HEBERGEMENT-WiP'!T29</f>
        <v>0</v>
      </c>
      <c r="U29" s="183">
        <f>'0. HEBERGEMENT-WiP'!U29</f>
        <v>0</v>
      </c>
      <c r="V29" s="183" t="str">
        <f>'0. HEBERGEMENT-WiP'!V29</f>
        <v>INCONTOURNABLE</v>
      </c>
      <c r="W29" s="183" t="str">
        <f>'0. HEBERGEMENT-WiP'!W29</f>
        <v>Déploiement</v>
      </c>
      <c r="X29" s="183" t="str">
        <f>'0. HEBERGEMENT-WiP'!X29</f>
        <v>#PERF ; #VOL ;  #USE ; #VALUE ; #FIN</v>
      </c>
      <c r="Y29" s="183" t="str">
        <f>'0. HEBERGEMENT-WiP'!Y29</f>
        <v>ProjectMngr ; ITMngr ;</v>
      </c>
      <c r="Z29" s="183" t="str">
        <f>'0. HEBERGEMENT-WiP'!Z29</f>
        <v>(X / Y ) * 100</v>
      </c>
      <c r="AA29" s="183" t="str">
        <f>'0. HEBERGEMENT-WiP'!AA29</f>
        <v>Taux utilisation VM &gt; 60 = 100 ; 60-40 = 50 ; &lt; 40 = 0</v>
      </c>
      <c r="AB29" s="183">
        <f>'0. HEBERGEMENT-WiP'!AB29</f>
        <v>100</v>
      </c>
      <c r="AC29" s="183" t="str">
        <f>'0. HEBERGEMENT-WiP'!AC29</f>
        <v>High</v>
      </c>
      <c r="AD29" s="183" t="str">
        <f>'0. HEBERGEMENT-WiP'!AD29</f>
        <v>Periodic</v>
      </c>
      <c r="AE29" s="183" t="s">
        <v>11899</v>
      </c>
      <c r="AF29" s="183">
        <f>'0. HEBERGEMENT-WiP'!AF29</f>
        <v>0</v>
      </c>
      <c r="AG29" s="183">
        <f>'0. HEBERGEMENT-WiP'!AG29</f>
        <v>0</v>
      </c>
      <c r="AH29" s="191"/>
    </row>
    <row r="30" spans="1:34" ht="15.75" customHeight="1">
      <c r="A30" s="183">
        <f>'0. HEBERGEMENT-WiP'!A30</f>
        <v>3</v>
      </c>
      <c r="B30" s="183" t="str">
        <f>'0. HEBERGEMENT-WiP'!B30</f>
        <v>HEB-3.03</v>
      </c>
      <c r="C30" s="183" t="str">
        <f>'0. HEBERGEMENT-WiP'!C30</f>
        <v>B</v>
      </c>
      <c r="D30" s="183" t="str">
        <f>'0. HEBERGEMENT-WiP'!D30</f>
        <v>B</v>
      </c>
      <c r="E30" s="183" t="str">
        <f>'0. HEBERGEMENT-WiP'!E30</f>
        <v>B</v>
      </c>
      <c r="F30" s="183" t="str">
        <f>'0. HEBERGEMENT-WiP'!F30</f>
        <v>B/B/B</v>
      </c>
      <c r="G30" s="184" t="s">
        <v>11698</v>
      </c>
      <c r="H30" s="185" t="s">
        <v>5691</v>
      </c>
      <c r="I30" s="185" t="s">
        <v>11704</v>
      </c>
      <c r="J30" s="185" t="s">
        <v>11705</v>
      </c>
      <c r="K30" s="273" t="s">
        <v>11900</v>
      </c>
      <c r="L30" s="273" t="s">
        <v>11901</v>
      </c>
      <c r="M30" s="273" t="s">
        <v>11902</v>
      </c>
      <c r="N30" s="185" t="s">
        <v>5691</v>
      </c>
      <c r="O30" s="185" t="s">
        <v>5691</v>
      </c>
      <c r="P30" s="183">
        <f>'0. HEBERGEMENT-WiP'!P30</f>
        <v>0</v>
      </c>
      <c r="Q30" s="183" t="str">
        <f>'0. HEBERGEMENT-WiP'!Q30</f>
        <v>Hébergement</v>
      </c>
      <c r="R30" s="183" t="str">
        <f>'0. HEBERGEMENT-WiP'!R30</f>
        <v>RECO</v>
      </c>
      <c r="S30" s="183" t="str">
        <f>'0. HEBERGEMENT-WiP'!S30</f>
        <v>***</v>
      </c>
      <c r="T30" s="183">
        <f>'0. HEBERGEMENT-WiP'!T30</f>
        <v>0</v>
      </c>
      <c r="U30" s="183">
        <f>'0. HEBERGEMENT-WiP'!U30</f>
        <v>0</v>
      </c>
      <c r="V30" s="183">
        <f>'0. HEBERGEMENT-WiP'!V30</f>
        <v>0</v>
      </c>
      <c r="W30" s="183" t="str">
        <f>'0. HEBERGEMENT-WiP'!W30</f>
        <v>Administration</v>
      </c>
      <c r="X30" s="183" t="str">
        <f>'0. HEBERGEMENT-WiP'!X30</f>
        <v>#PERF ; #VOL ;  #USE ; #VALUE ; #FIN</v>
      </c>
      <c r="Y30" s="183" t="str">
        <f>'0. HEBERGEMENT-WiP'!Y30</f>
        <v>ProjectMngr ; ITMngr ;</v>
      </c>
      <c r="Z30" s="183" t="str">
        <f>'0. HEBERGEMENT-WiP'!Z30</f>
        <v>(X / Y ) * 100</v>
      </c>
      <c r="AA30" s="183" t="s">
        <v>5834</v>
      </c>
      <c r="AB30" s="183">
        <f>'0. HEBERGEMENT-WiP'!AB30</f>
        <v>100</v>
      </c>
      <c r="AC30" s="183" t="str">
        <f>'0. HEBERGEMENT-WiP'!AC30</f>
        <v>Medium</v>
      </c>
      <c r="AD30" s="183" t="str">
        <f>'0. HEBERGEMENT-WiP'!AD30</f>
        <v>Periodic</v>
      </c>
      <c r="AE30" s="183" t="s">
        <v>5808</v>
      </c>
      <c r="AF30" s="183">
        <f>'0. HEBERGEMENT-WiP'!AF30</f>
        <v>0</v>
      </c>
      <c r="AG30" s="183">
        <f>'0. HEBERGEMENT-WiP'!AG30</f>
        <v>0</v>
      </c>
      <c r="AH30" s="191"/>
    </row>
    <row r="31" spans="1:34" ht="15.75" customHeight="1">
      <c r="A31" s="183">
        <f>'0. HEBERGEMENT-WiP'!A31</f>
        <v>3</v>
      </c>
      <c r="B31" s="183" t="str">
        <f>'0. HEBERGEMENT-WiP'!B31</f>
        <v>HEB-3.04</v>
      </c>
      <c r="C31" s="183" t="str">
        <f>'0. HEBERGEMENT-WiP'!C31</f>
        <v>B</v>
      </c>
      <c r="D31" s="183" t="str">
        <f>'0. HEBERGEMENT-WiP'!D31</f>
        <v>B</v>
      </c>
      <c r="E31" s="183" t="str">
        <f>'0. HEBERGEMENT-WiP'!E31</f>
        <v>B</v>
      </c>
      <c r="F31" s="183" t="str">
        <f>'0. HEBERGEMENT-WiP'!F31</f>
        <v>B/B/B</v>
      </c>
      <c r="G31" s="184" t="s">
        <v>11698</v>
      </c>
      <c r="H31" s="185" t="s">
        <v>5691</v>
      </c>
      <c r="I31" s="185" t="s">
        <v>5691</v>
      </c>
      <c r="J31" s="273" t="s">
        <v>11903</v>
      </c>
      <c r="K31" s="273" t="s">
        <v>11904</v>
      </c>
      <c r="L31" s="274" t="s">
        <v>11905</v>
      </c>
      <c r="M31" s="185" t="s">
        <v>11906</v>
      </c>
      <c r="N31" s="185" t="s">
        <v>5691</v>
      </c>
      <c r="O31" s="185" t="s">
        <v>11713</v>
      </c>
      <c r="P31" s="183">
        <f>'0. HEBERGEMENT-WiP'!P31</f>
        <v>0</v>
      </c>
      <c r="Q31" s="183" t="str">
        <f>'0. HEBERGEMENT-WiP'!Q31</f>
        <v>Hébergement</v>
      </c>
      <c r="R31" s="183" t="str">
        <f>'0. HEBERGEMENT-WiP'!R31</f>
        <v>RECO</v>
      </c>
      <c r="S31" s="183" t="str">
        <f>'0. HEBERGEMENT-WiP'!S31</f>
        <v>***</v>
      </c>
      <c r="T31" s="183">
        <f>'0. HEBERGEMENT-WiP'!T31</f>
        <v>0</v>
      </c>
      <c r="U31" s="183">
        <f>'0. HEBERGEMENT-WiP'!U31</f>
        <v>0</v>
      </c>
      <c r="V31" s="183">
        <f>'0. HEBERGEMENT-WiP'!V31</f>
        <v>0</v>
      </c>
      <c r="W31" s="183" t="str">
        <f>'0. HEBERGEMENT-WiP'!W31</f>
        <v>Administration</v>
      </c>
      <c r="X31" s="183" t="str">
        <f>'0. HEBERGEMENT-WiP'!X31</f>
        <v>#PERF ; #VOL ;  #USE ; #VALUE ; #FIN</v>
      </c>
      <c r="Y31" s="183" t="str">
        <f>'0. HEBERGEMENT-WiP'!Y31</f>
        <v>ProjectMngr ; ITMngr ;</v>
      </c>
      <c r="Z31" s="183" t="str">
        <f>'0. HEBERGEMENT-WiP'!Z31</f>
        <v>(X / Y ) * 100</v>
      </c>
      <c r="AA31" s="183" t="s">
        <v>5834</v>
      </c>
      <c r="AB31" s="183">
        <f>'0. HEBERGEMENT-WiP'!AB31</f>
        <v>100</v>
      </c>
      <c r="AC31" s="183" t="str">
        <f>'0. HEBERGEMENT-WiP'!AC31</f>
        <v>High</v>
      </c>
      <c r="AD31" s="183" t="str">
        <f>'0. HEBERGEMENT-WiP'!AD31</f>
        <v>Periodic</v>
      </c>
      <c r="AE31" s="183" t="s">
        <v>5808</v>
      </c>
      <c r="AF31" s="183">
        <f>'0. HEBERGEMENT-WiP'!AF31</f>
        <v>0</v>
      </c>
      <c r="AG31" s="183">
        <f>'0. HEBERGEMENT-WiP'!AG31</f>
        <v>0</v>
      </c>
      <c r="AH31" s="191"/>
    </row>
    <row r="32" spans="1:34" ht="15.75" customHeight="1">
      <c r="A32" s="183">
        <f>'0. HEBERGEMENT-WiP'!A32</f>
        <v>3</v>
      </c>
      <c r="B32" s="183" t="str">
        <f>'0. HEBERGEMENT-WiP'!B32</f>
        <v>HEB-3.C01</v>
      </c>
      <c r="C32" s="183" t="str">
        <f>'0. HEBERGEMENT-WiP'!C32</f>
        <v>B</v>
      </c>
      <c r="D32" s="183" t="str">
        <f>'0. HEBERGEMENT-WiP'!D32</f>
        <v>B</v>
      </c>
      <c r="E32" s="183" t="str">
        <f>'0. HEBERGEMENT-WiP'!E32</f>
        <v>B</v>
      </c>
      <c r="F32" s="183" t="str">
        <f>'0. HEBERGEMENT-WiP'!F32</f>
        <v>B/B/B</v>
      </c>
      <c r="G32" s="185" t="s">
        <v>11698</v>
      </c>
      <c r="H32" s="185" t="s">
        <v>5691</v>
      </c>
      <c r="I32" s="185" t="s">
        <v>5691</v>
      </c>
      <c r="J32" s="273" t="s">
        <v>11907</v>
      </c>
      <c r="K32" s="273" t="s">
        <v>11908</v>
      </c>
      <c r="L32" s="185" t="s">
        <v>11716</v>
      </c>
      <c r="M32" s="185" t="s">
        <v>5691</v>
      </c>
      <c r="N32" s="185" t="s">
        <v>5691</v>
      </c>
      <c r="O32" s="185" t="s">
        <v>11717</v>
      </c>
      <c r="P32" s="183">
        <f>'0. HEBERGEMENT-WiP'!P32</f>
        <v>0</v>
      </c>
      <c r="Q32" s="183" t="str">
        <f>'0. HEBERGEMENT-WiP'!Q32</f>
        <v>Hébergement</v>
      </c>
      <c r="R32" s="183" t="str">
        <f>'0. HEBERGEMENT-WiP'!R32</f>
        <v>CONSEIL</v>
      </c>
      <c r="S32" s="183" t="str">
        <f>'0. HEBERGEMENT-WiP'!S32</f>
        <v>N/A</v>
      </c>
      <c r="T32" s="183">
        <f>'0. HEBERGEMENT-WiP'!T32</f>
        <v>0</v>
      </c>
      <c r="U32" s="183">
        <f>'0. HEBERGEMENT-WiP'!U32</f>
        <v>0</v>
      </c>
      <c r="V32" s="183">
        <f>'0. HEBERGEMENT-WiP'!V32</f>
        <v>0</v>
      </c>
      <c r="W32" s="183" t="str">
        <f>'0. HEBERGEMENT-WiP'!W32</f>
        <v>Déploiement</v>
      </c>
      <c r="X32" s="183">
        <f>'0. HEBERGEMENT-WiP'!X32</f>
        <v>0</v>
      </c>
      <c r="Y32" s="183">
        <f>'0. HEBERGEMENT-WiP'!Y32</f>
        <v>0</v>
      </c>
      <c r="Z32" s="183">
        <f>'0. HEBERGEMENT-WiP'!Z32</f>
        <v>0</v>
      </c>
      <c r="AA32" s="183">
        <f>'0. HEBERGEMENT-WiP'!AA32</f>
        <v>0</v>
      </c>
      <c r="AB32" s="183">
        <f>'0. HEBERGEMENT-WiP'!AB32</f>
        <v>0</v>
      </c>
      <c r="AC32" s="183">
        <f>'0. HEBERGEMENT-WiP'!AC32</f>
        <v>0</v>
      </c>
      <c r="AD32" s="183">
        <f>'0. HEBERGEMENT-WiP'!AD32</f>
        <v>0</v>
      </c>
      <c r="AE32" s="183">
        <f>'0. HEBERGEMENT-WiP'!AE32</f>
        <v>0</v>
      </c>
      <c r="AF32" s="183">
        <f>'0. HEBERGEMENT-WiP'!AF32</f>
        <v>0</v>
      </c>
      <c r="AG32" s="183">
        <f>'0. HEBERGEMENT-WiP'!AG32</f>
        <v>0</v>
      </c>
      <c r="AH32" s="191"/>
    </row>
    <row r="33" spans="1:34" ht="15.75" customHeight="1">
      <c r="A33" s="183">
        <f>'0. HEBERGEMENT-WiP'!A33</f>
        <v>3</v>
      </c>
      <c r="B33" s="183" t="str">
        <f>'0. HEBERGEMENT-WiP'!B33</f>
        <v>HEB-3.05</v>
      </c>
      <c r="C33" s="183" t="str">
        <f>'0. HEBERGEMENT-WiP'!C33</f>
        <v>B</v>
      </c>
      <c r="D33" s="183" t="str">
        <f>'0. HEBERGEMENT-WiP'!D33</f>
        <v>B</v>
      </c>
      <c r="E33" s="183" t="str">
        <f>'0. HEBERGEMENT-WiP'!E33</f>
        <v>B</v>
      </c>
      <c r="F33" s="183" t="str">
        <f>'0. HEBERGEMENT-WiP'!F33</f>
        <v>B/B/B</v>
      </c>
      <c r="G33" s="185" t="s">
        <v>11698</v>
      </c>
      <c r="H33" s="185" t="s">
        <v>5691</v>
      </c>
      <c r="I33" s="185" t="s">
        <v>11718</v>
      </c>
      <c r="J33" s="185" t="s">
        <v>11719</v>
      </c>
      <c r="K33" s="185" t="s">
        <v>11720</v>
      </c>
      <c r="L33" s="185" t="s">
        <v>11721</v>
      </c>
      <c r="M33" s="185" t="s">
        <v>5691</v>
      </c>
      <c r="N33" s="185" t="s">
        <v>5691</v>
      </c>
      <c r="O33" s="185" t="s">
        <v>5691</v>
      </c>
      <c r="P33" s="183">
        <f>'0. HEBERGEMENT-WiP'!P33</f>
        <v>0</v>
      </c>
      <c r="Q33" s="183" t="str">
        <f>'0. HEBERGEMENT-WiP'!Q33</f>
        <v>Hébergement</v>
      </c>
      <c r="R33" s="183" t="str">
        <f>'0. HEBERGEMENT-WiP'!R33</f>
        <v>RECO</v>
      </c>
      <c r="S33" s="183" t="str">
        <f>'0. HEBERGEMENT-WiP'!S33</f>
        <v>***</v>
      </c>
      <c r="T33" s="183">
        <f>'0. HEBERGEMENT-WiP'!T33</f>
        <v>0</v>
      </c>
      <c r="U33" s="183">
        <f>'0. HEBERGEMENT-WiP'!U33</f>
        <v>0</v>
      </c>
      <c r="V33" s="183">
        <f>'0. HEBERGEMENT-WiP'!V33</f>
        <v>0</v>
      </c>
      <c r="W33" s="183" t="str">
        <f>'0. HEBERGEMENT-WiP'!W33</f>
        <v>Utilisation</v>
      </c>
      <c r="X33" s="183" t="str">
        <f>'0. HEBERGEMENT-WiP'!X33</f>
        <v>#PERF ; #VOL ;  #USE ; #VALUE ; #FIN</v>
      </c>
      <c r="Y33" s="183" t="str">
        <f>'0. HEBERGEMENT-WiP'!Y33</f>
        <v>ProjectMngr ; ITMngr ;</v>
      </c>
      <c r="Z33" s="183" t="str">
        <f>'0. HEBERGEMENT-WiP'!Z33</f>
        <v>(X / Y ) * 100</v>
      </c>
      <c r="AA33" s="183" t="s">
        <v>5834</v>
      </c>
      <c r="AB33" s="183">
        <f>'0. HEBERGEMENT-WiP'!AB33</f>
        <v>100</v>
      </c>
      <c r="AC33" s="183" t="str">
        <f>'0. HEBERGEMENT-WiP'!AC33</f>
        <v>Low</v>
      </c>
      <c r="AD33" s="183" t="str">
        <f>'0. HEBERGEMENT-WiP'!AD33</f>
        <v>Periodic</v>
      </c>
      <c r="AE33" s="183" t="s">
        <v>5808</v>
      </c>
      <c r="AF33" s="183">
        <f>'0. HEBERGEMENT-WiP'!AF33</f>
        <v>0</v>
      </c>
      <c r="AG33" s="183">
        <f>'0. HEBERGEMENT-WiP'!AG33</f>
        <v>0</v>
      </c>
      <c r="AH33" s="191"/>
    </row>
    <row r="34" spans="1:34" ht="15.75" customHeight="1">
      <c r="A34" s="183">
        <f>'0. HEBERGEMENT-WiP'!A34</f>
        <v>3</v>
      </c>
      <c r="B34" s="183" t="str">
        <f>'0. HEBERGEMENT-WiP'!B34</f>
        <v>HEB-3.06</v>
      </c>
      <c r="C34" s="183" t="str">
        <f>'0. HEBERGEMENT-WiP'!C34</f>
        <v>A</v>
      </c>
      <c r="D34" s="183" t="str">
        <f>'0. HEBERGEMENT-WiP'!D34</f>
        <v>B</v>
      </c>
      <c r="E34" s="183" t="str">
        <f>'0. HEBERGEMENT-WiP'!E34</f>
        <v>A</v>
      </c>
      <c r="F34" s="183" t="str">
        <f>'0. HEBERGEMENT-WiP'!F34</f>
        <v>A/B/A</v>
      </c>
      <c r="G34" s="185" t="s">
        <v>11698</v>
      </c>
      <c r="H34" s="185" t="s">
        <v>5691</v>
      </c>
      <c r="I34" s="185" t="s">
        <v>11722</v>
      </c>
      <c r="J34" s="185" t="s">
        <v>11723</v>
      </c>
      <c r="K34" s="273" t="s">
        <v>11909</v>
      </c>
      <c r="L34" s="185" t="s">
        <v>11725</v>
      </c>
      <c r="M34" s="185" t="s">
        <v>5691</v>
      </c>
      <c r="N34" s="185" t="s">
        <v>5691</v>
      </c>
      <c r="O34" s="185" t="s">
        <v>5691</v>
      </c>
      <c r="P34" s="183">
        <f>'0. HEBERGEMENT-WiP'!P34</f>
        <v>0</v>
      </c>
      <c r="Q34" s="183" t="str">
        <f>'0. HEBERGEMENT-WiP'!Q34</f>
        <v>Hébergement</v>
      </c>
      <c r="R34" s="183" t="str">
        <f>'0. HEBERGEMENT-WiP'!R34</f>
        <v>RECO</v>
      </c>
      <c r="S34" s="183" t="str">
        <f>'0. HEBERGEMENT-WiP'!S34</f>
        <v>*</v>
      </c>
      <c r="T34" s="183">
        <f>'0. HEBERGEMENT-WiP'!T34</f>
        <v>0</v>
      </c>
      <c r="U34" s="183">
        <f>'0. HEBERGEMENT-WiP'!U34</f>
        <v>0</v>
      </c>
      <c r="V34" s="183">
        <f>'0. HEBERGEMENT-WiP'!V34</f>
        <v>0</v>
      </c>
      <c r="W34" s="183" t="str">
        <f>'0. HEBERGEMENT-WiP'!W34</f>
        <v>Déploiement</v>
      </c>
      <c r="X34" s="183" t="str">
        <f>'0. HEBERGEMENT-WiP'!X34</f>
        <v>#PERF ; #VOL ; #SEC ; #USE ; #VALUE ; #FIN</v>
      </c>
      <c r="Y34" s="183" t="str">
        <f>'0. HEBERGEMENT-WiP'!Y34</f>
        <v>ProjectMngr ; ITMngr ;</v>
      </c>
      <c r="Z34" s="183" t="str">
        <f>'0. HEBERGEMENT-WiP'!Z34</f>
        <v>(X / Y ) * 100</v>
      </c>
      <c r="AA34" s="183" t="s">
        <v>5834</v>
      </c>
      <c r="AB34" s="183">
        <f>'0. HEBERGEMENT-WiP'!AB34</f>
        <v>100</v>
      </c>
      <c r="AC34" s="183" t="str">
        <f>'0. HEBERGEMENT-WiP'!AC34</f>
        <v>High</v>
      </c>
      <c r="AD34" s="183" t="str">
        <f>'0. HEBERGEMENT-WiP'!AD34</f>
        <v>OnUpdate</v>
      </c>
      <c r="AE34" s="183" t="s">
        <v>11910</v>
      </c>
      <c r="AF34" s="183">
        <f>'0. HEBERGEMENT-WiP'!AF34</f>
        <v>0</v>
      </c>
      <c r="AG34" s="183">
        <f>'0. HEBERGEMENT-WiP'!AG34</f>
        <v>0</v>
      </c>
      <c r="AH34" s="191"/>
    </row>
    <row r="35" spans="1:34" ht="15.75" customHeight="1">
      <c r="A35" s="183">
        <f>'0. HEBERGEMENT-WiP'!A35</f>
        <v>3</v>
      </c>
      <c r="B35" s="183" t="str">
        <f>'0. HEBERGEMENT-WiP'!B35</f>
        <v>HEB-3.C02</v>
      </c>
      <c r="C35" s="183" t="str">
        <f>'0. HEBERGEMENT-WiP'!C35</f>
        <v>B</v>
      </c>
      <c r="D35" s="183" t="str">
        <f>'0. HEBERGEMENT-WiP'!D35</f>
        <v>B</v>
      </c>
      <c r="E35" s="183" t="str">
        <f>'0. HEBERGEMENT-WiP'!E35</f>
        <v>B</v>
      </c>
      <c r="F35" s="183" t="str">
        <f>'0. HEBERGEMENT-WiP'!F35</f>
        <v>B/B/B</v>
      </c>
      <c r="G35" s="185" t="s">
        <v>11698</v>
      </c>
      <c r="H35" s="185" t="s">
        <v>5691</v>
      </c>
      <c r="I35" s="185" t="s">
        <v>11726</v>
      </c>
      <c r="J35" s="185" t="s">
        <v>11727</v>
      </c>
      <c r="K35" s="185" t="s">
        <v>11728</v>
      </c>
      <c r="L35" s="273" t="s">
        <v>11911</v>
      </c>
      <c r="M35" s="185" t="s">
        <v>5691</v>
      </c>
      <c r="N35" s="185" t="s">
        <v>5691</v>
      </c>
      <c r="O35" s="185" t="s">
        <v>5691</v>
      </c>
      <c r="P35" s="183">
        <f>'0. HEBERGEMENT-WiP'!P35</f>
        <v>0</v>
      </c>
      <c r="Q35" s="183" t="str">
        <f>'0. HEBERGEMENT-WiP'!Q35</f>
        <v>Hébergement</v>
      </c>
      <c r="R35" s="183" t="str">
        <f>'0. HEBERGEMENT-WiP'!R35</f>
        <v>CONSEIL</v>
      </c>
      <c r="S35" s="183" t="str">
        <f>'0. HEBERGEMENT-WiP'!S35</f>
        <v>N/A</v>
      </c>
      <c r="T35" s="183">
        <f>'0. HEBERGEMENT-WiP'!T35</f>
        <v>0</v>
      </c>
      <c r="U35" s="183">
        <f>'0. HEBERGEMENT-WiP'!U35</f>
        <v>0</v>
      </c>
      <c r="V35" s="183">
        <f>'0. HEBERGEMENT-WiP'!V35</f>
        <v>0</v>
      </c>
      <c r="W35" s="183" t="str">
        <f>'0. HEBERGEMENT-WiP'!W35</f>
        <v>Déploiement</v>
      </c>
      <c r="X35" s="183">
        <f>'0. HEBERGEMENT-WiP'!X35</f>
        <v>0</v>
      </c>
      <c r="Y35" s="183">
        <f>'0. HEBERGEMENT-WiP'!Y35</f>
        <v>0</v>
      </c>
      <c r="Z35" s="183">
        <f>'0. HEBERGEMENT-WiP'!Z35</f>
        <v>0</v>
      </c>
      <c r="AA35" s="183">
        <f>'0. HEBERGEMENT-WiP'!AA35</f>
        <v>0</v>
      </c>
      <c r="AB35" s="183">
        <f>'0. HEBERGEMENT-WiP'!AB35</f>
        <v>0</v>
      </c>
      <c r="AC35" s="183">
        <f>'0. HEBERGEMENT-WiP'!AC35</f>
        <v>0</v>
      </c>
      <c r="AD35" s="183">
        <f>'0. HEBERGEMENT-WiP'!AD35</f>
        <v>0</v>
      </c>
      <c r="AE35" s="183">
        <f>'0. HEBERGEMENT-WiP'!AE35</f>
        <v>0</v>
      </c>
      <c r="AF35" s="183">
        <f>'0. HEBERGEMENT-WiP'!AF35</f>
        <v>0</v>
      </c>
      <c r="AG35" s="183">
        <f>'0. HEBERGEMENT-WiP'!AG35</f>
        <v>0</v>
      </c>
      <c r="AH35" s="191"/>
    </row>
    <row r="36" spans="1:34" ht="15.75" customHeight="1">
      <c r="A36" s="183">
        <f>'0. HEBERGEMENT-WiP'!A36</f>
        <v>3</v>
      </c>
      <c r="B36" s="183" t="str">
        <f>'0. HEBERGEMENT-WiP'!B36</f>
        <v>HEB-3.C03</v>
      </c>
      <c r="C36" s="183" t="str">
        <f>'0. HEBERGEMENT-WiP'!C36</f>
        <v>C</v>
      </c>
      <c r="D36" s="183" t="str">
        <f>'0. HEBERGEMENT-WiP'!D36</f>
        <v>B</v>
      </c>
      <c r="E36" s="183" t="str">
        <f>'0. HEBERGEMENT-WiP'!E36</f>
        <v>A</v>
      </c>
      <c r="F36" s="183" t="str">
        <f>'0. HEBERGEMENT-WiP'!F36</f>
        <v>C/B/A</v>
      </c>
      <c r="G36" s="185" t="s">
        <v>11698</v>
      </c>
      <c r="H36" s="185" t="s">
        <v>5691</v>
      </c>
      <c r="I36" s="185" t="s">
        <v>11730</v>
      </c>
      <c r="J36" s="185" t="s">
        <v>11731</v>
      </c>
      <c r="K36" s="273" t="s">
        <v>11164</v>
      </c>
      <c r="L36" s="273" t="s">
        <v>11165</v>
      </c>
      <c r="M36" s="185" t="s">
        <v>5691</v>
      </c>
      <c r="N36" s="185" t="s">
        <v>5691</v>
      </c>
      <c r="O36" s="185" t="s">
        <v>5691</v>
      </c>
      <c r="P36" s="183">
        <f>'0. HEBERGEMENT-WiP'!P36</f>
        <v>0</v>
      </c>
      <c r="Q36" s="183" t="str">
        <f>'0. HEBERGEMENT-WiP'!Q36</f>
        <v>Hébergement</v>
      </c>
      <c r="R36" s="183" t="str">
        <f>'0. HEBERGEMENT-WiP'!R36</f>
        <v>CONSEIL</v>
      </c>
      <c r="S36" s="183" t="str">
        <f>'0. HEBERGEMENT-WiP'!S36</f>
        <v>N/A</v>
      </c>
      <c r="T36" s="183">
        <f>'0. HEBERGEMENT-WiP'!T36</f>
        <v>0</v>
      </c>
      <c r="U36" s="183">
        <f>'0. HEBERGEMENT-WiP'!U36</f>
        <v>0</v>
      </c>
      <c r="V36" s="183">
        <f>'0. HEBERGEMENT-WiP'!V36</f>
        <v>0</v>
      </c>
      <c r="W36" s="183" t="str">
        <f>'0. HEBERGEMENT-WiP'!W36</f>
        <v>Acquisition</v>
      </c>
      <c r="X36" s="183">
        <f>'0. HEBERGEMENT-WiP'!X36</f>
        <v>0</v>
      </c>
      <c r="Y36" s="183">
        <f>'0. HEBERGEMENT-WiP'!Y36</f>
        <v>0</v>
      </c>
      <c r="Z36" s="183">
        <f>'0. HEBERGEMENT-WiP'!Z36</f>
        <v>0</v>
      </c>
      <c r="AA36" s="183">
        <f>'0. HEBERGEMENT-WiP'!AA36</f>
        <v>0</v>
      </c>
      <c r="AB36" s="183">
        <f>'0. HEBERGEMENT-WiP'!AB36</f>
        <v>0</v>
      </c>
      <c r="AC36" s="183">
        <f>'0. HEBERGEMENT-WiP'!AC36</f>
        <v>0</v>
      </c>
      <c r="AD36" s="183">
        <f>'0. HEBERGEMENT-WiP'!AD36</f>
        <v>0</v>
      </c>
      <c r="AE36" s="183">
        <f>'0. HEBERGEMENT-WiP'!AE36</f>
        <v>0</v>
      </c>
      <c r="AF36" s="183">
        <f>'0. HEBERGEMENT-WiP'!AF36</f>
        <v>0</v>
      </c>
      <c r="AG36" s="183">
        <f>'0. HEBERGEMENT-WiP'!AG36</f>
        <v>0</v>
      </c>
      <c r="AH36" s="191"/>
    </row>
    <row r="37" spans="1:34" ht="15.75" customHeight="1">
      <c r="A37" s="183">
        <f>'0. HEBERGEMENT-WiP'!A37</f>
        <v>3</v>
      </c>
      <c r="B37" s="183" t="str">
        <f>'0. HEBERGEMENT-WiP'!B37</f>
        <v>HEB-3.07</v>
      </c>
      <c r="C37" s="183" t="str">
        <f>'0. HEBERGEMENT-WiP'!C37</f>
        <v>B</v>
      </c>
      <c r="D37" s="183" t="str">
        <f>'0. HEBERGEMENT-WiP'!D37</f>
        <v>B</v>
      </c>
      <c r="E37" s="183" t="str">
        <f>'0. HEBERGEMENT-WiP'!E37</f>
        <v>B</v>
      </c>
      <c r="F37" s="183" t="str">
        <f>'0. HEBERGEMENT-WiP'!F37</f>
        <v>B/B/B</v>
      </c>
      <c r="G37" s="184" t="s">
        <v>11912</v>
      </c>
      <c r="H37" s="185" t="s">
        <v>5691</v>
      </c>
      <c r="I37" s="185" t="s">
        <v>11734</v>
      </c>
      <c r="J37" s="185" t="s">
        <v>11735</v>
      </c>
      <c r="K37" s="273" t="s">
        <v>11913</v>
      </c>
      <c r="L37" s="185" t="s">
        <v>11737</v>
      </c>
      <c r="M37" s="185" t="s">
        <v>5691</v>
      </c>
      <c r="N37" s="185" t="s">
        <v>5691</v>
      </c>
      <c r="O37" s="185" t="s">
        <v>5691</v>
      </c>
      <c r="P37" s="183">
        <f>'0. HEBERGEMENT-WiP'!P37</f>
        <v>0</v>
      </c>
      <c r="Q37" s="183" t="str">
        <f>'0. HEBERGEMENT-WiP'!Q37</f>
        <v>Hébergement</v>
      </c>
      <c r="R37" s="183" t="str">
        <f>'0. HEBERGEMENT-WiP'!R37</f>
        <v>RECO</v>
      </c>
      <c r="S37" s="183" t="str">
        <f>'0. HEBERGEMENT-WiP'!S37</f>
        <v>**</v>
      </c>
      <c r="T37" s="183">
        <f>'0. HEBERGEMENT-WiP'!T37</f>
        <v>0</v>
      </c>
      <c r="U37" s="183">
        <f>'0. HEBERGEMENT-WiP'!U37</f>
        <v>0</v>
      </c>
      <c r="V37" s="183">
        <f>'0. HEBERGEMENT-WiP'!V37</f>
        <v>0</v>
      </c>
      <c r="W37" s="183" t="str">
        <f>'0. HEBERGEMENT-WiP'!W37</f>
        <v>Déploiement</v>
      </c>
      <c r="X37" s="183" t="str">
        <f>'0. HEBERGEMENT-WiP'!X37</f>
        <v>#PERF ; #VOL ; #SEC ; #USE ; #VALUE ; #FIN</v>
      </c>
      <c r="Y37" s="183" t="str">
        <f>'0. HEBERGEMENT-WiP'!Y37</f>
        <v>ProjectMngr ; ITMngr ;</v>
      </c>
      <c r="Z37" s="183" t="str">
        <f>'0. HEBERGEMENT-WiP'!Z37</f>
        <v>(X / Y ) * 100</v>
      </c>
      <c r="AA37" s="183" t="s">
        <v>5834</v>
      </c>
      <c r="AB37" s="183">
        <f>'0. HEBERGEMENT-WiP'!AB37</f>
        <v>100</v>
      </c>
      <c r="AC37" s="183" t="str">
        <f>'0. HEBERGEMENT-WiP'!AC37</f>
        <v>High</v>
      </c>
      <c r="AD37" s="183" t="str">
        <f>'0. HEBERGEMENT-WiP'!AD37</f>
        <v>OnUpdate</v>
      </c>
      <c r="AE37" s="183" t="s">
        <v>5808</v>
      </c>
      <c r="AF37" s="183">
        <f>'0. HEBERGEMENT-WiP'!AF37</f>
        <v>0</v>
      </c>
      <c r="AG37" s="183">
        <f>'0. HEBERGEMENT-WiP'!AG37</f>
        <v>0</v>
      </c>
      <c r="AH37" s="191"/>
    </row>
    <row r="38" spans="1:34" ht="15.75" customHeight="1">
      <c r="A38" s="183">
        <f>'0. HEBERGEMENT-WiP'!A38</f>
        <v>3</v>
      </c>
      <c r="B38" s="183" t="str">
        <f>'0. HEBERGEMENT-WiP'!B38</f>
        <v>HEB-3.08</v>
      </c>
      <c r="C38" s="183" t="str">
        <f>'0. HEBERGEMENT-WiP'!C38</f>
        <v>B</v>
      </c>
      <c r="D38" s="183" t="str">
        <f>'0. HEBERGEMENT-WiP'!D38</f>
        <v>B</v>
      </c>
      <c r="E38" s="183" t="str">
        <f>'0. HEBERGEMENT-WiP'!E38</f>
        <v>B</v>
      </c>
      <c r="F38" s="183" t="str">
        <f>'0. HEBERGEMENT-WiP'!F38</f>
        <v>B/B/B</v>
      </c>
      <c r="G38" s="184" t="s">
        <v>11912</v>
      </c>
      <c r="H38" s="185" t="s">
        <v>5691</v>
      </c>
      <c r="I38" s="185" t="s">
        <v>5691</v>
      </c>
      <c r="J38" s="185" t="s">
        <v>11738</v>
      </c>
      <c r="K38" s="273" t="s">
        <v>11914</v>
      </c>
      <c r="L38" s="185" t="s">
        <v>11740</v>
      </c>
      <c r="M38" s="185" t="s">
        <v>5691</v>
      </c>
      <c r="N38" s="185" t="s">
        <v>5691</v>
      </c>
      <c r="O38" s="185" t="s">
        <v>5691</v>
      </c>
      <c r="P38" s="183">
        <f>'0. HEBERGEMENT-WiP'!P38</f>
        <v>0</v>
      </c>
      <c r="Q38" s="183" t="str">
        <f>'0. HEBERGEMENT-WiP'!Q38</f>
        <v>Hébergement</v>
      </c>
      <c r="R38" s="183" t="str">
        <f>'0. HEBERGEMENT-WiP'!R38</f>
        <v>RECO</v>
      </c>
      <c r="S38" s="183" t="str">
        <f>'0. HEBERGEMENT-WiP'!S38</f>
        <v>***</v>
      </c>
      <c r="T38" s="183">
        <f>'0. HEBERGEMENT-WiP'!T38</f>
        <v>0</v>
      </c>
      <c r="U38" s="183">
        <f>'0. HEBERGEMENT-WiP'!U38</f>
        <v>0</v>
      </c>
      <c r="V38" s="183">
        <f>'0. HEBERGEMENT-WiP'!V38</f>
        <v>0</v>
      </c>
      <c r="W38" s="183" t="str">
        <f>'0. HEBERGEMENT-WiP'!W38</f>
        <v>Fin de Vie</v>
      </c>
      <c r="X38" s="183" t="str">
        <f>'0. HEBERGEMENT-WiP'!X38</f>
        <v>#PERF ; #VOL ;  #USE ; #VALUE ; #FIN</v>
      </c>
      <c r="Y38" s="183" t="str">
        <f>'0. HEBERGEMENT-WiP'!Y38</f>
        <v>ProjectMngr ; ITMngr ;</v>
      </c>
      <c r="Z38" s="183" t="str">
        <f>'0. HEBERGEMENT-WiP'!Z38</f>
        <v>(X / Y ) * 100</v>
      </c>
      <c r="AA38" s="183" t="s">
        <v>5834</v>
      </c>
      <c r="AB38" s="183">
        <f>'0. HEBERGEMENT-WiP'!AB38</f>
        <v>100</v>
      </c>
      <c r="AC38" s="183" t="str">
        <f>'0. HEBERGEMENT-WiP'!AC38</f>
        <v>High</v>
      </c>
      <c r="AD38" s="183" t="str">
        <f>'0. HEBERGEMENT-WiP'!AD38</f>
        <v>Periodic</v>
      </c>
      <c r="AE38" s="183" t="s">
        <v>5808</v>
      </c>
      <c r="AF38" s="183">
        <f>'0. HEBERGEMENT-WiP'!AF38</f>
        <v>0</v>
      </c>
      <c r="AG38" s="183">
        <f>'0. HEBERGEMENT-WiP'!AG38</f>
        <v>0</v>
      </c>
      <c r="AH38" s="191"/>
    </row>
    <row r="39" spans="1:34" ht="15.75" customHeight="1">
      <c r="A39" s="183">
        <f>'0. HEBERGEMENT-WiP'!A39</f>
        <v>3</v>
      </c>
      <c r="B39" s="183" t="str">
        <f>'0. HEBERGEMENT-WiP'!B39</f>
        <v>HEB-3.09</v>
      </c>
      <c r="C39" s="183" t="str">
        <f>'0. HEBERGEMENT-WiP'!C39</f>
        <v>B</v>
      </c>
      <c r="D39" s="183" t="str">
        <f>'0. HEBERGEMENT-WiP'!D39</f>
        <v>B</v>
      </c>
      <c r="E39" s="183" t="str">
        <f>'0. HEBERGEMENT-WiP'!E39</f>
        <v>B</v>
      </c>
      <c r="F39" s="183" t="str">
        <f>'0. HEBERGEMENT-WiP'!F39</f>
        <v>B/B/B</v>
      </c>
      <c r="G39" s="184" t="s">
        <v>11912</v>
      </c>
      <c r="H39" s="185" t="s">
        <v>5691</v>
      </c>
      <c r="I39" s="185" t="s">
        <v>11741</v>
      </c>
      <c r="J39" s="185" t="s">
        <v>11742</v>
      </c>
      <c r="K39" s="273" t="s">
        <v>11915</v>
      </c>
      <c r="L39" s="185" t="s">
        <v>11744</v>
      </c>
      <c r="M39" s="185" t="s">
        <v>5691</v>
      </c>
      <c r="N39" s="185" t="s">
        <v>5691</v>
      </c>
      <c r="O39" s="185" t="s">
        <v>5691</v>
      </c>
      <c r="P39" s="183">
        <f>'0. HEBERGEMENT-WiP'!P39</f>
        <v>0</v>
      </c>
      <c r="Q39" s="183" t="str">
        <f>'0. HEBERGEMENT-WiP'!Q39</f>
        <v>Hébergement</v>
      </c>
      <c r="R39" s="183" t="str">
        <f>'0. HEBERGEMENT-WiP'!R39</f>
        <v>RECO</v>
      </c>
      <c r="S39" s="183" t="str">
        <f>'0. HEBERGEMENT-WiP'!S39</f>
        <v>**</v>
      </c>
      <c r="T39" s="183">
        <f>'0. HEBERGEMENT-WiP'!T39</f>
        <v>0</v>
      </c>
      <c r="U39" s="183">
        <f>'0. HEBERGEMENT-WiP'!U39</f>
        <v>0</v>
      </c>
      <c r="V39" s="183">
        <f>'0. HEBERGEMENT-WiP'!V39</f>
        <v>0</v>
      </c>
      <c r="W39" s="183" t="str">
        <f>'0. HEBERGEMENT-WiP'!W39</f>
        <v>Administration</v>
      </c>
      <c r="X39" s="183" t="str">
        <f>'0. HEBERGEMENT-WiP'!X39</f>
        <v>#USE ; #VALUE ; #BUY ; #FIN</v>
      </c>
      <c r="Y39" s="183" t="str">
        <f>'0. HEBERGEMENT-WiP'!Y39</f>
        <v>ProjectMngr ; ITMngr ;</v>
      </c>
      <c r="Z39" s="183" t="str">
        <f>'0. HEBERGEMENT-WiP'!Z39</f>
        <v>(X / Y ) * 100</v>
      </c>
      <c r="AA39" s="183" t="s">
        <v>5834</v>
      </c>
      <c r="AB39" s="183">
        <f>'0. HEBERGEMENT-WiP'!AB39</f>
        <v>100</v>
      </c>
      <c r="AC39" s="183" t="str">
        <f>'0. HEBERGEMENT-WiP'!AC39</f>
        <v>Medium</v>
      </c>
      <c r="AD39" s="183" t="str">
        <f>'0. HEBERGEMENT-WiP'!AD39</f>
        <v>OnUpdate</v>
      </c>
      <c r="AE39" s="183" t="s">
        <v>5808</v>
      </c>
      <c r="AF39" s="183">
        <f>'0. HEBERGEMENT-WiP'!AF39</f>
        <v>0</v>
      </c>
      <c r="AG39" s="183">
        <f>'0. HEBERGEMENT-WiP'!AG39</f>
        <v>0</v>
      </c>
      <c r="AH39" s="191"/>
    </row>
    <row r="40" spans="1:34" ht="15.75" customHeight="1">
      <c r="A40" s="183">
        <f>'0. HEBERGEMENT-WiP'!A40</f>
        <v>4</v>
      </c>
      <c r="B40" s="183" t="str">
        <f>'0. HEBERGEMENT-WiP'!B40</f>
        <v>HEB-4</v>
      </c>
      <c r="C40" s="183">
        <f>'0. HEBERGEMENT-WiP'!C40</f>
        <v>0</v>
      </c>
      <c r="D40" s="183">
        <f>'0. HEBERGEMENT-WiP'!D40</f>
        <v>0</v>
      </c>
      <c r="E40" s="183">
        <f>'0. HEBERGEMENT-WiP'!E40</f>
        <v>0</v>
      </c>
      <c r="F40" s="183" t="str">
        <f>'0. HEBERGEMENT-WiP'!F40</f>
        <v>4A/0A/1A</v>
      </c>
      <c r="G40" s="185" t="s">
        <v>5691</v>
      </c>
      <c r="H40" s="185" t="s">
        <v>11745</v>
      </c>
      <c r="I40" s="185" t="s">
        <v>5691</v>
      </c>
      <c r="J40" s="185" t="s">
        <v>5691</v>
      </c>
      <c r="K40" s="185" t="s">
        <v>5691</v>
      </c>
      <c r="L40" s="185" t="s">
        <v>5691</v>
      </c>
      <c r="M40" s="185" t="s">
        <v>5691</v>
      </c>
      <c r="N40" s="185" t="s">
        <v>5691</v>
      </c>
      <c r="O40" s="185" t="s">
        <v>5691</v>
      </c>
      <c r="P40" s="183">
        <f>'0. HEBERGEMENT-WiP'!P40</f>
        <v>0</v>
      </c>
      <c r="Q40" s="183">
        <f>'0. HEBERGEMENT-WiP'!Q40</f>
        <v>0</v>
      </c>
      <c r="R40" s="183">
        <f>'0. HEBERGEMENT-WiP'!R40</f>
        <v>0</v>
      </c>
      <c r="S40" s="183">
        <f>'0. HEBERGEMENT-WiP'!S40</f>
        <v>0</v>
      </c>
      <c r="T40" s="183">
        <f>'0. HEBERGEMENT-WiP'!T40</f>
        <v>0</v>
      </c>
      <c r="U40" s="183" t="str">
        <f>'0. HEBERGEMENT-WiP'!U40</f>
        <v>ODD#7 ; ODD#9 ; ODD#12 ; ODD#17</v>
      </c>
      <c r="V40" s="183">
        <f>'0. HEBERGEMENT-WiP'!V40</f>
        <v>0</v>
      </c>
      <c r="W40" s="183">
        <f>'0. HEBERGEMENT-WiP'!W40</f>
        <v>0</v>
      </c>
      <c r="X40" s="183">
        <f>'0. HEBERGEMENT-WiP'!X40</f>
        <v>0</v>
      </c>
      <c r="Y40" s="183">
        <f>'0. HEBERGEMENT-WiP'!Y40</f>
        <v>0</v>
      </c>
      <c r="Z40" s="183">
        <f>'0. HEBERGEMENT-WiP'!Z40</f>
        <v>0</v>
      </c>
      <c r="AA40" s="183">
        <f>'0. HEBERGEMENT-WiP'!AA40</f>
        <v>0</v>
      </c>
      <c r="AB40" s="183">
        <f>'0. HEBERGEMENT-WiP'!AB40</f>
        <v>0</v>
      </c>
      <c r="AC40" s="183">
        <f>'0. HEBERGEMENT-WiP'!AC40</f>
        <v>0</v>
      </c>
      <c r="AD40" s="183">
        <f>'0. HEBERGEMENT-WiP'!AD40</f>
        <v>0</v>
      </c>
      <c r="AE40" s="183">
        <f>'0. HEBERGEMENT-WiP'!AE40</f>
        <v>0</v>
      </c>
      <c r="AF40" s="183">
        <f>'0. HEBERGEMENT-WiP'!AF40</f>
        <v>0</v>
      </c>
      <c r="AG40" s="183">
        <f>'0. HEBERGEMENT-WiP'!AG40</f>
        <v>0</v>
      </c>
      <c r="AH40" s="191"/>
    </row>
    <row r="41" spans="1:34" ht="15.75" customHeight="1">
      <c r="A41" s="183">
        <f>'0. HEBERGEMENT-WiP'!A41</f>
        <v>4</v>
      </c>
      <c r="B41" s="183" t="str">
        <f>'0. HEBERGEMENT-WiP'!B41</f>
        <v>HEB-4.01</v>
      </c>
      <c r="C41" s="183" t="str">
        <f>'0. HEBERGEMENT-WiP'!C41</f>
        <v>A</v>
      </c>
      <c r="D41" s="183" t="str">
        <f>'0. HEBERGEMENT-WiP'!D41</f>
        <v>C</v>
      </c>
      <c r="E41" s="183" t="str">
        <f>'0. HEBERGEMENT-WiP'!E41</f>
        <v>C</v>
      </c>
      <c r="F41" s="183" t="str">
        <f>'0. HEBERGEMENT-WiP'!F41</f>
        <v>A/C/C</v>
      </c>
      <c r="G41" s="184" t="s">
        <v>11633</v>
      </c>
      <c r="H41" s="185" t="s">
        <v>5691</v>
      </c>
      <c r="I41" s="185" t="s">
        <v>11746</v>
      </c>
      <c r="J41" s="185" t="s">
        <v>11747</v>
      </c>
      <c r="K41" s="273" t="s">
        <v>11916</v>
      </c>
      <c r="L41" s="185" t="s">
        <v>11749</v>
      </c>
      <c r="M41" s="185" t="s">
        <v>5691</v>
      </c>
      <c r="N41" s="185" t="s">
        <v>5691</v>
      </c>
      <c r="O41" s="185" t="s">
        <v>11750</v>
      </c>
      <c r="P41" s="183">
        <f>'0. HEBERGEMENT-WiP'!P41</f>
        <v>0</v>
      </c>
      <c r="Q41" s="183" t="str">
        <f>'0. HEBERGEMENT-WiP'!Q41</f>
        <v>Hébergement</v>
      </c>
      <c r="R41" s="183" t="str">
        <f>'0. HEBERGEMENT-WiP'!R41</f>
        <v>RECO</v>
      </c>
      <c r="S41" s="183" t="str">
        <f>'0. HEBERGEMENT-WiP'!S41</f>
        <v>*</v>
      </c>
      <c r="T41" s="183">
        <f>'0. HEBERGEMENT-WiP'!T41</f>
        <v>0</v>
      </c>
      <c r="U41" s="183">
        <f>'0. HEBERGEMENT-WiP'!U41</f>
        <v>0</v>
      </c>
      <c r="V41" s="183">
        <f>'0. HEBERGEMENT-WiP'!V41</f>
        <v>0</v>
      </c>
      <c r="W41" s="183" t="str">
        <f>'0. HEBERGEMENT-WiP'!W41</f>
        <v>Utilisation</v>
      </c>
      <c r="X41" s="183" t="str">
        <f>'0. HEBERGEMENT-WiP'!X41</f>
        <v>#USE ; #COM ; #VALUE ; #BUY ;</v>
      </c>
      <c r="Y41" s="183" t="str">
        <f>'0. HEBERGEMENT-WiP'!Y41</f>
        <v>ProjectMngr ; ITMngr ;</v>
      </c>
      <c r="Z41" s="183" t="str">
        <f>'0. HEBERGEMENT-WiP'!Z41</f>
        <v>(X / Y ) * 100</v>
      </c>
      <c r="AA41" s="183" t="s">
        <v>5794</v>
      </c>
      <c r="AB41" s="183">
        <f>'0. HEBERGEMENT-WiP'!AB41</f>
        <v>100</v>
      </c>
      <c r="AC41" s="183" t="str">
        <f>'0. HEBERGEMENT-WiP'!AC41</f>
        <v>High</v>
      </c>
      <c r="AD41" s="183" t="str">
        <f>'0. HEBERGEMENT-WiP'!AD41</f>
        <v>Periodic</v>
      </c>
      <c r="AE41" s="183" t="str">
        <f>'0. HEBERGEMENT-WiP'!AE41</f>
        <v>Le dossier technique d'hébergement permet de suivre les sources d'approvisionnement en énergie</v>
      </c>
      <c r="AF41" s="183">
        <f>'0. HEBERGEMENT-WiP'!AF41</f>
        <v>0</v>
      </c>
      <c r="AG41" s="183">
        <f>'0. HEBERGEMENT-WiP'!AG41</f>
        <v>0</v>
      </c>
      <c r="AH41" s="191"/>
    </row>
    <row r="42" spans="1:34" ht="15.75" customHeight="1">
      <c r="A42" s="183">
        <f>'0. HEBERGEMENT-WiP'!A42</f>
        <v>4</v>
      </c>
      <c r="B42" s="183" t="str">
        <f>'0. HEBERGEMENT-WiP'!B42</f>
        <v>HEB-4.02</v>
      </c>
      <c r="C42" s="183" t="str">
        <f>'0. HEBERGEMENT-WiP'!C42</f>
        <v>B</v>
      </c>
      <c r="D42" s="183" t="str">
        <f>'0. HEBERGEMENT-WiP'!D42</f>
        <v>B</v>
      </c>
      <c r="E42" s="183" t="str">
        <f>'0. HEBERGEMENT-WiP'!E42</f>
        <v>B</v>
      </c>
      <c r="F42" s="183" t="str">
        <f>'0. HEBERGEMENT-WiP'!F42</f>
        <v>B/B/B</v>
      </c>
      <c r="G42" s="184" t="s">
        <v>11633</v>
      </c>
      <c r="H42" s="185" t="s">
        <v>5691</v>
      </c>
      <c r="I42" s="185" t="s">
        <v>11751</v>
      </c>
      <c r="J42" s="185" t="s">
        <v>11752</v>
      </c>
      <c r="K42" s="273" t="s">
        <v>11917</v>
      </c>
      <c r="L42" s="185" t="s">
        <v>11754</v>
      </c>
      <c r="M42" s="185" t="s">
        <v>5691</v>
      </c>
      <c r="N42" s="185" t="s">
        <v>5691</v>
      </c>
      <c r="O42" s="185" t="s">
        <v>11755</v>
      </c>
      <c r="P42" s="183">
        <f>'0. HEBERGEMENT-WiP'!P42</f>
        <v>0</v>
      </c>
      <c r="Q42" s="183" t="str">
        <f>'0. HEBERGEMENT-WiP'!Q42</f>
        <v>Hébergement</v>
      </c>
      <c r="R42" s="183" t="str">
        <f>'0. HEBERGEMENT-WiP'!R42</f>
        <v>RECO</v>
      </c>
      <c r="S42" s="183" t="str">
        <f>'0. HEBERGEMENT-WiP'!S42</f>
        <v>*</v>
      </c>
      <c r="T42" s="183">
        <f>'0. HEBERGEMENT-WiP'!T42</f>
        <v>0</v>
      </c>
      <c r="U42" s="183">
        <f>'0. HEBERGEMENT-WiP'!U42</f>
        <v>0</v>
      </c>
      <c r="V42" s="183" t="str">
        <f>'0. HEBERGEMENT-WiP'!V42</f>
        <v>INCONTOURNABLE</v>
      </c>
      <c r="W42" s="183" t="str">
        <f>'0. HEBERGEMENT-WiP'!W42</f>
        <v>Acquisition</v>
      </c>
      <c r="X42" s="183" t="str">
        <f>'0. HEBERGEMENT-WiP'!X42</f>
        <v>#COM ; #VALUE ; #BUY ;</v>
      </c>
      <c r="Y42" s="183" t="str">
        <f>'0. HEBERGEMENT-WiP'!Y42</f>
        <v>ProjectMngr ; ITMngr ;</v>
      </c>
      <c r="Z42" s="183" t="str">
        <f>'0. HEBERGEMENT-WiP'!Z42</f>
        <v>(X / Y ) * 100</v>
      </c>
      <c r="AA42" s="183" t="s">
        <v>5794</v>
      </c>
      <c r="AB42" s="183">
        <f>'0. HEBERGEMENT-WiP'!AB42</f>
        <v>100</v>
      </c>
      <c r="AC42" s="183" t="str">
        <f>'0. HEBERGEMENT-WiP'!AC42</f>
        <v>High</v>
      </c>
      <c r="AD42" s="183" t="str">
        <f>'0. HEBERGEMENT-WiP'!AD42</f>
        <v>Periodic</v>
      </c>
      <c r="AE42" s="183" t="str">
        <f>'0. HEBERGEMENT-WiP'!AE42</f>
        <v>Le dossier technique de l'hébergement trace l'éfficacité énergétique et les certifications des équipements</v>
      </c>
      <c r="AF42" s="183">
        <f>'0. HEBERGEMENT-WiP'!AF42</f>
        <v>0</v>
      </c>
      <c r="AG42" s="183">
        <f>'0. HEBERGEMENT-WiP'!AG42</f>
        <v>0</v>
      </c>
      <c r="AH42" s="191"/>
    </row>
    <row r="43" spans="1:34" ht="15.75" customHeight="1">
      <c r="A43" s="183">
        <f>'0. HEBERGEMENT-WiP'!A43</f>
        <v>4</v>
      </c>
      <c r="B43" s="183" t="str">
        <f>'0. HEBERGEMENT-WiP'!B43</f>
        <v>HEB-4.03</v>
      </c>
      <c r="C43" s="183" t="str">
        <f>'0. HEBERGEMENT-WiP'!C43</f>
        <v>B</v>
      </c>
      <c r="D43" s="183" t="str">
        <f>'0. HEBERGEMENT-WiP'!D43</f>
        <v>B</v>
      </c>
      <c r="E43" s="183" t="str">
        <f>'0. HEBERGEMENT-WiP'!E43</f>
        <v>B</v>
      </c>
      <c r="F43" s="183" t="str">
        <f>'0. HEBERGEMENT-WiP'!F43</f>
        <v>B/B/B</v>
      </c>
      <c r="G43" s="184" t="s">
        <v>11633</v>
      </c>
      <c r="H43" s="185" t="s">
        <v>5691</v>
      </c>
      <c r="I43" s="185" t="s">
        <v>11756</v>
      </c>
      <c r="J43" s="185" t="s">
        <v>11757</v>
      </c>
      <c r="K43" s="273" t="s">
        <v>11918</v>
      </c>
      <c r="L43" s="273" t="s">
        <v>11919</v>
      </c>
      <c r="M43" s="185" t="s">
        <v>5691</v>
      </c>
      <c r="N43" s="185" t="s">
        <v>5691</v>
      </c>
      <c r="O43" s="185" t="s">
        <v>11760</v>
      </c>
      <c r="P43" s="183">
        <f>'0. HEBERGEMENT-WiP'!P43</f>
        <v>0</v>
      </c>
      <c r="Q43" s="183" t="str">
        <f>'0. HEBERGEMENT-WiP'!Q43</f>
        <v>Hébergement</v>
      </c>
      <c r="R43" s="183" t="str">
        <f>'0. HEBERGEMENT-WiP'!R43</f>
        <v>RECO</v>
      </c>
      <c r="S43" s="183" t="str">
        <f>'0. HEBERGEMENT-WiP'!S43</f>
        <v>*</v>
      </c>
      <c r="T43" s="183">
        <f>'0. HEBERGEMENT-WiP'!T43</f>
        <v>0</v>
      </c>
      <c r="U43" s="183">
        <f>'0. HEBERGEMENT-WiP'!U43</f>
        <v>0</v>
      </c>
      <c r="V43" s="183">
        <f>'0. HEBERGEMENT-WiP'!V43</f>
        <v>0</v>
      </c>
      <c r="W43" s="183" t="str">
        <f>'0. HEBERGEMENT-WiP'!W43</f>
        <v>Administration</v>
      </c>
      <c r="X43" s="183" t="str">
        <f>'0. HEBERGEMENT-WiP'!X43</f>
        <v>#COM ; #VALUE ; #BUY ;</v>
      </c>
      <c r="Y43" s="183" t="str">
        <f>'0. HEBERGEMENT-WiP'!Y43</f>
        <v>ProjectMngr ; ITMngr ;</v>
      </c>
      <c r="Z43" s="183" t="str">
        <f>'0. HEBERGEMENT-WiP'!Z43</f>
        <v>(X / Y ) * 100</v>
      </c>
      <c r="AA43" s="183" t="s">
        <v>5794</v>
      </c>
      <c r="AB43" s="183">
        <f>'0. HEBERGEMENT-WiP'!AB43</f>
        <v>100</v>
      </c>
      <c r="AC43" s="183" t="str">
        <f>'0. HEBERGEMENT-WiP'!AC43</f>
        <v>High</v>
      </c>
      <c r="AD43" s="183" t="str">
        <f>'0. HEBERGEMENT-WiP'!AD43</f>
        <v>Periodic</v>
      </c>
      <c r="AE43" s="183" t="s">
        <v>11920</v>
      </c>
      <c r="AF43" s="183">
        <f>'0. HEBERGEMENT-WiP'!AF43</f>
        <v>0</v>
      </c>
      <c r="AG43" s="183">
        <f>'0. HEBERGEMENT-WiP'!AG43</f>
        <v>0</v>
      </c>
      <c r="AH43" s="191"/>
    </row>
    <row r="44" spans="1:34" ht="15.75" customHeight="1">
      <c r="A44" s="183">
        <f>'0. HEBERGEMENT-WiP'!A44</f>
        <v>4</v>
      </c>
      <c r="B44" s="183" t="str">
        <f>'0. HEBERGEMENT-WiP'!B44</f>
        <v>HEB-4.04</v>
      </c>
      <c r="C44" s="183" t="str">
        <f>'0. HEBERGEMENT-WiP'!C44</f>
        <v>B</v>
      </c>
      <c r="D44" s="183" t="str">
        <f>'0. HEBERGEMENT-WiP'!D44</f>
        <v>B</v>
      </c>
      <c r="E44" s="183" t="str">
        <f>'0. HEBERGEMENT-WiP'!E44</f>
        <v>B</v>
      </c>
      <c r="F44" s="183" t="str">
        <f>'0. HEBERGEMENT-WiP'!F44</f>
        <v>B/B/B</v>
      </c>
      <c r="G44" s="185" t="s">
        <v>11633</v>
      </c>
      <c r="H44" s="185" t="s">
        <v>5691</v>
      </c>
      <c r="I44" s="185" t="s">
        <v>5691</v>
      </c>
      <c r="J44" s="273" t="s">
        <v>11921</v>
      </c>
      <c r="K44" s="185" t="s">
        <v>11762</v>
      </c>
      <c r="L44" s="185" t="s">
        <v>11763</v>
      </c>
      <c r="M44" s="185" t="s">
        <v>11764</v>
      </c>
      <c r="N44" s="185" t="s">
        <v>5691</v>
      </c>
      <c r="O44" s="185" t="s">
        <v>5691</v>
      </c>
      <c r="P44" s="183">
        <f>'0. HEBERGEMENT-WiP'!P44</f>
        <v>0</v>
      </c>
      <c r="Q44" s="183" t="str">
        <f>'0. HEBERGEMENT-WiP'!Q44</f>
        <v>Hébergement</v>
      </c>
      <c r="R44" s="183" t="str">
        <f>'0. HEBERGEMENT-WiP'!R44</f>
        <v>RECO</v>
      </c>
      <c r="S44" s="183" t="str">
        <f>'0. HEBERGEMENT-WiP'!S44</f>
        <v>*</v>
      </c>
      <c r="T44" s="183">
        <f>'0. HEBERGEMENT-WiP'!T44</f>
        <v>0</v>
      </c>
      <c r="U44" s="183">
        <f>'0. HEBERGEMENT-WiP'!U44</f>
        <v>0</v>
      </c>
      <c r="V44" s="183">
        <f>'0. HEBERGEMENT-WiP'!V44</f>
        <v>0</v>
      </c>
      <c r="W44" s="183" t="str">
        <f>'0. HEBERGEMENT-WiP'!W44</f>
        <v>Utilisation</v>
      </c>
      <c r="X44" s="183" t="str">
        <f>'0. HEBERGEMENT-WiP'!X44</f>
        <v>#COM ; #VALUE ; #BUY ;</v>
      </c>
      <c r="Y44" s="183" t="str">
        <f>'0. HEBERGEMENT-WiP'!Y44</f>
        <v>ProjectMngr ; ITMngr ;</v>
      </c>
      <c r="Z44" s="183" t="str">
        <f>'0. HEBERGEMENT-WiP'!Z44</f>
        <v>(X / Y ) * 100</v>
      </c>
      <c r="AA44" s="183" t="s">
        <v>5794</v>
      </c>
      <c r="AB44" s="183">
        <f>'0. HEBERGEMENT-WiP'!AB44</f>
        <v>100</v>
      </c>
      <c r="AC44" s="183" t="str">
        <f>'0. HEBERGEMENT-WiP'!AC44</f>
        <v>High</v>
      </c>
      <c r="AD44" s="183" t="str">
        <f>'0. HEBERGEMENT-WiP'!AD44</f>
        <v>Periodic</v>
      </c>
      <c r="AE44" s="183" t="s">
        <v>5808</v>
      </c>
      <c r="AF44" s="183">
        <f>'0. HEBERGEMENT-WiP'!AF44</f>
        <v>0</v>
      </c>
      <c r="AG44" s="183">
        <f>'0. HEBERGEMENT-WiP'!AG44</f>
        <v>0</v>
      </c>
      <c r="AH44" s="191"/>
    </row>
    <row r="45" spans="1:34" ht="15.75" customHeight="1">
      <c r="A45" s="183">
        <f>'0. HEBERGEMENT-WiP'!A45</f>
        <v>4</v>
      </c>
      <c r="B45" s="183" t="str">
        <f>'0. HEBERGEMENT-WiP'!B45</f>
        <v>HEB-4.05</v>
      </c>
      <c r="C45" s="183" t="str">
        <f>'0. HEBERGEMENT-WiP'!C45</f>
        <v>B</v>
      </c>
      <c r="D45" s="183" t="str">
        <f>'0. HEBERGEMENT-WiP'!D45</f>
        <v>B</v>
      </c>
      <c r="E45" s="183" t="str">
        <f>'0. HEBERGEMENT-WiP'!E45</f>
        <v>B</v>
      </c>
      <c r="F45" s="183" t="str">
        <f>'0. HEBERGEMENT-WiP'!F45</f>
        <v>B/B/B</v>
      </c>
      <c r="G45" s="184" t="s">
        <v>11336</v>
      </c>
      <c r="H45" s="185" t="s">
        <v>5691</v>
      </c>
      <c r="I45" s="185" t="s">
        <v>11765</v>
      </c>
      <c r="J45" s="185" t="s">
        <v>11766</v>
      </c>
      <c r="K45" s="273" t="s">
        <v>11922</v>
      </c>
      <c r="L45" s="185" t="s">
        <v>11768</v>
      </c>
      <c r="M45" s="185" t="s">
        <v>5691</v>
      </c>
      <c r="N45" s="185" t="s">
        <v>5691</v>
      </c>
      <c r="O45" s="185" t="s">
        <v>5691</v>
      </c>
      <c r="P45" s="183">
        <f>'0. HEBERGEMENT-WiP'!P45</f>
        <v>0</v>
      </c>
      <c r="Q45" s="183" t="str">
        <f>'0. HEBERGEMENT-WiP'!Q45</f>
        <v>Cycle de vie</v>
      </c>
      <c r="R45" s="183" t="str">
        <f>'0. HEBERGEMENT-WiP'!R45</f>
        <v>RECO</v>
      </c>
      <c r="S45" s="183" t="str">
        <f>'0. HEBERGEMENT-WiP'!S45</f>
        <v>*</v>
      </c>
      <c r="T45" s="183">
        <f>'0. HEBERGEMENT-WiP'!T45</f>
        <v>0</v>
      </c>
      <c r="U45" s="183">
        <f>'0. HEBERGEMENT-WiP'!U45</f>
        <v>0</v>
      </c>
      <c r="V45" s="183">
        <f>'0. HEBERGEMENT-WiP'!V45</f>
        <v>0</v>
      </c>
      <c r="W45" s="183" t="str">
        <f>'0. HEBERGEMENT-WiP'!W45</f>
        <v>Acquisition</v>
      </c>
      <c r="X45" s="183" t="str">
        <f>'0. HEBERGEMENT-WiP'!X45</f>
        <v>#COM ; #VALUE ; #BUY ;</v>
      </c>
      <c r="Y45" s="183" t="str">
        <f>'0. HEBERGEMENT-WiP'!Y45</f>
        <v>ProjectMngr ; ITMngr ;</v>
      </c>
      <c r="Z45" s="183">
        <f>'0. HEBERGEMENT-WiP'!Z45</f>
        <v>0</v>
      </c>
      <c r="AA45" s="183">
        <f>'0. HEBERGEMENT-WiP'!AA45</f>
        <v>0</v>
      </c>
      <c r="AB45" s="183">
        <f>'0. HEBERGEMENT-WiP'!AB45</f>
        <v>0</v>
      </c>
      <c r="AC45" s="183" t="str">
        <f>'0. HEBERGEMENT-WiP'!AC45</f>
        <v>High</v>
      </c>
      <c r="AD45" s="183" t="str">
        <f>'0. HEBERGEMENT-WiP'!AD45</f>
        <v>Periodic</v>
      </c>
      <c r="AE45" s="183" t="s">
        <v>11893</v>
      </c>
      <c r="AF45" s="183">
        <f>'0. HEBERGEMENT-WiP'!AF45</f>
        <v>0</v>
      </c>
      <c r="AG45" s="183">
        <f>'0. HEBERGEMENT-WiP'!AG45</f>
        <v>0</v>
      </c>
      <c r="AH45" s="191"/>
    </row>
    <row r="46" spans="1:34" ht="15.75" customHeight="1">
      <c r="A46" s="183">
        <f>'0. HEBERGEMENT-WiP'!A46</f>
        <v>4</v>
      </c>
      <c r="B46" s="183" t="str">
        <f>'0. HEBERGEMENT-WiP'!B46</f>
        <v>HEB-4.C01</v>
      </c>
      <c r="C46" s="183" t="str">
        <f>'0. HEBERGEMENT-WiP'!C46</f>
        <v>C</v>
      </c>
      <c r="D46" s="183" t="str">
        <f>'0. HEBERGEMENT-WiP'!D46</f>
        <v>B</v>
      </c>
      <c r="E46" s="183" t="str">
        <f>'0. HEBERGEMENT-WiP'!E46</f>
        <v>B</v>
      </c>
      <c r="F46" s="183" t="str">
        <f>'0. HEBERGEMENT-WiP'!F46</f>
        <v>C/B/B</v>
      </c>
      <c r="G46" s="185" t="s">
        <v>11336</v>
      </c>
      <c r="H46" s="185" t="s">
        <v>5691</v>
      </c>
      <c r="I46" s="185" t="s">
        <v>11769</v>
      </c>
      <c r="J46" s="273" t="s">
        <v>11923</v>
      </c>
      <c r="K46" s="273" t="s">
        <v>11924</v>
      </c>
      <c r="L46" s="273" t="s">
        <v>11925</v>
      </c>
      <c r="M46" s="185" t="s">
        <v>5691</v>
      </c>
      <c r="N46" s="185" t="s">
        <v>5691</v>
      </c>
      <c r="O46" s="185" t="s">
        <v>5691</v>
      </c>
      <c r="P46" s="183">
        <f>'0. HEBERGEMENT-WiP'!P46</f>
        <v>0</v>
      </c>
      <c r="Q46" s="183" t="str">
        <f>'0. HEBERGEMENT-WiP'!Q46</f>
        <v>Cycle de vie</v>
      </c>
      <c r="R46" s="183" t="str">
        <f>'0. HEBERGEMENT-WiP'!R46</f>
        <v>CONSEIL</v>
      </c>
      <c r="S46" s="183" t="str">
        <f>'0. HEBERGEMENT-WiP'!S46</f>
        <v>N/A</v>
      </c>
      <c r="T46" s="183">
        <f>'0. HEBERGEMENT-WiP'!T46</f>
        <v>0</v>
      </c>
      <c r="U46" s="183">
        <f>'0. HEBERGEMENT-WiP'!U46</f>
        <v>0</v>
      </c>
      <c r="V46" s="183">
        <f>'0. HEBERGEMENT-WiP'!V46</f>
        <v>0</v>
      </c>
      <c r="W46" s="183" t="str">
        <f>'0. HEBERGEMENT-WiP'!W46</f>
        <v>Acquisition</v>
      </c>
      <c r="X46" s="183">
        <f>'0. HEBERGEMENT-WiP'!X46</f>
        <v>0</v>
      </c>
      <c r="Y46" s="183">
        <f>'0. HEBERGEMENT-WiP'!Y46</f>
        <v>0</v>
      </c>
      <c r="Z46" s="183">
        <f>'0. HEBERGEMENT-WiP'!Z46</f>
        <v>0</v>
      </c>
      <c r="AA46" s="183">
        <f>'0. HEBERGEMENT-WiP'!AA46</f>
        <v>0</v>
      </c>
      <c r="AB46" s="183">
        <f>'0. HEBERGEMENT-WiP'!AB46</f>
        <v>0</v>
      </c>
      <c r="AC46" s="183">
        <f>'0. HEBERGEMENT-WiP'!AC46</f>
        <v>0</v>
      </c>
      <c r="AD46" s="183">
        <f>'0. HEBERGEMENT-WiP'!AD46</f>
        <v>0</v>
      </c>
      <c r="AE46" s="183">
        <f>'0. HEBERGEMENT-WiP'!AE46</f>
        <v>0</v>
      </c>
      <c r="AF46" s="183">
        <f>'0. HEBERGEMENT-WiP'!AF46</f>
        <v>0</v>
      </c>
      <c r="AG46" s="183">
        <f>'0. HEBERGEMENT-WiP'!AG46</f>
        <v>0</v>
      </c>
      <c r="AH46" s="191"/>
    </row>
    <row r="47" spans="1:34" ht="15.75" customHeight="1">
      <c r="A47" s="183">
        <f>'0. HEBERGEMENT-WiP'!A47</f>
        <v>4</v>
      </c>
      <c r="B47" s="183" t="str">
        <f>'0. HEBERGEMENT-WiP'!B47</f>
        <v>HEB-4.06</v>
      </c>
      <c r="C47" s="183" t="str">
        <f>'0. HEBERGEMENT-WiP'!C47</f>
        <v>B</v>
      </c>
      <c r="D47" s="183" t="str">
        <f>'0. HEBERGEMENT-WiP'!D47</f>
        <v>B</v>
      </c>
      <c r="E47" s="183" t="str">
        <f>'0. HEBERGEMENT-WiP'!E47</f>
        <v>B</v>
      </c>
      <c r="F47" s="183" t="str">
        <f>'0. HEBERGEMENT-WiP'!F47</f>
        <v>B/B/B</v>
      </c>
      <c r="G47" s="184" t="s">
        <v>11698</v>
      </c>
      <c r="H47" s="185" t="s">
        <v>5691</v>
      </c>
      <c r="I47" s="185" t="s">
        <v>11773</v>
      </c>
      <c r="J47" s="273" t="s">
        <v>11926</v>
      </c>
      <c r="K47" s="273" t="s">
        <v>11927</v>
      </c>
      <c r="L47" s="185" t="s">
        <v>11776</v>
      </c>
      <c r="M47" s="185" t="s">
        <v>5691</v>
      </c>
      <c r="N47" s="185" t="s">
        <v>5691</v>
      </c>
      <c r="O47" s="185" t="s">
        <v>5691</v>
      </c>
      <c r="P47" s="183">
        <f>'0. HEBERGEMENT-WiP'!P47</f>
        <v>0</v>
      </c>
      <c r="Q47" s="183" t="str">
        <f>'0. HEBERGEMENT-WiP'!Q47</f>
        <v>Cycle de vie</v>
      </c>
      <c r="R47" s="183" t="str">
        <f>'0. HEBERGEMENT-WiP'!R47</f>
        <v>RECO</v>
      </c>
      <c r="S47" s="183" t="str">
        <f>'0. HEBERGEMENT-WiP'!S47</f>
        <v>*</v>
      </c>
      <c r="T47" s="183">
        <f>'0. HEBERGEMENT-WiP'!T47</f>
        <v>0</v>
      </c>
      <c r="U47" s="183">
        <f>'0. HEBERGEMENT-WiP'!U47</f>
        <v>0</v>
      </c>
      <c r="V47" s="183" t="str">
        <f>'0. HEBERGEMENT-WiP'!V47</f>
        <v>INCONTOURNABLE</v>
      </c>
      <c r="W47" s="183" t="str">
        <f>'0. HEBERGEMENT-WiP'!W47</f>
        <v>Administration</v>
      </c>
      <c r="X47" s="183" t="str">
        <f>'0. HEBERGEMENT-WiP'!X47</f>
        <v>#COM ; #VALUE ; #BUY ;</v>
      </c>
      <c r="Y47" s="183" t="str">
        <f>'0. HEBERGEMENT-WiP'!Y47</f>
        <v>ProjectMngr ; ITMngr ;</v>
      </c>
      <c r="Z47" s="183" t="str">
        <f>'0. HEBERGEMENT-WiP'!Z47</f>
        <v>(X / Y ) * 100</v>
      </c>
      <c r="AA47" s="183" t="s">
        <v>5794</v>
      </c>
      <c r="AB47" s="183">
        <f>'0. HEBERGEMENT-WiP'!AB47</f>
        <v>100</v>
      </c>
      <c r="AC47" s="183" t="str">
        <f>'0. HEBERGEMENT-WiP'!AC47</f>
        <v>High</v>
      </c>
      <c r="AD47" s="183" t="str">
        <f>'0. HEBERGEMENT-WiP'!AD47</f>
        <v>Periodic</v>
      </c>
      <c r="AE47" s="183" t="s">
        <v>11928</v>
      </c>
      <c r="AF47" s="183">
        <f>'0. HEBERGEMENT-WiP'!AF47</f>
        <v>0</v>
      </c>
      <c r="AG47" s="183">
        <f>'0. HEBERGEMENT-WiP'!AG47</f>
        <v>0</v>
      </c>
      <c r="AH47" s="191"/>
    </row>
    <row r="48" spans="1:34" ht="15.75" customHeight="1">
      <c r="A48" s="183">
        <f>'0. HEBERGEMENT-WiP'!A48</f>
        <v>4</v>
      </c>
      <c r="B48" s="183" t="str">
        <f>'0. HEBERGEMENT-WiP'!B48</f>
        <v>HEB-4.C02</v>
      </c>
      <c r="C48" s="183" t="str">
        <f>'0. HEBERGEMENT-WiP'!C48</f>
        <v>A</v>
      </c>
      <c r="D48" s="183" t="str">
        <f>'0. HEBERGEMENT-WiP'!D48</f>
        <v>B</v>
      </c>
      <c r="E48" s="183" t="str">
        <f>'0. HEBERGEMENT-WiP'!E48</f>
        <v>B</v>
      </c>
      <c r="F48" s="183" t="str">
        <f>'0. HEBERGEMENT-WiP'!F48</f>
        <v>A/B/B</v>
      </c>
      <c r="G48" s="184" t="s">
        <v>11912</v>
      </c>
      <c r="H48" s="185" t="s">
        <v>5691</v>
      </c>
      <c r="I48" s="185" t="s">
        <v>11777</v>
      </c>
      <c r="J48" s="273" t="s">
        <v>11929</v>
      </c>
      <c r="K48" s="273" t="s">
        <v>11930</v>
      </c>
      <c r="L48" s="273" t="s">
        <v>11931</v>
      </c>
      <c r="M48" s="185" t="s">
        <v>5691</v>
      </c>
      <c r="N48" s="185" t="s">
        <v>5691</v>
      </c>
      <c r="O48" s="185" t="s">
        <v>5691</v>
      </c>
      <c r="P48" s="183">
        <f>'0. HEBERGEMENT-WiP'!P48</f>
        <v>0</v>
      </c>
      <c r="Q48" s="183" t="str">
        <f>'0. HEBERGEMENT-WiP'!Q48</f>
        <v>Cycle de vie</v>
      </c>
      <c r="R48" s="183" t="str">
        <f>'0. HEBERGEMENT-WiP'!R48</f>
        <v>CONSEIL</v>
      </c>
      <c r="S48" s="183" t="str">
        <f>'0. HEBERGEMENT-WiP'!S48</f>
        <v>N/A</v>
      </c>
      <c r="T48" s="183">
        <f>'0. HEBERGEMENT-WiP'!T48</f>
        <v>0</v>
      </c>
      <c r="U48" s="183">
        <f>'0. HEBERGEMENT-WiP'!U48</f>
        <v>0</v>
      </c>
      <c r="V48" s="183">
        <f>'0. HEBERGEMENT-WiP'!V48</f>
        <v>0</v>
      </c>
      <c r="W48" s="183" t="str">
        <f>'0. HEBERGEMENT-WiP'!W48</f>
        <v>Déploiement</v>
      </c>
      <c r="X48" s="183">
        <f>'0. HEBERGEMENT-WiP'!X48</f>
        <v>0</v>
      </c>
      <c r="Y48" s="183">
        <f>'0. HEBERGEMENT-WiP'!Y48</f>
        <v>0</v>
      </c>
      <c r="Z48" s="183">
        <f>'0. HEBERGEMENT-WiP'!Z48</f>
        <v>0</v>
      </c>
      <c r="AA48" s="183">
        <f>'0. HEBERGEMENT-WiP'!AA48</f>
        <v>0</v>
      </c>
      <c r="AB48" s="183">
        <f>'0. HEBERGEMENT-WiP'!AB48</f>
        <v>0</v>
      </c>
      <c r="AC48" s="183">
        <f>'0. HEBERGEMENT-WiP'!AC48</f>
        <v>0</v>
      </c>
      <c r="AD48" s="183">
        <f>'0. HEBERGEMENT-WiP'!AD48</f>
        <v>0</v>
      </c>
      <c r="AE48" s="183" t="s">
        <v>11920</v>
      </c>
      <c r="AF48" s="183">
        <f>'0. HEBERGEMENT-WiP'!AF48</f>
        <v>0</v>
      </c>
      <c r="AG48" s="183">
        <f>'0. HEBERGEMENT-WiP'!AG48</f>
        <v>0</v>
      </c>
      <c r="AH48" s="191"/>
    </row>
    <row r="49" spans="1:34" ht="15.75" customHeight="1">
      <c r="A49" s="183">
        <f>'0. HEBERGEMENT-WiP'!A49</f>
        <v>4</v>
      </c>
      <c r="B49" s="183" t="str">
        <f>'0. HEBERGEMENT-WiP'!B49</f>
        <v>HEB-4.07</v>
      </c>
      <c r="C49" s="183" t="str">
        <f>'0. HEBERGEMENT-WiP'!C49</f>
        <v>A</v>
      </c>
      <c r="D49" s="183" t="str">
        <f>'0. HEBERGEMENT-WiP'!D49</f>
        <v>B</v>
      </c>
      <c r="E49" s="183" t="str">
        <f>'0. HEBERGEMENT-WiP'!E49</f>
        <v>A</v>
      </c>
      <c r="F49" s="183" t="str">
        <f>'0. HEBERGEMENT-WiP'!F49</f>
        <v>A/B/A</v>
      </c>
      <c r="G49" s="184" t="s">
        <v>11912</v>
      </c>
      <c r="H49" s="185" t="s">
        <v>5691</v>
      </c>
      <c r="I49" s="185" t="s">
        <v>5691</v>
      </c>
      <c r="J49" s="185" t="s">
        <v>11781</v>
      </c>
      <c r="K49" s="185" t="s">
        <v>11932</v>
      </c>
      <c r="L49" s="185" t="s">
        <v>11783</v>
      </c>
      <c r="M49" s="185" t="s">
        <v>5691</v>
      </c>
      <c r="N49" s="185" t="s">
        <v>5691</v>
      </c>
      <c r="O49" s="185" t="s">
        <v>11784</v>
      </c>
      <c r="P49" s="183">
        <f>'0. HEBERGEMENT-WiP'!P49</f>
        <v>0</v>
      </c>
      <c r="Q49" s="183" t="str">
        <f>'0. HEBERGEMENT-WiP'!Q49</f>
        <v>Cycle de vie</v>
      </c>
      <c r="R49" s="183" t="str">
        <f>'0. HEBERGEMENT-WiP'!R49</f>
        <v>RECO</v>
      </c>
      <c r="S49" s="183" t="str">
        <f>'0. HEBERGEMENT-WiP'!S49</f>
        <v>*</v>
      </c>
      <c r="T49" s="183">
        <f>'0. HEBERGEMENT-WiP'!T49</f>
        <v>0</v>
      </c>
      <c r="U49" s="183">
        <f>'0. HEBERGEMENT-WiP'!U49</f>
        <v>0</v>
      </c>
      <c r="V49" s="183">
        <f>'0. HEBERGEMENT-WiP'!V49</f>
        <v>0</v>
      </c>
      <c r="W49" s="183" t="str">
        <f>'0. HEBERGEMENT-WiP'!W49</f>
        <v>Maintenance</v>
      </c>
      <c r="X49" s="183" t="str">
        <f>'0. HEBERGEMENT-WiP'!X49</f>
        <v>#MAINT ; #COM ; #VALUE ; #FIN</v>
      </c>
      <c r="Y49" s="183" t="str">
        <f>'0. HEBERGEMENT-WiP'!Y49</f>
        <v>ProjectMngr ; ITMngr ;</v>
      </c>
      <c r="Z49" s="183" t="str">
        <f>'0. HEBERGEMENT-WiP'!Z49</f>
        <v>(X / Y ) * 100</v>
      </c>
      <c r="AA49" s="183" t="s">
        <v>5794</v>
      </c>
      <c r="AB49" s="183">
        <f>'0. HEBERGEMENT-WiP'!AB49</f>
        <v>100</v>
      </c>
      <c r="AC49" s="183" t="str">
        <f>'0. HEBERGEMENT-WiP'!AC49</f>
        <v>Medium</v>
      </c>
      <c r="AD49" s="183" t="str">
        <f>'0. HEBERGEMENT-WiP'!AD49</f>
        <v>Periodic</v>
      </c>
      <c r="AE49" s="183" t="s">
        <v>11933</v>
      </c>
      <c r="AF49" s="183">
        <f>'0. HEBERGEMENT-WiP'!AF49</f>
        <v>0</v>
      </c>
      <c r="AG49" s="183">
        <f>'0. HEBERGEMENT-WiP'!AG49</f>
        <v>0</v>
      </c>
      <c r="AH49" s="191"/>
    </row>
    <row r="50" spans="1:34" ht="15.75" customHeight="1">
      <c r="A50" s="183">
        <f>'0. HEBERGEMENT-WiP'!A50</f>
        <v>4</v>
      </c>
      <c r="B50" s="183" t="str">
        <f>'0. HEBERGEMENT-WiP'!B50</f>
        <v>HEB-4.08</v>
      </c>
      <c r="C50" s="183" t="str">
        <f>'0. HEBERGEMENT-WiP'!C50</f>
        <v>A</v>
      </c>
      <c r="D50" s="183" t="str">
        <f>'0. HEBERGEMENT-WiP'!D50</f>
        <v>B</v>
      </c>
      <c r="E50" s="183" t="str">
        <f>'0. HEBERGEMENT-WiP'!E50</f>
        <v>B</v>
      </c>
      <c r="F50" s="183" t="str">
        <f>'0. HEBERGEMENT-WiP'!F50</f>
        <v>A/B/B</v>
      </c>
      <c r="G50" s="184" t="s">
        <v>11912</v>
      </c>
      <c r="H50" s="185" t="s">
        <v>5691</v>
      </c>
      <c r="I50" s="185" t="s">
        <v>5691</v>
      </c>
      <c r="J50" s="273" t="s">
        <v>11934</v>
      </c>
      <c r="K50" s="273" t="s">
        <v>11935</v>
      </c>
      <c r="L50" s="185" t="s">
        <v>11787</v>
      </c>
      <c r="M50" s="185" t="s">
        <v>5691</v>
      </c>
      <c r="N50" s="185" t="s">
        <v>5691</v>
      </c>
      <c r="O50" s="185" t="s">
        <v>5691</v>
      </c>
      <c r="P50" s="183">
        <f>'0. HEBERGEMENT-WiP'!P50</f>
        <v>0</v>
      </c>
      <c r="Q50" s="183" t="str">
        <f>'0. HEBERGEMENT-WiP'!Q50</f>
        <v>Cycle de vie</v>
      </c>
      <c r="R50" s="183" t="str">
        <f>'0. HEBERGEMENT-WiP'!R50</f>
        <v>RECO</v>
      </c>
      <c r="S50" s="183" t="str">
        <f>'0. HEBERGEMENT-WiP'!S50</f>
        <v>*</v>
      </c>
      <c r="T50" s="183">
        <f>'0. HEBERGEMENT-WiP'!T50</f>
        <v>0</v>
      </c>
      <c r="U50" s="183">
        <f>'0. HEBERGEMENT-WiP'!U50</f>
        <v>0</v>
      </c>
      <c r="V50" s="183" t="str">
        <f>'0. HEBERGEMENT-WiP'!V50</f>
        <v>INCONTOURNABLE</v>
      </c>
      <c r="W50" s="183" t="str">
        <f>'0. HEBERGEMENT-WiP'!W50</f>
        <v>Fin de Vie</v>
      </c>
      <c r="X50" s="183" t="str">
        <f>'0. HEBERGEMENT-WiP'!X50</f>
        <v>#COM ; #VALUE ; #BUY  ; #OBSO</v>
      </c>
      <c r="Y50" s="183" t="str">
        <f>'0. HEBERGEMENT-WiP'!Y50</f>
        <v>ProjectMngr ; ITMngr ;</v>
      </c>
      <c r="Z50" s="183" t="str">
        <f>'0. HEBERGEMENT-WiP'!Z50</f>
        <v>(X / Y ) * 100</v>
      </c>
      <c r="AA50" s="183" t="s">
        <v>5794</v>
      </c>
      <c r="AB50" s="183">
        <f>'0. HEBERGEMENT-WiP'!AB50</f>
        <v>100</v>
      </c>
      <c r="AC50" s="183" t="str">
        <f>'0. HEBERGEMENT-WiP'!AC50</f>
        <v>Medium</v>
      </c>
      <c r="AD50" s="183" t="str">
        <f>'0. HEBERGEMENT-WiP'!AD50</f>
        <v>Periodic</v>
      </c>
      <c r="AE50" s="183" t="s">
        <v>11933</v>
      </c>
      <c r="AF50" s="183">
        <f>'0. HEBERGEMENT-WiP'!AF50</f>
        <v>0</v>
      </c>
      <c r="AG50" s="183">
        <f>'0. HEBERGEMENT-WiP'!AG50</f>
        <v>0</v>
      </c>
      <c r="AH50" s="191"/>
    </row>
    <row r="51" spans="1:34" ht="15.75" customHeight="1">
      <c r="A51" s="183">
        <f>'0. HEBERGEMENT-WiP'!A51</f>
        <v>4</v>
      </c>
      <c r="B51" s="183" t="str">
        <f>'0. HEBERGEMENT-WiP'!B51</f>
        <v>HEB-4.C03</v>
      </c>
      <c r="C51" s="183" t="str">
        <f>'0. HEBERGEMENT-WiP'!C51</f>
        <v>B</v>
      </c>
      <c r="D51" s="183" t="str">
        <f>'0. HEBERGEMENT-WiP'!D51</f>
        <v>B</v>
      </c>
      <c r="E51" s="183" t="str">
        <f>'0. HEBERGEMENT-WiP'!E51</f>
        <v>B</v>
      </c>
      <c r="F51" s="183" t="str">
        <f>'0. HEBERGEMENT-WiP'!F51</f>
        <v>B/B/B</v>
      </c>
      <c r="G51" s="184" t="s">
        <v>11912</v>
      </c>
      <c r="H51" s="185" t="s">
        <v>5691</v>
      </c>
      <c r="I51" s="185" t="s">
        <v>11788</v>
      </c>
      <c r="J51" s="185" t="s">
        <v>11789</v>
      </c>
      <c r="K51" s="273" t="s">
        <v>11936</v>
      </c>
      <c r="L51" s="185" t="s">
        <v>11791</v>
      </c>
      <c r="M51" s="185" t="s">
        <v>5691</v>
      </c>
      <c r="N51" s="185" t="s">
        <v>5691</v>
      </c>
      <c r="O51" s="185" t="s">
        <v>5691</v>
      </c>
      <c r="P51" s="183">
        <f>'0. HEBERGEMENT-WiP'!P51</f>
        <v>0</v>
      </c>
      <c r="Q51" s="183" t="str">
        <f>'0. HEBERGEMENT-WiP'!Q51</f>
        <v>Cycle de vie</v>
      </c>
      <c r="R51" s="183" t="str">
        <f>'0. HEBERGEMENT-WiP'!R51</f>
        <v>CONSEIL</v>
      </c>
      <c r="S51" s="183" t="str">
        <f>'0. HEBERGEMENT-WiP'!S51</f>
        <v>N/A</v>
      </c>
      <c r="T51" s="183">
        <f>'0. HEBERGEMENT-WiP'!T51</f>
        <v>0</v>
      </c>
      <c r="U51" s="183">
        <f>'0. HEBERGEMENT-WiP'!U51</f>
        <v>0</v>
      </c>
      <c r="V51" s="183">
        <f>'0. HEBERGEMENT-WiP'!V51</f>
        <v>0</v>
      </c>
      <c r="W51" s="183" t="str">
        <f>'0. HEBERGEMENT-WiP'!W51</f>
        <v>Fin de Vie</v>
      </c>
      <c r="X51" s="183">
        <f>'0. HEBERGEMENT-WiP'!X51</f>
        <v>0</v>
      </c>
      <c r="Y51" s="183">
        <f>'0. HEBERGEMENT-WiP'!Y51</f>
        <v>0</v>
      </c>
      <c r="Z51" s="183">
        <f>'0. HEBERGEMENT-WiP'!Z51</f>
        <v>0</v>
      </c>
      <c r="AA51" s="183">
        <f>'0. HEBERGEMENT-WiP'!AA51</f>
        <v>0</v>
      </c>
      <c r="AB51" s="183">
        <f>'0. HEBERGEMENT-WiP'!AB51</f>
        <v>0</v>
      </c>
      <c r="AC51" s="183">
        <f>'0. HEBERGEMENT-WiP'!AC51</f>
        <v>0</v>
      </c>
      <c r="AD51" s="183">
        <f>'0. HEBERGEMENT-WiP'!AD51</f>
        <v>0</v>
      </c>
      <c r="AE51" s="183">
        <f>'0. HEBERGEMENT-WiP'!AE51</f>
        <v>0</v>
      </c>
      <c r="AF51" s="183">
        <f>'0. HEBERGEMENT-WiP'!AF51</f>
        <v>0</v>
      </c>
      <c r="AG51" s="183">
        <f>'0. HEBERGEMENT-WiP'!AG51</f>
        <v>0</v>
      </c>
      <c r="AH51" s="191"/>
    </row>
    <row r="52" spans="1:34" ht="15.75" customHeight="1">
      <c r="A52" s="183">
        <f>'0. HEBERGEMENT-WiP'!A52</f>
        <v>4</v>
      </c>
      <c r="B52" s="183" t="str">
        <f>'0. HEBERGEMENT-WiP'!B52</f>
        <v>HEB-4.09</v>
      </c>
      <c r="C52" s="183" t="str">
        <f>'0. HEBERGEMENT-WiP'!C52</f>
        <v>B</v>
      </c>
      <c r="D52" s="183" t="str">
        <f>'0. HEBERGEMENT-WiP'!D52</f>
        <v>B</v>
      </c>
      <c r="E52" s="183" t="str">
        <f>'0. HEBERGEMENT-WiP'!E52</f>
        <v>B</v>
      </c>
      <c r="F52" s="183" t="str">
        <f>'0. HEBERGEMENT-WiP'!F52</f>
        <v>B/B/B</v>
      </c>
      <c r="G52" s="184" t="s">
        <v>11912</v>
      </c>
      <c r="H52" s="185" t="s">
        <v>5691</v>
      </c>
      <c r="I52" s="185" t="s">
        <v>5691</v>
      </c>
      <c r="J52" s="185" t="s">
        <v>11792</v>
      </c>
      <c r="K52" s="274" t="s">
        <v>11793</v>
      </c>
      <c r="L52" s="185" t="s">
        <v>11794</v>
      </c>
      <c r="M52" s="185" t="s">
        <v>5691</v>
      </c>
      <c r="N52" s="185" t="s">
        <v>5691</v>
      </c>
      <c r="O52" s="185" t="s">
        <v>5691</v>
      </c>
      <c r="P52" s="183">
        <f>'0. HEBERGEMENT-WiP'!P52</f>
        <v>0</v>
      </c>
      <c r="Q52" s="183" t="str">
        <f>'0. HEBERGEMENT-WiP'!Q52</f>
        <v>Cycle de vie</v>
      </c>
      <c r="R52" s="183" t="str">
        <f>'0. HEBERGEMENT-WiP'!R52</f>
        <v>RECO</v>
      </c>
      <c r="S52" s="183" t="str">
        <f>'0. HEBERGEMENT-WiP'!S52</f>
        <v>**</v>
      </c>
      <c r="T52" s="183">
        <f>'0. HEBERGEMENT-WiP'!T52</f>
        <v>0</v>
      </c>
      <c r="U52" s="183">
        <f>'0. HEBERGEMENT-WiP'!U52</f>
        <v>0</v>
      </c>
      <c r="V52" s="183">
        <f>'0. HEBERGEMENT-WiP'!V52</f>
        <v>0</v>
      </c>
      <c r="W52" s="183" t="str">
        <f>'0. HEBERGEMENT-WiP'!W52</f>
        <v>Réalisation</v>
      </c>
      <c r="X52" s="183" t="str">
        <f>'0. HEBERGEMENT-WiP'!X52</f>
        <v>#COM ; #VALUE ; #BUY ;</v>
      </c>
      <c r="Y52" s="183" t="str">
        <f>'0. HEBERGEMENT-WiP'!Y52</f>
        <v>ProjectMngr ; ITMngr ;</v>
      </c>
      <c r="Z52" s="183">
        <f>'0. HEBERGEMENT-WiP'!Z52</f>
        <v>0</v>
      </c>
      <c r="AA52" s="183">
        <f>'0. HEBERGEMENT-WiP'!AA52</f>
        <v>0</v>
      </c>
      <c r="AB52" s="183">
        <f>'0. HEBERGEMENT-WiP'!AB52</f>
        <v>0</v>
      </c>
      <c r="AC52" s="183" t="str">
        <f>'0. HEBERGEMENT-WiP'!AC52</f>
        <v>Low</v>
      </c>
      <c r="AD52" s="183" t="str">
        <f>'0. HEBERGEMENT-WiP'!AD52</f>
        <v>Once</v>
      </c>
      <c r="AE52" s="183" t="s">
        <v>5808</v>
      </c>
      <c r="AF52" s="183">
        <f>'0. HEBERGEMENT-WiP'!AF52</f>
        <v>0</v>
      </c>
      <c r="AG52" s="183">
        <f>'0. HEBERGEMENT-WiP'!AG52</f>
        <v>0</v>
      </c>
      <c r="AH52" s="191"/>
    </row>
    <row r="53" spans="1:34" ht="15.75" customHeight="1">
      <c r="A53" s="183">
        <f>'0. HEBERGEMENT-WiP'!A53</f>
        <v>4</v>
      </c>
      <c r="B53" s="183" t="str">
        <f>'0. HEBERGEMENT-WiP'!B53</f>
        <v>HEB-4.C04</v>
      </c>
      <c r="C53" s="183" t="str">
        <f>'0. HEBERGEMENT-WiP'!C53</f>
        <v>B</v>
      </c>
      <c r="D53" s="183" t="str">
        <f>'0. HEBERGEMENT-WiP'!D53</f>
        <v>B</v>
      </c>
      <c r="E53" s="183" t="str">
        <f>'0. HEBERGEMENT-WiP'!E53</f>
        <v>B</v>
      </c>
      <c r="F53" s="183" t="str">
        <f>'0. HEBERGEMENT-WiP'!F53</f>
        <v>B/B/B</v>
      </c>
      <c r="G53" s="184" t="s">
        <v>11912</v>
      </c>
      <c r="H53" s="185" t="s">
        <v>5691</v>
      </c>
      <c r="I53" s="185" t="s">
        <v>5691</v>
      </c>
      <c r="J53" s="185" t="s">
        <v>11795</v>
      </c>
      <c r="K53" s="273" t="s">
        <v>11937</v>
      </c>
      <c r="L53" s="185" t="s">
        <v>11797</v>
      </c>
      <c r="M53" s="185" t="s">
        <v>5691</v>
      </c>
      <c r="N53" s="185" t="s">
        <v>5691</v>
      </c>
      <c r="O53" s="185" t="s">
        <v>5691</v>
      </c>
      <c r="P53" s="183">
        <f>'0. HEBERGEMENT-WiP'!P53</f>
        <v>0</v>
      </c>
      <c r="Q53" s="183" t="str">
        <f>'0. HEBERGEMENT-WiP'!Q53</f>
        <v>Cycle de vie</v>
      </c>
      <c r="R53" s="183" t="str">
        <f>'0. HEBERGEMENT-WiP'!R53</f>
        <v>CONSEIL</v>
      </c>
      <c r="S53" s="183" t="str">
        <f>'0. HEBERGEMENT-WiP'!S53</f>
        <v>N/A</v>
      </c>
      <c r="T53" s="183">
        <f>'0. HEBERGEMENT-WiP'!T53</f>
        <v>0</v>
      </c>
      <c r="U53" s="183">
        <f>'0. HEBERGEMENT-WiP'!U53</f>
        <v>0</v>
      </c>
      <c r="V53" s="183">
        <f>'0. HEBERGEMENT-WiP'!V53</f>
        <v>0</v>
      </c>
      <c r="W53" s="183" t="str">
        <f>'0. HEBERGEMENT-WiP'!W53</f>
        <v>Utilisation</v>
      </c>
      <c r="X53" s="183">
        <f>'0. HEBERGEMENT-WiP'!X53</f>
        <v>0</v>
      </c>
      <c r="Y53" s="183">
        <f>'0. HEBERGEMENT-WiP'!Y53</f>
        <v>0</v>
      </c>
      <c r="Z53" s="183">
        <f>'0. HEBERGEMENT-WiP'!Z53</f>
        <v>0</v>
      </c>
      <c r="AA53" s="183">
        <f>'0. HEBERGEMENT-WiP'!AA53</f>
        <v>0</v>
      </c>
      <c r="AB53" s="183">
        <f>'0. HEBERGEMENT-WiP'!AB53</f>
        <v>0</v>
      </c>
      <c r="AC53" s="183">
        <f>'0. HEBERGEMENT-WiP'!AC53</f>
        <v>0</v>
      </c>
      <c r="AD53" s="183">
        <f>'0. HEBERGEMENT-WiP'!AD53</f>
        <v>0</v>
      </c>
      <c r="AE53" s="183">
        <f>'0. HEBERGEMENT-WiP'!AE53</f>
        <v>0</v>
      </c>
      <c r="AF53" s="183">
        <f>'0. HEBERGEMENT-WiP'!AF53</f>
        <v>0</v>
      </c>
      <c r="AG53" s="183">
        <f>'0. HEBERGEMENT-WiP'!AG53</f>
        <v>0</v>
      </c>
      <c r="AH53" s="191"/>
    </row>
    <row r="54" spans="1:34" ht="15.75" customHeight="1">
      <c r="A54" s="183">
        <f>'0. HEBERGEMENT-WiP'!A54</f>
        <v>5</v>
      </c>
      <c r="B54" s="183" t="str">
        <f>'0. HEBERGEMENT-WiP'!B54</f>
        <v>HEB-5</v>
      </c>
      <c r="C54" s="183">
        <f>'0. HEBERGEMENT-WiP'!C54</f>
        <v>0</v>
      </c>
      <c r="D54" s="183">
        <f>'0. HEBERGEMENT-WiP'!D54</f>
        <v>0</v>
      </c>
      <c r="E54" s="183">
        <f>'0. HEBERGEMENT-WiP'!E54</f>
        <v>0</v>
      </c>
      <c r="F54" s="183" t="str">
        <f>'0. HEBERGEMENT-WiP'!F54</f>
        <v>2A/2A/2A</v>
      </c>
      <c r="G54" s="185" t="s">
        <v>5691</v>
      </c>
      <c r="H54" s="185" t="s">
        <v>11798</v>
      </c>
      <c r="I54" s="185" t="s">
        <v>5691</v>
      </c>
      <c r="J54" s="185" t="s">
        <v>5691</v>
      </c>
      <c r="K54" s="185" t="s">
        <v>5691</v>
      </c>
      <c r="L54" s="185" t="s">
        <v>5691</v>
      </c>
      <c r="M54" s="185" t="s">
        <v>5691</v>
      </c>
      <c r="N54" s="185" t="s">
        <v>5691</v>
      </c>
      <c r="O54" s="185" t="s">
        <v>5691</v>
      </c>
      <c r="P54" s="183">
        <f>'0. HEBERGEMENT-WiP'!P54</f>
        <v>0</v>
      </c>
      <c r="Q54" s="183">
        <f>'0. HEBERGEMENT-WiP'!Q54</f>
        <v>0</v>
      </c>
      <c r="R54" s="183">
        <f>'0. HEBERGEMENT-WiP'!R54</f>
        <v>0</v>
      </c>
      <c r="S54" s="183">
        <f>'0. HEBERGEMENT-WiP'!S54</f>
        <v>0</v>
      </c>
      <c r="T54" s="183">
        <f>'0. HEBERGEMENT-WiP'!T54</f>
        <v>0</v>
      </c>
      <c r="U54" s="183" t="str">
        <f>'0. HEBERGEMENT-WiP'!U54</f>
        <v>ODD#7 ; ODD#8 ; ODD#12</v>
      </c>
      <c r="V54" s="183">
        <f>'0. HEBERGEMENT-WiP'!V54</f>
        <v>0</v>
      </c>
      <c r="W54" s="183">
        <f>'0. HEBERGEMENT-WiP'!W54</f>
        <v>0</v>
      </c>
      <c r="X54" s="183">
        <f>'0. HEBERGEMENT-WiP'!X54</f>
        <v>0</v>
      </c>
      <c r="Y54" s="183">
        <f>'0. HEBERGEMENT-WiP'!Y54</f>
        <v>0</v>
      </c>
      <c r="Z54" s="183">
        <f>'0. HEBERGEMENT-WiP'!Z54</f>
        <v>0</v>
      </c>
      <c r="AA54" s="183">
        <f>'0. HEBERGEMENT-WiP'!AA54</f>
        <v>0</v>
      </c>
      <c r="AB54" s="183">
        <f>'0. HEBERGEMENT-WiP'!AB54</f>
        <v>0</v>
      </c>
      <c r="AC54" s="183">
        <f>'0. HEBERGEMENT-WiP'!AC54</f>
        <v>0</v>
      </c>
      <c r="AD54" s="183">
        <f>'0. HEBERGEMENT-WiP'!AD54</f>
        <v>0</v>
      </c>
      <c r="AE54" s="183">
        <f>'0. HEBERGEMENT-WiP'!AE54</f>
        <v>0</v>
      </c>
      <c r="AF54" s="183">
        <f>'0. HEBERGEMENT-WiP'!AF54</f>
        <v>0</v>
      </c>
      <c r="AG54" s="183">
        <f>'0. HEBERGEMENT-WiP'!AG54</f>
        <v>0</v>
      </c>
      <c r="AH54" s="191"/>
    </row>
    <row r="55" spans="1:34" ht="15.75" customHeight="1">
      <c r="A55" s="183">
        <f>'0. HEBERGEMENT-WiP'!A55</f>
        <v>5</v>
      </c>
      <c r="B55" s="183" t="str">
        <f>'0. HEBERGEMENT-WiP'!B55</f>
        <v>HEB-5.01</v>
      </c>
      <c r="C55" s="183" t="str">
        <f>'0. HEBERGEMENT-WiP'!C55</f>
        <v>A</v>
      </c>
      <c r="D55" s="183" t="str">
        <f>'0. HEBERGEMENT-WiP'!D55</f>
        <v>B</v>
      </c>
      <c r="E55" s="183" t="str">
        <f>'0. HEBERGEMENT-WiP'!E55</f>
        <v>B</v>
      </c>
      <c r="F55" s="183" t="str">
        <f>'0. HEBERGEMENT-WiP'!F55</f>
        <v>A/B/B</v>
      </c>
      <c r="G55" s="184" t="s">
        <v>11633</v>
      </c>
      <c r="H55" s="185" t="s">
        <v>5691</v>
      </c>
      <c r="I55" s="185" t="s">
        <v>11799</v>
      </c>
      <c r="J55" s="185" t="s">
        <v>11800</v>
      </c>
      <c r="K55" s="185" t="s">
        <v>11801</v>
      </c>
      <c r="L55" s="185" t="s">
        <v>11802</v>
      </c>
      <c r="M55" s="185" t="s">
        <v>5691</v>
      </c>
      <c r="N55" s="185" t="s">
        <v>5691</v>
      </c>
      <c r="O55" s="185" t="s">
        <v>5691</v>
      </c>
      <c r="P55" s="183">
        <f>'0. HEBERGEMENT-WiP'!P55</f>
        <v>0</v>
      </c>
      <c r="Q55" s="183" t="str">
        <f>'0. HEBERGEMENT-WiP'!Q55</f>
        <v>Hébergement</v>
      </c>
      <c r="R55" s="183" t="str">
        <f>'0. HEBERGEMENT-WiP'!R55</f>
        <v>RECO</v>
      </c>
      <c r="S55" s="183" t="str">
        <f>'0. HEBERGEMENT-WiP'!S55</f>
        <v>*</v>
      </c>
      <c r="T55" s="183">
        <f>'0. HEBERGEMENT-WiP'!T55</f>
        <v>0</v>
      </c>
      <c r="U55" s="183">
        <f>'0. HEBERGEMENT-WiP'!U55</f>
        <v>0</v>
      </c>
      <c r="V55" s="183">
        <f>'0. HEBERGEMENT-WiP'!V55</f>
        <v>0</v>
      </c>
      <c r="W55" s="183" t="str">
        <f>'0. HEBERGEMENT-WiP'!W55</f>
        <v>Administration</v>
      </c>
      <c r="X55" s="183" t="str">
        <f>'0. HEBERGEMENT-WiP'!X55</f>
        <v>#COM ; #VALUE ; #BUY ;</v>
      </c>
      <c r="Y55" s="183" t="str">
        <f>'0. HEBERGEMENT-WiP'!Y55</f>
        <v>ProjectMngr ; ITMngr ;</v>
      </c>
      <c r="Z55" s="183" t="str">
        <f>'0. HEBERGEMENT-WiP'!Z55</f>
        <v>(X / Y ) * 100</v>
      </c>
      <c r="AA55" s="183" t="s">
        <v>5794</v>
      </c>
      <c r="AB55" s="183">
        <f>'0. HEBERGEMENT-WiP'!AB55</f>
        <v>100</v>
      </c>
      <c r="AC55" s="183" t="str">
        <f>'0. HEBERGEMENT-WiP'!AC55</f>
        <v>Medium</v>
      </c>
      <c r="AD55" s="183" t="str">
        <f>'0. HEBERGEMENT-WiP'!AD55</f>
        <v>Periodic</v>
      </c>
      <c r="AE55" s="183" t="s">
        <v>11928</v>
      </c>
      <c r="AF55" s="183">
        <f>'0. HEBERGEMENT-WiP'!AF55</f>
        <v>0</v>
      </c>
      <c r="AG55" s="183">
        <f>'0. HEBERGEMENT-WiP'!AG55</f>
        <v>0</v>
      </c>
      <c r="AH55" s="191"/>
    </row>
    <row r="56" spans="1:34" ht="15.75" customHeight="1">
      <c r="A56" s="183">
        <f>'0. HEBERGEMENT-WiP'!A56</f>
        <v>5</v>
      </c>
      <c r="B56" s="183" t="str">
        <f>'0. HEBERGEMENT-WiP'!B56</f>
        <v>HEB-5.02</v>
      </c>
      <c r="C56" s="183" t="str">
        <f>'0. HEBERGEMENT-WiP'!C56</f>
        <v>B</v>
      </c>
      <c r="D56" s="183" t="str">
        <f>'0. HEBERGEMENT-WiP'!D56</f>
        <v>A</v>
      </c>
      <c r="E56" s="183" t="str">
        <f>'0. HEBERGEMENT-WiP'!E56</f>
        <v>A</v>
      </c>
      <c r="F56" s="183" t="str">
        <f>'0. HEBERGEMENT-WiP'!F56</f>
        <v>B/A/A</v>
      </c>
      <c r="G56" s="184" t="s">
        <v>11336</v>
      </c>
      <c r="H56" s="185" t="s">
        <v>5691</v>
      </c>
      <c r="I56" s="185" t="s">
        <v>11803</v>
      </c>
      <c r="J56" s="273" t="s">
        <v>11938</v>
      </c>
      <c r="K56" s="273" t="s">
        <v>11939</v>
      </c>
      <c r="L56" s="273" t="s">
        <v>11940</v>
      </c>
      <c r="M56" s="185" t="s">
        <v>11807</v>
      </c>
      <c r="N56" s="185" t="s">
        <v>5691</v>
      </c>
      <c r="O56" s="185" t="s">
        <v>11808</v>
      </c>
      <c r="P56" s="183">
        <f>'0. HEBERGEMENT-WiP'!P56</f>
        <v>0</v>
      </c>
      <c r="Q56" s="183" t="str">
        <f>'0. HEBERGEMENT-WiP'!Q56</f>
        <v>Cycle de vie</v>
      </c>
      <c r="R56" s="183" t="str">
        <f>'0. HEBERGEMENT-WiP'!R56</f>
        <v>RECO</v>
      </c>
      <c r="S56" s="183" t="str">
        <f>'0. HEBERGEMENT-WiP'!S56</f>
        <v>*</v>
      </c>
      <c r="T56" s="183">
        <f>'0. HEBERGEMENT-WiP'!T56</f>
        <v>0</v>
      </c>
      <c r="U56" s="183">
        <f>'0. HEBERGEMENT-WiP'!U56</f>
        <v>0</v>
      </c>
      <c r="V56" s="183">
        <f>'0. HEBERGEMENT-WiP'!V56</f>
        <v>0</v>
      </c>
      <c r="W56" s="183" t="str">
        <f>'0. HEBERGEMENT-WiP'!W56</f>
        <v>Acquisition</v>
      </c>
      <c r="X56" s="183" t="str">
        <f>'0. HEBERGEMENT-WiP'!X56</f>
        <v>#HR ; #FIN ; #LEG</v>
      </c>
      <c r="Y56" s="183" t="str">
        <f>'0. HEBERGEMENT-WiP'!Y56</f>
        <v>RSE/NR ; HR</v>
      </c>
      <c r="Z56" s="183">
        <f>'0. HEBERGEMENT-WiP'!Z56</f>
        <v>0</v>
      </c>
      <c r="AA56" s="183">
        <f>'0. HEBERGEMENT-WiP'!AA56</f>
        <v>0</v>
      </c>
      <c r="AB56" s="183">
        <f>'0. HEBERGEMENT-WiP'!AB56</f>
        <v>0</v>
      </c>
      <c r="AC56" s="183" t="str">
        <f>'0. HEBERGEMENT-WiP'!AC56</f>
        <v>Low</v>
      </c>
      <c r="AD56" s="183" t="str">
        <f>'0. HEBERGEMENT-WiP'!AD56</f>
        <v>Periodic</v>
      </c>
      <c r="AE56" s="183" t="s">
        <v>11893</v>
      </c>
      <c r="AF56" s="183">
        <f>'0. HEBERGEMENT-WiP'!AF56</f>
        <v>0</v>
      </c>
      <c r="AG56" s="183">
        <f>'0. HEBERGEMENT-WiP'!AG56</f>
        <v>0</v>
      </c>
      <c r="AH56" s="191"/>
    </row>
    <row r="57" spans="1:34" ht="15.75" customHeight="1">
      <c r="A57" s="183">
        <f>'0. HEBERGEMENT-WiP'!A57</f>
        <v>5</v>
      </c>
      <c r="B57" s="183" t="str">
        <f>'0. HEBERGEMENT-WiP'!B57</f>
        <v>HEB-5.03</v>
      </c>
      <c r="C57" s="183" t="str">
        <f>'0. HEBERGEMENT-WiP'!C57</f>
        <v>B</v>
      </c>
      <c r="D57" s="183" t="str">
        <f>'0. HEBERGEMENT-WiP'!D57</f>
        <v>A</v>
      </c>
      <c r="E57" s="183" t="str">
        <f>'0. HEBERGEMENT-WiP'!E57</f>
        <v>A</v>
      </c>
      <c r="F57" s="183" t="str">
        <f>'0. HEBERGEMENT-WiP'!F57</f>
        <v>B/A/A</v>
      </c>
      <c r="G57" s="185" t="s">
        <v>11336</v>
      </c>
      <c r="H57" s="185" t="s">
        <v>5691</v>
      </c>
      <c r="I57" s="185" t="s">
        <v>5691</v>
      </c>
      <c r="J57" s="185" t="s">
        <v>11809</v>
      </c>
      <c r="K57" s="273" t="s">
        <v>11941</v>
      </c>
      <c r="L57" s="185" t="s">
        <v>11811</v>
      </c>
      <c r="M57" s="185" t="s">
        <v>5691</v>
      </c>
      <c r="N57" s="185" t="s">
        <v>5691</v>
      </c>
      <c r="O57" s="185" t="s">
        <v>5691</v>
      </c>
      <c r="P57" s="183">
        <f>'0. HEBERGEMENT-WiP'!P57</f>
        <v>0</v>
      </c>
      <c r="Q57" s="183" t="str">
        <f>'0. HEBERGEMENT-WiP'!Q57</f>
        <v>Cycle de vie</v>
      </c>
      <c r="R57" s="183" t="str">
        <f>'0. HEBERGEMENT-WiP'!R57</f>
        <v>RECO</v>
      </c>
      <c r="S57" s="183" t="str">
        <f>'0. HEBERGEMENT-WiP'!S57</f>
        <v>*</v>
      </c>
      <c r="T57" s="183">
        <f>'0. HEBERGEMENT-WiP'!T57</f>
        <v>0</v>
      </c>
      <c r="U57" s="183">
        <f>'0. HEBERGEMENT-WiP'!U57</f>
        <v>0</v>
      </c>
      <c r="V57" s="183">
        <f>'0. HEBERGEMENT-WiP'!V57</f>
        <v>0</v>
      </c>
      <c r="W57" s="183" t="str">
        <f>'0. HEBERGEMENT-WiP'!W57</f>
        <v>Utilisation</v>
      </c>
      <c r="X57" s="183" t="str">
        <f>'0. HEBERGEMENT-WiP'!X57</f>
        <v>#SEC ; #COM ; #VALUE ; #BUY ; #LEG</v>
      </c>
      <c r="Y57" s="183" t="str">
        <f>'0. HEBERGEMENT-WiP'!Y57</f>
        <v>ProjectMngr ; ITMngr ;</v>
      </c>
      <c r="Z57" s="183" t="str">
        <f>'0. HEBERGEMENT-WiP'!Z57</f>
        <v>(X / Y ) * 100</v>
      </c>
      <c r="AA57" s="183" t="s">
        <v>5794</v>
      </c>
      <c r="AB57" s="183">
        <f>'0. HEBERGEMENT-WiP'!AB57</f>
        <v>100</v>
      </c>
      <c r="AC57" s="183" t="str">
        <f>'0. HEBERGEMENT-WiP'!AC57</f>
        <v>High</v>
      </c>
      <c r="AD57" s="183" t="str">
        <f>'0. HEBERGEMENT-WiP'!AD57</f>
        <v>Periodic</v>
      </c>
      <c r="AE57" s="183" t="s">
        <v>5808</v>
      </c>
      <c r="AF57" s="183">
        <f>'0. HEBERGEMENT-WiP'!AF57</f>
        <v>0</v>
      </c>
      <c r="AG57" s="183">
        <f>'0. HEBERGEMENT-WiP'!AG57</f>
        <v>0</v>
      </c>
      <c r="AH57" s="191"/>
    </row>
    <row r="58" spans="1:34" ht="15.75" customHeight="1">
      <c r="A58" s="183">
        <f>'0. HEBERGEMENT-WiP'!A58</f>
        <v>5</v>
      </c>
      <c r="B58" s="183" t="str">
        <f>'0. HEBERGEMENT-WiP'!B58</f>
        <v>HEB-5.C01</v>
      </c>
      <c r="C58" s="183" t="str">
        <f>'0. HEBERGEMENT-WiP'!C58</f>
        <v>B</v>
      </c>
      <c r="D58" s="183" t="str">
        <f>'0. HEBERGEMENT-WiP'!D58</f>
        <v>B</v>
      </c>
      <c r="E58" s="183" t="str">
        <f>'0. HEBERGEMENT-WiP'!E58</f>
        <v>B</v>
      </c>
      <c r="F58" s="183" t="str">
        <f>'0. HEBERGEMENT-WiP'!F58</f>
        <v>B/B/B</v>
      </c>
      <c r="G58" s="185" t="s">
        <v>11336</v>
      </c>
      <c r="H58" s="185" t="s">
        <v>5691</v>
      </c>
      <c r="I58" s="185" t="s">
        <v>11812</v>
      </c>
      <c r="J58" s="273" t="s">
        <v>11942</v>
      </c>
      <c r="K58" s="273" t="s">
        <v>11943</v>
      </c>
      <c r="L58" s="185" t="s">
        <v>11815</v>
      </c>
      <c r="M58" s="273" t="s">
        <v>11944</v>
      </c>
      <c r="N58" s="185" t="s">
        <v>5691</v>
      </c>
      <c r="O58" s="185" t="s">
        <v>5691</v>
      </c>
      <c r="P58" s="183">
        <f>'0. HEBERGEMENT-WiP'!P58</f>
        <v>0</v>
      </c>
      <c r="Q58" s="183" t="str">
        <f>'0. HEBERGEMENT-WiP'!Q58</f>
        <v>Cycle de vie</v>
      </c>
      <c r="R58" s="183" t="str">
        <f>'0. HEBERGEMENT-WiP'!R58</f>
        <v>CONSEIL</v>
      </c>
      <c r="S58" s="183" t="str">
        <f>'0. HEBERGEMENT-WiP'!S58</f>
        <v>N/A</v>
      </c>
      <c r="T58" s="183">
        <f>'0. HEBERGEMENT-WiP'!T58</f>
        <v>0</v>
      </c>
      <c r="U58" s="183">
        <f>'0. HEBERGEMENT-WiP'!U58</f>
        <v>0</v>
      </c>
      <c r="V58" s="183">
        <f>'0. HEBERGEMENT-WiP'!V58</f>
        <v>0</v>
      </c>
      <c r="W58" s="183" t="str">
        <f>'0. HEBERGEMENT-WiP'!W58</f>
        <v>Revalorisation</v>
      </c>
      <c r="X58" s="183">
        <f>'0. HEBERGEMENT-WiP'!X58</f>
        <v>0</v>
      </c>
      <c r="Y58" s="183">
        <f>'0. HEBERGEMENT-WiP'!Y58</f>
        <v>0</v>
      </c>
      <c r="Z58" s="183">
        <f>'0. HEBERGEMENT-WiP'!Z58</f>
        <v>0</v>
      </c>
      <c r="AA58" s="183">
        <f>'0. HEBERGEMENT-WiP'!AA58</f>
        <v>0</v>
      </c>
      <c r="AB58" s="183">
        <f>'0. HEBERGEMENT-WiP'!AB58</f>
        <v>0</v>
      </c>
      <c r="AC58" s="183">
        <f>'0. HEBERGEMENT-WiP'!AC58</f>
        <v>0</v>
      </c>
      <c r="AD58" s="183">
        <f>'0. HEBERGEMENT-WiP'!AD58</f>
        <v>0</v>
      </c>
      <c r="AE58" s="183">
        <f>'0. HEBERGEMENT-WiP'!AE58</f>
        <v>0</v>
      </c>
      <c r="AF58" s="183">
        <f>'0. HEBERGEMENT-WiP'!AF58</f>
        <v>0</v>
      </c>
      <c r="AG58" s="183">
        <f>'0. HEBERGEMENT-WiP'!AG58</f>
        <v>0</v>
      </c>
      <c r="AH58" s="191"/>
    </row>
    <row r="59" spans="1:34" ht="15.75" customHeight="1">
      <c r="A59" s="183">
        <f>'0. HEBERGEMENT-WiP'!A59</f>
        <v>5</v>
      </c>
      <c r="B59" s="183" t="str">
        <f>'0. HEBERGEMENT-WiP'!B59</f>
        <v>HEB-5.04</v>
      </c>
      <c r="C59" s="183" t="str">
        <f>'0. HEBERGEMENT-WiP'!C59</f>
        <v>C</v>
      </c>
      <c r="D59" s="183" t="str">
        <f>'0. HEBERGEMENT-WiP'!D59</f>
        <v>B</v>
      </c>
      <c r="E59" s="183" t="str">
        <f>'0. HEBERGEMENT-WiP'!E59</f>
        <v>B</v>
      </c>
      <c r="F59" s="183" t="str">
        <f>'0. HEBERGEMENT-WiP'!F59</f>
        <v>C/B/B</v>
      </c>
      <c r="G59" s="185" t="s">
        <v>11336</v>
      </c>
      <c r="H59" s="185" t="s">
        <v>5691</v>
      </c>
      <c r="I59" s="185" t="s">
        <v>11817</v>
      </c>
      <c r="J59" s="274" t="s">
        <v>11945</v>
      </c>
      <c r="K59" s="274" t="s">
        <v>11946</v>
      </c>
      <c r="L59" s="273" t="s">
        <v>11947</v>
      </c>
      <c r="M59" s="185" t="s">
        <v>5691</v>
      </c>
      <c r="N59" s="185" t="s">
        <v>5691</v>
      </c>
      <c r="O59" s="185" t="s">
        <v>5691</v>
      </c>
      <c r="P59" s="183">
        <f>'0. HEBERGEMENT-WiP'!P59</f>
        <v>0</v>
      </c>
      <c r="Q59" s="183" t="str">
        <f>'0. HEBERGEMENT-WiP'!Q59</f>
        <v>Hébergement</v>
      </c>
      <c r="R59" s="183" t="str">
        <f>'0. HEBERGEMENT-WiP'!R59</f>
        <v>RECO</v>
      </c>
      <c r="S59" s="183" t="str">
        <f>'0. HEBERGEMENT-WiP'!S59</f>
        <v>*</v>
      </c>
      <c r="T59" s="183">
        <f>'0. HEBERGEMENT-WiP'!T59</f>
        <v>0</v>
      </c>
      <c r="U59" s="183">
        <f>'0. HEBERGEMENT-WiP'!U59</f>
        <v>0</v>
      </c>
      <c r="V59" s="183">
        <f>'0. HEBERGEMENT-WiP'!V59</f>
        <v>0</v>
      </c>
      <c r="W59" s="183" t="str">
        <f>'0. HEBERGEMENT-WiP'!W59</f>
        <v>Déploiement</v>
      </c>
      <c r="X59" s="183" t="str">
        <f>'0. HEBERGEMENT-WiP'!X59</f>
        <v>#SEC ; #COM ; #VALUE ; #BUY ; #LEG</v>
      </c>
      <c r="Y59" s="183" t="str">
        <f>'0. HEBERGEMENT-WiP'!Y59</f>
        <v>ProjectMngr ; ITMngr ;</v>
      </c>
      <c r="Z59" s="183">
        <f>'0. HEBERGEMENT-WiP'!Z59</f>
        <v>0</v>
      </c>
      <c r="AA59" s="183">
        <f>'0. HEBERGEMENT-WiP'!AA59</f>
        <v>0</v>
      </c>
      <c r="AB59" s="183">
        <f>'0. HEBERGEMENT-WiP'!AB59</f>
        <v>0</v>
      </c>
      <c r="AC59" s="183" t="str">
        <f>'0. HEBERGEMENT-WiP'!AC59</f>
        <v>High</v>
      </c>
      <c r="AD59" s="183" t="str">
        <f>'0. HEBERGEMENT-WiP'!AD59</f>
        <v>Periodic</v>
      </c>
      <c r="AE59" s="183" t="s">
        <v>6822</v>
      </c>
      <c r="AF59" s="183">
        <f>'0. HEBERGEMENT-WiP'!AF59</f>
        <v>0</v>
      </c>
      <c r="AG59" s="183">
        <f>'0. HEBERGEMENT-WiP'!AG59</f>
        <v>0</v>
      </c>
      <c r="AH59" s="191"/>
    </row>
    <row r="60" spans="1:34" ht="15.75" customHeight="1">
      <c r="A60" s="183">
        <f>'0. HEBERGEMENT-WiP'!A60</f>
        <v>5</v>
      </c>
      <c r="B60" s="183" t="str">
        <f>'0. HEBERGEMENT-WiP'!B60</f>
        <v>HEB-5.C02</v>
      </c>
      <c r="C60" s="183" t="str">
        <f>'0. HEBERGEMENT-WiP'!C60</f>
        <v>C</v>
      </c>
      <c r="D60" s="183" t="str">
        <f>'0. HEBERGEMENT-WiP'!D60</f>
        <v>B</v>
      </c>
      <c r="E60" s="183" t="str">
        <f>'0. HEBERGEMENT-WiP'!E60</f>
        <v>B</v>
      </c>
      <c r="F60" s="183" t="str">
        <f>'0. HEBERGEMENT-WiP'!F60</f>
        <v>C/B/B</v>
      </c>
      <c r="G60" s="185" t="s">
        <v>11336</v>
      </c>
      <c r="H60" s="185" t="s">
        <v>5691</v>
      </c>
      <c r="I60" s="185" t="s">
        <v>11821</v>
      </c>
      <c r="J60" s="273" t="s">
        <v>11948</v>
      </c>
      <c r="K60" s="274" t="s">
        <v>11946</v>
      </c>
      <c r="L60" s="185" t="s">
        <v>11823</v>
      </c>
      <c r="M60" s="185" t="s">
        <v>11824</v>
      </c>
      <c r="N60" s="185" t="s">
        <v>5691</v>
      </c>
      <c r="O60" s="185" t="s">
        <v>5691</v>
      </c>
      <c r="P60" s="183">
        <f>'0. HEBERGEMENT-WiP'!P60</f>
        <v>0</v>
      </c>
      <c r="Q60" s="183" t="str">
        <f>'0. HEBERGEMENT-WiP'!Q60</f>
        <v>Hébergement</v>
      </c>
      <c r="R60" s="183" t="str">
        <f>'0. HEBERGEMENT-WiP'!R60</f>
        <v>CONSEIL</v>
      </c>
      <c r="S60" s="183" t="str">
        <f>'0. HEBERGEMENT-WiP'!S60</f>
        <v>N/A</v>
      </c>
      <c r="T60" s="183">
        <f>'0. HEBERGEMENT-WiP'!T60</f>
        <v>0</v>
      </c>
      <c r="U60" s="183">
        <f>'0. HEBERGEMENT-WiP'!U60</f>
        <v>0</v>
      </c>
      <c r="V60" s="183">
        <f>'0. HEBERGEMENT-WiP'!V60</f>
        <v>0</v>
      </c>
      <c r="W60" s="183" t="str">
        <f>'0. HEBERGEMENT-WiP'!W60</f>
        <v>Acquisition</v>
      </c>
      <c r="X60" s="183">
        <f>'0. HEBERGEMENT-WiP'!X60</f>
        <v>0</v>
      </c>
      <c r="Y60" s="183">
        <f>'0. HEBERGEMENT-WiP'!Y60</f>
        <v>0</v>
      </c>
      <c r="Z60" s="183">
        <f>'0. HEBERGEMENT-WiP'!Z60</f>
        <v>0</v>
      </c>
      <c r="AA60" s="183">
        <f>'0. HEBERGEMENT-WiP'!AA60</f>
        <v>0</v>
      </c>
      <c r="AB60" s="183">
        <f>'0. HEBERGEMENT-WiP'!AB60</f>
        <v>0</v>
      </c>
      <c r="AC60" s="183">
        <f>'0. HEBERGEMENT-WiP'!AC60</f>
        <v>0</v>
      </c>
      <c r="AD60" s="183">
        <f>'0. HEBERGEMENT-WiP'!AD60</f>
        <v>0</v>
      </c>
      <c r="AE60" s="183">
        <f>'0. HEBERGEMENT-WiP'!AE60</f>
        <v>0</v>
      </c>
      <c r="AF60" s="183">
        <f>'0. HEBERGEMENT-WiP'!AF60</f>
        <v>0</v>
      </c>
      <c r="AG60" s="183">
        <f>'0. HEBERGEMENT-WiP'!AG60</f>
        <v>0</v>
      </c>
      <c r="AH60" s="191"/>
    </row>
    <row r="61" spans="1:34" ht="15.75" customHeight="1">
      <c r="A61" s="183">
        <f>'0. HEBERGEMENT-WiP'!A61</f>
        <v>5</v>
      </c>
      <c r="B61" s="183" t="str">
        <f>'0. HEBERGEMENT-WiP'!B61</f>
        <v>HEB-5.C03</v>
      </c>
      <c r="C61" s="183" t="str">
        <f>'0. HEBERGEMENT-WiP'!C61</f>
        <v>A</v>
      </c>
      <c r="D61" s="183" t="str">
        <f>'0. HEBERGEMENT-WiP'!D61</f>
        <v>B</v>
      </c>
      <c r="E61" s="183" t="str">
        <f>'0. HEBERGEMENT-WiP'!E61</f>
        <v>B</v>
      </c>
      <c r="F61" s="183" t="str">
        <f>'0. HEBERGEMENT-WiP'!F61</f>
        <v>A/B/B</v>
      </c>
      <c r="G61" s="185" t="s">
        <v>11336</v>
      </c>
      <c r="H61" s="185" t="s">
        <v>5691</v>
      </c>
      <c r="I61" s="185" t="s">
        <v>11825</v>
      </c>
      <c r="J61" s="273" t="s">
        <v>11949</v>
      </c>
      <c r="K61" s="273" t="s">
        <v>11950</v>
      </c>
      <c r="L61" s="273" t="s">
        <v>11951</v>
      </c>
      <c r="M61" s="185" t="s">
        <v>5691</v>
      </c>
      <c r="N61" s="185" t="s">
        <v>5691</v>
      </c>
      <c r="O61" s="185" t="s">
        <v>5691</v>
      </c>
      <c r="P61" s="183">
        <f>'0. HEBERGEMENT-WiP'!P61</f>
        <v>0</v>
      </c>
      <c r="Q61" s="183" t="str">
        <f>'0. HEBERGEMENT-WiP'!Q61</f>
        <v>Cycle de vie</v>
      </c>
      <c r="R61" s="183" t="str">
        <f>'0. HEBERGEMENT-WiP'!R61</f>
        <v>CONSEIL</v>
      </c>
      <c r="S61" s="183" t="str">
        <f>'0. HEBERGEMENT-WiP'!S61</f>
        <v>N/A</v>
      </c>
      <c r="T61" s="183">
        <f>'0. HEBERGEMENT-WiP'!T61</f>
        <v>0</v>
      </c>
      <c r="U61" s="183">
        <f>'0. HEBERGEMENT-WiP'!U61</f>
        <v>0</v>
      </c>
      <c r="V61" s="183">
        <f>'0. HEBERGEMENT-WiP'!V61</f>
        <v>0</v>
      </c>
      <c r="W61" s="183" t="str">
        <f>'0. HEBERGEMENT-WiP'!W61</f>
        <v>Acquisition</v>
      </c>
      <c r="X61" s="183">
        <f>'0. HEBERGEMENT-WiP'!X61</f>
        <v>0</v>
      </c>
      <c r="Y61" s="183">
        <f>'0. HEBERGEMENT-WiP'!Y61</f>
        <v>0</v>
      </c>
      <c r="Z61" s="183">
        <f>'0. HEBERGEMENT-WiP'!Z61</f>
        <v>0</v>
      </c>
      <c r="AA61" s="183">
        <f>'0. HEBERGEMENT-WiP'!AA61</f>
        <v>0</v>
      </c>
      <c r="AB61" s="183">
        <f>'0. HEBERGEMENT-WiP'!AB61</f>
        <v>0</v>
      </c>
      <c r="AC61" s="183">
        <f>'0. HEBERGEMENT-WiP'!AC61</f>
        <v>0</v>
      </c>
      <c r="AD61" s="183">
        <f>'0. HEBERGEMENT-WiP'!AD61</f>
        <v>0</v>
      </c>
      <c r="AE61" s="183">
        <f>'0. HEBERGEMENT-WiP'!AE61</f>
        <v>0</v>
      </c>
      <c r="AF61" s="183">
        <f>'0. HEBERGEMENT-WiP'!AF61</f>
        <v>0</v>
      </c>
      <c r="AG61" s="183">
        <f>'0. HEBERGEMENT-WiP'!AG61</f>
        <v>0</v>
      </c>
      <c r="AH61" s="191"/>
    </row>
    <row r="62" spans="1:34" ht="15.75" customHeight="1">
      <c r="A62" s="183">
        <f>'0. HEBERGEMENT-WiP'!A62</f>
        <v>6</v>
      </c>
      <c r="B62" s="183" t="str">
        <f>'0. HEBERGEMENT-WiP'!B62</f>
        <v>HEB-6</v>
      </c>
      <c r="C62" s="183">
        <f>'0. HEBERGEMENT-WiP'!C62</f>
        <v>0</v>
      </c>
      <c r="D62" s="183">
        <f>'0. HEBERGEMENT-WiP'!D62</f>
        <v>0</v>
      </c>
      <c r="E62" s="183">
        <f>'0. HEBERGEMENT-WiP'!E62</f>
        <v>0</v>
      </c>
      <c r="F62" s="183" t="str">
        <f>'0. HEBERGEMENT-WiP'!F62</f>
        <v>1A/1A/1A</v>
      </c>
      <c r="G62" s="185" t="s">
        <v>5691</v>
      </c>
      <c r="H62" s="185" t="s">
        <v>11829</v>
      </c>
      <c r="I62" s="185" t="s">
        <v>5691</v>
      </c>
      <c r="J62" s="185" t="s">
        <v>5691</v>
      </c>
      <c r="K62" s="185" t="s">
        <v>5691</v>
      </c>
      <c r="L62" s="185" t="s">
        <v>5691</v>
      </c>
      <c r="M62" s="185" t="s">
        <v>5691</v>
      </c>
      <c r="N62" s="185" t="s">
        <v>5691</v>
      </c>
      <c r="O62" s="185" t="s">
        <v>5691</v>
      </c>
      <c r="P62" s="183">
        <f>'0. HEBERGEMENT-WiP'!P62</f>
        <v>0</v>
      </c>
      <c r="Q62" s="183">
        <f>'0. HEBERGEMENT-WiP'!Q62</f>
        <v>0</v>
      </c>
      <c r="R62" s="183">
        <f>'0. HEBERGEMENT-WiP'!R62</f>
        <v>0</v>
      </c>
      <c r="S62" s="183">
        <f>'0. HEBERGEMENT-WiP'!S62</f>
        <v>0</v>
      </c>
      <c r="T62" s="183">
        <f>'0. HEBERGEMENT-WiP'!T62</f>
        <v>0</v>
      </c>
      <c r="U62" s="183" t="str">
        <f>'0. HEBERGEMENT-WiP'!U62</f>
        <v>ODD#12 ; ODD#13</v>
      </c>
      <c r="V62" s="183">
        <f>'0. HEBERGEMENT-WiP'!V62</f>
        <v>0</v>
      </c>
      <c r="W62" s="183">
        <f>'0. HEBERGEMENT-WiP'!W62</f>
        <v>0</v>
      </c>
      <c r="X62" s="183">
        <f>'0. HEBERGEMENT-WiP'!X62</f>
        <v>0</v>
      </c>
      <c r="Y62" s="183">
        <f>'0. HEBERGEMENT-WiP'!Y62</f>
        <v>0</v>
      </c>
      <c r="Z62" s="183">
        <f>'0. HEBERGEMENT-WiP'!Z62</f>
        <v>0</v>
      </c>
      <c r="AA62" s="183">
        <f>'0. HEBERGEMENT-WiP'!AA62</f>
        <v>0</v>
      </c>
      <c r="AB62" s="183">
        <f>'0. HEBERGEMENT-WiP'!AB62</f>
        <v>0</v>
      </c>
      <c r="AC62" s="183">
        <f>'0. HEBERGEMENT-WiP'!AC62</f>
        <v>0</v>
      </c>
      <c r="AD62" s="183">
        <f>'0. HEBERGEMENT-WiP'!AD62</f>
        <v>0</v>
      </c>
      <c r="AE62" s="183">
        <f>'0. HEBERGEMENT-WiP'!AE62</f>
        <v>0</v>
      </c>
      <c r="AF62" s="183">
        <f>'0. HEBERGEMENT-WiP'!AF62</f>
        <v>0</v>
      </c>
      <c r="AG62" s="183">
        <f>'0. HEBERGEMENT-WiP'!AG62</f>
        <v>0</v>
      </c>
      <c r="AH62" s="191"/>
    </row>
    <row r="63" spans="1:34" ht="15.75" customHeight="1">
      <c r="A63" s="183">
        <f>'0. HEBERGEMENT-WiP'!A63</f>
        <v>6</v>
      </c>
      <c r="B63" s="183" t="str">
        <f>'0. HEBERGEMENT-WiP'!B63</f>
        <v>HEB-6.01</v>
      </c>
      <c r="C63" s="183" t="str">
        <f>'0. HEBERGEMENT-WiP'!C63</f>
        <v>B</v>
      </c>
      <c r="D63" s="183" t="str">
        <f>'0. HEBERGEMENT-WiP'!D63</f>
        <v>B</v>
      </c>
      <c r="E63" s="183" t="str">
        <f>'0. HEBERGEMENT-WiP'!E63</f>
        <v>A</v>
      </c>
      <c r="F63" s="183" t="str">
        <f>'0. HEBERGEMENT-WiP'!F63</f>
        <v>B/B/A</v>
      </c>
      <c r="G63" s="184" t="s">
        <v>11136</v>
      </c>
      <c r="H63" s="185" t="s">
        <v>5691</v>
      </c>
      <c r="I63" s="185" t="s">
        <v>11830</v>
      </c>
      <c r="J63" s="185" t="s">
        <v>11831</v>
      </c>
      <c r="K63" s="273" t="s">
        <v>11952</v>
      </c>
      <c r="L63" s="273" t="s">
        <v>11953</v>
      </c>
      <c r="M63" s="185" t="s">
        <v>5691</v>
      </c>
      <c r="N63" s="185" t="s">
        <v>5691</v>
      </c>
      <c r="O63" s="185" t="s">
        <v>5691</v>
      </c>
      <c r="P63" s="183">
        <f>'0. HEBERGEMENT-WiP'!P63</f>
        <v>0</v>
      </c>
      <c r="Q63" s="183" t="str">
        <f>'0. HEBERGEMENT-WiP'!Q63</f>
        <v>Hébergement</v>
      </c>
      <c r="R63" s="183" t="str">
        <f>'0. HEBERGEMENT-WiP'!R63</f>
        <v>RECO</v>
      </c>
      <c r="S63" s="183" t="str">
        <f>'0. HEBERGEMENT-WiP'!S63</f>
        <v>*</v>
      </c>
      <c r="T63" s="183">
        <f>'0. HEBERGEMENT-WiP'!T63</f>
        <v>0</v>
      </c>
      <c r="U63" s="183">
        <f>'0. HEBERGEMENT-WiP'!U63</f>
        <v>0</v>
      </c>
      <c r="V63" s="183">
        <f>'0. HEBERGEMENT-WiP'!V63</f>
        <v>0</v>
      </c>
      <c r="W63" s="183" t="str">
        <f>'0. HEBERGEMENT-WiP'!W63</f>
        <v>Réalisation</v>
      </c>
      <c r="X63" s="183" t="str">
        <f>'0. HEBERGEMENT-WiP'!X63</f>
        <v>#SEC ; #COM ; #VALUE ; #BUY ;</v>
      </c>
      <c r="Y63" s="183" t="str">
        <f>'0. HEBERGEMENT-WiP'!Y63</f>
        <v>ProjectMngr ; ITMngr ;</v>
      </c>
      <c r="Z63" s="183" t="str">
        <f>'0. HEBERGEMENT-WiP'!Z63</f>
        <v>(X / Y ) * 100</v>
      </c>
      <c r="AA63" s="183" t="s">
        <v>5794</v>
      </c>
      <c r="AB63" s="183">
        <f>'0. HEBERGEMENT-WiP'!AB63</f>
        <v>100</v>
      </c>
      <c r="AC63" s="183" t="str">
        <f>'0. HEBERGEMENT-WiP'!AC63</f>
        <v>High</v>
      </c>
      <c r="AD63" s="183" t="str">
        <f>'0. HEBERGEMENT-WiP'!AD63</f>
        <v>Periodic</v>
      </c>
      <c r="AE63" s="183" t="s">
        <v>11920</v>
      </c>
      <c r="AF63" s="183">
        <f>'0. HEBERGEMENT-WiP'!AF63</f>
        <v>0</v>
      </c>
      <c r="AG63" s="183">
        <f>'0. HEBERGEMENT-WiP'!AG63</f>
        <v>0</v>
      </c>
      <c r="AH63" s="191"/>
    </row>
    <row r="64" spans="1:34" ht="15.75" customHeight="1">
      <c r="A64" s="183">
        <f>'0. HEBERGEMENT-WiP'!A64</f>
        <v>6</v>
      </c>
      <c r="B64" s="183" t="str">
        <f>'0. HEBERGEMENT-WiP'!B64</f>
        <v>HEB-6.C01</v>
      </c>
      <c r="C64" s="183" t="str">
        <f>'0. HEBERGEMENT-WiP'!C64</f>
        <v>B</v>
      </c>
      <c r="D64" s="183" t="str">
        <f>'0. HEBERGEMENT-WiP'!D64</f>
        <v>B</v>
      </c>
      <c r="E64" s="183" t="str">
        <f>'0. HEBERGEMENT-WiP'!E64</f>
        <v>B</v>
      </c>
      <c r="F64" s="183" t="str">
        <f>'0. HEBERGEMENT-WiP'!F64</f>
        <v>B/B/B</v>
      </c>
      <c r="G64" s="185" t="s">
        <v>11136</v>
      </c>
      <c r="H64" s="185" t="s">
        <v>5691</v>
      </c>
      <c r="I64" s="185" t="s">
        <v>5691</v>
      </c>
      <c r="J64" s="185" t="s">
        <v>11834</v>
      </c>
      <c r="K64" s="185" t="s">
        <v>11835</v>
      </c>
      <c r="L64" s="185" t="s">
        <v>11836</v>
      </c>
      <c r="M64" s="185" t="s">
        <v>5691</v>
      </c>
      <c r="N64" s="185" t="s">
        <v>5691</v>
      </c>
      <c r="O64" s="185" t="s">
        <v>5691</v>
      </c>
      <c r="P64" s="183">
        <f>'0. HEBERGEMENT-WiP'!P64</f>
        <v>0</v>
      </c>
      <c r="Q64" s="183" t="str">
        <f>'0. HEBERGEMENT-WiP'!Q64</f>
        <v>Hébergement</v>
      </c>
      <c r="R64" s="183" t="str">
        <f>'0. HEBERGEMENT-WiP'!R64</f>
        <v>CONSEIL</v>
      </c>
      <c r="S64" s="183" t="str">
        <f>'0. HEBERGEMENT-WiP'!S64</f>
        <v>N/A</v>
      </c>
      <c r="T64" s="183">
        <f>'0. HEBERGEMENT-WiP'!T64</f>
        <v>0</v>
      </c>
      <c r="U64" s="183">
        <f>'0. HEBERGEMENT-WiP'!U64</f>
        <v>0</v>
      </c>
      <c r="V64" s="183">
        <f>'0. HEBERGEMENT-WiP'!V64</f>
        <v>0</v>
      </c>
      <c r="W64" s="183" t="str">
        <f>'0. HEBERGEMENT-WiP'!W64</f>
        <v>Administration</v>
      </c>
      <c r="X64" s="183">
        <f>'0. HEBERGEMENT-WiP'!X64</f>
        <v>0</v>
      </c>
      <c r="Y64" s="183">
        <f>'0. HEBERGEMENT-WiP'!Y64</f>
        <v>0</v>
      </c>
      <c r="Z64" s="183">
        <f>'0. HEBERGEMENT-WiP'!Z64</f>
        <v>0</v>
      </c>
      <c r="AA64" s="183">
        <f>'0. HEBERGEMENT-WiP'!AA64</f>
        <v>0</v>
      </c>
      <c r="AB64" s="183">
        <f>'0. HEBERGEMENT-WiP'!AB64</f>
        <v>0</v>
      </c>
      <c r="AC64" s="183">
        <f>'0. HEBERGEMENT-WiP'!AC64</f>
        <v>0</v>
      </c>
      <c r="AD64" s="183">
        <f>'0. HEBERGEMENT-WiP'!AD64</f>
        <v>0</v>
      </c>
      <c r="AE64" s="183">
        <f>'0. HEBERGEMENT-WiP'!AE64</f>
        <v>0</v>
      </c>
      <c r="AF64" s="183">
        <f>'0. HEBERGEMENT-WiP'!AF64</f>
        <v>0</v>
      </c>
      <c r="AG64" s="183">
        <f>'0. HEBERGEMENT-WiP'!AG64</f>
        <v>0</v>
      </c>
      <c r="AH64" s="191"/>
    </row>
    <row r="65" spans="1:34" ht="15.75" customHeight="1">
      <c r="A65" s="183">
        <f>'0. HEBERGEMENT-WiP'!A65</f>
        <v>6</v>
      </c>
      <c r="B65" s="183" t="str">
        <f>'0. HEBERGEMENT-WiP'!B65</f>
        <v>HEB-6.02</v>
      </c>
      <c r="C65" s="183" t="str">
        <f>'0. HEBERGEMENT-WiP'!C65</f>
        <v>B</v>
      </c>
      <c r="D65" s="183" t="str">
        <f>'0. HEBERGEMENT-WiP'!D65</f>
        <v>B</v>
      </c>
      <c r="E65" s="183" t="str">
        <f>'0. HEBERGEMENT-WiP'!E65</f>
        <v>B</v>
      </c>
      <c r="F65" s="183" t="str">
        <f>'0. HEBERGEMENT-WiP'!F65</f>
        <v>B/B/B</v>
      </c>
      <c r="G65" s="185" t="s">
        <v>11136</v>
      </c>
      <c r="H65" s="185" t="s">
        <v>5691</v>
      </c>
      <c r="I65" s="185" t="s">
        <v>5691</v>
      </c>
      <c r="J65" s="185" t="s">
        <v>11837</v>
      </c>
      <c r="K65" s="185" t="s">
        <v>11838</v>
      </c>
      <c r="L65" s="185" t="s">
        <v>11839</v>
      </c>
      <c r="M65" s="185" t="s">
        <v>5691</v>
      </c>
      <c r="N65" s="185" t="s">
        <v>5691</v>
      </c>
      <c r="O65" s="185" t="s">
        <v>5691</v>
      </c>
      <c r="P65" s="183">
        <f>'0. HEBERGEMENT-WiP'!P65</f>
        <v>0</v>
      </c>
      <c r="Q65" s="183" t="str">
        <f>'0. HEBERGEMENT-WiP'!Q65</f>
        <v>Hébergement</v>
      </c>
      <c r="R65" s="183" t="str">
        <f>'0. HEBERGEMENT-WiP'!R65</f>
        <v>RECO</v>
      </c>
      <c r="S65" s="183" t="str">
        <f>'0. HEBERGEMENT-WiP'!S65</f>
        <v>*</v>
      </c>
      <c r="T65" s="183">
        <f>'0. HEBERGEMENT-WiP'!T65</f>
        <v>0</v>
      </c>
      <c r="U65" s="183">
        <f>'0. HEBERGEMENT-WiP'!U65</f>
        <v>0</v>
      </c>
      <c r="V65" s="183">
        <f>'0. HEBERGEMENT-WiP'!V65</f>
        <v>0</v>
      </c>
      <c r="W65" s="183" t="str">
        <f>'0. HEBERGEMENT-WiP'!W65</f>
        <v>Acquisition</v>
      </c>
      <c r="X65" s="183" t="str">
        <f>'0. HEBERGEMENT-WiP'!X65</f>
        <v>#SEC ; #COM ; #VALUE ; #BUY ;</v>
      </c>
      <c r="Y65" s="183" t="str">
        <f>'0. HEBERGEMENT-WiP'!Y65</f>
        <v>ProjectMngr ; ITMngr ;</v>
      </c>
      <c r="Z65" s="183" t="str">
        <f>'0. HEBERGEMENT-WiP'!Z65</f>
        <v>(X / Y ) * 100</v>
      </c>
      <c r="AA65" s="183" t="s">
        <v>5794</v>
      </c>
      <c r="AB65" s="183">
        <f>'0. HEBERGEMENT-WiP'!AB65</f>
        <v>100</v>
      </c>
      <c r="AC65" s="183" t="str">
        <f>'0. HEBERGEMENT-WiP'!AC65</f>
        <v>Low</v>
      </c>
      <c r="AD65" s="183" t="str">
        <f>'0. HEBERGEMENT-WiP'!AD65</f>
        <v>Periodic</v>
      </c>
      <c r="AE65" s="183" t="s">
        <v>11920</v>
      </c>
      <c r="AF65" s="183">
        <f>'0. HEBERGEMENT-WiP'!AF65</f>
        <v>0</v>
      </c>
      <c r="AG65" s="183">
        <f>'0. HEBERGEMENT-WiP'!AG65</f>
        <v>0</v>
      </c>
      <c r="AH65" s="191"/>
    </row>
    <row r="66" spans="1:34" ht="15.75" customHeight="1">
      <c r="A66" s="183">
        <f>'0. HEBERGEMENT-WiP'!A66</f>
        <v>6</v>
      </c>
      <c r="B66" s="183" t="str">
        <f>'0. HEBERGEMENT-WiP'!B66</f>
        <v>HEB-6.C02</v>
      </c>
      <c r="C66" s="183" t="str">
        <f>'0. HEBERGEMENT-WiP'!C66</f>
        <v>B</v>
      </c>
      <c r="D66" s="183" t="str">
        <f>'0. HEBERGEMENT-WiP'!D66</f>
        <v>A</v>
      </c>
      <c r="E66" s="183" t="str">
        <f>'0. HEBERGEMENT-WiP'!E66</f>
        <v>B</v>
      </c>
      <c r="F66" s="183" t="str">
        <f>'0. HEBERGEMENT-WiP'!F66</f>
        <v>B/A/B</v>
      </c>
      <c r="G66" s="185" t="s">
        <v>11136</v>
      </c>
      <c r="H66" s="185" t="s">
        <v>5691</v>
      </c>
      <c r="I66" s="185" t="s">
        <v>5691</v>
      </c>
      <c r="J66" s="185" t="s">
        <v>11840</v>
      </c>
      <c r="K66" s="185" t="s">
        <v>11841</v>
      </c>
      <c r="L66" s="185" t="s">
        <v>11842</v>
      </c>
      <c r="M66" s="185" t="s">
        <v>5691</v>
      </c>
      <c r="N66" s="185" t="s">
        <v>5691</v>
      </c>
      <c r="O66" s="185" t="s">
        <v>5691</v>
      </c>
      <c r="P66" s="183">
        <f>'0. HEBERGEMENT-WiP'!P66</f>
        <v>0</v>
      </c>
      <c r="Q66" s="183" t="str">
        <f>'0. HEBERGEMENT-WiP'!Q66</f>
        <v>Hébergement</v>
      </c>
      <c r="R66" s="183" t="str">
        <f>'0. HEBERGEMENT-WiP'!R66</f>
        <v>CONSEIL</v>
      </c>
      <c r="S66" s="183" t="str">
        <f>'0. HEBERGEMENT-WiP'!S66</f>
        <v>N/A</v>
      </c>
      <c r="T66" s="183">
        <f>'0. HEBERGEMENT-WiP'!T66</f>
        <v>0</v>
      </c>
      <c r="U66" s="183">
        <f>'0. HEBERGEMENT-WiP'!U66</f>
        <v>0</v>
      </c>
      <c r="V66" s="183">
        <f>'0. HEBERGEMENT-WiP'!V66</f>
        <v>0</v>
      </c>
      <c r="W66" s="183" t="str">
        <f>'0. HEBERGEMENT-WiP'!W66</f>
        <v>Utilisation</v>
      </c>
      <c r="X66" s="183">
        <f>'0. HEBERGEMENT-WiP'!X66</f>
        <v>0</v>
      </c>
      <c r="Y66" s="183">
        <f>'0. HEBERGEMENT-WiP'!Y66</f>
        <v>0</v>
      </c>
      <c r="Z66" s="183">
        <f>'0. HEBERGEMENT-WiP'!Z66</f>
        <v>0</v>
      </c>
      <c r="AA66" s="183">
        <f>'0. HEBERGEMENT-WiP'!AA66</f>
        <v>0</v>
      </c>
      <c r="AB66" s="183">
        <f>'0. HEBERGEMENT-WiP'!AB66</f>
        <v>0</v>
      </c>
      <c r="AC66" s="183">
        <f>'0. HEBERGEMENT-WiP'!AC66</f>
        <v>0</v>
      </c>
      <c r="AD66" s="183">
        <f>'0. HEBERGEMENT-WiP'!AD66</f>
        <v>0</v>
      </c>
      <c r="AE66" s="183">
        <f>'0. HEBERGEMENT-WiP'!AE66</f>
        <v>0</v>
      </c>
      <c r="AF66" s="183">
        <f>'0. HEBERGEMENT-WiP'!AF66</f>
        <v>0</v>
      </c>
      <c r="AG66" s="183">
        <f>'0. HEBERGEMENT-WiP'!AG66</f>
        <v>0</v>
      </c>
      <c r="AH66" s="191"/>
    </row>
    <row r="67" spans="1:34" ht="15.75" customHeight="1">
      <c r="A67" s="183">
        <f>'0. HEBERGEMENT-WiP'!A67</f>
        <v>6</v>
      </c>
      <c r="B67" s="183" t="str">
        <f>'0. HEBERGEMENT-WiP'!B67</f>
        <v>HEB-6.C03</v>
      </c>
      <c r="C67" s="183" t="str">
        <f>'0. HEBERGEMENT-WiP'!C67</f>
        <v>B</v>
      </c>
      <c r="D67" s="183" t="str">
        <f>'0. HEBERGEMENT-WiP'!D67</f>
        <v>B</v>
      </c>
      <c r="E67" s="183" t="str">
        <f>'0. HEBERGEMENT-WiP'!E67</f>
        <v>B</v>
      </c>
      <c r="F67" s="183" t="str">
        <f>'0. HEBERGEMENT-WiP'!F67</f>
        <v>B/B/B</v>
      </c>
      <c r="G67" s="185" t="s">
        <v>11136</v>
      </c>
      <c r="H67" s="185" t="s">
        <v>5691</v>
      </c>
      <c r="I67" s="185" t="s">
        <v>11843</v>
      </c>
      <c r="J67" s="274" t="s">
        <v>11954</v>
      </c>
      <c r="K67" s="185" t="s">
        <v>11845</v>
      </c>
      <c r="L67" s="274" t="s">
        <v>11955</v>
      </c>
      <c r="M67" s="185" t="s">
        <v>5691</v>
      </c>
      <c r="N67" s="185" t="s">
        <v>5691</v>
      </c>
      <c r="O67" s="185" t="s">
        <v>5691</v>
      </c>
      <c r="P67" s="183">
        <f>'0. HEBERGEMENT-WiP'!P67</f>
        <v>0</v>
      </c>
      <c r="Q67" s="183" t="str">
        <f>'0. HEBERGEMENT-WiP'!Q67</f>
        <v>Hébergement</v>
      </c>
      <c r="R67" s="183" t="str">
        <f>'0. HEBERGEMENT-WiP'!R67</f>
        <v>CONSEIL</v>
      </c>
      <c r="S67" s="183" t="str">
        <f>'0. HEBERGEMENT-WiP'!S67</f>
        <v>N/A</v>
      </c>
      <c r="T67" s="183">
        <f>'0. HEBERGEMENT-WiP'!T67</f>
        <v>0</v>
      </c>
      <c r="U67" s="183">
        <f>'0. HEBERGEMENT-WiP'!U67</f>
        <v>0</v>
      </c>
      <c r="V67" s="183">
        <f>'0. HEBERGEMENT-WiP'!V67</f>
        <v>0</v>
      </c>
      <c r="W67" s="183" t="str">
        <f>'0. HEBERGEMENT-WiP'!W67</f>
        <v>Utilisation</v>
      </c>
      <c r="X67" s="183">
        <f>'0. HEBERGEMENT-WiP'!X67</f>
        <v>0</v>
      </c>
      <c r="Y67" s="183">
        <f>'0. HEBERGEMENT-WiP'!Y67</f>
        <v>0</v>
      </c>
      <c r="Z67" s="183">
        <f>'0. HEBERGEMENT-WiP'!Z67</f>
        <v>0</v>
      </c>
      <c r="AA67" s="183">
        <f>'0. HEBERGEMENT-WiP'!AA67</f>
        <v>0</v>
      </c>
      <c r="AB67" s="183">
        <f>'0. HEBERGEMENT-WiP'!AB67</f>
        <v>0</v>
      </c>
      <c r="AC67" s="183">
        <f>'0. HEBERGEMENT-WiP'!AC67</f>
        <v>0</v>
      </c>
      <c r="AD67" s="183">
        <f>'0. HEBERGEMENT-WiP'!AD67</f>
        <v>0</v>
      </c>
      <c r="AE67" s="183">
        <f>'0. HEBERGEMENT-WiP'!AE67</f>
        <v>0</v>
      </c>
      <c r="AF67" s="183">
        <f>'0. HEBERGEMENT-WiP'!AF67</f>
        <v>0</v>
      </c>
      <c r="AG67" s="183">
        <f>'0. HEBERGEMENT-WiP'!AG67</f>
        <v>0</v>
      </c>
      <c r="AH67" s="191"/>
    </row>
    <row r="68" spans="1:34" ht="15.75" customHeight="1">
      <c r="A68" s="183">
        <f>'0. HEBERGEMENT-WiP'!A68</f>
        <v>6</v>
      </c>
      <c r="B68" s="183" t="str">
        <f>'0. HEBERGEMENT-WiP'!B68</f>
        <v>HEB-6.03</v>
      </c>
      <c r="C68" s="183" t="str">
        <f>'0. HEBERGEMENT-WiP'!C68</f>
        <v>A</v>
      </c>
      <c r="D68" s="183" t="str">
        <f>'0. HEBERGEMENT-WiP'!D68</f>
        <v>B</v>
      </c>
      <c r="E68" s="183" t="str">
        <f>'0. HEBERGEMENT-WiP'!E68</f>
        <v>B</v>
      </c>
      <c r="F68" s="183" t="str">
        <f>'0. HEBERGEMENT-WiP'!F68</f>
        <v>A/B/B</v>
      </c>
      <c r="G68" s="185" t="s">
        <v>11136</v>
      </c>
      <c r="H68" s="185" t="s">
        <v>5691</v>
      </c>
      <c r="I68" s="185" t="s">
        <v>5691</v>
      </c>
      <c r="J68" s="273" t="s">
        <v>11956</v>
      </c>
      <c r="K68" s="273" t="s">
        <v>11957</v>
      </c>
      <c r="L68" s="185" t="s">
        <v>11849</v>
      </c>
      <c r="M68" s="185" t="s">
        <v>5691</v>
      </c>
      <c r="N68" s="185" t="s">
        <v>5691</v>
      </c>
      <c r="O68" s="185" t="s">
        <v>5691</v>
      </c>
      <c r="P68" s="183">
        <f>'0. HEBERGEMENT-WiP'!P68</f>
        <v>0</v>
      </c>
      <c r="Q68" s="183" t="str">
        <f>'0. HEBERGEMENT-WiP'!Q68</f>
        <v>Hébergement</v>
      </c>
      <c r="R68" s="183" t="str">
        <f>'0. HEBERGEMENT-WiP'!R68</f>
        <v>RECO</v>
      </c>
      <c r="S68" s="183" t="str">
        <f>'0. HEBERGEMENT-WiP'!S68</f>
        <v>**</v>
      </c>
      <c r="T68" s="183">
        <f>'0. HEBERGEMENT-WiP'!T68</f>
        <v>0</v>
      </c>
      <c r="U68" s="183">
        <f>'0. HEBERGEMENT-WiP'!U68</f>
        <v>0</v>
      </c>
      <c r="V68" s="183">
        <f>'0. HEBERGEMENT-WiP'!V68</f>
        <v>0</v>
      </c>
      <c r="W68" s="183" t="str">
        <f>'0. HEBERGEMENT-WiP'!W68</f>
        <v>Maintenance</v>
      </c>
      <c r="X68" s="183" t="str">
        <f>'0. HEBERGEMENT-WiP'!X68</f>
        <v>#SEC ; #COM ; #VALUE ; #BUY ;</v>
      </c>
      <c r="Y68" s="183" t="str">
        <f>'0. HEBERGEMENT-WiP'!Y68</f>
        <v>ProjectMngr ; ITMngr ;</v>
      </c>
      <c r="Z68" s="183" t="str">
        <f>'0. HEBERGEMENT-WiP'!Z68</f>
        <v>(X / Y ) * 100</v>
      </c>
      <c r="AA68" s="183" t="s">
        <v>5794</v>
      </c>
      <c r="AB68" s="183">
        <f>'0. HEBERGEMENT-WiP'!AB68</f>
        <v>100</v>
      </c>
      <c r="AC68" s="183" t="str">
        <f>'0. HEBERGEMENT-WiP'!AC68</f>
        <v>Low</v>
      </c>
      <c r="AD68" s="183" t="str">
        <f>'0. HEBERGEMENT-WiP'!AD68</f>
        <v>Periodic</v>
      </c>
      <c r="AE68" s="183" t="s">
        <v>11958</v>
      </c>
      <c r="AF68" s="183">
        <f>'0. HEBERGEMENT-WiP'!AF68</f>
        <v>0</v>
      </c>
      <c r="AG68" s="183">
        <f>'0. HEBERGEMENT-WiP'!AG68</f>
        <v>0</v>
      </c>
      <c r="AH68" s="191"/>
    </row>
    <row r="69" spans="1:34" ht="15.75" customHeight="1">
      <c r="A69" s="183">
        <f>'0. HEBERGEMENT-WiP'!A69</f>
        <v>6</v>
      </c>
      <c r="B69" s="183" t="str">
        <f>'0. HEBERGEMENT-WiP'!B69</f>
        <v>HEB-6.04</v>
      </c>
      <c r="C69" s="183" t="str">
        <f>'0. HEBERGEMENT-WiP'!C69</f>
        <v>B</v>
      </c>
      <c r="D69" s="183" t="str">
        <f>'0. HEBERGEMENT-WiP'!D69</f>
        <v>B</v>
      </c>
      <c r="E69" s="183" t="str">
        <f>'0. HEBERGEMENT-WiP'!E69</f>
        <v>B</v>
      </c>
      <c r="F69" s="183" t="str">
        <f>'0. HEBERGEMENT-WiP'!F69</f>
        <v>B/B/B</v>
      </c>
      <c r="G69" s="185" t="s">
        <v>11336</v>
      </c>
      <c r="H69" s="185" t="s">
        <v>5691</v>
      </c>
      <c r="I69" s="185" t="s">
        <v>11850</v>
      </c>
      <c r="J69" s="273" t="s">
        <v>11959</v>
      </c>
      <c r="K69" s="185" t="s">
        <v>11960</v>
      </c>
      <c r="L69" s="273" t="s">
        <v>11230</v>
      </c>
      <c r="M69" s="185" t="s">
        <v>5691</v>
      </c>
      <c r="N69" s="185" t="s">
        <v>5691</v>
      </c>
      <c r="O69" s="185" t="s">
        <v>5691</v>
      </c>
      <c r="P69" s="183">
        <f>'0. HEBERGEMENT-WiP'!P69</f>
        <v>0</v>
      </c>
      <c r="Q69" s="183" t="str">
        <f>'0. HEBERGEMENT-WiP'!Q69</f>
        <v>Cycle de vie</v>
      </c>
      <c r="R69" s="183" t="str">
        <f>'0. HEBERGEMENT-WiP'!R69</f>
        <v>RECO</v>
      </c>
      <c r="S69" s="183" t="str">
        <f>'0. HEBERGEMENT-WiP'!S69</f>
        <v>***</v>
      </c>
      <c r="T69" s="183">
        <f>'0. HEBERGEMENT-WiP'!T69</f>
        <v>0</v>
      </c>
      <c r="U69" s="183">
        <f>'0. HEBERGEMENT-WiP'!U69</f>
        <v>0</v>
      </c>
      <c r="V69" s="183">
        <f>'0. HEBERGEMENT-WiP'!V69</f>
        <v>0</v>
      </c>
      <c r="W69" s="183" t="str">
        <f>'0. HEBERGEMENT-WiP'!W69</f>
        <v>Utilisation</v>
      </c>
      <c r="X69" s="183" t="str">
        <f>'0. HEBERGEMENT-WiP'!X69</f>
        <v>#PERF ; #VOL ; #SEC ; #USE ; #MAINT ;  #VALUE ; #DEBT ; #METH</v>
      </c>
      <c r="Y69" s="183" t="str">
        <f>'0. HEBERGEMENT-WiP'!Y69</f>
        <v>ProjectMngr ; ITMngr ;</v>
      </c>
      <c r="Z69" s="183">
        <f>'0. HEBERGEMENT-WiP'!Z69</f>
        <v>0</v>
      </c>
      <c r="AA69" s="183">
        <f>'0. HEBERGEMENT-WiP'!AA69</f>
        <v>0</v>
      </c>
      <c r="AB69" s="183">
        <f>'0. HEBERGEMENT-WiP'!AB69</f>
        <v>0</v>
      </c>
      <c r="AC69" s="183" t="str">
        <f>'0. HEBERGEMENT-WiP'!AC69</f>
        <v>High</v>
      </c>
      <c r="AD69" s="183" t="str">
        <f>'0. HEBERGEMENT-WiP'!AD69</f>
        <v>OnUpdate</v>
      </c>
      <c r="AE69" s="183" t="s">
        <v>5936</v>
      </c>
      <c r="AF69" s="183">
        <f>'0. HEBERGEMENT-WiP'!AF69</f>
        <v>0</v>
      </c>
      <c r="AG69" s="183">
        <f>'0. HEBERGEMENT-WiP'!AG69</f>
        <v>0</v>
      </c>
      <c r="AH69" s="191"/>
    </row>
    <row r="70" spans="1:34" ht="15.75" customHeight="1">
      <c r="A70" s="183">
        <f>'0. HEBERGEMENT-WiP'!A70</f>
        <v>6</v>
      </c>
      <c r="B70" s="183" t="str">
        <f>'0. HEBERGEMENT-WiP'!B70</f>
        <v>HEB-6.05</v>
      </c>
      <c r="C70" s="183" t="str">
        <f>'0. HEBERGEMENT-WiP'!C70</f>
        <v>B</v>
      </c>
      <c r="D70" s="183" t="str">
        <f>'0. HEBERGEMENT-WiP'!D70</f>
        <v>B</v>
      </c>
      <c r="E70" s="183" t="str">
        <f>'0. HEBERGEMENT-WiP'!E70</f>
        <v>B</v>
      </c>
      <c r="F70" s="183" t="str">
        <f>'0. HEBERGEMENT-WiP'!F70</f>
        <v>B/B/B</v>
      </c>
      <c r="G70" s="185" t="s">
        <v>11336</v>
      </c>
      <c r="H70" s="185" t="s">
        <v>5691</v>
      </c>
      <c r="I70" s="185" t="s">
        <v>11853</v>
      </c>
      <c r="J70" s="273" t="s">
        <v>11961</v>
      </c>
      <c r="K70" s="185" t="s">
        <v>9422</v>
      </c>
      <c r="L70" s="185" t="s">
        <v>9423</v>
      </c>
      <c r="M70" s="185" t="s">
        <v>5691</v>
      </c>
      <c r="N70" s="185" t="s">
        <v>5691</v>
      </c>
      <c r="O70" s="185" t="s">
        <v>5691</v>
      </c>
      <c r="P70" s="183">
        <f>'0. HEBERGEMENT-WiP'!P70</f>
        <v>0</v>
      </c>
      <c r="Q70" s="183" t="str">
        <f>'0. HEBERGEMENT-WiP'!Q70</f>
        <v>Cycle de vie</v>
      </c>
      <c r="R70" s="183" t="str">
        <f>'0. HEBERGEMENT-WiP'!R70</f>
        <v>RECO</v>
      </c>
      <c r="S70" s="183" t="str">
        <f>'0. HEBERGEMENT-WiP'!S70</f>
        <v>**</v>
      </c>
      <c r="T70" s="183">
        <f>'0. HEBERGEMENT-WiP'!T70</f>
        <v>0</v>
      </c>
      <c r="U70" s="183">
        <f>'0. HEBERGEMENT-WiP'!U70</f>
        <v>0</v>
      </c>
      <c r="V70" s="183">
        <f>'0. HEBERGEMENT-WiP'!V70</f>
        <v>0</v>
      </c>
      <c r="W70" s="183" t="str">
        <f>'0. HEBERGEMENT-WiP'!W70</f>
        <v>Administration</v>
      </c>
      <c r="X70" s="183" t="str">
        <f>'0. HEBERGEMENT-WiP'!X70</f>
        <v>#PERF ; #VOL ; #SEC ; #USE ; #MAINT ;  #VALUE ; #DEBT ; #METH</v>
      </c>
      <c r="Y70" s="183" t="str">
        <f>'0. HEBERGEMENT-WiP'!Y70</f>
        <v>ProjectMngr ; ITMngr ;</v>
      </c>
      <c r="Z70" s="183">
        <f>'0. HEBERGEMENT-WiP'!Z70</f>
        <v>0</v>
      </c>
      <c r="AA70" s="183">
        <f>'0. HEBERGEMENT-WiP'!AA70</f>
        <v>0</v>
      </c>
      <c r="AB70" s="183">
        <f>'0. HEBERGEMENT-WiP'!AB70</f>
        <v>0</v>
      </c>
      <c r="AC70" s="183" t="str">
        <f>'0. HEBERGEMENT-WiP'!AC70</f>
        <v>Medium</v>
      </c>
      <c r="AD70" s="183" t="str">
        <f>'0. HEBERGEMENT-WiP'!AD70</f>
        <v>Periodic</v>
      </c>
      <c r="AE70" s="183" t="s">
        <v>11235</v>
      </c>
      <c r="AF70" s="183">
        <f>'0. HEBERGEMENT-WiP'!AF70</f>
        <v>0</v>
      </c>
      <c r="AG70" s="183">
        <f>'0. HEBERGEMENT-WiP'!AG70</f>
        <v>0</v>
      </c>
      <c r="AH70" s="191"/>
    </row>
    <row r="71" spans="1:34" ht="15.75" customHeight="1">
      <c r="A71" s="183">
        <f>'0. HEBERGEMENT-WiP'!A71</f>
        <v>6</v>
      </c>
      <c r="B71" s="183" t="str">
        <f>'0. HEBERGEMENT-WiP'!B71</f>
        <v>HEB-6.05</v>
      </c>
      <c r="C71" s="183" t="str">
        <f>'0. HEBERGEMENT-WiP'!C71</f>
        <v>C</v>
      </c>
      <c r="D71" s="183" t="str">
        <f>'0. HEBERGEMENT-WiP'!D71</f>
        <v>B</v>
      </c>
      <c r="E71" s="183" t="str">
        <f>'0. HEBERGEMENT-WiP'!E71</f>
        <v>B</v>
      </c>
      <c r="F71" s="183" t="str">
        <f>'0. HEBERGEMENT-WiP'!F71</f>
        <v>C/B/B</v>
      </c>
      <c r="G71" s="185" t="s">
        <v>11336</v>
      </c>
      <c r="H71" s="185" t="s">
        <v>5691</v>
      </c>
      <c r="I71" s="185" t="s">
        <v>11854</v>
      </c>
      <c r="J71" s="273" t="s">
        <v>11962</v>
      </c>
      <c r="K71" s="185" t="s">
        <v>11093</v>
      </c>
      <c r="L71" s="185" t="s">
        <v>10354</v>
      </c>
      <c r="M71" s="185" t="s">
        <v>5691</v>
      </c>
      <c r="N71" s="185" t="s">
        <v>5691</v>
      </c>
      <c r="O71" s="185" t="s">
        <v>5691</v>
      </c>
      <c r="P71" s="183">
        <f>'0. HEBERGEMENT-WiP'!P71</f>
        <v>0</v>
      </c>
      <c r="Q71" s="183" t="str">
        <f>'0. HEBERGEMENT-WiP'!Q71</f>
        <v>Cycle de vie</v>
      </c>
      <c r="R71" s="183" t="str">
        <f>'0. HEBERGEMENT-WiP'!R71</f>
        <v>RECO</v>
      </c>
      <c r="S71" s="183" t="str">
        <f>'0. HEBERGEMENT-WiP'!S71</f>
        <v>**</v>
      </c>
      <c r="T71" s="183">
        <f>'0. HEBERGEMENT-WiP'!T71</f>
        <v>0</v>
      </c>
      <c r="U71" s="183">
        <f>'0. HEBERGEMENT-WiP'!U71</f>
        <v>0</v>
      </c>
      <c r="V71" s="183">
        <f>'0. HEBERGEMENT-WiP'!V71</f>
        <v>0</v>
      </c>
      <c r="W71" s="183" t="str">
        <f>'0. HEBERGEMENT-WiP'!W71</f>
        <v>Revalorisation</v>
      </c>
      <c r="X71" s="183" t="str">
        <f>'0. HEBERGEMENT-WiP'!X71</f>
        <v>#USE ;  #COM ; #VALUE ;  #METH</v>
      </c>
      <c r="Y71" s="183" t="str">
        <f>'0. HEBERGEMENT-WiP'!Y71</f>
        <v>ProjectMngr ; ITMngr ;</v>
      </c>
      <c r="Z71" s="183">
        <f>'0. HEBERGEMENT-WiP'!Z71</f>
        <v>0</v>
      </c>
      <c r="AA71" s="183">
        <f>'0. HEBERGEMENT-WiP'!AA71</f>
        <v>0</v>
      </c>
      <c r="AB71" s="183">
        <f>'0. HEBERGEMENT-WiP'!AB71</f>
        <v>0</v>
      </c>
      <c r="AC71" s="183" t="str">
        <f>'0. HEBERGEMENT-WiP'!AC71</f>
        <v>Medium</v>
      </c>
      <c r="AD71" s="183" t="str">
        <f>'0. HEBERGEMENT-WiP'!AD71</f>
        <v>OnUpdate</v>
      </c>
      <c r="AE71" s="183" t="s">
        <v>5808</v>
      </c>
      <c r="AF71" s="183">
        <f>'0. HEBERGEMENT-WiP'!AF71</f>
        <v>0</v>
      </c>
      <c r="AG71" s="183">
        <f>'0. HEBERGEMENT-WiP'!AG71</f>
        <v>0</v>
      </c>
      <c r="AH71" s="191"/>
    </row>
    <row r="72" spans="1:34" ht="15.75" customHeight="1"/>
    <row r="73" spans="1:34" ht="15.75" customHeight="1"/>
    <row r="74" spans="1:34" ht="15.75" customHeight="1"/>
    <row r="75" spans="1:34" ht="15.75" customHeight="1"/>
    <row r="76" spans="1:34" ht="15.75" customHeight="1"/>
    <row r="77" spans="1:34" ht="15.75" customHeight="1"/>
    <row r="78" spans="1:34" ht="15.75" customHeight="1"/>
    <row r="79" spans="1:34" ht="15.75" customHeight="1"/>
    <row r="80" spans="1:34"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outlinePr summaryBelow="0" summaryRight="0"/>
  </sheetPr>
  <dimension ref="A1:L1000"/>
  <sheetViews>
    <sheetView workbookViewId="0"/>
  </sheetViews>
  <sheetFormatPr defaultColWidth="14.42578125" defaultRowHeight="15" customHeight="1"/>
  <cols>
    <col min="1" max="6" width="14.42578125" customWidth="1"/>
  </cols>
  <sheetData>
    <row r="1" spans="2:12" ht="15.75" customHeight="1"/>
    <row r="2" spans="2:12" ht="15.75" customHeight="1">
      <c r="B2" s="401" t="s">
        <v>11963</v>
      </c>
      <c r="C2" s="372"/>
      <c r="D2" s="372"/>
      <c r="E2" s="372"/>
      <c r="F2" s="372"/>
      <c r="G2" s="372"/>
      <c r="H2" s="372"/>
      <c r="I2" s="372"/>
      <c r="J2" s="372"/>
      <c r="K2" s="372"/>
    </row>
    <row r="3" spans="2:12" ht="15.75" customHeight="1"/>
    <row r="4" spans="2:12" ht="15.75" customHeight="1">
      <c r="B4" s="12"/>
      <c r="C4" s="284" t="s">
        <v>11964</v>
      </c>
      <c r="D4" s="284" t="s">
        <v>11965</v>
      </c>
      <c r="E4" s="284" t="s">
        <v>11966</v>
      </c>
      <c r="F4" s="284" t="s">
        <v>11967</v>
      </c>
      <c r="G4" s="284" t="s">
        <v>6260</v>
      </c>
      <c r="H4" s="284" t="s">
        <v>11968</v>
      </c>
      <c r="I4" s="284" t="s">
        <v>11969</v>
      </c>
      <c r="J4" s="284" t="s">
        <v>11970</v>
      </c>
      <c r="K4" s="284" t="s">
        <v>11971</v>
      </c>
      <c r="L4" s="285" t="s">
        <v>11972</v>
      </c>
    </row>
    <row r="5" spans="2:12" ht="15.75" customHeight="1">
      <c r="B5" s="286" t="s">
        <v>11973</v>
      </c>
      <c r="C5" s="287">
        <f>COUNTIF('0. UXUI-WiP'!C4:C64,"=A")</f>
        <v>21</v>
      </c>
      <c r="D5" s="288">
        <f>COUNTIF('0. UXUI-WiP'!C5:C66,"=A")</f>
        <v>21</v>
      </c>
      <c r="E5" s="288">
        <f>COUNTIF('0. CONTENUS-WiP'!C4:C55,"=A")</f>
        <v>14</v>
      </c>
      <c r="F5" s="288">
        <f>COUNTIF('0. ARCHITECTURE-WiP'!C4:C74,"=A")</f>
        <v>21</v>
      </c>
      <c r="G5" s="288">
        <f>COUNTIF('0. UXUI-WiP'!C3:C76,"=A")</f>
        <v>23</v>
      </c>
      <c r="H5" s="288">
        <f>COUNTIF('0. FRONTEND-WiP'!C3:C86,"=A")</f>
        <v>31</v>
      </c>
      <c r="I5" s="288">
        <f>COUNTIF('0. BACKEND-WiP'!C3:C80,"=A")</f>
        <v>23</v>
      </c>
      <c r="J5" s="288">
        <f>COUNTIF('0. HEBERGEMENT-WiP'!C3:C71,"=A")</f>
        <v>23</v>
      </c>
      <c r="K5" s="289">
        <f t="shared" ref="K5:K7" si="0">SUM(C5:J5)</f>
        <v>177</v>
      </c>
      <c r="L5" s="290">
        <f>K5/(K5+K6+K7) * 100</f>
        <v>40.596330275229356</v>
      </c>
    </row>
    <row r="6" spans="2:12" ht="15.75" customHeight="1">
      <c r="B6" s="291" t="s">
        <v>11974</v>
      </c>
      <c r="C6" s="292">
        <f>COUNTIF('0. UXUI-WiP'!D4:D64,"=A")</f>
        <v>17</v>
      </c>
      <c r="D6" s="292">
        <f>COUNTIF('0. UXUI-WiP'!D5:D66,"=A")</f>
        <v>17</v>
      </c>
      <c r="E6" s="292">
        <f>COUNTIF('0. CONTENUS-WiP'!D4:D55,"=A")</f>
        <v>10</v>
      </c>
      <c r="F6" s="292">
        <f>COUNTIF('0. ARCHITECTURE-WiP'!D4:D74,"=A")</f>
        <v>19</v>
      </c>
      <c r="G6" s="292">
        <f>COUNTIF('0. UXUI-WiP'!D3:D76,"=A")</f>
        <v>25</v>
      </c>
      <c r="H6" s="292">
        <f>COUNTIF('0. FRONTEND-WiP'!D3:D86,"=A")</f>
        <v>15</v>
      </c>
      <c r="I6" s="292">
        <f>COUNTIF('0. BACKEND-WiP'!D3:D80,"=A")</f>
        <v>7</v>
      </c>
      <c r="J6" s="292">
        <f>COUNTIF('0. HEBERGEMENT-WiP'!D3:D71,"=A")</f>
        <v>6</v>
      </c>
      <c r="K6" s="289">
        <f t="shared" si="0"/>
        <v>116</v>
      </c>
      <c r="L6" s="290">
        <f>K6/(K5+K6+K7) * 100</f>
        <v>26.605504587155966</v>
      </c>
    </row>
    <row r="7" spans="2:12" ht="15.75" customHeight="1">
      <c r="B7" s="293" t="s">
        <v>11975</v>
      </c>
      <c r="C7" s="294">
        <f>COUNTIF('0. UXUI-WiP'!E4:E64,"=A")</f>
        <v>16</v>
      </c>
      <c r="D7" s="294">
        <f>COUNTIF('0. UXUI-WiP'!E5:E66,"=A")</f>
        <v>17</v>
      </c>
      <c r="E7" s="294">
        <f>COUNTIF('0. CONTENUS-WiP'!E4:E55,"=A")</f>
        <v>3</v>
      </c>
      <c r="F7" s="294">
        <f>COUNTIF('0. ARCHITECTURE-WiP'!E4:E74,"=A")</f>
        <v>33</v>
      </c>
      <c r="G7" s="294">
        <f>COUNTIF('0. UXUI-WiP'!E3:E76,"=A")</f>
        <v>21</v>
      </c>
      <c r="H7" s="294">
        <f>COUNTIF('0. FRONTEND-WiP'!E3:E86,"=A")</f>
        <v>20</v>
      </c>
      <c r="I7" s="294">
        <f>COUNTIF('0. BACKEND-WiP'!E3:E80,"=A")</f>
        <v>27</v>
      </c>
      <c r="J7" s="294">
        <f>COUNTIF('0. HEBERGEMENT-WiP'!E3:E71,"=A")</f>
        <v>6</v>
      </c>
      <c r="K7" s="289">
        <f t="shared" si="0"/>
        <v>143</v>
      </c>
      <c r="L7" s="290">
        <f>K7/(K5+K6+K7) * 100</f>
        <v>32.798165137614674</v>
      </c>
    </row>
    <row r="8" spans="2:12" ht="15.75" customHeight="1"/>
    <row r="9" spans="2:12" ht="15.75" customHeight="1"/>
    <row r="10" spans="2:12" ht="15.75" customHeight="1"/>
    <row r="11" spans="2:12" ht="15.75" customHeight="1"/>
    <row r="12" spans="2:12" ht="15.75" customHeight="1"/>
    <row r="13" spans="2:12" ht="15.75" customHeight="1"/>
    <row r="14" spans="2:12" ht="15.75" customHeight="1"/>
    <row r="15" spans="2:12" ht="15.75" customHeight="1"/>
    <row r="16" spans="2: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spans="2:12" ht="15.75" customHeight="1"/>
    <row r="34" spans="2:12" ht="15.75" customHeight="1"/>
    <row r="35" spans="2:12" ht="15.75" customHeight="1"/>
    <row r="36" spans="2:12" ht="15.75" customHeight="1"/>
    <row r="37" spans="2:12" ht="15.75" customHeight="1"/>
    <row r="38" spans="2:12" ht="15.75" customHeight="1"/>
    <row r="39" spans="2:12" ht="15.75" customHeight="1"/>
    <row r="40" spans="2:12" ht="15.75" customHeight="1"/>
    <row r="41" spans="2:12" ht="15.75" customHeight="1"/>
    <row r="42" spans="2:12" ht="15.75" customHeight="1">
      <c r="B42" s="12"/>
      <c r="C42" s="284" t="s">
        <v>11964</v>
      </c>
      <c r="D42" s="284" t="s">
        <v>11965</v>
      </c>
      <c r="E42" s="284" t="s">
        <v>11966</v>
      </c>
      <c r="F42" s="284" t="s">
        <v>11967</v>
      </c>
      <c r="G42" s="284" t="s">
        <v>6260</v>
      </c>
      <c r="H42" s="284" t="s">
        <v>11968</v>
      </c>
      <c r="I42" s="284" t="s">
        <v>11969</v>
      </c>
      <c r="J42" s="284" t="s">
        <v>11970</v>
      </c>
      <c r="K42" s="284" t="s">
        <v>11971</v>
      </c>
      <c r="L42" s="285" t="s">
        <v>11972</v>
      </c>
    </row>
    <row r="43" spans="2:12" ht="15.75" customHeight="1">
      <c r="B43" s="295" t="s">
        <v>11976</v>
      </c>
      <c r="C43" s="296">
        <f>COUNTIF('0. UXUI-WiP'!R4:R64,"=RECO")</f>
        <v>34</v>
      </c>
      <c r="D43" s="297">
        <f>COUNTIF('0. UXUI-WiP'!R5:R66,"=RECO")</f>
        <v>34</v>
      </c>
      <c r="E43" s="297">
        <f>COUNTIF('0. CONTENUS-WiP'!R4:R55,"=RECO")</f>
        <v>30</v>
      </c>
      <c r="F43" s="297">
        <f>COUNTIF('0. ARCHITECTURE-WiP'!R4:R74,"=RECO")</f>
        <v>29</v>
      </c>
      <c r="G43" s="297">
        <f>COUNTIF('0. UXUI-WiP'!R3:R76,"=RECO")</f>
        <v>41</v>
      </c>
      <c r="H43" s="297">
        <f>COUNTIF('0. FRONTEND-WiP'!R3:R86,"=RECO")</f>
        <v>41</v>
      </c>
      <c r="I43" s="297">
        <f>COUNTIF('0. BACKEND-WiP'!R3:R80,"=RECO")</f>
        <v>40</v>
      </c>
      <c r="J43" s="297">
        <f>COUNTIF('0. HEBERGEMENT-WiP'!R3:R71,"=RECO")</f>
        <v>39</v>
      </c>
      <c r="K43" s="289">
        <f t="shared" ref="K43:K47" si="1">SUM(C43:J43)</f>
        <v>288</v>
      </c>
      <c r="L43" s="290">
        <f>K43/(K43+K47) * 100</f>
        <v>58.775510204081641</v>
      </c>
    </row>
    <row r="44" spans="2:12" ht="15.75" customHeight="1">
      <c r="B44" s="286" t="s">
        <v>11977</v>
      </c>
      <c r="C44" s="287">
        <f>COUNTIF('0. UXUI-WiP'!S4:S64,"~*")</f>
        <v>8</v>
      </c>
      <c r="D44" s="288">
        <f>COUNTIF('0. UXUI-WiP'!S5:S66,"~*")</f>
        <v>8</v>
      </c>
      <c r="E44" s="288">
        <f>COUNTIF('0. CONTENUS-WiP'!S4:S55,"~*")</f>
        <v>21</v>
      </c>
      <c r="F44" s="288">
        <f>COUNTIF('0. ARCHITECTURE-WiP'!S4:S74,"~*")</f>
        <v>7</v>
      </c>
      <c r="G44" s="288">
        <f>COUNTIF('0. UXUI-WiP'!S3:S76,"~*")</f>
        <v>9</v>
      </c>
      <c r="H44" s="288">
        <f>COUNTIF('0. FRONTEND-WiP'!S3:S86,"~*")</f>
        <v>21</v>
      </c>
      <c r="I44" s="288">
        <f>COUNTIF('0. BACKEND-WiP'!S3:S80,"~*")</f>
        <v>10</v>
      </c>
      <c r="J44" s="288">
        <f>COUNTIF('0. HEBERGEMENT-WiP'!S3:S71,"~*")</f>
        <v>24</v>
      </c>
      <c r="K44" s="298">
        <f t="shared" si="1"/>
        <v>108</v>
      </c>
      <c r="L44" s="299">
        <f>K44/(K43+K47) * 100</f>
        <v>22.040816326530614</v>
      </c>
    </row>
    <row r="45" spans="2:12" ht="15.75" customHeight="1">
      <c r="B45" s="293" t="s">
        <v>11978</v>
      </c>
      <c r="C45" s="294">
        <f>COUNTIF('0. UXUI-WiP'!S4:S64,"~*~*")</f>
        <v>18</v>
      </c>
      <c r="D45" s="294">
        <f>COUNTIF('0. UXUI-WiP'!S5:S66,"~*~*")</f>
        <v>19</v>
      </c>
      <c r="E45" s="294">
        <f>COUNTIF('0. CONTENUS-WiP'!S4:S55,"~*~*")</f>
        <v>9</v>
      </c>
      <c r="F45" s="294">
        <f>COUNTIF('0. ARCHITECTURE-WiP'!S4:S74,"~*~*")</f>
        <v>15</v>
      </c>
      <c r="G45" s="294">
        <f>COUNTIF('0. UXUI-WiP'!S3:S76,"~*~*")</f>
        <v>22</v>
      </c>
      <c r="H45" s="294">
        <f>COUNTIF('0. FRONTEND-WiP'!S3:S86,"~*~*")</f>
        <v>18</v>
      </c>
      <c r="I45" s="294">
        <f>COUNTIF('0. BACKEND-WiP'!S3:S80,"~*~*")</f>
        <v>23</v>
      </c>
      <c r="J45" s="294">
        <f>COUNTIF('0. HEBERGEMENT-WiP'!S3:S71,"~*~*")</f>
        <v>10</v>
      </c>
      <c r="K45" s="298">
        <f t="shared" si="1"/>
        <v>134</v>
      </c>
      <c r="L45" s="299">
        <f>K45/(K43+K47) * 100</f>
        <v>27.346938775510203</v>
      </c>
    </row>
    <row r="46" spans="2:12" ht="15.75" customHeight="1">
      <c r="B46" s="300" t="s">
        <v>11979</v>
      </c>
      <c r="C46" s="301">
        <f>COUNTIF('0. UXUI-WiP'!S4:S64,"~*~*~*")</f>
        <v>8</v>
      </c>
      <c r="D46" s="301">
        <f>COUNTIF('0. UXUI-WiP'!S5:S66,"~*~*~*")</f>
        <v>7</v>
      </c>
      <c r="E46" s="301">
        <f>COUNTIF('0. CONTENUS-WiP'!S4:S55,"~*~*~*")</f>
        <v>0</v>
      </c>
      <c r="F46" s="301">
        <f>COUNTIF('0. ARCHITECTURE-WiP'!S4:S74,"~*~*~*")</f>
        <v>7</v>
      </c>
      <c r="G46" s="301">
        <f>COUNTIF('0. UXUI-WiP'!S3:S76,"~*~*~*")</f>
        <v>10</v>
      </c>
      <c r="H46" s="301">
        <f>COUNTIF('0. FRONTEND-WiP'!S3:S86,"~*~*~*")</f>
        <v>2</v>
      </c>
      <c r="I46" s="301">
        <f>COUNTIF('0. BACKEND-WiP'!S3:S80,"~*~*~*")</f>
        <v>7</v>
      </c>
      <c r="J46" s="301">
        <f>COUNTIF('0. HEBERGEMENT-WiP'!S3:S71,"~*~*~*")</f>
        <v>5</v>
      </c>
      <c r="K46" s="298">
        <f t="shared" si="1"/>
        <v>46</v>
      </c>
      <c r="L46" s="299">
        <f>K46/(K43+K47) * 100</f>
        <v>9.387755102040817</v>
      </c>
    </row>
    <row r="47" spans="2:12" ht="15.75" customHeight="1">
      <c r="B47" s="302" t="s">
        <v>5339</v>
      </c>
      <c r="C47" s="303">
        <f>COUNTIF('0. UXUI-WiP'!R4:R64,"CONSEIL")</f>
        <v>19</v>
      </c>
      <c r="D47" s="303">
        <f>COUNTIF('0. UXUI-WiP'!R5:R66,"CONSEIL")</f>
        <v>20</v>
      </c>
      <c r="E47" s="303">
        <f>COUNTIF('0. CONTENUS-WiP'!R4:R55,"CONSEIL")</f>
        <v>18</v>
      </c>
      <c r="F47" s="303">
        <f>COUNTIF('0. ARCHITECTURE-WiP'!R4:R74,"CONSEIL")</f>
        <v>33</v>
      </c>
      <c r="G47" s="303">
        <f>COUNTIF('0. UXUI-WiP'!R3:R76,"CONSEIL")</f>
        <v>23</v>
      </c>
      <c r="H47" s="303">
        <f>COUNTIF('0. FRONTEND-WiP'!R3:R86,"CONSEIL")</f>
        <v>33</v>
      </c>
      <c r="I47" s="303">
        <f>COUNTIF('0. BACKEND-WiP'!R3:R80,"CONSEIL")</f>
        <v>32</v>
      </c>
      <c r="J47" s="303">
        <f>COUNTIF('0. HEBERGEMENT-WiP'!R3:R71,"CONSEIL")</f>
        <v>24</v>
      </c>
      <c r="K47" s="289">
        <f t="shared" si="1"/>
        <v>202</v>
      </c>
      <c r="L47" s="290">
        <f>K47/(K43+K47) * 100</f>
        <v>41.224489795918366</v>
      </c>
    </row>
    <row r="48" spans="2: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spans="1:9" ht="15.75" customHeight="1"/>
    <row r="82" spans="1:9" ht="15.75" customHeight="1"/>
    <row r="83" spans="1:9" ht="15.75" customHeight="1"/>
    <row r="84" spans="1:9" ht="15.75" customHeight="1">
      <c r="A84" s="284" t="s">
        <v>11964</v>
      </c>
      <c r="C84" s="304" t="s">
        <v>11980</v>
      </c>
      <c r="D84" s="305" t="s">
        <v>11981</v>
      </c>
      <c r="E84" s="306" t="s">
        <v>5274</v>
      </c>
      <c r="F84" s="307" t="s">
        <v>11982</v>
      </c>
      <c r="G84" s="304" t="s">
        <v>5275</v>
      </c>
      <c r="H84" s="308" t="s">
        <v>11983</v>
      </c>
      <c r="I84" s="309" t="s">
        <v>11984</v>
      </c>
    </row>
    <row r="85" spans="1:9" ht="15.75" customHeight="1">
      <c r="B85" s="10" t="s">
        <v>11985</v>
      </c>
      <c r="C85" s="310">
        <v>5</v>
      </c>
      <c r="D85" s="311">
        <f t="shared" ref="D85:D88" si="2">(C85)/(C85+E85+G85) *100</f>
        <v>27.777777777777779</v>
      </c>
      <c r="E85" s="312">
        <v>5</v>
      </c>
      <c r="F85" s="313">
        <f t="shared" ref="F85:F88" si="3">(E85)/(C85+E85+G85) *100</f>
        <v>27.777777777777779</v>
      </c>
      <c r="G85" s="314">
        <v>8</v>
      </c>
      <c r="H85" s="315">
        <f t="shared" ref="H85:H88" si="4">(G85)/(C85+E85+G85) *100</f>
        <v>44.444444444444443</v>
      </c>
      <c r="I85" s="10" t="s">
        <v>11986</v>
      </c>
    </row>
    <row r="86" spans="1:9" ht="15.75" customHeight="1">
      <c r="B86" s="10" t="s">
        <v>5876</v>
      </c>
      <c r="C86" s="310">
        <v>5</v>
      </c>
      <c r="D86" s="311">
        <f t="shared" si="2"/>
        <v>33.333333333333329</v>
      </c>
      <c r="E86" s="316">
        <v>7</v>
      </c>
      <c r="F86" s="317">
        <f t="shared" si="3"/>
        <v>46.666666666666664</v>
      </c>
      <c r="G86" s="310">
        <v>3</v>
      </c>
      <c r="H86" s="311">
        <f t="shared" si="4"/>
        <v>20</v>
      </c>
      <c r="I86" s="10" t="s">
        <v>5497</v>
      </c>
    </row>
    <row r="87" spans="1:9" ht="15.75" customHeight="1">
      <c r="B87" s="10" t="s">
        <v>11987</v>
      </c>
      <c r="C87" s="310">
        <v>4</v>
      </c>
      <c r="D87" s="311">
        <f t="shared" si="2"/>
        <v>30.76923076923077</v>
      </c>
      <c r="E87" s="312">
        <v>2</v>
      </c>
      <c r="F87" s="313">
        <f t="shared" si="3"/>
        <v>15.384615384615385</v>
      </c>
      <c r="G87" s="314">
        <v>7</v>
      </c>
      <c r="H87" s="315">
        <f t="shared" si="4"/>
        <v>53.846153846153847</v>
      </c>
      <c r="I87" s="10" t="s">
        <v>11988</v>
      </c>
    </row>
    <row r="88" spans="1:9" ht="15.75" customHeight="1">
      <c r="B88" s="10" t="s">
        <v>5977</v>
      </c>
      <c r="C88" s="318">
        <v>1</v>
      </c>
      <c r="D88" s="319">
        <f t="shared" si="2"/>
        <v>33.333333333333329</v>
      </c>
      <c r="E88" s="312">
        <v>0</v>
      </c>
      <c r="F88" s="313">
        <f t="shared" si="3"/>
        <v>0</v>
      </c>
      <c r="G88" s="320">
        <v>2</v>
      </c>
      <c r="H88" s="321">
        <f t="shared" si="4"/>
        <v>66.666666666666657</v>
      </c>
      <c r="I88" s="10" t="s">
        <v>11989</v>
      </c>
    </row>
    <row r="89" spans="1:9" ht="15.75" customHeight="1">
      <c r="C89" s="322"/>
      <c r="D89" s="323"/>
      <c r="E89" s="322"/>
      <c r="F89" s="324"/>
      <c r="G89" s="322"/>
      <c r="H89" s="323"/>
    </row>
    <row r="90" spans="1:9" ht="15.75" customHeight="1">
      <c r="A90" s="284" t="s">
        <v>11965</v>
      </c>
      <c r="C90" s="304" t="s">
        <v>11980</v>
      </c>
      <c r="D90" s="325" t="s">
        <v>11981</v>
      </c>
      <c r="E90" s="306" t="s">
        <v>5274</v>
      </c>
      <c r="F90" s="326" t="s">
        <v>11982</v>
      </c>
      <c r="G90" s="304" t="s">
        <v>5275</v>
      </c>
      <c r="H90" s="325" t="s">
        <v>11983</v>
      </c>
    </row>
    <row r="91" spans="1:9" ht="15.75" customHeight="1">
      <c r="B91" s="10" t="s">
        <v>6921</v>
      </c>
      <c r="C91" s="314">
        <v>4</v>
      </c>
      <c r="D91" s="315">
        <f t="shared" ref="D91:D96" si="5">(C91)/(C91+E91+G91) *100</f>
        <v>44.444444444444443</v>
      </c>
      <c r="E91" s="316">
        <v>4</v>
      </c>
      <c r="F91" s="317">
        <f t="shared" ref="F91:F96" si="6">(E91)/(C91+E91+G91) *100</f>
        <v>44.444444444444443</v>
      </c>
      <c r="G91" s="310">
        <v>1</v>
      </c>
      <c r="H91" s="311">
        <f t="shared" ref="H91:H96" si="7">(G91)/(C91+E91+G91) *100</f>
        <v>11.111111111111111</v>
      </c>
      <c r="I91" s="10" t="s">
        <v>11990</v>
      </c>
    </row>
    <row r="92" spans="1:9" ht="15.75" customHeight="1">
      <c r="B92" s="10" t="s">
        <v>11991</v>
      </c>
      <c r="C92" s="310">
        <v>1</v>
      </c>
      <c r="D92" s="311">
        <f t="shared" si="5"/>
        <v>25</v>
      </c>
      <c r="E92" s="312">
        <v>1</v>
      </c>
      <c r="F92" s="313">
        <f t="shared" si="6"/>
        <v>25</v>
      </c>
      <c r="G92" s="314">
        <v>2</v>
      </c>
      <c r="H92" s="315">
        <f t="shared" si="7"/>
        <v>50</v>
      </c>
      <c r="I92" s="10" t="s">
        <v>6115</v>
      </c>
    </row>
    <row r="93" spans="1:9" ht="15.75" customHeight="1">
      <c r="B93" s="10" t="s">
        <v>11992</v>
      </c>
      <c r="C93" s="314">
        <v>2</v>
      </c>
      <c r="D93" s="311">
        <f t="shared" si="5"/>
        <v>100</v>
      </c>
      <c r="E93" s="312">
        <v>0</v>
      </c>
      <c r="F93" s="313">
        <f t="shared" si="6"/>
        <v>0</v>
      </c>
      <c r="G93" s="310">
        <v>0</v>
      </c>
      <c r="H93" s="311">
        <f t="shared" si="7"/>
        <v>0</v>
      </c>
      <c r="I93" s="10" t="s">
        <v>11993</v>
      </c>
    </row>
    <row r="94" spans="1:9" ht="15.75" customHeight="1">
      <c r="B94" s="10" t="s">
        <v>6930</v>
      </c>
      <c r="C94" s="310">
        <v>3</v>
      </c>
      <c r="D94" s="311">
        <f t="shared" si="5"/>
        <v>20</v>
      </c>
      <c r="E94" s="316">
        <v>7</v>
      </c>
      <c r="F94" s="317">
        <f t="shared" si="6"/>
        <v>46.666666666666664</v>
      </c>
      <c r="G94" s="310">
        <v>5</v>
      </c>
      <c r="H94" s="311">
        <f t="shared" si="7"/>
        <v>33.333333333333329</v>
      </c>
      <c r="I94" s="10" t="s">
        <v>6209</v>
      </c>
    </row>
    <row r="95" spans="1:9" ht="15.75" customHeight="1">
      <c r="B95" s="10" t="s">
        <v>6936</v>
      </c>
      <c r="C95" s="310">
        <v>2</v>
      </c>
      <c r="D95" s="311">
        <f t="shared" si="5"/>
        <v>22.222222222222221</v>
      </c>
      <c r="E95" s="312">
        <v>1</v>
      </c>
      <c r="F95" s="313">
        <f t="shared" si="6"/>
        <v>11.111111111111111</v>
      </c>
      <c r="G95" s="314">
        <v>6</v>
      </c>
      <c r="H95" s="315">
        <f t="shared" si="7"/>
        <v>66.666666666666657</v>
      </c>
      <c r="I95" s="10" t="s">
        <v>6302</v>
      </c>
    </row>
    <row r="96" spans="1:9" ht="15.75" customHeight="1">
      <c r="B96" s="10" t="s">
        <v>6940</v>
      </c>
      <c r="C96" s="318">
        <v>1</v>
      </c>
      <c r="D96" s="319">
        <f t="shared" si="5"/>
        <v>16.666666666666664</v>
      </c>
      <c r="E96" s="312">
        <v>2</v>
      </c>
      <c r="F96" s="313">
        <f t="shared" si="6"/>
        <v>33.333333333333329</v>
      </c>
      <c r="G96" s="320">
        <v>3</v>
      </c>
      <c r="H96" s="321">
        <f t="shared" si="7"/>
        <v>50</v>
      </c>
      <c r="I96" s="10" t="s">
        <v>6396</v>
      </c>
    </row>
    <row r="97" spans="1:9" ht="15.75" customHeight="1">
      <c r="C97" s="322"/>
      <c r="D97" s="323"/>
      <c r="E97" s="322"/>
      <c r="F97" s="324"/>
      <c r="G97" s="322"/>
      <c r="H97" s="323"/>
    </row>
    <row r="98" spans="1:9" ht="15.75" customHeight="1">
      <c r="A98" s="284" t="s">
        <v>11966</v>
      </c>
      <c r="C98" s="304" t="s">
        <v>11980</v>
      </c>
      <c r="D98" s="325" t="s">
        <v>11981</v>
      </c>
      <c r="E98" s="306" t="s">
        <v>5274</v>
      </c>
      <c r="F98" s="326" t="s">
        <v>11982</v>
      </c>
      <c r="G98" s="304" t="s">
        <v>5275</v>
      </c>
      <c r="H98" s="325" t="s">
        <v>11983</v>
      </c>
    </row>
    <row r="99" spans="1:9" ht="15.75" customHeight="1">
      <c r="B99" s="10" t="s">
        <v>8512</v>
      </c>
      <c r="C99" s="310"/>
      <c r="D99" s="327">
        <f t="shared" ref="D99:D103" si="8">(C99)/(C99+E99+G99) *100</f>
        <v>0</v>
      </c>
      <c r="E99" s="316">
        <v>1</v>
      </c>
      <c r="F99" s="328">
        <f t="shared" ref="F99:F103" si="9">(E99)/(C99+E99+G99) *100</f>
        <v>100</v>
      </c>
      <c r="G99" s="310">
        <v>0</v>
      </c>
      <c r="H99" s="327">
        <f t="shared" ref="H99:H103" si="10">(G99)/(C99+E99+G99) *100</f>
        <v>0</v>
      </c>
      <c r="I99" s="10" t="s">
        <v>8161</v>
      </c>
    </row>
    <row r="100" spans="1:9" ht="15.75" customHeight="1">
      <c r="B100" s="10" t="s">
        <v>8144</v>
      </c>
      <c r="C100" s="314">
        <v>3</v>
      </c>
      <c r="D100" s="329">
        <f t="shared" si="8"/>
        <v>75</v>
      </c>
      <c r="E100" s="312">
        <v>1</v>
      </c>
      <c r="F100" s="330">
        <f t="shared" si="9"/>
        <v>25</v>
      </c>
      <c r="G100" s="310">
        <v>0</v>
      </c>
      <c r="H100" s="327">
        <f t="shared" si="10"/>
        <v>0</v>
      </c>
      <c r="I100" s="10" t="s">
        <v>8203</v>
      </c>
    </row>
    <row r="101" spans="1:9" ht="15.75" customHeight="1">
      <c r="B101" s="10" t="s">
        <v>8615</v>
      </c>
      <c r="C101" s="314">
        <v>8</v>
      </c>
      <c r="D101" s="329">
        <f t="shared" si="8"/>
        <v>72.727272727272734</v>
      </c>
      <c r="E101" s="312">
        <v>3</v>
      </c>
      <c r="F101" s="330">
        <f t="shared" si="9"/>
        <v>27.27272727272727</v>
      </c>
      <c r="G101" s="310">
        <v>0</v>
      </c>
      <c r="H101" s="327">
        <f t="shared" si="10"/>
        <v>0</v>
      </c>
      <c r="I101" s="10" t="s">
        <v>11994</v>
      </c>
    </row>
    <row r="102" spans="1:9" ht="15.75" customHeight="1">
      <c r="B102" s="10" t="s">
        <v>8682</v>
      </c>
      <c r="C102" s="310">
        <v>2</v>
      </c>
      <c r="D102" s="327">
        <f t="shared" si="8"/>
        <v>40</v>
      </c>
      <c r="E102" s="316">
        <v>3</v>
      </c>
      <c r="F102" s="328">
        <f t="shared" si="9"/>
        <v>60</v>
      </c>
      <c r="G102" s="310">
        <v>0</v>
      </c>
      <c r="H102" s="327">
        <f t="shared" si="10"/>
        <v>0</v>
      </c>
      <c r="I102" s="10" t="s">
        <v>8377</v>
      </c>
    </row>
    <row r="103" spans="1:9" ht="15.75" customHeight="1">
      <c r="B103" s="10" t="s">
        <v>6940</v>
      </c>
      <c r="C103" s="318">
        <v>1</v>
      </c>
      <c r="D103" s="331">
        <f t="shared" si="8"/>
        <v>16.666666666666664</v>
      </c>
      <c r="E103" s="312">
        <v>2</v>
      </c>
      <c r="F103" s="330">
        <f t="shared" si="9"/>
        <v>33.333333333333329</v>
      </c>
      <c r="G103" s="320">
        <v>3</v>
      </c>
      <c r="H103" s="332">
        <f t="shared" si="10"/>
        <v>50</v>
      </c>
      <c r="I103" s="10" t="s">
        <v>8437</v>
      </c>
    </row>
    <row r="104" spans="1:9" ht="15.75" customHeight="1">
      <c r="C104" s="322"/>
      <c r="D104" s="323"/>
      <c r="E104" s="322"/>
      <c r="F104" s="324"/>
      <c r="G104" s="322"/>
      <c r="H104" s="323"/>
    </row>
    <row r="105" spans="1:9" ht="15.75" customHeight="1">
      <c r="A105" s="284" t="s">
        <v>11967</v>
      </c>
      <c r="C105" s="304" t="s">
        <v>11980</v>
      </c>
      <c r="D105" s="325" t="s">
        <v>11981</v>
      </c>
      <c r="E105" s="306" t="s">
        <v>5274</v>
      </c>
      <c r="F105" s="326" t="s">
        <v>11982</v>
      </c>
      <c r="G105" s="304" t="s">
        <v>5275</v>
      </c>
      <c r="H105" s="325" t="s">
        <v>11983</v>
      </c>
    </row>
    <row r="106" spans="1:9" ht="15.75" customHeight="1">
      <c r="B106" s="10" t="s">
        <v>8151</v>
      </c>
      <c r="C106" s="310">
        <v>0</v>
      </c>
      <c r="D106" s="311">
        <f t="shared" ref="D106:D115" si="11">(C106)/(C106+E106+G106) *100</f>
        <v>0</v>
      </c>
      <c r="E106" s="312">
        <v>2</v>
      </c>
      <c r="F106" s="313">
        <f t="shared" ref="F106:F115" si="12">(E106)/(C106+E106+G106) *100</f>
        <v>40</v>
      </c>
      <c r="G106" s="314">
        <v>3</v>
      </c>
      <c r="H106" s="315">
        <f t="shared" ref="H106:H115" si="13">(G106)/(C106+E106+G106) *100</f>
        <v>60</v>
      </c>
      <c r="I106" s="10" t="s">
        <v>11995</v>
      </c>
    </row>
    <row r="107" spans="1:9" ht="15.75" customHeight="1">
      <c r="B107" s="10" t="s">
        <v>9719</v>
      </c>
      <c r="C107" s="314">
        <v>3</v>
      </c>
      <c r="D107" s="315">
        <f t="shared" si="11"/>
        <v>50</v>
      </c>
      <c r="E107" s="312">
        <v>0</v>
      </c>
      <c r="F107" s="313">
        <f t="shared" si="12"/>
        <v>0</v>
      </c>
      <c r="G107" s="314">
        <v>3</v>
      </c>
      <c r="H107" s="315">
        <f t="shared" si="13"/>
        <v>50</v>
      </c>
      <c r="I107" s="10" t="s">
        <v>9753</v>
      </c>
    </row>
    <row r="108" spans="1:9" ht="15.75" customHeight="1">
      <c r="B108" s="10" t="s">
        <v>11996</v>
      </c>
      <c r="C108" s="310">
        <v>1</v>
      </c>
      <c r="D108" s="311">
        <f t="shared" si="11"/>
        <v>20</v>
      </c>
      <c r="E108" s="316">
        <v>2</v>
      </c>
      <c r="F108" s="317">
        <f t="shared" si="12"/>
        <v>40</v>
      </c>
      <c r="G108" s="314">
        <v>2</v>
      </c>
      <c r="H108" s="315">
        <f t="shared" si="13"/>
        <v>40</v>
      </c>
      <c r="I108" s="10" t="s">
        <v>9797</v>
      </c>
    </row>
    <row r="109" spans="1:9" ht="15.75" customHeight="1">
      <c r="B109" s="10" t="s">
        <v>11997</v>
      </c>
      <c r="C109" s="314">
        <v>4</v>
      </c>
      <c r="D109" s="315">
        <f t="shared" si="11"/>
        <v>57.142857142857139</v>
      </c>
      <c r="E109" s="312">
        <v>0</v>
      </c>
      <c r="F109" s="313">
        <f t="shared" si="12"/>
        <v>0</v>
      </c>
      <c r="G109" s="310">
        <v>3</v>
      </c>
      <c r="H109" s="311">
        <f t="shared" si="13"/>
        <v>42.857142857142854</v>
      </c>
      <c r="I109" s="10" t="s">
        <v>11998</v>
      </c>
    </row>
    <row r="110" spans="1:9" ht="15.75" customHeight="1">
      <c r="B110" s="10" t="s">
        <v>11999</v>
      </c>
      <c r="C110" s="314">
        <v>1</v>
      </c>
      <c r="D110" s="315">
        <f t="shared" si="11"/>
        <v>33.333333333333329</v>
      </c>
      <c r="E110" s="316">
        <v>1</v>
      </c>
      <c r="F110" s="317">
        <f t="shared" si="12"/>
        <v>33.333333333333329</v>
      </c>
      <c r="G110" s="314">
        <v>1</v>
      </c>
      <c r="H110" s="315">
        <f t="shared" si="13"/>
        <v>33.333333333333329</v>
      </c>
      <c r="I110" s="10" t="s">
        <v>9863</v>
      </c>
    </row>
    <row r="111" spans="1:9" ht="15.75" customHeight="1">
      <c r="B111" s="10" t="s">
        <v>12000</v>
      </c>
      <c r="C111" s="310">
        <v>2</v>
      </c>
      <c r="D111" s="311">
        <f t="shared" si="11"/>
        <v>28.571428571428569</v>
      </c>
      <c r="E111" s="312">
        <v>2</v>
      </c>
      <c r="F111" s="313">
        <f t="shared" si="12"/>
        <v>28.571428571428569</v>
      </c>
      <c r="G111" s="314">
        <v>3</v>
      </c>
      <c r="H111" s="315">
        <f t="shared" si="13"/>
        <v>42.857142857142854</v>
      </c>
      <c r="I111" s="10" t="s">
        <v>9901</v>
      </c>
    </row>
    <row r="112" spans="1:9" ht="15.75" customHeight="1">
      <c r="B112" s="10" t="s">
        <v>9718</v>
      </c>
      <c r="C112" s="314">
        <v>2</v>
      </c>
      <c r="D112" s="315">
        <f t="shared" si="11"/>
        <v>40</v>
      </c>
      <c r="E112" s="312">
        <v>1</v>
      </c>
      <c r="F112" s="313">
        <f t="shared" si="12"/>
        <v>20</v>
      </c>
      <c r="G112" s="314">
        <v>2</v>
      </c>
      <c r="H112" s="315">
        <f t="shared" si="13"/>
        <v>40</v>
      </c>
      <c r="I112" s="10" t="s">
        <v>12001</v>
      </c>
    </row>
    <row r="113" spans="1:9" ht="15.75" customHeight="1">
      <c r="B113" s="10" t="s">
        <v>12002</v>
      </c>
      <c r="C113" s="310">
        <v>3</v>
      </c>
      <c r="D113" s="311">
        <f t="shared" si="11"/>
        <v>21.428571428571427</v>
      </c>
      <c r="E113" s="316">
        <v>6</v>
      </c>
      <c r="F113" s="317">
        <f t="shared" si="12"/>
        <v>42.857142857142854</v>
      </c>
      <c r="G113" s="310">
        <v>5</v>
      </c>
      <c r="H113" s="311">
        <f t="shared" si="13"/>
        <v>35.714285714285715</v>
      </c>
      <c r="I113" s="10" t="s">
        <v>9969</v>
      </c>
    </row>
    <row r="114" spans="1:9" ht="15.75" customHeight="1">
      <c r="B114" s="10" t="s">
        <v>12003</v>
      </c>
      <c r="C114" s="310">
        <v>3</v>
      </c>
      <c r="D114" s="311">
        <f t="shared" si="11"/>
        <v>33.333333333333329</v>
      </c>
      <c r="E114" s="312">
        <v>1</v>
      </c>
      <c r="F114" s="313">
        <f t="shared" si="12"/>
        <v>11.111111111111111</v>
      </c>
      <c r="G114" s="314">
        <v>5</v>
      </c>
      <c r="H114" s="315">
        <f t="shared" si="13"/>
        <v>55.555555555555557</v>
      </c>
      <c r="I114" s="10" t="s">
        <v>10042</v>
      </c>
    </row>
    <row r="115" spans="1:9" ht="15.75" customHeight="1">
      <c r="B115" s="10" t="s">
        <v>12004</v>
      </c>
      <c r="C115" s="318">
        <v>1</v>
      </c>
      <c r="D115" s="319">
        <f t="shared" si="11"/>
        <v>11.111111111111111</v>
      </c>
      <c r="E115" s="316">
        <v>4</v>
      </c>
      <c r="F115" s="317">
        <f t="shared" si="12"/>
        <v>44.444444444444443</v>
      </c>
      <c r="G115" s="320">
        <v>4</v>
      </c>
      <c r="H115" s="321">
        <f t="shared" si="13"/>
        <v>44.444444444444443</v>
      </c>
      <c r="I115" s="10" t="s">
        <v>10085</v>
      </c>
    </row>
    <row r="116" spans="1:9" ht="15.75" customHeight="1">
      <c r="C116" s="322"/>
      <c r="D116" s="323"/>
      <c r="E116" s="322"/>
      <c r="F116" s="324"/>
      <c r="G116" s="322"/>
      <c r="H116" s="323"/>
    </row>
    <row r="117" spans="1:9" ht="15.75" customHeight="1">
      <c r="A117" s="284" t="s">
        <v>6260</v>
      </c>
      <c r="C117" s="304" t="s">
        <v>11980</v>
      </c>
      <c r="D117" s="325" t="s">
        <v>11981</v>
      </c>
      <c r="E117" s="306" t="s">
        <v>5274</v>
      </c>
      <c r="F117" s="326" t="s">
        <v>11982</v>
      </c>
      <c r="G117" s="304" t="s">
        <v>5275</v>
      </c>
      <c r="H117" s="325" t="s">
        <v>11983</v>
      </c>
    </row>
    <row r="118" spans="1:9" ht="15.75" customHeight="1">
      <c r="B118" s="10" t="s">
        <v>8132</v>
      </c>
      <c r="C118" s="310">
        <v>1</v>
      </c>
      <c r="D118" s="311">
        <f t="shared" ref="D118:D127" si="14">(C118)/(C118+E118+G118) *100</f>
        <v>16.666666666666664</v>
      </c>
      <c r="E118" s="312">
        <v>1</v>
      </c>
      <c r="F118" s="313">
        <f t="shared" ref="F118:F127" si="15">(E118)/(C118+E118+G118) *100</f>
        <v>16.666666666666664</v>
      </c>
      <c r="G118" s="314">
        <v>4</v>
      </c>
      <c r="H118" s="315">
        <f t="shared" ref="H118:H127" si="16">(G118)/(C118+E118+G118) *100</f>
        <v>66.666666666666657</v>
      </c>
      <c r="I118" s="10" t="s">
        <v>12005</v>
      </c>
    </row>
    <row r="119" spans="1:9" ht="15.75" customHeight="1">
      <c r="B119" s="10" t="s">
        <v>8154</v>
      </c>
      <c r="C119" s="310">
        <v>1</v>
      </c>
      <c r="D119" s="311">
        <f t="shared" si="14"/>
        <v>14.285714285714285</v>
      </c>
      <c r="E119" s="316">
        <v>3</v>
      </c>
      <c r="F119" s="317">
        <f t="shared" si="15"/>
        <v>42.857142857142854</v>
      </c>
      <c r="G119" s="314">
        <v>3</v>
      </c>
      <c r="H119" s="315">
        <f t="shared" si="16"/>
        <v>42.857142857142854</v>
      </c>
      <c r="I119" s="10" t="s">
        <v>7020</v>
      </c>
    </row>
    <row r="120" spans="1:9" ht="15.75" customHeight="1">
      <c r="B120" s="10" t="s">
        <v>12006</v>
      </c>
      <c r="C120" s="310">
        <v>1</v>
      </c>
      <c r="D120" s="311">
        <f t="shared" si="14"/>
        <v>12.5</v>
      </c>
      <c r="E120" s="316">
        <v>5</v>
      </c>
      <c r="F120" s="317">
        <f t="shared" si="15"/>
        <v>62.5</v>
      </c>
      <c r="G120" s="310">
        <v>2</v>
      </c>
      <c r="H120" s="311">
        <f t="shared" si="16"/>
        <v>25</v>
      </c>
      <c r="I120" s="10" t="s">
        <v>12007</v>
      </c>
    </row>
    <row r="121" spans="1:9" ht="15.75" customHeight="1">
      <c r="B121" s="10" t="s">
        <v>12008</v>
      </c>
      <c r="C121" s="310">
        <v>0</v>
      </c>
      <c r="D121" s="311">
        <f t="shared" si="14"/>
        <v>0</v>
      </c>
      <c r="E121" s="316">
        <v>2</v>
      </c>
      <c r="F121" s="317">
        <f t="shared" si="15"/>
        <v>66.666666666666657</v>
      </c>
      <c r="G121" s="310">
        <v>1</v>
      </c>
      <c r="H121" s="311">
        <f t="shared" si="16"/>
        <v>33.333333333333329</v>
      </c>
      <c r="I121" s="10" t="s">
        <v>12009</v>
      </c>
    </row>
    <row r="122" spans="1:9" ht="15.75" customHeight="1">
      <c r="B122" s="10" t="s">
        <v>11999</v>
      </c>
      <c r="C122" s="314">
        <v>1</v>
      </c>
      <c r="D122" s="315">
        <f t="shared" si="14"/>
        <v>33.333333333333329</v>
      </c>
      <c r="E122" s="316">
        <v>1</v>
      </c>
      <c r="F122" s="317">
        <f t="shared" si="15"/>
        <v>33.333333333333329</v>
      </c>
      <c r="G122" s="314">
        <v>1</v>
      </c>
      <c r="H122" s="315">
        <f t="shared" si="16"/>
        <v>33.333333333333329</v>
      </c>
      <c r="I122" s="10" t="s">
        <v>7155</v>
      </c>
    </row>
    <row r="123" spans="1:9" ht="15.75" customHeight="1">
      <c r="B123" s="10" t="s">
        <v>12010</v>
      </c>
      <c r="C123" s="314">
        <v>5</v>
      </c>
      <c r="D123" s="315">
        <f t="shared" si="14"/>
        <v>62.5</v>
      </c>
      <c r="E123" s="312">
        <v>1</v>
      </c>
      <c r="F123" s="313">
        <f t="shared" si="15"/>
        <v>12.5</v>
      </c>
      <c r="G123" s="310">
        <v>2</v>
      </c>
      <c r="H123" s="311">
        <f t="shared" si="16"/>
        <v>25</v>
      </c>
      <c r="I123" s="10" t="s">
        <v>12011</v>
      </c>
    </row>
    <row r="124" spans="1:9" ht="15.75" customHeight="1">
      <c r="B124" s="10" t="s">
        <v>6940</v>
      </c>
      <c r="C124" s="310">
        <v>1</v>
      </c>
      <c r="D124" s="311">
        <f t="shared" si="14"/>
        <v>16.666666666666664</v>
      </c>
      <c r="E124" s="312">
        <v>2</v>
      </c>
      <c r="F124" s="313">
        <f t="shared" si="15"/>
        <v>33.333333333333329</v>
      </c>
      <c r="G124" s="314">
        <v>3</v>
      </c>
      <c r="H124" s="315">
        <f t="shared" si="16"/>
        <v>50</v>
      </c>
      <c r="I124" s="10" t="s">
        <v>12012</v>
      </c>
    </row>
    <row r="125" spans="1:9" ht="15.75" customHeight="1">
      <c r="B125" s="10" t="s">
        <v>8152</v>
      </c>
      <c r="C125" s="314">
        <v>6</v>
      </c>
      <c r="D125" s="315">
        <f t="shared" si="14"/>
        <v>85.714285714285708</v>
      </c>
      <c r="E125" s="312">
        <v>0</v>
      </c>
      <c r="F125" s="313">
        <f t="shared" si="15"/>
        <v>0</v>
      </c>
      <c r="G125" s="310">
        <v>1</v>
      </c>
      <c r="H125" s="311">
        <f t="shared" si="16"/>
        <v>14.285714285714285</v>
      </c>
      <c r="I125" s="10" t="s">
        <v>12013</v>
      </c>
    </row>
    <row r="126" spans="1:9" ht="15.75" customHeight="1">
      <c r="B126" s="10" t="s">
        <v>11996</v>
      </c>
      <c r="C126" s="310">
        <v>1</v>
      </c>
      <c r="D126" s="311">
        <f t="shared" si="14"/>
        <v>20</v>
      </c>
      <c r="E126" s="316">
        <v>2</v>
      </c>
      <c r="F126" s="317">
        <f t="shared" si="15"/>
        <v>40</v>
      </c>
      <c r="G126" s="314">
        <v>2</v>
      </c>
      <c r="H126" s="315">
        <f t="shared" si="16"/>
        <v>40</v>
      </c>
      <c r="I126" s="10" t="s">
        <v>12014</v>
      </c>
    </row>
    <row r="127" spans="1:9" ht="15.75" customHeight="1">
      <c r="B127" s="10" t="s">
        <v>12015</v>
      </c>
      <c r="C127" s="318">
        <v>0</v>
      </c>
      <c r="D127" s="319">
        <f t="shared" si="14"/>
        <v>0</v>
      </c>
      <c r="E127" s="316">
        <v>3</v>
      </c>
      <c r="F127" s="317">
        <f t="shared" si="15"/>
        <v>100</v>
      </c>
      <c r="G127" s="318">
        <v>0</v>
      </c>
      <c r="H127" s="319">
        <f t="shared" si="16"/>
        <v>0</v>
      </c>
      <c r="I127" s="10" t="s">
        <v>7460</v>
      </c>
    </row>
    <row r="128" spans="1:9" ht="15.75" customHeight="1">
      <c r="C128" s="322"/>
      <c r="D128" s="323"/>
      <c r="E128" s="322"/>
      <c r="F128" s="324"/>
      <c r="G128" s="322"/>
      <c r="H128" s="323"/>
    </row>
    <row r="129" spans="1:9" ht="15.75" customHeight="1">
      <c r="A129" s="284" t="s">
        <v>11968</v>
      </c>
      <c r="C129" s="304" t="s">
        <v>11980</v>
      </c>
      <c r="D129" s="325" t="s">
        <v>11981</v>
      </c>
      <c r="E129" s="306" t="s">
        <v>5274</v>
      </c>
      <c r="F129" s="326" t="s">
        <v>11982</v>
      </c>
      <c r="G129" s="304" t="s">
        <v>5275</v>
      </c>
      <c r="H129" s="325" t="s">
        <v>11983</v>
      </c>
    </row>
    <row r="130" spans="1:9" ht="15.75" customHeight="1">
      <c r="B130" s="10" t="s">
        <v>9716</v>
      </c>
      <c r="C130" s="310">
        <v>2</v>
      </c>
      <c r="D130" s="311">
        <f t="shared" ref="D130:D139" si="17">(C130)/(C130+E130+G130) *100</f>
        <v>33.333333333333329</v>
      </c>
      <c r="E130" s="312">
        <v>1</v>
      </c>
      <c r="F130" s="313">
        <f t="shared" ref="F130:F139" si="18">(E130)/(C130+E130+G130) *100</f>
        <v>16.666666666666664</v>
      </c>
      <c r="G130" s="314">
        <v>3</v>
      </c>
      <c r="H130" s="315">
        <f t="shared" ref="H130:H139" si="19">(G130)/(C130+E130+G130) *100</f>
        <v>50</v>
      </c>
      <c r="I130" s="10" t="s">
        <v>12016</v>
      </c>
    </row>
    <row r="131" spans="1:9" ht="15.75" customHeight="1">
      <c r="B131" s="10" t="s">
        <v>9717</v>
      </c>
      <c r="C131" s="310">
        <v>0</v>
      </c>
      <c r="D131" s="311">
        <f t="shared" si="17"/>
        <v>0</v>
      </c>
      <c r="E131" s="316">
        <v>1</v>
      </c>
      <c r="F131" s="317">
        <f t="shared" si="18"/>
        <v>50</v>
      </c>
      <c r="G131" s="314">
        <v>1</v>
      </c>
      <c r="H131" s="315">
        <f t="shared" si="19"/>
        <v>50</v>
      </c>
      <c r="I131" s="10" t="s">
        <v>8886</v>
      </c>
    </row>
    <row r="132" spans="1:9" ht="15.75" customHeight="1">
      <c r="B132" s="10" t="s">
        <v>12017</v>
      </c>
      <c r="C132" s="314">
        <v>5</v>
      </c>
      <c r="D132" s="315">
        <f t="shared" si="17"/>
        <v>71.428571428571431</v>
      </c>
      <c r="E132" s="312">
        <v>0</v>
      </c>
      <c r="F132" s="313">
        <f t="shared" si="18"/>
        <v>0</v>
      </c>
      <c r="G132" s="310">
        <v>2</v>
      </c>
      <c r="H132" s="311">
        <f t="shared" si="19"/>
        <v>28.571428571428569</v>
      </c>
      <c r="I132" s="10" t="s">
        <v>8905</v>
      </c>
    </row>
    <row r="133" spans="1:9" ht="15.75" customHeight="1">
      <c r="B133" s="10" t="s">
        <v>8144</v>
      </c>
      <c r="C133" s="314">
        <v>3</v>
      </c>
      <c r="D133" s="315">
        <f t="shared" si="17"/>
        <v>75</v>
      </c>
      <c r="E133" s="312">
        <v>1</v>
      </c>
      <c r="F133" s="313">
        <f t="shared" si="18"/>
        <v>25</v>
      </c>
      <c r="G133" s="310">
        <v>0</v>
      </c>
      <c r="H133" s="311">
        <f t="shared" si="19"/>
        <v>0</v>
      </c>
      <c r="I133" s="10" t="s">
        <v>8983</v>
      </c>
    </row>
    <row r="134" spans="1:9" ht="15.75" customHeight="1">
      <c r="B134" s="10" t="s">
        <v>9718</v>
      </c>
      <c r="C134" s="314">
        <v>2</v>
      </c>
      <c r="D134" s="315">
        <f t="shared" si="17"/>
        <v>40</v>
      </c>
      <c r="E134" s="312">
        <v>1</v>
      </c>
      <c r="F134" s="313">
        <f t="shared" si="18"/>
        <v>20</v>
      </c>
      <c r="G134" s="314">
        <v>2</v>
      </c>
      <c r="H134" s="315">
        <f t="shared" si="19"/>
        <v>40</v>
      </c>
      <c r="I134" s="10" t="s">
        <v>12018</v>
      </c>
    </row>
    <row r="135" spans="1:9" ht="15.75" customHeight="1">
      <c r="B135" s="10" t="s">
        <v>9719</v>
      </c>
      <c r="C135" s="314">
        <v>3</v>
      </c>
      <c r="D135" s="315">
        <f t="shared" si="17"/>
        <v>50</v>
      </c>
      <c r="E135" s="312">
        <v>0</v>
      </c>
      <c r="F135" s="313">
        <f t="shared" si="18"/>
        <v>0</v>
      </c>
      <c r="G135" s="314">
        <v>3</v>
      </c>
      <c r="H135" s="315">
        <f t="shared" si="19"/>
        <v>50</v>
      </c>
      <c r="I135" s="10" t="s">
        <v>12019</v>
      </c>
    </row>
    <row r="136" spans="1:9" ht="15.75" customHeight="1">
      <c r="B136" s="10" t="s">
        <v>12020</v>
      </c>
      <c r="C136" s="314">
        <v>6</v>
      </c>
      <c r="D136" s="315">
        <f t="shared" si="17"/>
        <v>35.294117647058826</v>
      </c>
      <c r="E136" s="312">
        <v>5</v>
      </c>
      <c r="F136" s="313">
        <f t="shared" si="18"/>
        <v>29.411764705882355</v>
      </c>
      <c r="G136" s="314">
        <v>6</v>
      </c>
      <c r="H136" s="315">
        <f t="shared" si="19"/>
        <v>35.294117647058826</v>
      </c>
      <c r="I136" s="10" t="s">
        <v>9082</v>
      </c>
    </row>
    <row r="137" spans="1:9" ht="15.75" customHeight="1">
      <c r="B137" s="10" t="s">
        <v>9721</v>
      </c>
      <c r="C137" s="310">
        <v>0</v>
      </c>
      <c r="D137" s="311">
        <f t="shared" si="17"/>
        <v>0</v>
      </c>
      <c r="E137" s="316">
        <v>2</v>
      </c>
      <c r="F137" s="317">
        <f t="shared" si="18"/>
        <v>100</v>
      </c>
      <c r="G137" s="310">
        <v>0</v>
      </c>
      <c r="H137" s="311">
        <f t="shared" si="19"/>
        <v>0</v>
      </c>
      <c r="I137" s="10" t="s">
        <v>9146</v>
      </c>
    </row>
    <row r="138" spans="1:9" ht="15.75" customHeight="1">
      <c r="B138" s="10" t="s">
        <v>9722</v>
      </c>
      <c r="C138" s="314">
        <v>9</v>
      </c>
      <c r="D138" s="315">
        <f t="shared" si="17"/>
        <v>56.25</v>
      </c>
      <c r="E138" s="312">
        <v>5</v>
      </c>
      <c r="F138" s="313">
        <f t="shared" si="18"/>
        <v>31.25</v>
      </c>
      <c r="G138" s="310">
        <v>2</v>
      </c>
      <c r="H138" s="311">
        <f t="shared" si="19"/>
        <v>12.5</v>
      </c>
      <c r="I138" s="10" t="s">
        <v>12021</v>
      </c>
    </row>
    <row r="139" spans="1:9" ht="15.75" customHeight="1">
      <c r="B139" s="10" t="s">
        <v>12022</v>
      </c>
      <c r="C139" s="320">
        <v>1</v>
      </c>
      <c r="D139" s="321">
        <f t="shared" si="17"/>
        <v>50</v>
      </c>
      <c r="E139" s="312">
        <v>0</v>
      </c>
      <c r="F139" s="313">
        <f t="shared" si="18"/>
        <v>0</v>
      </c>
      <c r="G139" s="320">
        <v>1</v>
      </c>
      <c r="H139" s="321">
        <f t="shared" si="19"/>
        <v>50</v>
      </c>
      <c r="I139" s="10" t="s">
        <v>9296</v>
      </c>
    </row>
    <row r="140" spans="1:9" ht="15.75" customHeight="1">
      <c r="C140" s="322"/>
      <c r="D140" s="323"/>
      <c r="E140" s="322"/>
      <c r="F140" s="324"/>
      <c r="G140" s="322"/>
      <c r="H140" s="323"/>
    </row>
    <row r="141" spans="1:9" ht="15.75" customHeight="1">
      <c r="A141" s="284" t="s">
        <v>11969</v>
      </c>
      <c r="C141" s="304" t="s">
        <v>11980</v>
      </c>
      <c r="D141" s="325" t="s">
        <v>11981</v>
      </c>
      <c r="E141" s="306" t="s">
        <v>5274</v>
      </c>
      <c r="F141" s="326" t="s">
        <v>11982</v>
      </c>
      <c r="G141" s="304" t="s">
        <v>5275</v>
      </c>
      <c r="H141" s="325" t="s">
        <v>11983</v>
      </c>
    </row>
    <row r="142" spans="1:9" ht="15.75" customHeight="1">
      <c r="B142" s="10" t="s">
        <v>12023</v>
      </c>
      <c r="C142" s="314">
        <v>7</v>
      </c>
      <c r="D142" s="315">
        <f t="shared" ref="D142:D147" si="20">(C142)/(C142+E142+G142) *100</f>
        <v>53.846153846153847</v>
      </c>
      <c r="E142" s="312">
        <v>2</v>
      </c>
      <c r="F142" s="313">
        <f t="shared" ref="F142:F147" si="21">(E142)/(C142+E142+G142) *100</f>
        <v>15.384615384615385</v>
      </c>
      <c r="G142" s="310">
        <v>4</v>
      </c>
      <c r="H142" s="311">
        <f t="shared" ref="H142:H147" si="22">(G142)/(C142+E142+G142) *100</f>
        <v>30.76923076923077</v>
      </c>
      <c r="I142" s="10" t="s">
        <v>10444</v>
      </c>
    </row>
    <row r="143" spans="1:9" ht="15.75" customHeight="1">
      <c r="B143" s="10" t="s">
        <v>12024</v>
      </c>
      <c r="C143" s="314">
        <v>3</v>
      </c>
      <c r="D143" s="315">
        <f t="shared" si="20"/>
        <v>60</v>
      </c>
      <c r="E143" s="312">
        <v>0</v>
      </c>
      <c r="F143" s="313">
        <f t="shared" si="21"/>
        <v>0</v>
      </c>
      <c r="G143" s="310">
        <v>2</v>
      </c>
      <c r="H143" s="311">
        <f t="shared" si="22"/>
        <v>40</v>
      </c>
      <c r="I143" s="10" t="s">
        <v>10558</v>
      </c>
    </row>
    <row r="144" spans="1:9" ht="15.75" customHeight="1">
      <c r="B144" s="10" t="s">
        <v>12025</v>
      </c>
      <c r="C144" s="314">
        <v>4</v>
      </c>
      <c r="D144" s="315">
        <f t="shared" si="20"/>
        <v>50</v>
      </c>
      <c r="E144" s="312">
        <v>0</v>
      </c>
      <c r="F144" s="313">
        <f t="shared" si="21"/>
        <v>0</v>
      </c>
      <c r="G144" s="314">
        <v>4</v>
      </c>
      <c r="H144" s="315">
        <f t="shared" si="22"/>
        <v>50</v>
      </c>
      <c r="I144" s="10" t="s">
        <v>10653</v>
      </c>
    </row>
    <row r="145" spans="1:12" ht="15.75" customHeight="1">
      <c r="B145" s="10" t="s">
        <v>12026</v>
      </c>
      <c r="C145" s="310">
        <v>2</v>
      </c>
      <c r="D145" s="311">
        <f t="shared" si="20"/>
        <v>25</v>
      </c>
      <c r="E145" s="312">
        <v>2</v>
      </c>
      <c r="F145" s="313">
        <f t="shared" si="21"/>
        <v>25</v>
      </c>
      <c r="G145" s="314">
        <v>4</v>
      </c>
      <c r="H145" s="315">
        <f t="shared" si="22"/>
        <v>50</v>
      </c>
      <c r="I145" s="10" t="s">
        <v>10683</v>
      </c>
    </row>
    <row r="146" spans="1:12" ht="15.75" customHeight="1">
      <c r="B146" s="10" t="s">
        <v>12027</v>
      </c>
      <c r="C146" s="310">
        <v>1</v>
      </c>
      <c r="D146" s="311">
        <f t="shared" si="20"/>
        <v>11.111111111111111</v>
      </c>
      <c r="E146" s="312">
        <v>2</v>
      </c>
      <c r="F146" s="313">
        <f t="shared" si="21"/>
        <v>22.222222222222221</v>
      </c>
      <c r="G146" s="314">
        <v>6</v>
      </c>
      <c r="H146" s="315">
        <f t="shared" si="22"/>
        <v>66.666666666666657</v>
      </c>
      <c r="I146" s="10" t="s">
        <v>12028</v>
      </c>
    </row>
    <row r="147" spans="1:12" ht="15.75" customHeight="1">
      <c r="B147" s="10" t="s">
        <v>12029</v>
      </c>
      <c r="C147" s="320">
        <v>8</v>
      </c>
      <c r="D147" s="321">
        <f t="shared" si="20"/>
        <v>47.058823529411761</v>
      </c>
      <c r="E147" s="312">
        <v>1</v>
      </c>
      <c r="F147" s="313">
        <f t="shared" si="21"/>
        <v>5.8823529411764701</v>
      </c>
      <c r="G147" s="320">
        <v>8</v>
      </c>
      <c r="H147" s="321">
        <f t="shared" si="22"/>
        <v>47.058823529411761</v>
      </c>
      <c r="I147" s="10" t="s">
        <v>10778</v>
      </c>
    </row>
    <row r="148" spans="1:12" ht="15.75" customHeight="1">
      <c r="C148" s="322"/>
      <c r="D148" s="323"/>
      <c r="E148" s="322"/>
      <c r="F148" s="324"/>
      <c r="G148" s="322"/>
      <c r="H148" s="323"/>
    </row>
    <row r="149" spans="1:12" ht="15.75" customHeight="1">
      <c r="A149" s="284" t="s">
        <v>11970</v>
      </c>
      <c r="C149" s="304" t="s">
        <v>11980</v>
      </c>
      <c r="D149" s="325" t="s">
        <v>11981</v>
      </c>
      <c r="E149" s="306" t="s">
        <v>5274</v>
      </c>
      <c r="F149" s="326" t="s">
        <v>11982</v>
      </c>
      <c r="G149" s="304" t="s">
        <v>5275</v>
      </c>
      <c r="H149" s="325" t="s">
        <v>11983</v>
      </c>
    </row>
    <row r="150" spans="1:12" ht="15.75" customHeight="1">
      <c r="B150" s="10" t="s">
        <v>12030</v>
      </c>
      <c r="C150" s="314">
        <v>11</v>
      </c>
      <c r="D150" s="315">
        <f t="shared" ref="D150:D155" si="23">(C150)/(C150+E150+G150) *100</f>
        <v>100</v>
      </c>
      <c r="E150" s="312">
        <v>0</v>
      </c>
      <c r="F150" s="313">
        <f t="shared" ref="F150:F155" si="24">(E150)/(C150+E150+G150) *100</f>
        <v>0</v>
      </c>
      <c r="G150" s="310">
        <v>0</v>
      </c>
      <c r="H150" s="311">
        <f t="shared" ref="H150:H155" si="25">(G150)/(C150+E150+G150) *100</f>
        <v>0</v>
      </c>
      <c r="I150" s="10" t="s">
        <v>11238</v>
      </c>
    </row>
    <row r="151" spans="1:12" ht="15.75" customHeight="1">
      <c r="B151" s="10" t="s">
        <v>8512</v>
      </c>
      <c r="C151" s="310">
        <v>0</v>
      </c>
      <c r="D151" s="311">
        <f t="shared" si="23"/>
        <v>0</v>
      </c>
      <c r="E151" s="316">
        <v>1</v>
      </c>
      <c r="F151" s="317">
        <f t="shared" si="24"/>
        <v>100</v>
      </c>
      <c r="G151" s="310">
        <v>0</v>
      </c>
      <c r="H151" s="311">
        <f t="shared" si="25"/>
        <v>0</v>
      </c>
      <c r="I151" s="10" t="s">
        <v>11333</v>
      </c>
    </row>
    <row r="152" spans="1:12" ht="15.75" customHeight="1">
      <c r="B152" s="10" t="s">
        <v>12024</v>
      </c>
      <c r="C152" s="314">
        <v>3</v>
      </c>
      <c r="D152" s="315">
        <f t="shared" si="23"/>
        <v>60</v>
      </c>
      <c r="E152" s="312">
        <v>0</v>
      </c>
      <c r="F152" s="313">
        <f t="shared" si="24"/>
        <v>0</v>
      </c>
      <c r="G152" s="310">
        <v>2</v>
      </c>
      <c r="H152" s="311">
        <f t="shared" si="25"/>
        <v>40</v>
      </c>
      <c r="I152" s="10" t="s">
        <v>11369</v>
      </c>
    </row>
    <row r="153" spans="1:12" ht="15.75" customHeight="1">
      <c r="B153" s="10" t="s">
        <v>12031</v>
      </c>
      <c r="C153" s="314">
        <v>4</v>
      </c>
      <c r="D153" s="315">
        <f t="shared" si="23"/>
        <v>80</v>
      </c>
      <c r="E153" s="312">
        <v>0</v>
      </c>
      <c r="F153" s="313">
        <f t="shared" si="24"/>
        <v>0</v>
      </c>
      <c r="G153" s="310">
        <v>1</v>
      </c>
      <c r="H153" s="311">
        <f t="shared" si="25"/>
        <v>20</v>
      </c>
      <c r="I153" s="10" t="s">
        <v>11444</v>
      </c>
    </row>
    <row r="154" spans="1:12" ht="15.75" customHeight="1">
      <c r="B154" s="10" t="s">
        <v>12032</v>
      </c>
      <c r="C154" s="314">
        <v>2</v>
      </c>
      <c r="D154" s="315">
        <f t="shared" si="23"/>
        <v>33.333333333333329</v>
      </c>
      <c r="E154" s="316">
        <v>2</v>
      </c>
      <c r="F154" s="317">
        <f t="shared" si="24"/>
        <v>33.333333333333329</v>
      </c>
      <c r="G154" s="314">
        <v>2</v>
      </c>
      <c r="H154" s="315">
        <f t="shared" si="25"/>
        <v>33.333333333333329</v>
      </c>
      <c r="I154" s="10" t="s">
        <v>11523</v>
      </c>
    </row>
    <row r="155" spans="1:12" ht="15.75" customHeight="1">
      <c r="B155" s="10" t="s">
        <v>12033</v>
      </c>
      <c r="C155" s="318">
        <v>1</v>
      </c>
      <c r="D155" s="319">
        <f t="shared" si="23"/>
        <v>25</v>
      </c>
      <c r="E155" s="316">
        <v>2</v>
      </c>
      <c r="F155" s="317">
        <f t="shared" si="24"/>
        <v>50</v>
      </c>
      <c r="G155" s="318">
        <v>1</v>
      </c>
      <c r="H155" s="319">
        <f t="shared" si="25"/>
        <v>25</v>
      </c>
      <c r="I155" s="10" t="s">
        <v>12034</v>
      </c>
    </row>
    <row r="156" spans="1:12" ht="15.75" customHeight="1"/>
    <row r="157" spans="1:12" ht="15.75" customHeight="1">
      <c r="B157" s="402" t="s">
        <v>12035</v>
      </c>
      <c r="C157" s="389"/>
      <c r="D157" s="389"/>
      <c r="E157" s="389"/>
      <c r="F157" s="389"/>
      <c r="G157" s="389"/>
      <c r="H157" s="389"/>
      <c r="I157" s="389"/>
      <c r="J157" s="389"/>
      <c r="K157" s="390"/>
    </row>
    <row r="158" spans="1:12" ht="15.75" customHeight="1"/>
    <row r="159" spans="1:12" ht="15.75" customHeight="1">
      <c r="B159" s="12"/>
      <c r="C159" s="284" t="s">
        <v>11964</v>
      </c>
      <c r="D159" s="284" t="s">
        <v>11965</v>
      </c>
      <c r="E159" s="284" t="s">
        <v>11966</v>
      </c>
      <c r="F159" s="284" t="s">
        <v>11967</v>
      </c>
      <c r="G159" s="284" t="s">
        <v>6260</v>
      </c>
      <c r="H159" s="284" t="s">
        <v>11968</v>
      </c>
      <c r="I159" s="284" t="s">
        <v>11969</v>
      </c>
      <c r="J159" s="284" t="s">
        <v>11970</v>
      </c>
      <c r="K159" s="284" t="s">
        <v>11971</v>
      </c>
      <c r="L159" s="285" t="s">
        <v>11972</v>
      </c>
    </row>
    <row r="160" spans="1:12" ht="15.75" customHeight="1">
      <c r="B160" s="286" t="s">
        <v>5273</v>
      </c>
      <c r="C160" s="333" t="e">
        <f t="shared" ref="C160:J160" si="26">#REF!</f>
        <v>#REF!</v>
      </c>
      <c r="D160" s="334" t="e">
        <f t="shared" si="26"/>
        <v>#REF!</v>
      </c>
      <c r="E160" s="335" t="e">
        <f t="shared" si="26"/>
        <v>#REF!</v>
      </c>
      <c r="F160" s="335" t="e">
        <f t="shared" si="26"/>
        <v>#REF!</v>
      </c>
      <c r="G160" s="335" t="e">
        <f t="shared" si="26"/>
        <v>#REF!</v>
      </c>
      <c r="H160" s="335" t="e">
        <f t="shared" si="26"/>
        <v>#REF!</v>
      </c>
      <c r="I160" s="335" t="e">
        <f t="shared" si="26"/>
        <v>#REF!</v>
      </c>
      <c r="J160" s="335" t="e">
        <f t="shared" si="26"/>
        <v>#REF!</v>
      </c>
      <c r="K160" s="289" t="e">
        <f t="shared" ref="K160:K162" si="27">SUM(C160:J160)</f>
        <v>#REF!</v>
      </c>
      <c r="L160" s="290" t="e">
        <f>K160/(K160+K161+K162) * 100</f>
        <v>#REF!</v>
      </c>
    </row>
    <row r="161" spans="2:12" ht="15.75" customHeight="1">
      <c r="B161" s="291" t="s">
        <v>5274</v>
      </c>
      <c r="C161" s="336" t="e">
        <f t="shared" ref="C161:J161" si="28">#REF!</f>
        <v>#REF!</v>
      </c>
      <c r="D161" s="336" t="e">
        <f t="shared" si="28"/>
        <v>#REF!</v>
      </c>
      <c r="E161" s="336" t="e">
        <f t="shared" si="28"/>
        <v>#REF!</v>
      </c>
      <c r="F161" s="336" t="e">
        <f t="shared" si="28"/>
        <v>#REF!</v>
      </c>
      <c r="G161" s="336" t="e">
        <f t="shared" si="28"/>
        <v>#REF!</v>
      </c>
      <c r="H161" s="336" t="e">
        <f t="shared" si="28"/>
        <v>#REF!</v>
      </c>
      <c r="I161" s="336" t="e">
        <f t="shared" si="28"/>
        <v>#REF!</v>
      </c>
      <c r="J161" s="336" t="e">
        <f t="shared" si="28"/>
        <v>#REF!</v>
      </c>
      <c r="K161" s="289" t="e">
        <f t="shared" si="27"/>
        <v>#REF!</v>
      </c>
      <c r="L161" s="290" t="e">
        <f>K161/(K160+K161+K162) * 100</f>
        <v>#REF!</v>
      </c>
    </row>
    <row r="162" spans="2:12" ht="15.75" customHeight="1">
      <c r="B162" s="293" t="s">
        <v>12036</v>
      </c>
      <c r="C162" s="337" t="e">
        <f t="shared" ref="C162:J162" si="29">#REF!</f>
        <v>#REF!</v>
      </c>
      <c r="D162" s="337" t="e">
        <f t="shared" si="29"/>
        <v>#REF!</v>
      </c>
      <c r="E162" s="337" t="e">
        <f t="shared" si="29"/>
        <v>#REF!</v>
      </c>
      <c r="F162" s="337" t="e">
        <f t="shared" si="29"/>
        <v>#REF!</v>
      </c>
      <c r="G162" s="337" t="e">
        <f t="shared" si="29"/>
        <v>#REF!</v>
      </c>
      <c r="H162" s="337" t="e">
        <f t="shared" si="29"/>
        <v>#REF!</v>
      </c>
      <c r="I162" s="337" t="e">
        <f t="shared" si="29"/>
        <v>#REF!</v>
      </c>
      <c r="J162" s="337" t="e">
        <f t="shared" si="29"/>
        <v>#REF!</v>
      </c>
      <c r="K162" s="289" t="e">
        <f t="shared" si="27"/>
        <v>#REF!</v>
      </c>
      <c r="L162" s="290" t="e">
        <f>K162/(K160+K161+K162) * 100</f>
        <v>#REF!</v>
      </c>
    </row>
    <row r="163" spans="2:12" ht="15.75" customHeight="1"/>
    <row r="164" spans="2:12" ht="15.75" customHeight="1"/>
    <row r="165" spans="2:12" ht="15.75" customHeight="1"/>
    <row r="166" spans="2:12" ht="15.75" customHeight="1"/>
    <row r="167" spans="2:12" ht="15.75" customHeight="1"/>
    <row r="168" spans="2:12" ht="15.75" customHeight="1"/>
    <row r="169" spans="2:12" ht="15.75" customHeight="1"/>
    <row r="170" spans="2:12" ht="15.75" customHeight="1"/>
    <row r="171" spans="2:12" ht="15.75" customHeight="1"/>
    <row r="172" spans="2:12" ht="15.75" customHeight="1"/>
    <row r="173" spans="2:12" ht="15.75" customHeight="1"/>
    <row r="174" spans="2:12" ht="15.75" customHeight="1"/>
    <row r="175" spans="2:12" ht="15.75" customHeight="1"/>
    <row r="176" spans="2:12"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B2:K2"/>
    <mergeCell ref="B157:K157"/>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outlinePr summaryBelow="0" summaryRight="0"/>
  </sheetPr>
  <dimension ref="A1:AE1000"/>
  <sheetViews>
    <sheetView workbookViewId="0"/>
  </sheetViews>
  <sheetFormatPr defaultColWidth="14.42578125" defaultRowHeight="15" customHeight="1"/>
  <cols>
    <col min="1" max="1" width="8" customWidth="1"/>
    <col min="2" max="4" width="8.28515625" customWidth="1"/>
    <col min="5" max="5" width="11.42578125" customWidth="1"/>
    <col min="6" max="6" width="29" customWidth="1"/>
    <col min="12" max="12" width="9" customWidth="1"/>
    <col min="13" max="13" width="11" customWidth="1"/>
    <col min="14" max="14" width="22.28515625" customWidth="1"/>
    <col min="15" max="15" width="22.140625" customWidth="1"/>
  </cols>
  <sheetData>
    <row r="1" spans="1:31" ht="15.75" customHeight="1">
      <c r="A1" s="338"/>
      <c r="B1" s="338"/>
      <c r="C1" s="338"/>
      <c r="D1" s="338"/>
      <c r="E1" s="338"/>
      <c r="F1" s="339"/>
      <c r="G1" s="339"/>
      <c r="H1" s="339"/>
      <c r="I1" s="340"/>
      <c r="J1" s="340"/>
      <c r="K1" s="340"/>
      <c r="L1" s="340"/>
      <c r="M1" s="340"/>
      <c r="N1" s="340"/>
      <c r="O1" s="340"/>
      <c r="P1" s="340"/>
      <c r="Q1" s="340"/>
      <c r="R1" s="340"/>
      <c r="S1" s="340"/>
      <c r="T1" s="340"/>
      <c r="U1" s="340"/>
      <c r="V1" s="340"/>
      <c r="W1" s="340"/>
      <c r="X1" s="340"/>
      <c r="Y1" s="340"/>
      <c r="Z1" s="340"/>
      <c r="AA1" s="340"/>
      <c r="AB1" s="340"/>
      <c r="AC1" s="340"/>
      <c r="AD1" s="340"/>
      <c r="AE1" s="340"/>
    </row>
    <row r="2" spans="1:31" ht="15.75" customHeight="1">
      <c r="A2" s="217"/>
      <c r="B2" s="217"/>
      <c r="C2" s="217"/>
      <c r="D2" s="217"/>
      <c r="E2" s="217"/>
      <c r="F2" s="341"/>
      <c r="G2" s="341"/>
      <c r="H2" s="341"/>
      <c r="I2" s="342"/>
      <c r="J2" s="342"/>
      <c r="K2" s="342"/>
      <c r="L2" s="342"/>
      <c r="M2" s="342"/>
      <c r="N2" s="342"/>
      <c r="O2" s="342"/>
      <c r="P2" s="342"/>
      <c r="Q2" s="342"/>
      <c r="R2" s="342"/>
      <c r="S2" s="342"/>
      <c r="T2" s="342"/>
      <c r="U2" s="342"/>
      <c r="V2" s="342"/>
      <c r="W2" s="342"/>
      <c r="X2" s="342"/>
      <c r="Y2" s="342"/>
      <c r="Z2" s="342"/>
      <c r="AA2" s="342"/>
      <c r="AB2" s="342"/>
      <c r="AC2" s="342"/>
      <c r="AD2" s="342"/>
      <c r="AE2" s="342"/>
    </row>
    <row r="3" spans="1:31" ht="15.75" customHeight="1">
      <c r="A3" s="218"/>
      <c r="B3" s="218"/>
      <c r="C3" s="218"/>
      <c r="D3" s="218"/>
      <c r="E3" s="218"/>
      <c r="F3" s="343"/>
      <c r="G3" s="343"/>
      <c r="H3" s="343"/>
      <c r="I3" s="343"/>
      <c r="J3" s="343"/>
      <c r="K3" s="343"/>
      <c r="L3" s="343"/>
      <c r="M3" s="343"/>
      <c r="N3" s="343"/>
      <c r="O3" s="343"/>
      <c r="P3" s="343"/>
      <c r="Q3" s="344"/>
      <c r="R3" s="343"/>
      <c r="S3" s="343"/>
      <c r="T3" s="343"/>
      <c r="U3" s="343"/>
      <c r="V3" s="344"/>
      <c r="W3" s="344"/>
      <c r="X3" s="344"/>
      <c r="Y3" s="344"/>
      <c r="Z3" s="344"/>
      <c r="AA3" s="344"/>
      <c r="AB3" s="344"/>
      <c r="AC3" s="344"/>
      <c r="AD3" s="344"/>
      <c r="AE3" s="344"/>
    </row>
    <row r="4" spans="1:31" ht="15.75" customHeight="1">
      <c r="A4" s="220"/>
      <c r="B4" s="220"/>
      <c r="C4" s="220"/>
      <c r="D4" s="220"/>
      <c r="E4" s="221"/>
      <c r="F4" s="345"/>
      <c r="G4" s="346"/>
      <c r="H4" s="345"/>
      <c r="I4" s="345"/>
      <c r="J4" s="345"/>
      <c r="K4" s="345"/>
      <c r="L4" s="345"/>
      <c r="M4" s="345"/>
      <c r="N4" s="345"/>
      <c r="O4" s="345"/>
      <c r="P4" s="345"/>
      <c r="Q4" s="345"/>
      <c r="R4" s="345"/>
      <c r="S4" s="345"/>
      <c r="T4" s="346"/>
      <c r="U4" s="345"/>
      <c r="V4" s="347"/>
      <c r="W4" s="347"/>
      <c r="X4" s="347"/>
      <c r="Y4" s="347"/>
      <c r="Z4" s="347"/>
      <c r="AA4" s="347"/>
      <c r="AB4" s="347"/>
      <c r="AC4" s="347"/>
      <c r="AD4" s="347"/>
      <c r="AE4" s="347"/>
    </row>
    <row r="5" spans="1:31" ht="15.75" customHeight="1">
      <c r="A5" s="220"/>
      <c r="B5" s="220"/>
      <c r="C5" s="220"/>
      <c r="D5" s="220"/>
      <c r="E5" s="220"/>
      <c r="F5" s="346"/>
      <c r="G5" s="345"/>
      <c r="H5" s="346"/>
      <c r="I5" s="346"/>
      <c r="J5" s="346"/>
      <c r="K5" s="346"/>
      <c r="L5" s="345"/>
      <c r="M5" s="345"/>
      <c r="N5" s="345"/>
      <c r="O5" s="345"/>
      <c r="P5" s="346"/>
      <c r="Q5" s="346"/>
      <c r="R5" s="346"/>
      <c r="S5" s="345"/>
      <c r="T5" s="345"/>
      <c r="U5" s="346"/>
      <c r="V5" s="347"/>
      <c r="W5" s="347"/>
      <c r="X5" s="347"/>
      <c r="Y5" s="347"/>
      <c r="Z5" s="347"/>
      <c r="AA5" s="347"/>
      <c r="AB5" s="347"/>
      <c r="AC5" s="347"/>
      <c r="AD5" s="347"/>
      <c r="AE5" s="347"/>
    </row>
    <row r="6" spans="1:31" ht="15.75" customHeight="1">
      <c r="A6" s="220"/>
      <c r="B6" s="220"/>
      <c r="C6" s="220"/>
      <c r="D6" s="220"/>
      <c r="E6" s="220"/>
      <c r="F6" s="346"/>
      <c r="G6" s="345"/>
      <c r="H6" s="346"/>
      <c r="I6" s="346"/>
      <c r="J6" s="346"/>
      <c r="K6" s="346"/>
      <c r="L6" s="345"/>
      <c r="M6" s="345"/>
      <c r="N6" s="345"/>
      <c r="O6" s="345"/>
      <c r="P6" s="346"/>
      <c r="Q6" s="346"/>
      <c r="R6" s="346"/>
      <c r="S6" s="345"/>
      <c r="T6" s="345"/>
      <c r="U6" s="345"/>
      <c r="V6" s="347"/>
      <c r="W6" s="347"/>
      <c r="X6" s="347"/>
      <c r="Y6" s="347"/>
      <c r="Z6" s="347"/>
      <c r="AA6" s="347"/>
      <c r="AB6" s="347"/>
      <c r="AC6" s="347"/>
      <c r="AD6" s="347"/>
      <c r="AE6" s="347"/>
    </row>
    <row r="7" spans="1:31" ht="15.75" customHeight="1">
      <c r="A7" s="220"/>
      <c r="B7" s="220"/>
      <c r="C7" s="220"/>
      <c r="D7" s="220"/>
      <c r="E7" s="220"/>
      <c r="F7" s="346"/>
      <c r="G7" s="345"/>
      <c r="H7" s="346"/>
      <c r="I7" s="346"/>
      <c r="J7" s="346"/>
      <c r="K7" s="346"/>
      <c r="L7" s="345"/>
      <c r="M7" s="345"/>
      <c r="N7" s="345"/>
      <c r="O7" s="345"/>
      <c r="P7" s="346"/>
      <c r="Q7" s="346"/>
      <c r="R7" s="346"/>
      <c r="S7" s="345"/>
      <c r="T7" s="345"/>
      <c r="U7" s="345"/>
      <c r="V7" s="347"/>
      <c r="W7" s="347"/>
      <c r="X7" s="347"/>
      <c r="Y7" s="347"/>
      <c r="Z7" s="347"/>
      <c r="AA7" s="347"/>
      <c r="AB7" s="347"/>
      <c r="AC7" s="347"/>
      <c r="AD7" s="347"/>
      <c r="AE7" s="347"/>
    </row>
    <row r="8" spans="1:31" ht="15.75" customHeight="1">
      <c r="A8" s="220"/>
      <c r="B8" s="220"/>
      <c r="C8" s="220"/>
      <c r="D8" s="220"/>
      <c r="E8" s="220"/>
      <c r="F8" s="346"/>
      <c r="G8" s="345"/>
      <c r="H8" s="346"/>
      <c r="I8" s="346"/>
      <c r="J8" s="346"/>
      <c r="K8" s="346"/>
      <c r="L8" s="345"/>
      <c r="M8" s="345"/>
      <c r="N8" s="345"/>
      <c r="O8" s="345"/>
      <c r="P8" s="345"/>
      <c r="Q8" s="346"/>
      <c r="R8" s="346"/>
      <c r="S8" s="345"/>
      <c r="T8" s="345"/>
      <c r="U8" s="346"/>
      <c r="V8" s="347"/>
      <c r="W8" s="347"/>
      <c r="X8" s="347"/>
      <c r="Y8" s="347"/>
      <c r="Z8" s="347"/>
      <c r="AA8" s="347"/>
      <c r="AB8" s="347"/>
      <c r="AC8" s="347"/>
      <c r="AD8" s="347"/>
      <c r="AE8" s="347"/>
    </row>
    <row r="9" spans="1:31" ht="15.75" customHeight="1">
      <c r="A9" s="220"/>
      <c r="B9" s="220"/>
      <c r="C9" s="220"/>
      <c r="D9" s="220"/>
      <c r="E9" s="220"/>
      <c r="F9" s="346"/>
      <c r="G9" s="345"/>
      <c r="H9" s="346"/>
      <c r="I9" s="346"/>
      <c r="J9" s="346"/>
      <c r="K9" s="346"/>
      <c r="L9" s="346"/>
      <c r="M9" s="346"/>
      <c r="N9" s="345"/>
      <c r="O9" s="345"/>
      <c r="P9" s="346"/>
      <c r="Q9" s="346"/>
      <c r="R9" s="346"/>
      <c r="S9" s="345"/>
      <c r="T9" s="345"/>
      <c r="U9" s="345"/>
      <c r="V9" s="347"/>
      <c r="W9" s="347"/>
      <c r="X9" s="347"/>
      <c r="Y9" s="347"/>
      <c r="Z9" s="347"/>
      <c r="AA9" s="347"/>
      <c r="AB9" s="347"/>
      <c r="AC9" s="347"/>
      <c r="AD9" s="347"/>
      <c r="AE9" s="347"/>
    </row>
    <row r="10" spans="1:31" ht="15.75" customHeight="1">
      <c r="A10" s="220"/>
      <c r="B10" s="220"/>
      <c r="C10" s="220"/>
      <c r="D10" s="220"/>
      <c r="E10" s="220"/>
      <c r="F10" s="346"/>
      <c r="G10" s="345"/>
      <c r="H10" s="346"/>
      <c r="I10" s="346"/>
      <c r="J10" s="346"/>
      <c r="K10" s="346"/>
      <c r="L10" s="345"/>
      <c r="M10" s="345"/>
      <c r="N10" s="345"/>
      <c r="O10" s="345"/>
      <c r="P10" s="346"/>
      <c r="Q10" s="346"/>
      <c r="R10" s="346"/>
      <c r="S10" s="345"/>
      <c r="T10" s="345"/>
      <c r="U10" s="345"/>
      <c r="V10" s="347"/>
      <c r="W10" s="347"/>
      <c r="X10" s="347"/>
      <c r="Y10" s="347"/>
      <c r="Z10" s="347"/>
      <c r="AA10" s="347"/>
      <c r="AB10" s="347"/>
      <c r="AC10" s="347"/>
      <c r="AD10" s="347"/>
      <c r="AE10" s="347"/>
    </row>
    <row r="11" spans="1:31" ht="15.75" customHeight="1">
      <c r="A11" s="220"/>
      <c r="B11" s="220"/>
      <c r="C11" s="220"/>
      <c r="D11" s="220"/>
      <c r="E11" s="220"/>
      <c r="F11" s="345"/>
      <c r="G11" s="346"/>
      <c r="H11" s="345"/>
      <c r="I11" s="345"/>
      <c r="J11" s="345"/>
      <c r="K11" s="345"/>
      <c r="L11" s="345"/>
      <c r="M11" s="345"/>
      <c r="N11" s="345"/>
      <c r="O11" s="345"/>
      <c r="P11" s="345"/>
      <c r="Q11" s="345"/>
      <c r="R11" s="345"/>
      <c r="S11" s="345"/>
      <c r="T11" s="346"/>
      <c r="U11" s="345"/>
      <c r="V11" s="347"/>
      <c r="W11" s="347"/>
      <c r="X11" s="347"/>
      <c r="Y11" s="347"/>
      <c r="Z11" s="347"/>
      <c r="AA11" s="347"/>
      <c r="AB11" s="347"/>
      <c r="AC11" s="347"/>
      <c r="AD11" s="347"/>
      <c r="AE11" s="347"/>
    </row>
    <row r="12" spans="1:31" ht="15.75" customHeight="1">
      <c r="A12" s="220"/>
      <c r="B12" s="220"/>
      <c r="C12" s="220"/>
      <c r="D12" s="220"/>
      <c r="E12" s="220"/>
      <c r="F12" s="346"/>
      <c r="G12" s="345"/>
      <c r="H12" s="346"/>
      <c r="I12" s="346"/>
      <c r="J12" s="346"/>
      <c r="K12" s="346"/>
      <c r="L12" s="345"/>
      <c r="M12" s="345"/>
      <c r="N12" s="345"/>
      <c r="O12" s="345"/>
      <c r="P12" s="346"/>
      <c r="Q12" s="346"/>
      <c r="R12" s="346"/>
      <c r="S12" s="345"/>
      <c r="T12" s="345"/>
      <c r="U12" s="345"/>
      <c r="V12" s="347"/>
      <c r="W12" s="347"/>
      <c r="X12" s="347"/>
      <c r="Y12" s="347"/>
      <c r="Z12" s="347"/>
      <c r="AA12" s="347"/>
      <c r="AB12" s="347"/>
      <c r="AC12" s="347"/>
      <c r="AD12" s="347"/>
      <c r="AE12" s="347"/>
    </row>
    <row r="13" spans="1:31" ht="15.75" customHeight="1">
      <c r="A13" s="220"/>
      <c r="B13" s="220"/>
      <c r="C13" s="220"/>
      <c r="D13" s="220"/>
      <c r="E13" s="220"/>
      <c r="F13" s="346"/>
      <c r="G13" s="345"/>
      <c r="H13" s="346"/>
      <c r="I13" s="346"/>
      <c r="J13" s="346"/>
      <c r="K13" s="346"/>
      <c r="L13" s="346"/>
      <c r="M13" s="345"/>
      <c r="N13" s="345"/>
      <c r="O13" s="345"/>
      <c r="P13" s="346"/>
      <c r="Q13" s="346"/>
      <c r="R13" s="346"/>
      <c r="S13" s="345"/>
      <c r="T13" s="345"/>
      <c r="U13" s="345"/>
      <c r="V13" s="347"/>
      <c r="W13" s="347"/>
      <c r="X13" s="347"/>
      <c r="Y13" s="347"/>
      <c r="Z13" s="347"/>
      <c r="AA13" s="347"/>
      <c r="AB13" s="347"/>
      <c r="AC13" s="347"/>
      <c r="AD13" s="347"/>
      <c r="AE13" s="347"/>
    </row>
    <row r="14" spans="1:31" ht="15.75" customHeight="1">
      <c r="A14" s="220"/>
      <c r="B14" s="220"/>
      <c r="C14" s="220"/>
      <c r="D14" s="220"/>
      <c r="E14" s="220"/>
      <c r="F14" s="345"/>
      <c r="G14" s="345"/>
      <c r="H14" s="346"/>
      <c r="I14" s="346"/>
      <c r="J14" s="346"/>
      <c r="K14" s="346"/>
      <c r="L14" s="345"/>
      <c r="M14" s="345"/>
      <c r="N14" s="345"/>
      <c r="O14" s="345"/>
      <c r="P14" s="346"/>
      <c r="Q14" s="346"/>
      <c r="R14" s="346"/>
      <c r="S14" s="345"/>
      <c r="T14" s="345"/>
      <c r="U14" s="345"/>
      <c r="V14" s="347"/>
      <c r="W14" s="347"/>
      <c r="X14" s="347"/>
      <c r="Y14" s="347"/>
      <c r="Z14" s="347"/>
      <c r="AA14" s="347"/>
      <c r="AB14" s="347"/>
      <c r="AC14" s="347"/>
      <c r="AD14" s="347"/>
      <c r="AE14" s="347"/>
    </row>
    <row r="15" spans="1:31" ht="15.75" customHeight="1">
      <c r="A15" s="220"/>
      <c r="B15" s="220"/>
      <c r="C15" s="220"/>
      <c r="D15" s="220"/>
      <c r="E15" s="220"/>
      <c r="F15" s="346"/>
      <c r="G15" s="345"/>
      <c r="H15" s="346"/>
      <c r="I15" s="346"/>
      <c r="J15" s="346"/>
      <c r="K15" s="346"/>
      <c r="L15" s="345"/>
      <c r="M15" s="345"/>
      <c r="N15" s="345"/>
      <c r="O15" s="345"/>
      <c r="P15" s="346"/>
      <c r="Q15" s="346"/>
      <c r="R15" s="346"/>
      <c r="S15" s="345"/>
      <c r="T15" s="345"/>
      <c r="U15" s="345"/>
      <c r="V15" s="347"/>
      <c r="W15" s="347"/>
      <c r="X15" s="347"/>
      <c r="Y15" s="347"/>
      <c r="Z15" s="347"/>
      <c r="AA15" s="347"/>
      <c r="AB15" s="347"/>
      <c r="AC15" s="347"/>
      <c r="AD15" s="347"/>
      <c r="AE15" s="347"/>
    </row>
    <row r="16" spans="1:31" ht="15.75" customHeight="1">
      <c r="A16" s="220"/>
      <c r="B16" s="220"/>
      <c r="C16" s="220"/>
      <c r="D16" s="220"/>
      <c r="E16" s="220"/>
      <c r="F16" s="346"/>
      <c r="G16" s="345"/>
      <c r="H16" s="346"/>
      <c r="I16" s="346"/>
      <c r="J16" s="346"/>
      <c r="K16" s="346"/>
      <c r="L16" s="345"/>
      <c r="M16" s="345"/>
      <c r="N16" s="345"/>
      <c r="O16" s="345"/>
      <c r="P16" s="346"/>
      <c r="Q16" s="346"/>
      <c r="R16" s="346"/>
      <c r="S16" s="345"/>
      <c r="T16" s="345"/>
      <c r="U16" s="345"/>
      <c r="V16" s="347"/>
      <c r="W16" s="347"/>
      <c r="X16" s="347"/>
      <c r="Y16" s="347"/>
      <c r="Z16" s="347"/>
      <c r="AA16" s="347"/>
      <c r="AB16" s="347"/>
      <c r="AC16" s="347"/>
      <c r="AD16" s="347"/>
      <c r="AE16" s="347"/>
    </row>
    <row r="17" spans="1:31" ht="15.75" customHeight="1">
      <c r="A17" s="220"/>
      <c r="B17" s="220"/>
      <c r="C17" s="220"/>
      <c r="D17" s="220"/>
      <c r="E17" s="220"/>
      <c r="F17" s="345"/>
      <c r="G17" s="346"/>
      <c r="H17" s="345"/>
      <c r="I17" s="345"/>
      <c r="J17" s="345"/>
      <c r="K17" s="345"/>
      <c r="L17" s="345"/>
      <c r="M17" s="345"/>
      <c r="N17" s="345"/>
      <c r="O17" s="345"/>
      <c r="P17" s="345"/>
      <c r="Q17" s="345"/>
      <c r="R17" s="345"/>
      <c r="S17" s="345"/>
      <c r="T17" s="346"/>
      <c r="U17" s="345"/>
      <c r="V17" s="347"/>
      <c r="W17" s="347"/>
      <c r="X17" s="347"/>
      <c r="Y17" s="347"/>
      <c r="Z17" s="347"/>
      <c r="AA17" s="347"/>
      <c r="AB17" s="347"/>
      <c r="AC17" s="347"/>
      <c r="AD17" s="347"/>
      <c r="AE17" s="347"/>
    </row>
    <row r="18" spans="1:31" ht="15.75" customHeight="1">
      <c r="A18" s="220"/>
      <c r="B18" s="220"/>
      <c r="C18" s="220"/>
      <c r="D18" s="220"/>
      <c r="E18" s="220"/>
      <c r="F18" s="346"/>
      <c r="G18" s="345"/>
      <c r="H18" s="346"/>
      <c r="I18" s="346"/>
      <c r="J18" s="346"/>
      <c r="K18" s="346"/>
      <c r="L18" s="345"/>
      <c r="M18" s="345"/>
      <c r="N18" s="345"/>
      <c r="O18" s="345"/>
      <c r="P18" s="346"/>
      <c r="Q18" s="346"/>
      <c r="R18" s="346"/>
      <c r="S18" s="345"/>
      <c r="T18" s="345"/>
      <c r="U18" s="345"/>
      <c r="V18" s="347"/>
      <c r="W18" s="347"/>
      <c r="X18" s="347"/>
      <c r="Y18" s="347"/>
      <c r="Z18" s="347"/>
      <c r="AA18" s="347"/>
      <c r="AB18" s="347"/>
      <c r="AC18" s="347"/>
      <c r="AD18" s="347"/>
      <c r="AE18" s="347"/>
    </row>
    <row r="19" spans="1:31" ht="15.75" customHeight="1">
      <c r="A19" s="220"/>
      <c r="B19" s="220"/>
      <c r="C19" s="220"/>
      <c r="D19" s="220"/>
      <c r="E19" s="220"/>
      <c r="F19" s="346"/>
      <c r="G19" s="345"/>
      <c r="H19" s="345"/>
      <c r="I19" s="346"/>
      <c r="J19" s="346"/>
      <c r="K19" s="346"/>
      <c r="L19" s="345"/>
      <c r="M19" s="345"/>
      <c r="N19" s="345"/>
      <c r="O19" s="345"/>
      <c r="P19" s="346"/>
      <c r="Q19" s="346"/>
      <c r="R19" s="346"/>
      <c r="S19" s="345"/>
      <c r="T19" s="345"/>
      <c r="U19" s="345"/>
      <c r="V19" s="347"/>
      <c r="W19" s="347"/>
      <c r="X19" s="347"/>
      <c r="Y19" s="347"/>
      <c r="Z19" s="347"/>
      <c r="AA19" s="347"/>
      <c r="AB19" s="347"/>
      <c r="AC19" s="347"/>
      <c r="AD19" s="347"/>
      <c r="AE19" s="347"/>
    </row>
    <row r="20" spans="1:31" ht="15.75" customHeight="1">
      <c r="A20" s="220"/>
      <c r="B20" s="220"/>
      <c r="C20" s="220"/>
      <c r="D20" s="220"/>
      <c r="E20" s="220"/>
      <c r="F20" s="346"/>
      <c r="G20" s="345"/>
      <c r="H20" s="345"/>
      <c r="I20" s="346"/>
      <c r="J20" s="346"/>
      <c r="K20" s="346"/>
      <c r="L20" s="345"/>
      <c r="M20" s="345"/>
      <c r="N20" s="345"/>
      <c r="O20" s="345"/>
      <c r="P20" s="346"/>
      <c r="Q20" s="346"/>
      <c r="R20" s="346"/>
      <c r="S20" s="345"/>
      <c r="T20" s="345"/>
      <c r="U20" s="346"/>
      <c r="V20" s="347"/>
      <c r="W20" s="347"/>
      <c r="X20" s="347"/>
      <c r="Y20" s="347"/>
      <c r="Z20" s="347"/>
      <c r="AA20" s="347"/>
      <c r="AB20" s="347"/>
      <c r="AC20" s="347"/>
      <c r="AD20" s="347"/>
      <c r="AE20" s="347"/>
    </row>
    <row r="21" spans="1:31" ht="15.75" customHeight="1">
      <c r="A21" s="220"/>
      <c r="B21" s="220"/>
      <c r="C21" s="220"/>
      <c r="D21" s="220"/>
      <c r="E21" s="220"/>
      <c r="F21" s="346"/>
      <c r="G21" s="345"/>
      <c r="H21" s="345"/>
      <c r="I21" s="346"/>
      <c r="J21" s="346"/>
      <c r="K21" s="346"/>
      <c r="L21" s="346"/>
      <c r="M21" s="345"/>
      <c r="N21" s="345"/>
      <c r="O21" s="345"/>
      <c r="P21" s="346"/>
      <c r="Q21" s="346"/>
      <c r="R21" s="346"/>
      <c r="S21" s="345"/>
      <c r="T21" s="345"/>
      <c r="U21" s="345"/>
      <c r="V21" s="347"/>
      <c r="W21" s="347"/>
      <c r="X21" s="347"/>
      <c r="Y21" s="347"/>
      <c r="Z21" s="347"/>
      <c r="AA21" s="347"/>
      <c r="AB21" s="347"/>
      <c r="AC21" s="347"/>
      <c r="AD21" s="347"/>
      <c r="AE21" s="347"/>
    </row>
    <row r="22" spans="1:31" ht="15.75" customHeight="1">
      <c r="A22" s="220"/>
      <c r="B22" s="220"/>
      <c r="C22" s="220"/>
      <c r="D22" s="220"/>
      <c r="E22" s="220"/>
      <c r="F22" s="346"/>
      <c r="G22" s="345"/>
      <c r="H22" s="345"/>
      <c r="I22" s="346"/>
      <c r="J22" s="346"/>
      <c r="K22" s="345"/>
      <c r="L22" s="345"/>
      <c r="M22" s="345"/>
      <c r="N22" s="345"/>
      <c r="O22" s="345"/>
      <c r="P22" s="346"/>
      <c r="Q22" s="346"/>
      <c r="R22" s="346"/>
      <c r="S22" s="345"/>
      <c r="T22" s="345"/>
      <c r="U22" s="345"/>
      <c r="V22" s="347"/>
      <c r="W22" s="347"/>
      <c r="X22" s="347"/>
      <c r="Y22" s="347"/>
      <c r="Z22" s="347"/>
      <c r="AA22" s="347"/>
      <c r="AB22" s="347"/>
      <c r="AC22" s="347"/>
      <c r="AD22" s="347"/>
      <c r="AE22" s="347"/>
    </row>
    <row r="23" spans="1:31" ht="15.75" customHeight="1">
      <c r="A23" s="220"/>
      <c r="B23" s="220"/>
      <c r="C23" s="220"/>
      <c r="D23" s="220"/>
      <c r="E23" s="220"/>
      <c r="F23" s="346"/>
      <c r="G23" s="345"/>
      <c r="H23" s="346"/>
      <c r="I23" s="346"/>
      <c r="J23" s="346"/>
      <c r="K23" s="346"/>
      <c r="L23" s="345"/>
      <c r="M23" s="345"/>
      <c r="N23" s="345"/>
      <c r="O23" s="345"/>
      <c r="P23" s="346"/>
      <c r="Q23" s="346"/>
      <c r="R23" s="346"/>
      <c r="S23" s="345"/>
      <c r="T23" s="345"/>
      <c r="U23" s="345"/>
      <c r="V23" s="347"/>
      <c r="W23" s="347"/>
      <c r="X23" s="347"/>
      <c r="Y23" s="347"/>
      <c r="Z23" s="347"/>
      <c r="AA23" s="347"/>
      <c r="AB23" s="347"/>
      <c r="AC23" s="347"/>
      <c r="AD23" s="347"/>
      <c r="AE23" s="347"/>
    </row>
    <row r="24" spans="1:31" ht="15.75" customHeight="1">
      <c r="A24" s="220"/>
      <c r="B24" s="220"/>
      <c r="C24" s="220"/>
      <c r="D24" s="220"/>
      <c r="E24" s="220"/>
      <c r="F24" s="346"/>
      <c r="G24" s="345"/>
      <c r="H24" s="346"/>
      <c r="I24" s="346"/>
      <c r="J24" s="346"/>
      <c r="K24" s="346"/>
      <c r="L24" s="345"/>
      <c r="M24" s="345"/>
      <c r="N24" s="345"/>
      <c r="O24" s="345"/>
      <c r="P24" s="346"/>
      <c r="Q24" s="346"/>
      <c r="R24" s="346"/>
      <c r="S24" s="345"/>
      <c r="T24" s="345"/>
      <c r="U24" s="345"/>
      <c r="V24" s="347"/>
      <c r="W24" s="347"/>
      <c r="X24" s="347"/>
      <c r="Y24" s="347"/>
      <c r="Z24" s="347"/>
      <c r="AA24" s="347"/>
      <c r="AB24" s="347"/>
      <c r="AC24" s="347"/>
      <c r="AD24" s="347"/>
      <c r="AE24" s="347"/>
    </row>
    <row r="25" spans="1:31" ht="15.75" customHeight="1">
      <c r="A25" s="220"/>
      <c r="B25" s="220"/>
      <c r="C25" s="220"/>
      <c r="D25" s="220"/>
      <c r="E25" s="220"/>
      <c r="F25" s="346"/>
      <c r="G25" s="345"/>
      <c r="H25" s="346"/>
      <c r="I25" s="346"/>
      <c r="J25" s="346"/>
      <c r="K25" s="346"/>
      <c r="L25" s="345"/>
      <c r="M25" s="345"/>
      <c r="N25" s="345"/>
      <c r="O25" s="345"/>
      <c r="P25" s="346"/>
      <c r="Q25" s="346"/>
      <c r="R25" s="346"/>
      <c r="S25" s="345"/>
      <c r="T25" s="345"/>
      <c r="U25" s="345"/>
      <c r="V25" s="347"/>
      <c r="W25" s="347"/>
      <c r="X25" s="347"/>
      <c r="Y25" s="347"/>
      <c r="Z25" s="347"/>
      <c r="AA25" s="347"/>
      <c r="AB25" s="347"/>
      <c r="AC25" s="347"/>
      <c r="AD25" s="347"/>
      <c r="AE25" s="347"/>
    </row>
    <row r="26" spans="1:31" ht="15.75" customHeight="1">
      <c r="A26" s="220"/>
      <c r="B26" s="220"/>
      <c r="C26" s="220"/>
      <c r="D26" s="220"/>
      <c r="E26" s="220"/>
      <c r="F26" s="346"/>
      <c r="G26" s="345"/>
      <c r="H26" s="346"/>
      <c r="I26" s="346"/>
      <c r="J26" s="346"/>
      <c r="K26" s="346"/>
      <c r="L26" s="346"/>
      <c r="M26" s="346"/>
      <c r="N26" s="345"/>
      <c r="O26" s="345"/>
      <c r="P26" s="345"/>
      <c r="Q26" s="346"/>
      <c r="R26" s="346"/>
      <c r="S26" s="345"/>
      <c r="T26" s="345"/>
      <c r="U26" s="345"/>
      <c r="V26" s="347"/>
      <c r="W26" s="347"/>
      <c r="X26" s="347"/>
      <c r="Y26" s="347"/>
      <c r="Z26" s="347"/>
      <c r="AA26" s="347"/>
      <c r="AB26" s="347"/>
      <c r="AC26" s="347"/>
      <c r="AD26" s="347"/>
      <c r="AE26" s="347"/>
    </row>
    <row r="27" spans="1:31" ht="15.75" customHeight="1">
      <c r="A27" s="220"/>
      <c r="B27" s="220"/>
      <c r="C27" s="220"/>
      <c r="D27" s="220"/>
      <c r="E27" s="220"/>
      <c r="F27" s="345"/>
      <c r="G27" s="346"/>
      <c r="H27" s="345"/>
      <c r="I27" s="345"/>
      <c r="J27" s="345"/>
      <c r="K27" s="345"/>
      <c r="L27" s="345"/>
      <c r="M27" s="345"/>
      <c r="N27" s="345"/>
      <c r="O27" s="345"/>
      <c r="P27" s="345"/>
      <c r="Q27" s="345"/>
      <c r="R27" s="345"/>
      <c r="S27" s="345"/>
      <c r="T27" s="346"/>
      <c r="U27" s="345"/>
      <c r="V27" s="347"/>
      <c r="W27" s="347"/>
      <c r="X27" s="347"/>
      <c r="Y27" s="347"/>
      <c r="Z27" s="347"/>
      <c r="AA27" s="347"/>
      <c r="AB27" s="347"/>
      <c r="AC27" s="347"/>
      <c r="AD27" s="347"/>
      <c r="AE27" s="347"/>
    </row>
    <row r="28" spans="1:31" ht="15.75" customHeight="1">
      <c r="A28" s="220"/>
      <c r="B28" s="220"/>
      <c r="C28" s="220"/>
      <c r="D28" s="220"/>
      <c r="E28" s="220"/>
      <c r="F28" s="346"/>
      <c r="G28" s="345"/>
      <c r="H28" s="346"/>
      <c r="I28" s="346"/>
      <c r="J28" s="346"/>
      <c r="K28" s="346"/>
      <c r="L28" s="345"/>
      <c r="M28" s="345"/>
      <c r="N28" s="345"/>
      <c r="O28" s="345"/>
      <c r="P28" s="346"/>
      <c r="Q28" s="346"/>
      <c r="R28" s="346"/>
      <c r="S28" s="345"/>
      <c r="T28" s="345"/>
      <c r="U28" s="345"/>
      <c r="V28" s="347"/>
      <c r="W28" s="347"/>
      <c r="X28" s="347"/>
      <c r="Y28" s="347"/>
      <c r="Z28" s="347"/>
      <c r="AA28" s="347"/>
      <c r="AB28" s="347"/>
      <c r="AC28" s="347"/>
      <c r="AD28" s="347"/>
      <c r="AE28" s="347"/>
    </row>
    <row r="29" spans="1:31" ht="15.75" customHeight="1">
      <c r="A29" s="220"/>
      <c r="B29" s="220"/>
      <c r="C29" s="220"/>
      <c r="D29" s="220"/>
      <c r="E29" s="220"/>
      <c r="F29" s="346"/>
      <c r="G29" s="345"/>
      <c r="H29" s="346"/>
      <c r="I29" s="346"/>
      <c r="J29" s="346"/>
      <c r="K29" s="346"/>
      <c r="L29" s="345"/>
      <c r="M29" s="345"/>
      <c r="N29" s="345"/>
      <c r="O29" s="345"/>
      <c r="P29" s="346"/>
      <c r="Q29" s="346"/>
      <c r="R29" s="346"/>
      <c r="S29" s="345"/>
      <c r="T29" s="345"/>
      <c r="U29" s="345"/>
      <c r="V29" s="347"/>
      <c r="W29" s="347"/>
      <c r="X29" s="347"/>
      <c r="Y29" s="347"/>
      <c r="Z29" s="347"/>
      <c r="AA29" s="347"/>
      <c r="AB29" s="347"/>
      <c r="AC29" s="347"/>
      <c r="AD29" s="347"/>
      <c r="AE29" s="347"/>
    </row>
    <row r="30" spans="1:31" ht="15.75" customHeight="1">
      <c r="A30" s="220"/>
      <c r="B30" s="220"/>
      <c r="C30" s="220"/>
      <c r="D30" s="220"/>
      <c r="E30" s="220"/>
      <c r="F30" s="346"/>
      <c r="G30" s="345"/>
      <c r="H30" s="346"/>
      <c r="I30" s="346"/>
      <c r="J30" s="346"/>
      <c r="K30" s="346"/>
      <c r="L30" s="346"/>
      <c r="M30" s="345"/>
      <c r="N30" s="345"/>
      <c r="O30" s="345"/>
      <c r="P30" s="346"/>
      <c r="Q30" s="346"/>
      <c r="R30" s="346"/>
      <c r="S30" s="345"/>
      <c r="T30" s="345"/>
      <c r="U30" s="345"/>
      <c r="V30" s="347"/>
      <c r="W30" s="347"/>
      <c r="X30" s="347"/>
      <c r="Y30" s="347"/>
      <c r="Z30" s="347"/>
      <c r="AA30" s="347"/>
      <c r="AB30" s="347"/>
      <c r="AC30" s="347"/>
      <c r="AD30" s="347"/>
      <c r="AE30" s="347"/>
    </row>
    <row r="31" spans="1:31" ht="15.75" customHeight="1">
      <c r="A31" s="220"/>
      <c r="B31" s="220"/>
      <c r="C31" s="220"/>
      <c r="D31" s="220"/>
      <c r="E31" s="220"/>
      <c r="F31" s="346"/>
      <c r="G31" s="345"/>
      <c r="H31" s="346"/>
      <c r="I31" s="346"/>
      <c r="J31" s="346"/>
      <c r="K31" s="346"/>
      <c r="L31" s="345"/>
      <c r="M31" s="345"/>
      <c r="N31" s="345"/>
      <c r="O31" s="345"/>
      <c r="P31" s="345"/>
      <c r="Q31" s="346"/>
      <c r="R31" s="346"/>
      <c r="S31" s="345"/>
      <c r="T31" s="345"/>
      <c r="U31" s="345"/>
      <c r="V31" s="347"/>
      <c r="W31" s="347"/>
      <c r="X31" s="347"/>
      <c r="Y31" s="347"/>
      <c r="Z31" s="347"/>
      <c r="AA31" s="347"/>
      <c r="AB31" s="347"/>
      <c r="AC31" s="347"/>
      <c r="AD31" s="347"/>
      <c r="AE31" s="347"/>
    </row>
    <row r="32" spans="1:31" ht="15.75" customHeight="1">
      <c r="A32" s="220"/>
      <c r="B32" s="220"/>
      <c r="C32" s="220"/>
      <c r="D32" s="220"/>
      <c r="E32" s="220"/>
      <c r="F32" s="346"/>
      <c r="G32" s="345"/>
      <c r="H32" s="346"/>
      <c r="I32" s="346"/>
      <c r="J32" s="346"/>
      <c r="K32" s="346"/>
      <c r="L32" s="345"/>
      <c r="M32" s="345"/>
      <c r="N32" s="345"/>
      <c r="O32" s="345"/>
      <c r="P32" s="346"/>
      <c r="Q32" s="346"/>
      <c r="R32" s="346"/>
      <c r="S32" s="345"/>
      <c r="T32" s="345"/>
      <c r="U32" s="345"/>
      <c r="V32" s="347"/>
      <c r="W32" s="347"/>
      <c r="X32" s="347"/>
      <c r="Y32" s="347"/>
      <c r="Z32" s="347"/>
      <c r="AA32" s="347"/>
      <c r="AB32" s="347"/>
      <c r="AC32" s="347"/>
      <c r="AD32" s="347"/>
      <c r="AE32" s="347"/>
    </row>
    <row r="33" spans="1:31" ht="15.75" customHeight="1">
      <c r="A33" s="220"/>
      <c r="B33" s="220"/>
      <c r="C33" s="220"/>
      <c r="D33" s="220"/>
      <c r="E33" s="220"/>
      <c r="F33" s="346"/>
      <c r="G33" s="345"/>
      <c r="H33" s="346"/>
      <c r="I33" s="346"/>
      <c r="J33" s="346"/>
      <c r="K33" s="346"/>
      <c r="L33" s="345"/>
      <c r="M33" s="345"/>
      <c r="N33" s="345"/>
      <c r="O33" s="345"/>
      <c r="P33" s="346"/>
      <c r="Q33" s="346"/>
      <c r="R33" s="346"/>
      <c r="S33" s="345"/>
      <c r="T33" s="345"/>
      <c r="U33" s="345"/>
      <c r="V33" s="347"/>
      <c r="W33" s="347"/>
      <c r="X33" s="347"/>
      <c r="Y33" s="347"/>
      <c r="Z33" s="347"/>
      <c r="AA33" s="347"/>
      <c r="AB33" s="347"/>
      <c r="AC33" s="347"/>
      <c r="AD33" s="347"/>
      <c r="AE33" s="347"/>
    </row>
    <row r="34" spans="1:31" ht="15.75" customHeight="1">
      <c r="A34" s="220"/>
      <c r="B34" s="220"/>
      <c r="C34" s="220"/>
      <c r="D34" s="220"/>
      <c r="E34" s="220"/>
      <c r="F34" s="346"/>
      <c r="G34" s="345"/>
      <c r="H34" s="346"/>
      <c r="I34" s="346"/>
      <c r="J34" s="346"/>
      <c r="K34" s="346"/>
      <c r="L34" s="345"/>
      <c r="M34" s="345"/>
      <c r="N34" s="345"/>
      <c r="O34" s="345"/>
      <c r="P34" s="346"/>
      <c r="Q34" s="346"/>
      <c r="R34" s="346"/>
      <c r="S34" s="345"/>
      <c r="T34" s="345"/>
      <c r="U34" s="345"/>
      <c r="V34" s="347"/>
      <c r="W34" s="347"/>
      <c r="X34" s="347"/>
      <c r="Y34" s="347"/>
      <c r="Z34" s="347"/>
      <c r="AA34" s="347"/>
      <c r="AB34" s="347"/>
      <c r="AC34" s="347"/>
      <c r="AD34" s="347"/>
      <c r="AE34" s="347"/>
    </row>
    <row r="35" spans="1:31" ht="15.75" customHeight="1">
      <c r="A35" s="220"/>
      <c r="B35" s="220"/>
      <c r="C35" s="220"/>
      <c r="D35" s="220"/>
      <c r="E35" s="220"/>
      <c r="F35" s="346"/>
      <c r="G35" s="345"/>
      <c r="H35" s="346"/>
      <c r="I35" s="346"/>
      <c r="J35" s="346"/>
      <c r="K35" s="346"/>
      <c r="L35" s="345"/>
      <c r="M35" s="345"/>
      <c r="N35" s="345"/>
      <c r="O35" s="345"/>
      <c r="P35" s="346"/>
      <c r="Q35" s="346"/>
      <c r="R35" s="346"/>
      <c r="S35" s="345"/>
      <c r="T35" s="345"/>
      <c r="U35" s="345"/>
      <c r="V35" s="347"/>
      <c r="W35" s="347"/>
      <c r="X35" s="347"/>
      <c r="Y35" s="347"/>
      <c r="Z35" s="347"/>
      <c r="AA35" s="347"/>
      <c r="AB35" s="347"/>
      <c r="AC35" s="347"/>
      <c r="AD35" s="347"/>
      <c r="AE35" s="347"/>
    </row>
    <row r="36" spans="1:31" ht="15.75" customHeight="1">
      <c r="A36" s="220"/>
      <c r="B36" s="220"/>
      <c r="C36" s="220"/>
      <c r="D36" s="220"/>
      <c r="E36" s="220"/>
      <c r="F36" s="346"/>
      <c r="G36" s="345"/>
      <c r="H36" s="346"/>
      <c r="I36" s="346"/>
      <c r="J36" s="346"/>
      <c r="K36" s="346"/>
      <c r="L36" s="345"/>
      <c r="M36" s="345"/>
      <c r="N36" s="346"/>
      <c r="O36" s="345"/>
      <c r="P36" s="346"/>
      <c r="Q36" s="346"/>
      <c r="R36" s="346"/>
      <c r="S36" s="345"/>
      <c r="T36" s="345"/>
      <c r="U36" s="345"/>
      <c r="V36" s="347"/>
      <c r="W36" s="347"/>
      <c r="X36" s="347"/>
      <c r="Y36" s="347"/>
      <c r="Z36" s="347"/>
      <c r="AA36" s="347"/>
      <c r="AB36" s="347"/>
      <c r="AC36" s="347"/>
      <c r="AD36" s="347"/>
      <c r="AE36" s="347"/>
    </row>
    <row r="37" spans="1:31" ht="15.75" customHeight="1">
      <c r="A37" s="220"/>
      <c r="B37" s="220"/>
      <c r="C37" s="220"/>
      <c r="D37" s="220"/>
      <c r="E37" s="220"/>
      <c r="F37" s="346"/>
      <c r="G37" s="345"/>
      <c r="H37" s="345"/>
      <c r="I37" s="346"/>
      <c r="J37" s="346"/>
      <c r="K37" s="346"/>
      <c r="L37" s="345"/>
      <c r="M37" s="345"/>
      <c r="N37" s="345"/>
      <c r="O37" s="345"/>
      <c r="P37" s="346"/>
      <c r="Q37" s="346"/>
      <c r="R37" s="346"/>
      <c r="S37" s="345"/>
      <c r="T37" s="345"/>
      <c r="U37" s="345"/>
      <c r="V37" s="347"/>
      <c r="W37" s="347"/>
      <c r="X37" s="347"/>
      <c r="Y37" s="347"/>
      <c r="Z37" s="347"/>
      <c r="AA37" s="347"/>
      <c r="AB37" s="347"/>
      <c r="AC37" s="347"/>
      <c r="AD37" s="347"/>
      <c r="AE37" s="347"/>
    </row>
    <row r="38" spans="1:31" ht="15.75" customHeight="1">
      <c r="A38" s="220"/>
      <c r="B38" s="220"/>
      <c r="C38" s="220"/>
      <c r="D38" s="220"/>
      <c r="E38" s="220"/>
      <c r="F38" s="346"/>
      <c r="G38" s="345"/>
      <c r="H38" s="345"/>
      <c r="I38" s="346"/>
      <c r="J38" s="346"/>
      <c r="K38" s="346"/>
      <c r="L38" s="345"/>
      <c r="M38" s="345"/>
      <c r="N38" s="345"/>
      <c r="O38" s="345"/>
      <c r="P38" s="346"/>
      <c r="Q38" s="346"/>
      <c r="R38" s="346"/>
      <c r="S38" s="345"/>
      <c r="T38" s="345"/>
      <c r="U38" s="345"/>
      <c r="V38" s="347"/>
      <c r="W38" s="347"/>
      <c r="X38" s="347"/>
      <c r="Y38" s="347"/>
      <c r="Z38" s="347"/>
      <c r="AA38" s="347"/>
      <c r="AB38" s="347"/>
      <c r="AC38" s="347"/>
      <c r="AD38" s="347"/>
      <c r="AE38" s="347"/>
    </row>
    <row r="39" spans="1:31" ht="15.75" customHeight="1">
      <c r="A39" s="220"/>
      <c r="B39" s="220"/>
      <c r="C39" s="220"/>
      <c r="D39" s="220"/>
      <c r="E39" s="220"/>
      <c r="F39" s="346"/>
      <c r="G39" s="345"/>
      <c r="H39" s="346"/>
      <c r="I39" s="346"/>
      <c r="J39" s="346"/>
      <c r="K39" s="346"/>
      <c r="L39" s="345"/>
      <c r="M39" s="345"/>
      <c r="N39" s="345"/>
      <c r="O39" s="345"/>
      <c r="P39" s="346"/>
      <c r="Q39" s="346"/>
      <c r="R39" s="346"/>
      <c r="S39" s="345"/>
      <c r="T39" s="345"/>
      <c r="U39" s="345"/>
      <c r="V39" s="347"/>
      <c r="W39" s="347"/>
      <c r="X39" s="347"/>
      <c r="Y39" s="347"/>
      <c r="Z39" s="347"/>
      <c r="AA39" s="347"/>
      <c r="AB39" s="347"/>
      <c r="AC39" s="347"/>
      <c r="AD39" s="347"/>
      <c r="AE39" s="347"/>
    </row>
    <row r="40" spans="1:31" ht="15.75" customHeight="1">
      <c r="A40" s="220"/>
      <c r="B40" s="220"/>
      <c r="C40" s="220"/>
      <c r="D40" s="220"/>
      <c r="E40" s="220"/>
      <c r="F40" s="346"/>
      <c r="G40" s="345"/>
      <c r="H40" s="346"/>
      <c r="I40" s="346"/>
      <c r="J40" s="346"/>
      <c r="K40" s="346"/>
      <c r="L40" s="346"/>
      <c r="M40" s="345"/>
      <c r="N40" s="345"/>
      <c r="O40" s="345"/>
      <c r="P40" s="346"/>
      <c r="Q40" s="346"/>
      <c r="R40" s="346"/>
      <c r="S40" s="345"/>
      <c r="T40" s="345"/>
      <c r="U40" s="345"/>
      <c r="V40" s="347"/>
      <c r="W40" s="347"/>
      <c r="X40" s="347"/>
      <c r="Y40" s="347"/>
      <c r="Z40" s="347"/>
      <c r="AA40" s="347"/>
      <c r="AB40" s="347"/>
      <c r="AC40" s="347"/>
      <c r="AD40" s="347"/>
      <c r="AE40" s="347"/>
    </row>
    <row r="41" spans="1:31" ht="15.75" customHeight="1">
      <c r="A41" s="220"/>
      <c r="B41" s="220"/>
      <c r="C41" s="220"/>
      <c r="D41" s="220"/>
      <c r="E41" s="220"/>
      <c r="F41" s="345"/>
      <c r="G41" s="345"/>
      <c r="H41" s="345"/>
      <c r="I41" s="346"/>
      <c r="J41" s="346"/>
      <c r="K41" s="346"/>
      <c r="L41" s="346"/>
      <c r="M41" s="345"/>
      <c r="N41" s="345"/>
      <c r="O41" s="345"/>
      <c r="P41" s="346"/>
      <c r="Q41" s="346"/>
      <c r="R41" s="346"/>
      <c r="S41" s="345"/>
      <c r="T41" s="345"/>
      <c r="U41" s="345"/>
      <c r="V41" s="347"/>
      <c r="W41" s="347"/>
      <c r="X41" s="347"/>
      <c r="Y41" s="347"/>
      <c r="Z41" s="347"/>
      <c r="AA41" s="347"/>
      <c r="AB41" s="347"/>
      <c r="AC41" s="347"/>
      <c r="AD41" s="347"/>
      <c r="AE41" s="347"/>
    </row>
    <row r="42" spans="1:31" ht="15.75" customHeight="1">
      <c r="A42" s="220"/>
      <c r="B42" s="220"/>
      <c r="C42" s="220"/>
      <c r="D42" s="220"/>
      <c r="E42" s="220"/>
      <c r="F42" s="345"/>
      <c r="G42" s="346"/>
      <c r="H42" s="345"/>
      <c r="I42" s="345"/>
      <c r="J42" s="345"/>
      <c r="K42" s="345"/>
      <c r="L42" s="345"/>
      <c r="M42" s="345"/>
      <c r="N42" s="345"/>
      <c r="O42" s="345"/>
      <c r="P42" s="345"/>
      <c r="Q42" s="345"/>
      <c r="R42" s="345"/>
      <c r="S42" s="345"/>
      <c r="T42" s="346"/>
      <c r="U42" s="345"/>
      <c r="V42" s="347"/>
      <c r="W42" s="347"/>
      <c r="X42" s="347"/>
      <c r="Y42" s="347"/>
      <c r="Z42" s="347"/>
      <c r="AA42" s="347"/>
      <c r="AB42" s="347"/>
      <c r="AC42" s="347"/>
      <c r="AD42" s="347"/>
      <c r="AE42" s="347"/>
    </row>
    <row r="43" spans="1:31" ht="15.75" customHeight="1">
      <c r="A43" s="220"/>
      <c r="B43" s="220"/>
      <c r="C43" s="220"/>
      <c r="D43" s="220"/>
      <c r="E43" s="220"/>
      <c r="F43" s="346"/>
      <c r="G43" s="345"/>
      <c r="H43" s="346"/>
      <c r="I43" s="346"/>
      <c r="J43" s="346"/>
      <c r="K43" s="346"/>
      <c r="L43" s="345"/>
      <c r="M43" s="345"/>
      <c r="N43" s="345"/>
      <c r="O43" s="345"/>
      <c r="P43" s="346"/>
      <c r="Q43" s="346"/>
      <c r="R43" s="346"/>
      <c r="S43" s="345"/>
      <c r="T43" s="345"/>
      <c r="U43" s="345"/>
      <c r="V43" s="347"/>
      <c r="W43" s="347"/>
      <c r="X43" s="347"/>
      <c r="Y43" s="347"/>
      <c r="Z43" s="347"/>
      <c r="AA43" s="347"/>
      <c r="AB43" s="347"/>
      <c r="AC43" s="347"/>
      <c r="AD43" s="347"/>
      <c r="AE43" s="347"/>
    </row>
    <row r="44" spans="1:31" ht="15.75" customHeight="1">
      <c r="A44" s="220"/>
      <c r="B44" s="220"/>
      <c r="C44" s="220"/>
      <c r="D44" s="220"/>
      <c r="E44" s="220"/>
      <c r="F44" s="346"/>
      <c r="G44" s="345"/>
      <c r="H44" s="346"/>
      <c r="I44" s="346"/>
      <c r="J44" s="346"/>
      <c r="K44" s="346"/>
      <c r="L44" s="345"/>
      <c r="M44" s="345"/>
      <c r="N44" s="345"/>
      <c r="O44" s="345"/>
      <c r="P44" s="346"/>
      <c r="Q44" s="346"/>
      <c r="R44" s="346"/>
      <c r="S44" s="345"/>
      <c r="T44" s="345"/>
      <c r="U44" s="346"/>
      <c r="V44" s="347"/>
      <c r="W44" s="347"/>
      <c r="X44" s="347"/>
      <c r="Y44" s="347"/>
      <c r="Z44" s="347"/>
      <c r="AA44" s="347"/>
      <c r="AB44" s="347"/>
      <c r="AC44" s="347"/>
      <c r="AD44" s="347"/>
      <c r="AE44" s="347"/>
    </row>
    <row r="45" spans="1:31" ht="15.75" customHeight="1">
      <c r="A45" s="220"/>
      <c r="B45" s="220"/>
      <c r="C45" s="220"/>
      <c r="D45" s="220"/>
      <c r="E45" s="220"/>
      <c r="F45" s="346"/>
      <c r="G45" s="345"/>
      <c r="H45" s="346"/>
      <c r="I45" s="346"/>
      <c r="J45" s="346"/>
      <c r="K45" s="346"/>
      <c r="L45" s="346"/>
      <c r="M45" s="345"/>
      <c r="N45" s="345"/>
      <c r="O45" s="345"/>
      <c r="P45" s="346"/>
      <c r="Q45" s="346"/>
      <c r="R45" s="346"/>
      <c r="S45" s="345"/>
      <c r="T45" s="345"/>
      <c r="U45" s="345"/>
      <c r="V45" s="347"/>
      <c r="W45" s="347"/>
      <c r="X45" s="347"/>
      <c r="Y45" s="347"/>
      <c r="Z45" s="347"/>
      <c r="AA45" s="347"/>
      <c r="AB45" s="347"/>
      <c r="AC45" s="347"/>
      <c r="AD45" s="347"/>
      <c r="AE45" s="347"/>
    </row>
    <row r="46" spans="1:31" ht="15.75" customHeight="1">
      <c r="A46" s="220"/>
      <c r="B46" s="220"/>
      <c r="C46" s="220"/>
      <c r="D46" s="220"/>
      <c r="E46" s="220"/>
      <c r="F46" s="346"/>
      <c r="G46" s="345"/>
      <c r="H46" s="345"/>
      <c r="I46" s="346"/>
      <c r="J46" s="346"/>
      <c r="K46" s="346"/>
      <c r="L46" s="346"/>
      <c r="M46" s="345"/>
      <c r="N46" s="345"/>
      <c r="O46" s="345"/>
      <c r="P46" s="346"/>
      <c r="Q46" s="346"/>
      <c r="R46" s="346"/>
      <c r="S46" s="345"/>
      <c r="T46" s="345"/>
      <c r="U46" s="345"/>
      <c r="V46" s="347"/>
      <c r="W46" s="347"/>
      <c r="X46" s="347"/>
      <c r="Y46" s="347"/>
      <c r="Z46" s="347"/>
      <c r="AA46" s="347"/>
      <c r="AB46" s="347"/>
      <c r="AC46" s="347"/>
      <c r="AD46" s="347"/>
      <c r="AE46" s="347"/>
    </row>
    <row r="47" spans="1:31" ht="15.75" customHeight="1">
      <c r="A47" s="220"/>
      <c r="B47" s="220"/>
      <c r="C47" s="220"/>
      <c r="D47" s="220"/>
      <c r="E47" s="220"/>
      <c r="F47" s="346"/>
      <c r="G47" s="345"/>
      <c r="H47" s="346"/>
      <c r="I47" s="346"/>
      <c r="J47" s="346"/>
      <c r="K47" s="346"/>
      <c r="L47" s="346"/>
      <c r="M47" s="345"/>
      <c r="N47" s="345"/>
      <c r="O47" s="345"/>
      <c r="P47" s="346"/>
      <c r="Q47" s="346"/>
      <c r="R47" s="346"/>
      <c r="S47" s="345"/>
      <c r="T47" s="345"/>
      <c r="U47" s="345"/>
      <c r="V47" s="347"/>
      <c r="W47" s="347"/>
      <c r="X47" s="347"/>
      <c r="Y47" s="347"/>
      <c r="Z47" s="347"/>
      <c r="AA47" s="347"/>
      <c r="AB47" s="347"/>
      <c r="AC47" s="347"/>
      <c r="AD47" s="347"/>
      <c r="AE47" s="347"/>
    </row>
    <row r="48" spans="1:31" ht="15.75" customHeight="1">
      <c r="A48" s="220"/>
      <c r="B48" s="220"/>
      <c r="C48" s="220"/>
      <c r="D48" s="220"/>
      <c r="E48" s="220"/>
      <c r="F48" s="346"/>
      <c r="G48" s="345"/>
      <c r="H48" s="346"/>
      <c r="I48" s="346"/>
      <c r="J48" s="346"/>
      <c r="K48" s="346"/>
      <c r="L48" s="345"/>
      <c r="M48" s="345"/>
      <c r="N48" s="345"/>
      <c r="O48" s="345"/>
      <c r="P48" s="345"/>
      <c r="Q48" s="346"/>
      <c r="R48" s="346"/>
      <c r="S48" s="345"/>
      <c r="T48" s="345"/>
      <c r="U48" s="345"/>
      <c r="V48" s="347"/>
      <c r="W48" s="347"/>
      <c r="X48" s="347"/>
      <c r="Y48" s="347"/>
      <c r="Z48" s="347"/>
      <c r="AA48" s="347"/>
      <c r="AB48" s="347"/>
      <c r="AC48" s="347"/>
      <c r="AD48" s="347"/>
      <c r="AE48" s="347"/>
    </row>
    <row r="49" spans="1:31" ht="15.75" customHeight="1">
      <c r="A49" s="220"/>
      <c r="B49" s="220"/>
      <c r="C49" s="220"/>
      <c r="D49" s="220"/>
      <c r="E49" s="220"/>
      <c r="F49" s="346"/>
      <c r="G49" s="345"/>
      <c r="H49" s="346"/>
      <c r="I49" s="346"/>
      <c r="J49" s="346"/>
      <c r="K49" s="346"/>
      <c r="L49" s="345"/>
      <c r="M49" s="345"/>
      <c r="N49" s="345"/>
      <c r="O49" s="345"/>
      <c r="P49" s="346"/>
      <c r="Q49" s="346"/>
      <c r="R49" s="346"/>
      <c r="S49" s="345"/>
      <c r="T49" s="345"/>
      <c r="U49" s="346"/>
      <c r="V49" s="347"/>
      <c r="W49" s="347"/>
      <c r="X49" s="347"/>
      <c r="Y49" s="347"/>
      <c r="Z49" s="347"/>
      <c r="AA49" s="347"/>
      <c r="AB49" s="347"/>
      <c r="AC49" s="347"/>
      <c r="AD49" s="347"/>
      <c r="AE49" s="347"/>
    </row>
    <row r="50" spans="1:31" ht="15.75" customHeight="1">
      <c r="A50" s="220"/>
      <c r="B50" s="220"/>
      <c r="C50" s="220"/>
      <c r="D50" s="220"/>
      <c r="E50" s="220"/>
      <c r="F50" s="346"/>
      <c r="G50" s="345"/>
      <c r="H50" s="345"/>
      <c r="I50" s="346"/>
      <c r="J50" s="346"/>
      <c r="K50" s="346"/>
      <c r="L50" s="345"/>
      <c r="M50" s="345"/>
      <c r="N50" s="346"/>
      <c r="O50" s="345"/>
      <c r="P50" s="346"/>
      <c r="Q50" s="346"/>
      <c r="R50" s="346"/>
      <c r="S50" s="345"/>
      <c r="T50" s="345"/>
      <c r="U50" s="345"/>
      <c r="V50" s="347"/>
      <c r="W50" s="347"/>
      <c r="X50" s="347"/>
      <c r="Y50" s="347"/>
      <c r="Z50" s="347"/>
      <c r="AA50" s="347"/>
      <c r="AB50" s="347"/>
      <c r="AC50" s="347"/>
      <c r="AD50" s="347"/>
      <c r="AE50" s="347"/>
    </row>
    <row r="51" spans="1:31" ht="15.75" customHeight="1">
      <c r="A51" s="220"/>
      <c r="B51" s="220"/>
      <c r="C51" s="220"/>
      <c r="D51" s="220"/>
      <c r="E51" s="220"/>
      <c r="F51" s="346"/>
      <c r="G51" s="345"/>
      <c r="H51" s="346"/>
      <c r="I51" s="346"/>
      <c r="J51" s="346"/>
      <c r="K51" s="346"/>
      <c r="L51" s="345"/>
      <c r="M51" s="345"/>
      <c r="N51" s="345"/>
      <c r="O51" s="345"/>
      <c r="P51" s="346"/>
      <c r="Q51" s="346"/>
      <c r="R51" s="346"/>
      <c r="S51" s="345"/>
      <c r="T51" s="345"/>
      <c r="U51" s="345"/>
      <c r="V51" s="347"/>
      <c r="W51" s="347"/>
      <c r="X51" s="347"/>
      <c r="Y51" s="347"/>
      <c r="Z51" s="347"/>
      <c r="AA51" s="347"/>
      <c r="AB51" s="347"/>
      <c r="AC51" s="347"/>
      <c r="AD51" s="347"/>
      <c r="AE51" s="347"/>
    </row>
    <row r="52" spans="1:31" ht="15.75" customHeight="1">
      <c r="A52" s="220"/>
      <c r="B52" s="220"/>
      <c r="C52" s="220"/>
      <c r="D52" s="220"/>
      <c r="E52" s="220"/>
      <c r="F52" s="346"/>
      <c r="G52" s="345"/>
      <c r="H52" s="345"/>
      <c r="I52" s="346"/>
      <c r="J52" s="346"/>
      <c r="K52" s="346"/>
      <c r="L52" s="346"/>
      <c r="M52" s="345"/>
      <c r="N52" s="345"/>
      <c r="O52" s="345"/>
      <c r="P52" s="346"/>
      <c r="Q52" s="346"/>
      <c r="R52" s="346"/>
      <c r="S52" s="345"/>
      <c r="T52" s="345"/>
      <c r="U52" s="345"/>
      <c r="V52" s="347"/>
      <c r="W52" s="347"/>
      <c r="X52" s="347"/>
      <c r="Y52" s="347"/>
      <c r="Z52" s="347"/>
      <c r="AA52" s="347"/>
      <c r="AB52" s="347"/>
      <c r="AC52" s="347"/>
      <c r="AD52" s="347"/>
      <c r="AE52" s="347"/>
    </row>
    <row r="53" spans="1:31" ht="15.75" customHeight="1">
      <c r="A53" s="220"/>
      <c r="B53" s="220"/>
      <c r="C53" s="220"/>
      <c r="D53" s="220"/>
      <c r="E53" s="220"/>
      <c r="F53" s="346"/>
      <c r="G53" s="345"/>
      <c r="H53" s="345"/>
      <c r="I53" s="346"/>
      <c r="J53" s="346"/>
      <c r="K53" s="346"/>
      <c r="L53" s="346"/>
      <c r="M53" s="345"/>
      <c r="N53" s="345"/>
      <c r="O53" s="345"/>
      <c r="P53" s="346"/>
      <c r="Q53" s="346"/>
      <c r="R53" s="346"/>
      <c r="S53" s="345"/>
      <c r="T53" s="345"/>
      <c r="U53" s="345"/>
      <c r="V53" s="347"/>
      <c r="W53" s="347"/>
      <c r="X53" s="347"/>
      <c r="Y53" s="347"/>
      <c r="Z53" s="347"/>
      <c r="AA53" s="347"/>
      <c r="AB53" s="347"/>
      <c r="AC53" s="347"/>
      <c r="AD53" s="347"/>
      <c r="AE53" s="347"/>
    </row>
    <row r="54" spans="1:31" ht="15.75" customHeight="1">
      <c r="A54" s="220"/>
      <c r="B54" s="220"/>
      <c r="C54" s="220"/>
      <c r="D54" s="220"/>
      <c r="E54" s="220"/>
      <c r="F54" s="346"/>
      <c r="G54" s="345"/>
      <c r="H54" s="346"/>
      <c r="I54" s="346"/>
      <c r="J54" s="346"/>
      <c r="K54" s="346"/>
      <c r="L54" s="345"/>
      <c r="M54" s="345"/>
      <c r="N54" s="345"/>
      <c r="O54" s="345"/>
      <c r="P54" s="346"/>
      <c r="Q54" s="346"/>
      <c r="R54" s="346"/>
      <c r="S54" s="345"/>
      <c r="T54" s="345"/>
      <c r="U54" s="345"/>
      <c r="V54" s="347"/>
      <c r="W54" s="347"/>
      <c r="X54" s="347"/>
      <c r="Y54" s="347"/>
      <c r="Z54" s="347"/>
      <c r="AA54" s="347"/>
      <c r="AB54" s="347"/>
      <c r="AC54" s="347"/>
      <c r="AD54" s="347"/>
      <c r="AE54" s="347"/>
    </row>
    <row r="55" spans="1:31" ht="15.75" customHeight="1">
      <c r="A55" s="220"/>
      <c r="B55" s="220"/>
      <c r="C55" s="220"/>
      <c r="D55" s="220"/>
      <c r="E55" s="220"/>
      <c r="F55" s="345"/>
      <c r="G55" s="346"/>
      <c r="H55" s="345"/>
      <c r="I55" s="345"/>
      <c r="J55" s="345"/>
      <c r="K55" s="345"/>
      <c r="L55" s="345"/>
      <c r="M55" s="345"/>
      <c r="N55" s="345"/>
      <c r="O55" s="345"/>
      <c r="P55" s="345"/>
      <c r="Q55" s="345"/>
      <c r="R55" s="345"/>
      <c r="S55" s="345"/>
      <c r="T55" s="346"/>
      <c r="U55" s="345"/>
      <c r="V55" s="347"/>
      <c r="W55" s="347"/>
      <c r="X55" s="347"/>
      <c r="Y55" s="347"/>
      <c r="Z55" s="347"/>
      <c r="AA55" s="347"/>
      <c r="AB55" s="347"/>
      <c r="AC55" s="347"/>
      <c r="AD55" s="347"/>
      <c r="AE55" s="347"/>
    </row>
    <row r="56" spans="1:31" ht="15.75" customHeight="1">
      <c r="A56" s="220"/>
      <c r="B56" s="220"/>
      <c r="C56" s="220"/>
      <c r="D56" s="220"/>
      <c r="E56" s="220"/>
      <c r="F56" s="346"/>
      <c r="G56" s="345"/>
      <c r="H56" s="346"/>
      <c r="I56" s="346"/>
      <c r="J56" s="346"/>
      <c r="K56" s="346"/>
      <c r="L56" s="345"/>
      <c r="M56" s="345"/>
      <c r="N56" s="345"/>
      <c r="O56" s="345"/>
      <c r="P56" s="346"/>
      <c r="Q56" s="346"/>
      <c r="R56" s="346"/>
      <c r="S56" s="345"/>
      <c r="T56" s="345"/>
      <c r="U56" s="345"/>
      <c r="V56" s="347"/>
      <c r="W56" s="347"/>
      <c r="X56" s="347"/>
      <c r="Y56" s="347"/>
      <c r="Z56" s="347"/>
      <c r="AA56" s="347"/>
      <c r="AB56" s="347"/>
      <c r="AC56" s="347"/>
      <c r="AD56" s="347"/>
      <c r="AE56" s="347"/>
    </row>
    <row r="57" spans="1:31" ht="15.75" customHeight="1">
      <c r="A57" s="220"/>
      <c r="B57" s="220"/>
      <c r="C57" s="220"/>
      <c r="D57" s="220"/>
      <c r="E57" s="220"/>
      <c r="F57" s="346"/>
      <c r="G57" s="345"/>
      <c r="H57" s="346"/>
      <c r="I57" s="346"/>
      <c r="J57" s="346"/>
      <c r="K57" s="346"/>
      <c r="L57" s="345"/>
      <c r="M57" s="345"/>
      <c r="N57" s="345"/>
      <c r="O57" s="345"/>
      <c r="P57" s="346"/>
      <c r="Q57" s="346"/>
      <c r="R57" s="346"/>
      <c r="S57" s="345"/>
      <c r="T57" s="345"/>
      <c r="U57" s="345"/>
      <c r="V57" s="347"/>
      <c r="W57" s="347"/>
      <c r="X57" s="347"/>
      <c r="Y57" s="347"/>
      <c r="Z57" s="347"/>
      <c r="AA57" s="347"/>
      <c r="AB57" s="347"/>
      <c r="AC57" s="347"/>
      <c r="AD57" s="347"/>
      <c r="AE57" s="347"/>
    </row>
    <row r="58" spans="1:31" ht="15.75" customHeight="1">
      <c r="A58" s="220"/>
      <c r="B58" s="220"/>
      <c r="C58" s="220"/>
      <c r="D58" s="220"/>
      <c r="E58" s="220"/>
      <c r="F58" s="346"/>
      <c r="G58" s="345"/>
      <c r="H58" s="346"/>
      <c r="I58" s="346"/>
      <c r="J58" s="346"/>
      <c r="K58" s="346"/>
      <c r="L58" s="345"/>
      <c r="M58" s="345"/>
      <c r="N58" s="345"/>
      <c r="O58" s="345"/>
      <c r="P58" s="346"/>
      <c r="Q58" s="346"/>
      <c r="R58" s="346"/>
      <c r="S58" s="345"/>
      <c r="T58" s="345"/>
      <c r="U58" s="345"/>
      <c r="V58" s="347"/>
      <c r="W58" s="347"/>
      <c r="X58" s="347"/>
      <c r="Y58" s="347"/>
      <c r="Z58" s="347"/>
      <c r="AA58" s="347"/>
      <c r="AB58" s="347"/>
      <c r="AC58" s="347"/>
      <c r="AD58" s="347"/>
      <c r="AE58" s="347"/>
    </row>
    <row r="59" spans="1:31" ht="15.75" customHeight="1">
      <c r="A59" s="220"/>
      <c r="B59" s="220"/>
      <c r="C59" s="220"/>
      <c r="D59" s="220"/>
      <c r="E59" s="220"/>
      <c r="F59" s="346"/>
      <c r="G59" s="345"/>
      <c r="H59" s="346"/>
      <c r="I59" s="346"/>
      <c r="J59" s="346"/>
      <c r="K59" s="346"/>
      <c r="L59" s="345"/>
      <c r="M59" s="345"/>
      <c r="N59" s="345"/>
      <c r="O59" s="345"/>
      <c r="P59" s="346"/>
      <c r="Q59" s="346"/>
      <c r="R59" s="346"/>
      <c r="S59" s="345"/>
      <c r="T59" s="345"/>
      <c r="U59" s="345"/>
      <c r="V59" s="347"/>
      <c r="W59" s="347"/>
      <c r="X59" s="347"/>
      <c r="Y59" s="347"/>
      <c r="Z59" s="347"/>
      <c r="AA59" s="347"/>
      <c r="AB59" s="347"/>
      <c r="AC59" s="347"/>
      <c r="AD59" s="347"/>
      <c r="AE59" s="347"/>
    </row>
    <row r="60" spans="1:31" ht="15.75" customHeight="1">
      <c r="A60" s="220"/>
      <c r="B60" s="220"/>
      <c r="C60" s="220"/>
      <c r="D60" s="220"/>
      <c r="E60" s="220"/>
      <c r="F60" s="346"/>
      <c r="G60" s="345"/>
      <c r="H60" s="346"/>
      <c r="I60" s="346"/>
      <c r="J60" s="346"/>
      <c r="K60" s="346"/>
      <c r="L60" s="345"/>
      <c r="M60" s="345"/>
      <c r="N60" s="345"/>
      <c r="O60" s="345"/>
      <c r="P60" s="346"/>
      <c r="Q60" s="346"/>
      <c r="R60" s="346"/>
      <c r="S60" s="345"/>
      <c r="T60" s="345"/>
      <c r="U60" s="345"/>
      <c r="V60" s="347"/>
      <c r="W60" s="347"/>
      <c r="X60" s="347"/>
      <c r="Y60" s="347"/>
      <c r="Z60" s="347"/>
      <c r="AA60" s="347"/>
      <c r="AB60" s="347"/>
      <c r="AC60" s="347"/>
      <c r="AD60" s="347"/>
      <c r="AE60" s="347"/>
    </row>
    <row r="61" spans="1:31" ht="15.75" customHeight="1">
      <c r="A61" s="220"/>
      <c r="B61" s="220"/>
      <c r="C61" s="220"/>
      <c r="D61" s="220"/>
      <c r="E61" s="220"/>
      <c r="F61" s="346"/>
      <c r="G61" s="345"/>
      <c r="H61" s="346"/>
      <c r="I61" s="346"/>
      <c r="J61" s="346"/>
      <c r="K61" s="346"/>
      <c r="L61" s="345"/>
      <c r="M61" s="345"/>
      <c r="N61" s="345"/>
      <c r="O61" s="345"/>
      <c r="P61" s="346"/>
      <c r="Q61" s="346"/>
      <c r="R61" s="346"/>
      <c r="S61" s="345"/>
      <c r="T61" s="345"/>
      <c r="U61" s="345"/>
      <c r="V61" s="347"/>
      <c r="W61" s="347"/>
      <c r="X61" s="347"/>
      <c r="Y61" s="347"/>
      <c r="Z61" s="347"/>
      <c r="AA61" s="347"/>
      <c r="AB61" s="347"/>
      <c r="AC61" s="347"/>
      <c r="AD61" s="347"/>
      <c r="AE61" s="347"/>
    </row>
    <row r="62" spans="1:31" ht="15.75" customHeight="1">
      <c r="A62" s="220"/>
      <c r="B62" s="220"/>
      <c r="C62" s="220"/>
      <c r="D62" s="220"/>
      <c r="E62" s="220"/>
      <c r="F62" s="346"/>
      <c r="G62" s="345"/>
      <c r="H62" s="346"/>
      <c r="I62" s="346"/>
      <c r="J62" s="346"/>
      <c r="K62" s="346"/>
      <c r="L62" s="345"/>
      <c r="M62" s="345"/>
      <c r="N62" s="345"/>
      <c r="O62" s="345"/>
      <c r="P62" s="346"/>
      <c r="Q62" s="346"/>
      <c r="R62" s="346"/>
      <c r="S62" s="345"/>
      <c r="T62" s="345"/>
      <c r="U62" s="345"/>
      <c r="V62" s="347"/>
      <c r="W62" s="347"/>
      <c r="X62" s="347"/>
      <c r="Y62" s="347"/>
      <c r="Z62" s="347"/>
      <c r="AA62" s="347"/>
      <c r="AB62" s="347"/>
      <c r="AC62" s="347"/>
      <c r="AD62" s="347"/>
      <c r="AE62" s="347"/>
    </row>
    <row r="63" spans="1:31" ht="15.75" customHeight="1">
      <c r="A63" s="220"/>
      <c r="B63" s="220"/>
      <c r="C63" s="220"/>
      <c r="D63" s="220"/>
      <c r="E63" s="220"/>
      <c r="F63" s="346"/>
      <c r="G63" s="345"/>
      <c r="H63" s="346"/>
      <c r="I63" s="346"/>
      <c r="J63" s="346"/>
      <c r="K63" s="346"/>
      <c r="L63" s="345"/>
      <c r="M63" s="345"/>
      <c r="N63" s="345"/>
      <c r="O63" s="345"/>
      <c r="P63" s="346"/>
      <c r="Q63" s="346"/>
      <c r="R63" s="346"/>
      <c r="S63" s="345"/>
      <c r="T63" s="345"/>
      <c r="U63" s="345"/>
      <c r="V63" s="347"/>
      <c r="W63" s="347"/>
      <c r="X63" s="347"/>
      <c r="Y63" s="347"/>
      <c r="Z63" s="347"/>
      <c r="AA63" s="347"/>
      <c r="AB63" s="347"/>
      <c r="AC63" s="347"/>
      <c r="AD63" s="347"/>
      <c r="AE63" s="347"/>
    </row>
    <row r="64" spans="1:31" ht="15.75" customHeight="1">
      <c r="A64" s="220"/>
      <c r="B64" s="220"/>
      <c r="C64" s="220"/>
      <c r="D64" s="220"/>
      <c r="E64" s="220"/>
      <c r="F64" s="346"/>
      <c r="G64" s="345"/>
      <c r="H64" s="346"/>
      <c r="I64" s="346"/>
      <c r="J64" s="346"/>
      <c r="K64" s="346"/>
      <c r="L64" s="346"/>
      <c r="M64" s="345"/>
      <c r="N64" s="345"/>
      <c r="O64" s="345"/>
      <c r="P64" s="346"/>
      <c r="Q64" s="346"/>
      <c r="R64" s="346"/>
      <c r="S64" s="345"/>
      <c r="T64" s="345"/>
      <c r="U64" s="345"/>
      <c r="V64" s="347"/>
      <c r="W64" s="347"/>
      <c r="X64" s="347"/>
      <c r="Y64" s="347"/>
      <c r="Z64" s="347"/>
      <c r="AA64" s="347"/>
      <c r="AB64" s="347"/>
      <c r="AC64" s="347"/>
      <c r="AD64" s="347"/>
      <c r="AE64" s="347"/>
    </row>
    <row r="65" spans="1:31" ht="15.75" customHeight="1">
      <c r="A65" s="220"/>
      <c r="B65" s="220"/>
      <c r="C65" s="220"/>
      <c r="D65" s="220"/>
      <c r="E65" s="220"/>
      <c r="F65" s="346"/>
      <c r="G65" s="345"/>
      <c r="H65" s="346"/>
      <c r="I65" s="346"/>
      <c r="J65" s="346"/>
      <c r="K65" s="346"/>
      <c r="L65" s="345"/>
      <c r="M65" s="345"/>
      <c r="N65" s="345"/>
      <c r="O65" s="345"/>
      <c r="P65" s="346"/>
      <c r="Q65" s="346"/>
      <c r="R65" s="346"/>
      <c r="S65" s="345"/>
      <c r="T65" s="345"/>
      <c r="U65" s="345"/>
      <c r="V65" s="347"/>
      <c r="W65" s="347"/>
      <c r="X65" s="347"/>
      <c r="Y65" s="347"/>
      <c r="Z65" s="347"/>
      <c r="AA65" s="347"/>
      <c r="AB65" s="347"/>
      <c r="AC65" s="347"/>
      <c r="AD65" s="347"/>
      <c r="AE65" s="347"/>
    </row>
    <row r="66" spans="1:31" ht="15.75" customHeight="1">
      <c r="A66" s="265" t="str">
        <f>IF(ISBLANK('0. SPECIFICATIONS-WiP'!A65),"",SUBSTITUTE('0. SPECIFICATIONS-WiP'!A65,"NR","IT Soutenable"))</f>
        <v/>
      </c>
      <c r="B66" s="265" t="str">
        <f>IF(ISBLANK('0. SPECIFICATIONS-WiP'!C65),"",SUBSTITUTE('0. SPECIFICATIONS-WiP'!C65,"NR","IT Soutenable"))</f>
        <v/>
      </c>
      <c r="C66" s="265" t="str">
        <f>IF(ISBLANK('0. SPECIFICATIONS-WiP'!D65),"",SUBSTITUTE('0. SPECIFICATIONS-WiP'!D65,"NR","IT Soutenable"))</f>
        <v/>
      </c>
      <c r="D66" s="265" t="str">
        <f>IF(ISBLANK('0. SPECIFICATIONS-WiP'!E65),"",SUBSTITUTE('0. SPECIFICATIONS-WiP'!E65,"NR","IT Soutenable"))</f>
        <v/>
      </c>
      <c r="E66" s="265" t="str">
        <f>IF(ISBLANK('0. SPECIFICATIONS-WiP'!F65),"",SUBSTITUTE('0. SPECIFICATIONS-WiP'!F65,"NR","IT Soutenable"))</f>
        <v/>
      </c>
      <c r="F66" s="347"/>
      <c r="G66" s="347"/>
      <c r="H66" s="347"/>
      <c r="I66" s="347"/>
      <c r="J66" s="347"/>
      <c r="K66" s="347"/>
      <c r="L66" s="347"/>
      <c r="M66" s="347"/>
      <c r="N66" s="347"/>
      <c r="O66" s="347"/>
      <c r="P66" s="347"/>
      <c r="Q66" s="347"/>
      <c r="R66" s="347"/>
      <c r="S66" s="347"/>
      <c r="T66" s="347" t="s">
        <v>5691</v>
      </c>
      <c r="U66" s="347" t="s">
        <v>5691</v>
      </c>
      <c r="V66" s="347"/>
      <c r="W66" s="347"/>
      <c r="X66" s="347"/>
      <c r="Y66" s="347"/>
      <c r="Z66" s="347"/>
      <c r="AA66" s="347"/>
      <c r="AB66" s="347"/>
      <c r="AC66" s="347"/>
      <c r="AD66" s="347"/>
      <c r="AE66" s="347"/>
    </row>
    <row r="67" spans="1:31" ht="15.75" customHeight="1">
      <c r="A67" s="208" t="str">
        <f>IF(ISBLANK('0. SPECIFICATIONS-WiP'!A66),"",SUBSTITUTE('0. SPECIFICATIONS-WiP'!A66,"NR","IT Soutenable"))</f>
        <v/>
      </c>
      <c r="B67" s="208" t="str">
        <f>IF(ISBLANK('0. SPECIFICATIONS-WiP'!C66),"",SUBSTITUTE('0. SPECIFICATIONS-WiP'!C66,"NR","IT Soutenable"))</f>
        <v/>
      </c>
      <c r="C67" s="208" t="str">
        <f>IF(ISBLANK('0. SPECIFICATIONS-WiP'!D66),"",SUBSTITUTE('0. SPECIFICATIONS-WiP'!D66,"NR","IT Soutenable"))</f>
        <v/>
      </c>
      <c r="D67" s="208" t="str">
        <f>IF(ISBLANK('0. SPECIFICATIONS-WiP'!E66),"",SUBSTITUTE('0. SPECIFICATIONS-WiP'!E66,"NR","IT Soutenable"))</f>
        <v/>
      </c>
      <c r="E67" s="208" t="str">
        <f>IF(ISBLANK('0. SPECIFICATIONS-WiP'!F66),"",SUBSTITUTE('0. SPECIFICATIONS-WiP'!F66,"NR","IT Soutenable"))</f>
        <v/>
      </c>
      <c r="F67" s="347"/>
      <c r="G67" s="347"/>
      <c r="H67" s="347"/>
      <c r="I67" s="347"/>
      <c r="J67" s="347"/>
      <c r="K67" s="347"/>
      <c r="L67" s="347"/>
      <c r="M67" s="347"/>
      <c r="N67" s="347"/>
      <c r="O67" s="347"/>
      <c r="P67" s="347"/>
      <c r="Q67" s="347"/>
      <c r="R67" s="347"/>
      <c r="S67" s="347"/>
      <c r="T67" s="347" t="s">
        <v>5691</v>
      </c>
      <c r="U67" s="347" t="s">
        <v>5691</v>
      </c>
      <c r="V67" s="347"/>
      <c r="W67" s="347"/>
      <c r="X67" s="347"/>
      <c r="Y67" s="347"/>
      <c r="Z67" s="347"/>
      <c r="AA67" s="347"/>
      <c r="AB67" s="347"/>
      <c r="AC67" s="347"/>
      <c r="AD67" s="347"/>
      <c r="AE67" s="347"/>
    </row>
    <row r="68" spans="1:31" ht="15.75" customHeight="1">
      <c r="A68" s="208" t="str">
        <f>IF(ISBLANK('0. SPECIFICATIONS-WiP'!A67),"",SUBSTITUTE('0. SPECIFICATIONS-WiP'!A67,"NR","IT Soutenable"))</f>
        <v/>
      </c>
      <c r="B68" s="208" t="str">
        <f>IF(ISBLANK('0. SPECIFICATIONS-WiP'!C67),"",SUBSTITUTE('0. SPECIFICATIONS-WiP'!C67,"NR","IT Soutenable"))</f>
        <v/>
      </c>
      <c r="C68" s="208" t="str">
        <f>IF(ISBLANK('0. SPECIFICATIONS-WiP'!D67),"",SUBSTITUTE('0. SPECIFICATIONS-WiP'!D67,"NR","IT Soutenable"))</f>
        <v/>
      </c>
      <c r="D68" s="208" t="str">
        <f>IF(ISBLANK('0. SPECIFICATIONS-WiP'!E67),"",SUBSTITUTE('0. SPECIFICATIONS-WiP'!E67,"NR","IT Soutenable"))</f>
        <v/>
      </c>
      <c r="E68" s="208" t="str">
        <f>IF(ISBLANK('0. SPECIFICATIONS-WiP'!F67),"",SUBSTITUTE('0. SPECIFICATIONS-WiP'!F67,"NR","IT Soutenable"))</f>
        <v/>
      </c>
      <c r="F68" s="347"/>
      <c r="G68" s="347"/>
      <c r="H68" s="347"/>
      <c r="I68" s="347"/>
      <c r="J68" s="347"/>
      <c r="K68" s="347"/>
      <c r="L68" s="347"/>
      <c r="M68" s="347"/>
      <c r="N68" s="347"/>
      <c r="O68" s="347"/>
      <c r="P68" s="347"/>
      <c r="Q68" s="347"/>
      <c r="R68" s="347"/>
      <c r="S68" s="347"/>
      <c r="T68" s="347" t="s">
        <v>5691</v>
      </c>
      <c r="U68" s="347" t="s">
        <v>5691</v>
      </c>
      <c r="V68" s="347"/>
      <c r="W68" s="347"/>
      <c r="X68" s="347"/>
      <c r="Y68" s="347"/>
      <c r="Z68" s="347"/>
      <c r="AA68" s="347"/>
      <c r="AB68" s="347"/>
      <c r="AC68" s="347"/>
      <c r="AD68" s="347"/>
      <c r="AE68" s="347"/>
    </row>
    <row r="69" spans="1:31" ht="15.75" customHeight="1">
      <c r="A69" s="208" t="str">
        <f>IF(ISBLANK('0. SPECIFICATIONS-WiP'!A68),"",SUBSTITUTE('0. SPECIFICATIONS-WiP'!A68,"NR","IT Soutenable"))</f>
        <v/>
      </c>
      <c r="B69" s="208" t="str">
        <f>IF(ISBLANK('0. SPECIFICATIONS-WiP'!C68),"",SUBSTITUTE('0. SPECIFICATIONS-WiP'!C68,"NR","IT Soutenable"))</f>
        <v/>
      </c>
      <c r="C69" s="208" t="str">
        <f>IF(ISBLANK('0. SPECIFICATIONS-WiP'!D68),"",SUBSTITUTE('0. SPECIFICATIONS-WiP'!D68,"NR","IT Soutenable"))</f>
        <v/>
      </c>
      <c r="D69" s="208" t="str">
        <f>IF(ISBLANK('0. SPECIFICATIONS-WiP'!E68),"",SUBSTITUTE('0. SPECIFICATIONS-WiP'!E68,"NR","IT Soutenable"))</f>
        <v/>
      </c>
      <c r="E69" s="208" t="str">
        <f>IF(ISBLANK('0. SPECIFICATIONS-WiP'!F68),"",SUBSTITUTE('0. SPECIFICATIONS-WiP'!F68,"NR","IT Soutenable"))</f>
        <v/>
      </c>
      <c r="F69" s="347"/>
      <c r="G69" s="347"/>
      <c r="H69" s="347"/>
      <c r="I69" s="347"/>
      <c r="J69" s="347"/>
      <c r="K69" s="347"/>
      <c r="L69" s="347"/>
      <c r="M69" s="347"/>
      <c r="N69" s="347"/>
      <c r="O69" s="347"/>
      <c r="P69" s="347"/>
      <c r="Q69" s="347"/>
      <c r="R69" s="347"/>
      <c r="S69" s="347"/>
      <c r="T69" s="347" t="s">
        <v>5691</v>
      </c>
      <c r="U69" s="347" t="s">
        <v>5691</v>
      </c>
      <c r="V69" s="347"/>
      <c r="W69" s="347"/>
      <c r="X69" s="347"/>
      <c r="Y69" s="347"/>
      <c r="Z69" s="347"/>
      <c r="AA69" s="347"/>
      <c r="AB69" s="347"/>
      <c r="AC69" s="347"/>
      <c r="AD69" s="347"/>
      <c r="AE69" s="347"/>
    </row>
    <row r="70" spans="1:31" ht="15.75" customHeight="1">
      <c r="A70" s="208" t="str">
        <f>IF(ISBLANK('0. SPECIFICATIONS-WiP'!A69),"",SUBSTITUTE('0. SPECIFICATIONS-WiP'!A69,"NR","IT Soutenable"))</f>
        <v/>
      </c>
      <c r="B70" s="208" t="str">
        <f>IF(ISBLANK('0. SPECIFICATIONS-WiP'!C69),"",SUBSTITUTE('0. SPECIFICATIONS-WiP'!C69,"NR","IT Soutenable"))</f>
        <v/>
      </c>
      <c r="C70" s="208" t="str">
        <f>IF(ISBLANK('0. SPECIFICATIONS-WiP'!D69),"",SUBSTITUTE('0. SPECIFICATIONS-WiP'!D69,"NR","IT Soutenable"))</f>
        <v/>
      </c>
      <c r="D70" s="208" t="str">
        <f>IF(ISBLANK('0. SPECIFICATIONS-WiP'!E69),"",SUBSTITUTE('0. SPECIFICATIONS-WiP'!E69,"NR","IT Soutenable"))</f>
        <v/>
      </c>
      <c r="E70" s="208" t="str">
        <f>IF(ISBLANK('0. SPECIFICATIONS-WiP'!F69),"",SUBSTITUTE('0. SPECIFICATIONS-WiP'!F69,"NR","IT Soutenable"))</f>
        <v/>
      </c>
      <c r="F70" s="347"/>
      <c r="G70" s="347"/>
      <c r="H70" s="347"/>
      <c r="I70" s="347"/>
      <c r="J70" s="347"/>
      <c r="K70" s="347"/>
      <c r="L70" s="347"/>
      <c r="M70" s="347"/>
      <c r="N70" s="347"/>
      <c r="O70" s="347"/>
      <c r="P70" s="347"/>
      <c r="Q70" s="347"/>
      <c r="R70" s="347"/>
      <c r="S70" s="347"/>
      <c r="T70" s="347" t="s">
        <v>5691</v>
      </c>
      <c r="U70" s="347" t="s">
        <v>5691</v>
      </c>
      <c r="V70" s="347"/>
      <c r="W70" s="347"/>
      <c r="X70" s="347"/>
      <c r="Y70" s="347"/>
      <c r="Z70" s="347"/>
      <c r="AA70" s="347"/>
      <c r="AB70" s="347"/>
      <c r="AC70" s="347"/>
      <c r="AD70" s="347"/>
      <c r="AE70" s="347"/>
    </row>
    <row r="71" spans="1:31" ht="15.75" customHeight="1">
      <c r="A71" s="208" t="str">
        <f>IF(ISBLANK('0. SPECIFICATIONS-WiP'!A70),"",SUBSTITUTE('0. SPECIFICATIONS-WiP'!A70,"NR","IT Soutenable"))</f>
        <v/>
      </c>
      <c r="B71" s="208" t="str">
        <f>IF(ISBLANK('0. SPECIFICATIONS-WiP'!C70),"",SUBSTITUTE('0. SPECIFICATIONS-WiP'!C70,"NR","IT Soutenable"))</f>
        <v/>
      </c>
      <c r="C71" s="208" t="str">
        <f>IF(ISBLANK('0. SPECIFICATIONS-WiP'!D70),"",SUBSTITUTE('0. SPECIFICATIONS-WiP'!D70,"NR","IT Soutenable"))</f>
        <v/>
      </c>
      <c r="D71" s="208" t="str">
        <f>IF(ISBLANK('0. SPECIFICATIONS-WiP'!E70),"",SUBSTITUTE('0. SPECIFICATIONS-WiP'!E70,"NR","IT Soutenable"))</f>
        <v/>
      </c>
      <c r="E71" s="208" t="str">
        <f>IF(ISBLANK('0. SPECIFICATIONS-WiP'!F70),"",SUBSTITUTE('0. SPECIFICATIONS-WiP'!F70,"NR","IT Soutenable"))</f>
        <v/>
      </c>
      <c r="F71" s="347"/>
      <c r="G71" s="347"/>
      <c r="H71" s="347"/>
      <c r="I71" s="347"/>
      <c r="J71" s="347"/>
      <c r="K71" s="347"/>
      <c r="L71" s="347"/>
      <c r="M71" s="347"/>
      <c r="N71" s="347"/>
      <c r="O71" s="347"/>
      <c r="P71" s="347"/>
      <c r="Q71" s="347"/>
      <c r="R71" s="347"/>
      <c r="S71" s="347"/>
      <c r="T71" s="347" t="s">
        <v>5691</v>
      </c>
      <c r="U71" s="347" t="s">
        <v>5691</v>
      </c>
      <c r="V71" s="347"/>
      <c r="W71" s="347"/>
      <c r="X71" s="347"/>
      <c r="Y71" s="347"/>
      <c r="Z71" s="347"/>
      <c r="AA71" s="347"/>
      <c r="AB71" s="347"/>
      <c r="AC71" s="347"/>
      <c r="AD71" s="347"/>
      <c r="AE71" s="347"/>
    </row>
    <row r="72" spans="1:31" ht="15.75" customHeight="1"/>
    <row r="73" spans="1:31" ht="15.75" customHeight="1"/>
    <row r="74" spans="1:31" ht="15.75" customHeight="1"/>
    <row r="75" spans="1:31" ht="15.75" customHeight="1"/>
    <row r="76" spans="1:31" ht="15.75" customHeight="1"/>
    <row r="77" spans="1:31" ht="15.75" customHeight="1"/>
    <row r="78" spans="1:31" ht="15.75" customHeight="1"/>
    <row r="79" spans="1:31" ht="15.75" customHeight="1"/>
    <row r="80" spans="1:3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outlinePr summaryBelow="0" summaryRight="0"/>
  </sheetPr>
  <dimension ref="A1:Q1000"/>
  <sheetViews>
    <sheetView workbookViewId="0"/>
  </sheetViews>
  <sheetFormatPr defaultColWidth="14.42578125" defaultRowHeight="15" customHeight="1"/>
  <cols>
    <col min="1" max="1" width="14.140625" customWidth="1"/>
    <col min="2" max="2" width="6" customWidth="1"/>
    <col min="3" max="3" width="6.42578125" customWidth="1"/>
    <col min="4" max="4" width="5.140625" customWidth="1"/>
    <col min="5" max="5" width="26.140625" customWidth="1"/>
    <col min="6" max="6" width="28" customWidth="1"/>
    <col min="7" max="7" width="29.42578125" customWidth="1"/>
    <col min="8" max="8" width="19" customWidth="1"/>
    <col min="9" max="12" width="23" customWidth="1"/>
    <col min="13" max="13" width="19.28515625" customWidth="1"/>
    <col min="14" max="14" width="12.85546875" customWidth="1"/>
    <col min="15" max="15" width="11.140625" customWidth="1"/>
    <col min="16" max="16" width="10" customWidth="1"/>
    <col min="17" max="17" width="22.28515625" customWidth="1"/>
  </cols>
  <sheetData>
    <row r="1" spans="1:17" ht="15.75" customHeight="1">
      <c r="A1" s="348"/>
      <c r="B1" s="349"/>
      <c r="C1" s="349"/>
      <c r="D1" s="349"/>
      <c r="E1" s="348"/>
      <c r="F1" s="348"/>
      <c r="G1" s="348"/>
      <c r="H1" s="348"/>
      <c r="I1" s="348"/>
      <c r="J1" s="348"/>
      <c r="K1" s="348"/>
      <c r="L1" s="348"/>
      <c r="M1" s="349"/>
      <c r="N1" s="349"/>
      <c r="O1" s="349"/>
      <c r="P1" s="350"/>
      <c r="Q1" s="351"/>
    </row>
    <row r="2" spans="1:17" ht="15.75" customHeight="1">
      <c r="A2" s="348"/>
      <c r="B2" s="349"/>
      <c r="C2" s="349"/>
      <c r="D2" s="349"/>
      <c r="E2" s="352" t="s">
        <v>12037</v>
      </c>
      <c r="F2" s="352" t="s">
        <v>42</v>
      </c>
      <c r="G2" s="352" t="s">
        <v>5448</v>
      </c>
      <c r="H2" s="352" t="s">
        <v>21</v>
      </c>
      <c r="I2" s="352" t="s">
        <v>1428</v>
      </c>
      <c r="J2" s="352" t="s">
        <v>6184</v>
      </c>
      <c r="K2" s="352" t="s">
        <v>5597</v>
      </c>
      <c r="L2" s="352" t="s">
        <v>1393</v>
      </c>
      <c r="M2" s="352" t="s">
        <v>6327</v>
      </c>
      <c r="N2" s="352" t="s">
        <v>5592</v>
      </c>
      <c r="O2" s="352" t="s">
        <v>5443</v>
      </c>
      <c r="P2" s="350"/>
      <c r="Q2" s="351"/>
    </row>
    <row r="3" spans="1:17" ht="15.75" customHeight="1">
      <c r="A3" s="348"/>
      <c r="B3" s="349"/>
      <c r="C3" s="349"/>
      <c r="D3" s="349"/>
      <c r="E3" s="348"/>
      <c r="F3" s="348"/>
      <c r="G3" s="348"/>
      <c r="H3" s="348"/>
      <c r="I3" s="348"/>
      <c r="J3" s="348"/>
      <c r="K3" s="348"/>
      <c r="L3" s="348"/>
      <c r="M3" s="349"/>
      <c r="N3" s="349"/>
      <c r="O3" s="349"/>
      <c r="P3" s="350"/>
      <c r="Q3" s="351"/>
    </row>
    <row r="4" spans="1:17" ht="15.75" customHeight="1">
      <c r="A4" s="353" t="s">
        <v>12038</v>
      </c>
      <c r="B4" s="354" t="s">
        <v>5273</v>
      </c>
      <c r="C4" s="354" t="s">
        <v>5274</v>
      </c>
      <c r="D4" s="354" t="s">
        <v>5275</v>
      </c>
      <c r="E4" s="353" t="s">
        <v>5278</v>
      </c>
      <c r="F4" s="353" t="s">
        <v>5280</v>
      </c>
      <c r="G4" s="353" t="s">
        <v>5281</v>
      </c>
      <c r="H4" s="353" t="s">
        <v>12039</v>
      </c>
      <c r="I4" s="353" t="s">
        <v>5282</v>
      </c>
      <c r="J4" s="353" t="s">
        <v>5283</v>
      </c>
      <c r="K4" s="353" t="s">
        <v>5284</v>
      </c>
      <c r="L4" s="353" t="s">
        <v>5285</v>
      </c>
      <c r="M4" s="354" t="s">
        <v>5286</v>
      </c>
      <c r="N4" s="354" t="s">
        <v>12040</v>
      </c>
      <c r="O4" s="354" t="s">
        <v>5289</v>
      </c>
      <c r="P4" s="205" t="s">
        <v>5291</v>
      </c>
      <c r="Q4" s="206" t="s">
        <v>12041</v>
      </c>
    </row>
    <row r="5" spans="1:17" ht="15.75" customHeight="1">
      <c r="A5" s="352" t="s">
        <v>58</v>
      </c>
      <c r="B5" s="208"/>
      <c r="C5" s="208"/>
      <c r="D5" s="208"/>
      <c r="E5" s="355" t="s">
        <v>5304</v>
      </c>
      <c r="F5" s="352"/>
      <c r="G5" s="352"/>
      <c r="H5" s="352"/>
      <c r="I5" s="352"/>
      <c r="J5" s="352"/>
      <c r="K5" s="352"/>
      <c r="L5" s="352"/>
      <c r="M5" s="208"/>
      <c r="N5" s="208"/>
      <c r="O5" s="208"/>
      <c r="P5" s="208" t="s">
        <v>1086</v>
      </c>
      <c r="Q5" s="208"/>
    </row>
    <row r="6" spans="1:17" ht="15.75" customHeight="1">
      <c r="A6" s="352" t="s">
        <v>58</v>
      </c>
      <c r="B6" s="208" t="s">
        <v>5306</v>
      </c>
      <c r="C6" s="208" t="s">
        <v>5306</v>
      </c>
      <c r="D6" s="208" t="s">
        <v>5307</v>
      </c>
      <c r="E6" s="355" t="s">
        <v>5304</v>
      </c>
      <c r="F6" s="352" t="s">
        <v>5309</v>
      </c>
      <c r="G6" s="352" t="s">
        <v>5310</v>
      </c>
      <c r="H6" s="352" t="s">
        <v>42</v>
      </c>
      <c r="I6" s="352" t="s">
        <v>5311</v>
      </c>
      <c r="J6" s="352" t="s">
        <v>5312</v>
      </c>
      <c r="K6" s="352"/>
      <c r="L6" s="352"/>
      <c r="M6" s="208"/>
      <c r="N6" s="208" t="s">
        <v>5313</v>
      </c>
      <c r="O6" s="208" t="s">
        <v>5314</v>
      </c>
      <c r="P6" s="208"/>
      <c r="Q6" s="208"/>
    </row>
    <row r="7" spans="1:17" ht="15.75" customHeight="1">
      <c r="A7" s="352" t="s">
        <v>58</v>
      </c>
      <c r="B7" s="208" t="s">
        <v>5306</v>
      </c>
      <c r="C7" s="208" t="s">
        <v>5306</v>
      </c>
      <c r="D7" s="208" t="s">
        <v>5307</v>
      </c>
      <c r="E7" s="355" t="s">
        <v>5304</v>
      </c>
      <c r="F7" s="352" t="s">
        <v>5324</v>
      </c>
      <c r="G7" s="352" t="s">
        <v>5325</v>
      </c>
      <c r="H7" s="352" t="s">
        <v>42</v>
      </c>
      <c r="I7" s="352" t="s">
        <v>5326</v>
      </c>
      <c r="J7" s="352" t="s">
        <v>5327</v>
      </c>
      <c r="K7" s="352"/>
      <c r="L7" s="352"/>
      <c r="M7" s="208"/>
      <c r="N7" s="208" t="s">
        <v>5313</v>
      </c>
      <c r="O7" s="208" t="s">
        <v>5314</v>
      </c>
      <c r="P7" s="208"/>
      <c r="Q7" s="208"/>
    </row>
    <row r="8" spans="1:17" ht="15.75" customHeight="1">
      <c r="A8" s="352" t="s">
        <v>58</v>
      </c>
      <c r="B8" s="208" t="s">
        <v>5307</v>
      </c>
      <c r="C8" s="208" t="s">
        <v>5306</v>
      </c>
      <c r="D8" s="208" t="s">
        <v>5307</v>
      </c>
      <c r="E8" s="355" t="s">
        <v>5304</v>
      </c>
      <c r="F8" s="352" t="s">
        <v>5336</v>
      </c>
      <c r="G8" s="352" t="s">
        <v>5337</v>
      </c>
      <c r="H8" s="352" t="s">
        <v>42</v>
      </c>
      <c r="I8" s="352" t="s">
        <v>5338</v>
      </c>
      <c r="J8" s="352"/>
      <c r="K8" s="352"/>
      <c r="L8" s="352"/>
      <c r="M8" s="208"/>
      <c r="N8" s="208" t="s">
        <v>5339</v>
      </c>
      <c r="O8" s="208" t="s">
        <v>42</v>
      </c>
      <c r="P8" s="208"/>
      <c r="Q8" s="208"/>
    </row>
    <row r="9" spans="1:17" ht="15.75" customHeight="1">
      <c r="A9" s="352" t="s">
        <v>58</v>
      </c>
      <c r="B9" s="208" t="s">
        <v>5307</v>
      </c>
      <c r="C9" s="208" t="s">
        <v>5307</v>
      </c>
      <c r="D9" s="208" t="s">
        <v>5307</v>
      </c>
      <c r="E9" s="355" t="s">
        <v>5304</v>
      </c>
      <c r="F9" s="352" t="s">
        <v>5342</v>
      </c>
      <c r="G9" s="352" t="s">
        <v>5343</v>
      </c>
      <c r="H9" s="352" t="s">
        <v>21</v>
      </c>
      <c r="I9" s="352" t="s">
        <v>5344</v>
      </c>
      <c r="J9" s="352" t="s">
        <v>5345</v>
      </c>
      <c r="K9" s="352"/>
      <c r="L9" s="352"/>
      <c r="M9" s="208"/>
      <c r="N9" s="208" t="s">
        <v>5339</v>
      </c>
      <c r="O9" s="208" t="s">
        <v>42</v>
      </c>
      <c r="P9" s="208"/>
      <c r="Q9" s="208"/>
    </row>
    <row r="10" spans="1:17" ht="15.75" customHeight="1">
      <c r="A10" s="352" t="s">
        <v>58</v>
      </c>
      <c r="B10" s="208" t="s">
        <v>5307</v>
      </c>
      <c r="C10" s="208" t="s">
        <v>5306</v>
      </c>
      <c r="D10" s="208" t="s">
        <v>5307</v>
      </c>
      <c r="E10" s="355" t="s">
        <v>5304</v>
      </c>
      <c r="F10" s="352" t="s">
        <v>5348</v>
      </c>
      <c r="G10" s="352" t="s">
        <v>5349</v>
      </c>
      <c r="H10" s="352" t="s">
        <v>1428</v>
      </c>
      <c r="I10" s="352" t="s">
        <v>5350</v>
      </c>
      <c r="J10" s="352"/>
      <c r="K10" s="352"/>
      <c r="L10" s="352"/>
      <c r="M10" s="208"/>
      <c r="N10" s="208" t="s">
        <v>5313</v>
      </c>
      <c r="O10" s="208" t="s">
        <v>5314</v>
      </c>
      <c r="P10" s="208"/>
      <c r="Q10" s="208"/>
    </row>
    <row r="11" spans="1:17" ht="15.75" customHeight="1">
      <c r="A11" s="352" t="s">
        <v>58</v>
      </c>
      <c r="B11" s="208" t="s">
        <v>5307</v>
      </c>
      <c r="C11" s="208" t="s">
        <v>5307</v>
      </c>
      <c r="D11" s="208" t="s">
        <v>5306</v>
      </c>
      <c r="E11" s="355" t="s">
        <v>5304</v>
      </c>
      <c r="F11" s="352" t="s">
        <v>5357</v>
      </c>
      <c r="G11" s="352" t="s">
        <v>5358</v>
      </c>
      <c r="H11" s="352" t="s">
        <v>21</v>
      </c>
      <c r="I11" s="352" t="s">
        <v>5359</v>
      </c>
      <c r="J11" s="352"/>
      <c r="K11" s="352"/>
      <c r="L11" s="352"/>
      <c r="M11" s="208"/>
      <c r="N11" s="208" t="s">
        <v>5313</v>
      </c>
      <c r="O11" s="208" t="s">
        <v>5314</v>
      </c>
      <c r="P11" s="208"/>
      <c r="Q11" s="208" t="s">
        <v>5360</v>
      </c>
    </row>
    <row r="12" spans="1:17" ht="15.75" customHeight="1">
      <c r="A12" s="352" t="s">
        <v>58</v>
      </c>
      <c r="B12" s="208" t="s">
        <v>5307</v>
      </c>
      <c r="C12" s="208" t="s">
        <v>5306</v>
      </c>
      <c r="D12" s="208" t="s">
        <v>5307</v>
      </c>
      <c r="E12" s="355" t="s">
        <v>5304</v>
      </c>
      <c r="F12" s="352" t="s">
        <v>5367</v>
      </c>
      <c r="G12" s="352" t="s">
        <v>5368</v>
      </c>
      <c r="H12" s="352" t="s">
        <v>21</v>
      </c>
      <c r="I12" s="352" t="s">
        <v>5369</v>
      </c>
      <c r="J12" s="352"/>
      <c r="K12" s="352"/>
      <c r="L12" s="352"/>
      <c r="M12" s="208"/>
      <c r="N12" s="208" t="s">
        <v>5313</v>
      </c>
      <c r="O12" s="208" t="s">
        <v>5314</v>
      </c>
      <c r="P12" s="208"/>
      <c r="Q12" s="208"/>
    </row>
    <row r="13" spans="1:17" ht="15.75" customHeight="1">
      <c r="A13" s="352" t="s">
        <v>58</v>
      </c>
      <c r="B13" s="208" t="s">
        <v>5307</v>
      </c>
      <c r="C13" s="208" t="s">
        <v>5374</v>
      </c>
      <c r="D13" s="208" t="s">
        <v>5374</v>
      </c>
      <c r="E13" s="355" t="s">
        <v>5304</v>
      </c>
      <c r="F13" s="352" t="s">
        <v>5375</v>
      </c>
      <c r="G13" s="352" t="s">
        <v>5376</v>
      </c>
      <c r="H13" s="352" t="s">
        <v>21</v>
      </c>
      <c r="I13" s="352" t="s">
        <v>5377</v>
      </c>
      <c r="J13" s="352"/>
      <c r="K13" s="352"/>
      <c r="L13" s="352"/>
      <c r="M13" s="208"/>
      <c r="N13" s="208" t="s">
        <v>5313</v>
      </c>
      <c r="O13" s="208" t="s">
        <v>5378</v>
      </c>
      <c r="P13" s="208"/>
      <c r="Q13" s="208"/>
    </row>
    <row r="14" spans="1:17" ht="15.75" customHeight="1">
      <c r="A14" s="352" t="s">
        <v>58</v>
      </c>
      <c r="B14" s="208" t="s">
        <v>5306</v>
      </c>
      <c r="C14" s="208" t="s">
        <v>5307</v>
      </c>
      <c r="D14" s="208" t="s">
        <v>5306</v>
      </c>
      <c r="E14" s="355" t="s">
        <v>5304</v>
      </c>
      <c r="F14" s="352" t="s">
        <v>5383</v>
      </c>
      <c r="G14" s="352" t="s">
        <v>5384</v>
      </c>
      <c r="H14" s="352" t="s">
        <v>21</v>
      </c>
      <c r="I14" s="352" t="s">
        <v>5385</v>
      </c>
      <c r="J14" s="352"/>
      <c r="K14" s="352"/>
      <c r="L14" s="352"/>
      <c r="M14" s="208"/>
      <c r="N14" s="208" t="s">
        <v>5313</v>
      </c>
      <c r="O14" s="208" t="s">
        <v>5314</v>
      </c>
      <c r="P14" s="208"/>
      <c r="Q14" s="208"/>
    </row>
    <row r="15" spans="1:17" ht="15.75" customHeight="1">
      <c r="A15" s="352" t="s">
        <v>58</v>
      </c>
      <c r="B15" s="208" t="s">
        <v>5306</v>
      </c>
      <c r="C15" s="208" t="s">
        <v>5307</v>
      </c>
      <c r="D15" s="208" t="s">
        <v>5306</v>
      </c>
      <c r="E15" s="355" t="s">
        <v>5304</v>
      </c>
      <c r="F15" s="352" t="s">
        <v>5390</v>
      </c>
      <c r="G15" s="352" t="s">
        <v>5391</v>
      </c>
      <c r="H15" s="352" t="s">
        <v>21</v>
      </c>
      <c r="I15" s="352" t="s">
        <v>5392</v>
      </c>
      <c r="J15" s="352"/>
      <c r="K15" s="352"/>
      <c r="L15" s="352"/>
      <c r="M15" s="208"/>
      <c r="N15" s="208" t="s">
        <v>5313</v>
      </c>
      <c r="O15" s="208" t="s">
        <v>5314</v>
      </c>
      <c r="P15" s="208"/>
      <c r="Q15" s="208"/>
    </row>
    <row r="16" spans="1:17" ht="15.75" customHeight="1">
      <c r="A16" s="352" t="s">
        <v>58</v>
      </c>
      <c r="B16" s="208" t="s">
        <v>5306</v>
      </c>
      <c r="C16" s="208" t="s">
        <v>5307</v>
      </c>
      <c r="D16" s="208" t="s">
        <v>5307</v>
      </c>
      <c r="E16" s="355" t="s">
        <v>5304</v>
      </c>
      <c r="F16" s="352" t="s">
        <v>5398</v>
      </c>
      <c r="G16" s="352" t="s">
        <v>5399</v>
      </c>
      <c r="H16" s="352" t="s">
        <v>21</v>
      </c>
      <c r="I16" s="352" t="s">
        <v>5400</v>
      </c>
      <c r="J16" s="352" t="s">
        <v>5401</v>
      </c>
      <c r="K16" s="352"/>
      <c r="L16" s="352"/>
      <c r="M16" s="208"/>
      <c r="N16" s="208" t="s">
        <v>5313</v>
      </c>
      <c r="O16" s="208" t="s">
        <v>5378</v>
      </c>
      <c r="P16" s="208"/>
      <c r="Q16" s="208"/>
    </row>
    <row r="17" spans="1:17" ht="15.75" customHeight="1">
      <c r="A17" s="352" t="s">
        <v>58</v>
      </c>
      <c r="B17" s="208" t="s">
        <v>5306</v>
      </c>
      <c r="C17" s="208" t="s">
        <v>5307</v>
      </c>
      <c r="D17" s="208" t="s">
        <v>5306</v>
      </c>
      <c r="E17" s="355" t="s">
        <v>5304</v>
      </c>
      <c r="F17" s="352" t="s">
        <v>5405</v>
      </c>
      <c r="G17" s="352" t="s">
        <v>5406</v>
      </c>
      <c r="H17" s="352" t="s">
        <v>21</v>
      </c>
      <c r="I17" s="352" t="s">
        <v>5407</v>
      </c>
      <c r="J17" s="352"/>
      <c r="K17" s="352"/>
      <c r="L17" s="352"/>
      <c r="M17" s="208"/>
      <c r="N17" s="208" t="s">
        <v>5339</v>
      </c>
      <c r="O17" s="208" t="s">
        <v>42</v>
      </c>
      <c r="P17" s="208"/>
      <c r="Q17" s="208"/>
    </row>
    <row r="18" spans="1:17" ht="15.75" customHeight="1">
      <c r="A18" s="352" t="s">
        <v>58</v>
      </c>
      <c r="B18" s="208" t="s">
        <v>5307</v>
      </c>
      <c r="C18" s="208" t="s">
        <v>5307</v>
      </c>
      <c r="D18" s="208" t="s">
        <v>5307</v>
      </c>
      <c r="E18" s="355" t="s">
        <v>5304</v>
      </c>
      <c r="F18" s="352" t="s">
        <v>5409</v>
      </c>
      <c r="G18" s="352" t="s">
        <v>5410</v>
      </c>
      <c r="H18" s="352" t="s">
        <v>21</v>
      </c>
      <c r="I18" s="352" t="s">
        <v>5411</v>
      </c>
      <c r="J18" s="352"/>
      <c r="K18" s="352"/>
      <c r="L18" s="352"/>
      <c r="M18" s="208"/>
      <c r="N18" s="208" t="s">
        <v>5339</v>
      </c>
      <c r="O18" s="208" t="s">
        <v>42</v>
      </c>
      <c r="P18" s="208"/>
      <c r="Q18" s="208"/>
    </row>
    <row r="19" spans="1:17" ht="15.75" customHeight="1">
      <c r="A19" s="352" t="s">
        <v>58</v>
      </c>
      <c r="B19" s="208" t="s">
        <v>5307</v>
      </c>
      <c r="C19" s="208" t="s">
        <v>5307</v>
      </c>
      <c r="D19" s="208" t="s">
        <v>5306</v>
      </c>
      <c r="E19" s="355" t="s">
        <v>5304</v>
      </c>
      <c r="F19" s="352" t="s">
        <v>5413</v>
      </c>
      <c r="G19" s="352" t="s">
        <v>5414</v>
      </c>
      <c r="H19" s="352" t="s">
        <v>21</v>
      </c>
      <c r="I19" s="352" t="s">
        <v>5415</v>
      </c>
      <c r="J19" s="352"/>
      <c r="K19" s="352"/>
      <c r="L19" s="352"/>
      <c r="M19" s="208"/>
      <c r="N19" s="208" t="s">
        <v>5313</v>
      </c>
      <c r="O19" s="208" t="s">
        <v>5378</v>
      </c>
      <c r="P19" s="208"/>
      <c r="Q19" s="208"/>
    </row>
    <row r="20" spans="1:17" ht="15.75" customHeight="1">
      <c r="A20" s="352" t="s">
        <v>58</v>
      </c>
      <c r="B20" s="208" t="s">
        <v>5307</v>
      </c>
      <c r="C20" s="208" t="s">
        <v>5307</v>
      </c>
      <c r="D20" s="208" t="s">
        <v>5307</v>
      </c>
      <c r="E20" s="355" t="s">
        <v>5304</v>
      </c>
      <c r="F20" s="352" t="s">
        <v>5421</v>
      </c>
      <c r="G20" s="352" t="s">
        <v>5422</v>
      </c>
      <c r="H20" s="352" t="s">
        <v>21</v>
      </c>
      <c r="I20" s="352" t="s">
        <v>5423</v>
      </c>
      <c r="J20" s="352"/>
      <c r="K20" s="352"/>
      <c r="L20" s="352"/>
      <c r="M20" s="208"/>
      <c r="N20" s="208" t="s">
        <v>5339</v>
      </c>
      <c r="O20" s="208" t="s">
        <v>42</v>
      </c>
      <c r="P20" s="208"/>
      <c r="Q20" s="208"/>
    </row>
    <row r="21" spans="1:17" ht="15.75" customHeight="1">
      <c r="A21" s="352" t="s">
        <v>58</v>
      </c>
      <c r="B21" s="208" t="s">
        <v>5307</v>
      </c>
      <c r="C21" s="208" t="s">
        <v>5307</v>
      </c>
      <c r="D21" s="208" t="s">
        <v>5307</v>
      </c>
      <c r="E21" s="355" t="s">
        <v>5304</v>
      </c>
      <c r="F21" s="352" t="s">
        <v>5425</v>
      </c>
      <c r="G21" s="352" t="s">
        <v>5426</v>
      </c>
      <c r="H21" s="352" t="s">
        <v>21</v>
      </c>
      <c r="I21" s="352" t="s">
        <v>5427</v>
      </c>
      <c r="J21" s="352" t="s">
        <v>5428</v>
      </c>
      <c r="K21" s="352"/>
      <c r="L21" s="352"/>
      <c r="M21" s="208"/>
      <c r="N21" s="208" t="s">
        <v>5339</v>
      </c>
      <c r="O21" s="208" t="s">
        <v>42</v>
      </c>
      <c r="P21" s="208"/>
      <c r="Q21" s="208"/>
    </row>
    <row r="22" spans="1:17" ht="15.75" customHeight="1">
      <c r="A22" s="352" t="s">
        <v>58</v>
      </c>
      <c r="B22" s="208" t="s">
        <v>5307</v>
      </c>
      <c r="C22" s="208" t="s">
        <v>5307</v>
      </c>
      <c r="D22" s="208" t="s">
        <v>5306</v>
      </c>
      <c r="E22" s="355" t="s">
        <v>5304</v>
      </c>
      <c r="F22" s="352" t="s">
        <v>5430</v>
      </c>
      <c r="G22" s="352" t="s">
        <v>5431</v>
      </c>
      <c r="H22" s="352" t="s">
        <v>21</v>
      </c>
      <c r="I22" s="352" t="s">
        <v>5432</v>
      </c>
      <c r="J22" s="352"/>
      <c r="K22" s="352"/>
      <c r="L22" s="352"/>
      <c r="M22" s="208"/>
      <c r="N22" s="208" t="s">
        <v>5339</v>
      </c>
      <c r="O22" s="208" t="s">
        <v>42</v>
      </c>
      <c r="P22" s="208"/>
      <c r="Q22" s="208"/>
    </row>
    <row r="23" spans="1:17" ht="15.75" customHeight="1">
      <c r="A23" s="352" t="s">
        <v>58</v>
      </c>
      <c r="B23" s="208" t="s">
        <v>5307</v>
      </c>
      <c r="C23" s="208" t="s">
        <v>5306</v>
      </c>
      <c r="D23" s="208" t="s">
        <v>5307</v>
      </c>
      <c r="E23" s="355" t="s">
        <v>5304</v>
      </c>
      <c r="F23" s="352" t="s">
        <v>5434</v>
      </c>
      <c r="G23" s="352" t="s">
        <v>5435</v>
      </c>
      <c r="H23" s="352" t="s">
        <v>21</v>
      </c>
      <c r="I23" s="352" t="s">
        <v>5436</v>
      </c>
      <c r="J23" s="352" t="s">
        <v>5437</v>
      </c>
      <c r="K23" s="352"/>
      <c r="L23" s="352"/>
      <c r="M23" s="208"/>
      <c r="N23" s="208" t="s">
        <v>5339</v>
      </c>
      <c r="O23" s="208" t="s">
        <v>42</v>
      </c>
      <c r="P23" s="208"/>
      <c r="Q23" s="208"/>
    </row>
    <row r="24" spans="1:17" ht="15.75" customHeight="1">
      <c r="A24" s="352" t="s">
        <v>58</v>
      </c>
      <c r="B24" s="208" t="s">
        <v>5307</v>
      </c>
      <c r="C24" s="208" t="s">
        <v>5307</v>
      </c>
      <c r="D24" s="208" t="s">
        <v>5307</v>
      </c>
      <c r="E24" s="355" t="s">
        <v>5304</v>
      </c>
      <c r="F24" s="352" t="s">
        <v>5440</v>
      </c>
      <c r="G24" s="352" t="s">
        <v>5441</v>
      </c>
      <c r="H24" s="352" t="s">
        <v>5443</v>
      </c>
      <c r="I24" s="352" t="s">
        <v>5442</v>
      </c>
      <c r="J24" s="352"/>
      <c r="K24" s="352"/>
      <c r="L24" s="352"/>
      <c r="M24" s="208"/>
      <c r="N24" s="208" t="s">
        <v>5339</v>
      </c>
      <c r="O24" s="208" t="s">
        <v>42</v>
      </c>
      <c r="P24" s="208"/>
      <c r="Q24" s="208"/>
    </row>
    <row r="25" spans="1:17" ht="15.75" customHeight="1">
      <c r="A25" s="352" t="s">
        <v>58</v>
      </c>
      <c r="B25" s="208" t="s">
        <v>5307</v>
      </c>
      <c r="C25" s="208" t="s">
        <v>5307</v>
      </c>
      <c r="D25" s="208" t="s">
        <v>5306</v>
      </c>
      <c r="E25" s="355" t="s">
        <v>5304</v>
      </c>
      <c r="F25" s="352" t="s">
        <v>5445</v>
      </c>
      <c r="G25" s="352" t="s">
        <v>5446</v>
      </c>
      <c r="H25" s="352" t="s">
        <v>5448</v>
      </c>
      <c r="I25" s="352" t="s">
        <v>5447</v>
      </c>
      <c r="J25" s="352"/>
      <c r="K25" s="352"/>
      <c r="L25" s="352"/>
      <c r="M25" s="208"/>
      <c r="N25" s="208" t="s">
        <v>5313</v>
      </c>
      <c r="O25" s="208" t="s">
        <v>5314</v>
      </c>
      <c r="P25" s="208"/>
      <c r="Q25" s="208"/>
    </row>
    <row r="26" spans="1:17" ht="15.75" customHeight="1">
      <c r="A26" s="352" t="s">
        <v>58</v>
      </c>
      <c r="B26" s="208" t="s">
        <v>5307</v>
      </c>
      <c r="C26" s="208" t="s">
        <v>5374</v>
      </c>
      <c r="D26" s="208" t="s">
        <v>5307</v>
      </c>
      <c r="E26" s="355" t="s">
        <v>5304</v>
      </c>
      <c r="F26" s="352" t="s">
        <v>5453</v>
      </c>
      <c r="G26" s="352" t="s">
        <v>5454</v>
      </c>
      <c r="H26" s="352" t="s">
        <v>5448</v>
      </c>
      <c r="I26" s="352" t="s">
        <v>5455</v>
      </c>
      <c r="J26" s="352"/>
      <c r="K26" s="352"/>
      <c r="L26" s="352"/>
      <c r="M26" s="208"/>
      <c r="N26" s="208" t="s">
        <v>5313</v>
      </c>
      <c r="O26" s="208" t="s">
        <v>5314</v>
      </c>
      <c r="P26" s="208"/>
      <c r="Q26" s="208"/>
    </row>
    <row r="27" spans="1:17" ht="15.75" customHeight="1">
      <c r="A27" s="352" t="s">
        <v>58</v>
      </c>
      <c r="B27" s="208" t="s">
        <v>5306</v>
      </c>
      <c r="C27" s="208" t="s">
        <v>5306</v>
      </c>
      <c r="D27" s="208" t="s">
        <v>5307</v>
      </c>
      <c r="E27" s="355" t="s">
        <v>5304</v>
      </c>
      <c r="F27" s="352" t="s">
        <v>5460</v>
      </c>
      <c r="G27" s="352" t="s">
        <v>5461</v>
      </c>
      <c r="H27" s="352" t="s">
        <v>42</v>
      </c>
      <c r="I27" s="352" t="s">
        <v>5462</v>
      </c>
      <c r="J27" s="352"/>
      <c r="K27" s="352"/>
      <c r="L27" s="352"/>
      <c r="M27" s="208"/>
      <c r="N27" s="208" t="s">
        <v>5313</v>
      </c>
      <c r="O27" s="208" t="s">
        <v>5314</v>
      </c>
      <c r="P27" s="208"/>
      <c r="Q27" s="208"/>
    </row>
    <row r="28" spans="1:17" ht="15.75" customHeight="1">
      <c r="A28" s="352" t="s">
        <v>58</v>
      </c>
      <c r="B28" s="208" t="s">
        <v>5307</v>
      </c>
      <c r="C28" s="208" t="s">
        <v>5307</v>
      </c>
      <c r="D28" s="208" t="s">
        <v>5307</v>
      </c>
      <c r="E28" s="355" t="s">
        <v>5304</v>
      </c>
      <c r="F28" s="352" t="s">
        <v>5468</v>
      </c>
      <c r="G28" s="352" t="s">
        <v>5469</v>
      </c>
      <c r="H28" s="352" t="s">
        <v>42</v>
      </c>
      <c r="I28" s="352" t="s">
        <v>5470</v>
      </c>
      <c r="J28" s="352"/>
      <c r="K28" s="352"/>
      <c r="L28" s="352"/>
      <c r="M28" s="208"/>
      <c r="N28" s="208" t="s">
        <v>5339</v>
      </c>
      <c r="O28" s="208" t="s">
        <v>42</v>
      </c>
      <c r="P28" s="208"/>
      <c r="Q28" s="208"/>
    </row>
    <row r="29" spans="1:17" ht="15.75" customHeight="1">
      <c r="A29" s="352" t="s">
        <v>58</v>
      </c>
      <c r="B29" s="208" t="s">
        <v>5307</v>
      </c>
      <c r="C29" s="208" t="s">
        <v>5306</v>
      </c>
      <c r="D29" s="208" t="s">
        <v>5307</v>
      </c>
      <c r="E29" s="355" t="s">
        <v>5304</v>
      </c>
      <c r="F29" s="352" t="s">
        <v>5473</v>
      </c>
      <c r="G29" s="352" t="s">
        <v>5474</v>
      </c>
      <c r="H29" s="352" t="s">
        <v>21</v>
      </c>
      <c r="I29" s="352" t="s">
        <v>5475</v>
      </c>
      <c r="J29" s="352" t="s">
        <v>5476</v>
      </c>
      <c r="K29" s="352"/>
      <c r="L29" s="352"/>
      <c r="M29" s="208"/>
      <c r="N29" s="208" t="s">
        <v>5313</v>
      </c>
      <c r="O29" s="208" t="s">
        <v>5314</v>
      </c>
      <c r="P29" s="208"/>
      <c r="Q29" s="208"/>
    </row>
    <row r="30" spans="1:17" ht="15.75" customHeight="1">
      <c r="A30" s="352" t="s">
        <v>58</v>
      </c>
      <c r="B30" s="208" t="s">
        <v>5307</v>
      </c>
      <c r="C30" s="208" t="s">
        <v>5307</v>
      </c>
      <c r="D30" s="208" t="s">
        <v>5306</v>
      </c>
      <c r="E30" s="355" t="s">
        <v>5304</v>
      </c>
      <c r="F30" s="352" t="s">
        <v>5484</v>
      </c>
      <c r="G30" s="352" t="s">
        <v>5485</v>
      </c>
      <c r="H30" s="352" t="s">
        <v>21</v>
      </c>
      <c r="I30" s="352" t="s">
        <v>5486</v>
      </c>
      <c r="J30" s="352"/>
      <c r="K30" s="352"/>
      <c r="L30" s="352"/>
      <c r="M30" s="208"/>
      <c r="N30" s="208" t="s">
        <v>5313</v>
      </c>
      <c r="O30" s="208" t="s">
        <v>5314</v>
      </c>
      <c r="P30" s="208"/>
      <c r="Q30" s="208"/>
    </row>
    <row r="31" spans="1:17" ht="15.75" customHeight="1">
      <c r="A31" s="352" t="s">
        <v>58</v>
      </c>
      <c r="B31" s="208"/>
      <c r="C31" s="208"/>
      <c r="D31" s="208"/>
      <c r="E31" s="355" t="s">
        <v>5497</v>
      </c>
      <c r="F31" s="352"/>
      <c r="G31" s="352"/>
      <c r="H31" s="352"/>
      <c r="I31" s="352"/>
      <c r="J31" s="352"/>
      <c r="K31" s="352"/>
      <c r="L31" s="352"/>
      <c r="M31" s="208"/>
      <c r="N31" s="208"/>
      <c r="O31" s="208"/>
      <c r="P31" s="208" t="s">
        <v>1086</v>
      </c>
      <c r="Q31" s="208"/>
    </row>
    <row r="32" spans="1:17" ht="15.75" customHeight="1">
      <c r="A32" s="352" t="s">
        <v>58</v>
      </c>
      <c r="B32" s="208" t="s">
        <v>5306</v>
      </c>
      <c r="C32" s="208" t="s">
        <v>5306</v>
      </c>
      <c r="D32" s="208" t="s">
        <v>5307</v>
      </c>
      <c r="E32" s="355" t="s">
        <v>5497</v>
      </c>
      <c r="F32" s="352" t="s">
        <v>5500</v>
      </c>
      <c r="G32" s="352" t="s">
        <v>5501</v>
      </c>
      <c r="H32" s="352" t="s">
        <v>42</v>
      </c>
      <c r="I32" s="352" t="s">
        <v>5502</v>
      </c>
      <c r="J32" s="352"/>
      <c r="K32" s="352"/>
      <c r="L32" s="352"/>
      <c r="M32" s="208"/>
      <c r="N32" s="208" t="s">
        <v>5313</v>
      </c>
      <c r="O32" s="208" t="s">
        <v>5314</v>
      </c>
      <c r="P32" s="208"/>
      <c r="Q32" s="208"/>
    </row>
    <row r="33" spans="1:17" ht="15.75" customHeight="1">
      <c r="A33" s="352" t="s">
        <v>58</v>
      </c>
      <c r="B33" s="208" t="s">
        <v>5306</v>
      </c>
      <c r="C33" s="208" t="s">
        <v>5306</v>
      </c>
      <c r="D33" s="208" t="s">
        <v>5307</v>
      </c>
      <c r="E33" s="355" t="s">
        <v>5497</v>
      </c>
      <c r="F33" s="352" t="s">
        <v>5509</v>
      </c>
      <c r="G33" s="352" t="s">
        <v>5510</v>
      </c>
      <c r="H33" s="352" t="s">
        <v>42</v>
      </c>
      <c r="I33" s="352" t="s">
        <v>5511</v>
      </c>
      <c r="J33" s="352"/>
      <c r="K33" s="352"/>
      <c r="L33" s="352"/>
      <c r="M33" s="208"/>
      <c r="N33" s="208" t="s">
        <v>5313</v>
      </c>
      <c r="O33" s="208" t="s">
        <v>5314</v>
      </c>
      <c r="P33" s="208"/>
      <c r="Q33" s="208"/>
    </row>
    <row r="34" spans="1:17" ht="15.75" customHeight="1">
      <c r="A34" s="352" t="s">
        <v>58</v>
      </c>
      <c r="B34" s="208" t="s">
        <v>5306</v>
      </c>
      <c r="C34" s="208" t="s">
        <v>5306</v>
      </c>
      <c r="D34" s="208" t="s">
        <v>5306</v>
      </c>
      <c r="E34" s="355" t="s">
        <v>5497</v>
      </c>
      <c r="F34" s="352" t="s">
        <v>5515</v>
      </c>
      <c r="G34" s="352" t="s">
        <v>5516</v>
      </c>
      <c r="H34" s="352" t="s">
        <v>42</v>
      </c>
      <c r="I34" s="352" t="s">
        <v>5517</v>
      </c>
      <c r="J34" s="352"/>
      <c r="K34" s="352"/>
      <c r="L34" s="352"/>
      <c r="M34" s="208"/>
      <c r="N34" s="208" t="s">
        <v>5313</v>
      </c>
      <c r="O34" s="208" t="s">
        <v>5314</v>
      </c>
      <c r="P34" s="208"/>
      <c r="Q34" s="208"/>
    </row>
    <row r="35" spans="1:17" ht="15.75" customHeight="1">
      <c r="A35" s="352" t="s">
        <v>58</v>
      </c>
      <c r="B35" s="208" t="s">
        <v>5306</v>
      </c>
      <c r="C35" s="208" t="s">
        <v>5306</v>
      </c>
      <c r="D35" s="208" t="s">
        <v>5307</v>
      </c>
      <c r="E35" s="355" t="s">
        <v>5497</v>
      </c>
      <c r="F35" s="352" t="s">
        <v>5522</v>
      </c>
      <c r="G35" s="352" t="s">
        <v>5523</v>
      </c>
      <c r="H35" s="352" t="s">
        <v>42</v>
      </c>
      <c r="I35" s="352" t="s">
        <v>5524</v>
      </c>
      <c r="J35" s="352"/>
      <c r="K35" s="352"/>
      <c r="L35" s="352"/>
      <c r="M35" s="208"/>
      <c r="N35" s="208" t="s">
        <v>5313</v>
      </c>
      <c r="O35" s="208" t="s">
        <v>5314</v>
      </c>
      <c r="P35" s="208"/>
      <c r="Q35" s="208" t="s">
        <v>5360</v>
      </c>
    </row>
    <row r="36" spans="1:17" ht="15.75" customHeight="1">
      <c r="A36" s="352" t="s">
        <v>58</v>
      </c>
      <c r="B36" s="208" t="s">
        <v>5307</v>
      </c>
      <c r="C36" s="208" t="s">
        <v>5306</v>
      </c>
      <c r="D36" s="208" t="s">
        <v>5307</v>
      </c>
      <c r="E36" s="355" t="s">
        <v>5497</v>
      </c>
      <c r="F36" s="352" t="s">
        <v>5529</v>
      </c>
      <c r="G36" s="352" t="s">
        <v>5530</v>
      </c>
      <c r="H36" s="352" t="s">
        <v>5443</v>
      </c>
      <c r="I36" s="352" t="s">
        <v>5531</v>
      </c>
      <c r="J36" s="352"/>
      <c r="K36" s="352"/>
      <c r="L36" s="352"/>
      <c r="M36" s="208"/>
      <c r="N36" s="208" t="s">
        <v>5339</v>
      </c>
      <c r="O36" s="208" t="s">
        <v>42</v>
      </c>
      <c r="P36" s="208"/>
      <c r="Q36" s="208"/>
    </row>
    <row r="37" spans="1:17" ht="15.75" customHeight="1">
      <c r="A37" s="352" t="s">
        <v>58</v>
      </c>
      <c r="B37" s="208" t="s">
        <v>5307</v>
      </c>
      <c r="C37" s="208" t="s">
        <v>5306</v>
      </c>
      <c r="D37" s="208" t="s">
        <v>5307</v>
      </c>
      <c r="E37" s="355" t="s">
        <v>5497</v>
      </c>
      <c r="F37" s="352" t="s">
        <v>5534</v>
      </c>
      <c r="G37" s="352" t="s">
        <v>5535</v>
      </c>
      <c r="H37" s="352" t="s">
        <v>42</v>
      </c>
      <c r="I37" s="352" t="s">
        <v>5536</v>
      </c>
      <c r="J37" s="352"/>
      <c r="K37" s="352"/>
      <c r="L37" s="352"/>
      <c r="M37" s="208"/>
      <c r="N37" s="208" t="s">
        <v>5339</v>
      </c>
      <c r="O37" s="208" t="s">
        <v>42</v>
      </c>
      <c r="P37" s="208"/>
      <c r="Q37" s="208"/>
    </row>
    <row r="38" spans="1:17" ht="15.75" customHeight="1">
      <c r="A38" s="352" t="s">
        <v>58</v>
      </c>
      <c r="B38" s="208" t="s">
        <v>5306</v>
      </c>
      <c r="C38" s="208" t="s">
        <v>5307</v>
      </c>
      <c r="D38" s="208" t="s">
        <v>5306</v>
      </c>
      <c r="E38" s="355" t="s">
        <v>5497</v>
      </c>
      <c r="F38" s="352" t="s">
        <v>5539</v>
      </c>
      <c r="G38" s="352" t="s">
        <v>5540</v>
      </c>
      <c r="H38" s="352" t="s">
        <v>5443</v>
      </c>
      <c r="I38" s="352" t="s">
        <v>5541</v>
      </c>
      <c r="J38" s="352"/>
      <c r="K38" s="352"/>
      <c r="L38" s="352"/>
      <c r="M38" s="208"/>
      <c r="N38" s="208" t="s">
        <v>5339</v>
      </c>
      <c r="O38" s="208" t="s">
        <v>42</v>
      </c>
      <c r="P38" s="208"/>
      <c r="Q38" s="208"/>
    </row>
    <row r="39" spans="1:17" ht="15.75" customHeight="1">
      <c r="A39" s="352" t="s">
        <v>58</v>
      </c>
      <c r="B39" s="208" t="s">
        <v>5307</v>
      </c>
      <c r="C39" s="208" t="s">
        <v>5307</v>
      </c>
      <c r="D39" s="208" t="s">
        <v>5306</v>
      </c>
      <c r="E39" s="355" t="s">
        <v>5497</v>
      </c>
      <c r="F39" s="352" t="s">
        <v>5543</v>
      </c>
      <c r="G39" s="352" t="s">
        <v>5544</v>
      </c>
      <c r="H39" s="352" t="s">
        <v>21</v>
      </c>
      <c r="I39" s="352" t="s">
        <v>5545</v>
      </c>
      <c r="J39" s="352"/>
      <c r="K39" s="352"/>
      <c r="L39" s="352"/>
      <c r="M39" s="208"/>
      <c r="N39" s="208" t="s">
        <v>5313</v>
      </c>
      <c r="O39" s="208" t="s">
        <v>5314</v>
      </c>
      <c r="P39" s="208"/>
      <c r="Q39" s="208"/>
    </row>
    <row r="40" spans="1:17" ht="15.75" customHeight="1">
      <c r="A40" s="352" t="s">
        <v>58</v>
      </c>
      <c r="B40" s="208" t="s">
        <v>5307</v>
      </c>
      <c r="C40" s="208" t="s">
        <v>5306</v>
      </c>
      <c r="D40" s="208" t="s">
        <v>5307</v>
      </c>
      <c r="E40" s="355" t="s">
        <v>5497</v>
      </c>
      <c r="F40" s="352" t="s">
        <v>5550</v>
      </c>
      <c r="G40" s="352" t="s">
        <v>5551</v>
      </c>
      <c r="H40" s="352" t="s">
        <v>1393</v>
      </c>
      <c r="I40" s="352" t="s">
        <v>5552</v>
      </c>
      <c r="J40" s="352"/>
      <c r="K40" s="352"/>
      <c r="L40" s="352"/>
      <c r="M40" s="208"/>
      <c r="N40" s="208" t="s">
        <v>5339</v>
      </c>
      <c r="O40" s="208" t="s">
        <v>42</v>
      </c>
      <c r="P40" s="208"/>
      <c r="Q40" s="208"/>
    </row>
    <row r="41" spans="1:17" ht="15.75" customHeight="1">
      <c r="A41" s="352" t="s">
        <v>58</v>
      </c>
      <c r="B41" s="208"/>
      <c r="C41" s="208"/>
      <c r="D41" s="208"/>
      <c r="E41" s="355" t="s">
        <v>5554</v>
      </c>
      <c r="F41" s="352"/>
      <c r="G41" s="352"/>
      <c r="H41" s="352"/>
      <c r="I41" s="352"/>
      <c r="J41" s="352"/>
      <c r="K41" s="352"/>
      <c r="L41" s="352"/>
      <c r="M41" s="208"/>
      <c r="N41" s="208"/>
      <c r="O41" s="208"/>
      <c r="P41" s="208" t="s">
        <v>1086</v>
      </c>
      <c r="Q41" s="208"/>
    </row>
    <row r="42" spans="1:17" ht="15.75" customHeight="1">
      <c r="A42" s="352" t="s">
        <v>58</v>
      </c>
      <c r="B42" s="208" t="s">
        <v>5306</v>
      </c>
      <c r="C42" s="208" t="s">
        <v>5374</v>
      </c>
      <c r="D42" s="208" t="s">
        <v>5307</v>
      </c>
      <c r="E42" s="355" t="s">
        <v>5554</v>
      </c>
      <c r="F42" s="352" t="s">
        <v>5557</v>
      </c>
      <c r="G42" s="352" t="s">
        <v>5558</v>
      </c>
      <c r="H42" s="352" t="s">
        <v>5443</v>
      </c>
      <c r="I42" s="352" t="s">
        <v>5559</v>
      </c>
      <c r="J42" s="352"/>
      <c r="K42" s="352"/>
      <c r="L42" s="352"/>
      <c r="M42" s="208"/>
      <c r="N42" s="208" t="s">
        <v>5313</v>
      </c>
      <c r="O42" s="208" t="s">
        <v>5314</v>
      </c>
      <c r="P42" s="208"/>
      <c r="Q42" s="208"/>
    </row>
    <row r="43" spans="1:17" ht="15.75" customHeight="1">
      <c r="A43" s="352" t="s">
        <v>58</v>
      </c>
      <c r="B43" s="208" t="s">
        <v>5306</v>
      </c>
      <c r="C43" s="208" t="s">
        <v>5307</v>
      </c>
      <c r="D43" s="208" t="s">
        <v>5307</v>
      </c>
      <c r="E43" s="355" t="s">
        <v>5554</v>
      </c>
      <c r="F43" s="352" t="s">
        <v>5566</v>
      </c>
      <c r="G43" s="352" t="s">
        <v>5567</v>
      </c>
      <c r="H43" s="352" t="s">
        <v>5443</v>
      </c>
      <c r="I43" s="352" t="s">
        <v>5568</v>
      </c>
      <c r="J43" s="352" t="s">
        <v>5569</v>
      </c>
      <c r="K43" s="352"/>
      <c r="L43" s="352"/>
      <c r="M43" s="208"/>
      <c r="N43" s="208" t="s">
        <v>5313</v>
      </c>
      <c r="O43" s="208" t="s">
        <v>5378</v>
      </c>
      <c r="P43" s="208"/>
      <c r="Q43" s="208"/>
    </row>
    <row r="44" spans="1:17" ht="15.75" customHeight="1">
      <c r="A44" s="352" t="s">
        <v>58</v>
      </c>
      <c r="B44" s="208" t="s">
        <v>5307</v>
      </c>
      <c r="C44" s="208" t="s">
        <v>5307</v>
      </c>
      <c r="D44" s="208" t="s">
        <v>5306</v>
      </c>
      <c r="E44" s="355" t="s">
        <v>5554</v>
      </c>
      <c r="F44" s="352" t="s">
        <v>5572</v>
      </c>
      <c r="G44" s="352" t="s">
        <v>5573</v>
      </c>
      <c r="H44" s="352" t="s">
        <v>5443</v>
      </c>
      <c r="I44" s="352" t="s">
        <v>5574</v>
      </c>
      <c r="J44" s="352" t="s">
        <v>5575</v>
      </c>
      <c r="K44" s="352"/>
      <c r="L44" s="352"/>
      <c r="M44" s="208"/>
      <c r="N44" s="208" t="s">
        <v>5313</v>
      </c>
      <c r="O44" s="208" t="s">
        <v>5314</v>
      </c>
      <c r="P44" s="208"/>
      <c r="Q44" s="208"/>
    </row>
    <row r="45" spans="1:17" ht="15.75" customHeight="1">
      <c r="A45" s="352" t="s">
        <v>58</v>
      </c>
      <c r="B45" s="208" t="s">
        <v>5307</v>
      </c>
      <c r="C45" s="208" t="s">
        <v>5307</v>
      </c>
      <c r="D45" s="208" t="s">
        <v>5306</v>
      </c>
      <c r="E45" s="355" t="s">
        <v>5554</v>
      </c>
      <c r="F45" s="352" t="s">
        <v>5580</v>
      </c>
      <c r="G45" s="352" t="s">
        <v>5581</v>
      </c>
      <c r="H45" s="352" t="s">
        <v>5443</v>
      </c>
      <c r="I45" s="352" t="s">
        <v>5582</v>
      </c>
      <c r="J45" s="352" t="s">
        <v>5583</v>
      </c>
      <c r="K45" s="352"/>
      <c r="L45" s="352"/>
      <c r="M45" s="208"/>
      <c r="N45" s="208" t="s">
        <v>5313</v>
      </c>
      <c r="O45" s="208" t="s">
        <v>5314</v>
      </c>
      <c r="P45" s="208"/>
      <c r="Q45" s="208"/>
    </row>
    <row r="46" spans="1:17" ht="15.75" customHeight="1">
      <c r="A46" s="352" t="s">
        <v>58</v>
      </c>
      <c r="B46" s="208" t="s">
        <v>5307</v>
      </c>
      <c r="C46" s="208" t="s">
        <v>5374</v>
      </c>
      <c r="D46" s="208" t="s">
        <v>5307</v>
      </c>
      <c r="E46" s="355" t="s">
        <v>5554</v>
      </c>
      <c r="F46" s="352" t="s">
        <v>5588</v>
      </c>
      <c r="G46" s="352" t="s">
        <v>5589</v>
      </c>
      <c r="H46" s="352" t="s">
        <v>5592</v>
      </c>
      <c r="I46" s="352" t="s">
        <v>5590</v>
      </c>
      <c r="J46" s="352" t="s">
        <v>5591</v>
      </c>
      <c r="K46" s="352"/>
      <c r="L46" s="352"/>
      <c r="M46" s="208"/>
      <c r="N46" s="208" t="s">
        <v>5339</v>
      </c>
      <c r="O46" s="208" t="s">
        <v>42</v>
      </c>
      <c r="P46" s="208"/>
      <c r="Q46" s="208"/>
    </row>
    <row r="47" spans="1:17" ht="15.75" customHeight="1">
      <c r="A47" s="352" t="s">
        <v>58</v>
      </c>
      <c r="B47" s="208" t="s">
        <v>5374</v>
      </c>
      <c r="C47" s="208" t="s">
        <v>5374</v>
      </c>
      <c r="D47" s="208" t="s">
        <v>5306</v>
      </c>
      <c r="E47" s="355" t="s">
        <v>5554</v>
      </c>
      <c r="F47" s="352" t="s">
        <v>5594</v>
      </c>
      <c r="G47" s="352" t="s">
        <v>5595</v>
      </c>
      <c r="H47" s="352" t="s">
        <v>5597</v>
      </c>
      <c r="I47" s="352" t="s">
        <v>5596</v>
      </c>
      <c r="J47" s="352"/>
      <c r="K47" s="352"/>
      <c r="L47" s="352"/>
      <c r="M47" s="208"/>
      <c r="N47" s="208" t="s">
        <v>5339</v>
      </c>
      <c r="O47" s="208" t="s">
        <v>42</v>
      </c>
      <c r="P47" s="208"/>
      <c r="Q47" s="208"/>
    </row>
    <row r="48" spans="1:17" ht="15.75" customHeight="1">
      <c r="A48" s="352" t="s">
        <v>58</v>
      </c>
      <c r="B48" s="208" t="s">
        <v>5306</v>
      </c>
      <c r="C48" s="208" t="s">
        <v>5307</v>
      </c>
      <c r="D48" s="208" t="s">
        <v>5307</v>
      </c>
      <c r="E48" s="355" t="s">
        <v>5554</v>
      </c>
      <c r="F48" s="352" t="s">
        <v>5599</v>
      </c>
      <c r="G48" s="352" t="s">
        <v>5600</v>
      </c>
      <c r="H48" s="352" t="s">
        <v>1393</v>
      </c>
      <c r="I48" s="352" t="s">
        <v>5601</v>
      </c>
      <c r="J48" s="352"/>
      <c r="K48" s="352"/>
      <c r="L48" s="352"/>
      <c r="M48" s="208"/>
      <c r="N48" s="208" t="s">
        <v>5313</v>
      </c>
      <c r="O48" s="208" t="s">
        <v>5378</v>
      </c>
      <c r="P48" s="208"/>
      <c r="Q48" s="208"/>
    </row>
    <row r="49" spans="1:17" ht="15.75" customHeight="1">
      <c r="A49" s="352" t="s">
        <v>58</v>
      </c>
      <c r="B49" s="208" t="s">
        <v>5306</v>
      </c>
      <c r="C49" s="208" t="s">
        <v>5307</v>
      </c>
      <c r="D49" s="208" t="s">
        <v>5306</v>
      </c>
      <c r="E49" s="355" t="s">
        <v>5554</v>
      </c>
      <c r="F49" s="352" t="s">
        <v>5609</v>
      </c>
      <c r="G49" s="352" t="s">
        <v>5610</v>
      </c>
      <c r="H49" s="352" t="s">
        <v>5597</v>
      </c>
      <c r="I49" s="352" t="s">
        <v>5611</v>
      </c>
      <c r="J49" s="352"/>
      <c r="K49" s="352"/>
      <c r="L49" s="352"/>
      <c r="M49" s="208"/>
      <c r="N49" s="208" t="s">
        <v>5313</v>
      </c>
      <c r="O49" s="208" t="s">
        <v>5378</v>
      </c>
      <c r="P49" s="208"/>
      <c r="Q49" s="208"/>
    </row>
    <row r="50" spans="1:17" ht="15.75" customHeight="1">
      <c r="A50" s="352" t="s">
        <v>58</v>
      </c>
      <c r="B50" s="208" t="s">
        <v>5307</v>
      </c>
      <c r="C50" s="208" t="s">
        <v>5307</v>
      </c>
      <c r="D50" s="208" t="s">
        <v>5306</v>
      </c>
      <c r="E50" s="355" t="s">
        <v>5554</v>
      </c>
      <c r="F50" s="352" t="s">
        <v>5616</v>
      </c>
      <c r="G50" s="352" t="s">
        <v>5617</v>
      </c>
      <c r="H50" s="352" t="s">
        <v>5597</v>
      </c>
      <c r="I50" s="352" t="s">
        <v>5618</v>
      </c>
      <c r="J50" s="352"/>
      <c r="K50" s="352"/>
      <c r="L50" s="352"/>
      <c r="M50" s="208"/>
      <c r="N50" s="208" t="s">
        <v>5339</v>
      </c>
      <c r="O50" s="208" t="s">
        <v>42</v>
      </c>
      <c r="P50" s="208"/>
      <c r="Q50" s="208"/>
    </row>
    <row r="51" spans="1:17" ht="15.75" customHeight="1">
      <c r="A51" s="352" t="s">
        <v>58</v>
      </c>
      <c r="B51" s="208" t="s">
        <v>5307</v>
      </c>
      <c r="C51" s="208" t="s">
        <v>5307</v>
      </c>
      <c r="D51" s="208" t="s">
        <v>5307</v>
      </c>
      <c r="E51" s="355" t="s">
        <v>5554</v>
      </c>
      <c r="F51" s="352" t="s">
        <v>5621</v>
      </c>
      <c r="G51" s="352" t="s">
        <v>5622</v>
      </c>
      <c r="H51" s="352" t="s">
        <v>5592</v>
      </c>
      <c r="I51" s="352" t="s">
        <v>5623</v>
      </c>
      <c r="J51" s="352"/>
      <c r="K51" s="352"/>
      <c r="L51" s="352"/>
      <c r="M51" s="208"/>
      <c r="N51" s="208" t="s">
        <v>5313</v>
      </c>
      <c r="O51" s="208" t="s">
        <v>5314</v>
      </c>
      <c r="P51" s="208"/>
      <c r="Q51" s="208"/>
    </row>
    <row r="52" spans="1:17" ht="15.75" customHeight="1">
      <c r="A52" s="352" t="s">
        <v>58</v>
      </c>
      <c r="B52" s="208" t="s">
        <v>5307</v>
      </c>
      <c r="C52" s="208" t="s">
        <v>5306</v>
      </c>
      <c r="D52" s="208" t="s">
        <v>5306</v>
      </c>
      <c r="E52" s="355" t="s">
        <v>5554</v>
      </c>
      <c r="F52" s="352" t="s">
        <v>5628</v>
      </c>
      <c r="G52" s="352" t="s">
        <v>5629</v>
      </c>
      <c r="H52" s="352" t="s">
        <v>5443</v>
      </c>
      <c r="I52" s="352" t="s">
        <v>5630</v>
      </c>
      <c r="J52" s="352"/>
      <c r="K52" s="352"/>
      <c r="L52" s="352"/>
      <c r="M52" s="208"/>
      <c r="N52" s="208" t="s">
        <v>5339</v>
      </c>
      <c r="O52" s="208" t="s">
        <v>42</v>
      </c>
      <c r="P52" s="208"/>
      <c r="Q52" s="208"/>
    </row>
    <row r="53" spans="1:17" ht="15.75" customHeight="1">
      <c r="A53" s="352" t="s">
        <v>58</v>
      </c>
      <c r="B53" s="208" t="s">
        <v>5307</v>
      </c>
      <c r="C53" s="208" t="s">
        <v>5306</v>
      </c>
      <c r="D53" s="208" t="s">
        <v>5306</v>
      </c>
      <c r="E53" s="355" t="s">
        <v>5554</v>
      </c>
      <c r="F53" s="352" t="s">
        <v>5632</v>
      </c>
      <c r="G53" s="352" t="s">
        <v>5633</v>
      </c>
      <c r="H53" s="352" t="s">
        <v>5443</v>
      </c>
      <c r="I53" s="352" t="s">
        <v>5634</v>
      </c>
      <c r="J53" s="352"/>
      <c r="K53" s="352"/>
      <c r="L53" s="352"/>
      <c r="M53" s="208"/>
      <c r="N53" s="208" t="s">
        <v>5339</v>
      </c>
      <c r="O53" s="208" t="s">
        <v>42</v>
      </c>
      <c r="P53" s="208"/>
      <c r="Q53" s="208"/>
    </row>
    <row r="54" spans="1:17" ht="15.75" customHeight="1">
      <c r="A54" s="352" t="s">
        <v>58</v>
      </c>
      <c r="B54" s="208" t="s">
        <v>5307</v>
      </c>
      <c r="C54" s="208" t="s">
        <v>5307</v>
      </c>
      <c r="D54" s="208" t="s">
        <v>5306</v>
      </c>
      <c r="E54" s="355" t="s">
        <v>5554</v>
      </c>
      <c r="F54" s="352" t="s">
        <v>5636</v>
      </c>
      <c r="G54" s="352" t="s">
        <v>5637</v>
      </c>
      <c r="H54" s="352" t="s">
        <v>5597</v>
      </c>
      <c r="I54" s="352" t="s">
        <v>5638</v>
      </c>
      <c r="J54" s="352"/>
      <c r="K54" s="352"/>
      <c r="L54" s="352"/>
      <c r="M54" s="208"/>
      <c r="N54" s="208" t="s">
        <v>5339</v>
      </c>
      <c r="O54" s="208" t="s">
        <v>42</v>
      </c>
      <c r="P54" s="208"/>
      <c r="Q54" s="208"/>
    </row>
    <row r="55" spans="1:17" ht="15.75" customHeight="1">
      <c r="A55" s="352" t="s">
        <v>58</v>
      </c>
      <c r="B55" s="208"/>
      <c r="C55" s="208"/>
      <c r="D55" s="208"/>
      <c r="E55" s="355" t="s">
        <v>5646</v>
      </c>
      <c r="F55" s="352"/>
      <c r="G55" s="352"/>
      <c r="H55" s="352"/>
      <c r="I55" s="352"/>
      <c r="J55" s="352"/>
      <c r="K55" s="352"/>
      <c r="L55" s="352"/>
      <c r="M55" s="208"/>
      <c r="N55" s="208"/>
      <c r="O55" s="208"/>
      <c r="P55" s="208" t="s">
        <v>5647</v>
      </c>
      <c r="Q55" s="208"/>
    </row>
    <row r="56" spans="1:17" ht="15.75" customHeight="1">
      <c r="A56" s="352" t="s">
        <v>58</v>
      </c>
      <c r="B56" s="208" t="s">
        <v>5307</v>
      </c>
      <c r="C56" s="208" t="s">
        <v>5307</v>
      </c>
      <c r="D56" s="208" t="s">
        <v>5307</v>
      </c>
      <c r="E56" s="355" t="s">
        <v>5646</v>
      </c>
      <c r="F56" s="352" t="s">
        <v>5649</v>
      </c>
      <c r="G56" s="352" t="s">
        <v>5650</v>
      </c>
      <c r="H56" s="352" t="s">
        <v>5448</v>
      </c>
      <c r="I56" s="352" t="s">
        <v>5651</v>
      </c>
      <c r="J56" s="352"/>
      <c r="K56" s="352"/>
      <c r="L56" s="352"/>
      <c r="M56" s="208"/>
      <c r="N56" s="208" t="s">
        <v>5339</v>
      </c>
      <c r="O56" s="208" t="s">
        <v>42</v>
      </c>
      <c r="P56" s="208"/>
      <c r="Q56" s="208"/>
    </row>
    <row r="57" spans="1:17" ht="15.75" customHeight="1">
      <c r="A57" s="352" t="s">
        <v>58</v>
      </c>
      <c r="B57" s="208" t="s">
        <v>5306</v>
      </c>
      <c r="C57" s="208" t="s">
        <v>5307</v>
      </c>
      <c r="D57" s="208" t="s">
        <v>5307</v>
      </c>
      <c r="E57" s="355" t="s">
        <v>5646</v>
      </c>
      <c r="F57" s="352" t="s">
        <v>5654</v>
      </c>
      <c r="G57" s="352" t="s">
        <v>5655</v>
      </c>
      <c r="H57" s="352" t="s">
        <v>21</v>
      </c>
      <c r="I57" s="352" t="s">
        <v>5656</v>
      </c>
      <c r="J57" s="352"/>
      <c r="K57" s="352"/>
      <c r="L57" s="352"/>
      <c r="M57" s="208"/>
      <c r="N57" s="208" t="s">
        <v>5339</v>
      </c>
      <c r="O57" s="208" t="s">
        <v>42</v>
      </c>
      <c r="P57" s="208"/>
      <c r="Q57" s="208"/>
    </row>
    <row r="58" spans="1:17" ht="15.75" customHeight="1">
      <c r="A58" s="352" t="s">
        <v>58</v>
      </c>
      <c r="B58" s="208" t="s">
        <v>5374</v>
      </c>
      <c r="C58" s="208" t="s">
        <v>5374</v>
      </c>
      <c r="D58" s="208" t="s">
        <v>5307</v>
      </c>
      <c r="E58" s="355" t="s">
        <v>5646</v>
      </c>
      <c r="F58" s="352" t="s">
        <v>5659</v>
      </c>
      <c r="G58" s="352" t="s">
        <v>5660</v>
      </c>
      <c r="H58" s="352" t="s">
        <v>21</v>
      </c>
      <c r="I58" s="352" t="s">
        <v>5661</v>
      </c>
      <c r="J58" s="352"/>
      <c r="K58" s="352"/>
      <c r="L58" s="352"/>
      <c r="M58" s="208"/>
      <c r="N58" s="208" t="s">
        <v>5313</v>
      </c>
      <c r="O58" s="208" t="s">
        <v>5314</v>
      </c>
      <c r="P58" s="208"/>
      <c r="Q58" s="208"/>
    </row>
    <row r="59" spans="1:17" ht="15.75" customHeight="1">
      <c r="A59" s="352" t="s">
        <v>58</v>
      </c>
      <c r="B59" s="208" t="s">
        <v>5374</v>
      </c>
      <c r="C59" s="208" t="s">
        <v>5374</v>
      </c>
      <c r="D59" s="208" t="s">
        <v>5307</v>
      </c>
      <c r="E59" s="355" t="s">
        <v>5646</v>
      </c>
      <c r="F59" s="352" t="s">
        <v>5665</v>
      </c>
      <c r="G59" s="352" t="s">
        <v>5666</v>
      </c>
      <c r="H59" s="352" t="s">
        <v>21</v>
      </c>
      <c r="I59" s="352" t="s">
        <v>5667</v>
      </c>
      <c r="J59" s="352"/>
      <c r="K59" s="352"/>
      <c r="L59" s="352"/>
      <c r="M59" s="208"/>
      <c r="N59" s="208" t="s">
        <v>5313</v>
      </c>
      <c r="O59" s="208" t="s">
        <v>5314</v>
      </c>
      <c r="P59" s="208"/>
      <c r="Q59" s="208"/>
    </row>
    <row r="60" spans="1:17" ht="15.75" customHeight="1">
      <c r="A60" s="352" t="s">
        <v>58</v>
      </c>
      <c r="B60" s="208" t="s">
        <v>5307</v>
      </c>
      <c r="C60" s="208" t="s">
        <v>5307</v>
      </c>
      <c r="D60" s="208" t="s">
        <v>5307</v>
      </c>
      <c r="E60" s="355" t="s">
        <v>5646</v>
      </c>
      <c r="F60" s="352" t="s">
        <v>5670</v>
      </c>
      <c r="G60" s="352" t="s">
        <v>5671</v>
      </c>
      <c r="H60" s="352" t="s">
        <v>5448</v>
      </c>
      <c r="I60" s="352" t="s">
        <v>5672</v>
      </c>
      <c r="J60" s="352"/>
      <c r="K60" s="352"/>
      <c r="L60" s="352"/>
      <c r="M60" s="208"/>
      <c r="N60" s="208" t="s">
        <v>5339</v>
      </c>
      <c r="O60" s="208" t="s">
        <v>42</v>
      </c>
      <c r="P60" s="208"/>
      <c r="Q60" s="208"/>
    </row>
    <row r="61" spans="1:17" ht="15.75" customHeight="1">
      <c r="A61" s="352" t="s">
        <v>58</v>
      </c>
      <c r="B61" s="208" t="s">
        <v>5307</v>
      </c>
      <c r="C61" s="208" t="s">
        <v>5307</v>
      </c>
      <c r="D61" s="208" t="s">
        <v>5307</v>
      </c>
      <c r="E61" s="355" t="s">
        <v>5646</v>
      </c>
      <c r="F61" s="352" t="s">
        <v>5674</v>
      </c>
      <c r="G61" s="352" t="s">
        <v>5675</v>
      </c>
      <c r="H61" s="352" t="s">
        <v>5448</v>
      </c>
      <c r="I61" s="352" t="s">
        <v>5676</v>
      </c>
      <c r="J61" s="352" t="s">
        <v>5677</v>
      </c>
      <c r="K61" s="352"/>
      <c r="L61" s="352"/>
      <c r="M61" s="208"/>
      <c r="N61" s="208" t="s">
        <v>5339</v>
      </c>
      <c r="O61" s="208" t="s">
        <v>42</v>
      </c>
      <c r="P61" s="208"/>
      <c r="Q61" s="208"/>
    </row>
    <row r="62" spans="1:17" ht="15.75" customHeight="1">
      <c r="A62" s="352" t="s">
        <v>58</v>
      </c>
      <c r="B62" s="208" t="s">
        <v>5307</v>
      </c>
      <c r="C62" s="208" t="s">
        <v>5307</v>
      </c>
      <c r="D62" s="208" t="s">
        <v>5307</v>
      </c>
      <c r="E62" s="355" t="s">
        <v>5646</v>
      </c>
      <c r="F62" s="352" t="s">
        <v>5680</v>
      </c>
      <c r="G62" s="352" t="s">
        <v>5681</v>
      </c>
      <c r="H62" s="352" t="s">
        <v>5448</v>
      </c>
      <c r="I62" s="352" t="s">
        <v>5682</v>
      </c>
      <c r="J62" s="352"/>
      <c r="K62" s="352"/>
      <c r="L62" s="352"/>
      <c r="M62" s="208"/>
      <c r="N62" s="208" t="s">
        <v>5339</v>
      </c>
      <c r="O62" s="208" t="s">
        <v>42</v>
      </c>
      <c r="P62" s="208"/>
      <c r="Q62" s="208"/>
    </row>
    <row r="63" spans="1:17" ht="15.75" customHeight="1">
      <c r="A63" s="352" t="s">
        <v>58</v>
      </c>
      <c r="B63" s="208" t="s">
        <v>5307</v>
      </c>
      <c r="C63" s="208" t="s">
        <v>5307</v>
      </c>
      <c r="D63" s="208" t="s">
        <v>5306</v>
      </c>
      <c r="E63" s="355" t="s">
        <v>5646</v>
      </c>
      <c r="F63" s="352" t="s">
        <v>5684</v>
      </c>
      <c r="G63" s="352" t="s">
        <v>5685</v>
      </c>
      <c r="H63" s="352" t="s">
        <v>5448</v>
      </c>
      <c r="I63" s="352" t="s">
        <v>5686</v>
      </c>
      <c r="J63" s="352"/>
      <c r="K63" s="352"/>
      <c r="L63" s="352"/>
      <c r="M63" s="208"/>
      <c r="N63" s="208" t="s">
        <v>5339</v>
      </c>
      <c r="O63" s="208" t="s">
        <v>42</v>
      </c>
      <c r="P63" s="208"/>
      <c r="Q63" s="208"/>
    </row>
    <row r="64" spans="1:17" ht="15.75" customHeight="1">
      <c r="A64" s="352" t="s">
        <v>58</v>
      </c>
      <c r="B64" s="208" t="s">
        <v>5307</v>
      </c>
      <c r="C64" s="208" t="s">
        <v>5307</v>
      </c>
      <c r="D64" s="208" t="s">
        <v>5306</v>
      </c>
      <c r="E64" s="355" t="s">
        <v>5646</v>
      </c>
      <c r="F64" s="352" t="s">
        <v>5688</v>
      </c>
      <c r="G64" s="352" t="s">
        <v>5689</v>
      </c>
      <c r="H64" s="352" t="s">
        <v>5448</v>
      </c>
      <c r="I64" s="352" t="s">
        <v>5690</v>
      </c>
      <c r="J64" s="352"/>
      <c r="K64" s="352"/>
      <c r="L64" s="352"/>
      <c r="M64" s="208"/>
      <c r="N64" s="208" t="s">
        <v>5339</v>
      </c>
      <c r="O64" s="208" t="s">
        <v>42</v>
      </c>
      <c r="P64" s="208"/>
      <c r="Q64" s="208"/>
    </row>
    <row r="65" spans="1:17" ht="15.75" customHeight="1">
      <c r="A65" s="352" t="s">
        <v>208</v>
      </c>
      <c r="B65" s="208"/>
      <c r="C65" s="208"/>
      <c r="D65" s="208"/>
      <c r="E65" s="355" t="s">
        <v>6075</v>
      </c>
      <c r="F65" s="352"/>
      <c r="G65" s="352"/>
      <c r="H65" s="352"/>
      <c r="I65" s="352"/>
      <c r="J65" s="352"/>
      <c r="K65" s="352"/>
      <c r="L65" s="352"/>
      <c r="M65" s="208"/>
      <c r="N65" s="208"/>
      <c r="O65" s="208"/>
      <c r="P65" s="208" t="s">
        <v>1086</v>
      </c>
      <c r="Q65" s="208"/>
    </row>
    <row r="66" spans="1:17" ht="15.75" customHeight="1">
      <c r="A66" s="352" t="s">
        <v>208</v>
      </c>
      <c r="B66" s="208" t="s">
        <v>5306</v>
      </c>
      <c r="C66" s="208" t="s">
        <v>5306</v>
      </c>
      <c r="D66" s="208" t="s">
        <v>5307</v>
      </c>
      <c r="E66" s="355" t="s">
        <v>6075</v>
      </c>
      <c r="F66" s="352" t="s">
        <v>6079</v>
      </c>
      <c r="G66" s="352" t="s">
        <v>6080</v>
      </c>
      <c r="H66" s="352" t="s">
        <v>42</v>
      </c>
      <c r="I66" s="352" t="s">
        <v>6081</v>
      </c>
      <c r="J66" s="352"/>
      <c r="K66" s="352"/>
      <c r="L66" s="352"/>
      <c r="M66" s="208"/>
      <c r="N66" s="208" t="s">
        <v>5313</v>
      </c>
      <c r="O66" s="208" t="s">
        <v>5314</v>
      </c>
      <c r="P66" s="208"/>
      <c r="Q66" s="208" t="s">
        <v>5360</v>
      </c>
    </row>
    <row r="67" spans="1:17" ht="15.75" customHeight="1">
      <c r="A67" s="352" t="s">
        <v>208</v>
      </c>
      <c r="B67" s="208" t="s">
        <v>5306</v>
      </c>
      <c r="C67" s="208" t="s">
        <v>5306</v>
      </c>
      <c r="D67" s="208" t="s">
        <v>5307</v>
      </c>
      <c r="E67" s="355" t="s">
        <v>6075</v>
      </c>
      <c r="F67" s="352" t="s">
        <v>6088</v>
      </c>
      <c r="G67" s="352" t="s">
        <v>6089</v>
      </c>
      <c r="H67" s="352" t="s">
        <v>42</v>
      </c>
      <c r="I67" s="352" t="s">
        <v>6090</v>
      </c>
      <c r="J67" s="352"/>
      <c r="K67" s="352"/>
      <c r="L67" s="352"/>
      <c r="M67" s="208"/>
      <c r="N67" s="208" t="s">
        <v>5313</v>
      </c>
      <c r="O67" s="208" t="s">
        <v>5314</v>
      </c>
      <c r="P67" s="208"/>
      <c r="Q67" s="208"/>
    </row>
    <row r="68" spans="1:17" ht="15.75" customHeight="1">
      <c r="A68" s="352" t="s">
        <v>208</v>
      </c>
      <c r="B68" s="208" t="s">
        <v>5306</v>
      </c>
      <c r="C68" s="208" t="s">
        <v>5307</v>
      </c>
      <c r="D68" s="208" t="s">
        <v>5306</v>
      </c>
      <c r="E68" s="355" t="s">
        <v>6075</v>
      </c>
      <c r="F68" s="352" t="s">
        <v>6095</v>
      </c>
      <c r="G68" s="352" t="s">
        <v>6096</v>
      </c>
      <c r="H68" s="352" t="s">
        <v>1393</v>
      </c>
      <c r="I68" s="352" t="s">
        <v>6097</v>
      </c>
      <c r="J68" s="352"/>
      <c r="K68" s="352"/>
      <c r="L68" s="352"/>
      <c r="M68" s="208"/>
      <c r="N68" s="208" t="s">
        <v>5339</v>
      </c>
      <c r="O68" s="208" t="s">
        <v>42</v>
      </c>
      <c r="P68" s="208"/>
      <c r="Q68" s="208"/>
    </row>
    <row r="69" spans="1:17" ht="15.75" customHeight="1">
      <c r="A69" s="352" t="s">
        <v>208</v>
      </c>
      <c r="B69" s="208" t="s">
        <v>5307</v>
      </c>
      <c r="C69" s="208" t="s">
        <v>5306</v>
      </c>
      <c r="D69" s="208" t="s">
        <v>5307</v>
      </c>
      <c r="E69" s="355" t="s">
        <v>6075</v>
      </c>
      <c r="F69" s="352" t="s">
        <v>6100</v>
      </c>
      <c r="G69" s="352" t="s">
        <v>6101</v>
      </c>
      <c r="H69" s="352" t="s">
        <v>42</v>
      </c>
      <c r="I69" s="352" t="s">
        <v>6102</v>
      </c>
      <c r="J69" s="352"/>
      <c r="K69" s="352"/>
      <c r="L69" s="352"/>
      <c r="M69" s="208"/>
      <c r="N69" s="208" t="s">
        <v>5313</v>
      </c>
      <c r="O69" s="208" t="s">
        <v>5314</v>
      </c>
      <c r="P69" s="208"/>
      <c r="Q69" s="208" t="s">
        <v>5360</v>
      </c>
    </row>
    <row r="70" spans="1:17" ht="15.75" customHeight="1">
      <c r="A70" s="352" t="s">
        <v>208</v>
      </c>
      <c r="B70" s="208" t="s">
        <v>5306</v>
      </c>
      <c r="C70" s="208" t="s">
        <v>5307</v>
      </c>
      <c r="D70" s="208" t="s">
        <v>5307</v>
      </c>
      <c r="E70" s="355" t="s">
        <v>6075</v>
      </c>
      <c r="F70" s="352" t="s">
        <v>5566</v>
      </c>
      <c r="G70" s="352" t="s">
        <v>6108</v>
      </c>
      <c r="H70" s="352" t="s">
        <v>5443</v>
      </c>
      <c r="I70" s="352" t="s">
        <v>5568</v>
      </c>
      <c r="J70" s="352" t="s">
        <v>5569</v>
      </c>
      <c r="K70" s="352" t="s">
        <v>6109</v>
      </c>
      <c r="L70" s="352"/>
      <c r="M70" s="208"/>
      <c r="N70" s="208" t="s">
        <v>5313</v>
      </c>
      <c r="O70" s="208" t="s">
        <v>5378</v>
      </c>
      <c r="P70" s="208"/>
      <c r="Q70" s="208"/>
    </row>
    <row r="71" spans="1:17" ht="15.75" customHeight="1">
      <c r="A71" s="352" t="s">
        <v>208</v>
      </c>
      <c r="B71" s="208" t="s">
        <v>5307</v>
      </c>
      <c r="C71" s="208" t="s">
        <v>5306</v>
      </c>
      <c r="D71" s="208" t="s">
        <v>5307</v>
      </c>
      <c r="E71" s="355" t="s">
        <v>6075</v>
      </c>
      <c r="F71" s="352" t="s">
        <v>6112</v>
      </c>
      <c r="G71" s="352" t="s">
        <v>6113</v>
      </c>
      <c r="H71" s="352" t="s">
        <v>1428</v>
      </c>
      <c r="I71" s="352" t="s">
        <v>5536</v>
      </c>
      <c r="J71" s="352"/>
      <c r="K71" s="352"/>
      <c r="L71" s="352"/>
      <c r="M71" s="208"/>
      <c r="N71" s="208" t="s">
        <v>5339</v>
      </c>
      <c r="O71" s="208" t="s">
        <v>42</v>
      </c>
      <c r="P71" s="208"/>
      <c r="Q71" s="208"/>
    </row>
    <row r="72" spans="1:17" ht="15.75" customHeight="1">
      <c r="A72" s="352" t="s">
        <v>208</v>
      </c>
      <c r="B72" s="208"/>
      <c r="C72" s="208"/>
      <c r="D72" s="208"/>
      <c r="E72" s="355" t="s">
        <v>6115</v>
      </c>
      <c r="F72" s="352"/>
      <c r="G72" s="352"/>
      <c r="H72" s="352"/>
      <c r="I72" s="352"/>
      <c r="J72" s="352"/>
      <c r="K72" s="352"/>
      <c r="L72" s="352"/>
      <c r="M72" s="208"/>
      <c r="N72" s="208"/>
      <c r="O72" s="208"/>
      <c r="P72" s="208" t="s">
        <v>1086</v>
      </c>
      <c r="Q72" s="208"/>
    </row>
    <row r="73" spans="1:17" ht="15.75" customHeight="1">
      <c r="A73" s="352" t="s">
        <v>208</v>
      </c>
      <c r="B73" s="208" t="s">
        <v>5307</v>
      </c>
      <c r="C73" s="208" t="s">
        <v>5307</v>
      </c>
      <c r="D73" s="208" t="s">
        <v>5306</v>
      </c>
      <c r="E73" s="355" t="s">
        <v>6115</v>
      </c>
      <c r="F73" s="352" t="s">
        <v>6118</v>
      </c>
      <c r="G73" s="352" t="s">
        <v>6119</v>
      </c>
      <c r="H73" s="352" t="s">
        <v>21</v>
      </c>
      <c r="I73" s="352" t="s">
        <v>6120</v>
      </c>
      <c r="J73" s="352"/>
      <c r="K73" s="352"/>
      <c r="L73" s="352"/>
      <c r="M73" s="208"/>
      <c r="N73" s="208" t="s">
        <v>5339</v>
      </c>
      <c r="O73" s="208" t="s">
        <v>42</v>
      </c>
      <c r="P73" s="208"/>
      <c r="Q73" s="208"/>
    </row>
    <row r="74" spans="1:17" ht="15.75" customHeight="1">
      <c r="A74" s="352" t="s">
        <v>208</v>
      </c>
      <c r="B74" s="208" t="s">
        <v>5306</v>
      </c>
      <c r="C74" s="208" t="s">
        <v>5307</v>
      </c>
      <c r="D74" s="208" t="s">
        <v>5306</v>
      </c>
      <c r="E74" s="355" t="s">
        <v>6115</v>
      </c>
      <c r="F74" s="352" t="s">
        <v>6123</v>
      </c>
      <c r="G74" s="352" t="s">
        <v>6124</v>
      </c>
      <c r="H74" s="352" t="s">
        <v>21</v>
      </c>
      <c r="I74" s="352" t="s">
        <v>6125</v>
      </c>
      <c r="J74" s="352" t="s">
        <v>6126</v>
      </c>
      <c r="K74" s="352"/>
      <c r="L74" s="352"/>
      <c r="M74" s="208"/>
      <c r="N74" s="208" t="s">
        <v>5339</v>
      </c>
      <c r="O74" s="208" t="s">
        <v>42</v>
      </c>
      <c r="P74" s="208"/>
      <c r="Q74" s="208"/>
    </row>
    <row r="75" spans="1:17" ht="15.75" customHeight="1">
      <c r="A75" s="352" t="s">
        <v>208</v>
      </c>
      <c r="B75" s="208" t="s">
        <v>5307</v>
      </c>
      <c r="C75" s="208" t="s">
        <v>5306</v>
      </c>
      <c r="D75" s="208" t="s">
        <v>5306</v>
      </c>
      <c r="E75" s="355" t="s">
        <v>6115</v>
      </c>
      <c r="F75" s="352" t="s">
        <v>6129</v>
      </c>
      <c r="G75" s="352" t="s">
        <v>6130</v>
      </c>
      <c r="H75" s="352" t="s">
        <v>1428</v>
      </c>
      <c r="I75" s="352" t="s">
        <v>6131</v>
      </c>
      <c r="J75" s="352"/>
      <c r="K75" s="352"/>
      <c r="L75" s="352"/>
      <c r="M75" s="208"/>
      <c r="N75" s="208" t="s">
        <v>5339</v>
      </c>
      <c r="O75" s="208" t="s">
        <v>42</v>
      </c>
      <c r="P75" s="208"/>
      <c r="Q75" s="208"/>
    </row>
    <row r="76" spans="1:17" ht="15.75" customHeight="1">
      <c r="A76" s="352" t="s">
        <v>208</v>
      </c>
      <c r="B76" s="208" t="s">
        <v>5307</v>
      </c>
      <c r="C76" s="208" t="s">
        <v>5307</v>
      </c>
      <c r="D76" s="208" t="s">
        <v>5307</v>
      </c>
      <c r="E76" s="355" t="s">
        <v>6115</v>
      </c>
      <c r="F76" s="352" t="s">
        <v>6134</v>
      </c>
      <c r="G76" s="352" t="s">
        <v>6135</v>
      </c>
      <c r="H76" s="352" t="s">
        <v>21</v>
      </c>
      <c r="I76" s="352" t="s">
        <v>6136</v>
      </c>
      <c r="J76" s="352"/>
      <c r="K76" s="352"/>
      <c r="L76" s="352"/>
      <c r="M76" s="208"/>
      <c r="N76" s="208" t="s">
        <v>5313</v>
      </c>
      <c r="O76" s="208" t="s">
        <v>5378</v>
      </c>
      <c r="P76" s="208"/>
      <c r="Q76" s="208"/>
    </row>
    <row r="77" spans="1:17" ht="15.75" customHeight="1">
      <c r="A77" s="352" t="s">
        <v>208</v>
      </c>
      <c r="B77" s="208" t="s">
        <v>5307</v>
      </c>
      <c r="C77" s="208" t="s">
        <v>5307</v>
      </c>
      <c r="D77" s="208" t="s">
        <v>5307</v>
      </c>
      <c r="E77" s="355" t="s">
        <v>6115</v>
      </c>
      <c r="F77" s="352" t="s">
        <v>6139</v>
      </c>
      <c r="G77" s="352" t="s">
        <v>6140</v>
      </c>
      <c r="H77" s="352" t="s">
        <v>1393</v>
      </c>
      <c r="I77" s="352" t="s">
        <v>6141</v>
      </c>
      <c r="J77" s="352"/>
      <c r="K77" s="352"/>
      <c r="L77" s="352"/>
      <c r="M77" s="208"/>
      <c r="N77" s="208" t="s">
        <v>5313</v>
      </c>
      <c r="O77" s="208" t="s">
        <v>5314</v>
      </c>
      <c r="P77" s="208"/>
      <c r="Q77" s="208"/>
    </row>
    <row r="78" spans="1:17" ht="15.75" customHeight="1">
      <c r="A78" s="352" t="s">
        <v>208</v>
      </c>
      <c r="B78" s="208"/>
      <c r="C78" s="208"/>
      <c r="D78" s="208"/>
      <c r="E78" s="355" t="s">
        <v>6146</v>
      </c>
      <c r="F78" s="352"/>
      <c r="G78" s="352"/>
      <c r="H78" s="352"/>
      <c r="I78" s="352"/>
      <c r="J78" s="352"/>
      <c r="K78" s="352"/>
      <c r="L78" s="352"/>
      <c r="M78" s="208"/>
      <c r="N78" s="208"/>
      <c r="O78" s="208"/>
      <c r="P78" s="208" t="s">
        <v>1086</v>
      </c>
      <c r="Q78" s="208"/>
    </row>
    <row r="79" spans="1:17" ht="15.75" customHeight="1">
      <c r="A79" s="352" t="s">
        <v>208</v>
      </c>
      <c r="B79" s="208" t="s">
        <v>5307</v>
      </c>
      <c r="C79" s="208" t="s">
        <v>5307</v>
      </c>
      <c r="D79" s="208" t="s">
        <v>5307</v>
      </c>
      <c r="E79" s="355" t="s">
        <v>6146</v>
      </c>
      <c r="F79" s="352" t="s">
        <v>6150</v>
      </c>
      <c r="G79" s="352" t="s">
        <v>6151</v>
      </c>
      <c r="H79" s="352" t="s">
        <v>42</v>
      </c>
      <c r="I79" s="352" t="s">
        <v>6152</v>
      </c>
      <c r="J79" s="352"/>
      <c r="K79" s="352"/>
      <c r="L79" s="352"/>
      <c r="M79" s="208"/>
      <c r="N79" s="208" t="s">
        <v>5339</v>
      </c>
      <c r="O79" s="208" t="s">
        <v>42</v>
      </c>
      <c r="P79" s="208"/>
      <c r="Q79" s="208"/>
    </row>
    <row r="80" spans="1:17" ht="15.75" customHeight="1">
      <c r="A80" s="352" t="s">
        <v>208</v>
      </c>
      <c r="B80" s="208" t="s">
        <v>5306</v>
      </c>
      <c r="C80" s="208" t="s">
        <v>5307</v>
      </c>
      <c r="D80" s="208" t="s">
        <v>5307</v>
      </c>
      <c r="E80" s="355" t="s">
        <v>6146</v>
      </c>
      <c r="F80" s="352" t="s">
        <v>6154</v>
      </c>
      <c r="G80" s="352" t="s">
        <v>6155</v>
      </c>
      <c r="H80" s="352" t="s">
        <v>21</v>
      </c>
      <c r="I80" s="352" t="s">
        <v>6156</v>
      </c>
      <c r="J80" s="352"/>
      <c r="K80" s="352"/>
      <c r="L80" s="352"/>
      <c r="M80" s="208"/>
      <c r="N80" s="208" t="s">
        <v>5313</v>
      </c>
      <c r="O80" s="208" t="s">
        <v>5314</v>
      </c>
      <c r="P80" s="208"/>
      <c r="Q80" s="208"/>
    </row>
    <row r="81" spans="1:17" ht="15.75" customHeight="1">
      <c r="A81" s="352" t="s">
        <v>208</v>
      </c>
      <c r="B81" s="208" t="s">
        <v>5307</v>
      </c>
      <c r="C81" s="208" t="s">
        <v>5307</v>
      </c>
      <c r="D81" s="208" t="s">
        <v>5307</v>
      </c>
      <c r="E81" s="355" t="s">
        <v>6146</v>
      </c>
      <c r="F81" s="352" t="s">
        <v>6162</v>
      </c>
      <c r="G81" s="352" t="s">
        <v>6163</v>
      </c>
      <c r="H81" s="352" t="s">
        <v>21</v>
      </c>
      <c r="I81" s="352" t="s">
        <v>6164</v>
      </c>
      <c r="J81" s="352"/>
      <c r="K81" s="352"/>
      <c r="L81" s="352"/>
      <c r="M81" s="208"/>
      <c r="N81" s="208" t="s">
        <v>5313</v>
      </c>
      <c r="O81" s="208" t="s">
        <v>5314</v>
      </c>
      <c r="P81" s="208"/>
      <c r="Q81" s="208" t="s">
        <v>5360</v>
      </c>
    </row>
    <row r="82" spans="1:17" ht="15.75" customHeight="1">
      <c r="A82" s="352" t="s">
        <v>208</v>
      </c>
      <c r="B82" s="208" t="s">
        <v>5307</v>
      </c>
      <c r="C82" s="208" t="s">
        <v>5307</v>
      </c>
      <c r="D82" s="208" t="s">
        <v>5307</v>
      </c>
      <c r="E82" s="355" t="s">
        <v>6146</v>
      </c>
      <c r="F82" s="352" t="s">
        <v>6169</v>
      </c>
      <c r="G82" s="352" t="s">
        <v>6170</v>
      </c>
      <c r="H82" s="352" t="s">
        <v>1428</v>
      </c>
      <c r="I82" s="352" t="s">
        <v>6171</v>
      </c>
      <c r="J82" s="352" t="s">
        <v>6172</v>
      </c>
      <c r="K82" s="352"/>
      <c r="L82" s="352"/>
      <c r="M82" s="208"/>
      <c r="N82" s="208" t="s">
        <v>5339</v>
      </c>
      <c r="O82" s="208" t="s">
        <v>42</v>
      </c>
      <c r="P82" s="208"/>
      <c r="Q82" s="208"/>
    </row>
    <row r="83" spans="1:17" ht="15.75" customHeight="1">
      <c r="A83" s="352" t="s">
        <v>208</v>
      </c>
      <c r="B83" s="208" t="s">
        <v>5307</v>
      </c>
      <c r="C83" s="208" t="s">
        <v>5307</v>
      </c>
      <c r="D83" s="208" t="s">
        <v>5307</v>
      </c>
      <c r="E83" s="355" t="s">
        <v>6146</v>
      </c>
      <c r="F83" s="352" t="s">
        <v>6174</v>
      </c>
      <c r="G83" s="352" t="s">
        <v>6175</v>
      </c>
      <c r="H83" s="352" t="s">
        <v>21</v>
      </c>
      <c r="I83" s="352" t="s">
        <v>6176</v>
      </c>
      <c r="J83" s="352"/>
      <c r="K83" s="352"/>
      <c r="L83" s="352"/>
      <c r="M83" s="208"/>
      <c r="N83" s="208" t="s">
        <v>5313</v>
      </c>
      <c r="O83" s="208" t="s">
        <v>5314</v>
      </c>
      <c r="P83" s="208"/>
      <c r="Q83" s="208"/>
    </row>
    <row r="84" spans="1:17" ht="15.75" customHeight="1">
      <c r="A84" s="352" t="s">
        <v>208</v>
      </c>
      <c r="B84" s="208" t="s">
        <v>5374</v>
      </c>
      <c r="C84" s="208" t="s">
        <v>5307</v>
      </c>
      <c r="D84" s="208" t="s">
        <v>5374</v>
      </c>
      <c r="E84" s="355" t="s">
        <v>6146</v>
      </c>
      <c r="F84" s="352" t="s">
        <v>6181</v>
      </c>
      <c r="G84" s="352" t="s">
        <v>6182</v>
      </c>
      <c r="H84" s="352" t="s">
        <v>6184</v>
      </c>
      <c r="I84" s="352" t="s">
        <v>6183</v>
      </c>
      <c r="J84" s="352"/>
      <c r="K84" s="352"/>
      <c r="L84" s="352"/>
      <c r="M84" s="208"/>
      <c r="N84" s="208" t="s">
        <v>5339</v>
      </c>
      <c r="O84" s="208" t="s">
        <v>42</v>
      </c>
      <c r="P84" s="208"/>
      <c r="Q84" s="208"/>
    </row>
    <row r="85" spans="1:17" ht="15.75" customHeight="1">
      <c r="A85" s="352" t="s">
        <v>208</v>
      </c>
      <c r="B85" s="208" t="s">
        <v>5374</v>
      </c>
      <c r="C85" s="208" t="s">
        <v>5307</v>
      </c>
      <c r="D85" s="208" t="s">
        <v>5374</v>
      </c>
      <c r="E85" s="355" t="s">
        <v>6146</v>
      </c>
      <c r="F85" s="352" t="s">
        <v>6187</v>
      </c>
      <c r="G85" s="352" t="s">
        <v>6188</v>
      </c>
      <c r="H85" s="352" t="s">
        <v>6184</v>
      </c>
      <c r="I85" s="352" t="s">
        <v>6189</v>
      </c>
      <c r="J85" s="352"/>
      <c r="K85" s="352"/>
      <c r="L85" s="352"/>
      <c r="M85" s="208"/>
      <c r="N85" s="208" t="s">
        <v>5313</v>
      </c>
      <c r="O85" s="208" t="s">
        <v>5378</v>
      </c>
      <c r="P85" s="208"/>
      <c r="Q85" s="208"/>
    </row>
    <row r="86" spans="1:17" ht="15.75" customHeight="1">
      <c r="A86" s="352" t="s">
        <v>208</v>
      </c>
      <c r="B86" s="208" t="s">
        <v>5307</v>
      </c>
      <c r="C86" s="208" t="s">
        <v>5307</v>
      </c>
      <c r="D86" s="208" t="s">
        <v>5307</v>
      </c>
      <c r="E86" s="355" t="s">
        <v>6146</v>
      </c>
      <c r="F86" s="352" t="s">
        <v>6195</v>
      </c>
      <c r="G86" s="352" t="s">
        <v>6196</v>
      </c>
      <c r="H86" s="352" t="s">
        <v>1428</v>
      </c>
      <c r="I86" s="352" t="s">
        <v>6197</v>
      </c>
      <c r="J86" s="352"/>
      <c r="K86" s="352"/>
      <c r="L86" s="352"/>
      <c r="M86" s="208"/>
      <c r="N86" s="208" t="s">
        <v>5339</v>
      </c>
      <c r="O86" s="208" t="s">
        <v>42</v>
      </c>
      <c r="P86" s="208"/>
      <c r="Q86" s="208"/>
    </row>
    <row r="87" spans="1:17" ht="15.75" customHeight="1">
      <c r="A87" s="352" t="s">
        <v>208</v>
      </c>
      <c r="B87" s="208" t="s">
        <v>5307</v>
      </c>
      <c r="C87" s="208" t="s">
        <v>5307</v>
      </c>
      <c r="D87" s="208" t="s">
        <v>5307</v>
      </c>
      <c r="E87" s="355" t="s">
        <v>6146</v>
      </c>
      <c r="F87" s="352" t="s">
        <v>6200</v>
      </c>
      <c r="G87" s="352" t="s">
        <v>6201</v>
      </c>
      <c r="H87" s="352" t="s">
        <v>5443</v>
      </c>
      <c r="I87" s="352" t="s">
        <v>6202</v>
      </c>
      <c r="J87" s="352" t="s">
        <v>6203</v>
      </c>
      <c r="K87" s="352" t="s">
        <v>6204</v>
      </c>
      <c r="L87" s="352"/>
      <c r="M87" s="208"/>
      <c r="N87" s="208" t="s">
        <v>5313</v>
      </c>
      <c r="O87" s="208" t="s">
        <v>5378</v>
      </c>
      <c r="P87" s="208"/>
      <c r="Q87" s="208"/>
    </row>
    <row r="88" spans="1:17" ht="15.75" customHeight="1">
      <c r="A88" s="352" t="s">
        <v>208</v>
      </c>
      <c r="B88" s="208"/>
      <c r="C88" s="208"/>
      <c r="D88" s="208"/>
      <c r="E88" s="355" t="s">
        <v>6209</v>
      </c>
      <c r="F88" s="352"/>
      <c r="G88" s="352"/>
      <c r="H88" s="352"/>
      <c r="I88" s="352"/>
      <c r="J88" s="352"/>
      <c r="K88" s="352"/>
      <c r="L88" s="352"/>
      <c r="M88" s="208"/>
      <c r="N88" s="208"/>
      <c r="O88" s="208"/>
      <c r="P88" s="208" t="s">
        <v>5647</v>
      </c>
      <c r="Q88" s="208"/>
    </row>
    <row r="89" spans="1:17" ht="15.75" customHeight="1">
      <c r="A89" s="352" t="s">
        <v>208</v>
      </c>
      <c r="B89" s="208" t="s">
        <v>5306</v>
      </c>
      <c r="C89" s="208" t="s">
        <v>5307</v>
      </c>
      <c r="D89" s="208" t="s">
        <v>5306</v>
      </c>
      <c r="E89" s="355" t="s">
        <v>6209</v>
      </c>
      <c r="F89" s="352" t="s">
        <v>6213</v>
      </c>
      <c r="G89" s="352" t="s">
        <v>6214</v>
      </c>
      <c r="H89" s="352" t="s">
        <v>21</v>
      </c>
      <c r="I89" s="352" t="s">
        <v>6215</v>
      </c>
      <c r="J89" s="352"/>
      <c r="K89" s="352"/>
      <c r="L89" s="352"/>
      <c r="M89" s="208"/>
      <c r="N89" s="208" t="s">
        <v>5313</v>
      </c>
      <c r="O89" s="208" t="s">
        <v>5314</v>
      </c>
      <c r="P89" s="208"/>
      <c r="Q89" s="208"/>
    </row>
    <row r="90" spans="1:17" ht="15.75" customHeight="1">
      <c r="A90" s="352" t="s">
        <v>208</v>
      </c>
      <c r="B90" s="208" t="s">
        <v>5307</v>
      </c>
      <c r="C90" s="208" t="s">
        <v>5307</v>
      </c>
      <c r="D90" s="208" t="s">
        <v>5307</v>
      </c>
      <c r="E90" s="355" t="s">
        <v>6209</v>
      </c>
      <c r="F90" s="352" t="s">
        <v>6219</v>
      </c>
      <c r="G90" s="352" t="s">
        <v>6220</v>
      </c>
      <c r="H90" s="352" t="s">
        <v>21</v>
      </c>
      <c r="I90" s="352" t="s">
        <v>6221</v>
      </c>
      <c r="J90" s="352"/>
      <c r="K90" s="352"/>
      <c r="L90" s="352"/>
      <c r="M90" s="208"/>
      <c r="N90" s="208" t="s">
        <v>5313</v>
      </c>
      <c r="O90" s="208" t="s">
        <v>5378</v>
      </c>
      <c r="P90" s="208"/>
      <c r="Q90" s="208"/>
    </row>
    <row r="91" spans="1:17" ht="15.75" customHeight="1">
      <c r="A91" s="352" t="s">
        <v>208</v>
      </c>
      <c r="B91" s="208" t="s">
        <v>5307</v>
      </c>
      <c r="C91" s="208" t="s">
        <v>5307</v>
      </c>
      <c r="D91" s="208" t="s">
        <v>5306</v>
      </c>
      <c r="E91" s="355" t="s">
        <v>6209</v>
      </c>
      <c r="F91" s="352" t="s">
        <v>6225</v>
      </c>
      <c r="G91" s="352" t="s">
        <v>6226</v>
      </c>
      <c r="H91" s="352" t="s">
        <v>21</v>
      </c>
      <c r="I91" s="352" t="s">
        <v>6227</v>
      </c>
      <c r="J91" s="352" t="s">
        <v>6228</v>
      </c>
      <c r="K91" s="352"/>
      <c r="L91" s="352"/>
      <c r="M91" s="208"/>
      <c r="N91" s="208" t="s">
        <v>5313</v>
      </c>
      <c r="O91" s="208" t="s">
        <v>5314</v>
      </c>
      <c r="P91" s="208"/>
      <c r="Q91" s="208"/>
    </row>
    <row r="92" spans="1:17" ht="15.75" customHeight="1">
      <c r="A92" s="352" t="s">
        <v>208</v>
      </c>
      <c r="B92" s="208" t="s">
        <v>5307</v>
      </c>
      <c r="C92" s="208" t="s">
        <v>5306</v>
      </c>
      <c r="D92" s="208" t="s">
        <v>5307</v>
      </c>
      <c r="E92" s="355" t="s">
        <v>6209</v>
      </c>
      <c r="F92" s="352" t="s">
        <v>6235</v>
      </c>
      <c r="G92" s="352" t="s">
        <v>6236</v>
      </c>
      <c r="H92" s="352" t="s">
        <v>5448</v>
      </c>
      <c r="I92" s="352" t="s">
        <v>6237</v>
      </c>
      <c r="J92" s="352"/>
      <c r="K92" s="352"/>
      <c r="L92" s="352"/>
      <c r="M92" s="208"/>
      <c r="N92" s="208" t="s">
        <v>5313</v>
      </c>
      <c r="O92" s="208" t="s">
        <v>5378</v>
      </c>
      <c r="P92" s="208"/>
      <c r="Q92" s="208"/>
    </row>
    <row r="93" spans="1:17" ht="15.75" customHeight="1">
      <c r="A93" s="352" t="s">
        <v>208</v>
      </c>
      <c r="B93" s="208" t="s">
        <v>5306</v>
      </c>
      <c r="C93" s="208" t="s">
        <v>5307</v>
      </c>
      <c r="D93" s="208" t="s">
        <v>5307</v>
      </c>
      <c r="E93" s="355" t="s">
        <v>6209</v>
      </c>
      <c r="F93" s="352" t="s">
        <v>6241</v>
      </c>
      <c r="G93" s="352" t="s">
        <v>6242</v>
      </c>
      <c r="H93" s="352" t="s">
        <v>21</v>
      </c>
      <c r="I93" s="352" t="s">
        <v>6243</v>
      </c>
      <c r="J93" s="352"/>
      <c r="K93" s="352"/>
      <c r="L93" s="352"/>
      <c r="M93" s="208"/>
      <c r="N93" s="208" t="s">
        <v>5339</v>
      </c>
      <c r="O93" s="208" t="s">
        <v>42</v>
      </c>
      <c r="P93" s="208"/>
      <c r="Q93" s="208"/>
    </row>
    <row r="94" spans="1:17" ht="15.75" customHeight="1">
      <c r="A94" s="352" t="s">
        <v>208</v>
      </c>
      <c r="B94" s="208" t="s">
        <v>5307</v>
      </c>
      <c r="C94" s="208" t="s">
        <v>5306</v>
      </c>
      <c r="D94" s="208" t="s">
        <v>5307</v>
      </c>
      <c r="E94" s="355" t="s">
        <v>6209</v>
      </c>
      <c r="F94" s="352" t="s">
        <v>6246</v>
      </c>
      <c r="G94" s="352" t="s">
        <v>6247</v>
      </c>
      <c r="H94" s="352" t="s">
        <v>5448</v>
      </c>
      <c r="I94" s="352" t="s">
        <v>6248</v>
      </c>
      <c r="J94" s="352"/>
      <c r="K94" s="352"/>
      <c r="L94" s="352"/>
      <c r="M94" s="208"/>
      <c r="N94" s="208" t="s">
        <v>5313</v>
      </c>
      <c r="O94" s="208" t="s">
        <v>5314</v>
      </c>
      <c r="P94" s="208"/>
      <c r="Q94" s="208"/>
    </row>
    <row r="95" spans="1:17" ht="15.75" customHeight="1">
      <c r="A95" s="352" t="s">
        <v>208</v>
      </c>
      <c r="B95" s="208" t="s">
        <v>5374</v>
      </c>
      <c r="C95" s="208" t="s">
        <v>5306</v>
      </c>
      <c r="D95" s="208" t="s">
        <v>5307</v>
      </c>
      <c r="E95" s="355" t="s">
        <v>6209</v>
      </c>
      <c r="F95" s="352" t="s">
        <v>6252</v>
      </c>
      <c r="G95" s="352" t="s">
        <v>6253</v>
      </c>
      <c r="H95" s="352" t="s">
        <v>1393</v>
      </c>
      <c r="I95" s="352" t="s">
        <v>6254</v>
      </c>
      <c r="J95" s="352"/>
      <c r="K95" s="352"/>
      <c r="L95" s="352"/>
      <c r="M95" s="208"/>
      <c r="N95" s="208" t="s">
        <v>5339</v>
      </c>
      <c r="O95" s="208" t="s">
        <v>42</v>
      </c>
      <c r="P95" s="208"/>
      <c r="Q95" s="208"/>
    </row>
    <row r="96" spans="1:17" ht="15.75" customHeight="1">
      <c r="A96" s="352" t="s">
        <v>208</v>
      </c>
      <c r="B96" s="208" t="s">
        <v>5307</v>
      </c>
      <c r="C96" s="208" t="s">
        <v>5306</v>
      </c>
      <c r="D96" s="208" t="s">
        <v>5306</v>
      </c>
      <c r="E96" s="355" t="s">
        <v>6209</v>
      </c>
      <c r="F96" s="352" t="s">
        <v>6257</v>
      </c>
      <c r="G96" s="352" t="s">
        <v>6258</v>
      </c>
      <c r="H96" s="352" t="s">
        <v>1393</v>
      </c>
      <c r="I96" s="352" t="s">
        <v>6259</v>
      </c>
      <c r="J96" s="352"/>
      <c r="K96" s="352"/>
      <c r="L96" s="352"/>
      <c r="M96" s="208"/>
      <c r="N96" s="208" t="s">
        <v>5339</v>
      </c>
      <c r="O96" s="208" t="s">
        <v>42</v>
      </c>
      <c r="P96" s="208"/>
      <c r="Q96" s="208"/>
    </row>
    <row r="97" spans="1:17" ht="15.75" customHeight="1">
      <c r="A97" s="352" t="s">
        <v>208</v>
      </c>
      <c r="B97" s="208" t="s">
        <v>5374</v>
      </c>
      <c r="C97" s="208" t="s">
        <v>5306</v>
      </c>
      <c r="D97" s="208" t="s">
        <v>5306</v>
      </c>
      <c r="E97" s="355" t="s">
        <v>6209</v>
      </c>
      <c r="F97" s="352" t="s">
        <v>6264</v>
      </c>
      <c r="G97" s="352" t="s">
        <v>6265</v>
      </c>
      <c r="H97" s="352" t="s">
        <v>1393</v>
      </c>
      <c r="I97" s="352" t="s">
        <v>6266</v>
      </c>
      <c r="J97" s="352"/>
      <c r="K97" s="352"/>
      <c r="L97" s="352" t="s">
        <v>6267</v>
      </c>
      <c r="M97" s="208"/>
      <c r="N97" s="208" t="s">
        <v>5313</v>
      </c>
      <c r="O97" s="208" t="s">
        <v>5378</v>
      </c>
      <c r="P97" s="208"/>
      <c r="Q97" s="208"/>
    </row>
    <row r="98" spans="1:17" ht="15.75" customHeight="1">
      <c r="A98" s="352" t="s">
        <v>208</v>
      </c>
      <c r="B98" s="208" t="s">
        <v>5374</v>
      </c>
      <c r="C98" s="208" t="s">
        <v>5307</v>
      </c>
      <c r="D98" s="208" t="s">
        <v>5306</v>
      </c>
      <c r="E98" s="355" t="s">
        <v>6209</v>
      </c>
      <c r="F98" s="352" t="s">
        <v>6270</v>
      </c>
      <c r="G98" s="352" t="s">
        <v>6271</v>
      </c>
      <c r="H98" s="352" t="s">
        <v>1393</v>
      </c>
      <c r="I98" s="352" t="s">
        <v>6272</v>
      </c>
      <c r="J98" s="352"/>
      <c r="K98" s="352"/>
      <c r="L98" s="352"/>
      <c r="M98" s="208"/>
      <c r="N98" s="208" t="s">
        <v>5313</v>
      </c>
      <c r="O98" s="208" t="s">
        <v>5378</v>
      </c>
      <c r="P98" s="208"/>
      <c r="Q98" s="208"/>
    </row>
    <row r="99" spans="1:17" ht="15.75" customHeight="1">
      <c r="A99" s="352" t="s">
        <v>208</v>
      </c>
      <c r="B99" s="208" t="s">
        <v>5374</v>
      </c>
      <c r="C99" s="208" t="s">
        <v>5307</v>
      </c>
      <c r="D99" s="208" t="s">
        <v>5307</v>
      </c>
      <c r="E99" s="355" t="s">
        <v>6209</v>
      </c>
      <c r="F99" s="352" t="s">
        <v>6275</v>
      </c>
      <c r="G99" s="352" t="s">
        <v>6276</v>
      </c>
      <c r="H99" s="352" t="s">
        <v>5597</v>
      </c>
      <c r="I99" s="352" t="s">
        <v>6277</v>
      </c>
      <c r="J99" s="352"/>
      <c r="K99" s="352"/>
      <c r="L99" s="352"/>
      <c r="M99" s="208"/>
      <c r="N99" s="208" t="s">
        <v>5313</v>
      </c>
      <c r="O99" s="208" t="s">
        <v>5378</v>
      </c>
      <c r="P99" s="208"/>
      <c r="Q99" s="208"/>
    </row>
    <row r="100" spans="1:17" ht="15.75" customHeight="1">
      <c r="A100" s="352" t="s">
        <v>208</v>
      </c>
      <c r="B100" s="208" t="s">
        <v>5307</v>
      </c>
      <c r="C100" s="208" t="s">
        <v>5307</v>
      </c>
      <c r="D100" s="208" t="s">
        <v>5307</v>
      </c>
      <c r="E100" s="355" t="s">
        <v>6209</v>
      </c>
      <c r="F100" s="352" t="s">
        <v>6281</v>
      </c>
      <c r="G100" s="352" t="s">
        <v>6282</v>
      </c>
      <c r="H100" s="352" t="s">
        <v>5448</v>
      </c>
      <c r="I100" s="352" t="s">
        <v>6283</v>
      </c>
      <c r="J100" s="352"/>
      <c r="K100" s="352"/>
      <c r="L100" s="352"/>
      <c r="M100" s="208"/>
      <c r="N100" s="208" t="s">
        <v>5339</v>
      </c>
      <c r="O100" s="208" t="s">
        <v>42</v>
      </c>
      <c r="P100" s="208"/>
      <c r="Q100" s="208"/>
    </row>
    <row r="101" spans="1:17" ht="15.75" customHeight="1">
      <c r="A101" s="352" t="s">
        <v>208</v>
      </c>
      <c r="B101" s="208" t="s">
        <v>5307</v>
      </c>
      <c r="C101" s="208" t="s">
        <v>5306</v>
      </c>
      <c r="D101" s="208" t="s">
        <v>5307</v>
      </c>
      <c r="E101" s="355" t="s">
        <v>6209</v>
      </c>
      <c r="F101" s="352" t="s">
        <v>6287</v>
      </c>
      <c r="G101" s="352" t="s">
        <v>6288</v>
      </c>
      <c r="H101" s="352" t="s">
        <v>1428</v>
      </c>
      <c r="I101" s="352" t="s">
        <v>6289</v>
      </c>
      <c r="J101" s="352" t="s">
        <v>6290</v>
      </c>
      <c r="K101" s="352"/>
      <c r="L101" s="352"/>
      <c r="M101" s="208"/>
      <c r="N101" s="208" t="s">
        <v>5313</v>
      </c>
      <c r="O101" s="208" t="s">
        <v>5314</v>
      </c>
      <c r="P101" s="208"/>
      <c r="Q101" s="208"/>
    </row>
    <row r="102" spans="1:17" ht="15.75" customHeight="1">
      <c r="A102" s="352" t="s">
        <v>208</v>
      </c>
      <c r="B102" s="208" t="s">
        <v>5306</v>
      </c>
      <c r="C102" s="208" t="s">
        <v>5306</v>
      </c>
      <c r="D102" s="208" t="s">
        <v>5307</v>
      </c>
      <c r="E102" s="355" t="s">
        <v>6209</v>
      </c>
      <c r="F102" s="352" t="s">
        <v>6295</v>
      </c>
      <c r="G102" s="352" t="s">
        <v>6296</v>
      </c>
      <c r="H102" s="352" t="s">
        <v>5448</v>
      </c>
      <c r="I102" s="352" t="s">
        <v>6297</v>
      </c>
      <c r="J102" s="352" t="s">
        <v>6298</v>
      </c>
      <c r="K102" s="352"/>
      <c r="L102" s="352"/>
      <c r="M102" s="208"/>
      <c r="N102" s="208" t="s">
        <v>5313</v>
      </c>
      <c r="O102" s="208" t="s">
        <v>5314</v>
      </c>
      <c r="P102" s="208"/>
      <c r="Q102" s="208"/>
    </row>
    <row r="103" spans="1:17" ht="15.75" customHeight="1">
      <c r="A103" s="352" t="s">
        <v>208</v>
      </c>
      <c r="B103" s="208"/>
      <c r="C103" s="208"/>
      <c r="D103" s="208"/>
      <c r="E103" s="355" t="s">
        <v>6302</v>
      </c>
      <c r="F103" s="352"/>
      <c r="G103" s="352"/>
      <c r="H103" s="352"/>
      <c r="I103" s="352"/>
      <c r="J103" s="352"/>
      <c r="K103" s="352"/>
      <c r="L103" s="352"/>
      <c r="M103" s="208"/>
      <c r="N103" s="208"/>
      <c r="O103" s="208"/>
      <c r="P103" s="208" t="s">
        <v>1086</v>
      </c>
      <c r="Q103" s="208"/>
    </row>
    <row r="104" spans="1:17" ht="15.75" customHeight="1">
      <c r="A104" s="352" t="s">
        <v>208</v>
      </c>
      <c r="B104" s="208" t="s">
        <v>5307</v>
      </c>
      <c r="C104" s="208" t="s">
        <v>5307</v>
      </c>
      <c r="D104" s="208" t="s">
        <v>5306</v>
      </c>
      <c r="E104" s="355" t="s">
        <v>6302</v>
      </c>
      <c r="F104" s="352" t="s">
        <v>6305</v>
      </c>
      <c r="G104" s="352" t="s">
        <v>6306</v>
      </c>
      <c r="H104" s="352" t="s">
        <v>5597</v>
      </c>
      <c r="I104" s="352" t="s">
        <v>6307</v>
      </c>
      <c r="J104" s="352"/>
      <c r="K104" s="352"/>
      <c r="L104" s="352"/>
      <c r="M104" s="208"/>
      <c r="N104" s="208" t="s">
        <v>5313</v>
      </c>
      <c r="O104" s="208" t="s">
        <v>5378</v>
      </c>
      <c r="P104" s="208"/>
      <c r="Q104" s="208"/>
    </row>
    <row r="105" spans="1:17" ht="15.75" customHeight="1">
      <c r="A105" s="352" t="s">
        <v>208</v>
      </c>
      <c r="B105" s="208" t="s">
        <v>5307</v>
      </c>
      <c r="C105" s="208" t="s">
        <v>5374</v>
      </c>
      <c r="D105" s="208" t="s">
        <v>5307</v>
      </c>
      <c r="E105" s="355" t="s">
        <v>6302</v>
      </c>
      <c r="F105" s="352" t="s">
        <v>6314</v>
      </c>
      <c r="G105" s="352" t="s">
        <v>6315</v>
      </c>
      <c r="H105" s="352" t="s">
        <v>5448</v>
      </c>
      <c r="I105" s="352" t="s">
        <v>6316</v>
      </c>
      <c r="J105" s="352"/>
      <c r="K105" s="352"/>
      <c r="L105" s="352"/>
      <c r="M105" s="208"/>
      <c r="N105" s="208" t="s">
        <v>5313</v>
      </c>
      <c r="O105" s="208" t="s">
        <v>5314</v>
      </c>
      <c r="P105" s="208"/>
      <c r="Q105" s="208" t="s">
        <v>5360</v>
      </c>
    </row>
    <row r="106" spans="1:17" ht="15.75" customHeight="1">
      <c r="A106" s="352" t="s">
        <v>208</v>
      </c>
      <c r="B106" s="208" t="s">
        <v>5307</v>
      </c>
      <c r="C106" s="208" t="s">
        <v>5307</v>
      </c>
      <c r="D106" s="208" t="s">
        <v>5307</v>
      </c>
      <c r="E106" s="355" t="s">
        <v>6302</v>
      </c>
      <c r="F106" s="352" t="s">
        <v>6323</v>
      </c>
      <c r="G106" s="352" t="s">
        <v>6324</v>
      </c>
      <c r="H106" s="352" t="s">
        <v>6327</v>
      </c>
      <c r="I106" s="352" t="s">
        <v>6325</v>
      </c>
      <c r="J106" s="352" t="s">
        <v>6326</v>
      </c>
      <c r="K106" s="352"/>
      <c r="L106" s="352"/>
      <c r="M106" s="208"/>
      <c r="N106" s="208" t="s">
        <v>5313</v>
      </c>
      <c r="O106" s="208" t="s">
        <v>5314</v>
      </c>
      <c r="P106" s="208"/>
      <c r="Q106" s="208"/>
    </row>
    <row r="107" spans="1:17" ht="15.75" customHeight="1">
      <c r="A107" s="352" t="s">
        <v>208</v>
      </c>
      <c r="B107" s="208" t="s">
        <v>5307</v>
      </c>
      <c r="C107" s="208" t="s">
        <v>5307</v>
      </c>
      <c r="D107" s="208" t="s">
        <v>5307</v>
      </c>
      <c r="E107" s="355" t="s">
        <v>6302</v>
      </c>
      <c r="F107" s="352" t="s">
        <v>6332</v>
      </c>
      <c r="G107" s="352" t="s">
        <v>6333</v>
      </c>
      <c r="H107" s="352" t="s">
        <v>1393</v>
      </c>
      <c r="I107" s="352" t="s">
        <v>6334</v>
      </c>
      <c r="J107" s="352" t="s">
        <v>6335</v>
      </c>
      <c r="K107" s="352"/>
      <c r="L107" s="352"/>
      <c r="M107" s="208"/>
      <c r="N107" s="208" t="s">
        <v>5313</v>
      </c>
      <c r="O107" s="208" t="s">
        <v>5314</v>
      </c>
      <c r="P107" s="208"/>
      <c r="Q107" s="208"/>
    </row>
    <row r="108" spans="1:17" ht="15.75" customHeight="1">
      <c r="A108" s="352" t="s">
        <v>208</v>
      </c>
      <c r="B108" s="208" t="s">
        <v>5307</v>
      </c>
      <c r="C108" s="208" t="s">
        <v>5306</v>
      </c>
      <c r="D108" s="208" t="s">
        <v>5307</v>
      </c>
      <c r="E108" s="355" t="s">
        <v>6302</v>
      </c>
      <c r="F108" s="352" t="s">
        <v>6343</v>
      </c>
      <c r="G108" s="352" t="s">
        <v>6344</v>
      </c>
      <c r="H108" s="352" t="s">
        <v>5443</v>
      </c>
      <c r="I108" s="352" t="s">
        <v>6345</v>
      </c>
      <c r="J108" s="352" t="s">
        <v>6346</v>
      </c>
      <c r="K108" s="352"/>
      <c r="L108" s="352"/>
      <c r="M108" s="208"/>
      <c r="N108" s="208" t="s">
        <v>5313</v>
      </c>
      <c r="O108" s="208" t="s">
        <v>5314</v>
      </c>
      <c r="P108" s="208"/>
      <c r="Q108" s="208"/>
    </row>
    <row r="109" spans="1:17" ht="15.75" customHeight="1">
      <c r="A109" s="352" t="s">
        <v>208</v>
      </c>
      <c r="B109" s="208" t="s">
        <v>5307</v>
      </c>
      <c r="C109" s="208" t="s">
        <v>5307</v>
      </c>
      <c r="D109" s="208" t="s">
        <v>5307</v>
      </c>
      <c r="E109" s="355" t="s">
        <v>6302</v>
      </c>
      <c r="F109" s="352" t="s">
        <v>6353</v>
      </c>
      <c r="G109" s="352" t="s">
        <v>6354</v>
      </c>
      <c r="H109" s="352" t="s">
        <v>6327</v>
      </c>
      <c r="I109" s="352" t="s">
        <v>6355</v>
      </c>
      <c r="J109" s="352"/>
      <c r="K109" s="352"/>
      <c r="L109" s="352"/>
      <c r="M109" s="208"/>
      <c r="N109" s="208" t="s">
        <v>5313</v>
      </c>
      <c r="O109" s="208" t="s">
        <v>5314</v>
      </c>
      <c r="P109" s="208"/>
      <c r="Q109" s="208"/>
    </row>
    <row r="110" spans="1:17" ht="15.75" customHeight="1">
      <c r="A110" s="352" t="s">
        <v>208</v>
      </c>
      <c r="B110" s="208" t="s">
        <v>5306</v>
      </c>
      <c r="C110" s="208" t="s">
        <v>5307</v>
      </c>
      <c r="D110" s="208" t="s">
        <v>5306</v>
      </c>
      <c r="E110" s="355" t="s">
        <v>6302</v>
      </c>
      <c r="F110" s="352" t="s">
        <v>6362</v>
      </c>
      <c r="G110" s="352" t="s">
        <v>6363</v>
      </c>
      <c r="H110" s="352" t="s">
        <v>5592</v>
      </c>
      <c r="I110" s="352" t="s">
        <v>6364</v>
      </c>
      <c r="J110" s="352"/>
      <c r="K110" s="352"/>
      <c r="L110" s="352"/>
      <c r="M110" s="208"/>
      <c r="N110" s="208" t="s">
        <v>5313</v>
      </c>
      <c r="O110" s="208" t="s">
        <v>5314</v>
      </c>
      <c r="P110" s="208"/>
      <c r="Q110" s="208" t="s">
        <v>5360</v>
      </c>
    </row>
    <row r="111" spans="1:17" ht="15.75" customHeight="1">
      <c r="A111" s="352" t="s">
        <v>208</v>
      </c>
      <c r="B111" s="208" t="s">
        <v>5306</v>
      </c>
      <c r="C111" s="208" t="s">
        <v>5307</v>
      </c>
      <c r="D111" s="208" t="s">
        <v>5306</v>
      </c>
      <c r="E111" s="355" t="s">
        <v>6302</v>
      </c>
      <c r="F111" s="352" t="s">
        <v>6368</v>
      </c>
      <c r="G111" s="352" t="s">
        <v>6369</v>
      </c>
      <c r="H111" s="352" t="s">
        <v>5592</v>
      </c>
      <c r="I111" s="352" t="s">
        <v>6370</v>
      </c>
      <c r="J111" s="352"/>
      <c r="K111" s="352"/>
      <c r="L111" s="352" t="s">
        <v>6371</v>
      </c>
      <c r="M111" s="208"/>
      <c r="N111" s="208" t="s">
        <v>5313</v>
      </c>
      <c r="O111" s="208" t="s">
        <v>5314</v>
      </c>
      <c r="P111" s="208"/>
      <c r="Q111" s="208"/>
    </row>
    <row r="112" spans="1:17" ht="15.75" customHeight="1">
      <c r="A112" s="352" t="s">
        <v>208</v>
      </c>
      <c r="B112" s="208" t="s">
        <v>5374</v>
      </c>
      <c r="C112" s="208" t="s">
        <v>5307</v>
      </c>
      <c r="D112" s="208" t="s">
        <v>5306</v>
      </c>
      <c r="E112" s="355" t="s">
        <v>6302</v>
      </c>
      <c r="F112" s="352" t="s">
        <v>6376</v>
      </c>
      <c r="G112" s="352" t="s">
        <v>6377</v>
      </c>
      <c r="H112" s="352" t="s">
        <v>5597</v>
      </c>
      <c r="I112" s="352" t="s">
        <v>6378</v>
      </c>
      <c r="J112" s="352"/>
      <c r="K112" s="352"/>
      <c r="L112" s="352"/>
      <c r="M112" s="208"/>
      <c r="N112" s="208" t="s">
        <v>5339</v>
      </c>
      <c r="O112" s="208" t="s">
        <v>42</v>
      </c>
      <c r="P112" s="208"/>
      <c r="Q112" s="208"/>
    </row>
    <row r="113" spans="1:17" ht="15.75" customHeight="1">
      <c r="A113" s="352" t="s">
        <v>208</v>
      </c>
      <c r="B113" s="208" t="s">
        <v>5307</v>
      </c>
      <c r="C113" s="208" t="s">
        <v>5307</v>
      </c>
      <c r="D113" s="208" t="s">
        <v>5306</v>
      </c>
      <c r="E113" s="355" t="s">
        <v>6302</v>
      </c>
      <c r="F113" s="352" t="s">
        <v>6380</v>
      </c>
      <c r="G113" s="352" t="s">
        <v>6381</v>
      </c>
      <c r="H113" s="352" t="s">
        <v>6184</v>
      </c>
      <c r="I113" s="352" t="s">
        <v>6382</v>
      </c>
      <c r="J113" s="352" t="s">
        <v>6383</v>
      </c>
      <c r="K113" s="352"/>
      <c r="L113" s="352"/>
      <c r="M113" s="208"/>
      <c r="N113" s="208" t="s">
        <v>5339</v>
      </c>
      <c r="O113" s="208" t="s">
        <v>42</v>
      </c>
      <c r="P113" s="208"/>
      <c r="Q113" s="208"/>
    </row>
    <row r="114" spans="1:17" ht="15.75" customHeight="1">
      <c r="A114" s="352" t="s">
        <v>208</v>
      </c>
      <c r="B114" s="208" t="s">
        <v>5374</v>
      </c>
      <c r="C114" s="208" t="s">
        <v>5374</v>
      </c>
      <c r="D114" s="208" t="s">
        <v>5306</v>
      </c>
      <c r="E114" s="355" t="s">
        <v>6302</v>
      </c>
      <c r="F114" s="352" t="s">
        <v>6385</v>
      </c>
      <c r="G114" s="352" t="s">
        <v>6386</v>
      </c>
      <c r="H114" s="352" t="s">
        <v>1393</v>
      </c>
      <c r="I114" s="352" t="s">
        <v>6387</v>
      </c>
      <c r="J114" s="352" t="s">
        <v>6388</v>
      </c>
      <c r="K114" s="352"/>
      <c r="L114" s="352"/>
      <c r="M114" s="208"/>
      <c r="N114" s="208" t="s">
        <v>5339</v>
      </c>
      <c r="O114" s="208" t="s">
        <v>42</v>
      </c>
      <c r="P114" s="208"/>
      <c r="Q114" s="208"/>
    </row>
    <row r="115" spans="1:17" ht="15.75" customHeight="1">
      <c r="A115" s="352" t="s">
        <v>208</v>
      </c>
      <c r="B115" s="208" t="s">
        <v>5307</v>
      </c>
      <c r="C115" s="208" t="s">
        <v>5374</v>
      </c>
      <c r="D115" s="208" t="s">
        <v>5307</v>
      </c>
      <c r="E115" s="355" t="s">
        <v>6302</v>
      </c>
      <c r="F115" s="352" t="s">
        <v>6391</v>
      </c>
      <c r="G115" s="352" t="s">
        <v>6392</v>
      </c>
      <c r="H115" s="352" t="s">
        <v>21</v>
      </c>
      <c r="I115" s="352" t="s">
        <v>6393</v>
      </c>
      <c r="J115" s="352"/>
      <c r="K115" s="352"/>
      <c r="L115" s="352"/>
      <c r="M115" s="208"/>
      <c r="N115" s="208" t="s">
        <v>5313</v>
      </c>
      <c r="O115" s="208" t="s">
        <v>5378</v>
      </c>
      <c r="P115" s="208"/>
      <c r="Q115" s="208"/>
    </row>
    <row r="116" spans="1:17" ht="15.75" customHeight="1">
      <c r="A116" s="352" t="s">
        <v>208</v>
      </c>
      <c r="B116" s="208"/>
      <c r="C116" s="208"/>
      <c r="D116" s="208"/>
      <c r="E116" s="355" t="s">
        <v>6396</v>
      </c>
      <c r="F116" s="352"/>
      <c r="G116" s="352"/>
      <c r="H116" s="352"/>
      <c r="I116" s="352"/>
      <c r="J116" s="352"/>
      <c r="K116" s="352"/>
      <c r="L116" s="352"/>
      <c r="M116" s="208"/>
      <c r="N116" s="208"/>
      <c r="O116" s="208"/>
      <c r="P116" s="208" t="s">
        <v>6397</v>
      </c>
      <c r="Q116" s="208"/>
    </row>
    <row r="117" spans="1:17" ht="15.75" customHeight="1">
      <c r="A117" s="352" t="s">
        <v>208</v>
      </c>
      <c r="B117" s="208" t="s">
        <v>5307</v>
      </c>
      <c r="C117" s="208" t="s">
        <v>5374</v>
      </c>
      <c r="D117" s="208" t="s">
        <v>5307</v>
      </c>
      <c r="E117" s="355" t="s">
        <v>6396</v>
      </c>
      <c r="F117" s="352" t="s">
        <v>6400</v>
      </c>
      <c r="G117" s="352" t="s">
        <v>6401</v>
      </c>
      <c r="H117" s="352" t="s">
        <v>5448</v>
      </c>
      <c r="I117" s="352" t="s">
        <v>6402</v>
      </c>
      <c r="J117" s="352"/>
      <c r="K117" s="352"/>
      <c r="L117" s="352"/>
      <c r="M117" s="208"/>
      <c r="N117" s="208" t="s">
        <v>5313</v>
      </c>
      <c r="O117" s="208" t="s">
        <v>5378</v>
      </c>
      <c r="P117" s="208"/>
      <c r="Q117" s="208"/>
    </row>
    <row r="118" spans="1:17" ht="15.75" customHeight="1">
      <c r="A118" s="352" t="s">
        <v>208</v>
      </c>
      <c r="B118" s="208" t="s">
        <v>5307</v>
      </c>
      <c r="C118" s="208" t="s">
        <v>5307</v>
      </c>
      <c r="D118" s="208" t="s">
        <v>5307</v>
      </c>
      <c r="E118" s="355" t="s">
        <v>6396</v>
      </c>
      <c r="F118" s="352" t="s">
        <v>6408</v>
      </c>
      <c r="G118" s="352" t="s">
        <v>6409</v>
      </c>
      <c r="H118" s="352" t="s">
        <v>5448</v>
      </c>
      <c r="I118" s="352" t="s">
        <v>6410</v>
      </c>
      <c r="J118" s="352"/>
      <c r="K118" s="352"/>
      <c r="L118" s="352"/>
      <c r="M118" s="208"/>
      <c r="N118" s="208" t="s">
        <v>5339</v>
      </c>
      <c r="O118" s="208" t="s">
        <v>42</v>
      </c>
      <c r="P118" s="208"/>
      <c r="Q118" s="208"/>
    </row>
    <row r="119" spans="1:17" ht="15.75" customHeight="1">
      <c r="A119" s="352" t="s">
        <v>208</v>
      </c>
      <c r="B119" s="208" t="s">
        <v>5374</v>
      </c>
      <c r="C119" s="208" t="s">
        <v>5306</v>
      </c>
      <c r="D119" s="208" t="s">
        <v>5306</v>
      </c>
      <c r="E119" s="355" t="s">
        <v>6396</v>
      </c>
      <c r="F119" s="352" t="s">
        <v>6413</v>
      </c>
      <c r="G119" s="352" t="s">
        <v>6414</v>
      </c>
      <c r="H119" s="352" t="s">
        <v>5448</v>
      </c>
      <c r="I119" s="352" t="s">
        <v>6415</v>
      </c>
      <c r="J119" s="352"/>
      <c r="K119" s="352"/>
      <c r="L119" s="352"/>
      <c r="M119" s="208"/>
      <c r="N119" s="208" t="s">
        <v>5339</v>
      </c>
      <c r="O119" s="208" t="s">
        <v>42</v>
      </c>
      <c r="P119" s="208"/>
      <c r="Q119" s="208"/>
    </row>
    <row r="120" spans="1:17" ht="15.75" customHeight="1">
      <c r="A120" s="352" t="s">
        <v>208</v>
      </c>
      <c r="B120" s="208" t="s">
        <v>5306</v>
      </c>
      <c r="C120" s="208" t="s">
        <v>5374</v>
      </c>
      <c r="D120" s="208" t="s">
        <v>5306</v>
      </c>
      <c r="E120" s="355" t="s">
        <v>6396</v>
      </c>
      <c r="F120" s="352" t="s">
        <v>6418</v>
      </c>
      <c r="G120" s="352" t="s">
        <v>6419</v>
      </c>
      <c r="H120" s="352" t="s">
        <v>1393</v>
      </c>
      <c r="I120" s="352" t="s">
        <v>6420</v>
      </c>
      <c r="J120" s="352"/>
      <c r="K120" s="352"/>
      <c r="L120" s="352"/>
      <c r="M120" s="208"/>
      <c r="N120" s="208" t="s">
        <v>5313</v>
      </c>
      <c r="O120" s="208" t="s">
        <v>5378</v>
      </c>
      <c r="P120" s="208"/>
      <c r="Q120" s="208"/>
    </row>
    <row r="121" spans="1:17" ht="15.75" customHeight="1">
      <c r="A121" s="352" t="s">
        <v>208</v>
      </c>
      <c r="B121" s="208" t="s">
        <v>5307</v>
      </c>
      <c r="C121" s="208" t="s">
        <v>5307</v>
      </c>
      <c r="D121" s="208" t="s">
        <v>5307</v>
      </c>
      <c r="E121" s="355" t="s">
        <v>6396</v>
      </c>
      <c r="F121" s="352" t="s">
        <v>6426</v>
      </c>
      <c r="G121" s="352" t="s">
        <v>6427</v>
      </c>
      <c r="H121" s="352" t="s">
        <v>1393</v>
      </c>
      <c r="I121" s="352" t="s">
        <v>6428</v>
      </c>
      <c r="J121" s="352"/>
      <c r="K121" s="352"/>
      <c r="L121" s="352"/>
      <c r="M121" s="208"/>
      <c r="N121" s="208" t="s">
        <v>5313</v>
      </c>
      <c r="O121" s="208" t="s">
        <v>5314</v>
      </c>
      <c r="P121" s="208"/>
      <c r="Q121" s="208"/>
    </row>
    <row r="122" spans="1:17" ht="15.75" customHeight="1">
      <c r="A122" s="352" t="s">
        <v>208</v>
      </c>
      <c r="B122" s="208" t="s">
        <v>5307</v>
      </c>
      <c r="C122" s="208" t="s">
        <v>5307</v>
      </c>
      <c r="D122" s="208" t="s">
        <v>5307</v>
      </c>
      <c r="E122" s="355" t="s">
        <v>6396</v>
      </c>
      <c r="F122" s="352" t="s">
        <v>6433</v>
      </c>
      <c r="G122" s="352" t="s">
        <v>6434</v>
      </c>
      <c r="H122" s="352" t="s">
        <v>5443</v>
      </c>
      <c r="I122" s="352" t="s">
        <v>6435</v>
      </c>
      <c r="J122" s="352"/>
      <c r="K122" s="352"/>
      <c r="L122" s="352"/>
      <c r="M122" s="208"/>
      <c r="N122" s="208" t="s">
        <v>5313</v>
      </c>
      <c r="O122" s="208" t="s">
        <v>5314</v>
      </c>
      <c r="P122" s="208"/>
      <c r="Q122" s="208"/>
    </row>
    <row r="123" spans="1:17" ht="15.75" customHeight="1">
      <c r="A123" s="352" t="s">
        <v>208</v>
      </c>
      <c r="B123" s="208" t="s">
        <v>5307</v>
      </c>
      <c r="C123" s="208" t="s">
        <v>5374</v>
      </c>
      <c r="D123" s="208" t="s">
        <v>5307</v>
      </c>
      <c r="E123" s="355" t="s">
        <v>6396</v>
      </c>
      <c r="F123" s="352" t="s">
        <v>6441</v>
      </c>
      <c r="G123" s="352" t="s">
        <v>6442</v>
      </c>
      <c r="H123" s="352" t="s">
        <v>1428</v>
      </c>
      <c r="I123" s="352" t="s">
        <v>6443</v>
      </c>
      <c r="J123" s="352"/>
      <c r="K123" s="352"/>
      <c r="L123" s="352"/>
      <c r="M123" s="208"/>
      <c r="N123" s="208" t="s">
        <v>5313</v>
      </c>
      <c r="O123" s="208" t="s">
        <v>5378</v>
      </c>
      <c r="P123" s="208"/>
      <c r="Q123" s="208"/>
    </row>
    <row r="124" spans="1:17" ht="15.75" customHeight="1">
      <c r="A124" s="352" t="s">
        <v>208</v>
      </c>
      <c r="B124" s="208" t="s">
        <v>5374</v>
      </c>
      <c r="C124" s="208" t="s">
        <v>5374</v>
      </c>
      <c r="D124" s="208" t="s">
        <v>5307</v>
      </c>
      <c r="E124" s="355" t="s">
        <v>6396</v>
      </c>
      <c r="F124" s="352" t="s">
        <v>6451</v>
      </c>
      <c r="G124" s="352" t="s">
        <v>6452</v>
      </c>
      <c r="H124" s="352" t="s">
        <v>5443</v>
      </c>
      <c r="I124" s="352" t="s">
        <v>6453</v>
      </c>
      <c r="J124" s="352"/>
      <c r="K124" s="352"/>
      <c r="L124" s="352"/>
      <c r="M124" s="208"/>
      <c r="N124" s="208" t="s">
        <v>5339</v>
      </c>
      <c r="O124" s="208" t="s">
        <v>42</v>
      </c>
      <c r="P124" s="208"/>
      <c r="Q124" s="208"/>
    </row>
    <row r="125" spans="1:17" ht="15.75" customHeight="1">
      <c r="A125" s="352" t="s">
        <v>208</v>
      </c>
      <c r="B125" s="208" t="s">
        <v>5374</v>
      </c>
      <c r="C125" s="208" t="s">
        <v>5306</v>
      </c>
      <c r="D125" s="208" t="s">
        <v>5307</v>
      </c>
      <c r="E125" s="355" t="s">
        <v>6396</v>
      </c>
      <c r="F125" s="352" t="s">
        <v>6456</v>
      </c>
      <c r="G125" s="352" t="s">
        <v>6457</v>
      </c>
      <c r="H125" s="352" t="s">
        <v>21</v>
      </c>
      <c r="I125" s="352" t="s">
        <v>6458</v>
      </c>
      <c r="J125" s="352" t="s">
        <v>6459</v>
      </c>
      <c r="K125" s="352"/>
      <c r="L125" s="352"/>
      <c r="M125" s="208"/>
      <c r="N125" s="208" t="s">
        <v>5339</v>
      </c>
      <c r="O125" s="208" t="s">
        <v>42</v>
      </c>
      <c r="P125" s="208"/>
      <c r="Q125" s="208"/>
    </row>
    <row r="126" spans="1:17" ht="15.75" customHeight="1">
      <c r="A126" s="352" t="s">
        <v>208</v>
      </c>
      <c r="B126" s="208" t="s">
        <v>5307</v>
      </c>
      <c r="C126" s="208" t="s">
        <v>5307</v>
      </c>
      <c r="D126" s="208" t="s">
        <v>5306</v>
      </c>
      <c r="E126" s="355" t="s">
        <v>6396</v>
      </c>
      <c r="F126" s="352" t="s">
        <v>6462</v>
      </c>
      <c r="G126" s="352" t="s">
        <v>6463</v>
      </c>
      <c r="H126" s="352" t="s">
        <v>5597</v>
      </c>
      <c r="I126" s="352" t="s">
        <v>6464</v>
      </c>
      <c r="J126" s="352"/>
      <c r="K126" s="352"/>
      <c r="L126" s="352"/>
      <c r="M126" s="208"/>
      <c r="N126" s="208" t="s">
        <v>5313</v>
      </c>
      <c r="O126" s="208" t="s">
        <v>6465</v>
      </c>
      <c r="P126" s="208"/>
      <c r="Q126" s="208"/>
    </row>
    <row r="127" spans="1:17" ht="15.75" customHeight="1">
      <c r="A127" s="352" t="s">
        <v>6260</v>
      </c>
      <c r="B127" s="208"/>
      <c r="C127" s="208"/>
      <c r="D127" s="208"/>
      <c r="E127" s="355" t="s">
        <v>6945</v>
      </c>
      <c r="F127" s="352"/>
      <c r="G127" s="352"/>
      <c r="H127" s="352"/>
      <c r="I127" s="352"/>
      <c r="J127" s="352"/>
      <c r="K127" s="352"/>
      <c r="L127" s="352"/>
      <c r="M127" s="208"/>
      <c r="N127" s="208"/>
      <c r="O127" s="208"/>
      <c r="P127" s="208" t="s">
        <v>6922</v>
      </c>
      <c r="Q127" s="208"/>
    </row>
    <row r="128" spans="1:17" ht="15.75" customHeight="1">
      <c r="A128" s="352" t="s">
        <v>6260</v>
      </c>
      <c r="B128" s="208" t="s">
        <v>5307</v>
      </c>
      <c r="C128" s="208" t="s">
        <v>5306</v>
      </c>
      <c r="D128" s="208" t="s">
        <v>5307</v>
      </c>
      <c r="E128" s="355" t="s">
        <v>6945</v>
      </c>
      <c r="F128" s="352" t="s">
        <v>6949</v>
      </c>
      <c r="G128" s="352" t="s">
        <v>6950</v>
      </c>
      <c r="H128" s="352" t="s">
        <v>21</v>
      </c>
      <c r="I128" s="352" t="s">
        <v>6951</v>
      </c>
      <c r="J128" s="352" t="s">
        <v>6952</v>
      </c>
      <c r="K128" s="352" t="s">
        <v>6953</v>
      </c>
      <c r="L128" s="352" t="s">
        <v>12042</v>
      </c>
      <c r="M128" s="356" t="s">
        <v>12043</v>
      </c>
      <c r="N128" s="208" t="s">
        <v>5313</v>
      </c>
      <c r="O128" s="208" t="s">
        <v>6465</v>
      </c>
      <c r="P128" s="208"/>
      <c r="Q128" s="208" t="s">
        <v>5360</v>
      </c>
    </row>
    <row r="129" spans="1:17" ht="15.75" customHeight="1">
      <c r="A129" s="352" t="s">
        <v>6260</v>
      </c>
      <c r="B129" s="208" t="s">
        <v>5306</v>
      </c>
      <c r="C129" s="208" t="s">
        <v>5307</v>
      </c>
      <c r="D129" s="208" t="s">
        <v>5307</v>
      </c>
      <c r="E129" s="355" t="s">
        <v>6945</v>
      </c>
      <c r="F129" s="352" t="s">
        <v>6961</v>
      </c>
      <c r="G129" s="352" t="s">
        <v>6962</v>
      </c>
      <c r="H129" s="352" t="s">
        <v>21</v>
      </c>
      <c r="I129" s="352" t="s">
        <v>6963</v>
      </c>
      <c r="J129" s="352"/>
      <c r="K129" s="352"/>
      <c r="L129" s="352" t="s">
        <v>6964</v>
      </c>
      <c r="M129" s="356" t="s">
        <v>6965</v>
      </c>
      <c r="N129" s="208" t="s">
        <v>5313</v>
      </c>
      <c r="O129" s="208" t="s">
        <v>6465</v>
      </c>
      <c r="P129" s="208"/>
      <c r="Q129" s="208" t="s">
        <v>5360</v>
      </c>
    </row>
    <row r="130" spans="1:17" ht="15.75" customHeight="1">
      <c r="A130" s="352" t="s">
        <v>6260</v>
      </c>
      <c r="B130" s="208" t="s">
        <v>5307</v>
      </c>
      <c r="C130" s="208" t="s">
        <v>5307</v>
      </c>
      <c r="D130" s="208" t="s">
        <v>5306</v>
      </c>
      <c r="E130" s="355" t="s">
        <v>6945</v>
      </c>
      <c r="F130" s="352" t="s">
        <v>6969</v>
      </c>
      <c r="G130" s="352" t="s">
        <v>6970</v>
      </c>
      <c r="H130" s="352" t="s">
        <v>1393</v>
      </c>
      <c r="I130" s="352" t="s">
        <v>6971</v>
      </c>
      <c r="J130" s="352" t="s">
        <v>6972</v>
      </c>
      <c r="K130" s="352"/>
      <c r="L130" s="352" t="s">
        <v>12044</v>
      </c>
      <c r="M130" s="356" t="s">
        <v>12045</v>
      </c>
      <c r="N130" s="208" t="s">
        <v>5313</v>
      </c>
      <c r="O130" s="208" t="s">
        <v>6465</v>
      </c>
      <c r="P130" s="208"/>
      <c r="Q130" s="208" t="s">
        <v>5360</v>
      </c>
    </row>
    <row r="131" spans="1:17" ht="15.75" customHeight="1">
      <c r="A131" s="352" t="s">
        <v>6260</v>
      </c>
      <c r="B131" s="208" t="s">
        <v>5307</v>
      </c>
      <c r="C131" s="208" t="s">
        <v>5307</v>
      </c>
      <c r="D131" s="208" t="s">
        <v>5307</v>
      </c>
      <c r="E131" s="355" t="s">
        <v>6945</v>
      </c>
      <c r="F131" s="352" t="s">
        <v>6980</v>
      </c>
      <c r="G131" s="352" t="s">
        <v>6981</v>
      </c>
      <c r="H131" s="352" t="s">
        <v>1428</v>
      </c>
      <c r="I131" s="352" t="s">
        <v>6982</v>
      </c>
      <c r="J131" s="352" t="s">
        <v>6983</v>
      </c>
      <c r="K131" s="352"/>
      <c r="L131" s="352" t="s">
        <v>6984</v>
      </c>
      <c r="M131" s="208"/>
      <c r="N131" s="208" t="s">
        <v>5339</v>
      </c>
      <c r="O131" s="208" t="s">
        <v>42</v>
      </c>
      <c r="P131" s="208"/>
      <c r="Q131" s="208"/>
    </row>
    <row r="132" spans="1:17" ht="15.75" customHeight="1">
      <c r="A132" s="352" t="s">
        <v>6260</v>
      </c>
      <c r="B132" s="208" t="s">
        <v>5374</v>
      </c>
      <c r="C132" s="208" t="s">
        <v>5307</v>
      </c>
      <c r="D132" s="208" t="s">
        <v>5374</v>
      </c>
      <c r="E132" s="355" t="s">
        <v>6945</v>
      </c>
      <c r="F132" s="352" t="s">
        <v>6987</v>
      </c>
      <c r="G132" s="352" t="s">
        <v>6988</v>
      </c>
      <c r="H132" s="352" t="s">
        <v>6327</v>
      </c>
      <c r="I132" s="352" t="s">
        <v>6989</v>
      </c>
      <c r="J132" s="352" t="s">
        <v>6990</v>
      </c>
      <c r="K132" s="352" t="s">
        <v>6991</v>
      </c>
      <c r="L132" s="352" t="s">
        <v>6992</v>
      </c>
      <c r="M132" s="208"/>
      <c r="N132" s="208" t="s">
        <v>5313</v>
      </c>
      <c r="O132" s="208" t="s">
        <v>5378</v>
      </c>
      <c r="P132" s="208"/>
      <c r="Q132" s="208"/>
    </row>
    <row r="133" spans="1:17" ht="15.75" customHeight="1">
      <c r="A133" s="352" t="s">
        <v>6260</v>
      </c>
      <c r="B133" s="208" t="s">
        <v>5307</v>
      </c>
      <c r="C133" s="208" t="s">
        <v>5307</v>
      </c>
      <c r="D133" s="208" t="s">
        <v>5306</v>
      </c>
      <c r="E133" s="355" t="s">
        <v>6945</v>
      </c>
      <c r="F133" s="352" t="s">
        <v>6998</v>
      </c>
      <c r="G133" s="352" t="s">
        <v>6999</v>
      </c>
      <c r="H133" s="352" t="s">
        <v>1428</v>
      </c>
      <c r="I133" s="352" t="s">
        <v>7000</v>
      </c>
      <c r="J133" s="352" t="s">
        <v>7001</v>
      </c>
      <c r="K133" s="352" t="s">
        <v>7002</v>
      </c>
      <c r="L133" s="352"/>
      <c r="M133" s="208"/>
      <c r="N133" s="208" t="s">
        <v>5313</v>
      </c>
      <c r="O133" s="208" t="s">
        <v>5378</v>
      </c>
      <c r="P133" s="208"/>
      <c r="Q133" s="208"/>
    </row>
    <row r="134" spans="1:17" ht="15.75" customHeight="1">
      <c r="A134" s="352" t="s">
        <v>6260</v>
      </c>
      <c r="B134" s="208" t="s">
        <v>5307</v>
      </c>
      <c r="C134" s="208" t="s">
        <v>5307</v>
      </c>
      <c r="D134" s="208" t="s">
        <v>5306</v>
      </c>
      <c r="E134" s="355" t="s">
        <v>6945</v>
      </c>
      <c r="F134" s="352" t="s">
        <v>7007</v>
      </c>
      <c r="G134" s="352" t="s">
        <v>7008</v>
      </c>
      <c r="H134" s="352" t="s">
        <v>5443</v>
      </c>
      <c r="I134" s="352" t="s">
        <v>7009</v>
      </c>
      <c r="J134" s="352" t="s">
        <v>7010</v>
      </c>
      <c r="K134" s="352"/>
      <c r="L134" s="352"/>
      <c r="M134" s="208"/>
      <c r="N134" s="208" t="s">
        <v>5313</v>
      </c>
      <c r="O134" s="208" t="s">
        <v>5378</v>
      </c>
      <c r="P134" s="208"/>
      <c r="Q134" s="208"/>
    </row>
    <row r="135" spans="1:17" ht="15.75" customHeight="1">
      <c r="A135" s="352" t="s">
        <v>6260</v>
      </c>
      <c r="B135" s="208" t="s">
        <v>5307</v>
      </c>
      <c r="C135" s="208" t="s">
        <v>5307</v>
      </c>
      <c r="D135" s="208" t="s">
        <v>5306</v>
      </c>
      <c r="E135" s="355" t="s">
        <v>6945</v>
      </c>
      <c r="F135" s="352" t="s">
        <v>7013</v>
      </c>
      <c r="G135" s="352" t="s">
        <v>7014</v>
      </c>
      <c r="H135" s="352" t="s">
        <v>5597</v>
      </c>
      <c r="I135" s="352" t="s">
        <v>7015</v>
      </c>
      <c r="J135" s="352" t="s">
        <v>7016</v>
      </c>
      <c r="K135" s="352" t="s">
        <v>7017</v>
      </c>
      <c r="L135" s="352" t="s">
        <v>7018</v>
      </c>
      <c r="M135" s="356" t="s">
        <v>1208</v>
      </c>
      <c r="N135" s="208" t="s">
        <v>5339</v>
      </c>
      <c r="O135" s="208" t="s">
        <v>42</v>
      </c>
      <c r="P135" s="208"/>
      <c r="Q135" s="208"/>
    </row>
    <row r="136" spans="1:17" ht="15.75" customHeight="1">
      <c r="A136" s="352" t="s">
        <v>6260</v>
      </c>
      <c r="B136" s="208"/>
      <c r="C136" s="208"/>
      <c r="D136" s="208"/>
      <c r="E136" s="355" t="s">
        <v>7020</v>
      </c>
      <c r="F136" s="352"/>
      <c r="G136" s="352"/>
      <c r="H136" s="352"/>
      <c r="I136" s="352"/>
      <c r="J136" s="352"/>
      <c r="K136" s="352"/>
      <c r="L136" s="352"/>
      <c r="M136" s="208"/>
      <c r="N136" s="208"/>
      <c r="O136" s="208"/>
      <c r="P136" s="208" t="s">
        <v>5647</v>
      </c>
      <c r="Q136" s="208"/>
    </row>
    <row r="137" spans="1:17" ht="15.75" customHeight="1">
      <c r="A137" s="352" t="s">
        <v>6260</v>
      </c>
      <c r="B137" s="208" t="s">
        <v>5307</v>
      </c>
      <c r="C137" s="208" t="s">
        <v>5306</v>
      </c>
      <c r="D137" s="208" t="s">
        <v>5306</v>
      </c>
      <c r="E137" s="355" t="s">
        <v>7020</v>
      </c>
      <c r="F137" s="352" t="s">
        <v>7023</v>
      </c>
      <c r="G137" s="352" t="s">
        <v>7024</v>
      </c>
      <c r="H137" s="352" t="s">
        <v>42</v>
      </c>
      <c r="I137" s="352" t="s">
        <v>7025</v>
      </c>
      <c r="J137" s="352" t="s">
        <v>7026</v>
      </c>
      <c r="K137" s="352"/>
      <c r="L137" s="352" t="s">
        <v>7027</v>
      </c>
      <c r="M137" s="208"/>
      <c r="N137" s="208" t="s">
        <v>5313</v>
      </c>
      <c r="O137" s="208" t="s">
        <v>5314</v>
      </c>
      <c r="P137" s="208"/>
      <c r="Q137" s="208" t="s">
        <v>5360</v>
      </c>
    </row>
    <row r="138" spans="1:17" ht="15.75" customHeight="1">
      <c r="A138" s="352" t="s">
        <v>6260</v>
      </c>
      <c r="B138" s="208" t="s">
        <v>5307</v>
      </c>
      <c r="C138" s="208" t="s">
        <v>5307</v>
      </c>
      <c r="D138" s="208" t="s">
        <v>5307</v>
      </c>
      <c r="E138" s="355" t="s">
        <v>7020</v>
      </c>
      <c r="F138" s="352" t="s">
        <v>7031</v>
      </c>
      <c r="G138" s="352" t="s">
        <v>7032</v>
      </c>
      <c r="H138" s="352" t="s">
        <v>1428</v>
      </c>
      <c r="I138" s="352" t="s">
        <v>7033</v>
      </c>
      <c r="J138" s="352" t="s">
        <v>7034</v>
      </c>
      <c r="K138" s="352"/>
      <c r="L138" s="352"/>
      <c r="M138" s="208"/>
      <c r="N138" s="208" t="s">
        <v>5313</v>
      </c>
      <c r="O138" s="208" t="s">
        <v>5378</v>
      </c>
      <c r="P138" s="208"/>
      <c r="Q138" s="208"/>
    </row>
    <row r="139" spans="1:17" ht="15.75" customHeight="1">
      <c r="A139" s="352" t="s">
        <v>6260</v>
      </c>
      <c r="B139" s="208" t="s">
        <v>5306</v>
      </c>
      <c r="C139" s="208" t="s">
        <v>5306</v>
      </c>
      <c r="D139" s="208" t="s">
        <v>5307</v>
      </c>
      <c r="E139" s="355" t="s">
        <v>7020</v>
      </c>
      <c r="F139" s="352" t="s">
        <v>7039</v>
      </c>
      <c r="G139" s="352" t="s">
        <v>7040</v>
      </c>
      <c r="H139" s="352" t="s">
        <v>5597</v>
      </c>
      <c r="I139" s="352" t="s">
        <v>7041</v>
      </c>
      <c r="J139" s="352" t="s">
        <v>7042</v>
      </c>
      <c r="K139" s="352" t="s">
        <v>7043</v>
      </c>
      <c r="L139" s="352"/>
      <c r="M139" s="208"/>
      <c r="N139" s="208" t="s">
        <v>5339</v>
      </c>
      <c r="O139" s="208" t="s">
        <v>42</v>
      </c>
      <c r="P139" s="208"/>
      <c r="Q139" s="208"/>
    </row>
    <row r="140" spans="1:17" ht="15.75" customHeight="1">
      <c r="A140" s="352" t="s">
        <v>6260</v>
      </c>
      <c r="B140" s="208" t="s">
        <v>5307</v>
      </c>
      <c r="C140" s="208" t="s">
        <v>5306</v>
      </c>
      <c r="D140" s="208" t="s">
        <v>5306</v>
      </c>
      <c r="E140" s="355" t="s">
        <v>7020</v>
      </c>
      <c r="F140" s="352" t="s">
        <v>7046</v>
      </c>
      <c r="G140" s="352" t="s">
        <v>7047</v>
      </c>
      <c r="H140" s="352" t="s">
        <v>5448</v>
      </c>
      <c r="I140" s="352" t="s">
        <v>7048</v>
      </c>
      <c r="J140" s="352" t="s">
        <v>7049</v>
      </c>
      <c r="K140" s="352" t="s">
        <v>7050</v>
      </c>
      <c r="L140" s="352" t="s">
        <v>7051</v>
      </c>
      <c r="M140" s="356" t="s">
        <v>1107</v>
      </c>
      <c r="N140" s="208" t="s">
        <v>5339</v>
      </c>
      <c r="O140" s="208" t="s">
        <v>42</v>
      </c>
      <c r="P140" s="208"/>
      <c r="Q140" s="208"/>
    </row>
    <row r="141" spans="1:17" ht="15.75" customHeight="1">
      <c r="A141" s="352" t="s">
        <v>6260</v>
      </c>
      <c r="B141" s="208" t="s">
        <v>5307</v>
      </c>
      <c r="C141" s="208" t="s">
        <v>5307</v>
      </c>
      <c r="D141" s="208" t="s">
        <v>5307</v>
      </c>
      <c r="E141" s="355" t="s">
        <v>7020</v>
      </c>
      <c r="F141" s="352" t="s">
        <v>7054</v>
      </c>
      <c r="G141" s="352" t="s">
        <v>7055</v>
      </c>
      <c r="H141" s="352" t="s">
        <v>1393</v>
      </c>
      <c r="I141" s="352" t="s">
        <v>7056</v>
      </c>
      <c r="J141" s="352" t="s">
        <v>7057</v>
      </c>
      <c r="K141" s="352" t="s">
        <v>7058</v>
      </c>
      <c r="L141" s="352" t="s">
        <v>7059</v>
      </c>
      <c r="M141" s="208" t="s">
        <v>7060</v>
      </c>
      <c r="N141" s="208" t="s">
        <v>5339</v>
      </c>
      <c r="O141" s="208" t="s">
        <v>42</v>
      </c>
      <c r="P141" s="208"/>
      <c r="Q141" s="208"/>
    </row>
    <row r="142" spans="1:17" ht="15.75" customHeight="1">
      <c r="A142" s="352" t="s">
        <v>6260</v>
      </c>
      <c r="B142" s="208"/>
      <c r="C142" s="208"/>
      <c r="D142" s="208"/>
      <c r="E142" s="355" t="s">
        <v>7062</v>
      </c>
      <c r="F142" s="352"/>
      <c r="G142" s="352"/>
      <c r="H142" s="352"/>
      <c r="I142" s="352"/>
      <c r="J142" s="352"/>
      <c r="K142" s="352"/>
      <c r="L142" s="352"/>
      <c r="M142" s="208"/>
      <c r="N142" s="208"/>
      <c r="O142" s="208"/>
      <c r="P142" s="208" t="s">
        <v>7063</v>
      </c>
      <c r="Q142" s="208"/>
    </row>
    <row r="143" spans="1:17" ht="15.75" customHeight="1">
      <c r="A143" s="352" t="s">
        <v>6260</v>
      </c>
      <c r="B143" s="208" t="s">
        <v>5374</v>
      </c>
      <c r="C143" s="208" t="s">
        <v>5306</v>
      </c>
      <c r="D143" s="208" t="s">
        <v>5307</v>
      </c>
      <c r="E143" s="355" t="s">
        <v>7062</v>
      </c>
      <c r="F143" s="352" t="s">
        <v>7066</v>
      </c>
      <c r="G143" s="352" t="s">
        <v>7067</v>
      </c>
      <c r="H143" s="352" t="s">
        <v>21</v>
      </c>
      <c r="I143" s="352" t="s">
        <v>7068</v>
      </c>
      <c r="J143" s="352" t="s">
        <v>7069</v>
      </c>
      <c r="K143" s="352" t="s">
        <v>7070</v>
      </c>
      <c r="L143" s="352" t="s">
        <v>12046</v>
      </c>
      <c r="M143" s="356" t="s">
        <v>12047</v>
      </c>
      <c r="N143" s="208" t="s">
        <v>5339</v>
      </c>
      <c r="O143" s="208" t="s">
        <v>42</v>
      </c>
      <c r="P143" s="208"/>
      <c r="Q143" s="208"/>
    </row>
    <row r="144" spans="1:17" ht="15.75" customHeight="1">
      <c r="A144" s="352" t="s">
        <v>6260</v>
      </c>
      <c r="B144" s="208" t="s">
        <v>5374</v>
      </c>
      <c r="C144" s="208" t="s">
        <v>5306</v>
      </c>
      <c r="D144" s="208" t="s">
        <v>5307</v>
      </c>
      <c r="E144" s="355" t="s">
        <v>7062</v>
      </c>
      <c r="F144" s="352" t="s">
        <v>7075</v>
      </c>
      <c r="G144" s="352" t="s">
        <v>7076</v>
      </c>
      <c r="H144" s="352" t="s">
        <v>21</v>
      </c>
      <c r="I144" s="352" t="s">
        <v>7077</v>
      </c>
      <c r="J144" s="352" t="s">
        <v>7078</v>
      </c>
      <c r="K144" s="352" t="s">
        <v>7079</v>
      </c>
      <c r="L144" s="352" t="s">
        <v>7080</v>
      </c>
      <c r="M144" s="356" t="s">
        <v>7081</v>
      </c>
      <c r="N144" s="208" t="s">
        <v>5313</v>
      </c>
      <c r="O144" s="208" t="s">
        <v>5378</v>
      </c>
      <c r="P144" s="208"/>
      <c r="Q144" s="208"/>
    </row>
    <row r="145" spans="1:17" ht="15.75" customHeight="1">
      <c r="A145" s="352" t="s">
        <v>6260</v>
      </c>
      <c r="B145" s="208" t="s">
        <v>5307</v>
      </c>
      <c r="C145" s="208" t="s">
        <v>5306</v>
      </c>
      <c r="D145" s="208" t="s">
        <v>5307</v>
      </c>
      <c r="E145" s="355" t="s">
        <v>7062</v>
      </c>
      <c r="F145" s="352" t="s">
        <v>7085</v>
      </c>
      <c r="G145" s="352" t="s">
        <v>7086</v>
      </c>
      <c r="H145" s="352" t="s">
        <v>21</v>
      </c>
      <c r="I145" s="352" t="s">
        <v>7087</v>
      </c>
      <c r="J145" s="352" t="s">
        <v>7088</v>
      </c>
      <c r="K145" s="352"/>
      <c r="L145" s="352" t="s">
        <v>12048</v>
      </c>
      <c r="M145" s="356" t="s">
        <v>12049</v>
      </c>
      <c r="N145" s="208" t="s">
        <v>5313</v>
      </c>
      <c r="O145" s="208" t="s">
        <v>5378</v>
      </c>
      <c r="P145" s="208"/>
      <c r="Q145" s="208"/>
    </row>
    <row r="146" spans="1:17" ht="15.75" customHeight="1">
      <c r="A146" s="352" t="s">
        <v>6260</v>
      </c>
      <c r="B146" s="208" t="s">
        <v>5306</v>
      </c>
      <c r="C146" s="208" t="s">
        <v>5306</v>
      </c>
      <c r="D146" s="208" t="s">
        <v>5306</v>
      </c>
      <c r="E146" s="355" t="s">
        <v>7062</v>
      </c>
      <c r="F146" s="352" t="s">
        <v>7094</v>
      </c>
      <c r="G146" s="352" t="s">
        <v>7095</v>
      </c>
      <c r="H146" s="352" t="s">
        <v>1393</v>
      </c>
      <c r="I146" s="352" t="s">
        <v>7096</v>
      </c>
      <c r="J146" s="352" t="s">
        <v>7097</v>
      </c>
      <c r="K146" s="352" t="s">
        <v>7098</v>
      </c>
      <c r="L146" s="352"/>
      <c r="M146" s="208"/>
      <c r="N146" s="208" t="s">
        <v>5313</v>
      </c>
      <c r="O146" s="208" t="s">
        <v>6465</v>
      </c>
      <c r="P146" s="208"/>
      <c r="Q146" s="208"/>
    </row>
    <row r="147" spans="1:17" ht="15.75" customHeight="1">
      <c r="A147" s="352" t="s">
        <v>6260</v>
      </c>
      <c r="B147" s="208" t="s">
        <v>5374</v>
      </c>
      <c r="C147" s="208" t="s">
        <v>5306</v>
      </c>
      <c r="D147" s="208" t="s">
        <v>5306</v>
      </c>
      <c r="E147" s="355" t="s">
        <v>7062</v>
      </c>
      <c r="F147" s="352" t="s">
        <v>7103</v>
      </c>
      <c r="G147" s="352" t="s">
        <v>7104</v>
      </c>
      <c r="H147" s="352" t="s">
        <v>1393</v>
      </c>
      <c r="I147" s="352" t="s">
        <v>7105</v>
      </c>
      <c r="J147" s="352" t="s">
        <v>7106</v>
      </c>
      <c r="K147" s="352" t="s">
        <v>7107</v>
      </c>
      <c r="L147" s="352"/>
      <c r="M147" s="208"/>
      <c r="N147" s="208" t="s">
        <v>5313</v>
      </c>
      <c r="O147" s="208" t="s">
        <v>5314</v>
      </c>
      <c r="P147" s="208"/>
      <c r="Q147" s="208"/>
    </row>
    <row r="148" spans="1:17" ht="15.75" customHeight="1">
      <c r="A148" s="352" t="s">
        <v>6260</v>
      </c>
      <c r="B148" s="208" t="s">
        <v>5374</v>
      </c>
      <c r="C148" s="208" t="s">
        <v>5306</v>
      </c>
      <c r="D148" s="208" t="s">
        <v>5306</v>
      </c>
      <c r="E148" s="355" t="s">
        <v>7062</v>
      </c>
      <c r="F148" s="352" t="s">
        <v>7111</v>
      </c>
      <c r="G148" s="352" t="s">
        <v>7112</v>
      </c>
      <c r="H148" s="352" t="s">
        <v>1393</v>
      </c>
      <c r="I148" s="352" t="s">
        <v>7113</v>
      </c>
      <c r="J148" s="352" t="s">
        <v>7114</v>
      </c>
      <c r="K148" s="352" t="s">
        <v>7115</v>
      </c>
      <c r="L148" s="352"/>
      <c r="M148" s="208"/>
      <c r="N148" s="208" t="s">
        <v>5339</v>
      </c>
      <c r="O148" s="208" t="s">
        <v>42</v>
      </c>
      <c r="P148" s="208"/>
      <c r="Q148" s="208"/>
    </row>
    <row r="149" spans="1:17" ht="15.75" customHeight="1">
      <c r="A149" s="352" t="s">
        <v>6260</v>
      </c>
      <c r="B149" s="208" t="s">
        <v>5306</v>
      </c>
      <c r="C149" s="208" t="s">
        <v>5306</v>
      </c>
      <c r="D149" s="208" t="s">
        <v>5307</v>
      </c>
      <c r="E149" s="355" t="s">
        <v>7062</v>
      </c>
      <c r="F149" s="352" t="s">
        <v>7118</v>
      </c>
      <c r="G149" s="352" t="s">
        <v>7119</v>
      </c>
      <c r="H149" s="352" t="s">
        <v>1393</v>
      </c>
      <c r="I149" s="352" t="s">
        <v>7120</v>
      </c>
      <c r="J149" s="352" t="s">
        <v>7121</v>
      </c>
      <c r="K149" s="352" t="s">
        <v>7122</v>
      </c>
      <c r="L149" s="352"/>
      <c r="M149" s="208"/>
      <c r="N149" s="208" t="s">
        <v>5313</v>
      </c>
      <c r="O149" s="208" t="s">
        <v>6465</v>
      </c>
      <c r="P149" s="208"/>
      <c r="Q149" s="208" t="s">
        <v>5360</v>
      </c>
    </row>
    <row r="150" spans="1:17" ht="15.75" customHeight="1">
      <c r="A150" s="352" t="s">
        <v>6260</v>
      </c>
      <c r="B150" s="208" t="s">
        <v>5307</v>
      </c>
      <c r="C150" s="208" t="s">
        <v>5307</v>
      </c>
      <c r="D150" s="208" t="s">
        <v>5306</v>
      </c>
      <c r="E150" s="355" t="s">
        <v>7062</v>
      </c>
      <c r="F150" s="352" t="s">
        <v>7127</v>
      </c>
      <c r="G150" s="352" t="s">
        <v>7128</v>
      </c>
      <c r="H150" s="352" t="s">
        <v>21</v>
      </c>
      <c r="I150" s="352" t="s">
        <v>7129</v>
      </c>
      <c r="J150" s="352" t="s">
        <v>7130</v>
      </c>
      <c r="K150" s="352" t="s">
        <v>7131</v>
      </c>
      <c r="L150" s="352"/>
      <c r="M150" s="208"/>
      <c r="N150" s="208" t="s">
        <v>5339</v>
      </c>
      <c r="O150" s="208" t="s">
        <v>42</v>
      </c>
      <c r="P150" s="208"/>
      <c r="Q150" s="208"/>
    </row>
    <row r="151" spans="1:17" ht="15.75" customHeight="1">
      <c r="A151" s="352" t="s">
        <v>6260</v>
      </c>
      <c r="B151" s="208"/>
      <c r="C151" s="208"/>
      <c r="D151" s="208"/>
      <c r="E151" s="355" t="s">
        <v>12050</v>
      </c>
      <c r="F151" s="352"/>
      <c r="G151" s="352"/>
      <c r="H151" s="352"/>
      <c r="I151" s="352"/>
      <c r="J151" s="352"/>
      <c r="K151" s="352"/>
      <c r="L151" s="352"/>
      <c r="M151" s="208"/>
      <c r="N151" s="208"/>
      <c r="O151" s="208"/>
      <c r="P151" s="208" t="s">
        <v>7134</v>
      </c>
      <c r="Q151" s="208"/>
    </row>
    <row r="152" spans="1:17" ht="15.75" customHeight="1">
      <c r="A152" s="352" t="s">
        <v>6260</v>
      </c>
      <c r="B152" s="208" t="s">
        <v>5374</v>
      </c>
      <c r="C152" s="208" t="s">
        <v>5306</v>
      </c>
      <c r="D152" s="208" t="s">
        <v>5306</v>
      </c>
      <c r="E152" s="355" t="s">
        <v>12050</v>
      </c>
      <c r="F152" s="352" t="s">
        <v>7137</v>
      </c>
      <c r="G152" s="352" t="s">
        <v>7138</v>
      </c>
      <c r="H152" s="352" t="s">
        <v>21</v>
      </c>
      <c r="I152" s="352" t="s">
        <v>7139</v>
      </c>
      <c r="J152" s="352" t="s">
        <v>12051</v>
      </c>
      <c r="K152" s="352" t="s">
        <v>7141</v>
      </c>
      <c r="L152" s="352" t="s">
        <v>12052</v>
      </c>
      <c r="M152" s="356" t="s">
        <v>7143</v>
      </c>
      <c r="N152" s="208" t="s">
        <v>5313</v>
      </c>
      <c r="O152" s="208" t="s">
        <v>5378</v>
      </c>
      <c r="P152" s="208"/>
      <c r="Q152" s="208" t="s">
        <v>5360</v>
      </c>
    </row>
    <row r="153" spans="1:17" ht="15.75" customHeight="1">
      <c r="A153" s="352" t="s">
        <v>6260</v>
      </c>
      <c r="B153" s="208" t="s">
        <v>5374</v>
      </c>
      <c r="C153" s="208" t="s">
        <v>5307</v>
      </c>
      <c r="D153" s="208" t="s">
        <v>5307</v>
      </c>
      <c r="E153" s="355" t="s">
        <v>12050</v>
      </c>
      <c r="F153" s="352" t="s">
        <v>7147</v>
      </c>
      <c r="G153" s="352" t="s">
        <v>7148</v>
      </c>
      <c r="H153" s="352" t="s">
        <v>1393</v>
      </c>
      <c r="I153" s="352" t="s">
        <v>7149</v>
      </c>
      <c r="J153" s="352" t="s">
        <v>7150</v>
      </c>
      <c r="K153" s="352" t="s">
        <v>7151</v>
      </c>
      <c r="L153" s="352" t="s">
        <v>7152</v>
      </c>
      <c r="M153" s="208"/>
      <c r="N153" s="208" t="s">
        <v>5313</v>
      </c>
      <c r="O153" s="208" t="s">
        <v>5314</v>
      </c>
      <c r="P153" s="208"/>
      <c r="Q153" s="208"/>
    </row>
    <row r="154" spans="1:17" ht="15.75" customHeight="1">
      <c r="A154" s="352" t="s">
        <v>6260</v>
      </c>
      <c r="B154" s="208"/>
      <c r="C154" s="208"/>
      <c r="D154" s="208"/>
      <c r="E154" s="355" t="s">
        <v>7155</v>
      </c>
      <c r="F154" s="352"/>
      <c r="G154" s="352"/>
      <c r="H154" s="352"/>
      <c r="I154" s="352"/>
      <c r="J154" s="352"/>
      <c r="K154" s="352"/>
      <c r="L154" s="352"/>
      <c r="M154" s="208"/>
      <c r="N154" s="208"/>
      <c r="O154" s="208"/>
      <c r="P154" s="208" t="s">
        <v>5647</v>
      </c>
      <c r="Q154" s="208"/>
    </row>
    <row r="155" spans="1:17" ht="15.75" customHeight="1">
      <c r="A155" s="352" t="s">
        <v>6260</v>
      </c>
      <c r="B155" s="208" t="s">
        <v>5306</v>
      </c>
      <c r="C155" s="208" t="s">
        <v>5307</v>
      </c>
      <c r="D155" s="208" t="s">
        <v>5307</v>
      </c>
      <c r="E155" s="355" t="s">
        <v>7155</v>
      </c>
      <c r="F155" s="352" t="s">
        <v>7159</v>
      </c>
      <c r="G155" s="352" t="s">
        <v>7160</v>
      </c>
      <c r="H155" s="352" t="s">
        <v>1428</v>
      </c>
      <c r="I155" s="352" t="s">
        <v>7161</v>
      </c>
      <c r="J155" s="352" t="s">
        <v>7162</v>
      </c>
      <c r="K155" s="352" t="s">
        <v>7163</v>
      </c>
      <c r="L155" s="352"/>
      <c r="M155" s="208"/>
      <c r="N155" s="208" t="s">
        <v>5339</v>
      </c>
      <c r="O155" s="208" t="s">
        <v>42</v>
      </c>
      <c r="P155" s="208"/>
      <c r="Q155" s="208" t="s">
        <v>5360</v>
      </c>
    </row>
    <row r="156" spans="1:17" ht="15.75" customHeight="1">
      <c r="A156" s="352" t="s">
        <v>6260</v>
      </c>
      <c r="B156" s="208" t="s">
        <v>5306</v>
      </c>
      <c r="C156" s="208" t="s">
        <v>5306</v>
      </c>
      <c r="D156" s="208" t="s">
        <v>5307</v>
      </c>
      <c r="E156" s="355" t="s">
        <v>7155</v>
      </c>
      <c r="F156" s="352" t="s">
        <v>7167</v>
      </c>
      <c r="G156" s="352" t="s">
        <v>7168</v>
      </c>
      <c r="H156" s="352" t="s">
        <v>1393</v>
      </c>
      <c r="I156" s="352" t="s">
        <v>7169</v>
      </c>
      <c r="J156" s="352" t="s">
        <v>7170</v>
      </c>
      <c r="K156" s="352" t="s">
        <v>7171</v>
      </c>
      <c r="L156" s="352" t="s">
        <v>7172</v>
      </c>
      <c r="M156" s="208"/>
      <c r="N156" s="208" t="s">
        <v>5313</v>
      </c>
      <c r="O156" s="208" t="s">
        <v>5378</v>
      </c>
      <c r="P156" s="208"/>
      <c r="Q156" s="208" t="s">
        <v>5360</v>
      </c>
    </row>
    <row r="157" spans="1:17" ht="15.75" customHeight="1">
      <c r="A157" s="352" t="s">
        <v>6260</v>
      </c>
      <c r="B157" s="208" t="s">
        <v>5374</v>
      </c>
      <c r="C157" s="208" t="s">
        <v>5307</v>
      </c>
      <c r="D157" s="208" t="s">
        <v>5307</v>
      </c>
      <c r="E157" s="355" t="s">
        <v>7155</v>
      </c>
      <c r="F157" s="352" t="s">
        <v>7178</v>
      </c>
      <c r="G157" s="352" t="s">
        <v>7179</v>
      </c>
      <c r="H157" s="352" t="s">
        <v>5597</v>
      </c>
      <c r="I157" s="352" t="s">
        <v>7180</v>
      </c>
      <c r="J157" s="352" t="s">
        <v>7181</v>
      </c>
      <c r="K157" s="352"/>
      <c r="L157" s="352"/>
      <c r="M157" s="208"/>
      <c r="N157" s="208" t="s">
        <v>5313</v>
      </c>
      <c r="O157" s="208" t="s">
        <v>6465</v>
      </c>
      <c r="P157" s="208"/>
      <c r="Q157" s="208"/>
    </row>
    <row r="158" spans="1:17" ht="15.75" customHeight="1">
      <c r="A158" s="352" t="s">
        <v>6260</v>
      </c>
      <c r="B158" s="208" t="s">
        <v>5307</v>
      </c>
      <c r="C158" s="208" t="s">
        <v>5307</v>
      </c>
      <c r="D158" s="208" t="s">
        <v>5307</v>
      </c>
      <c r="E158" s="355" t="s">
        <v>7155</v>
      </c>
      <c r="F158" s="352" t="s">
        <v>12053</v>
      </c>
      <c r="G158" s="352" t="s">
        <v>7187</v>
      </c>
      <c r="H158" s="352" t="s">
        <v>6327</v>
      </c>
      <c r="I158" s="352" t="s">
        <v>7188</v>
      </c>
      <c r="J158" s="352" t="s">
        <v>7189</v>
      </c>
      <c r="K158" s="352"/>
      <c r="L158" s="352" t="s">
        <v>12054</v>
      </c>
      <c r="M158" s="208"/>
      <c r="N158" s="208" t="s">
        <v>5313</v>
      </c>
      <c r="O158" s="208" t="s">
        <v>5378</v>
      </c>
      <c r="P158" s="208"/>
      <c r="Q158" s="208"/>
    </row>
    <row r="159" spans="1:17" ht="15.75" customHeight="1">
      <c r="A159" s="352" t="s">
        <v>6260</v>
      </c>
      <c r="B159" s="208" t="s">
        <v>5374</v>
      </c>
      <c r="C159" s="208" t="s">
        <v>5374</v>
      </c>
      <c r="D159" s="208" t="s">
        <v>5307</v>
      </c>
      <c r="E159" s="355" t="s">
        <v>7155</v>
      </c>
      <c r="F159" s="352" t="s">
        <v>7193</v>
      </c>
      <c r="G159" s="352" t="s">
        <v>7194</v>
      </c>
      <c r="H159" s="352" t="s">
        <v>5597</v>
      </c>
      <c r="I159" s="352" t="s">
        <v>7195</v>
      </c>
      <c r="J159" s="352" t="s">
        <v>7196</v>
      </c>
      <c r="K159" s="352" t="s">
        <v>7197</v>
      </c>
      <c r="L159" s="352"/>
      <c r="M159" s="208"/>
      <c r="N159" s="208" t="s">
        <v>5339</v>
      </c>
      <c r="O159" s="208" t="s">
        <v>42</v>
      </c>
      <c r="P159" s="208"/>
      <c r="Q159" s="208"/>
    </row>
    <row r="160" spans="1:17" ht="15.75" customHeight="1">
      <c r="A160" s="352" t="s">
        <v>6260</v>
      </c>
      <c r="B160" s="208" t="s">
        <v>5306</v>
      </c>
      <c r="C160" s="208" t="s">
        <v>5307</v>
      </c>
      <c r="D160" s="208" t="s">
        <v>5307</v>
      </c>
      <c r="E160" s="355" t="s">
        <v>7155</v>
      </c>
      <c r="F160" s="352" t="s">
        <v>7201</v>
      </c>
      <c r="G160" s="352" t="s">
        <v>7202</v>
      </c>
      <c r="H160" s="352" t="s">
        <v>1393</v>
      </c>
      <c r="I160" s="352" t="s">
        <v>7203</v>
      </c>
      <c r="J160" s="352" t="s">
        <v>7204</v>
      </c>
      <c r="K160" s="352" t="s">
        <v>7205</v>
      </c>
      <c r="L160" s="352"/>
      <c r="M160" s="208"/>
      <c r="N160" s="208" t="s">
        <v>5339</v>
      </c>
      <c r="O160" s="208" t="s">
        <v>42</v>
      </c>
      <c r="P160" s="208"/>
      <c r="Q160" s="208"/>
    </row>
    <row r="161" spans="1:17" ht="15.75" customHeight="1">
      <c r="A161" s="352" t="s">
        <v>6260</v>
      </c>
      <c r="B161" s="208" t="s">
        <v>5306</v>
      </c>
      <c r="C161" s="208" t="s">
        <v>5374</v>
      </c>
      <c r="D161" s="208" t="s">
        <v>5307</v>
      </c>
      <c r="E161" s="355" t="s">
        <v>7155</v>
      </c>
      <c r="F161" s="352" t="s">
        <v>7208</v>
      </c>
      <c r="G161" s="352" t="s">
        <v>7209</v>
      </c>
      <c r="H161" s="352" t="s">
        <v>5592</v>
      </c>
      <c r="I161" s="352" t="s">
        <v>7210</v>
      </c>
      <c r="J161" s="352" t="s">
        <v>7211</v>
      </c>
      <c r="K161" s="352" t="s">
        <v>7212</v>
      </c>
      <c r="L161" s="352"/>
      <c r="M161" s="208"/>
      <c r="N161" s="208" t="s">
        <v>5313</v>
      </c>
      <c r="O161" s="208" t="s">
        <v>5378</v>
      </c>
      <c r="P161" s="208"/>
      <c r="Q161" s="208"/>
    </row>
    <row r="162" spans="1:17" ht="15.75" customHeight="1">
      <c r="A162" s="352" t="s">
        <v>6260</v>
      </c>
      <c r="B162" s="208" t="s">
        <v>5307</v>
      </c>
      <c r="C162" s="208" t="s">
        <v>5307</v>
      </c>
      <c r="D162" s="208" t="s">
        <v>5374</v>
      </c>
      <c r="E162" s="355" t="s">
        <v>7155</v>
      </c>
      <c r="F162" s="352" t="s">
        <v>7220</v>
      </c>
      <c r="G162" s="352" t="s">
        <v>7221</v>
      </c>
      <c r="H162" s="352" t="s">
        <v>1393</v>
      </c>
      <c r="I162" s="352" t="s">
        <v>7222</v>
      </c>
      <c r="J162" s="352" t="s">
        <v>7223</v>
      </c>
      <c r="K162" s="352" t="s">
        <v>7224</v>
      </c>
      <c r="L162" s="352"/>
      <c r="M162" s="208"/>
      <c r="N162" s="208" t="s">
        <v>5339</v>
      </c>
      <c r="O162" s="208" t="s">
        <v>42</v>
      </c>
      <c r="P162" s="208"/>
      <c r="Q162" s="208"/>
    </row>
    <row r="163" spans="1:17" ht="15.75" customHeight="1">
      <c r="A163" s="352" t="s">
        <v>6260</v>
      </c>
      <c r="B163" s="208" t="s">
        <v>5307</v>
      </c>
      <c r="C163" s="208" t="s">
        <v>5307</v>
      </c>
      <c r="D163" s="208" t="s">
        <v>5374</v>
      </c>
      <c r="E163" s="355" t="s">
        <v>7155</v>
      </c>
      <c r="F163" s="352" t="s">
        <v>7228</v>
      </c>
      <c r="G163" s="352" t="s">
        <v>7229</v>
      </c>
      <c r="H163" s="352" t="s">
        <v>21</v>
      </c>
      <c r="I163" s="352" t="s">
        <v>7230</v>
      </c>
      <c r="J163" s="352" t="s">
        <v>7231</v>
      </c>
      <c r="K163" s="352" t="s">
        <v>7232</v>
      </c>
      <c r="L163" s="352"/>
      <c r="M163" s="208"/>
      <c r="N163" s="208" t="s">
        <v>5339</v>
      </c>
      <c r="O163" s="208" t="s">
        <v>42</v>
      </c>
      <c r="P163" s="208"/>
      <c r="Q163" s="208"/>
    </row>
    <row r="164" spans="1:17" ht="15.75" customHeight="1">
      <c r="A164" s="352" t="s">
        <v>6260</v>
      </c>
      <c r="B164" s="208"/>
      <c r="C164" s="208"/>
      <c r="D164" s="208"/>
      <c r="E164" s="355" t="s">
        <v>7234</v>
      </c>
      <c r="F164" s="352"/>
      <c r="G164" s="352"/>
      <c r="H164" s="352"/>
      <c r="I164" s="352"/>
      <c r="J164" s="352"/>
      <c r="K164" s="352"/>
      <c r="L164" s="352"/>
      <c r="M164" s="208"/>
      <c r="N164" s="208"/>
      <c r="O164" s="208"/>
      <c r="P164" s="208" t="s">
        <v>12055</v>
      </c>
      <c r="Q164" s="208"/>
    </row>
    <row r="165" spans="1:17" ht="15.75" customHeight="1">
      <c r="A165" s="352" t="s">
        <v>6260</v>
      </c>
      <c r="B165" s="208" t="s">
        <v>5306</v>
      </c>
      <c r="C165" s="208" t="s">
        <v>5307</v>
      </c>
      <c r="D165" s="208" t="s">
        <v>5307</v>
      </c>
      <c r="E165" s="355" t="s">
        <v>7234</v>
      </c>
      <c r="F165" s="352" t="s">
        <v>7238</v>
      </c>
      <c r="G165" s="352" t="s">
        <v>7239</v>
      </c>
      <c r="H165" s="352" t="s">
        <v>1393</v>
      </c>
      <c r="I165" s="352" t="s">
        <v>7240</v>
      </c>
      <c r="J165" s="352" t="s">
        <v>7241</v>
      </c>
      <c r="K165" s="352" t="s">
        <v>7242</v>
      </c>
      <c r="L165" s="352"/>
      <c r="M165" s="208"/>
      <c r="N165" s="208" t="s">
        <v>5339</v>
      </c>
      <c r="O165" s="208" t="s">
        <v>42</v>
      </c>
      <c r="P165" s="208"/>
      <c r="Q165" s="208"/>
    </row>
    <row r="166" spans="1:17" ht="15.75" customHeight="1">
      <c r="A166" s="352" t="s">
        <v>6260</v>
      </c>
      <c r="B166" s="208" t="s">
        <v>5306</v>
      </c>
      <c r="C166" s="208" t="s">
        <v>5307</v>
      </c>
      <c r="D166" s="208" t="s">
        <v>5306</v>
      </c>
      <c r="E166" s="355" t="s">
        <v>7234</v>
      </c>
      <c r="F166" s="352" t="s">
        <v>7245</v>
      </c>
      <c r="G166" s="352" t="s">
        <v>7246</v>
      </c>
      <c r="H166" s="352" t="s">
        <v>1393</v>
      </c>
      <c r="I166" s="352" t="s">
        <v>7247</v>
      </c>
      <c r="J166" s="352" t="s">
        <v>7248</v>
      </c>
      <c r="K166" s="352" t="s">
        <v>7249</v>
      </c>
      <c r="L166" s="352"/>
      <c r="M166" s="208"/>
      <c r="N166" s="208" t="s">
        <v>5313</v>
      </c>
      <c r="O166" s="208" t="s">
        <v>6465</v>
      </c>
      <c r="P166" s="208"/>
      <c r="Q166" s="208"/>
    </row>
    <row r="167" spans="1:17" ht="15.75" customHeight="1">
      <c r="A167" s="352" t="s">
        <v>6260</v>
      </c>
      <c r="B167" s="208" t="s">
        <v>5306</v>
      </c>
      <c r="C167" s="208" t="s">
        <v>5306</v>
      </c>
      <c r="D167" s="208" t="s">
        <v>5307</v>
      </c>
      <c r="E167" s="355" t="s">
        <v>7234</v>
      </c>
      <c r="F167" s="352" t="s">
        <v>7253</v>
      </c>
      <c r="G167" s="352" t="s">
        <v>7254</v>
      </c>
      <c r="H167" s="352" t="s">
        <v>5448</v>
      </c>
      <c r="I167" s="352" t="s">
        <v>7255</v>
      </c>
      <c r="J167" s="352" t="s">
        <v>7256</v>
      </c>
      <c r="K167" s="352" t="s">
        <v>7257</v>
      </c>
      <c r="L167" s="352" t="s">
        <v>12056</v>
      </c>
      <c r="M167" s="356" t="s">
        <v>12057</v>
      </c>
      <c r="N167" s="208" t="s">
        <v>5339</v>
      </c>
      <c r="O167" s="208" t="s">
        <v>42</v>
      </c>
      <c r="P167" s="208"/>
      <c r="Q167" s="208"/>
    </row>
    <row r="168" spans="1:17" ht="15.75" customHeight="1">
      <c r="A168" s="352" t="s">
        <v>6260</v>
      </c>
      <c r="B168" s="208" t="s">
        <v>5306</v>
      </c>
      <c r="C168" s="208" t="s">
        <v>5307</v>
      </c>
      <c r="D168" s="208" t="s">
        <v>5307</v>
      </c>
      <c r="E168" s="355" t="s">
        <v>7234</v>
      </c>
      <c r="F168" s="352" t="s">
        <v>7263</v>
      </c>
      <c r="G168" s="352" t="s">
        <v>7264</v>
      </c>
      <c r="H168" s="352" t="s">
        <v>21</v>
      </c>
      <c r="I168" s="352" t="s">
        <v>7265</v>
      </c>
      <c r="J168" s="352" t="s">
        <v>7266</v>
      </c>
      <c r="K168" s="352"/>
      <c r="L168" s="352"/>
      <c r="M168" s="208"/>
      <c r="N168" s="208" t="s">
        <v>5339</v>
      </c>
      <c r="O168" s="208" t="s">
        <v>42</v>
      </c>
      <c r="P168" s="208"/>
      <c r="Q168" s="208"/>
    </row>
    <row r="169" spans="1:17" ht="15.75" customHeight="1">
      <c r="A169" s="352" t="s">
        <v>6260</v>
      </c>
      <c r="B169" s="208" t="s">
        <v>5306</v>
      </c>
      <c r="C169" s="208" t="s">
        <v>5307</v>
      </c>
      <c r="D169" s="208" t="s">
        <v>5307</v>
      </c>
      <c r="E169" s="355" t="s">
        <v>7234</v>
      </c>
      <c r="F169" s="352" t="s">
        <v>7269</v>
      </c>
      <c r="G169" s="352" t="s">
        <v>7270</v>
      </c>
      <c r="H169" s="352" t="s">
        <v>1393</v>
      </c>
      <c r="I169" s="352" t="s">
        <v>7271</v>
      </c>
      <c r="J169" s="352" t="s">
        <v>7272</v>
      </c>
      <c r="K169" s="352" t="s">
        <v>7273</v>
      </c>
      <c r="L169" s="352"/>
      <c r="M169" s="208"/>
      <c r="N169" s="208" t="s">
        <v>5339</v>
      </c>
      <c r="O169" s="208" t="s">
        <v>42</v>
      </c>
      <c r="P169" s="208"/>
      <c r="Q169" s="208"/>
    </row>
    <row r="170" spans="1:17" ht="15.75" customHeight="1">
      <c r="A170" s="352" t="s">
        <v>6260</v>
      </c>
      <c r="B170" s="208" t="s">
        <v>5306</v>
      </c>
      <c r="C170" s="208" t="s">
        <v>5307</v>
      </c>
      <c r="D170" s="208" t="s">
        <v>5307</v>
      </c>
      <c r="E170" s="355" t="s">
        <v>7234</v>
      </c>
      <c r="F170" s="352" t="s">
        <v>7276</v>
      </c>
      <c r="G170" s="352" t="s">
        <v>7277</v>
      </c>
      <c r="H170" s="352" t="s">
        <v>1393</v>
      </c>
      <c r="I170" s="352" t="s">
        <v>7278</v>
      </c>
      <c r="J170" s="352" t="s">
        <v>7279</v>
      </c>
      <c r="K170" s="352" t="s">
        <v>7280</v>
      </c>
      <c r="L170" s="352"/>
      <c r="M170" s="208"/>
      <c r="N170" s="208" t="s">
        <v>5313</v>
      </c>
      <c r="O170" s="208" t="s">
        <v>5378</v>
      </c>
      <c r="P170" s="208"/>
      <c r="Q170" s="208"/>
    </row>
    <row r="171" spans="1:17" ht="15.75" customHeight="1">
      <c r="A171" s="352" t="s">
        <v>6260</v>
      </c>
      <c r="B171" s="208"/>
      <c r="C171" s="208"/>
      <c r="D171" s="208"/>
      <c r="E171" s="355" t="s">
        <v>7290</v>
      </c>
      <c r="F171" s="352"/>
      <c r="G171" s="352"/>
      <c r="H171" s="352"/>
      <c r="I171" s="352"/>
      <c r="J171" s="352"/>
      <c r="K171" s="352"/>
      <c r="L171" s="352"/>
      <c r="M171" s="208"/>
      <c r="N171" s="208"/>
      <c r="O171" s="208"/>
      <c r="P171" s="208" t="s">
        <v>12058</v>
      </c>
      <c r="Q171" s="208"/>
    </row>
    <row r="172" spans="1:17" ht="15.75" customHeight="1">
      <c r="A172" s="352" t="s">
        <v>6260</v>
      </c>
      <c r="B172" s="208" t="s">
        <v>5307</v>
      </c>
      <c r="C172" s="208" t="s">
        <v>5307</v>
      </c>
      <c r="D172" s="208" t="s">
        <v>5307</v>
      </c>
      <c r="E172" s="355" t="s">
        <v>7290</v>
      </c>
      <c r="F172" s="352" t="s">
        <v>7294</v>
      </c>
      <c r="G172" s="352" t="s">
        <v>7295</v>
      </c>
      <c r="H172" s="352" t="s">
        <v>21</v>
      </c>
      <c r="I172" s="352" t="s">
        <v>7296</v>
      </c>
      <c r="J172" s="352" t="s">
        <v>7297</v>
      </c>
      <c r="K172" s="352" t="s">
        <v>7298</v>
      </c>
      <c r="L172" s="352" t="s">
        <v>7299</v>
      </c>
      <c r="M172" s="356" t="s">
        <v>7300</v>
      </c>
      <c r="N172" s="208" t="s">
        <v>5313</v>
      </c>
      <c r="O172" s="208" t="s">
        <v>6465</v>
      </c>
      <c r="P172" s="208"/>
      <c r="Q172" s="208"/>
    </row>
    <row r="173" spans="1:17" ht="15.75" customHeight="1">
      <c r="A173" s="352" t="s">
        <v>6260</v>
      </c>
      <c r="B173" s="208" t="s">
        <v>5374</v>
      </c>
      <c r="C173" s="208" t="s">
        <v>5306</v>
      </c>
      <c r="D173" s="208" t="s">
        <v>5306</v>
      </c>
      <c r="E173" s="355" t="s">
        <v>7290</v>
      </c>
      <c r="F173" s="352" t="s">
        <v>7305</v>
      </c>
      <c r="G173" s="352" t="s">
        <v>7306</v>
      </c>
      <c r="H173" s="352" t="s">
        <v>21</v>
      </c>
      <c r="I173" s="352" t="s">
        <v>7307</v>
      </c>
      <c r="J173" s="352"/>
      <c r="K173" s="352"/>
      <c r="L173" s="352"/>
      <c r="M173" s="208" t="s">
        <v>7308</v>
      </c>
      <c r="N173" s="208" t="s">
        <v>5313</v>
      </c>
      <c r="O173" s="208" t="s">
        <v>5378</v>
      </c>
      <c r="P173" s="208"/>
      <c r="Q173" s="208"/>
    </row>
    <row r="174" spans="1:17" ht="15.75" customHeight="1">
      <c r="A174" s="352" t="s">
        <v>6260</v>
      </c>
      <c r="B174" s="208" t="s">
        <v>5374</v>
      </c>
      <c r="C174" s="208" t="s">
        <v>5306</v>
      </c>
      <c r="D174" s="208" t="s">
        <v>5307</v>
      </c>
      <c r="E174" s="355" t="s">
        <v>7290</v>
      </c>
      <c r="F174" s="352" t="s">
        <v>7311</v>
      </c>
      <c r="G174" s="352" t="s">
        <v>7312</v>
      </c>
      <c r="H174" s="352" t="s">
        <v>1393</v>
      </c>
      <c r="I174" s="352" t="s">
        <v>7313</v>
      </c>
      <c r="J174" s="352" t="s">
        <v>7314</v>
      </c>
      <c r="K174" s="352" t="s">
        <v>7315</v>
      </c>
      <c r="L174" s="352"/>
      <c r="M174" s="208"/>
      <c r="N174" s="208" t="s">
        <v>5313</v>
      </c>
      <c r="O174" s="208" t="s">
        <v>5378</v>
      </c>
      <c r="P174" s="208"/>
      <c r="Q174" s="208"/>
    </row>
    <row r="175" spans="1:17" ht="15.75" customHeight="1">
      <c r="A175" s="352" t="s">
        <v>6260</v>
      </c>
      <c r="B175" s="208" t="s">
        <v>5307</v>
      </c>
      <c r="C175" s="208" t="s">
        <v>5307</v>
      </c>
      <c r="D175" s="208" t="s">
        <v>5306</v>
      </c>
      <c r="E175" s="355" t="s">
        <v>7290</v>
      </c>
      <c r="F175" s="352" t="s">
        <v>7319</v>
      </c>
      <c r="G175" s="352" t="s">
        <v>7320</v>
      </c>
      <c r="H175" s="352" t="s">
        <v>1428</v>
      </c>
      <c r="I175" s="352" t="s">
        <v>7321</v>
      </c>
      <c r="J175" s="352" t="s">
        <v>7322</v>
      </c>
      <c r="K175" s="352" t="s">
        <v>7323</v>
      </c>
      <c r="L175" s="352"/>
      <c r="M175" s="208" t="s">
        <v>7324</v>
      </c>
      <c r="N175" s="208" t="s">
        <v>5313</v>
      </c>
      <c r="O175" s="208" t="s">
        <v>5314</v>
      </c>
      <c r="P175" s="208"/>
      <c r="Q175" s="208"/>
    </row>
    <row r="176" spans="1:17" ht="15.75" customHeight="1">
      <c r="A176" s="352" t="s">
        <v>6260</v>
      </c>
      <c r="B176" s="208" t="s">
        <v>5374</v>
      </c>
      <c r="C176" s="208" t="s">
        <v>5307</v>
      </c>
      <c r="D176" s="208" t="s">
        <v>5307</v>
      </c>
      <c r="E176" s="355" t="s">
        <v>7290</v>
      </c>
      <c r="F176" s="352" t="s">
        <v>7329</v>
      </c>
      <c r="G176" s="352" t="s">
        <v>7330</v>
      </c>
      <c r="H176" s="352" t="s">
        <v>1393</v>
      </c>
      <c r="I176" s="352" t="s">
        <v>7331</v>
      </c>
      <c r="J176" s="352" t="s">
        <v>7332</v>
      </c>
      <c r="K176" s="352" t="s">
        <v>7333</v>
      </c>
      <c r="L176" s="352"/>
      <c r="M176" s="208"/>
      <c r="N176" s="208" t="s">
        <v>5313</v>
      </c>
      <c r="O176" s="208" t="s">
        <v>5378</v>
      </c>
      <c r="P176" s="208"/>
      <c r="Q176" s="208"/>
    </row>
    <row r="177" spans="1:17" ht="15.75" customHeight="1">
      <c r="A177" s="352" t="s">
        <v>6260</v>
      </c>
      <c r="B177" s="208" t="s">
        <v>5307</v>
      </c>
      <c r="C177" s="208" t="s">
        <v>5307</v>
      </c>
      <c r="D177" s="208" t="s">
        <v>5307</v>
      </c>
      <c r="E177" s="355" t="s">
        <v>7290</v>
      </c>
      <c r="F177" s="352" t="s">
        <v>7339</v>
      </c>
      <c r="G177" s="352" t="s">
        <v>7340</v>
      </c>
      <c r="H177" s="352" t="s">
        <v>1393</v>
      </c>
      <c r="I177" s="352" t="s">
        <v>7341</v>
      </c>
      <c r="J177" s="352" t="s">
        <v>7342</v>
      </c>
      <c r="K177" s="352"/>
      <c r="L177" s="352"/>
      <c r="M177" s="208"/>
      <c r="N177" s="208" t="s">
        <v>5339</v>
      </c>
      <c r="O177" s="208" t="s">
        <v>42</v>
      </c>
      <c r="P177" s="208"/>
      <c r="Q177" s="208"/>
    </row>
    <row r="178" spans="1:17" ht="15.75" customHeight="1">
      <c r="A178" s="352" t="s">
        <v>6260</v>
      </c>
      <c r="B178" s="208" t="s">
        <v>5374</v>
      </c>
      <c r="C178" s="208" t="s">
        <v>5307</v>
      </c>
      <c r="D178" s="208" t="s">
        <v>5306</v>
      </c>
      <c r="E178" s="355" t="s">
        <v>7290</v>
      </c>
      <c r="F178" s="352" t="s">
        <v>7345</v>
      </c>
      <c r="G178" s="352" t="s">
        <v>7346</v>
      </c>
      <c r="H178" s="352" t="s">
        <v>6327</v>
      </c>
      <c r="I178" s="352" t="s">
        <v>7347</v>
      </c>
      <c r="J178" s="352" t="s">
        <v>7348</v>
      </c>
      <c r="K178" s="352"/>
      <c r="L178" s="352"/>
      <c r="M178" s="208"/>
      <c r="N178" s="208" t="s">
        <v>5313</v>
      </c>
      <c r="O178" s="208" t="s">
        <v>5378</v>
      </c>
      <c r="P178" s="208"/>
      <c r="Q178" s="208"/>
    </row>
    <row r="179" spans="1:17" ht="15.75" customHeight="1">
      <c r="A179" s="352" t="s">
        <v>6260</v>
      </c>
      <c r="B179" s="208"/>
      <c r="C179" s="208"/>
      <c r="D179" s="208"/>
      <c r="E179" s="355" t="s">
        <v>7350</v>
      </c>
      <c r="F179" s="352"/>
      <c r="G179" s="352"/>
      <c r="H179" s="352"/>
      <c r="I179" s="352"/>
      <c r="J179" s="352"/>
      <c r="K179" s="352"/>
      <c r="L179" s="352"/>
      <c r="M179" s="208"/>
      <c r="N179" s="208"/>
      <c r="O179" s="208"/>
      <c r="P179" s="208" t="s">
        <v>7291</v>
      </c>
      <c r="Q179" s="208"/>
    </row>
    <row r="180" spans="1:17" ht="15.75" customHeight="1">
      <c r="A180" s="352" t="s">
        <v>6260</v>
      </c>
      <c r="B180" s="208" t="s">
        <v>5306</v>
      </c>
      <c r="C180" s="208" t="s">
        <v>5307</v>
      </c>
      <c r="D180" s="208" t="s">
        <v>5307</v>
      </c>
      <c r="E180" s="355" t="s">
        <v>7350</v>
      </c>
      <c r="F180" s="352" t="s">
        <v>7353</v>
      </c>
      <c r="G180" s="352" t="s">
        <v>7354</v>
      </c>
      <c r="H180" s="352" t="s">
        <v>21</v>
      </c>
      <c r="I180" s="352" t="s">
        <v>7355</v>
      </c>
      <c r="J180" s="352"/>
      <c r="K180" s="352"/>
      <c r="L180" s="352"/>
      <c r="M180" s="208"/>
      <c r="N180" s="208" t="s">
        <v>5313</v>
      </c>
      <c r="O180" s="208" t="s">
        <v>5378</v>
      </c>
      <c r="P180" s="208"/>
      <c r="Q180" s="208"/>
    </row>
    <row r="181" spans="1:17" ht="15.75" customHeight="1">
      <c r="A181" s="352" t="s">
        <v>6260</v>
      </c>
      <c r="B181" s="208" t="s">
        <v>5306</v>
      </c>
      <c r="C181" s="208" t="s">
        <v>5307</v>
      </c>
      <c r="D181" s="208" t="s">
        <v>5307</v>
      </c>
      <c r="E181" s="355" t="s">
        <v>7350</v>
      </c>
      <c r="F181" s="352" t="s">
        <v>7362</v>
      </c>
      <c r="G181" s="352" t="s">
        <v>7363</v>
      </c>
      <c r="H181" s="352" t="s">
        <v>1428</v>
      </c>
      <c r="I181" s="352" t="s">
        <v>7364</v>
      </c>
      <c r="J181" s="352" t="s">
        <v>7365</v>
      </c>
      <c r="K181" s="352"/>
      <c r="L181" s="352"/>
      <c r="M181" s="208"/>
      <c r="N181" s="208" t="s">
        <v>5339</v>
      </c>
      <c r="O181" s="208" t="s">
        <v>42</v>
      </c>
      <c r="P181" s="208"/>
      <c r="Q181" s="208"/>
    </row>
    <row r="182" spans="1:17" ht="15.75" customHeight="1">
      <c r="A182" s="352" t="s">
        <v>6260</v>
      </c>
      <c r="B182" s="208" t="s">
        <v>5306</v>
      </c>
      <c r="C182" s="208" t="s">
        <v>5307</v>
      </c>
      <c r="D182" s="208" t="s">
        <v>5306</v>
      </c>
      <c r="E182" s="355" t="s">
        <v>7350</v>
      </c>
      <c r="F182" s="352" t="s">
        <v>7368</v>
      </c>
      <c r="G182" s="352" t="s">
        <v>7369</v>
      </c>
      <c r="H182" s="352" t="s">
        <v>1428</v>
      </c>
      <c r="I182" s="352" t="s">
        <v>7370</v>
      </c>
      <c r="J182" s="352" t="s">
        <v>7371</v>
      </c>
      <c r="K182" s="352" t="s">
        <v>7372</v>
      </c>
      <c r="L182" s="352"/>
      <c r="M182" s="208"/>
      <c r="N182" s="208" t="s">
        <v>5313</v>
      </c>
      <c r="O182" s="208" t="s">
        <v>5314</v>
      </c>
      <c r="P182" s="208"/>
      <c r="Q182" s="208" t="s">
        <v>5360</v>
      </c>
    </row>
    <row r="183" spans="1:17" ht="15.75" customHeight="1">
      <c r="A183" s="352" t="s">
        <v>6260</v>
      </c>
      <c r="B183" s="208" t="s">
        <v>5306</v>
      </c>
      <c r="C183" s="208" t="s">
        <v>5307</v>
      </c>
      <c r="D183" s="208" t="s">
        <v>5307</v>
      </c>
      <c r="E183" s="355" t="s">
        <v>7350</v>
      </c>
      <c r="F183" s="352" t="s">
        <v>7379</v>
      </c>
      <c r="G183" s="352" t="s">
        <v>7380</v>
      </c>
      <c r="H183" s="352" t="s">
        <v>21</v>
      </c>
      <c r="I183" s="352" t="s">
        <v>7381</v>
      </c>
      <c r="J183" s="352" t="s">
        <v>7382</v>
      </c>
      <c r="K183" s="352" t="s">
        <v>7383</v>
      </c>
      <c r="L183" s="352"/>
      <c r="M183" s="208"/>
      <c r="N183" s="208" t="s">
        <v>5313</v>
      </c>
      <c r="O183" s="208" t="s">
        <v>5314</v>
      </c>
      <c r="P183" s="208"/>
      <c r="Q183" s="208" t="s">
        <v>5360</v>
      </c>
    </row>
    <row r="184" spans="1:17" ht="15.75" customHeight="1">
      <c r="A184" s="352" t="s">
        <v>6260</v>
      </c>
      <c r="B184" s="208" t="s">
        <v>5307</v>
      </c>
      <c r="C184" s="208" t="s">
        <v>5307</v>
      </c>
      <c r="D184" s="208" t="s">
        <v>5307</v>
      </c>
      <c r="E184" s="355" t="s">
        <v>7350</v>
      </c>
      <c r="F184" s="352" t="s">
        <v>7388</v>
      </c>
      <c r="G184" s="352" t="s">
        <v>7389</v>
      </c>
      <c r="H184" s="352" t="s">
        <v>21</v>
      </c>
      <c r="I184" s="352" t="s">
        <v>7390</v>
      </c>
      <c r="J184" s="352" t="s">
        <v>7391</v>
      </c>
      <c r="K184" s="352"/>
      <c r="L184" s="352"/>
      <c r="M184" s="208"/>
      <c r="N184" s="208" t="s">
        <v>5313</v>
      </c>
      <c r="O184" s="208" t="s">
        <v>5378</v>
      </c>
      <c r="P184" s="208"/>
      <c r="Q184" s="208"/>
    </row>
    <row r="185" spans="1:17" ht="15.75" customHeight="1">
      <c r="A185" s="352" t="s">
        <v>6260</v>
      </c>
      <c r="B185" s="208" t="s">
        <v>5306</v>
      </c>
      <c r="C185" s="208" t="s">
        <v>5307</v>
      </c>
      <c r="D185" s="208" t="s">
        <v>5307</v>
      </c>
      <c r="E185" s="355" t="s">
        <v>7350</v>
      </c>
      <c r="F185" s="352" t="s">
        <v>7396</v>
      </c>
      <c r="G185" s="352" t="s">
        <v>7397</v>
      </c>
      <c r="H185" s="352" t="s">
        <v>21</v>
      </c>
      <c r="I185" s="352" t="s">
        <v>7398</v>
      </c>
      <c r="J185" s="352" t="s">
        <v>7399</v>
      </c>
      <c r="K185" s="352"/>
      <c r="L185" s="352"/>
      <c r="M185" s="208"/>
      <c r="N185" s="208" t="s">
        <v>5313</v>
      </c>
      <c r="O185" s="208" t="s">
        <v>5314</v>
      </c>
      <c r="P185" s="208"/>
      <c r="Q185" s="208"/>
    </row>
    <row r="186" spans="1:17" ht="15.75" customHeight="1">
      <c r="A186" s="352" t="s">
        <v>6260</v>
      </c>
      <c r="B186" s="208" t="s">
        <v>5306</v>
      </c>
      <c r="C186" s="208" t="s">
        <v>5307</v>
      </c>
      <c r="D186" s="208" t="s">
        <v>5307</v>
      </c>
      <c r="E186" s="355" t="s">
        <v>7350</v>
      </c>
      <c r="F186" s="352" t="s">
        <v>7404</v>
      </c>
      <c r="G186" s="352" t="s">
        <v>7405</v>
      </c>
      <c r="H186" s="352" t="s">
        <v>1428</v>
      </c>
      <c r="I186" s="352" t="s">
        <v>7406</v>
      </c>
      <c r="J186" s="352" t="s">
        <v>7407</v>
      </c>
      <c r="K186" s="352" t="s">
        <v>7408</v>
      </c>
      <c r="L186" s="352"/>
      <c r="M186" s="356" t="s">
        <v>12059</v>
      </c>
      <c r="N186" s="208" t="s">
        <v>5313</v>
      </c>
      <c r="O186" s="208" t="s">
        <v>5314</v>
      </c>
      <c r="P186" s="208"/>
      <c r="Q186" s="208"/>
    </row>
    <row r="187" spans="1:17" ht="15.75" customHeight="1">
      <c r="A187" s="352" t="s">
        <v>6260</v>
      </c>
      <c r="B187" s="208"/>
      <c r="C187" s="208"/>
      <c r="D187" s="208"/>
      <c r="E187" s="355" t="s">
        <v>7413</v>
      </c>
      <c r="F187" s="352"/>
      <c r="G187" s="352"/>
      <c r="H187" s="352"/>
      <c r="I187" s="352"/>
      <c r="J187" s="352"/>
      <c r="K187" s="352"/>
      <c r="L187" s="352"/>
      <c r="M187" s="208"/>
      <c r="N187" s="208"/>
      <c r="O187" s="208"/>
      <c r="P187" s="208" t="s">
        <v>12060</v>
      </c>
      <c r="Q187" s="208"/>
    </row>
    <row r="188" spans="1:17" ht="15.75" customHeight="1">
      <c r="A188" s="352" t="s">
        <v>6260</v>
      </c>
      <c r="B188" s="208" t="s">
        <v>5374</v>
      </c>
      <c r="C188" s="208" t="s">
        <v>5307</v>
      </c>
      <c r="D188" s="208" t="s">
        <v>5307</v>
      </c>
      <c r="E188" s="355" t="s">
        <v>7413</v>
      </c>
      <c r="F188" s="352" t="s">
        <v>7417</v>
      </c>
      <c r="G188" s="352" t="s">
        <v>7418</v>
      </c>
      <c r="H188" s="352" t="s">
        <v>1393</v>
      </c>
      <c r="I188" s="352" t="s">
        <v>7419</v>
      </c>
      <c r="J188" s="352"/>
      <c r="K188" s="352"/>
      <c r="L188" s="352"/>
      <c r="M188" s="208"/>
      <c r="N188" s="208" t="s">
        <v>5339</v>
      </c>
      <c r="O188" s="208" t="s">
        <v>42</v>
      </c>
      <c r="P188" s="208"/>
      <c r="Q188" s="208"/>
    </row>
    <row r="189" spans="1:17" ht="15.75" customHeight="1">
      <c r="A189" s="352" t="s">
        <v>6260</v>
      </c>
      <c r="B189" s="208" t="s">
        <v>5307</v>
      </c>
      <c r="C189" s="208" t="s">
        <v>5306</v>
      </c>
      <c r="D189" s="208" t="s">
        <v>5306</v>
      </c>
      <c r="E189" s="355" t="s">
        <v>7413</v>
      </c>
      <c r="F189" s="352" t="s">
        <v>7422</v>
      </c>
      <c r="G189" s="352" t="s">
        <v>7423</v>
      </c>
      <c r="H189" s="352" t="s">
        <v>1428</v>
      </c>
      <c r="I189" s="352" t="s">
        <v>7424</v>
      </c>
      <c r="J189" s="352" t="s">
        <v>7425</v>
      </c>
      <c r="K189" s="352" t="s">
        <v>7426</v>
      </c>
      <c r="L189" s="352"/>
      <c r="M189" s="208"/>
      <c r="N189" s="208" t="s">
        <v>5313</v>
      </c>
      <c r="O189" s="208" t="s">
        <v>5378</v>
      </c>
      <c r="P189" s="208"/>
      <c r="Q189" s="208"/>
    </row>
    <row r="190" spans="1:17" ht="15.75" customHeight="1">
      <c r="A190" s="352" t="s">
        <v>6260</v>
      </c>
      <c r="B190" s="208" t="s">
        <v>5374</v>
      </c>
      <c r="C190" s="208" t="s">
        <v>5307</v>
      </c>
      <c r="D190" s="208" t="s">
        <v>5306</v>
      </c>
      <c r="E190" s="355" t="s">
        <v>7413</v>
      </c>
      <c r="F190" s="352" t="s">
        <v>7433</v>
      </c>
      <c r="G190" s="352" t="s">
        <v>7434</v>
      </c>
      <c r="H190" s="352" t="s">
        <v>1393</v>
      </c>
      <c r="I190" s="352" t="s">
        <v>7435</v>
      </c>
      <c r="J190" s="352" t="s">
        <v>7436</v>
      </c>
      <c r="K190" s="352" t="s">
        <v>7437</v>
      </c>
      <c r="L190" s="352"/>
      <c r="M190" s="208"/>
      <c r="N190" s="208" t="s">
        <v>5339</v>
      </c>
      <c r="O190" s="208" t="s">
        <v>42</v>
      </c>
      <c r="P190" s="208"/>
      <c r="Q190" s="208"/>
    </row>
    <row r="191" spans="1:17" ht="15.75" customHeight="1">
      <c r="A191" s="352" t="s">
        <v>6260</v>
      </c>
      <c r="B191" s="208" t="s">
        <v>5374</v>
      </c>
      <c r="C191" s="208" t="s">
        <v>5306</v>
      </c>
      <c r="D191" s="208" t="s">
        <v>5307</v>
      </c>
      <c r="E191" s="355" t="s">
        <v>7413</v>
      </c>
      <c r="F191" s="352" t="s">
        <v>7440</v>
      </c>
      <c r="G191" s="352" t="s">
        <v>7441</v>
      </c>
      <c r="H191" s="352" t="s">
        <v>1393</v>
      </c>
      <c r="I191" s="352" t="s">
        <v>7442</v>
      </c>
      <c r="J191" s="352" t="s">
        <v>7443</v>
      </c>
      <c r="K191" s="352"/>
      <c r="L191" s="352"/>
      <c r="M191" s="208"/>
      <c r="N191" s="208" t="s">
        <v>5339</v>
      </c>
      <c r="O191" s="208" t="s">
        <v>42</v>
      </c>
      <c r="P191" s="208"/>
      <c r="Q191" s="208"/>
    </row>
    <row r="192" spans="1:17" ht="15.75" customHeight="1">
      <c r="A192" s="352" t="s">
        <v>6260</v>
      </c>
      <c r="B192" s="208" t="s">
        <v>5306</v>
      </c>
      <c r="C192" s="208" t="s">
        <v>5306</v>
      </c>
      <c r="D192" s="208" t="s">
        <v>5307</v>
      </c>
      <c r="E192" s="355" t="s">
        <v>7413</v>
      </c>
      <c r="F192" s="352" t="s">
        <v>7446</v>
      </c>
      <c r="G192" s="352" t="s">
        <v>7447</v>
      </c>
      <c r="H192" s="352" t="s">
        <v>1393</v>
      </c>
      <c r="I192" s="352" t="s">
        <v>7448</v>
      </c>
      <c r="J192" s="352" t="s">
        <v>7449</v>
      </c>
      <c r="K192" s="352"/>
      <c r="L192" s="352"/>
      <c r="M192" s="208"/>
      <c r="N192" s="208" t="s">
        <v>5313</v>
      </c>
      <c r="O192" s="208" t="s">
        <v>5314</v>
      </c>
      <c r="P192" s="208"/>
      <c r="Q192" s="208"/>
    </row>
    <row r="193" spans="1:17" ht="15.75" customHeight="1">
      <c r="A193" s="352" t="s">
        <v>6260</v>
      </c>
      <c r="B193" s="208" t="s">
        <v>5374</v>
      </c>
      <c r="C193" s="208" t="s">
        <v>5306</v>
      </c>
      <c r="D193" s="208" t="s">
        <v>5307</v>
      </c>
      <c r="E193" s="355" t="s">
        <v>7413</v>
      </c>
      <c r="F193" s="352" t="s">
        <v>7453</v>
      </c>
      <c r="G193" s="352" t="s">
        <v>7454</v>
      </c>
      <c r="H193" s="352" t="s">
        <v>1393</v>
      </c>
      <c r="I193" s="352" t="s">
        <v>7455</v>
      </c>
      <c r="J193" s="352" t="s">
        <v>7456</v>
      </c>
      <c r="K193" s="352" t="s">
        <v>7457</v>
      </c>
      <c r="L193" s="352"/>
      <c r="M193" s="208" t="s">
        <v>7458</v>
      </c>
      <c r="N193" s="208" t="s">
        <v>5339</v>
      </c>
      <c r="O193" s="208" t="s">
        <v>42</v>
      </c>
      <c r="P193" s="208"/>
      <c r="Q193" s="208"/>
    </row>
    <row r="194" spans="1:17" ht="15.75" customHeight="1">
      <c r="A194" s="352" t="s">
        <v>6260</v>
      </c>
      <c r="B194" s="208"/>
      <c r="C194" s="208"/>
      <c r="D194" s="208"/>
      <c r="E194" s="355" t="s">
        <v>7460</v>
      </c>
      <c r="F194" s="352"/>
      <c r="G194" s="352"/>
      <c r="H194" s="352"/>
      <c r="I194" s="352"/>
      <c r="J194" s="352"/>
      <c r="K194" s="352"/>
      <c r="L194" s="352"/>
      <c r="M194" s="208"/>
      <c r="N194" s="208"/>
      <c r="O194" s="208"/>
      <c r="P194" s="208" t="s">
        <v>12061</v>
      </c>
      <c r="Q194" s="208"/>
    </row>
    <row r="195" spans="1:17" ht="15.75" customHeight="1">
      <c r="A195" s="352" t="s">
        <v>6260</v>
      </c>
      <c r="B195" s="208" t="s">
        <v>5306</v>
      </c>
      <c r="C195" s="208" t="s">
        <v>5307</v>
      </c>
      <c r="D195" s="208" t="s">
        <v>5306</v>
      </c>
      <c r="E195" s="355" t="s">
        <v>7460</v>
      </c>
      <c r="F195" s="352" t="s">
        <v>7464</v>
      </c>
      <c r="G195" s="352" t="s">
        <v>7465</v>
      </c>
      <c r="H195" s="352" t="s">
        <v>21</v>
      </c>
      <c r="I195" s="352" t="s">
        <v>7466</v>
      </c>
      <c r="J195" s="352" t="s">
        <v>7467</v>
      </c>
      <c r="K195" s="352" t="s">
        <v>7468</v>
      </c>
      <c r="L195" s="352"/>
      <c r="M195" s="208"/>
      <c r="N195" s="208" t="s">
        <v>5313</v>
      </c>
      <c r="O195" s="208" t="s">
        <v>5378</v>
      </c>
      <c r="P195" s="208"/>
      <c r="Q195" s="208" t="s">
        <v>5360</v>
      </c>
    </row>
    <row r="196" spans="1:17" ht="15.75" customHeight="1">
      <c r="A196" s="352" t="s">
        <v>6260</v>
      </c>
      <c r="B196" s="208" t="s">
        <v>5374</v>
      </c>
      <c r="C196" s="208" t="s">
        <v>5306</v>
      </c>
      <c r="D196" s="208" t="s">
        <v>5306</v>
      </c>
      <c r="E196" s="355" t="s">
        <v>7460</v>
      </c>
      <c r="F196" s="352" t="s">
        <v>7473</v>
      </c>
      <c r="G196" s="352" t="s">
        <v>7474</v>
      </c>
      <c r="H196" s="352" t="s">
        <v>1428</v>
      </c>
      <c r="I196" s="352" t="s">
        <v>7475</v>
      </c>
      <c r="J196" s="352" t="s">
        <v>7476</v>
      </c>
      <c r="K196" s="352" t="s">
        <v>7477</v>
      </c>
      <c r="L196" s="352" t="s">
        <v>12062</v>
      </c>
      <c r="M196" s="356" t="s">
        <v>12063</v>
      </c>
      <c r="N196" s="208" t="s">
        <v>5313</v>
      </c>
      <c r="O196" s="208" t="s">
        <v>6465</v>
      </c>
      <c r="P196" s="208"/>
      <c r="Q196" s="208"/>
    </row>
    <row r="197" spans="1:17" ht="15.75" customHeight="1">
      <c r="A197" s="352" t="s">
        <v>6260</v>
      </c>
      <c r="B197" s="208" t="s">
        <v>5307</v>
      </c>
      <c r="C197" s="208" t="s">
        <v>5306</v>
      </c>
      <c r="D197" s="208" t="s">
        <v>5306</v>
      </c>
      <c r="E197" s="355" t="s">
        <v>7460</v>
      </c>
      <c r="F197" s="352" t="s">
        <v>7484</v>
      </c>
      <c r="G197" s="352" t="s">
        <v>7485</v>
      </c>
      <c r="H197" s="352" t="s">
        <v>21</v>
      </c>
      <c r="I197" s="352" t="s">
        <v>7486</v>
      </c>
      <c r="J197" s="352" t="s">
        <v>7487</v>
      </c>
      <c r="K197" s="352" t="s">
        <v>7488</v>
      </c>
      <c r="L197" s="352" t="s">
        <v>7489</v>
      </c>
      <c r="M197" s="356" t="s">
        <v>12064</v>
      </c>
      <c r="N197" s="208" t="s">
        <v>5313</v>
      </c>
      <c r="O197" s="208" t="s">
        <v>6465</v>
      </c>
      <c r="P197" s="208"/>
      <c r="Q197" s="208" t="s">
        <v>5360</v>
      </c>
    </row>
    <row r="198" spans="1:17" ht="15.75" customHeight="1">
      <c r="A198" s="352" t="s">
        <v>6260</v>
      </c>
      <c r="B198" s="208" t="s">
        <v>5307</v>
      </c>
      <c r="C198" s="208" t="s">
        <v>5306</v>
      </c>
      <c r="D198" s="208" t="s">
        <v>5307</v>
      </c>
      <c r="E198" s="355" t="s">
        <v>7460</v>
      </c>
      <c r="F198" s="352" t="s">
        <v>7494</v>
      </c>
      <c r="G198" s="352" t="s">
        <v>7495</v>
      </c>
      <c r="H198" s="352" t="s">
        <v>21</v>
      </c>
      <c r="I198" s="352" t="s">
        <v>7496</v>
      </c>
      <c r="J198" s="352" t="s">
        <v>7497</v>
      </c>
      <c r="K198" s="352" t="s">
        <v>7498</v>
      </c>
      <c r="L198" s="352"/>
      <c r="M198" s="208"/>
      <c r="N198" s="208" t="s">
        <v>5313</v>
      </c>
      <c r="O198" s="208" t="s">
        <v>5378</v>
      </c>
      <c r="P198" s="208"/>
      <c r="Q198" s="208"/>
    </row>
    <row r="199" spans="1:17" ht="15.75" customHeight="1">
      <c r="A199" s="352" t="s">
        <v>6260</v>
      </c>
      <c r="B199" s="208" t="s">
        <v>5307</v>
      </c>
      <c r="C199" s="208" t="s">
        <v>5306</v>
      </c>
      <c r="D199" s="208" t="s">
        <v>5374</v>
      </c>
      <c r="E199" s="355" t="s">
        <v>7460</v>
      </c>
      <c r="F199" s="352" t="s">
        <v>7502</v>
      </c>
      <c r="G199" s="352" t="s">
        <v>7503</v>
      </c>
      <c r="H199" s="352" t="s">
        <v>1393</v>
      </c>
      <c r="I199" s="352" t="s">
        <v>7504</v>
      </c>
      <c r="J199" s="352" t="s">
        <v>7505</v>
      </c>
      <c r="K199" s="352"/>
      <c r="L199" s="352" t="s">
        <v>7506</v>
      </c>
      <c r="M199" s="356" t="s">
        <v>12065</v>
      </c>
      <c r="N199" s="208" t="s">
        <v>5313</v>
      </c>
      <c r="O199" s="208" t="s">
        <v>5378</v>
      </c>
      <c r="P199" s="208"/>
      <c r="Q199" s="208"/>
    </row>
    <row r="200" spans="1:17" ht="15.75" customHeight="1">
      <c r="A200" s="352" t="s">
        <v>12066</v>
      </c>
      <c r="B200" s="208"/>
      <c r="C200" s="208"/>
      <c r="D200" s="208"/>
      <c r="E200" s="355" t="s">
        <v>8161</v>
      </c>
      <c r="F200" s="352"/>
      <c r="G200" s="352"/>
      <c r="H200" s="352"/>
      <c r="I200" s="352"/>
      <c r="J200" s="352"/>
      <c r="K200" s="352"/>
      <c r="L200" s="352"/>
      <c r="M200" s="208"/>
      <c r="N200" s="208"/>
      <c r="O200" s="208"/>
      <c r="P200" s="208" t="s">
        <v>1086</v>
      </c>
      <c r="Q200" s="208"/>
    </row>
    <row r="201" spans="1:17" ht="15.75" customHeight="1">
      <c r="A201" s="352" t="s">
        <v>12066</v>
      </c>
      <c r="B201" s="208" t="s">
        <v>5307</v>
      </c>
      <c r="C201" s="208" t="s">
        <v>5374</v>
      </c>
      <c r="D201" s="208" t="s">
        <v>5307</v>
      </c>
      <c r="E201" s="355" t="s">
        <v>8161</v>
      </c>
      <c r="F201" s="352" t="s">
        <v>8164</v>
      </c>
      <c r="G201" s="352" t="s">
        <v>8165</v>
      </c>
      <c r="H201" s="352" t="s">
        <v>5448</v>
      </c>
      <c r="I201" s="352" t="s">
        <v>8166</v>
      </c>
      <c r="J201" s="352"/>
      <c r="K201" s="352"/>
      <c r="L201" s="352" t="s">
        <v>8167</v>
      </c>
      <c r="M201" s="208"/>
      <c r="N201" s="208" t="s">
        <v>5313</v>
      </c>
      <c r="O201" s="208" t="s">
        <v>5378</v>
      </c>
      <c r="P201" s="208"/>
      <c r="Q201" s="208"/>
    </row>
    <row r="202" spans="1:17" ht="15.75" customHeight="1">
      <c r="A202" s="352" t="s">
        <v>12066</v>
      </c>
      <c r="B202" s="208" t="s">
        <v>5374</v>
      </c>
      <c r="C202" s="208" t="s">
        <v>5306</v>
      </c>
      <c r="D202" s="208" t="s">
        <v>5307</v>
      </c>
      <c r="E202" s="355" t="s">
        <v>8161</v>
      </c>
      <c r="F202" s="352" t="s">
        <v>8176</v>
      </c>
      <c r="G202" s="352" t="s">
        <v>8177</v>
      </c>
      <c r="H202" s="352" t="s">
        <v>5448</v>
      </c>
      <c r="I202" s="352" t="s">
        <v>8178</v>
      </c>
      <c r="J202" s="352"/>
      <c r="K202" s="352"/>
      <c r="L202" s="352"/>
      <c r="M202" s="208"/>
      <c r="N202" s="208" t="s">
        <v>5339</v>
      </c>
      <c r="O202" s="208" t="s">
        <v>42</v>
      </c>
      <c r="P202" s="208"/>
      <c r="Q202" s="208"/>
    </row>
    <row r="203" spans="1:17" ht="15.75" customHeight="1">
      <c r="A203" s="352" t="s">
        <v>12066</v>
      </c>
      <c r="B203" s="208" t="s">
        <v>5374</v>
      </c>
      <c r="C203" s="208" t="s">
        <v>5307</v>
      </c>
      <c r="D203" s="208" t="s">
        <v>5307</v>
      </c>
      <c r="E203" s="355" t="s">
        <v>8161</v>
      </c>
      <c r="F203" s="352" t="s">
        <v>8180</v>
      </c>
      <c r="G203" s="352" t="s">
        <v>8181</v>
      </c>
      <c r="H203" s="352" t="s">
        <v>21</v>
      </c>
      <c r="I203" s="352" t="s">
        <v>8182</v>
      </c>
      <c r="J203" s="352"/>
      <c r="K203" s="352"/>
      <c r="L203" s="352"/>
      <c r="M203" s="208"/>
      <c r="N203" s="208" t="s">
        <v>5339</v>
      </c>
      <c r="O203" s="208" t="s">
        <v>42</v>
      </c>
      <c r="P203" s="208"/>
      <c r="Q203" s="208"/>
    </row>
    <row r="204" spans="1:17" ht="15.75" customHeight="1">
      <c r="A204" s="352" t="s">
        <v>12066</v>
      </c>
      <c r="B204" s="208" t="s">
        <v>5374</v>
      </c>
      <c r="C204" s="208" t="s">
        <v>5307</v>
      </c>
      <c r="D204" s="208" t="s">
        <v>5307</v>
      </c>
      <c r="E204" s="355" t="s">
        <v>8161</v>
      </c>
      <c r="F204" s="352" t="s">
        <v>8185</v>
      </c>
      <c r="G204" s="352" t="s">
        <v>8186</v>
      </c>
      <c r="H204" s="352" t="s">
        <v>5448</v>
      </c>
      <c r="I204" s="352" t="s">
        <v>8187</v>
      </c>
      <c r="J204" s="352" t="s">
        <v>8188</v>
      </c>
      <c r="K204" s="352"/>
      <c r="L204" s="352"/>
      <c r="M204" s="208"/>
      <c r="N204" s="208" t="s">
        <v>5313</v>
      </c>
      <c r="O204" s="208" t="s">
        <v>5314</v>
      </c>
      <c r="P204" s="208"/>
      <c r="Q204" s="208"/>
    </row>
    <row r="205" spans="1:17" ht="15.75" customHeight="1">
      <c r="A205" s="352" t="s">
        <v>12066</v>
      </c>
      <c r="B205" s="208" t="s">
        <v>5307</v>
      </c>
      <c r="C205" s="208" t="s">
        <v>5307</v>
      </c>
      <c r="D205" s="208" t="s">
        <v>5374</v>
      </c>
      <c r="E205" s="355" t="s">
        <v>8161</v>
      </c>
      <c r="F205" s="352" t="s">
        <v>8194</v>
      </c>
      <c r="G205" s="352" t="s">
        <v>8195</v>
      </c>
      <c r="H205" s="352" t="s">
        <v>1428</v>
      </c>
      <c r="I205" s="352" t="s">
        <v>8196</v>
      </c>
      <c r="J205" s="352"/>
      <c r="K205" s="352"/>
      <c r="L205" s="352" t="s">
        <v>8197</v>
      </c>
      <c r="M205" s="208"/>
      <c r="N205" s="208" t="s">
        <v>5313</v>
      </c>
      <c r="O205" s="208" t="s">
        <v>5314</v>
      </c>
      <c r="P205" s="208"/>
      <c r="Q205" s="208" t="s">
        <v>5360</v>
      </c>
    </row>
    <row r="206" spans="1:17" ht="15.75" customHeight="1">
      <c r="A206" s="352" t="s">
        <v>12066</v>
      </c>
      <c r="B206" s="208"/>
      <c r="C206" s="208"/>
      <c r="D206" s="208"/>
      <c r="E206" s="355" t="s">
        <v>8203</v>
      </c>
      <c r="F206" s="352"/>
      <c r="G206" s="352"/>
      <c r="H206" s="352"/>
      <c r="I206" s="352"/>
      <c r="J206" s="352"/>
      <c r="K206" s="352"/>
      <c r="L206" s="352"/>
      <c r="M206" s="208"/>
      <c r="N206" s="208"/>
      <c r="O206" s="208"/>
      <c r="P206" s="208" t="s">
        <v>7291</v>
      </c>
      <c r="Q206" s="208"/>
    </row>
    <row r="207" spans="1:17" ht="15.75" customHeight="1">
      <c r="A207" s="352" t="s">
        <v>12066</v>
      </c>
      <c r="B207" s="208" t="s">
        <v>5306</v>
      </c>
      <c r="C207" s="208" t="s">
        <v>5307</v>
      </c>
      <c r="D207" s="208" t="s">
        <v>5307</v>
      </c>
      <c r="E207" s="355" t="s">
        <v>8203</v>
      </c>
      <c r="F207" s="352" t="s">
        <v>8206</v>
      </c>
      <c r="G207" s="352" t="s">
        <v>8207</v>
      </c>
      <c r="H207" s="352" t="s">
        <v>1428</v>
      </c>
      <c r="I207" s="352" t="s">
        <v>8208</v>
      </c>
      <c r="J207" s="352" t="s">
        <v>8209</v>
      </c>
      <c r="K207" s="352" t="s">
        <v>8210</v>
      </c>
      <c r="L207" s="352" t="s">
        <v>8211</v>
      </c>
      <c r="M207" s="208"/>
      <c r="N207" s="208" t="s">
        <v>5313</v>
      </c>
      <c r="O207" s="208" t="s">
        <v>5314</v>
      </c>
      <c r="P207" s="208"/>
      <c r="Q207" s="208" t="s">
        <v>5360</v>
      </c>
    </row>
    <row r="208" spans="1:17" ht="15.75" customHeight="1">
      <c r="A208" s="352" t="s">
        <v>12066</v>
      </c>
      <c r="B208" s="208" t="s">
        <v>5306</v>
      </c>
      <c r="C208" s="208" t="s">
        <v>5307</v>
      </c>
      <c r="D208" s="208" t="s">
        <v>5307</v>
      </c>
      <c r="E208" s="355" t="s">
        <v>8203</v>
      </c>
      <c r="F208" s="352" t="s">
        <v>8216</v>
      </c>
      <c r="G208" s="352" t="s">
        <v>8217</v>
      </c>
      <c r="H208" s="352" t="s">
        <v>21</v>
      </c>
      <c r="I208" s="352" t="s">
        <v>8218</v>
      </c>
      <c r="J208" s="352"/>
      <c r="K208" s="352"/>
      <c r="L208" s="352"/>
      <c r="M208" s="208"/>
      <c r="N208" s="208" t="s">
        <v>5313</v>
      </c>
      <c r="O208" s="208" t="s">
        <v>5314</v>
      </c>
      <c r="P208" s="208"/>
      <c r="Q208" s="208"/>
    </row>
    <row r="209" spans="1:17" ht="15.75" customHeight="1">
      <c r="A209" s="352" t="s">
        <v>12066</v>
      </c>
      <c r="B209" s="208" t="s">
        <v>5307</v>
      </c>
      <c r="C209" s="208" t="s">
        <v>5307</v>
      </c>
      <c r="D209" s="208" t="s">
        <v>5307</v>
      </c>
      <c r="E209" s="355" t="s">
        <v>8203</v>
      </c>
      <c r="F209" s="352" t="s">
        <v>8221</v>
      </c>
      <c r="G209" s="352" t="s">
        <v>8222</v>
      </c>
      <c r="H209" s="352" t="s">
        <v>21</v>
      </c>
      <c r="I209" s="352" t="s">
        <v>8223</v>
      </c>
      <c r="J209" s="352"/>
      <c r="K209" s="352"/>
      <c r="L209" s="352"/>
      <c r="M209" s="208"/>
      <c r="N209" s="208" t="s">
        <v>5313</v>
      </c>
      <c r="O209" s="208" t="s">
        <v>5314</v>
      </c>
      <c r="P209" s="208"/>
      <c r="Q209" s="208"/>
    </row>
    <row r="210" spans="1:17" ht="15.75" customHeight="1">
      <c r="A210" s="352" t="s">
        <v>12066</v>
      </c>
      <c r="B210" s="208" t="s">
        <v>5306</v>
      </c>
      <c r="C210" s="208" t="s">
        <v>5307</v>
      </c>
      <c r="D210" s="208" t="s">
        <v>5307</v>
      </c>
      <c r="E210" s="355" t="s">
        <v>8203</v>
      </c>
      <c r="F210" s="352" t="s">
        <v>8227</v>
      </c>
      <c r="G210" s="352" t="s">
        <v>8228</v>
      </c>
      <c r="H210" s="352" t="s">
        <v>21</v>
      </c>
      <c r="I210" s="352" t="s">
        <v>8229</v>
      </c>
      <c r="J210" s="352"/>
      <c r="K210" s="352"/>
      <c r="L210" s="352" t="s">
        <v>8230</v>
      </c>
      <c r="M210" s="208"/>
      <c r="N210" s="208" t="s">
        <v>5313</v>
      </c>
      <c r="O210" s="208" t="s">
        <v>5314</v>
      </c>
      <c r="P210" s="208"/>
      <c r="Q210" s="208"/>
    </row>
    <row r="211" spans="1:17" ht="15.75" customHeight="1">
      <c r="A211" s="352" t="s">
        <v>12066</v>
      </c>
      <c r="B211" s="208" t="s">
        <v>5307</v>
      </c>
      <c r="C211" s="208" t="s">
        <v>5306</v>
      </c>
      <c r="D211" s="208" t="s">
        <v>5307</v>
      </c>
      <c r="E211" s="355" t="s">
        <v>8203</v>
      </c>
      <c r="F211" s="352" t="s">
        <v>8233</v>
      </c>
      <c r="G211" s="352" t="s">
        <v>8234</v>
      </c>
      <c r="H211" s="352" t="s">
        <v>21</v>
      </c>
      <c r="I211" s="352" t="s">
        <v>8235</v>
      </c>
      <c r="J211" s="352" t="s">
        <v>8236</v>
      </c>
      <c r="K211" s="352"/>
      <c r="L211" s="352" t="s">
        <v>8237</v>
      </c>
      <c r="M211" s="208"/>
      <c r="N211" s="208" t="s">
        <v>5313</v>
      </c>
      <c r="O211" s="208" t="s">
        <v>5314</v>
      </c>
      <c r="P211" s="208"/>
      <c r="Q211" s="208"/>
    </row>
    <row r="212" spans="1:17" ht="15.75" customHeight="1">
      <c r="A212" s="352" t="s">
        <v>12066</v>
      </c>
      <c r="B212" s="208" t="s">
        <v>5307</v>
      </c>
      <c r="C212" s="208" t="s">
        <v>5307</v>
      </c>
      <c r="D212" s="208" t="s">
        <v>5374</v>
      </c>
      <c r="E212" s="355" t="s">
        <v>8203</v>
      </c>
      <c r="F212" s="352" t="s">
        <v>8243</v>
      </c>
      <c r="G212" s="352" t="s">
        <v>8244</v>
      </c>
      <c r="H212" s="352" t="s">
        <v>1428</v>
      </c>
      <c r="I212" s="352" t="s">
        <v>8245</v>
      </c>
      <c r="J212" s="352"/>
      <c r="K212" s="352"/>
      <c r="L212" s="352"/>
      <c r="M212" s="208"/>
      <c r="N212" s="208" t="s">
        <v>5339</v>
      </c>
      <c r="O212" s="208" t="s">
        <v>42</v>
      </c>
      <c r="P212" s="208"/>
      <c r="Q212" s="208"/>
    </row>
    <row r="213" spans="1:17" ht="15.75" customHeight="1">
      <c r="A213" s="352" t="s">
        <v>12066</v>
      </c>
      <c r="B213" s="208" t="s">
        <v>5374</v>
      </c>
      <c r="C213" s="208" t="s">
        <v>5374</v>
      </c>
      <c r="D213" s="208" t="s">
        <v>5307</v>
      </c>
      <c r="E213" s="355" t="s">
        <v>8203</v>
      </c>
      <c r="F213" s="352" t="s">
        <v>8249</v>
      </c>
      <c r="G213" s="352" t="s">
        <v>8250</v>
      </c>
      <c r="H213" s="352" t="s">
        <v>1428</v>
      </c>
      <c r="I213" s="352" t="s">
        <v>8251</v>
      </c>
      <c r="J213" s="352" t="s">
        <v>8252</v>
      </c>
      <c r="K213" s="352" t="s">
        <v>8253</v>
      </c>
      <c r="L213" s="352"/>
      <c r="M213" s="208"/>
      <c r="N213" s="208" t="s">
        <v>5313</v>
      </c>
      <c r="O213" s="208" t="s">
        <v>5314</v>
      </c>
      <c r="P213" s="208"/>
      <c r="Q213" s="208"/>
    </row>
    <row r="214" spans="1:17" ht="15.75" customHeight="1">
      <c r="A214" s="352" t="s">
        <v>12066</v>
      </c>
      <c r="B214" s="208" t="s">
        <v>5307</v>
      </c>
      <c r="C214" s="208" t="s">
        <v>5374</v>
      </c>
      <c r="D214" s="208" t="s">
        <v>5307</v>
      </c>
      <c r="E214" s="355" t="s">
        <v>8203</v>
      </c>
      <c r="F214" s="352" t="s">
        <v>8256</v>
      </c>
      <c r="G214" s="352" t="s">
        <v>8257</v>
      </c>
      <c r="H214" s="352" t="s">
        <v>1428</v>
      </c>
      <c r="I214" s="352" t="s">
        <v>8258</v>
      </c>
      <c r="J214" s="352" t="s">
        <v>8259</v>
      </c>
      <c r="K214" s="352"/>
      <c r="L214" s="352"/>
      <c r="M214" s="208"/>
      <c r="N214" s="208" t="s">
        <v>5313</v>
      </c>
      <c r="O214" s="208" t="s">
        <v>5314</v>
      </c>
      <c r="P214" s="208"/>
      <c r="Q214" s="208"/>
    </row>
    <row r="215" spans="1:17" ht="15.75" customHeight="1">
      <c r="A215" s="352" t="s">
        <v>12066</v>
      </c>
      <c r="B215" s="208" t="s">
        <v>5307</v>
      </c>
      <c r="C215" s="208" t="s">
        <v>5374</v>
      </c>
      <c r="D215" s="208" t="s">
        <v>5307</v>
      </c>
      <c r="E215" s="355" t="s">
        <v>8203</v>
      </c>
      <c r="F215" s="352" t="s">
        <v>8263</v>
      </c>
      <c r="G215" s="352" t="s">
        <v>8264</v>
      </c>
      <c r="H215" s="352" t="s">
        <v>1428</v>
      </c>
      <c r="I215" s="352" t="s">
        <v>8265</v>
      </c>
      <c r="J215" s="352"/>
      <c r="K215" s="352"/>
      <c r="L215" s="352" t="s">
        <v>8266</v>
      </c>
      <c r="M215" s="208"/>
      <c r="N215" s="208" t="s">
        <v>5313</v>
      </c>
      <c r="O215" s="208" t="s">
        <v>5314</v>
      </c>
      <c r="P215" s="208"/>
      <c r="Q215" s="208"/>
    </row>
    <row r="216" spans="1:17" ht="15.75" customHeight="1">
      <c r="A216" s="352" t="s">
        <v>12066</v>
      </c>
      <c r="B216" s="208" t="s">
        <v>5307</v>
      </c>
      <c r="C216" s="208" t="s">
        <v>5307</v>
      </c>
      <c r="D216" s="208" t="s">
        <v>5307</v>
      </c>
      <c r="E216" s="355" t="s">
        <v>8203</v>
      </c>
      <c r="F216" s="352" t="s">
        <v>8270</v>
      </c>
      <c r="G216" s="352" t="s">
        <v>8271</v>
      </c>
      <c r="H216" s="352" t="s">
        <v>1428</v>
      </c>
      <c r="I216" s="352" t="s">
        <v>8272</v>
      </c>
      <c r="J216" s="352" t="s">
        <v>8273</v>
      </c>
      <c r="K216" s="352"/>
      <c r="L216" s="352"/>
      <c r="M216" s="208"/>
      <c r="N216" s="208" t="s">
        <v>5339</v>
      </c>
      <c r="O216" s="208" t="s">
        <v>42</v>
      </c>
      <c r="P216" s="208"/>
      <c r="Q216" s="208"/>
    </row>
    <row r="217" spans="1:17" ht="15.75" customHeight="1">
      <c r="A217" s="352" t="s">
        <v>12066</v>
      </c>
      <c r="B217" s="208" t="s">
        <v>5307</v>
      </c>
      <c r="C217" s="208" t="s">
        <v>5307</v>
      </c>
      <c r="D217" s="208" t="s">
        <v>5307</v>
      </c>
      <c r="E217" s="355" t="s">
        <v>8203</v>
      </c>
      <c r="F217" s="352" t="s">
        <v>8275</v>
      </c>
      <c r="G217" s="352" t="s">
        <v>8276</v>
      </c>
      <c r="H217" s="352" t="s">
        <v>1428</v>
      </c>
      <c r="I217" s="352" t="s">
        <v>8277</v>
      </c>
      <c r="J217" s="352"/>
      <c r="K217" s="352"/>
      <c r="L217" s="352"/>
      <c r="M217" s="208"/>
      <c r="N217" s="208" t="s">
        <v>5313</v>
      </c>
      <c r="O217" s="208" t="s">
        <v>5378</v>
      </c>
      <c r="P217" s="208"/>
      <c r="Q217" s="208"/>
    </row>
    <row r="218" spans="1:17" ht="15.75" customHeight="1">
      <c r="A218" s="352" t="s">
        <v>12066</v>
      </c>
      <c r="B218" s="208" t="s">
        <v>5374</v>
      </c>
      <c r="C218" s="208" t="s">
        <v>5307</v>
      </c>
      <c r="D218" s="208" t="s">
        <v>5307</v>
      </c>
      <c r="E218" s="355" t="s">
        <v>8203</v>
      </c>
      <c r="F218" s="352" t="s">
        <v>8280</v>
      </c>
      <c r="G218" s="352" t="s">
        <v>8281</v>
      </c>
      <c r="H218" s="352" t="s">
        <v>21</v>
      </c>
      <c r="I218" s="352" t="s">
        <v>8282</v>
      </c>
      <c r="J218" s="352"/>
      <c r="K218" s="352"/>
      <c r="L218" s="352"/>
      <c r="M218" s="208"/>
      <c r="N218" s="208" t="s">
        <v>5313</v>
      </c>
      <c r="O218" s="208" t="s">
        <v>5314</v>
      </c>
      <c r="P218" s="208"/>
      <c r="Q218" s="208"/>
    </row>
    <row r="219" spans="1:17" ht="15.75" customHeight="1">
      <c r="A219" s="352" t="s">
        <v>12066</v>
      </c>
      <c r="B219" s="208" t="s">
        <v>5374</v>
      </c>
      <c r="C219" s="208" t="s">
        <v>5307</v>
      </c>
      <c r="D219" s="208" t="s">
        <v>5307</v>
      </c>
      <c r="E219" s="355" t="s">
        <v>8203</v>
      </c>
      <c r="F219" s="352" t="s">
        <v>8285</v>
      </c>
      <c r="G219" s="352" t="s">
        <v>8286</v>
      </c>
      <c r="H219" s="352" t="s">
        <v>1428</v>
      </c>
      <c r="I219" s="352" t="s">
        <v>8287</v>
      </c>
      <c r="J219" s="352"/>
      <c r="K219" s="352"/>
      <c r="L219" s="352" t="s">
        <v>8288</v>
      </c>
      <c r="M219" s="208"/>
      <c r="N219" s="208" t="s">
        <v>5339</v>
      </c>
      <c r="O219" s="208" t="s">
        <v>42</v>
      </c>
      <c r="P219" s="208"/>
      <c r="Q219" s="208"/>
    </row>
    <row r="220" spans="1:17" ht="15.75" customHeight="1">
      <c r="A220" s="352" t="s">
        <v>12066</v>
      </c>
      <c r="B220" s="208" t="s">
        <v>5374</v>
      </c>
      <c r="C220" s="208" t="s">
        <v>5307</v>
      </c>
      <c r="D220" s="208" t="s">
        <v>5307</v>
      </c>
      <c r="E220" s="355" t="s">
        <v>8203</v>
      </c>
      <c r="F220" s="352" t="s">
        <v>8291</v>
      </c>
      <c r="G220" s="352" t="s">
        <v>8292</v>
      </c>
      <c r="H220" s="352" t="s">
        <v>1428</v>
      </c>
      <c r="I220" s="352" t="s">
        <v>8293</v>
      </c>
      <c r="J220" s="352"/>
      <c r="K220" s="352"/>
      <c r="L220" s="352"/>
      <c r="M220" s="208"/>
      <c r="N220" s="208" t="s">
        <v>5313</v>
      </c>
      <c r="O220" s="208" t="s">
        <v>5378</v>
      </c>
      <c r="P220" s="208"/>
      <c r="Q220" s="208"/>
    </row>
    <row r="221" spans="1:17" ht="15.75" customHeight="1">
      <c r="A221" s="352" t="s">
        <v>12066</v>
      </c>
      <c r="B221" s="208"/>
      <c r="C221" s="208"/>
      <c r="D221" s="208"/>
      <c r="E221" s="355" t="s">
        <v>8297</v>
      </c>
      <c r="F221" s="352"/>
      <c r="G221" s="352"/>
      <c r="H221" s="352"/>
      <c r="I221" s="352"/>
      <c r="J221" s="352"/>
      <c r="K221" s="352"/>
      <c r="L221" s="352"/>
      <c r="M221" s="208"/>
      <c r="N221" s="208"/>
      <c r="O221" s="208"/>
      <c r="P221" s="208" t="s">
        <v>7291</v>
      </c>
      <c r="Q221" s="208"/>
    </row>
    <row r="222" spans="1:17" ht="15.75" customHeight="1">
      <c r="A222" s="352" t="s">
        <v>12066</v>
      </c>
      <c r="B222" s="208" t="s">
        <v>5306</v>
      </c>
      <c r="C222" s="208" t="s">
        <v>5307</v>
      </c>
      <c r="D222" s="208" t="s">
        <v>5307</v>
      </c>
      <c r="E222" s="355" t="s">
        <v>8297</v>
      </c>
      <c r="F222" s="352" t="s">
        <v>8300</v>
      </c>
      <c r="G222" s="352" t="s">
        <v>8301</v>
      </c>
      <c r="H222" s="352" t="s">
        <v>21</v>
      </c>
      <c r="I222" s="352" t="s">
        <v>8302</v>
      </c>
      <c r="J222" s="352"/>
      <c r="K222" s="352"/>
      <c r="L222" s="352"/>
      <c r="M222" s="208"/>
      <c r="N222" s="208" t="s">
        <v>5339</v>
      </c>
      <c r="O222" s="208" t="s">
        <v>42</v>
      </c>
      <c r="P222" s="208"/>
      <c r="Q222" s="208"/>
    </row>
    <row r="223" spans="1:17" ht="15.75" customHeight="1">
      <c r="A223" s="352" t="s">
        <v>12066</v>
      </c>
      <c r="B223" s="208" t="s">
        <v>5306</v>
      </c>
      <c r="C223" s="208" t="s">
        <v>5374</v>
      </c>
      <c r="D223" s="208" t="s">
        <v>5307</v>
      </c>
      <c r="E223" s="355" t="s">
        <v>8297</v>
      </c>
      <c r="F223" s="352" t="s">
        <v>8304</v>
      </c>
      <c r="G223" s="352" t="s">
        <v>8305</v>
      </c>
      <c r="H223" s="352" t="s">
        <v>1428</v>
      </c>
      <c r="I223" s="352" t="s">
        <v>8306</v>
      </c>
      <c r="J223" s="352"/>
      <c r="K223" s="352"/>
      <c r="L223" s="352" t="s">
        <v>8307</v>
      </c>
      <c r="M223" s="208"/>
      <c r="N223" s="208" t="s">
        <v>5313</v>
      </c>
      <c r="O223" s="208" t="s">
        <v>5378</v>
      </c>
      <c r="P223" s="208"/>
      <c r="Q223" s="208"/>
    </row>
    <row r="224" spans="1:17" ht="15.75" customHeight="1">
      <c r="A224" s="352" t="s">
        <v>12066</v>
      </c>
      <c r="B224" s="208" t="s">
        <v>5306</v>
      </c>
      <c r="C224" s="208" t="s">
        <v>5306</v>
      </c>
      <c r="D224" s="208" t="s">
        <v>5307</v>
      </c>
      <c r="E224" s="355" t="s">
        <v>8297</v>
      </c>
      <c r="F224" s="352" t="s">
        <v>8313</v>
      </c>
      <c r="G224" s="352" t="s">
        <v>8314</v>
      </c>
      <c r="H224" s="352" t="s">
        <v>1428</v>
      </c>
      <c r="I224" s="352" t="s">
        <v>8315</v>
      </c>
      <c r="J224" s="352"/>
      <c r="K224" s="352"/>
      <c r="L224" s="352" t="s">
        <v>8316</v>
      </c>
      <c r="M224" s="208"/>
      <c r="N224" s="208" t="s">
        <v>5313</v>
      </c>
      <c r="O224" s="208" t="s">
        <v>5378</v>
      </c>
      <c r="P224" s="208"/>
      <c r="Q224" s="208"/>
    </row>
    <row r="225" spans="1:17" ht="15.75" customHeight="1">
      <c r="A225" s="352" t="s">
        <v>12066</v>
      </c>
      <c r="B225" s="208" t="s">
        <v>5307</v>
      </c>
      <c r="C225" s="208" t="s">
        <v>5306</v>
      </c>
      <c r="D225" s="208" t="s">
        <v>5307</v>
      </c>
      <c r="E225" s="355" t="s">
        <v>8297</v>
      </c>
      <c r="F225" s="352" t="s">
        <v>8321</v>
      </c>
      <c r="G225" s="352" t="s">
        <v>8322</v>
      </c>
      <c r="H225" s="352" t="s">
        <v>1428</v>
      </c>
      <c r="I225" s="352" t="s">
        <v>8323</v>
      </c>
      <c r="J225" s="352"/>
      <c r="K225" s="352"/>
      <c r="L225" s="352" t="s">
        <v>8324</v>
      </c>
      <c r="M225" s="208"/>
      <c r="N225" s="208" t="s">
        <v>5313</v>
      </c>
      <c r="O225" s="208" t="s">
        <v>5378</v>
      </c>
      <c r="P225" s="208"/>
      <c r="Q225" s="208"/>
    </row>
    <row r="226" spans="1:17" ht="15.75" customHeight="1">
      <c r="A226" s="352" t="s">
        <v>12066</v>
      </c>
      <c r="B226" s="208" t="s">
        <v>5307</v>
      </c>
      <c r="C226" s="208" t="s">
        <v>5307</v>
      </c>
      <c r="D226" s="208" t="s">
        <v>5307</v>
      </c>
      <c r="E226" s="355" t="s">
        <v>8297</v>
      </c>
      <c r="F226" s="352" t="s">
        <v>8328</v>
      </c>
      <c r="G226" s="352" t="s">
        <v>8329</v>
      </c>
      <c r="H226" s="352" t="s">
        <v>21</v>
      </c>
      <c r="I226" s="352" t="s">
        <v>8330</v>
      </c>
      <c r="J226" s="352" t="s">
        <v>8331</v>
      </c>
      <c r="K226" s="352"/>
      <c r="L226" s="352"/>
      <c r="M226" s="208"/>
      <c r="N226" s="208" t="s">
        <v>5339</v>
      </c>
      <c r="O226" s="208" t="s">
        <v>42</v>
      </c>
      <c r="P226" s="208"/>
      <c r="Q226" s="208"/>
    </row>
    <row r="227" spans="1:17" ht="15.75" customHeight="1">
      <c r="A227" s="352" t="s">
        <v>12066</v>
      </c>
      <c r="B227" s="208" t="s">
        <v>5306</v>
      </c>
      <c r="C227" s="208" t="s">
        <v>5307</v>
      </c>
      <c r="D227" s="208" t="s">
        <v>5307</v>
      </c>
      <c r="E227" s="355" t="s">
        <v>8297</v>
      </c>
      <c r="F227" s="352" t="s">
        <v>8334</v>
      </c>
      <c r="G227" s="352" t="s">
        <v>8335</v>
      </c>
      <c r="H227" s="352" t="s">
        <v>21</v>
      </c>
      <c r="I227" s="352" t="s">
        <v>8336</v>
      </c>
      <c r="J227" s="352" t="s">
        <v>8337</v>
      </c>
      <c r="K227" s="352"/>
      <c r="L227" s="352"/>
      <c r="M227" s="208"/>
      <c r="N227" s="208" t="s">
        <v>5339</v>
      </c>
      <c r="O227" s="208" t="s">
        <v>42</v>
      </c>
      <c r="P227" s="208"/>
      <c r="Q227" s="208"/>
    </row>
    <row r="228" spans="1:17" ht="15.75" customHeight="1">
      <c r="A228" s="352" t="s">
        <v>12066</v>
      </c>
      <c r="B228" s="208" t="s">
        <v>5306</v>
      </c>
      <c r="C228" s="208" t="s">
        <v>5307</v>
      </c>
      <c r="D228" s="208" t="s">
        <v>5307</v>
      </c>
      <c r="E228" s="355" t="s">
        <v>8297</v>
      </c>
      <c r="F228" s="352" t="s">
        <v>8339</v>
      </c>
      <c r="G228" s="352" t="s">
        <v>8340</v>
      </c>
      <c r="H228" s="352" t="s">
        <v>21</v>
      </c>
      <c r="I228" s="352" t="s">
        <v>8341</v>
      </c>
      <c r="J228" s="352"/>
      <c r="K228" s="352"/>
      <c r="L228" s="352"/>
      <c r="M228" s="208"/>
      <c r="N228" s="208" t="s">
        <v>5313</v>
      </c>
      <c r="O228" s="208" t="s">
        <v>5314</v>
      </c>
      <c r="P228" s="208"/>
      <c r="Q228" s="208"/>
    </row>
    <row r="229" spans="1:17" ht="15.75" customHeight="1">
      <c r="A229" s="352" t="s">
        <v>12066</v>
      </c>
      <c r="B229" s="208" t="s">
        <v>5306</v>
      </c>
      <c r="C229" s="208" t="s">
        <v>5307</v>
      </c>
      <c r="D229" s="208" t="s">
        <v>5307</v>
      </c>
      <c r="E229" s="355" t="s">
        <v>8297</v>
      </c>
      <c r="F229" s="352" t="s">
        <v>8344</v>
      </c>
      <c r="G229" s="352" t="s">
        <v>8345</v>
      </c>
      <c r="H229" s="352" t="s">
        <v>21</v>
      </c>
      <c r="I229" s="352" t="s">
        <v>8346</v>
      </c>
      <c r="J229" s="352" t="s">
        <v>8347</v>
      </c>
      <c r="K229" s="352"/>
      <c r="L229" s="352"/>
      <c r="M229" s="208"/>
      <c r="N229" s="208" t="s">
        <v>5313</v>
      </c>
      <c r="O229" s="208" t="s">
        <v>5314</v>
      </c>
      <c r="P229" s="208"/>
      <c r="Q229" s="208" t="s">
        <v>5360</v>
      </c>
    </row>
    <row r="230" spans="1:17" ht="15.75" customHeight="1">
      <c r="A230" s="352" t="s">
        <v>12066</v>
      </c>
      <c r="B230" s="208" t="s">
        <v>5307</v>
      </c>
      <c r="C230" s="208" t="s">
        <v>5374</v>
      </c>
      <c r="D230" s="208" t="s">
        <v>5307</v>
      </c>
      <c r="E230" s="355" t="s">
        <v>8297</v>
      </c>
      <c r="F230" s="352" t="s">
        <v>8350</v>
      </c>
      <c r="G230" s="352" t="s">
        <v>8351</v>
      </c>
      <c r="H230" s="352" t="s">
        <v>1428</v>
      </c>
      <c r="I230" s="352" t="s">
        <v>8352</v>
      </c>
      <c r="J230" s="352"/>
      <c r="K230" s="352"/>
      <c r="L230" s="352"/>
      <c r="M230" s="208"/>
      <c r="N230" s="208" t="s">
        <v>5339</v>
      </c>
      <c r="O230" s="208" t="s">
        <v>42</v>
      </c>
      <c r="P230" s="208"/>
      <c r="Q230" s="208"/>
    </row>
    <row r="231" spans="1:17" ht="15.75" customHeight="1">
      <c r="A231" s="352" t="s">
        <v>12066</v>
      </c>
      <c r="B231" s="208" t="s">
        <v>5306</v>
      </c>
      <c r="C231" s="208" t="s">
        <v>5307</v>
      </c>
      <c r="D231" s="208" t="s">
        <v>5307</v>
      </c>
      <c r="E231" s="355" t="s">
        <v>8297</v>
      </c>
      <c r="F231" s="352" t="s">
        <v>8355</v>
      </c>
      <c r="G231" s="352" t="s">
        <v>8356</v>
      </c>
      <c r="H231" s="352" t="s">
        <v>1428</v>
      </c>
      <c r="I231" s="352" t="s">
        <v>8357</v>
      </c>
      <c r="J231" s="352"/>
      <c r="K231" s="352"/>
      <c r="L231" s="352"/>
      <c r="M231" s="356" t="s">
        <v>12067</v>
      </c>
      <c r="N231" s="208" t="s">
        <v>5313</v>
      </c>
      <c r="O231" s="208" t="s">
        <v>5314</v>
      </c>
      <c r="P231" s="208"/>
      <c r="Q231" s="208"/>
    </row>
    <row r="232" spans="1:17" ht="15.75" customHeight="1">
      <c r="A232" s="352" t="s">
        <v>12066</v>
      </c>
      <c r="B232" s="208" t="s">
        <v>5306</v>
      </c>
      <c r="C232" s="208" t="s">
        <v>5307</v>
      </c>
      <c r="D232" s="208" t="s">
        <v>5307</v>
      </c>
      <c r="E232" s="355" t="s">
        <v>8297</v>
      </c>
      <c r="F232" s="352" t="s">
        <v>8361</v>
      </c>
      <c r="G232" s="352" t="s">
        <v>8362</v>
      </c>
      <c r="H232" s="352" t="s">
        <v>1428</v>
      </c>
      <c r="I232" s="352" t="s">
        <v>8363</v>
      </c>
      <c r="J232" s="352"/>
      <c r="K232" s="352"/>
      <c r="L232" s="352" t="s">
        <v>8364</v>
      </c>
      <c r="M232" s="208"/>
      <c r="N232" s="208" t="s">
        <v>5339</v>
      </c>
      <c r="O232" s="208" t="s">
        <v>42</v>
      </c>
      <c r="P232" s="208"/>
      <c r="Q232" s="208"/>
    </row>
    <row r="233" spans="1:17" ht="15.75" customHeight="1">
      <c r="A233" s="352" t="s">
        <v>12066</v>
      </c>
      <c r="B233" s="208" t="s">
        <v>5374</v>
      </c>
      <c r="C233" s="208" t="s">
        <v>5306</v>
      </c>
      <c r="D233" s="208" t="s">
        <v>5307</v>
      </c>
      <c r="E233" s="355" t="s">
        <v>8297</v>
      </c>
      <c r="F233" s="352" t="s">
        <v>8367</v>
      </c>
      <c r="G233" s="352" t="s">
        <v>8368</v>
      </c>
      <c r="H233" s="352" t="s">
        <v>1428</v>
      </c>
      <c r="I233" s="352" t="s">
        <v>8369</v>
      </c>
      <c r="J233" s="352"/>
      <c r="K233" s="352"/>
      <c r="L233" s="352"/>
      <c r="M233" s="208"/>
      <c r="N233" s="208" t="s">
        <v>5313</v>
      </c>
      <c r="O233" s="208" t="s">
        <v>5378</v>
      </c>
      <c r="P233" s="208"/>
      <c r="Q233" s="208"/>
    </row>
    <row r="234" spans="1:17" ht="15.75" customHeight="1">
      <c r="A234" s="352" t="s">
        <v>12066</v>
      </c>
      <c r="B234" s="208" t="s">
        <v>5307</v>
      </c>
      <c r="C234" s="208" t="s">
        <v>5307</v>
      </c>
      <c r="D234" s="208" t="s">
        <v>5307</v>
      </c>
      <c r="E234" s="355" t="s">
        <v>8297</v>
      </c>
      <c r="F234" s="352" t="s">
        <v>8373</v>
      </c>
      <c r="G234" s="352" t="s">
        <v>8374</v>
      </c>
      <c r="H234" s="352" t="s">
        <v>1428</v>
      </c>
      <c r="I234" s="352" t="s">
        <v>8375</v>
      </c>
      <c r="J234" s="352"/>
      <c r="K234" s="352"/>
      <c r="L234" s="352"/>
      <c r="M234" s="208"/>
      <c r="N234" s="208" t="s">
        <v>5339</v>
      </c>
      <c r="O234" s="208" t="s">
        <v>42</v>
      </c>
      <c r="P234" s="208"/>
      <c r="Q234" s="208"/>
    </row>
    <row r="235" spans="1:17" ht="15.75" customHeight="1">
      <c r="A235" s="352" t="s">
        <v>12066</v>
      </c>
      <c r="B235" s="208"/>
      <c r="C235" s="208"/>
      <c r="D235" s="208"/>
      <c r="E235" s="355" t="s">
        <v>8377</v>
      </c>
      <c r="F235" s="352"/>
      <c r="G235" s="352"/>
      <c r="H235" s="352"/>
      <c r="I235" s="352"/>
      <c r="J235" s="352"/>
      <c r="K235" s="352"/>
      <c r="L235" s="352"/>
      <c r="M235" s="208"/>
      <c r="N235" s="208"/>
      <c r="O235" s="208"/>
      <c r="P235" s="208" t="s">
        <v>7414</v>
      </c>
      <c r="Q235" s="208"/>
    </row>
    <row r="236" spans="1:17" ht="15.75" customHeight="1">
      <c r="A236" s="352" t="s">
        <v>12066</v>
      </c>
      <c r="B236" s="208" t="s">
        <v>5306</v>
      </c>
      <c r="C236" s="208" t="s">
        <v>5374</v>
      </c>
      <c r="D236" s="208" t="s">
        <v>5307</v>
      </c>
      <c r="E236" s="355" t="s">
        <v>8377</v>
      </c>
      <c r="F236" s="352" t="s">
        <v>8380</v>
      </c>
      <c r="G236" s="352" t="s">
        <v>8381</v>
      </c>
      <c r="H236" s="352" t="s">
        <v>5592</v>
      </c>
      <c r="I236" s="352" t="s">
        <v>8382</v>
      </c>
      <c r="J236" s="352"/>
      <c r="K236" s="352"/>
      <c r="L236" s="352" t="s">
        <v>8383</v>
      </c>
      <c r="M236" s="356" t="s">
        <v>8384</v>
      </c>
      <c r="N236" s="208" t="s">
        <v>5339</v>
      </c>
      <c r="O236" s="208" t="s">
        <v>42</v>
      </c>
      <c r="P236" s="208"/>
      <c r="Q236" s="208"/>
    </row>
    <row r="237" spans="1:17" ht="15.75" customHeight="1">
      <c r="A237" s="352" t="s">
        <v>12066</v>
      </c>
      <c r="B237" s="208" t="s">
        <v>5307</v>
      </c>
      <c r="C237" s="208" t="s">
        <v>5307</v>
      </c>
      <c r="D237" s="208" t="s">
        <v>5307</v>
      </c>
      <c r="E237" s="355" t="s">
        <v>8377</v>
      </c>
      <c r="F237" s="352" t="s">
        <v>8387</v>
      </c>
      <c r="G237" s="352" t="s">
        <v>8388</v>
      </c>
      <c r="H237" s="352" t="s">
        <v>5592</v>
      </c>
      <c r="I237" s="352" t="s">
        <v>8389</v>
      </c>
      <c r="J237" s="352" t="s">
        <v>8390</v>
      </c>
      <c r="K237" s="352" t="s">
        <v>8391</v>
      </c>
      <c r="L237" s="352" t="s">
        <v>8392</v>
      </c>
      <c r="M237" s="208"/>
      <c r="N237" s="208" t="s">
        <v>5339</v>
      </c>
      <c r="O237" s="208" t="s">
        <v>42</v>
      </c>
      <c r="P237" s="208"/>
      <c r="Q237" s="208"/>
    </row>
    <row r="238" spans="1:17" ht="15.75" customHeight="1">
      <c r="A238" s="352" t="s">
        <v>12066</v>
      </c>
      <c r="B238" s="208" t="s">
        <v>5307</v>
      </c>
      <c r="C238" s="208" t="s">
        <v>5374</v>
      </c>
      <c r="D238" s="208" t="s">
        <v>5307</v>
      </c>
      <c r="E238" s="355" t="s">
        <v>8377</v>
      </c>
      <c r="F238" s="352" t="s">
        <v>8395</v>
      </c>
      <c r="G238" s="352" t="s">
        <v>8396</v>
      </c>
      <c r="H238" s="352" t="s">
        <v>1428</v>
      </c>
      <c r="I238" s="352" t="s">
        <v>8397</v>
      </c>
      <c r="J238" s="352"/>
      <c r="K238" s="352"/>
      <c r="L238" s="352"/>
      <c r="M238" s="208"/>
      <c r="N238" s="208" t="s">
        <v>5313</v>
      </c>
      <c r="O238" s="208" t="s">
        <v>5314</v>
      </c>
      <c r="P238" s="208"/>
      <c r="Q238" s="208"/>
    </row>
    <row r="239" spans="1:17" ht="15.75" customHeight="1">
      <c r="A239" s="352" t="s">
        <v>12066</v>
      </c>
      <c r="B239" s="208" t="s">
        <v>5306</v>
      </c>
      <c r="C239" s="208" t="s">
        <v>5307</v>
      </c>
      <c r="D239" s="208" t="s">
        <v>5307</v>
      </c>
      <c r="E239" s="355" t="s">
        <v>8377</v>
      </c>
      <c r="F239" s="352" t="s">
        <v>8403</v>
      </c>
      <c r="G239" s="352" t="s">
        <v>8404</v>
      </c>
      <c r="H239" s="352" t="s">
        <v>1393</v>
      </c>
      <c r="I239" s="352" t="s">
        <v>8405</v>
      </c>
      <c r="J239" s="352" t="s">
        <v>8406</v>
      </c>
      <c r="K239" s="352"/>
      <c r="L239" s="352"/>
      <c r="M239" s="208"/>
      <c r="N239" s="208" t="s">
        <v>5313</v>
      </c>
      <c r="O239" s="208" t="s">
        <v>5378</v>
      </c>
      <c r="P239" s="208"/>
      <c r="Q239" s="208"/>
    </row>
    <row r="240" spans="1:17" ht="15.75" customHeight="1">
      <c r="A240" s="352" t="s">
        <v>12066</v>
      </c>
      <c r="B240" s="208" t="s">
        <v>5307</v>
      </c>
      <c r="C240" s="208" t="s">
        <v>5306</v>
      </c>
      <c r="D240" s="208" t="s">
        <v>5307</v>
      </c>
      <c r="E240" s="355" t="s">
        <v>8377</v>
      </c>
      <c r="F240" s="352" t="s">
        <v>8412</v>
      </c>
      <c r="G240" s="352" t="s">
        <v>8413</v>
      </c>
      <c r="H240" s="352" t="s">
        <v>1393</v>
      </c>
      <c r="I240" s="352" t="s">
        <v>8414</v>
      </c>
      <c r="J240" s="352" t="s">
        <v>8415</v>
      </c>
      <c r="K240" s="352"/>
      <c r="L240" s="352"/>
      <c r="M240" s="208"/>
      <c r="N240" s="208" t="s">
        <v>5313</v>
      </c>
      <c r="O240" s="208" t="s">
        <v>5314</v>
      </c>
      <c r="P240" s="208"/>
      <c r="Q240" s="208"/>
    </row>
    <row r="241" spans="1:17" ht="15.75" customHeight="1">
      <c r="A241" s="352" t="s">
        <v>12066</v>
      </c>
      <c r="B241" s="208" t="s">
        <v>5307</v>
      </c>
      <c r="C241" s="208" t="s">
        <v>5306</v>
      </c>
      <c r="D241" s="208" t="s">
        <v>5307</v>
      </c>
      <c r="E241" s="355" t="s">
        <v>8377</v>
      </c>
      <c r="F241" s="352" t="s">
        <v>8421</v>
      </c>
      <c r="G241" s="352" t="s">
        <v>8422</v>
      </c>
      <c r="H241" s="352" t="s">
        <v>1393</v>
      </c>
      <c r="I241" s="352" t="s">
        <v>8423</v>
      </c>
      <c r="J241" s="352"/>
      <c r="K241" s="352"/>
      <c r="L241" s="352"/>
      <c r="M241" s="208"/>
      <c r="N241" s="208" t="s">
        <v>5339</v>
      </c>
      <c r="O241" s="208" t="s">
        <v>42</v>
      </c>
      <c r="P241" s="208"/>
      <c r="Q241" s="208"/>
    </row>
    <row r="242" spans="1:17" ht="15.75" customHeight="1">
      <c r="A242" s="352" t="s">
        <v>12066</v>
      </c>
      <c r="B242" s="208" t="s">
        <v>5307</v>
      </c>
      <c r="C242" s="208" t="s">
        <v>5306</v>
      </c>
      <c r="D242" s="208" t="s">
        <v>5307</v>
      </c>
      <c r="E242" s="355" t="s">
        <v>8377</v>
      </c>
      <c r="F242" s="352" t="s">
        <v>8426</v>
      </c>
      <c r="G242" s="352" t="s">
        <v>8427</v>
      </c>
      <c r="H242" s="352" t="s">
        <v>1393</v>
      </c>
      <c r="I242" s="352" t="s">
        <v>8428</v>
      </c>
      <c r="J242" s="352" t="s">
        <v>8429</v>
      </c>
      <c r="K242" s="352" t="s">
        <v>8430</v>
      </c>
      <c r="L242" s="352" t="s">
        <v>8431</v>
      </c>
      <c r="M242" s="208"/>
      <c r="N242" s="208" t="s">
        <v>5313</v>
      </c>
      <c r="O242" s="208" t="s">
        <v>5314</v>
      </c>
      <c r="P242" s="208"/>
      <c r="Q242" s="208"/>
    </row>
    <row r="243" spans="1:17" ht="15.75" customHeight="1">
      <c r="A243" s="352" t="s">
        <v>12066</v>
      </c>
      <c r="B243" s="208"/>
      <c r="C243" s="208"/>
      <c r="D243" s="208"/>
      <c r="E243" s="355" t="s">
        <v>8437</v>
      </c>
      <c r="F243" s="352"/>
      <c r="G243" s="352"/>
      <c r="H243" s="352"/>
      <c r="I243" s="352"/>
      <c r="J243" s="352"/>
      <c r="K243" s="352"/>
      <c r="L243" s="352"/>
      <c r="M243" s="208"/>
      <c r="N243" s="208"/>
      <c r="O243" s="208"/>
      <c r="P243" s="208" t="s">
        <v>7414</v>
      </c>
      <c r="Q243" s="208"/>
    </row>
    <row r="244" spans="1:17" ht="15.75" customHeight="1">
      <c r="A244" s="352" t="s">
        <v>12066</v>
      </c>
      <c r="B244" s="208" t="s">
        <v>5307</v>
      </c>
      <c r="C244" s="208" t="s">
        <v>5307</v>
      </c>
      <c r="D244" s="208" t="s">
        <v>5306</v>
      </c>
      <c r="E244" s="355" t="s">
        <v>8437</v>
      </c>
      <c r="F244" s="352" t="s">
        <v>8441</v>
      </c>
      <c r="G244" s="352" t="s">
        <v>8442</v>
      </c>
      <c r="H244" s="352" t="s">
        <v>5597</v>
      </c>
      <c r="I244" s="352" t="s">
        <v>8443</v>
      </c>
      <c r="J244" s="352"/>
      <c r="K244" s="352"/>
      <c r="L244" s="352"/>
      <c r="M244" s="208"/>
      <c r="N244" s="208" t="s">
        <v>5339</v>
      </c>
      <c r="O244" s="208" t="s">
        <v>42</v>
      </c>
      <c r="P244" s="208"/>
      <c r="Q244" s="208"/>
    </row>
    <row r="245" spans="1:17" ht="15.75" customHeight="1">
      <c r="A245" s="352" t="s">
        <v>12066</v>
      </c>
      <c r="B245" s="208" t="s">
        <v>5307</v>
      </c>
      <c r="C245" s="208" t="s">
        <v>5307</v>
      </c>
      <c r="D245" s="208" t="s">
        <v>5307</v>
      </c>
      <c r="E245" s="355" t="s">
        <v>8437</v>
      </c>
      <c r="F245" s="352" t="s">
        <v>8447</v>
      </c>
      <c r="G245" s="352" t="s">
        <v>8448</v>
      </c>
      <c r="H245" s="352" t="s">
        <v>1393</v>
      </c>
      <c r="I245" s="352" t="s">
        <v>8449</v>
      </c>
      <c r="J245" s="352"/>
      <c r="K245" s="352"/>
      <c r="L245" s="352"/>
      <c r="M245" s="208"/>
      <c r="N245" s="208" t="s">
        <v>5313</v>
      </c>
      <c r="O245" s="208" t="s">
        <v>5314</v>
      </c>
      <c r="P245" s="208"/>
      <c r="Q245" s="208"/>
    </row>
    <row r="246" spans="1:17" ht="15.75" customHeight="1">
      <c r="A246" s="352" t="s">
        <v>12066</v>
      </c>
      <c r="B246" s="208" t="s">
        <v>5307</v>
      </c>
      <c r="C246" s="208" t="s">
        <v>5307</v>
      </c>
      <c r="D246" s="208" t="s">
        <v>5307</v>
      </c>
      <c r="E246" s="355" t="s">
        <v>8437</v>
      </c>
      <c r="F246" s="352" t="s">
        <v>8454</v>
      </c>
      <c r="G246" s="352" t="s">
        <v>8455</v>
      </c>
      <c r="H246" s="352" t="s">
        <v>5597</v>
      </c>
      <c r="I246" s="352" t="s">
        <v>8456</v>
      </c>
      <c r="J246" s="352"/>
      <c r="K246" s="352"/>
      <c r="L246" s="352"/>
      <c r="M246" s="208"/>
      <c r="N246" s="208" t="s">
        <v>5313</v>
      </c>
      <c r="O246" s="208" t="s">
        <v>5314</v>
      </c>
      <c r="P246" s="208"/>
      <c r="Q246" s="208"/>
    </row>
    <row r="247" spans="1:17" ht="15.75" customHeight="1">
      <c r="A247" s="352" t="s">
        <v>12066</v>
      </c>
      <c r="B247" s="208" t="s">
        <v>5307</v>
      </c>
      <c r="C247" s="208" t="s">
        <v>5306</v>
      </c>
      <c r="D247" s="208" t="s">
        <v>5306</v>
      </c>
      <c r="E247" s="355" t="s">
        <v>8437</v>
      </c>
      <c r="F247" s="352" t="s">
        <v>8460</v>
      </c>
      <c r="G247" s="352" t="s">
        <v>8461</v>
      </c>
      <c r="H247" s="352" t="s">
        <v>1393</v>
      </c>
      <c r="I247" s="352" t="s">
        <v>8462</v>
      </c>
      <c r="J247" s="352" t="s">
        <v>8463</v>
      </c>
      <c r="K247" s="352"/>
      <c r="L247" s="352"/>
      <c r="M247" s="208"/>
      <c r="N247" s="208" t="s">
        <v>5339</v>
      </c>
      <c r="O247" s="208" t="s">
        <v>42</v>
      </c>
      <c r="P247" s="208"/>
      <c r="Q247" s="208"/>
    </row>
    <row r="248" spans="1:17" ht="15.75" customHeight="1">
      <c r="A248" s="352" t="s">
        <v>12066</v>
      </c>
      <c r="B248" s="208" t="s">
        <v>5307</v>
      </c>
      <c r="C248" s="208" t="s">
        <v>5307</v>
      </c>
      <c r="D248" s="208" t="s">
        <v>5307</v>
      </c>
      <c r="E248" s="355" t="s">
        <v>8437</v>
      </c>
      <c r="F248" s="352" t="s">
        <v>8466</v>
      </c>
      <c r="G248" s="352" t="s">
        <v>8467</v>
      </c>
      <c r="H248" s="352" t="s">
        <v>1428</v>
      </c>
      <c r="I248" s="352" t="s">
        <v>8468</v>
      </c>
      <c r="J248" s="352"/>
      <c r="K248" s="352"/>
      <c r="L248" s="352"/>
      <c r="M248" s="208"/>
      <c r="N248" s="208" t="s">
        <v>5339</v>
      </c>
      <c r="O248" s="208" t="s">
        <v>42</v>
      </c>
      <c r="P248" s="208"/>
      <c r="Q248" s="208"/>
    </row>
    <row r="249" spans="1:17" ht="15.75" customHeight="1">
      <c r="A249" s="352" t="s">
        <v>12066</v>
      </c>
      <c r="B249" s="208" t="s">
        <v>5374</v>
      </c>
      <c r="C249" s="208" t="s">
        <v>5306</v>
      </c>
      <c r="D249" s="208" t="s">
        <v>5307</v>
      </c>
      <c r="E249" s="355" t="s">
        <v>8437</v>
      </c>
      <c r="F249" s="352" t="s">
        <v>8471</v>
      </c>
      <c r="G249" s="352" t="s">
        <v>8472</v>
      </c>
      <c r="H249" s="352" t="s">
        <v>1393</v>
      </c>
      <c r="I249" s="352" t="s">
        <v>8473</v>
      </c>
      <c r="J249" s="352" t="s">
        <v>8474</v>
      </c>
      <c r="K249" s="352"/>
      <c r="L249" s="352" t="s">
        <v>8475</v>
      </c>
      <c r="M249" s="208"/>
      <c r="N249" s="208" t="s">
        <v>5313</v>
      </c>
      <c r="O249" s="208" t="s">
        <v>5314</v>
      </c>
      <c r="P249" s="208"/>
      <c r="Q249" s="208"/>
    </row>
    <row r="250" spans="1:17" ht="15.75" customHeight="1">
      <c r="A250" s="352" t="s">
        <v>12066</v>
      </c>
      <c r="B250" s="208" t="s">
        <v>5307</v>
      </c>
      <c r="C250" s="208" t="s">
        <v>5307</v>
      </c>
      <c r="D250" s="208" t="s">
        <v>5307</v>
      </c>
      <c r="E250" s="355" t="s">
        <v>8437</v>
      </c>
      <c r="F250" s="352" t="s">
        <v>8483</v>
      </c>
      <c r="G250" s="352" t="s">
        <v>8484</v>
      </c>
      <c r="H250" s="352" t="s">
        <v>1393</v>
      </c>
      <c r="I250" s="352" t="s">
        <v>8485</v>
      </c>
      <c r="J250" s="352" t="s">
        <v>8486</v>
      </c>
      <c r="K250" s="352" t="s">
        <v>8487</v>
      </c>
      <c r="L250" s="352" t="s">
        <v>8488</v>
      </c>
      <c r="M250" s="208"/>
      <c r="N250" s="208" t="s">
        <v>5313</v>
      </c>
      <c r="O250" s="208" t="s">
        <v>5378</v>
      </c>
      <c r="P250" s="208"/>
      <c r="Q250" s="208"/>
    </row>
    <row r="251" spans="1:17" ht="15.75" customHeight="1">
      <c r="A251" s="352" t="s">
        <v>12066</v>
      </c>
      <c r="B251" s="208" t="s">
        <v>5306</v>
      </c>
      <c r="C251" s="208" t="s">
        <v>5374</v>
      </c>
      <c r="D251" s="208" t="s">
        <v>5306</v>
      </c>
      <c r="E251" s="355" t="s">
        <v>8437</v>
      </c>
      <c r="F251" s="352" t="s">
        <v>8494</v>
      </c>
      <c r="G251" s="352" t="s">
        <v>8495</v>
      </c>
      <c r="H251" s="352" t="s">
        <v>6184</v>
      </c>
      <c r="I251" s="352" t="s">
        <v>8496</v>
      </c>
      <c r="J251" s="352" t="s">
        <v>8497</v>
      </c>
      <c r="K251" s="352"/>
      <c r="L251" s="352" t="s">
        <v>8498</v>
      </c>
      <c r="M251" s="208"/>
      <c r="N251" s="208" t="s">
        <v>5313</v>
      </c>
      <c r="O251" s="208" t="s">
        <v>5314</v>
      </c>
      <c r="P251" s="208"/>
      <c r="Q251" s="208" t="s">
        <v>5360</v>
      </c>
    </row>
    <row r="252" spans="1:17" ht="15.75" customHeight="1">
      <c r="A252" s="352" t="s">
        <v>12066</v>
      </c>
      <c r="B252" s="208" t="s">
        <v>5307</v>
      </c>
      <c r="C252" s="208" t="s">
        <v>5374</v>
      </c>
      <c r="D252" s="208" t="s">
        <v>5307</v>
      </c>
      <c r="E252" s="355" t="s">
        <v>8437</v>
      </c>
      <c r="F252" s="352" t="s">
        <v>8504</v>
      </c>
      <c r="G252" s="352" t="s">
        <v>8505</v>
      </c>
      <c r="H252" s="352" t="s">
        <v>6184</v>
      </c>
      <c r="I252" s="352" t="s">
        <v>8506</v>
      </c>
      <c r="J252" s="352" t="s">
        <v>8507</v>
      </c>
      <c r="K252" s="352" t="s">
        <v>8508</v>
      </c>
      <c r="L252" s="352" t="s">
        <v>8509</v>
      </c>
      <c r="M252" s="208"/>
      <c r="N252" s="208" t="s">
        <v>5339</v>
      </c>
      <c r="O252" s="208" t="s">
        <v>42</v>
      </c>
      <c r="P252" s="208"/>
      <c r="Q252" s="208"/>
    </row>
    <row r="253" spans="1:17" ht="15.75" customHeight="1">
      <c r="A253" s="352" t="s">
        <v>12068</v>
      </c>
      <c r="B253" s="208"/>
      <c r="C253" s="208"/>
      <c r="D253" s="208"/>
      <c r="E253" s="355" t="s">
        <v>9725</v>
      </c>
      <c r="F253" s="352"/>
      <c r="G253" s="352"/>
      <c r="H253" s="352"/>
      <c r="I253" s="352"/>
      <c r="J253" s="352"/>
      <c r="K253" s="352"/>
      <c r="L253" s="352"/>
      <c r="M253" s="208"/>
      <c r="N253" s="208"/>
      <c r="O253" s="208"/>
      <c r="P253" s="208" t="s">
        <v>1086</v>
      </c>
      <c r="Q253" s="208"/>
    </row>
    <row r="254" spans="1:17" ht="15.75" customHeight="1">
      <c r="A254" s="352" t="s">
        <v>12068</v>
      </c>
      <c r="B254" s="208" t="s">
        <v>5307</v>
      </c>
      <c r="C254" s="208" t="s">
        <v>5307</v>
      </c>
      <c r="D254" s="208" t="s">
        <v>5306</v>
      </c>
      <c r="E254" s="355" t="s">
        <v>9725</v>
      </c>
      <c r="F254" s="352" t="s">
        <v>9729</v>
      </c>
      <c r="G254" s="352" t="s">
        <v>9730</v>
      </c>
      <c r="H254" s="352" t="s">
        <v>1428</v>
      </c>
      <c r="I254" s="352" t="s">
        <v>9731</v>
      </c>
      <c r="J254" s="352" t="s">
        <v>9732</v>
      </c>
      <c r="K254" s="352" t="s">
        <v>9733</v>
      </c>
      <c r="L254" s="352"/>
      <c r="M254" s="208"/>
      <c r="N254" s="208" t="s">
        <v>5313</v>
      </c>
      <c r="O254" s="208" t="s">
        <v>5378</v>
      </c>
      <c r="P254" s="208" t="s">
        <v>12069</v>
      </c>
      <c r="Q254" s="208"/>
    </row>
    <row r="255" spans="1:17" ht="15.75" customHeight="1">
      <c r="A255" s="352" t="s">
        <v>12068</v>
      </c>
      <c r="B255" s="208" t="s">
        <v>5307</v>
      </c>
      <c r="C255" s="208" t="s">
        <v>5306</v>
      </c>
      <c r="D255" s="208" t="s">
        <v>5306</v>
      </c>
      <c r="E255" s="355" t="s">
        <v>9725</v>
      </c>
      <c r="F255" s="352" t="s">
        <v>9740</v>
      </c>
      <c r="G255" s="352" t="s">
        <v>9741</v>
      </c>
      <c r="H255" s="352" t="s">
        <v>1428</v>
      </c>
      <c r="I255" s="352" t="s">
        <v>9742</v>
      </c>
      <c r="J255" s="352"/>
      <c r="K255" s="352"/>
      <c r="L255" s="352"/>
      <c r="M255" s="208"/>
      <c r="N255" s="208" t="s">
        <v>5339</v>
      </c>
      <c r="O255" s="208" t="s">
        <v>42</v>
      </c>
      <c r="P255" s="208"/>
      <c r="Q255" s="208"/>
    </row>
    <row r="256" spans="1:17" ht="15.75" customHeight="1">
      <c r="A256" s="352" t="s">
        <v>12068</v>
      </c>
      <c r="B256" s="208" t="s">
        <v>5307</v>
      </c>
      <c r="C256" s="208" t="s">
        <v>5306</v>
      </c>
      <c r="D256" s="208" t="s">
        <v>5306</v>
      </c>
      <c r="E256" s="355" t="s">
        <v>9725</v>
      </c>
      <c r="F256" s="352" t="s">
        <v>9746</v>
      </c>
      <c r="G256" s="352" t="s">
        <v>9747</v>
      </c>
      <c r="H256" s="352" t="s">
        <v>6184</v>
      </c>
      <c r="I256" s="352" t="s">
        <v>9748</v>
      </c>
      <c r="J256" s="352" t="s">
        <v>9749</v>
      </c>
      <c r="K256" s="352" t="s">
        <v>9750</v>
      </c>
      <c r="L256" s="352"/>
      <c r="M256" s="208"/>
      <c r="N256" s="208" t="s">
        <v>5339</v>
      </c>
      <c r="O256" s="208" t="s">
        <v>42</v>
      </c>
      <c r="P256" s="208" t="s">
        <v>12069</v>
      </c>
      <c r="Q256" s="208"/>
    </row>
    <row r="257" spans="1:17" ht="15.75" customHeight="1">
      <c r="A257" s="352" t="s">
        <v>12068</v>
      </c>
      <c r="B257" s="208"/>
      <c r="C257" s="208"/>
      <c r="D257" s="208"/>
      <c r="E257" s="355" t="s">
        <v>9753</v>
      </c>
      <c r="F257" s="352"/>
      <c r="G257" s="352"/>
      <c r="H257" s="352"/>
      <c r="I257" s="352"/>
      <c r="J257" s="352"/>
      <c r="K257" s="352"/>
      <c r="L257" s="352"/>
      <c r="M257" s="208"/>
      <c r="N257" s="208"/>
      <c r="O257" s="208"/>
      <c r="P257" s="208" t="s">
        <v>1080</v>
      </c>
      <c r="Q257" s="208"/>
    </row>
    <row r="258" spans="1:17" ht="15.75" customHeight="1">
      <c r="A258" s="352" t="s">
        <v>12068</v>
      </c>
      <c r="B258" s="208" t="s">
        <v>5307</v>
      </c>
      <c r="C258" s="208" t="s">
        <v>5374</v>
      </c>
      <c r="D258" s="208" t="s">
        <v>5307</v>
      </c>
      <c r="E258" s="355" t="s">
        <v>9753</v>
      </c>
      <c r="F258" s="352" t="s">
        <v>9756</v>
      </c>
      <c r="G258" s="352" t="s">
        <v>9757</v>
      </c>
      <c r="H258" s="352" t="s">
        <v>5597</v>
      </c>
      <c r="I258" s="352" t="s">
        <v>9758</v>
      </c>
      <c r="J258" s="352" t="s">
        <v>9759</v>
      </c>
      <c r="K258" s="352"/>
      <c r="L258" s="352"/>
      <c r="M258" s="208"/>
      <c r="N258" s="208" t="s">
        <v>5313</v>
      </c>
      <c r="O258" s="208" t="s">
        <v>5378</v>
      </c>
      <c r="P258" s="208" t="s">
        <v>12069</v>
      </c>
      <c r="Q258" s="208"/>
    </row>
    <row r="259" spans="1:17" ht="15.75" customHeight="1">
      <c r="A259" s="352" t="s">
        <v>12068</v>
      </c>
      <c r="B259" s="208" t="s">
        <v>5306</v>
      </c>
      <c r="C259" s="208" t="s">
        <v>5374</v>
      </c>
      <c r="D259" s="208" t="s">
        <v>5307</v>
      </c>
      <c r="E259" s="355" t="s">
        <v>9753</v>
      </c>
      <c r="F259" s="352" t="s">
        <v>9763</v>
      </c>
      <c r="G259" s="352" t="s">
        <v>9764</v>
      </c>
      <c r="H259" s="352" t="s">
        <v>6184</v>
      </c>
      <c r="I259" s="352" t="s">
        <v>9765</v>
      </c>
      <c r="J259" s="352" t="s">
        <v>9766</v>
      </c>
      <c r="K259" s="352"/>
      <c r="L259" s="352"/>
      <c r="M259" s="208"/>
      <c r="N259" s="208" t="s">
        <v>5313</v>
      </c>
      <c r="O259" s="208" t="s">
        <v>5378</v>
      </c>
      <c r="P259" s="208" t="s">
        <v>12070</v>
      </c>
      <c r="Q259" s="208"/>
    </row>
    <row r="260" spans="1:17" ht="15.75" customHeight="1">
      <c r="A260" s="352" t="s">
        <v>12068</v>
      </c>
      <c r="B260" s="208" t="s">
        <v>5306</v>
      </c>
      <c r="C260" s="208" t="s">
        <v>5307</v>
      </c>
      <c r="D260" s="208" t="s">
        <v>5306</v>
      </c>
      <c r="E260" s="355" t="s">
        <v>9753</v>
      </c>
      <c r="F260" s="352" t="s">
        <v>9771</v>
      </c>
      <c r="G260" s="352" t="s">
        <v>9772</v>
      </c>
      <c r="H260" s="352" t="s">
        <v>5597</v>
      </c>
      <c r="I260" s="352" t="s">
        <v>9773</v>
      </c>
      <c r="J260" s="352" t="s">
        <v>9774</v>
      </c>
      <c r="K260" s="352"/>
      <c r="L260" s="352" t="s">
        <v>9775</v>
      </c>
      <c r="M260" s="208"/>
      <c r="N260" s="208" t="s">
        <v>5313</v>
      </c>
      <c r="O260" s="208" t="s">
        <v>5314</v>
      </c>
      <c r="P260" s="208" t="s">
        <v>12070</v>
      </c>
      <c r="Q260" s="208" t="s">
        <v>5360</v>
      </c>
    </row>
    <row r="261" spans="1:17" ht="15.75" customHeight="1">
      <c r="A261" s="352" t="s">
        <v>12068</v>
      </c>
      <c r="B261" s="208" t="s">
        <v>5306</v>
      </c>
      <c r="C261" s="208" t="s">
        <v>5307</v>
      </c>
      <c r="D261" s="208" t="s">
        <v>5306</v>
      </c>
      <c r="E261" s="355" t="s">
        <v>9753</v>
      </c>
      <c r="F261" s="352" t="s">
        <v>9778</v>
      </c>
      <c r="G261" s="352" t="s">
        <v>9779</v>
      </c>
      <c r="H261" s="352" t="s">
        <v>5597</v>
      </c>
      <c r="I261" s="352" t="s">
        <v>9780</v>
      </c>
      <c r="J261" s="352" t="s">
        <v>9781</v>
      </c>
      <c r="K261" s="352"/>
      <c r="L261" s="352"/>
      <c r="M261" s="208"/>
      <c r="N261" s="208" t="s">
        <v>5313</v>
      </c>
      <c r="O261" s="208" t="s">
        <v>5378</v>
      </c>
      <c r="P261" s="208"/>
      <c r="Q261" s="208"/>
    </row>
    <row r="262" spans="1:17" ht="15.75" customHeight="1">
      <c r="A262" s="352" t="s">
        <v>12068</v>
      </c>
      <c r="B262" s="208" t="s">
        <v>5307</v>
      </c>
      <c r="C262" s="208" t="s">
        <v>5307</v>
      </c>
      <c r="D262" s="208" t="s">
        <v>5306</v>
      </c>
      <c r="E262" s="355" t="s">
        <v>9753</v>
      </c>
      <c r="F262" s="352" t="s">
        <v>9785</v>
      </c>
      <c r="G262" s="352" t="s">
        <v>9786</v>
      </c>
      <c r="H262" s="352" t="s">
        <v>6184</v>
      </c>
      <c r="I262" s="352" t="s">
        <v>9787</v>
      </c>
      <c r="J262" s="352" t="s">
        <v>9788</v>
      </c>
      <c r="K262" s="352"/>
      <c r="L262" s="352"/>
      <c r="M262" s="208"/>
      <c r="N262" s="208" t="s">
        <v>5313</v>
      </c>
      <c r="O262" s="208" t="s">
        <v>5378</v>
      </c>
      <c r="P262" s="208" t="s">
        <v>12069</v>
      </c>
      <c r="Q262" s="208"/>
    </row>
    <row r="263" spans="1:17" ht="15.75" customHeight="1">
      <c r="A263" s="352" t="s">
        <v>12068</v>
      </c>
      <c r="B263" s="208"/>
      <c r="C263" s="208"/>
      <c r="D263" s="208"/>
      <c r="E263" s="355" t="s">
        <v>9797</v>
      </c>
      <c r="F263" s="352"/>
      <c r="G263" s="352"/>
      <c r="H263" s="352"/>
      <c r="I263" s="352"/>
      <c r="J263" s="352"/>
      <c r="K263" s="352"/>
      <c r="L263" s="352"/>
      <c r="M263" s="208"/>
      <c r="N263" s="208"/>
      <c r="O263" s="208"/>
      <c r="P263" s="208" t="s">
        <v>9798</v>
      </c>
      <c r="Q263" s="208"/>
    </row>
    <row r="264" spans="1:17" ht="15.75" customHeight="1">
      <c r="A264" s="352" t="s">
        <v>12068</v>
      </c>
      <c r="B264" s="208" t="s">
        <v>5307</v>
      </c>
      <c r="C264" s="208" t="s">
        <v>5307</v>
      </c>
      <c r="D264" s="208" t="s">
        <v>5307</v>
      </c>
      <c r="E264" s="355" t="s">
        <v>9797</v>
      </c>
      <c r="F264" s="352" t="s">
        <v>9801</v>
      </c>
      <c r="G264" s="352" t="s">
        <v>9802</v>
      </c>
      <c r="H264" s="352" t="s">
        <v>5592</v>
      </c>
      <c r="I264" s="352" t="s">
        <v>9803</v>
      </c>
      <c r="J264" s="352" t="s">
        <v>9804</v>
      </c>
      <c r="K264" s="352"/>
      <c r="L264" s="352"/>
      <c r="M264" s="208"/>
      <c r="N264" s="208" t="s">
        <v>5313</v>
      </c>
      <c r="O264" s="208" t="s">
        <v>5314</v>
      </c>
      <c r="P264" s="208" t="s">
        <v>12070</v>
      </c>
      <c r="Q264" s="208"/>
    </row>
    <row r="265" spans="1:17" ht="15.75" customHeight="1">
      <c r="A265" s="352" t="s">
        <v>12068</v>
      </c>
      <c r="B265" s="208" t="s">
        <v>5306</v>
      </c>
      <c r="C265" s="208" t="s">
        <v>5307</v>
      </c>
      <c r="D265" s="208" t="s">
        <v>5306</v>
      </c>
      <c r="E265" s="355" t="s">
        <v>9797</v>
      </c>
      <c r="F265" s="352" t="s">
        <v>9808</v>
      </c>
      <c r="G265" s="352" t="s">
        <v>9809</v>
      </c>
      <c r="H265" s="352" t="s">
        <v>6184</v>
      </c>
      <c r="I265" s="352" t="s">
        <v>9810</v>
      </c>
      <c r="J265" s="352" t="s">
        <v>9811</v>
      </c>
      <c r="K265" s="352" t="s">
        <v>9812</v>
      </c>
      <c r="L265" s="352"/>
      <c r="M265" s="208"/>
      <c r="N265" s="208" t="s">
        <v>5313</v>
      </c>
      <c r="O265" s="208" t="s">
        <v>5378</v>
      </c>
      <c r="P265" s="208" t="s">
        <v>12070</v>
      </c>
      <c r="Q265" s="208"/>
    </row>
    <row r="266" spans="1:17" ht="15.75" customHeight="1">
      <c r="A266" s="352" t="s">
        <v>12068</v>
      </c>
      <c r="B266" s="208" t="s">
        <v>5374</v>
      </c>
      <c r="C266" s="208" t="s">
        <v>5306</v>
      </c>
      <c r="D266" s="208" t="s">
        <v>5307</v>
      </c>
      <c r="E266" s="355" t="s">
        <v>9797</v>
      </c>
      <c r="F266" s="352" t="s">
        <v>9817</v>
      </c>
      <c r="G266" s="352" t="s">
        <v>9818</v>
      </c>
      <c r="H266" s="352" t="s">
        <v>6184</v>
      </c>
      <c r="I266" s="352" t="s">
        <v>9819</v>
      </c>
      <c r="J266" s="352" t="s">
        <v>9820</v>
      </c>
      <c r="K266" s="352"/>
      <c r="L266" s="352"/>
      <c r="M266" s="208"/>
      <c r="N266" s="208" t="s">
        <v>5313</v>
      </c>
      <c r="O266" s="208" t="s">
        <v>6465</v>
      </c>
      <c r="P266" s="208"/>
      <c r="Q266" s="208"/>
    </row>
    <row r="267" spans="1:17" ht="15.75" customHeight="1">
      <c r="A267" s="352" t="s">
        <v>12068</v>
      </c>
      <c r="B267" s="208" t="s">
        <v>5307</v>
      </c>
      <c r="C267" s="208" t="s">
        <v>5307</v>
      </c>
      <c r="D267" s="208" t="s">
        <v>5307</v>
      </c>
      <c r="E267" s="355" t="s">
        <v>9797</v>
      </c>
      <c r="F267" s="352" t="s">
        <v>9823</v>
      </c>
      <c r="G267" s="352" t="s">
        <v>9824</v>
      </c>
      <c r="H267" s="352" t="s">
        <v>1393</v>
      </c>
      <c r="I267" s="352" t="s">
        <v>9825</v>
      </c>
      <c r="J267" s="352" t="s">
        <v>9826</v>
      </c>
      <c r="K267" s="352"/>
      <c r="L267" s="352"/>
      <c r="M267" s="208"/>
      <c r="N267" s="208" t="s">
        <v>5339</v>
      </c>
      <c r="O267" s="208" t="s">
        <v>42</v>
      </c>
      <c r="P267" s="208" t="s">
        <v>12071</v>
      </c>
      <c r="Q267" s="208"/>
    </row>
    <row r="268" spans="1:17" ht="15.75" customHeight="1">
      <c r="A268" s="352" t="s">
        <v>12068</v>
      </c>
      <c r="B268" s="208" t="s">
        <v>5307</v>
      </c>
      <c r="C268" s="208" t="s">
        <v>5306</v>
      </c>
      <c r="D268" s="208" t="s">
        <v>5306</v>
      </c>
      <c r="E268" s="355" t="s">
        <v>9797</v>
      </c>
      <c r="F268" s="352" t="s">
        <v>9830</v>
      </c>
      <c r="G268" s="352" t="s">
        <v>9831</v>
      </c>
      <c r="H268" s="352" t="s">
        <v>1393</v>
      </c>
      <c r="I268" s="352" t="s">
        <v>9832</v>
      </c>
      <c r="J268" s="352"/>
      <c r="K268" s="352"/>
      <c r="L268" s="352"/>
      <c r="M268" s="208"/>
      <c r="N268" s="208" t="s">
        <v>5339</v>
      </c>
      <c r="O268" s="208" t="s">
        <v>42</v>
      </c>
      <c r="P268" s="208"/>
      <c r="Q268" s="208"/>
    </row>
    <row r="269" spans="1:17" ht="15.75" customHeight="1">
      <c r="A269" s="352" t="s">
        <v>12068</v>
      </c>
      <c r="B269" s="208"/>
      <c r="C269" s="208"/>
      <c r="D269" s="208"/>
      <c r="E269" s="355" t="s">
        <v>9834</v>
      </c>
      <c r="F269" s="352"/>
      <c r="G269" s="352"/>
      <c r="H269" s="352"/>
      <c r="I269" s="352"/>
      <c r="J269" s="352"/>
      <c r="K269" s="352"/>
      <c r="L269" s="352"/>
      <c r="M269" s="208"/>
      <c r="N269" s="208"/>
      <c r="O269" s="208"/>
      <c r="P269" s="208" t="s">
        <v>1086</v>
      </c>
      <c r="Q269" s="208"/>
    </row>
    <row r="270" spans="1:17" ht="15.75" customHeight="1">
      <c r="A270" s="352" t="s">
        <v>12068</v>
      </c>
      <c r="B270" s="208" t="s">
        <v>5306</v>
      </c>
      <c r="C270" s="208" t="s">
        <v>5307</v>
      </c>
      <c r="D270" s="208" t="s">
        <v>5306</v>
      </c>
      <c r="E270" s="355" t="s">
        <v>9834</v>
      </c>
      <c r="F270" s="352" t="s">
        <v>9837</v>
      </c>
      <c r="G270" s="352" t="s">
        <v>9838</v>
      </c>
      <c r="H270" s="352" t="s">
        <v>5597</v>
      </c>
      <c r="I270" s="352" t="s">
        <v>9839</v>
      </c>
      <c r="J270" s="352" t="s">
        <v>9840</v>
      </c>
      <c r="K270" s="352"/>
      <c r="L270" s="352"/>
      <c r="M270" s="208"/>
      <c r="N270" s="208" t="s">
        <v>5313</v>
      </c>
      <c r="O270" s="208" t="s">
        <v>6465</v>
      </c>
      <c r="P270" s="208" t="s">
        <v>12070</v>
      </c>
      <c r="Q270" s="208"/>
    </row>
    <row r="271" spans="1:17" ht="15.75" customHeight="1">
      <c r="A271" s="352" t="s">
        <v>12068</v>
      </c>
      <c r="B271" s="208" t="s">
        <v>5306</v>
      </c>
      <c r="C271" s="208" t="s">
        <v>5307</v>
      </c>
      <c r="D271" s="208" t="s">
        <v>5306</v>
      </c>
      <c r="E271" s="355" t="s">
        <v>9834</v>
      </c>
      <c r="F271" s="352" t="s">
        <v>9846</v>
      </c>
      <c r="G271" s="352" t="s">
        <v>9847</v>
      </c>
      <c r="H271" s="352" t="s">
        <v>5448</v>
      </c>
      <c r="I271" s="352" t="s">
        <v>9848</v>
      </c>
      <c r="J271" s="352" t="s">
        <v>9849</v>
      </c>
      <c r="K271" s="352"/>
      <c r="L271" s="352"/>
      <c r="M271" s="208"/>
      <c r="N271" s="208" t="s">
        <v>5339</v>
      </c>
      <c r="O271" s="208" t="s">
        <v>42</v>
      </c>
      <c r="P271" s="208" t="s">
        <v>12070</v>
      </c>
      <c r="Q271" s="208"/>
    </row>
    <row r="272" spans="1:17" ht="15.75" customHeight="1">
      <c r="A272" s="352" t="s">
        <v>12068</v>
      </c>
      <c r="B272" s="208" t="s">
        <v>5306</v>
      </c>
      <c r="C272" s="208" t="s">
        <v>5307</v>
      </c>
      <c r="D272" s="208" t="s">
        <v>5306</v>
      </c>
      <c r="E272" s="355" t="s">
        <v>9834</v>
      </c>
      <c r="F272" s="352" t="s">
        <v>9852</v>
      </c>
      <c r="G272" s="352" t="s">
        <v>9853</v>
      </c>
      <c r="H272" s="352" t="s">
        <v>5597</v>
      </c>
      <c r="I272" s="352" t="s">
        <v>9854</v>
      </c>
      <c r="J272" s="352" t="s">
        <v>9855</v>
      </c>
      <c r="K272" s="352"/>
      <c r="L272" s="352"/>
      <c r="M272" s="208"/>
      <c r="N272" s="208" t="s">
        <v>5313</v>
      </c>
      <c r="O272" s="208" t="s">
        <v>6465</v>
      </c>
      <c r="P272" s="208" t="s">
        <v>12071</v>
      </c>
      <c r="Q272" s="208"/>
    </row>
    <row r="273" spans="1:17" ht="15.75" customHeight="1">
      <c r="A273" s="352" t="s">
        <v>12068</v>
      </c>
      <c r="B273" s="208" t="s">
        <v>5306</v>
      </c>
      <c r="C273" s="208" t="s">
        <v>5374</v>
      </c>
      <c r="D273" s="208" t="s">
        <v>5307</v>
      </c>
      <c r="E273" s="355" t="s">
        <v>9834</v>
      </c>
      <c r="F273" s="352" t="s">
        <v>9858</v>
      </c>
      <c r="G273" s="352" t="s">
        <v>9859</v>
      </c>
      <c r="H273" s="352" t="s">
        <v>5597</v>
      </c>
      <c r="I273" s="352" t="s">
        <v>9860</v>
      </c>
      <c r="J273" s="352"/>
      <c r="K273" s="352"/>
      <c r="L273" s="352" t="s">
        <v>9861</v>
      </c>
      <c r="M273" s="208"/>
      <c r="N273" s="208" t="s">
        <v>5339</v>
      </c>
      <c r="O273" s="208" t="s">
        <v>42</v>
      </c>
      <c r="P273" s="208"/>
      <c r="Q273" s="208"/>
    </row>
    <row r="274" spans="1:17" ht="15.75" customHeight="1">
      <c r="A274" s="352" t="s">
        <v>12068</v>
      </c>
      <c r="B274" s="208"/>
      <c r="C274" s="208"/>
      <c r="D274" s="208"/>
      <c r="E274" s="355" t="s">
        <v>9863</v>
      </c>
      <c r="F274" s="352"/>
      <c r="G274" s="352"/>
      <c r="H274" s="352"/>
      <c r="I274" s="352"/>
      <c r="J274" s="352"/>
      <c r="K274" s="352"/>
      <c r="L274" s="352"/>
      <c r="M274" s="208"/>
      <c r="N274" s="208"/>
      <c r="O274" s="208"/>
      <c r="P274" s="208" t="s">
        <v>1082</v>
      </c>
      <c r="Q274" s="208"/>
    </row>
    <row r="275" spans="1:17" ht="15.75" customHeight="1">
      <c r="A275" s="352" t="s">
        <v>12068</v>
      </c>
      <c r="B275" s="208" t="s">
        <v>5307</v>
      </c>
      <c r="C275" s="208" t="s">
        <v>5307</v>
      </c>
      <c r="D275" s="208" t="s">
        <v>5307</v>
      </c>
      <c r="E275" s="355" t="s">
        <v>9863</v>
      </c>
      <c r="F275" s="352" t="s">
        <v>9866</v>
      </c>
      <c r="G275" s="352" t="s">
        <v>9867</v>
      </c>
      <c r="H275" s="352" t="s">
        <v>5448</v>
      </c>
      <c r="I275" s="352" t="s">
        <v>9868</v>
      </c>
      <c r="J275" s="352"/>
      <c r="K275" s="352"/>
      <c r="L275" s="352"/>
      <c r="M275" s="208"/>
      <c r="N275" s="208" t="s">
        <v>5313</v>
      </c>
      <c r="O275" s="208" t="s">
        <v>5314</v>
      </c>
      <c r="P275" s="208" t="s">
        <v>12071</v>
      </c>
      <c r="Q275" s="208"/>
    </row>
    <row r="276" spans="1:17" ht="15.75" customHeight="1">
      <c r="A276" s="352" t="s">
        <v>12068</v>
      </c>
      <c r="B276" s="208" t="s">
        <v>5307</v>
      </c>
      <c r="C276" s="208" t="s">
        <v>5307</v>
      </c>
      <c r="D276" s="208" t="s">
        <v>5307</v>
      </c>
      <c r="E276" s="355" t="s">
        <v>9863</v>
      </c>
      <c r="F276" s="352" t="s">
        <v>9873</v>
      </c>
      <c r="G276" s="352" t="s">
        <v>9874</v>
      </c>
      <c r="H276" s="352" t="s">
        <v>5448</v>
      </c>
      <c r="I276" s="352" t="s">
        <v>9875</v>
      </c>
      <c r="J276" s="352"/>
      <c r="K276" s="352"/>
      <c r="L276" s="352"/>
      <c r="M276" s="208"/>
      <c r="N276" s="208" t="s">
        <v>5339</v>
      </c>
      <c r="O276" s="208" t="s">
        <v>42</v>
      </c>
      <c r="P276" s="208"/>
      <c r="Q276" s="208"/>
    </row>
    <row r="277" spans="1:17" ht="15.75" customHeight="1">
      <c r="A277" s="352" t="s">
        <v>12068</v>
      </c>
      <c r="B277" s="208" t="s">
        <v>5374</v>
      </c>
      <c r="C277" s="208" t="s">
        <v>5307</v>
      </c>
      <c r="D277" s="208" t="s">
        <v>5307</v>
      </c>
      <c r="E277" s="355" t="s">
        <v>9863</v>
      </c>
      <c r="F277" s="352" t="s">
        <v>9878</v>
      </c>
      <c r="G277" s="352" t="s">
        <v>9879</v>
      </c>
      <c r="H277" s="352" t="s">
        <v>5448</v>
      </c>
      <c r="I277" s="352" t="s">
        <v>12072</v>
      </c>
      <c r="J277" s="352" t="s">
        <v>9881</v>
      </c>
      <c r="K277" s="352"/>
      <c r="L277" s="352"/>
      <c r="M277" s="208"/>
      <c r="N277" s="208" t="s">
        <v>5313</v>
      </c>
      <c r="O277" s="208" t="s">
        <v>5378</v>
      </c>
      <c r="P277" s="208" t="s">
        <v>12071</v>
      </c>
      <c r="Q277" s="208"/>
    </row>
    <row r="278" spans="1:17" ht="15.75" customHeight="1">
      <c r="A278" s="352" t="s">
        <v>12068</v>
      </c>
      <c r="B278" s="208" t="s">
        <v>5306</v>
      </c>
      <c r="C278" s="208" t="s">
        <v>5374</v>
      </c>
      <c r="D278" s="208" t="s">
        <v>5307</v>
      </c>
      <c r="E278" s="355" t="s">
        <v>9863</v>
      </c>
      <c r="F278" s="352" t="s">
        <v>9886</v>
      </c>
      <c r="G278" s="352" t="s">
        <v>9887</v>
      </c>
      <c r="H278" s="352" t="s">
        <v>1428</v>
      </c>
      <c r="I278" s="352" t="s">
        <v>9888</v>
      </c>
      <c r="J278" s="352"/>
      <c r="K278" s="352"/>
      <c r="L278" s="352"/>
      <c r="M278" s="208"/>
      <c r="N278" s="208" t="s">
        <v>5339</v>
      </c>
      <c r="O278" s="208" t="s">
        <v>42</v>
      </c>
      <c r="P278" s="208" t="s">
        <v>12071</v>
      </c>
      <c r="Q278" s="208"/>
    </row>
    <row r="279" spans="1:17" ht="15.75" customHeight="1">
      <c r="A279" s="352" t="s">
        <v>12068</v>
      </c>
      <c r="B279" s="208" t="s">
        <v>5307</v>
      </c>
      <c r="C279" s="208" t="s">
        <v>5306</v>
      </c>
      <c r="D279" s="208" t="s">
        <v>5306</v>
      </c>
      <c r="E279" s="355" t="s">
        <v>9863</v>
      </c>
      <c r="F279" s="352" t="s">
        <v>9891</v>
      </c>
      <c r="G279" s="352" t="s">
        <v>9892</v>
      </c>
      <c r="H279" s="352" t="s">
        <v>1428</v>
      </c>
      <c r="I279" s="352" t="s">
        <v>9893</v>
      </c>
      <c r="J279" s="352" t="s">
        <v>9894</v>
      </c>
      <c r="K279" s="352"/>
      <c r="L279" s="352"/>
      <c r="M279" s="208"/>
      <c r="N279" s="208" t="s">
        <v>5339</v>
      </c>
      <c r="O279" s="208" t="s">
        <v>42</v>
      </c>
      <c r="P279" s="208" t="s">
        <v>12071</v>
      </c>
      <c r="Q279" s="208"/>
    </row>
    <row r="280" spans="1:17" ht="15.75" customHeight="1">
      <c r="A280" s="352" t="s">
        <v>12068</v>
      </c>
      <c r="B280" s="208" t="s">
        <v>5307</v>
      </c>
      <c r="C280" s="208" t="s">
        <v>5307</v>
      </c>
      <c r="D280" s="208" t="s">
        <v>5307</v>
      </c>
      <c r="E280" s="355" t="s">
        <v>9863</v>
      </c>
      <c r="F280" s="352" t="s">
        <v>9897</v>
      </c>
      <c r="G280" s="352" t="s">
        <v>9898</v>
      </c>
      <c r="H280" s="352" t="s">
        <v>1428</v>
      </c>
      <c r="I280" s="352" t="s">
        <v>9899</v>
      </c>
      <c r="J280" s="352"/>
      <c r="K280" s="352"/>
      <c r="L280" s="352"/>
      <c r="M280" s="208"/>
      <c r="N280" s="208" t="s">
        <v>5339</v>
      </c>
      <c r="O280" s="208" t="s">
        <v>42</v>
      </c>
      <c r="P280" s="208" t="s">
        <v>12073</v>
      </c>
      <c r="Q280" s="208"/>
    </row>
    <row r="281" spans="1:17" ht="15.75" customHeight="1">
      <c r="A281" s="352" t="s">
        <v>12068</v>
      </c>
      <c r="B281" s="208"/>
      <c r="C281" s="208"/>
      <c r="D281" s="208"/>
      <c r="E281" s="355" t="s">
        <v>9901</v>
      </c>
      <c r="F281" s="352"/>
      <c r="G281" s="352"/>
      <c r="H281" s="352"/>
      <c r="I281" s="352"/>
      <c r="J281" s="352"/>
      <c r="K281" s="352"/>
      <c r="L281" s="352"/>
      <c r="M281" s="208"/>
      <c r="N281" s="208"/>
      <c r="O281" s="208"/>
      <c r="P281" s="208" t="s">
        <v>7414</v>
      </c>
      <c r="Q281" s="208"/>
    </row>
    <row r="282" spans="1:17" ht="15.75" customHeight="1">
      <c r="A282" s="352" t="s">
        <v>12068</v>
      </c>
      <c r="B282" s="208" t="s">
        <v>5307</v>
      </c>
      <c r="C282" s="208" t="s">
        <v>5307</v>
      </c>
      <c r="D282" s="208" t="s">
        <v>5306</v>
      </c>
      <c r="E282" s="355" t="s">
        <v>9863</v>
      </c>
      <c r="F282" s="352" t="s">
        <v>9904</v>
      </c>
      <c r="G282" s="352" t="s">
        <v>9905</v>
      </c>
      <c r="H282" s="352" t="s">
        <v>5443</v>
      </c>
      <c r="I282" s="352" t="s">
        <v>9906</v>
      </c>
      <c r="J282" s="352" t="s">
        <v>9907</v>
      </c>
      <c r="K282" s="352" t="s">
        <v>9908</v>
      </c>
      <c r="L282" s="352"/>
      <c r="M282" s="208"/>
      <c r="N282" s="208" t="s">
        <v>5313</v>
      </c>
      <c r="O282" s="208" t="s">
        <v>5378</v>
      </c>
      <c r="P282" s="208" t="s">
        <v>12069</v>
      </c>
      <c r="Q282" s="208"/>
    </row>
    <row r="283" spans="1:17" ht="15.75" customHeight="1">
      <c r="A283" s="352" t="s">
        <v>12068</v>
      </c>
      <c r="B283" s="208" t="s">
        <v>5307</v>
      </c>
      <c r="C283" s="208" t="s">
        <v>5307</v>
      </c>
      <c r="D283" s="208" t="s">
        <v>5306</v>
      </c>
      <c r="E283" s="355" t="s">
        <v>9863</v>
      </c>
      <c r="F283" s="352" t="s">
        <v>9913</v>
      </c>
      <c r="G283" s="352" t="s">
        <v>9914</v>
      </c>
      <c r="H283" s="352" t="s">
        <v>5443</v>
      </c>
      <c r="I283" s="352" t="s">
        <v>9915</v>
      </c>
      <c r="J283" s="352" t="s">
        <v>9916</v>
      </c>
      <c r="K283" s="352" t="s">
        <v>9917</v>
      </c>
      <c r="L283" s="352"/>
      <c r="M283" s="208"/>
      <c r="N283" s="208" t="s">
        <v>5313</v>
      </c>
      <c r="O283" s="208" t="s">
        <v>5378</v>
      </c>
      <c r="P283" s="208" t="s">
        <v>12069</v>
      </c>
      <c r="Q283" s="208"/>
    </row>
    <row r="284" spans="1:17" ht="15.75" customHeight="1">
      <c r="A284" s="352" t="s">
        <v>12068</v>
      </c>
      <c r="B284" s="208" t="s">
        <v>5307</v>
      </c>
      <c r="C284" s="208" t="s">
        <v>5306</v>
      </c>
      <c r="D284" s="208" t="s">
        <v>5306</v>
      </c>
      <c r="E284" s="355" t="s">
        <v>9863</v>
      </c>
      <c r="F284" s="352" t="s">
        <v>9920</v>
      </c>
      <c r="G284" s="352" t="s">
        <v>9921</v>
      </c>
      <c r="H284" s="352" t="s">
        <v>5597</v>
      </c>
      <c r="I284" s="352" t="s">
        <v>9922</v>
      </c>
      <c r="J284" s="352"/>
      <c r="K284" s="352"/>
      <c r="L284" s="352"/>
      <c r="M284" s="208"/>
      <c r="N284" s="208" t="s">
        <v>5339</v>
      </c>
      <c r="O284" s="208" t="s">
        <v>42</v>
      </c>
      <c r="P284" s="208" t="s">
        <v>12071</v>
      </c>
      <c r="Q284" s="208"/>
    </row>
    <row r="285" spans="1:17" ht="15.75" customHeight="1">
      <c r="A285" s="352" t="s">
        <v>12068</v>
      </c>
      <c r="B285" s="208" t="s">
        <v>5306</v>
      </c>
      <c r="C285" s="208" t="s">
        <v>5307</v>
      </c>
      <c r="D285" s="208" t="s">
        <v>5307</v>
      </c>
      <c r="E285" s="355" t="s">
        <v>9863</v>
      </c>
      <c r="F285" s="352" t="s">
        <v>9926</v>
      </c>
      <c r="G285" s="352" t="s">
        <v>8910</v>
      </c>
      <c r="H285" s="352" t="s">
        <v>1393</v>
      </c>
      <c r="I285" s="352" t="s">
        <v>9927</v>
      </c>
      <c r="J285" s="352"/>
      <c r="K285" s="352"/>
      <c r="L285" s="352"/>
      <c r="M285" s="208"/>
      <c r="N285" s="208" t="s">
        <v>5313</v>
      </c>
      <c r="O285" s="208" t="s">
        <v>5378</v>
      </c>
      <c r="P285" s="208" t="s">
        <v>12073</v>
      </c>
      <c r="Q285" s="208"/>
    </row>
    <row r="286" spans="1:17" ht="15.75" customHeight="1">
      <c r="A286" s="352" t="s">
        <v>12068</v>
      </c>
      <c r="B286" s="208" t="s">
        <v>5306</v>
      </c>
      <c r="C286" s="208" t="s">
        <v>5306</v>
      </c>
      <c r="D286" s="208" t="s">
        <v>5306</v>
      </c>
      <c r="E286" s="355" t="s">
        <v>9863</v>
      </c>
      <c r="F286" s="352" t="s">
        <v>9931</v>
      </c>
      <c r="G286" s="352" t="s">
        <v>9932</v>
      </c>
      <c r="H286" s="352" t="s">
        <v>5448</v>
      </c>
      <c r="I286" s="352" t="s">
        <v>9933</v>
      </c>
      <c r="J286" s="352"/>
      <c r="K286" s="352"/>
      <c r="L286" s="352"/>
      <c r="M286" s="208"/>
      <c r="N286" s="208" t="s">
        <v>5339</v>
      </c>
      <c r="O286" s="208" t="s">
        <v>42</v>
      </c>
      <c r="P286" s="208" t="s">
        <v>12071</v>
      </c>
      <c r="Q286" s="208"/>
    </row>
    <row r="287" spans="1:17" ht="15.75" customHeight="1">
      <c r="A287" s="352" t="s">
        <v>12068</v>
      </c>
      <c r="B287" s="208"/>
      <c r="C287" s="208"/>
      <c r="D287" s="208"/>
      <c r="E287" s="355" t="s">
        <v>9935</v>
      </c>
      <c r="F287" s="352"/>
      <c r="G287" s="352"/>
      <c r="H287" s="352"/>
      <c r="I287" s="352"/>
      <c r="J287" s="352"/>
      <c r="K287" s="352"/>
      <c r="L287" s="352"/>
      <c r="M287" s="208"/>
      <c r="N287" s="208"/>
      <c r="O287" s="208"/>
      <c r="P287" s="208" t="s">
        <v>9798</v>
      </c>
      <c r="Q287" s="208"/>
    </row>
    <row r="288" spans="1:17" ht="15.75" customHeight="1">
      <c r="A288" s="352" t="s">
        <v>12068</v>
      </c>
      <c r="B288" s="208" t="s">
        <v>5306</v>
      </c>
      <c r="C288" s="208" t="s">
        <v>5307</v>
      </c>
      <c r="D288" s="208" t="s">
        <v>5307</v>
      </c>
      <c r="E288" s="355" t="s">
        <v>9935</v>
      </c>
      <c r="F288" s="352" t="s">
        <v>9938</v>
      </c>
      <c r="G288" s="352" t="s">
        <v>9939</v>
      </c>
      <c r="H288" s="352" t="s">
        <v>21</v>
      </c>
      <c r="I288" s="352" t="s">
        <v>9940</v>
      </c>
      <c r="J288" s="352"/>
      <c r="K288" s="352"/>
      <c r="L288" s="352"/>
      <c r="M288" s="208"/>
      <c r="N288" s="208" t="s">
        <v>5339</v>
      </c>
      <c r="O288" s="208" t="s">
        <v>42</v>
      </c>
      <c r="P288" s="208" t="s">
        <v>12071</v>
      </c>
      <c r="Q288" s="208"/>
    </row>
    <row r="289" spans="1:17" ht="15.75" customHeight="1">
      <c r="A289" s="352" t="s">
        <v>12068</v>
      </c>
      <c r="B289" s="208" t="s">
        <v>5306</v>
      </c>
      <c r="C289" s="208" t="s">
        <v>5307</v>
      </c>
      <c r="D289" s="208" t="s">
        <v>5307</v>
      </c>
      <c r="E289" s="355" t="s">
        <v>9935</v>
      </c>
      <c r="F289" s="352" t="s">
        <v>9943</v>
      </c>
      <c r="G289" s="352" t="s">
        <v>9944</v>
      </c>
      <c r="H289" s="352" t="s">
        <v>21</v>
      </c>
      <c r="I289" s="352" t="s">
        <v>9945</v>
      </c>
      <c r="J289" s="352" t="s">
        <v>9946</v>
      </c>
      <c r="K289" s="352" t="s">
        <v>9947</v>
      </c>
      <c r="L289" s="352"/>
      <c r="M289" s="208"/>
      <c r="N289" s="208" t="s">
        <v>5313</v>
      </c>
      <c r="O289" s="208" t="s">
        <v>5378</v>
      </c>
      <c r="P289" s="208" t="s">
        <v>12070</v>
      </c>
      <c r="Q289" s="208"/>
    </row>
    <row r="290" spans="1:17" ht="15.75" customHeight="1">
      <c r="A290" s="352" t="s">
        <v>12068</v>
      </c>
      <c r="B290" s="208" t="s">
        <v>5307</v>
      </c>
      <c r="C290" s="208" t="s">
        <v>5307</v>
      </c>
      <c r="D290" s="208" t="s">
        <v>5307</v>
      </c>
      <c r="E290" s="355" t="s">
        <v>9935</v>
      </c>
      <c r="F290" s="352" t="s">
        <v>9951</v>
      </c>
      <c r="G290" s="352" t="s">
        <v>9952</v>
      </c>
      <c r="H290" s="352" t="s">
        <v>5592</v>
      </c>
      <c r="I290" s="352" t="s">
        <v>9953</v>
      </c>
      <c r="J290" s="352" t="s">
        <v>9954</v>
      </c>
      <c r="K290" s="352"/>
      <c r="L290" s="352"/>
      <c r="M290" s="208"/>
      <c r="N290" s="208" t="s">
        <v>5313</v>
      </c>
      <c r="O290" s="208" t="s">
        <v>5314</v>
      </c>
      <c r="P290" s="208"/>
      <c r="Q290" s="208" t="s">
        <v>5360</v>
      </c>
    </row>
    <row r="291" spans="1:17" ht="15.75" customHeight="1">
      <c r="A291" s="352" t="s">
        <v>12068</v>
      </c>
      <c r="B291" s="208" t="s">
        <v>5307</v>
      </c>
      <c r="C291" s="208" t="s">
        <v>5307</v>
      </c>
      <c r="D291" s="208" t="s">
        <v>5306</v>
      </c>
      <c r="E291" s="355" t="s">
        <v>9935</v>
      </c>
      <c r="F291" s="352" t="s">
        <v>9958</v>
      </c>
      <c r="G291" s="352" t="s">
        <v>9959</v>
      </c>
      <c r="H291" s="352" t="s">
        <v>21</v>
      </c>
      <c r="I291" s="352" t="s">
        <v>9960</v>
      </c>
      <c r="J291" s="352"/>
      <c r="K291" s="352"/>
      <c r="L291" s="352"/>
      <c r="M291" s="208"/>
      <c r="N291" s="208" t="s">
        <v>5339</v>
      </c>
      <c r="O291" s="208" t="s">
        <v>42</v>
      </c>
      <c r="P291" s="208" t="s">
        <v>12069</v>
      </c>
      <c r="Q291" s="208"/>
    </row>
    <row r="292" spans="1:17" ht="15.75" customHeight="1">
      <c r="A292" s="352" t="s">
        <v>12068</v>
      </c>
      <c r="B292" s="208" t="s">
        <v>5374</v>
      </c>
      <c r="C292" s="208" t="s">
        <v>5306</v>
      </c>
      <c r="D292" s="208" t="s">
        <v>5306</v>
      </c>
      <c r="E292" s="355" t="s">
        <v>9935</v>
      </c>
      <c r="F292" s="352" t="s">
        <v>9963</v>
      </c>
      <c r="G292" s="352" t="s">
        <v>9964</v>
      </c>
      <c r="H292" s="352" t="s">
        <v>1428</v>
      </c>
      <c r="I292" s="352" t="s">
        <v>9965</v>
      </c>
      <c r="J292" s="352"/>
      <c r="K292" s="352"/>
      <c r="L292" s="352"/>
      <c r="M292" s="208" t="s">
        <v>9966</v>
      </c>
      <c r="N292" s="208" t="s">
        <v>5313</v>
      </c>
      <c r="O292" s="208" t="s">
        <v>6465</v>
      </c>
      <c r="P292" s="208" t="s">
        <v>12069</v>
      </c>
      <c r="Q292" s="208"/>
    </row>
    <row r="293" spans="1:17" ht="15.75" customHeight="1">
      <c r="A293" s="352" t="s">
        <v>12068</v>
      </c>
      <c r="B293" s="208"/>
      <c r="C293" s="208"/>
      <c r="D293" s="208"/>
      <c r="E293" s="355" t="s">
        <v>9969</v>
      </c>
      <c r="F293" s="352"/>
      <c r="G293" s="352"/>
      <c r="H293" s="352"/>
      <c r="I293" s="352"/>
      <c r="J293" s="352"/>
      <c r="K293" s="352"/>
      <c r="L293" s="352"/>
      <c r="M293" s="208"/>
      <c r="N293" s="208"/>
      <c r="O293" s="208"/>
      <c r="P293" s="208" t="s">
        <v>5647</v>
      </c>
      <c r="Q293" s="208"/>
    </row>
    <row r="294" spans="1:17" ht="15.75" customHeight="1">
      <c r="A294" s="352" t="s">
        <v>12068</v>
      </c>
      <c r="B294" s="208" t="s">
        <v>5307</v>
      </c>
      <c r="C294" s="208" t="s">
        <v>5306</v>
      </c>
      <c r="D294" s="208" t="s">
        <v>5307</v>
      </c>
      <c r="E294" s="355" t="s">
        <v>9969</v>
      </c>
      <c r="F294" s="352" t="s">
        <v>9972</v>
      </c>
      <c r="G294" s="352" t="s">
        <v>9973</v>
      </c>
      <c r="H294" s="352" t="s">
        <v>1393</v>
      </c>
      <c r="I294" s="352" t="s">
        <v>9974</v>
      </c>
      <c r="J294" s="352" t="s">
        <v>9975</v>
      </c>
      <c r="K294" s="352"/>
      <c r="L294" s="352"/>
      <c r="M294" s="208"/>
      <c r="N294" s="208" t="s">
        <v>5339</v>
      </c>
      <c r="O294" s="208" t="s">
        <v>42</v>
      </c>
      <c r="P294" s="208" t="s">
        <v>12073</v>
      </c>
      <c r="Q294" s="208"/>
    </row>
    <row r="295" spans="1:17" ht="15.75" customHeight="1">
      <c r="A295" s="352" t="s">
        <v>12068</v>
      </c>
      <c r="B295" s="208" t="s">
        <v>5306</v>
      </c>
      <c r="C295" s="208" t="s">
        <v>5307</v>
      </c>
      <c r="D295" s="208" t="s">
        <v>5307</v>
      </c>
      <c r="E295" s="355" t="s">
        <v>9969</v>
      </c>
      <c r="F295" s="352" t="s">
        <v>7238</v>
      </c>
      <c r="G295" s="352" t="s">
        <v>9977</v>
      </c>
      <c r="H295" s="352" t="s">
        <v>6184</v>
      </c>
      <c r="I295" s="352" t="s">
        <v>9978</v>
      </c>
      <c r="J295" s="352"/>
      <c r="K295" s="352"/>
      <c r="L295" s="352"/>
      <c r="M295" s="208"/>
      <c r="N295" s="208" t="s">
        <v>5339</v>
      </c>
      <c r="O295" s="208" t="s">
        <v>42</v>
      </c>
      <c r="P295" s="208"/>
      <c r="Q295" s="208"/>
    </row>
    <row r="296" spans="1:17" ht="15.75" customHeight="1">
      <c r="A296" s="352" t="s">
        <v>12068</v>
      </c>
      <c r="B296" s="208" t="s">
        <v>5306</v>
      </c>
      <c r="C296" s="208" t="s">
        <v>5307</v>
      </c>
      <c r="D296" s="208" t="s">
        <v>5307</v>
      </c>
      <c r="E296" s="355" t="s">
        <v>9969</v>
      </c>
      <c r="F296" s="352" t="s">
        <v>9981</v>
      </c>
      <c r="G296" s="352" t="s">
        <v>9982</v>
      </c>
      <c r="H296" s="352" t="s">
        <v>5448</v>
      </c>
      <c r="I296" s="352" t="s">
        <v>9983</v>
      </c>
      <c r="J296" s="352" t="s">
        <v>9984</v>
      </c>
      <c r="K296" s="352" t="s">
        <v>9985</v>
      </c>
      <c r="L296" s="352"/>
      <c r="M296" s="208"/>
      <c r="N296" s="208" t="s">
        <v>5313</v>
      </c>
      <c r="O296" s="208" t="s">
        <v>6465</v>
      </c>
      <c r="P296" s="208" t="s">
        <v>12073</v>
      </c>
      <c r="Q296" s="208"/>
    </row>
    <row r="297" spans="1:17" ht="15.75" customHeight="1">
      <c r="A297" s="352" t="s">
        <v>12068</v>
      </c>
      <c r="B297" s="208" t="s">
        <v>5307</v>
      </c>
      <c r="C297" s="208" t="s">
        <v>5307</v>
      </c>
      <c r="D297" s="208" t="s">
        <v>5307</v>
      </c>
      <c r="E297" s="355" t="s">
        <v>9969</v>
      </c>
      <c r="F297" s="352" t="s">
        <v>9989</v>
      </c>
      <c r="G297" s="352" t="s">
        <v>9990</v>
      </c>
      <c r="H297" s="352" t="s">
        <v>6184</v>
      </c>
      <c r="I297" s="352" t="s">
        <v>9991</v>
      </c>
      <c r="J297" s="352" t="s">
        <v>9992</v>
      </c>
      <c r="K297" s="352"/>
      <c r="L297" s="352"/>
      <c r="M297" s="208"/>
      <c r="N297" s="208" t="s">
        <v>5313</v>
      </c>
      <c r="O297" s="208" t="s">
        <v>6465</v>
      </c>
      <c r="P297" s="208" t="s">
        <v>12073</v>
      </c>
      <c r="Q297" s="208"/>
    </row>
    <row r="298" spans="1:17" ht="15.75" customHeight="1">
      <c r="A298" s="352" t="s">
        <v>12068</v>
      </c>
      <c r="B298" s="208" t="s">
        <v>5307</v>
      </c>
      <c r="C298" s="208" t="s">
        <v>5306</v>
      </c>
      <c r="D298" s="208" t="s">
        <v>5306</v>
      </c>
      <c r="E298" s="355" t="s">
        <v>9969</v>
      </c>
      <c r="F298" s="352" t="s">
        <v>9996</v>
      </c>
      <c r="G298" s="352" t="s">
        <v>9997</v>
      </c>
      <c r="H298" s="352" t="s">
        <v>1393</v>
      </c>
      <c r="I298" s="352" t="s">
        <v>9998</v>
      </c>
      <c r="J298" s="352"/>
      <c r="K298" s="352"/>
      <c r="L298" s="352"/>
      <c r="M298" s="208"/>
      <c r="N298" s="208" t="s">
        <v>5339</v>
      </c>
      <c r="O298" s="208" t="s">
        <v>42</v>
      </c>
      <c r="P298" s="208" t="s">
        <v>12073</v>
      </c>
      <c r="Q298" s="208"/>
    </row>
    <row r="299" spans="1:17" ht="15.75" customHeight="1">
      <c r="A299" s="352" t="s">
        <v>12068</v>
      </c>
      <c r="B299" s="208" t="s">
        <v>5306</v>
      </c>
      <c r="C299" s="208" t="s">
        <v>5306</v>
      </c>
      <c r="D299" s="208" t="s">
        <v>5306</v>
      </c>
      <c r="E299" s="355" t="s">
        <v>9969</v>
      </c>
      <c r="F299" s="352" t="s">
        <v>10001</v>
      </c>
      <c r="G299" s="352" t="s">
        <v>10002</v>
      </c>
      <c r="H299" s="352" t="s">
        <v>1428</v>
      </c>
      <c r="I299" s="352" t="s">
        <v>10003</v>
      </c>
      <c r="J299" s="352" t="s">
        <v>10004</v>
      </c>
      <c r="K299" s="352" t="s">
        <v>10005</v>
      </c>
      <c r="L299" s="352"/>
      <c r="M299" s="208"/>
      <c r="N299" s="208" t="s">
        <v>5313</v>
      </c>
      <c r="O299" s="208" t="s">
        <v>6465</v>
      </c>
      <c r="P299" s="208" t="s">
        <v>12070</v>
      </c>
      <c r="Q299" s="208"/>
    </row>
    <row r="300" spans="1:17" ht="15.75" customHeight="1">
      <c r="A300" s="352" t="s">
        <v>12068</v>
      </c>
      <c r="B300" s="208" t="s">
        <v>5307</v>
      </c>
      <c r="C300" s="208" t="s">
        <v>5307</v>
      </c>
      <c r="D300" s="208" t="s">
        <v>5306</v>
      </c>
      <c r="E300" s="355" t="s">
        <v>9969</v>
      </c>
      <c r="F300" s="352" t="s">
        <v>10010</v>
      </c>
      <c r="G300" s="352" t="s">
        <v>10011</v>
      </c>
      <c r="H300" s="352" t="s">
        <v>6327</v>
      </c>
      <c r="I300" s="352" t="s">
        <v>10012</v>
      </c>
      <c r="J300" s="352" t="s">
        <v>10013</v>
      </c>
      <c r="K300" s="352" t="s">
        <v>10014</v>
      </c>
      <c r="L300" s="352"/>
      <c r="M300" s="208"/>
      <c r="N300" s="208" t="s">
        <v>5313</v>
      </c>
      <c r="O300" s="208" t="s">
        <v>5314</v>
      </c>
      <c r="P300" s="208" t="s">
        <v>12070</v>
      </c>
      <c r="Q300" s="208"/>
    </row>
    <row r="301" spans="1:17" ht="15.75" customHeight="1">
      <c r="A301" s="352" t="s">
        <v>12068</v>
      </c>
      <c r="B301" s="208" t="s">
        <v>5307</v>
      </c>
      <c r="C301" s="208" t="s">
        <v>5306</v>
      </c>
      <c r="D301" s="208" t="s">
        <v>5306</v>
      </c>
      <c r="E301" s="355" t="s">
        <v>9969</v>
      </c>
      <c r="F301" s="352" t="s">
        <v>9033</v>
      </c>
      <c r="G301" s="352" t="s">
        <v>10017</v>
      </c>
      <c r="H301" s="352" t="s">
        <v>1428</v>
      </c>
      <c r="I301" s="352" t="s">
        <v>10018</v>
      </c>
      <c r="J301" s="352"/>
      <c r="K301" s="352"/>
      <c r="L301" s="352"/>
      <c r="M301" s="208"/>
      <c r="N301" s="208" t="s">
        <v>5339</v>
      </c>
      <c r="O301" s="208" t="s">
        <v>42</v>
      </c>
      <c r="P301" s="208" t="s">
        <v>12069</v>
      </c>
      <c r="Q301" s="208"/>
    </row>
    <row r="302" spans="1:17" ht="15.75" customHeight="1">
      <c r="A302" s="352" t="s">
        <v>12068</v>
      </c>
      <c r="B302" s="208" t="s">
        <v>5307</v>
      </c>
      <c r="C302" s="208" t="s">
        <v>5306</v>
      </c>
      <c r="D302" s="208" t="s">
        <v>5307</v>
      </c>
      <c r="E302" s="355" t="s">
        <v>9969</v>
      </c>
      <c r="F302" s="352" t="s">
        <v>10021</v>
      </c>
      <c r="G302" s="352" t="s">
        <v>10022</v>
      </c>
      <c r="H302" s="352" t="s">
        <v>6327</v>
      </c>
      <c r="I302" s="352" t="s">
        <v>9040</v>
      </c>
      <c r="J302" s="352"/>
      <c r="K302" s="352"/>
      <c r="L302" s="352"/>
      <c r="M302" s="208"/>
      <c r="N302" s="208" t="s">
        <v>5339</v>
      </c>
      <c r="O302" s="208" t="s">
        <v>42</v>
      </c>
      <c r="P302" s="208" t="s">
        <v>12069</v>
      </c>
      <c r="Q302" s="208"/>
    </row>
    <row r="303" spans="1:17" ht="15.75" customHeight="1">
      <c r="A303" s="352" t="s">
        <v>12068</v>
      </c>
      <c r="B303" s="208" t="s">
        <v>5374</v>
      </c>
      <c r="C303" s="208" t="s">
        <v>5307</v>
      </c>
      <c r="D303" s="208" t="s">
        <v>5307</v>
      </c>
      <c r="E303" s="355" t="s">
        <v>9969</v>
      </c>
      <c r="F303" s="352" t="s">
        <v>6200</v>
      </c>
      <c r="G303" s="352" t="s">
        <v>10025</v>
      </c>
      <c r="H303" s="352" t="s">
        <v>5443</v>
      </c>
      <c r="I303" s="352" t="s">
        <v>9044</v>
      </c>
      <c r="J303" s="352"/>
      <c r="K303" s="352"/>
      <c r="L303" s="352"/>
      <c r="M303" s="208"/>
      <c r="N303" s="208" t="s">
        <v>5339</v>
      </c>
      <c r="O303" s="208" t="s">
        <v>42</v>
      </c>
      <c r="P303" s="208"/>
      <c r="Q303" s="208"/>
    </row>
    <row r="304" spans="1:17" ht="15.75" customHeight="1">
      <c r="A304" s="352" t="s">
        <v>12068</v>
      </c>
      <c r="B304" s="208" t="s">
        <v>5374</v>
      </c>
      <c r="C304" s="208" t="s">
        <v>5306</v>
      </c>
      <c r="D304" s="208" t="s">
        <v>5307</v>
      </c>
      <c r="E304" s="355" t="s">
        <v>9969</v>
      </c>
      <c r="F304" s="352" t="s">
        <v>10028</v>
      </c>
      <c r="G304" s="352" t="s">
        <v>10029</v>
      </c>
      <c r="H304" s="352" t="s">
        <v>1428</v>
      </c>
      <c r="I304" s="352" t="s">
        <v>10030</v>
      </c>
      <c r="J304" s="352"/>
      <c r="K304" s="352"/>
      <c r="L304" s="352"/>
      <c r="M304" s="208"/>
      <c r="N304" s="208" t="s">
        <v>5339</v>
      </c>
      <c r="O304" s="208" t="s">
        <v>42</v>
      </c>
      <c r="P304" s="208"/>
      <c r="Q304" s="208"/>
    </row>
    <row r="305" spans="1:17" ht="15.75" customHeight="1">
      <c r="A305" s="352" t="s">
        <v>12068</v>
      </c>
      <c r="B305" s="208" t="s">
        <v>5374</v>
      </c>
      <c r="C305" s="208" t="s">
        <v>5307</v>
      </c>
      <c r="D305" s="208" t="s">
        <v>5307</v>
      </c>
      <c r="E305" s="355" t="s">
        <v>9969</v>
      </c>
      <c r="F305" s="352" t="s">
        <v>10033</v>
      </c>
      <c r="G305" s="352" t="s">
        <v>10034</v>
      </c>
      <c r="H305" s="352" t="s">
        <v>21</v>
      </c>
      <c r="I305" s="352" t="s">
        <v>10035</v>
      </c>
      <c r="J305" s="352"/>
      <c r="K305" s="352"/>
      <c r="L305" s="352"/>
      <c r="M305" s="208"/>
      <c r="N305" s="208" t="s">
        <v>5339</v>
      </c>
      <c r="O305" s="208" t="s">
        <v>42</v>
      </c>
      <c r="P305" s="208"/>
      <c r="Q305" s="208"/>
    </row>
    <row r="306" spans="1:17" ht="15.75" customHeight="1">
      <c r="A306" s="352" t="s">
        <v>12068</v>
      </c>
      <c r="B306" s="208" t="s">
        <v>5307</v>
      </c>
      <c r="C306" s="208" t="s">
        <v>5307</v>
      </c>
      <c r="D306" s="208" t="s">
        <v>5306</v>
      </c>
      <c r="E306" s="355" t="s">
        <v>9969</v>
      </c>
      <c r="F306" s="352" t="s">
        <v>10038</v>
      </c>
      <c r="G306" s="352" t="s">
        <v>10039</v>
      </c>
      <c r="H306" s="352" t="s">
        <v>6327</v>
      </c>
      <c r="I306" s="352" t="s">
        <v>10040</v>
      </c>
      <c r="J306" s="352"/>
      <c r="K306" s="352"/>
      <c r="L306" s="352"/>
      <c r="M306" s="208"/>
      <c r="N306" s="208" t="s">
        <v>5339</v>
      </c>
      <c r="O306" s="208" t="s">
        <v>42</v>
      </c>
      <c r="P306" s="208"/>
      <c r="Q306" s="208"/>
    </row>
    <row r="307" spans="1:17" ht="15.75" customHeight="1">
      <c r="A307" s="352" t="s">
        <v>12068</v>
      </c>
      <c r="B307" s="208"/>
      <c r="C307" s="208"/>
      <c r="D307" s="208"/>
      <c r="E307" s="355" t="s">
        <v>10042</v>
      </c>
      <c r="F307" s="352"/>
      <c r="G307" s="352"/>
      <c r="H307" s="352"/>
      <c r="I307" s="352"/>
      <c r="J307" s="352"/>
      <c r="K307" s="352"/>
      <c r="L307" s="352"/>
      <c r="M307" s="208"/>
      <c r="N307" s="208"/>
      <c r="O307" s="208"/>
      <c r="P307" s="208" t="s">
        <v>10043</v>
      </c>
      <c r="Q307" s="208"/>
    </row>
    <row r="308" spans="1:17" ht="15.75" customHeight="1">
      <c r="A308" s="352" t="s">
        <v>12068</v>
      </c>
      <c r="B308" s="208" t="s">
        <v>5307</v>
      </c>
      <c r="C308" s="208" t="s">
        <v>5307</v>
      </c>
      <c r="D308" s="208" t="s">
        <v>5306</v>
      </c>
      <c r="E308" s="355" t="s">
        <v>10042</v>
      </c>
      <c r="F308" s="352" t="s">
        <v>10046</v>
      </c>
      <c r="G308" s="352" t="s">
        <v>10047</v>
      </c>
      <c r="H308" s="352" t="s">
        <v>42</v>
      </c>
      <c r="I308" s="352" t="s">
        <v>10048</v>
      </c>
      <c r="J308" s="352"/>
      <c r="K308" s="352"/>
      <c r="L308" s="352"/>
      <c r="M308" s="208"/>
      <c r="N308" s="208" t="s">
        <v>5339</v>
      </c>
      <c r="O308" s="208" t="s">
        <v>42</v>
      </c>
      <c r="P308" s="208" t="s">
        <v>12069</v>
      </c>
      <c r="Q308" s="208"/>
    </row>
    <row r="309" spans="1:17" ht="15.75" customHeight="1">
      <c r="A309" s="352" t="s">
        <v>12068</v>
      </c>
      <c r="B309" s="208" t="s">
        <v>5306</v>
      </c>
      <c r="C309" s="208" t="s">
        <v>5307</v>
      </c>
      <c r="D309" s="208" t="s">
        <v>5306</v>
      </c>
      <c r="E309" s="355" t="s">
        <v>10042</v>
      </c>
      <c r="F309" s="352" t="s">
        <v>10051</v>
      </c>
      <c r="G309" s="352" t="s">
        <v>10052</v>
      </c>
      <c r="H309" s="352" t="s">
        <v>42</v>
      </c>
      <c r="I309" s="352" t="s">
        <v>10053</v>
      </c>
      <c r="J309" s="352"/>
      <c r="K309" s="352"/>
      <c r="L309" s="352"/>
      <c r="M309" s="208"/>
      <c r="N309" s="208" t="s">
        <v>5339</v>
      </c>
      <c r="O309" s="208" t="s">
        <v>42</v>
      </c>
      <c r="P309" s="208"/>
      <c r="Q309" s="208"/>
    </row>
    <row r="310" spans="1:17" ht="15.75" customHeight="1">
      <c r="A310" s="352" t="s">
        <v>12068</v>
      </c>
      <c r="B310" s="208" t="s">
        <v>5307</v>
      </c>
      <c r="C310" s="208" t="s">
        <v>5307</v>
      </c>
      <c r="D310" s="208" t="s">
        <v>5307</v>
      </c>
      <c r="E310" s="355" t="s">
        <v>10042</v>
      </c>
      <c r="F310" s="352" t="s">
        <v>8962</v>
      </c>
      <c r="G310" s="352" t="s">
        <v>10056</v>
      </c>
      <c r="H310" s="352" t="s">
        <v>5448</v>
      </c>
      <c r="I310" s="352" t="s">
        <v>10057</v>
      </c>
      <c r="J310" s="352"/>
      <c r="K310" s="352"/>
      <c r="L310" s="352"/>
      <c r="M310" s="208"/>
      <c r="N310" s="208" t="s">
        <v>5313</v>
      </c>
      <c r="O310" s="208" t="s">
        <v>5314</v>
      </c>
      <c r="P310" s="208"/>
      <c r="Q310" s="208" t="s">
        <v>5360</v>
      </c>
    </row>
    <row r="311" spans="1:17" ht="15.75" customHeight="1">
      <c r="A311" s="352" t="s">
        <v>12068</v>
      </c>
      <c r="B311" s="208" t="s">
        <v>5307</v>
      </c>
      <c r="C311" s="208" t="s">
        <v>5374</v>
      </c>
      <c r="D311" s="208" t="s">
        <v>5307</v>
      </c>
      <c r="E311" s="355" t="s">
        <v>10042</v>
      </c>
      <c r="F311" s="352" t="s">
        <v>10062</v>
      </c>
      <c r="G311" s="352" t="s">
        <v>8969</v>
      </c>
      <c r="H311" s="352" t="s">
        <v>5448</v>
      </c>
      <c r="I311" s="352" t="s">
        <v>10063</v>
      </c>
      <c r="J311" s="352"/>
      <c r="K311" s="352"/>
      <c r="L311" s="352"/>
      <c r="M311" s="208"/>
      <c r="N311" s="208" t="s">
        <v>5313</v>
      </c>
      <c r="O311" s="208" t="s">
        <v>5314</v>
      </c>
      <c r="P311" s="208"/>
      <c r="Q311" s="208"/>
    </row>
    <row r="312" spans="1:17" ht="15.75" customHeight="1">
      <c r="A312" s="352" t="s">
        <v>12068</v>
      </c>
      <c r="B312" s="208" t="s">
        <v>5307</v>
      </c>
      <c r="C312" s="208" t="s">
        <v>5307</v>
      </c>
      <c r="D312" s="208" t="s">
        <v>5307</v>
      </c>
      <c r="E312" s="355" t="s">
        <v>10042</v>
      </c>
      <c r="F312" s="352" t="s">
        <v>5654</v>
      </c>
      <c r="G312" s="352" t="s">
        <v>5655</v>
      </c>
      <c r="H312" s="352" t="s">
        <v>21</v>
      </c>
      <c r="I312" s="352" t="s">
        <v>5656</v>
      </c>
      <c r="J312" s="352"/>
      <c r="K312" s="352"/>
      <c r="L312" s="352"/>
      <c r="M312" s="208"/>
      <c r="N312" s="208" t="s">
        <v>5313</v>
      </c>
      <c r="O312" s="208" t="s">
        <v>5378</v>
      </c>
      <c r="P312" s="208"/>
      <c r="Q312" s="208"/>
    </row>
    <row r="313" spans="1:17" ht="15.75" customHeight="1">
      <c r="A313" s="352" t="s">
        <v>12068</v>
      </c>
      <c r="B313" s="208" t="s">
        <v>5307</v>
      </c>
      <c r="C313" s="208" t="s">
        <v>5374</v>
      </c>
      <c r="D313" s="208" t="s">
        <v>5307</v>
      </c>
      <c r="E313" s="355" t="s">
        <v>10042</v>
      </c>
      <c r="F313" s="352" t="s">
        <v>6391</v>
      </c>
      <c r="G313" s="352" t="s">
        <v>10067</v>
      </c>
      <c r="H313" s="352" t="s">
        <v>21</v>
      </c>
      <c r="I313" s="352" t="s">
        <v>6221</v>
      </c>
      <c r="J313" s="352"/>
      <c r="K313" s="352"/>
      <c r="L313" s="352"/>
      <c r="M313" s="208"/>
      <c r="N313" s="208" t="s">
        <v>5339</v>
      </c>
      <c r="O313" s="208" t="s">
        <v>42</v>
      </c>
      <c r="P313" s="208"/>
      <c r="Q313" s="208"/>
    </row>
    <row r="314" spans="1:17" ht="15.75" customHeight="1">
      <c r="A314" s="352" t="s">
        <v>12068</v>
      </c>
      <c r="B314" s="208" t="s">
        <v>5307</v>
      </c>
      <c r="C314" s="208" t="s">
        <v>5307</v>
      </c>
      <c r="D314" s="208" t="s">
        <v>5307</v>
      </c>
      <c r="E314" s="355" t="s">
        <v>10042</v>
      </c>
      <c r="F314" s="352" t="s">
        <v>10070</v>
      </c>
      <c r="G314" s="352" t="s">
        <v>8995</v>
      </c>
      <c r="H314" s="352" t="s">
        <v>6327</v>
      </c>
      <c r="I314" s="352" t="s">
        <v>8996</v>
      </c>
      <c r="J314" s="352"/>
      <c r="K314" s="352"/>
      <c r="L314" s="352"/>
      <c r="M314" s="208"/>
      <c r="N314" s="208" t="s">
        <v>5339</v>
      </c>
      <c r="O314" s="208" t="s">
        <v>42</v>
      </c>
      <c r="P314" s="208"/>
      <c r="Q314" s="208"/>
    </row>
    <row r="315" spans="1:17" ht="15.75" customHeight="1">
      <c r="A315" s="352" t="s">
        <v>12068</v>
      </c>
      <c r="B315" s="208" t="s">
        <v>5306</v>
      </c>
      <c r="C315" s="208" t="s">
        <v>5307</v>
      </c>
      <c r="D315" s="208" t="s">
        <v>5306</v>
      </c>
      <c r="E315" s="355" t="s">
        <v>10042</v>
      </c>
      <c r="F315" s="352" t="s">
        <v>5566</v>
      </c>
      <c r="G315" s="352" t="s">
        <v>5567</v>
      </c>
      <c r="H315" s="352" t="s">
        <v>5443</v>
      </c>
      <c r="I315" s="352" t="s">
        <v>10073</v>
      </c>
      <c r="J315" s="352"/>
      <c r="K315" s="352"/>
      <c r="L315" s="352"/>
      <c r="M315" s="208"/>
      <c r="N315" s="208" t="s">
        <v>5313</v>
      </c>
      <c r="O315" s="208" t="s">
        <v>5378</v>
      </c>
      <c r="P315" s="208"/>
      <c r="Q315" s="208"/>
    </row>
    <row r="316" spans="1:17" ht="15.75" customHeight="1">
      <c r="A316" s="352" t="s">
        <v>12068</v>
      </c>
      <c r="B316" s="208" t="s">
        <v>5306</v>
      </c>
      <c r="C316" s="208" t="s">
        <v>5307</v>
      </c>
      <c r="D316" s="208" t="s">
        <v>5306</v>
      </c>
      <c r="E316" s="355" t="s">
        <v>10042</v>
      </c>
      <c r="F316" s="352" t="s">
        <v>10076</v>
      </c>
      <c r="G316" s="352" t="s">
        <v>10077</v>
      </c>
      <c r="H316" s="352" t="s">
        <v>5592</v>
      </c>
      <c r="I316" s="352" t="s">
        <v>10078</v>
      </c>
      <c r="J316" s="352"/>
      <c r="K316" s="352"/>
      <c r="L316" s="352"/>
      <c r="M316" s="208"/>
      <c r="N316" s="208" t="s">
        <v>5339</v>
      </c>
      <c r="O316" s="208" t="s">
        <v>42</v>
      </c>
      <c r="P316" s="208" t="s">
        <v>12073</v>
      </c>
      <c r="Q316" s="208"/>
    </row>
    <row r="317" spans="1:17" ht="15.75" customHeight="1">
      <c r="A317" s="352" t="s">
        <v>12068</v>
      </c>
      <c r="B317" s="208" t="s">
        <v>5307</v>
      </c>
      <c r="C317" s="208" t="s">
        <v>5306</v>
      </c>
      <c r="D317" s="208" t="s">
        <v>5306</v>
      </c>
      <c r="E317" s="355" t="s">
        <v>10042</v>
      </c>
      <c r="F317" s="352" t="s">
        <v>10081</v>
      </c>
      <c r="G317" s="352" t="s">
        <v>10082</v>
      </c>
      <c r="H317" s="352" t="s">
        <v>5443</v>
      </c>
      <c r="I317" s="352" t="s">
        <v>10083</v>
      </c>
      <c r="J317" s="352"/>
      <c r="K317" s="352"/>
      <c r="L317" s="352"/>
      <c r="M317" s="208"/>
      <c r="N317" s="208" t="s">
        <v>5339</v>
      </c>
      <c r="O317" s="208" t="s">
        <v>42</v>
      </c>
      <c r="P317" s="208"/>
      <c r="Q317" s="208"/>
    </row>
    <row r="318" spans="1:17" ht="15.75" customHeight="1">
      <c r="A318" s="352" t="s">
        <v>12068</v>
      </c>
      <c r="B318" s="208"/>
      <c r="C318" s="208"/>
      <c r="D318" s="208"/>
      <c r="E318" s="355" t="s">
        <v>10085</v>
      </c>
      <c r="F318" s="352"/>
      <c r="G318" s="352"/>
      <c r="H318" s="352"/>
      <c r="I318" s="352"/>
      <c r="J318" s="352"/>
      <c r="K318" s="352"/>
      <c r="L318" s="352"/>
      <c r="M318" s="208"/>
      <c r="N318" s="208"/>
      <c r="O318" s="208"/>
      <c r="P318" s="208" t="s">
        <v>1086</v>
      </c>
      <c r="Q318" s="208"/>
    </row>
    <row r="319" spans="1:17" ht="15.75" customHeight="1">
      <c r="A319" s="352" t="s">
        <v>12068</v>
      </c>
      <c r="B319" s="208" t="s">
        <v>5306</v>
      </c>
      <c r="C319" s="208" t="s">
        <v>5306</v>
      </c>
      <c r="D319" s="208" t="s">
        <v>5306</v>
      </c>
      <c r="E319" s="355" t="s">
        <v>10085</v>
      </c>
      <c r="F319" s="352" t="s">
        <v>6112</v>
      </c>
      <c r="G319" s="352" t="s">
        <v>5535</v>
      </c>
      <c r="H319" s="352" t="s">
        <v>42</v>
      </c>
      <c r="I319" s="352" t="s">
        <v>10089</v>
      </c>
      <c r="J319" s="352"/>
      <c r="K319" s="352"/>
      <c r="L319" s="352"/>
      <c r="M319" s="208"/>
      <c r="N319" s="208" t="s">
        <v>5339</v>
      </c>
      <c r="O319" s="208" t="s">
        <v>42</v>
      </c>
      <c r="P319" s="208"/>
      <c r="Q319" s="208"/>
    </row>
    <row r="320" spans="1:17" ht="15.75" customHeight="1">
      <c r="A320" s="352" t="s">
        <v>12068</v>
      </c>
      <c r="B320" s="208" t="s">
        <v>5307</v>
      </c>
      <c r="C320" s="208" t="s">
        <v>5306</v>
      </c>
      <c r="D320" s="208" t="s">
        <v>5306</v>
      </c>
      <c r="E320" s="355" t="s">
        <v>10085</v>
      </c>
      <c r="F320" s="352" t="s">
        <v>5550</v>
      </c>
      <c r="G320" s="352" t="s">
        <v>10092</v>
      </c>
      <c r="H320" s="352" t="s">
        <v>42</v>
      </c>
      <c r="I320" s="352" t="s">
        <v>10093</v>
      </c>
      <c r="J320" s="352"/>
      <c r="K320" s="352"/>
      <c r="L320" s="352"/>
      <c r="M320" s="208"/>
      <c r="N320" s="208" t="s">
        <v>5339</v>
      </c>
      <c r="O320" s="208" t="s">
        <v>42</v>
      </c>
      <c r="P320" s="208"/>
      <c r="Q320" s="208"/>
    </row>
    <row r="321" spans="1:17" ht="15.75" customHeight="1">
      <c r="A321" s="352" t="s">
        <v>12068</v>
      </c>
      <c r="B321" s="208" t="s">
        <v>5307</v>
      </c>
      <c r="C321" s="208" t="s">
        <v>5306</v>
      </c>
      <c r="D321" s="208" t="s">
        <v>5306</v>
      </c>
      <c r="E321" s="355" t="s">
        <v>10085</v>
      </c>
      <c r="F321" s="352" t="s">
        <v>10096</v>
      </c>
      <c r="G321" s="352" t="s">
        <v>10097</v>
      </c>
      <c r="H321" s="352" t="s">
        <v>42</v>
      </c>
      <c r="I321" s="352" t="s">
        <v>10098</v>
      </c>
      <c r="J321" s="352"/>
      <c r="K321" s="352"/>
      <c r="L321" s="352"/>
      <c r="M321" s="208"/>
      <c r="N321" s="208" t="s">
        <v>5313</v>
      </c>
      <c r="O321" s="208" t="s">
        <v>5378</v>
      </c>
      <c r="P321" s="208"/>
      <c r="Q321" s="208"/>
    </row>
    <row r="322" spans="1:17" ht="15.75" customHeight="1">
      <c r="A322" s="352" t="s">
        <v>12068</v>
      </c>
      <c r="B322" s="208" t="s">
        <v>5307</v>
      </c>
      <c r="C322" s="208" t="s">
        <v>5307</v>
      </c>
      <c r="D322" s="208" t="s">
        <v>5307</v>
      </c>
      <c r="E322" s="355" t="s">
        <v>10085</v>
      </c>
      <c r="F322" s="352" t="s">
        <v>10103</v>
      </c>
      <c r="G322" s="352" t="s">
        <v>10104</v>
      </c>
      <c r="H322" s="352" t="s">
        <v>6184</v>
      </c>
      <c r="I322" s="352" t="s">
        <v>10105</v>
      </c>
      <c r="J322" s="352"/>
      <c r="K322" s="352"/>
      <c r="L322" s="352"/>
      <c r="M322" s="208"/>
      <c r="N322" s="208" t="s">
        <v>5339</v>
      </c>
      <c r="O322" s="208" t="s">
        <v>42</v>
      </c>
      <c r="P322" s="208"/>
      <c r="Q322" s="208"/>
    </row>
    <row r="323" spans="1:17" ht="15.75" customHeight="1">
      <c r="A323" s="352" t="s">
        <v>12068</v>
      </c>
      <c r="B323" s="208" t="s">
        <v>5307</v>
      </c>
      <c r="C323" s="208" t="s">
        <v>5306</v>
      </c>
      <c r="D323" s="208" t="s">
        <v>5306</v>
      </c>
      <c r="E323" s="355" t="s">
        <v>10085</v>
      </c>
      <c r="F323" s="352" t="s">
        <v>10108</v>
      </c>
      <c r="G323" s="352" t="s">
        <v>6170</v>
      </c>
      <c r="H323" s="352" t="s">
        <v>6327</v>
      </c>
      <c r="I323" s="352" t="s">
        <v>10109</v>
      </c>
      <c r="J323" s="352"/>
      <c r="K323" s="352"/>
      <c r="L323" s="352"/>
      <c r="M323" s="208"/>
      <c r="N323" s="208" t="s">
        <v>5339</v>
      </c>
      <c r="O323" s="208" t="s">
        <v>42</v>
      </c>
      <c r="P323" s="208"/>
      <c r="Q323" s="208"/>
    </row>
    <row r="324" spans="1:17" ht="15.75" customHeight="1">
      <c r="A324" s="352" t="s">
        <v>12074</v>
      </c>
      <c r="B324" s="208"/>
      <c r="C324" s="208"/>
      <c r="D324" s="208"/>
      <c r="E324" s="355" t="s">
        <v>8844</v>
      </c>
      <c r="F324" s="352"/>
      <c r="G324" s="352"/>
      <c r="H324" s="352"/>
      <c r="I324" s="352"/>
      <c r="J324" s="352"/>
      <c r="K324" s="352"/>
      <c r="L324" s="352"/>
      <c r="M324" s="208"/>
      <c r="N324" s="208"/>
      <c r="O324" s="208"/>
      <c r="P324" s="208" t="s">
        <v>7291</v>
      </c>
      <c r="Q324" s="208"/>
    </row>
    <row r="325" spans="1:17" ht="15.75" customHeight="1">
      <c r="A325" s="352" t="s">
        <v>12074</v>
      </c>
      <c r="B325" s="208" t="s">
        <v>5306</v>
      </c>
      <c r="C325" s="208" t="s">
        <v>5306</v>
      </c>
      <c r="D325" s="208" t="s">
        <v>5306</v>
      </c>
      <c r="E325" s="355" t="s">
        <v>8844</v>
      </c>
      <c r="F325" s="352" t="s">
        <v>8848</v>
      </c>
      <c r="G325" s="352" t="s">
        <v>8849</v>
      </c>
      <c r="H325" s="352" t="s">
        <v>1393</v>
      </c>
      <c r="I325" s="352" t="s">
        <v>8850</v>
      </c>
      <c r="J325" s="352"/>
      <c r="K325" s="352"/>
      <c r="L325" s="352" t="s">
        <v>8851</v>
      </c>
      <c r="M325" s="208"/>
      <c r="N325" s="208" t="s">
        <v>5313</v>
      </c>
      <c r="O325" s="208" t="s">
        <v>5378</v>
      </c>
      <c r="P325" s="208"/>
      <c r="Q325" s="208"/>
    </row>
    <row r="326" spans="1:17" ht="15.75" customHeight="1">
      <c r="A326" s="352" t="s">
        <v>12074</v>
      </c>
      <c r="B326" s="208" t="s">
        <v>5307</v>
      </c>
      <c r="C326" s="208" t="s">
        <v>5307</v>
      </c>
      <c r="D326" s="208" t="s">
        <v>5307</v>
      </c>
      <c r="E326" s="355" t="s">
        <v>8844</v>
      </c>
      <c r="F326" s="352" t="s">
        <v>5654</v>
      </c>
      <c r="G326" s="352" t="s">
        <v>8858</v>
      </c>
      <c r="H326" s="352" t="s">
        <v>1393</v>
      </c>
      <c r="I326" s="352" t="s">
        <v>5656</v>
      </c>
      <c r="J326" s="352"/>
      <c r="K326" s="352"/>
      <c r="L326" s="352"/>
      <c r="M326" s="208"/>
      <c r="N326" s="208" t="s">
        <v>5339</v>
      </c>
      <c r="O326" s="208" t="s">
        <v>42</v>
      </c>
      <c r="P326" s="208"/>
      <c r="Q326" s="208"/>
    </row>
    <row r="327" spans="1:17" ht="15.75" customHeight="1">
      <c r="A327" s="352" t="s">
        <v>12074</v>
      </c>
      <c r="B327" s="208" t="s">
        <v>5307</v>
      </c>
      <c r="C327" s="208" t="s">
        <v>5307</v>
      </c>
      <c r="D327" s="208" t="s">
        <v>5307</v>
      </c>
      <c r="E327" s="355" t="s">
        <v>8844</v>
      </c>
      <c r="F327" s="352" t="s">
        <v>6391</v>
      </c>
      <c r="G327" s="352" t="s">
        <v>8860</v>
      </c>
      <c r="H327" s="352" t="s">
        <v>1393</v>
      </c>
      <c r="I327" s="352" t="s">
        <v>6393</v>
      </c>
      <c r="J327" s="352"/>
      <c r="K327" s="352"/>
      <c r="L327" s="352"/>
      <c r="M327" s="208"/>
      <c r="N327" s="208" t="s">
        <v>5339</v>
      </c>
      <c r="O327" s="208" t="s">
        <v>42</v>
      </c>
      <c r="P327" s="208"/>
      <c r="Q327" s="208"/>
    </row>
    <row r="328" spans="1:17" ht="15.75" customHeight="1">
      <c r="A328" s="352" t="s">
        <v>12074</v>
      </c>
      <c r="B328" s="208" t="s">
        <v>5374</v>
      </c>
      <c r="C328" s="208" t="s">
        <v>5307</v>
      </c>
      <c r="D328" s="208" t="s">
        <v>5306</v>
      </c>
      <c r="E328" s="355" t="s">
        <v>8844</v>
      </c>
      <c r="F328" s="352" t="s">
        <v>8863</v>
      </c>
      <c r="G328" s="352" t="s">
        <v>8864</v>
      </c>
      <c r="H328" s="352" t="s">
        <v>1428</v>
      </c>
      <c r="I328" s="352" t="s">
        <v>8865</v>
      </c>
      <c r="J328" s="352" t="s">
        <v>8866</v>
      </c>
      <c r="K328" s="352"/>
      <c r="L328" s="352" t="s">
        <v>8867</v>
      </c>
      <c r="M328" s="208"/>
      <c r="N328" s="208" t="s">
        <v>5313</v>
      </c>
      <c r="O328" s="208" t="s">
        <v>5378</v>
      </c>
      <c r="P328" s="208"/>
      <c r="Q328" s="208"/>
    </row>
    <row r="329" spans="1:17" ht="15.75" customHeight="1">
      <c r="A329" s="352" t="s">
        <v>12074</v>
      </c>
      <c r="B329" s="208" t="s">
        <v>5374</v>
      </c>
      <c r="C329" s="208" t="s">
        <v>5307</v>
      </c>
      <c r="D329" s="208" t="s">
        <v>5306</v>
      </c>
      <c r="E329" s="355" t="s">
        <v>8844</v>
      </c>
      <c r="F329" s="352" t="s">
        <v>8873</v>
      </c>
      <c r="G329" s="352" t="s">
        <v>8874</v>
      </c>
      <c r="H329" s="352" t="s">
        <v>1428</v>
      </c>
      <c r="I329" s="352" t="s">
        <v>8875</v>
      </c>
      <c r="J329" s="352"/>
      <c r="K329" s="352"/>
      <c r="L329" s="352"/>
      <c r="M329" s="208"/>
      <c r="N329" s="208" t="s">
        <v>5339</v>
      </c>
      <c r="O329" s="208" t="s">
        <v>42</v>
      </c>
      <c r="P329" s="208"/>
      <c r="Q329" s="208"/>
    </row>
    <row r="330" spans="1:17" ht="15.75" customHeight="1">
      <c r="A330" s="352" t="s">
        <v>12074</v>
      </c>
      <c r="B330" s="208" t="s">
        <v>5306</v>
      </c>
      <c r="C330" s="208" t="s">
        <v>5307</v>
      </c>
      <c r="D330" s="208" t="s">
        <v>5307</v>
      </c>
      <c r="E330" s="355" t="s">
        <v>8844</v>
      </c>
      <c r="F330" s="352" t="s">
        <v>5566</v>
      </c>
      <c r="G330" s="352" t="s">
        <v>8878</v>
      </c>
      <c r="H330" s="352" t="s">
        <v>5443</v>
      </c>
      <c r="I330" s="352" t="s">
        <v>5568</v>
      </c>
      <c r="J330" s="352" t="s">
        <v>5569</v>
      </c>
      <c r="K330" s="352"/>
      <c r="L330" s="352"/>
      <c r="M330" s="208"/>
      <c r="N330" s="208" t="s">
        <v>5313</v>
      </c>
      <c r="O330" s="208" t="s">
        <v>5378</v>
      </c>
      <c r="P330" s="208"/>
      <c r="Q330" s="208"/>
    </row>
    <row r="331" spans="1:17" ht="15.75" customHeight="1">
      <c r="A331" s="352" t="s">
        <v>12074</v>
      </c>
      <c r="B331" s="208" t="s">
        <v>5307</v>
      </c>
      <c r="C331" s="208" t="s">
        <v>5307</v>
      </c>
      <c r="D331" s="208" t="s">
        <v>5307</v>
      </c>
      <c r="E331" s="355" t="s">
        <v>8844</v>
      </c>
      <c r="F331" s="352" t="s">
        <v>8882</v>
      </c>
      <c r="G331" s="352" t="s">
        <v>8883</v>
      </c>
      <c r="H331" s="352" t="s">
        <v>5448</v>
      </c>
      <c r="I331" s="352" t="s">
        <v>8884</v>
      </c>
      <c r="J331" s="352"/>
      <c r="K331" s="352"/>
      <c r="L331" s="352"/>
      <c r="M331" s="208"/>
      <c r="N331" s="208" t="s">
        <v>5339</v>
      </c>
      <c r="O331" s="208" t="s">
        <v>42</v>
      </c>
      <c r="P331" s="208"/>
      <c r="Q331" s="208"/>
    </row>
    <row r="332" spans="1:17" ht="15.75" customHeight="1">
      <c r="A332" s="352" t="s">
        <v>12074</v>
      </c>
      <c r="B332" s="208"/>
      <c r="C332" s="208"/>
      <c r="D332" s="208"/>
      <c r="E332" s="355" t="s">
        <v>8886</v>
      </c>
      <c r="F332" s="352"/>
      <c r="G332" s="352"/>
      <c r="H332" s="352"/>
      <c r="I332" s="352"/>
      <c r="J332" s="352"/>
      <c r="K332" s="352"/>
      <c r="L332" s="352"/>
      <c r="M332" s="208"/>
      <c r="N332" s="208"/>
      <c r="O332" s="208"/>
      <c r="P332" s="208" t="s">
        <v>1078</v>
      </c>
      <c r="Q332" s="208"/>
    </row>
    <row r="333" spans="1:17" ht="15.75" customHeight="1">
      <c r="A333" s="352" t="s">
        <v>12074</v>
      </c>
      <c r="B333" s="208" t="s">
        <v>5307</v>
      </c>
      <c r="C333" s="208" t="s">
        <v>5307</v>
      </c>
      <c r="D333" s="208" t="s">
        <v>5307</v>
      </c>
      <c r="E333" s="355" t="s">
        <v>8886</v>
      </c>
      <c r="F333" s="352" t="s">
        <v>8889</v>
      </c>
      <c r="G333" s="352" t="s">
        <v>8890</v>
      </c>
      <c r="H333" s="352" t="s">
        <v>1428</v>
      </c>
      <c r="I333" s="352" t="s">
        <v>8891</v>
      </c>
      <c r="J333" s="352"/>
      <c r="K333" s="352"/>
      <c r="L333" s="352"/>
      <c r="M333" s="208"/>
      <c r="N333" s="208" t="s">
        <v>5339</v>
      </c>
      <c r="O333" s="208" t="s">
        <v>42</v>
      </c>
      <c r="P333" s="208"/>
      <c r="Q333" s="208"/>
    </row>
    <row r="334" spans="1:17" ht="15.75" customHeight="1">
      <c r="A334" s="352" t="s">
        <v>12074</v>
      </c>
      <c r="B334" s="208" t="s">
        <v>5374</v>
      </c>
      <c r="C334" s="208" t="s">
        <v>5307</v>
      </c>
      <c r="D334" s="208" t="s">
        <v>5307</v>
      </c>
      <c r="E334" s="355" t="s">
        <v>8886</v>
      </c>
      <c r="F334" s="352" t="s">
        <v>8893</v>
      </c>
      <c r="G334" s="352" t="s">
        <v>8894</v>
      </c>
      <c r="H334" s="352" t="s">
        <v>1428</v>
      </c>
      <c r="I334" s="352" t="s">
        <v>5536</v>
      </c>
      <c r="J334" s="352"/>
      <c r="K334" s="352"/>
      <c r="L334" s="352"/>
      <c r="M334" s="208"/>
      <c r="N334" s="208" t="s">
        <v>5339</v>
      </c>
      <c r="O334" s="208" t="s">
        <v>42</v>
      </c>
      <c r="P334" s="208"/>
      <c r="Q334" s="208"/>
    </row>
    <row r="335" spans="1:17" ht="15.75" customHeight="1">
      <c r="A335" s="352" t="s">
        <v>12074</v>
      </c>
      <c r="B335" s="208" t="s">
        <v>5307</v>
      </c>
      <c r="C335" s="208" t="s">
        <v>5306</v>
      </c>
      <c r="D335" s="208" t="s">
        <v>5306</v>
      </c>
      <c r="E335" s="355" t="s">
        <v>8886</v>
      </c>
      <c r="F335" s="352" t="s">
        <v>5550</v>
      </c>
      <c r="G335" s="352" t="s">
        <v>8897</v>
      </c>
      <c r="H335" s="352" t="s">
        <v>42</v>
      </c>
      <c r="I335" s="352" t="s">
        <v>5552</v>
      </c>
      <c r="J335" s="352"/>
      <c r="K335" s="352"/>
      <c r="L335" s="352"/>
      <c r="M335" s="208"/>
      <c r="N335" s="208" t="s">
        <v>5339</v>
      </c>
      <c r="O335" s="208" t="s">
        <v>42</v>
      </c>
      <c r="P335" s="208"/>
      <c r="Q335" s="208"/>
    </row>
    <row r="336" spans="1:17" ht="15.75" customHeight="1">
      <c r="A336" s="352" t="s">
        <v>12074</v>
      </c>
      <c r="B336" s="208" t="s">
        <v>5307</v>
      </c>
      <c r="C336" s="208" t="s">
        <v>5307</v>
      </c>
      <c r="D336" s="208" t="s">
        <v>5307</v>
      </c>
      <c r="E336" s="355" t="s">
        <v>8886</v>
      </c>
      <c r="F336" s="352" t="s">
        <v>8900</v>
      </c>
      <c r="G336" s="352" t="s">
        <v>8901</v>
      </c>
      <c r="H336" s="352" t="s">
        <v>1393</v>
      </c>
      <c r="I336" s="352" t="s">
        <v>6136</v>
      </c>
      <c r="J336" s="352"/>
      <c r="K336" s="352"/>
      <c r="L336" s="352"/>
      <c r="M336" s="208"/>
      <c r="N336" s="208" t="s">
        <v>5313</v>
      </c>
      <c r="O336" s="208" t="s">
        <v>5378</v>
      </c>
      <c r="P336" s="208"/>
      <c r="Q336" s="208"/>
    </row>
    <row r="337" spans="1:17" ht="15.75" customHeight="1">
      <c r="A337" s="352" t="s">
        <v>12074</v>
      </c>
      <c r="B337" s="208"/>
      <c r="C337" s="208"/>
      <c r="D337" s="208"/>
      <c r="E337" s="355" t="s">
        <v>8905</v>
      </c>
      <c r="F337" s="352"/>
      <c r="G337" s="352"/>
      <c r="H337" s="352"/>
      <c r="I337" s="352"/>
      <c r="J337" s="352"/>
      <c r="K337" s="352"/>
      <c r="L337" s="352"/>
      <c r="M337" s="208"/>
      <c r="N337" s="208"/>
      <c r="O337" s="208"/>
      <c r="P337" s="208" t="s">
        <v>7291</v>
      </c>
      <c r="Q337" s="208"/>
    </row>
    <row r="338" spans="1:17" ht="15.75" customHeight="1">
      <c r="A338" s="352" t="s">
        <v>12074</v>
      </c>
      <c r="B338" s="208" t="s">
        <v>5306</v>
      </c>
      <c r="C338" s="208" t="s">
        <v>5374</v>
      </c>
      <c r="D338" s="208" t="s">
        <v>5307</v>
      </c>
      <c r="E338" s="355" t="s">
        <v>8905</v>
      </c>
      <c r="F338" s="352" t="s">
        <v>8909</v>
      </c>
      <c r="G338" s="352" t="s">
        <v>8910</v>
      </c>
      <c r="H338" s="352" t="s">
        <v>1428</v>
      </c>
      <c r="I338" s="352" t="s">
        <v>8911</v>
      </c>
      <c r="J338" s="352"/>
      <c r="K338" s="352"/>
      <c r="L338" s="352"/>
      <c r="M338" s="208"/>
      <c r="N338" s="208" t="s">
        <v>5313</v>
      </c>
      <c r="O338" s="208" t="s">
        <v>5378</v>
      </c>
      <c r="P338" s="208"/>
      <c r="Q338" s="208"/>
    </row>
    <row r="339" spans="1:17" ht="15.75" customHeight="1">
      <c r="A339" s="352" t="s">
        <v>12074</v>
      </c>
      <c r="B339" s="208" t="s">
        <v>5307</v>
      </c>
      <c r="C339" s="208" t="s">
        <v>5374</v>
      </c>
      <c r="D339" s="208" t="s">
        <v>5307</v>
      </c>
      <c r="E339" s="355" t="s">
        <v>8905</v>
      </c>
      <c r="F339" s="352" t="s">
        <v>8916</v>
      </c>
      <c r="G339" s="352" t="s">
        <v>8917</v>
      </c>
      <c r="H339" s="352" t="s">
        <v>1428</v>
      </c>
      <c r="I339" s="352" t="s">
        <v>8918</v>
      </c>
      <c r="J339" s="352"/>
      <c r="K339" s="352"/>
      <c r="L339" s="352"/>
      <c r="M339" s="208"/>
      <c r="N339" s="208" t="s">
        <v>5313</v>
      </c>
      <c r="O339" s="208" t="s">
        <v>5314</v>
      </c>
      <c r="P339" s="208"/>
      <c r="Q339" s="208" t="s">
        <v>5360</v>
      </c>
    </row>
    <row r="340" spans="1:17" ht="15.75" customHeight="1">
      <c r="A340" s="352" t="s">
        <v>12074</v>
      </c>
      <c r="B340" s="208" t="s">
        <v>5306</v>
      </c>
      <c r="C340" s="208" t="s">
        <v>5374</v>
      </c>
      <c r="D340" s="208" t="s">
        <v>5307</v>
      </c>
      <c r="E340" s="355" t="s">
        <v>8905</v>
      </c>
      <c r="F340" s="352" t="s">
        <v>8923</v>
      </c>
      <c r="G340" s="352" t="s">
        <v>8924</v>
      </c>
      <c r="H340" s="352" t="s">
        <v>1428</v>
      </c>
      <c r="I340" s="352" t="s">
        <v>8925</v>
      </c>
      <c r="J340" s="352"/>
      <c r="K340" s="352"/>
      <c r="L340" s="357" t="s">
        <v>8926</v>
      </c>
      <c r="M340" s="208"/>
      <c r="N340" s="208" t="s">
        <v>5313</v>
      </c>
      <c r="O340" s="208" t="s">
        <v>5378</v>
      </c>
      <c r="P340" s="208"/>
      <c r="Q340" s="208"/>
    </row>
    <row r="341" spans="1:17" ht="15.75" customHeight="1">
      <c r="A341" s="352" t="s">
        <v>12074</v>
      </c>
      <c r="B341" s="208" t="s">
        <v>5307</v>
      </c>
      <c r="C341" s="208" t="s">
        <v>5307</v>
      </c>
      <c r="D341" s="208" t="s">
        <v>5306</v>
      </c>
      <c r="E341" s="355" t="s">
        <v>8905</v>
      </c>
      <c r="F341" s="352" t="s">
        <v>8932</v>
      </c>
      <c r="G341" s="352" t="s">
        <v>8933</v>
      </c>
      <c r="H341" s="352" t="s">
        <v>5448</v>
      </c>
      <c r="I341" s="352" t="s">
        <v>8934</v>
      </c>
      <c r="J341" s="352" t="s">
        <v>8935</v>
      </c>
      <c r="K341" s="352"/>
      <c r="L341" s="352"/>
      <c r="M341" s="208"/>
      <c r="N341" s="208" t="s">
        <v>5339</v>
      </c>
      <c r="O341" s="208" t="s">
        <v>42</v>
      </c>
      <c r="P341" s="208"/>
      <c r="Q341" s="208"/>
    </row>
    <row r="342" spans="1:17" ht="15.75" customHeight="1">
      <c r="A342" s="352" t="s">
        <v>12074</v>
      </c>
      <c r="B342" s="208" t="s">
        <v>5306</v>
      </c>
      <c r="C342" s="208" t="s">
        <v>5307</v>
      </c>
      <c r="D342" s="208" t="s">
        <v>5307</v>
      </c>
      <c r="E342" s="355" t="s">
        <v>8905</v>
      </c>
      <c r="F342" s="352" t="s">
        <v>8938</v>
      </c>
      <c r="G342" s="352" t="s">
        <v>8939</v>
      </c>
      <c r="H342" s="352" t="s">
        <v>5448</v>
      </c>
      <c r="I342" s="352" t="s">
        <v>8940</v>
      </c>
      <c r="J342" s="352"/>
      <c r="K342" s="352"/>
      <c r="L342" s="352"/>
      <c r="M342" s="208"/>
      <c r="N342" s="208" t="s">
        <v>5313</v>
      </c>
      <c r="O342" s="208" t="s">
        <v>6465</v>
      </c>
      <c r="P342" s="208"/>
      <c r="Q342" s="208"/>
    </row>
    <row r="343" spans="1:17" ht="15.75" customHeight="1">
      <c r="A343" s="352" t="s">
        <v>12074</v>
      </c>
      <c r="B343" s="208" t="s">
        <v>5306</v>
      </c>
      <c r="C343" s="208" t="s">
        <v>5374</v>
      </c>
      <c r="D343" s="208" t="s">
        <v>5307</v>
      </c>
      <c r="E343" s="355" t="s">
        <v>8905</v>
      </c>
      <c r="F343" s="352" t="s">
        <v>8944</v>
      </c>
      <c r="G343" s="352" t="s">
        <v>8945</v>
      </c>
      <c r="H343" s="352" t="s">
        <v>6184</v>
      </c>
      <c r="I343" s="352" t="s">
        <v>8946</v>
      </c>
      <c r="J343" s="352" t="s">
        <v>8947</v>
      </c>
      <c r="K343" s="352"/>
      <c r="L343" s="352"/>
      <c r="M343" s="208"/>
      <c r="N343" s="208" t="s">
        <v>5313</v>
      </c>
      <c r="O343" s="208" t="s">
        <v>6465</v>
      </c>
      <c r="P343" s="208"/>
      <c r="Q343" s="208"/>
    </row>
    <row r="344" spans="1:17" ht="15.75" customHeight="1">
      <c r="A344" s="352" t="s">
        <v>12074</v>
      </c>
      <c r="B344" s="208" t="s">
        <v>5307</v>
      </c>
      <c r="C344" s="208" t="s">
        <v>5307</v>
      </c>
      <c r="D344" s="208" t="s">
        <v>5307</v>
      </c>
      <c r="E344" s="355" t="s">
        <v>8905</v>
      </c>
      <c r="F344" s="352" t="s">
        <v>8953</v>
      </c>
      <c r="G344" s="352" t="s">
        <v>7389</v>
      </c>
      <c r="H344" s="352" t="s">
        <v>1428</v>
      </c>
      <c r="I344" s="352" t="s">
        <v>8954</v>
      </c>
      <c r="J344" s="352"/>
      <c r="K344" s="352"/>
      <c r="L344" s="352"/>
      <c r="M344" s="208"/>
      <c r="N344" s="208" t="s">
        <v>5313</v>
      </c>
      <c r="O344" s="208" t="s">
        <v>5378</v>
      </c>
      <c r="P344" s="208"/>
      <c r="Q344" s="208"/>
    </row>
    <row r="345" spans="1:17" ht="15.75" customHeight="1">
      <c r="A345" s="352" t="s">
        <v>12074</v>
      </c>
      <c r="B345" s="208" t="s">
        <v>5307</v>
      </c>
      <c r="C345" s="208" t="s">
        <v>5307</v>
      </c>
      <c r="D345" s="208" t="s">
        <v>5306</v>
      </c>
      <c r="E345" s="355" t="s">
        <v>8905</v>
      </c>
      <c r="F345" s="352" t="s">
        <v>8957</v>
      </c>
      <c r="G345" s="352" t="s">
        <v>8958</v>
      </c>
      <c r="H345" s="352" t="s">
        <v>5448</v>
      </c>
      <c r="I345" s="352" t="s">
        <v>8959</v>
      </c>
      <c r="J345" s="352"/>
      <c r="K345" s="352"/>
      <c r="L345" s="352"/>
      <c r="M345" s="208"/>
      <c r="N345" s="208" t="s">
        <v>5339</v>
      </c>
      <c r="O345" s="208" t="s">
        <v>42</v>
      </c>
      <c r="P345" s="208"/>
      <c r="Q345" s="208"/>
    </row>
    <row r="346" spans="1:17" ht="15.75" customHeight="1">
      <c r="A346" s="352" t="s">
        <v>12074</v>
      </c>
      <c r="B346" s="208" t="s">
        <v>5307</v>
      </c>
      <c r="C346" s="208" t="s">
        <v>5307</v>
      </c>
      <c r="D346" s="208" t="s">
        <v>5307</v>
      </c>
      <c r="E346" s="355" t="s">
        <v>8905</v>
      </c>
      <c r="F346" s="352" t="s">
        <v>8962</v>
      </c>
      <c r="G346" s="352" t="s">
        <v>8963</v>
      </c>
      <c r="H346" s="352" t="s">
        <v>1393</v>
      </c>
      <c r="I346" s="352" t="s">
        <v>8964</v>
      </c>
      <c r="J346" s="352"/>
      <c r="K346" s="352"/>
      <c r="L346" s="352"/>
      <c r="M346" s="208"/>
      <c r="N346" s="208" t="s">
        <v>5313</v>
      </c>
      <c r="O346" s="208" t="s">
        <v>5314</v>
      </c>
      <c r="P346" s="208"/>
      <c r="Q346" s="208"/>
    </row>
    <row r="347" spans="1:17" ht="15.75" customHeight="1">
      <c r="A347" s="352" t="s">
        <v>12074</v>
      </c>
      <c r="B347" s="208" t="s">
        <v>5307</v>
      </c>
      <c r="C347" s="208" t="s">
        <v>5307</v>
      </c>
      <c r="D347" s="208" t="s">
        <v>5307</v>
      </c>
      <c r="E347" s="355" t="s">
        <v>8905</v>
      </c>
      <c r="F347" s="352" t="s">
        <v>8968</v>
      </c>
      <c r="G347" s="352" t="s">
        <v>8969</v>
      </c>
      <c r="H347" s="352" t="s">
        <v>5597</v>
      </c>
      <c r="I347" s="352" t="s">
        <v>8970</v>
      </c>
      <c r="J347" s="352"/>
      <c r="K347" s="352"/>
      <c r="L347" s="352"/>
      <c r="M347" s="208"/>
      <c r="N347" s="208" t="s">
        <v>5339</v>
      </c>
      <c r="O347" s="208" t="s">
        <v>42</v>
      </c>
      <c r="P347" s="208"/>
      <c r="Q347" s="208"/>
    </row>
    <row r="348" spans="1:17" ht="15.75" customHeight="1">
      <c r="A348" s="352" t="s">
        <v>12074</v>
      </c>
      <c r="B348" s="208" t="s">
        <v>5374</v>
      </c>
      <c r="C348" s="208" t="s">
        <v>5307</v>
      </c>
      <c r="D348" s="208" t="s">
        <v>5307</v>
      </c>
      <c r="E348" s="355" t="s">
        <v>8905</v>
      </c>
      <c r="F348" s="352" t="s">
        <v>8973</v>
      </c>
      <c r="G348" s="352" t="s">
        <v>8974</v>
      </c>
      <c r="H348" s="352" t="s">
        <v>1393</v>
      </c>
      <c r="I348" s="352" t="s">
        <v>8975</v>
      </c>
      <c r="J348" s="352"/>
      <c r="K348" s="352"/>
      <c r="L348" s="352"/>
      <c r="M348" s="208"/>
      <c r="N348" s="208" t="s">
        <v>5339</v>
      </c>
      <c r="O348" s="208" t="s">
        <v>42</v>
      </c>
      <c r="P348" s="208"/>
      <c r="Q348" s="208"/>
    </row>
    <row r="349" spans="1:17" ht="15.75" customHeight="1">
      <c r="A349" s="352" t="s">
        <v>12074</v>
      </c>
      <c r="B349" s="208" t="s">
        <v>5307</v>
      </c>
      <c r="C349" s="208" t="s">
        <v>5374</v>
      </c>
      <c r="D349" s="208" t="s">
        <v>5307</v>
      </c>
      <c r="E349" s="355" t="s">
        <v>8905</v>
      </c>
      <c r="F349" s="352" t="s">
        <v>8979</v>
      </c>
      <c r="G349" s="352" t="s">
        <v>8980</v>
      </c>
      <c r="H349" s="352" t="s">
        <v>6327</v>
      </c>
      <c r="I349" s="352" t="s">
        <v>8981</v>
      </c>
      <c r="J349" s="352"/>
      <c r="K349" s="352"/>
      <c r="L349" s="352"/>
      <c r="M349" s="208"/>
      <c r="N349" s="208" t="s">
        <v>5339</v>
      </c>
      <c r="O349" s="208" t="s">
        <v>42</v>
      </c>
      <c r="P349" s="208"/>
      <c r="Q349" s="208"/>
    </row>
    <row r="350" spans="1:17" ht="15.75" customHeight="1">
      <c r="A350" s="352" t="s">
        <v>12074</v>
      </c>
      <c r="B350" s="208"/>
      <c r="C350" s="208"/>
      <c r="D350" s="208"/>
      <c r="E350" s="355" t="s">
        <v>8983</v>
      </c>
      <c r="F350" s="352"/>
      <c r="G350" s="352"/>
      <c r="H350" s="352"/>
      <c r="I350" s="352"/>
      <c r="J350" s="352"/>
      <c r="K350" s="352"/>
      <c r="L350" s="352"/>
      <c r="M350" s="208"/>
      <c r="N350" s="208"/>
      <c r="O350" s="208"/>
      <c r="P350" s="208" t="s">
        <v>8984</v>
      </c>
      <c r="Q350" s="208"/>
    </row>
    <row r="351" spans="1:17" ht="15.75" customHeight="1">
      <c r="A351" s="352" t="s">
        <v>12074</v>
      </c>
      <c r="B351" s="208" t="s">
        <v>5306</v>
      </c>
      <c r="C351" s="208" t="s">
        <v>5307</v>
      </c>
      <c r="D351" s="208" t="s">
        <v>5307</v>
      </c>
      <c r="E351" s="355" t="s">
        <v>8983</v>
      </c>
      <c r="F351" s="352" t="s">
        <v>8988</v>
      </c>
      <c r="G351" s="352" t="s">
        <v>8989</v>
      </c>
      <c r="H351" s="352" t="s">
        <v>1428</v>
      </c>
      <c r="I351" s="352" t="s">
        <v>8990</v>
      </c>
      <c r="J351" s="352"/>
      <c r="K351" s="352"/>
      <c r="L351" s="352"/>
      <c r="M351" s="208"/>
      <c r="N351" s="208" t="s">
        <v>5313</v>
      </c>
      <c r="O351" s="208" t="s">
        <v>5314</v>
      </c>
      <c r="P351" s="208"/>
      <c r="Q351" s="208" t="s">
        <v>5360</v>
      </c>
    </row>
    <row r="352" spans="1:17" ht="15.75" customHeight="1">
      <c r="A352" s="352" t="s">
        <v>12074</v>
      </c>
      <c r="B352" s="208" t="s">
        <v>5307</v>
      </c>
      <c r="C352" s="208" t="s">
        <v>5307</v>
      </c>
      <c r="D352" s="208" t="s">
        <v>5307</v>
      </c>
      <c r="E352" s="355" t="s">
        <v>8983</v>
      </c>
      <c r="F352" s="352" t="s">
        <v>8994</v>
      </c>
      <c r="G352" s="352" t="s">
        <v>8995</v>
      </c>
      <c r="H352" s="352" t="s">
        <v>6327</v>
      </c>
      <c r="I352" s="352" t="s">
        <v>8996</v>
      </c>
      <c r="J352" s="352"/>
      <c r="K352" s="352"/>
      <c r="L352" s="352"/>
      <c r="M352" s="208"/>
      <c r="N352" s="208" t="s">
        <v>5339</v>
      </c>
      <c r="O352" s="208" t="s">
        <v>42</v>
      </c>
      <c r="P352" s="208"/>
      <c r="Q352" s="208"/>
    </row>
    <row r="353" spans="1:17" ht="15.75" customHeight="1">
      <c r="A353" s="352" t="s">
        <v>12074</v>
      </c>
      <c r="B353" s="208" t="s">
        <v>5306</v>
      </c>
      <c r="C353" s="208" t="s">
        <v>5307</v>
      </c>
      <c r="D353" s="208" t="s">
        <v>5307</v>
      </c>
      <c r="E353" s="355" t="s">
        <v>8983</v>
      </c>
      <c r="F353" s="352" t="s">
        <v>8999</v>
      </c>
      <c r="G353" s="352" t="s">
        <v>9000</v>
      </c>
      <c r="H353" s="352" t="s">
        <v>1428</v>
      </c>
      <c r="I353" s="352" t="s">
        <v>9001</v>
      </c>
      <c r="J353" s="352"/>
      <c r="K353" s="352"/>
      <c r="L353" s="352"/>
      <c r="M353" s="208"/>
      <c r="N353" s="208" t="s">
        <v>5339</v>
      </c>
      <c r="O353" s="208" t="s">
        <v>42</v>
      </c>
      <c r="P353" s="208"/>
      <c r="Q353" s="208"/>
    </row>
    <row r="354" spans="1:17" ht="15.75" customHeight="1">
      <c r="A354" s="352" t="s">
        <v>12074</v>
      </c>
      <c r="B354" s="208" t="s">
        <v>5306</v>
      </c>
      <c r="C354" s="208" t="s">
        <v>5306</v>
      </c>
      <c r="D354" s="208" t="s">
        <v>5307</v>
      </c>
      <c r="E354" s="355" t="s">
        <v>8983</v>
      </c>
      <c r="F354" s="352" t="s">
        <v>9004</v>
      </c>
      <c r="G354" s="352" t="s">
        <v>9005</v>
      </c>
      <c r="H354" s="352" t="s">
        <v>1393</v>
      </c>
      <c r="I354" s="352" t="s">
        <v>9006</v>
      </c>
      <c r="J354" s="352"/>
      <c r="K354" s="352"/>
      <c r="L354" s="352"/>
      <c r="M354" s="208"/>
      <c r="N354" s="208" t="s">
        <v>5313</v>
      </c>
      <c r="O354" s="208" t="s">
        <v>5378</v>
      </c>
      <c r="P354" s="208"/>
      <c r="Q354" s="208"/>
    </row>
    <row r="355" spans="1:17" ht="15.75" customHeight="1">
      <c r="A355" s="352" t="s">
        <v>12074</v>
      </c>
      <c r="B355" s="208"/>
      <c r="C355" s="208"/>
      <c r="D355" s="208"/>
      <c r="E355" s="355" t="s">
        <v>9010</v>
      </c>
      <c r="F355" s="352"/>
      <c r="G355" s="352"/>
      <c r="H355" s="352"/>
      <c r="I355" s="352"/>
      <c r="J355" s="352"/>
      <c r="K355" s="352"/>
      <c r="L355" s="352"/>
      <c r="M355" s="208"/>
      <c r="N355" s="208"/>
      <c r="O355" s="208"/>
      <c r="P355" s="208" t="s">
        <v>7291</v>
      </c>
      <c r="Q355" s="208"/>
    </row>
    <row r="356" spans="1:17" ht="15.75" customHeight="1">
      <c r="A356" s="352" t="s">
        <v>12074</v>
      </c>
      <c r="B356" s="208" t="s">
        <v>5306</v>
      </c>
      <c r="C356" s="208" t="s">
        <v>5306</v>
      </c>
      <c r="D356" s="208" t="s">
        <v>5306</v>
      </c>
      <c r="E356" s="355" t="s">
        <v>9010</v>
      </c>
      <c r="F356" s="352" t="s">
        <v>9013</v>
      </c>
      <c r="G356" s="352" t="s">
        <v>9014</v>
      </c>
      <c r="H356" s="352" t="s">
        <v>21</v>
      </c>
      <c r="I356" s="352" t="s">
        <v>9015</v>
      </c>
      <c r="J356" s="352"/>
      <c r="K356" s="352"/>
      <c r="L356" s="352"/>
      <c r="M356" s="208"/>
      <c r="N356" s="208" t="s">
        <v>5313</v>
      </c>
      <c r="O356" s="208" t="s">
        <v>5314</v>
      </c>
      <c r="P356" s="208"/>
      <c r="Q356" s="208" t="s">
        <v>5360</v>
      </c>
    </row>
    <row r="357" spans="1:17" ht="15.75" customHeight="1">
      <c r="A357" s="352" t="s">
        <v>12074</v>
      </c>
      <c r="B357" s="208" t="s">
        <v>5374</v>
      </c>
      <c r="C357" s="208" t="s">
        <v>5307</v>
      </c>
      <c r="D357" s="208" t="s">
        <v>5307</v>
      </c>
      <c r="E357" s="355" t="s">
        <v>9010</v>
      </c>
      <c r="F357" s="352" t="s">
        <v>9021</v>
      </c>
      <c r="G357" s="352" t="s">
        <v>9022</v>
      </c>
      <c r="H357" s="352" t="s">
        <v>5597</v>
      </c>
      <c r="I357" s="352" t="s">
        <v>9023</v>
      </c>
      <c r="J357" s="352"/>
      <c r="K357" s="352"/>
      <c r="L357" s="352" t="s">
        <v>9024</v>
      </c>
      <c r="M357" s="208"/>
      <c r="N357" s="208" t="s">
        <v>5339</v>
      </c>
      <c r="O357" s="208" t="s">
        <v>42</v>
      </c>
      <c r="P357" s="208"/>
      <c r="Q357" s="208"/>
    </row>
    <row r="358" spans="1:17" ht="15.75" customHeight="1">
      <c r="A358" s="352" t="s">
        <v>12074</v>
      </c>
      <c r="B358" s="208" t="s">
        <v>5374</v>
      </c>
      <c r="C358" s="208" t="s">
        <v>5374</v>
      </c>
      <c r="D358" s="208" t="s">
        <v>5307</v>
      </c>
      <c r="E358" s="355" t="s">
        <v>9010</v>
      </c>
      <c r="F358" s="352" t="s">
        <v>9028</v>
      </c>
      <c r="G358" s="352" t="s">
        <v>9029</v>
      </c>
      <c r="H358" s="352" t="s">
        <v>1428</v>
      </c>
      <c r="I358" s="352" t="s">
        <v>9030</v>
      </c>
      <c r="J358" s="352"/>
      <c r="K358" s="352"/>
      <c r="L358" s="352" t="s">
        <v>9024</v>
      </c>
      <c r="M358" s="208"/>
      <c r="N358" s="208" t="s">
        <v>5339</v>
      </c>
      <c r="O358" s="208" t="s">
        <v>42</v>
      </c>
      <c r="P358" s="208"/>
      <c r="Q358" s="208"/>
    </row>
    <row r="359" spans="1:17" ht="15.75" customHeight="1">
      <c r="A359" s="352" t="s">
        <v>12074</v>
      </c>
      <c r="B359" s="208" t="s">
        <v>5306</v>
      </c>
      <c r="C359" s="208" t="s">
        <v>5307</v>
      </c>
      <c r="D359" s="208" t="s">
        <v>5306</v>
      </c>
      <c r="E359" s="355" t="s">
        <v>9010</v>
      </c>
      <c r="F359" s="352" t="s">
        <v>9033</v>
      </c>
      <c r="G359" s="352" t="s">
        <v>9034</v>
      </c>
      <c r="H359" s="352" t="s">
        <v>1428</v>
      </c>
      <c r="I359" s="352" t="s">
        <v>9035</v>
      </c>
      <c r="J359" s="352"/>
      <c r="K359" s="352"/>
      <c r="L359" s="352"/>
      <c r="M359" s="208"/>
      <c r="N359" s="208" t="s">
        <v>5339</v>
      </c>
      <c r="O359" s="208" t="s">
        <v>42</v>
      </c>
      <c r="P359" s="208"/>
      <c r="Q359" s="208"/>
    </row>
    <row r="360" spans="1:17" ht="15.75" customHeight="1">
      <c r="A360" s="352" t="s">
        <v>12074</v>
      </c>
      <c r="B360" s="208" t="s">
        <v>5374</v>
      </c>
      <c r="C360" s="208" t="s">
        <v>5307</v>
      </c>
      <c r="D360" s="208" t="s">
        <v>5307</v>
      </c>
      <c r="E360" s="355" t="s">
        <v>9010</v>
      </c>
      <c r="F360" s="352" t="s">
        <v>9038</v>
      </c>
      <c r="G360" s="352" t="s">
        <v>9039</v>
      </c>
      <c r="H360" s="352" t="s">
        <v>1428</v>
      </c>
      <c r="I360" s="352" t="s">
        <v>9040</v>
      </c>
      <c r="J360" s="352"/>
      <c r="K360" s="352"/>
      <c r="L360" s="352"/>
      <c r="M360" s="208"/>
      <c r="N360" s="208" t="s">
        <v>5313</v>
      </c>
      <c r="O360" s="208" t="s">
        <v>5314</v>
      </c>
      <c r="P360" s="208"/>
      <c r="Q360" s="208"/>
    </row>
    <row r="361" spans="1:17" ht="15.75" customHeight="1">
      <c r="A361" s="352" t="s">
        <v>12074</v>
      </c>
      <c r="B361" s="208" t="s">
        <v>5374</v>
      </c>
      <c r="C361" s="208" t="s">
        <v>5307</v>
      </c>
      <c r="D361" s="208" t="s">
        <v>5307</v>
      </c>
      <c r="E361" s="355" t="s">
        <v>9010</v>
      </c>
      <c r="F361" s="352" t="s">
        <v>6200</v>
      </c>
      <c r="G361" s="352" t="s">
        <v>9043</v>
      </c>
      <c r="H361" s="352" t="s">
        <v>5443</v>
      </c>
      <c r="I361" s="352" t="s">
        <v>9044</v>
      </c>
      <c r="J361" s="352"/>
      <c r="K361" s="352"/>
      <c r="L361" s="352"/>
      <c r="M361" s="208"/>
      <c r="N361" s="208" t="s">
        <v>5313</v>
      </c>
      <c r="O361" s="208" t="s">
        <v>5314</v>
      </c>
      <c r="P361" s="208"/>
      <c r="Q361" s="208"/>
    </row>
    <row r="362" spans="1:17" ht="15.75" customHeight="1">
      <c r="A362" s="352" t="s">
        <v>12074</v>
      </c>
      <c r="B362" s="208"/>
      <c r="C362" s="208"/>
      <c r="D362" s="208"/>
      <c r="E362" s="355" t="s">
        <v>9046</v>
      </c>
      <c r="F362" s="352"/>
      <c r="G362" s="352"/>
      <c r="H362" s="352"/>
      <c r="I362" s="352"/>
      <c r="J362" s="352"/>
      <c r="K362" s="352"/>
      <c r="L362" s="352"/>
      <c r="M362" s="208"/>
      <c r="N362" s="208"/>
      <c r="O362" s="208"/>
      <c r="P362" s="208" t="s">
        <v>7291</v>
      </c>
      <c r="Q362" s="208"/>
    </row>
    <row r="363" spans="1:17" ht="15.75" customHeight="1">
      <c r="A363" s="352" t="s">
        <v>12074</v>
      </c>
      <c r="B363" s="208" t="s">
        <v>5306</v>
      </c>
      <c r="C363" s="208" t="s">
        <v>5307</v>
      </c>
      <c r="D363" s="208" t="s">
        <v>5306</v>
      </c>
      <c r="E363" s="355" t="s">
        <v>9046</v>
      </c>
      <c r="F363" s="352" t="s">
        <v>9049</v>
      </c>
      <c r="G363" s="352" t="s">
        <v>9050</v>
      </c>
      <c r="H363" s="352" t="s">
        <v>1428</v>
      </c>
      <c r="I363" s="352" t="s">
        <v>9051</v>
      </c>
      <c r="J363" s="352"/>
      <c r="K363" s="352"/>
      <c r="L363" s="352"/>
      <c r="M363" s="208"/>
      <c r="N363" s="208" t="s">
        <v>5313</v>
      </c>
      <c r="O363" s="208" t="s">
        <v>5378</v>
      </c>
      <c r="P363" s="208"/>
      <c r="Q363" s="208"/>
    </row>
    <row r="364" spans="1:17" ht="15.75" customHeight="1">
      <c r="A364" s="352" t="s">
        <v>12074</v>
      </c>
      <c r="B364" s="208" t="s">
        <v>5306</v>
      </c>
      <c r="C364" s="208" t="s">
        <v>5307</v>
      </c>
      <c r="D364" s="208" t="s">
        <v>5306</v>
      </c>
      <c r="E364" s="355" t="s">
        <v>9046</v>
      </c>
      <c r="F364" s="352" t="s">
        <v>9055</v>
      </c>
      <c r="G364" s="352" t="s">
        <v>9056</v>
      </c>
      <c r="H364" s="352" t="s">
        <v>5597</v>
      </c>
      <c r="I364" s="352" t="s">
        <v>9057</v>
      </c>
      <c r="J364" s="352"/>
      <c r="K364" s="352"/>
      <c r="L364" s="352" t="s">
        <v>9058</v>
      </c>
      <c r="M364" s="208"/>
      <c r="N364" s="208" t="s">
        <v>5339</v>
      </c>
      <c r="O364" s="208" t="s">
        <v>42</v>
      </c>
      <c r="P364" s="208"/>
      <c r="Q364" s="208"/>
    </row>
    <row r="365" spans="1:17" ht="15.75" customHeight="1">
      <c r="A365" s="352" t="s">
        <v>12074</v>
      </c>
      <c r="B365" s="208" t="s">
        <v>5306</v>
      </c>
      <c r="C365" s="208" t="s">
        <v>5307</v>
      </c>
      <c r="D365" s="208" t="s">
        <v>5306</v>
      </c>
      <c r="E365" s="355" t="s">
        <v>9046</v>
      </c>
      <c r="F365" s="352" t="s">
        <v>9061</v>
      </c>
      <c r="G365" s="352" t="s">
        <v>9062</v>
      </c>
      <c r="H365" s="352" t="s">
        <v>1428</v>
      </c>
      <c r="I365" s="352" t="s">
        <v>9063</v>
      </c>
      <c r="J365" s="352"/>
      <c r="K365" s="352"/>
      <c r="L365" s="352"/>
      <c r="M365" s="208"/>
      <c r="N365" s="208" t="s">
        <v>5339</v>
      </c>
      <c r="O365" s="208" t="s">
        <v>42</v>
      </c>
      <c r="P365" s="208"/>
      <c r="Q365" s="208"/>
    </row>
    <row r="366" spans="1:17" ht="15.75" customHeight="1">
      <c r="A366" s="352" t="s">
        <v>12074</v>
      </c>
      <c r="B366" s="208" t="s">
        <v>5307</v>
      </c>
      <c r="C366" s="208" t="s">
        <v>5374</v>
      </c>
      <c r="D366" s="208" t="s">
        <v>5307</v>
      </c>
      <c r="E366" s="355" t="s">
        <v>9046</v>
      </c>
      <c r="F366" s="352" t="s">
        <v>9066</v>
      </c>
      <c r="G366" s="352" t="s">
        <v>9067</v>
      </c>
      <c r="H366" s="352" t="s">
        <v>5597</v>
      </c>
      <c r="I366" s="352" t="s">
        <v>9068</v>
      </c>
      <c r="J366" s="352"/>
      <c r="K366" s="352"/>
      <c r="L366" s="352"/>
      <c r="M366" s="208"/>
      <c r="N366" s="208" t="s">
        <v>5313</v>
      </c>
      <c r="O366" s="208" t="s">
        <v>5378</v>
      </c>
      <c r="P366" s="208"/>
      <c r="Q366" s="208"/>
    </row>
    <row r="367" spans="1:17" ht="15.75" customHeight="1">
      <c r="A367" s="352" t="s">
        <v>12074</v>
      </c>
      <c r="B367" s="208" t="s">
        <v>5307</v>
      </c>
      <c r="C367" s="208" t="s">
        <v>5307</v>
      </c>
      <c r="D367" s="208" t="s">
        <v>5307</v>
      </c>
      <c r="E367" s="355" t="s">
        <v>9046</v>
      </c>
      <c r="F367" s="352" t="s">
        <v>9074</v>
      </c>
      <c r="G367" s="352" t="s">
        <v>9075</v>
      </c>
      <c r="H367" s="352" t="s">
        <v>6184</v>
      </c>
      <c r="I367" s="352" t="s">
        <v>9076</v>
      </c>
      <c r="J367" s="352" t="s">
        <v>9077</v>
      </c>
      <c r="K367" s="352"/>
      <c r="L367" s="352" t="s">
        <v>9078</v>
      </c>
      <c r="M367" s="208"/>
      <c r="N367" s="208" t="s">
        <v>5313</v>
      </c>
      <c r="O367" s="208" t="s">
        <v>5314</v>
      </c>
      <c r="P367" s="208"/>
      <c r="Q367" s="208"/>
    </row>
    <row r="368" spans="1:17" ht="15.75" customHeight="1">
      <c r="A368" s="352" t="s">
        <v>12074</v>
      </c>
      <c r="B368" s="208"/>
      <c r="C368" s="208"/>
      <c r="D368" s="208"/>
      <c r="E368" s="355" t="s">
        <v>9082</v>
      </c>
      <c r="F368" s="352"/>
      <c r="G368" s="352"/>
      <c r="H368" s="352"/>
      <c r="I368" s="352"/>
      <c r="J368" s="352"/>
      <c r="K368" s="352"/>
      <c r="L368" s="352"/>
      <c r="M368" s="208"/>
      <c r="N368" s="208"/>
      <c r="O368" s="208"/>
      <c r="P368" s="208" t="s">
        <v>8984</v>
      </c>
      <c r="Q368" s="208"/>
    </row>
    <row r="369" spans="1:17" ht="15.75" customHeight="1">
      <c r="A369" s="352" t="s">
        <v>12074</v>
      </c>
      <c r="B369" s="208" t="s">
        <v>5306</v>
      </c>
      <c r="C369" s="208" t="s">
        <v>5307</v>
      </c>
      <c r="D369" s="208" t="s">
        <v>5307</v>
      </c>
      <c r="E369" s="355" t="s">
        <v>9082</v>
      </c>
      <c r="F369" s="352" t="s">
        <v>9085</v>
      </c>
      <c r="G369" s="352" t="s">
        <v>9086</v>
      </c>
      <c r="H369" s="352" t="s">
        <v>1428</v>
      </c>
      <c r="I369" s="352" t="s">
        <v>9087</v>
      </c>
      <c r="J369" s="352"/>
      <c r="K369" s="352"/>
      <c r="L369" s="352"/>
      <c r="M369" s="208"/>
      <c r="N369" s="208" t="s">
        <v>5313</v>
      </c>
      <c r="O369" s="208" t="s">
        <v>5378</v>
      </c>
      <c r="P369" s="208"/>
      <c r="Q369" s="208"/>
    </row>
    <row r="370" spans="1:17" ht="15.75" customHeight="1">
      <c r="A370" s="352" t="s">
        <v>12074</v>
      </c>
      <c r="B370" s="208" t="s">
        <v>5306</v>
      </c>
      <c r="C370" s="208" t="s">
        <v>5306</v>
      </c>
      <c r="D370" s="208" t="s">
        <v>5307</v>
      </c>
      <c r="E370" s="355" t="s">
        <v>9082</v>
      </c>
      <c r="F370" s="352" t="s">
        <v>9093</v>
      </c>
      <c r="G370" s="352" t="s">
        <v>9094</v>
      </c>
      <c r="H370" s="352" t="s">
        <v>1428</v>
      </c>
      <c r="I370" s="352" t="s">
        <v>9095</v>
      </c>
      <c r="J370" s="352"/>
      <c r="K370" s="352"/>
      <c r="L370" s="352"/>
      <c r="M370" s="208"/>
      <c r="N370" s="208" t="s">
        <v>5313</v>
      </c>
      <c r="O370" s="208" t="s">
        <v>5314</v>
      </c>
      <c r="P370" s="208"/>
      <c r="Q370" s="208"/>
    </row>
    <row r="371" spans="1:17" ht="15.75" customHeight="1">
      <c r="A371" s="352" t="s">
        <v>12074</v>
      </c>
      <c r="B371" s="208" t="s">
        <v>5306</v>
      </c>
      <c r="C371" s="208" t="s">
        <v>5307</v>
      </c>
      <c r="D371" s="208" t="s">
        <v>5306</v>
      </c>
      <c r="E371" s="355" t="s">
        <v>9082</v>
      </c>
      <c r="F371" s="352" t="s">
        <v>9099</v>
      </c>
      <c r="G371" s="352" t="s">
        <v>9100</v>
      </c>
      <c r="H371" s="352" t="s">
        <v>1393</v>
      </c>
      <c r="I371" s="352" t="s">
        <v>9101</v>
      </c>
      <c r="J371" s="352"/>
      <c r="K371" s="352"/>
      <c r="L371" s="352" t="s">
        <v>9102</v>
      </c>
      <c r="M371" s="208"/>
      <c r="N371" s="208" t="s">
        <v>5339</v>
      </c>
      <c r="O371" s="208" t="s">
        <v>42</v>
      </c>
      <c r="P371" s="208"/>
      <c r="Q371" s="208"/>
    </row>
    <row r="372" spans="1:17" ht="15.75" customHeight="1">
      <c r="A372" s="352" t="s">
        <v>12074</v>
      </c>
      <c r="B372" s="208" t="s">
        <v>5306</v>
      </c>
      <c r="C372" s="208" t="s">
        <v>5307</v>
      </c>
      <c r="D372" s="208" t="s">
        <v>5306</v>
      </c>
      <c r="E372" s="355" t="s">
        <v>9082</v>
      </c>
      <c r="F372" s="352" t="s">
        <v>9105</v>
      </c>
      <c r="G372" s="352" t="s">
        <v>9106</v>
      </c>
      <c r="H372" s="352" t="s">
        <v>1428</v>
      </c>
      <c r="I372" s="352" t="s">
        <v>9107</v>
      </c>
      <c r="J372" s="352"/>
      <c r="K372" s="352"/>
      <c r="L372" s="352"/>
      <c r="M372" s="208"/>
      <c r="N372" s="208" t="s">
        <v>5339</v>
      </c>
      <c r="O372" s="208" t="s">
        <v>42</v>
      </c>
      <c r="P372" s="208"/>
      <c r="Q372" s="208"/>
    </row>
    <row r="373" spans="1:17" ht="15.75" customHeight="1">
      <c r="A373" s="352" t="s">
        <v>12074</v>
      </c>
      <c r="B373" s="208" t="s">
        <v>5307</v>
      </c>
      <c r="C373" s="208" t="s">
        <v>5306</v>
      </c>
      <c r="D373" s="208" t="s">
        <v>5306</v>
      </c>
      <c r="E373" s="355" t="s">
        <v>9082</v>
      </c>
      <c r="F373" s="352" t="s">
        <v>9111</v>
      </c>
      <c r="G373" s="352" t="s">
        <v>9112</v>
      </c>
      <c r="H373" s="352" t="s">
        <v>1393</v>
      </c>
      <c r="I373" s="352" t="s">
        <v>9113</v>
      </c>
      <c r="J373" s="352" t="s">
        <v>9114</v>
      </c>
      <c r="K373" s="352"/>
      <c r="L373" s="352"/>
      <c r="M373" s="208"/>
      <c r="N373" s="208" t="s">
        <v>5313</v>
      </c>
      <c r="O373" s="208" t="s">
        <v>5314</v>
      </c>
      <c r="P373" s="208"/>
      <c r="Q373" s="208"/>
    </row>
    <row r="374" spans="1:17" ht="15.75" customHeight="1">
      <c r="A374" s="352" t="s">
        <v>12074</v>
      </c>
      <c r="B374" s="208" t="s">
        <v>5306</v>
      </c>
      <c r="C374" s="208" t="s">
        <v>5306</v>
      </c>
      <c r="D374" s="208" t="s">
        <v>5307</v>
      </c>
      <c r="E374" s="355" t="s">
        <v>9082</v>
      </c>
      <c r="F374" s="352" t="s">
        <v>9118</v>
      </c>
      <c r="G374" s="352" t="s">
        <v>9119</v>
      </c>
      <c r="H374" s="352" t="s">
        <v>1428</v>
      </c>
      <c r="I374" s="352" t="s">
        <v>9120</v>
      </c>
      <c r="J374" s="352"/>
      <c r="K374" s="352"/>
      <c r="L374" s="352"/>
      <c r="M374" s="208"/>
      <c r="N374" s="208" t="s">
        <v>5339</v>
      </c>
      <c r="O374" s="208" t="s">
        <v>42</v>
      </c>
      <c r="P374" s="208"/>
      <c r="Q374" s="208"/>
    </row>
    <row r="375" spans="1:17" ht="15.75" customHeight="1">
      <c r="A375" s="352" t="s">
        <v>12074</v>
      </c>
      <c r="B375" s="208" t="s">
        <v>5307</v>
      </c>
      <c r="C375" s="208" t="s">
        <v>5306</v>
      </c>
      <c r="D375" s="208" t="s">
        <v>5306</v>
      </c>
      <c r="E375" s="355" t="s">
        <v>9082</v>
      </c>
      <c r="F375" s="352" t="s">
        <v>9123</v>
      </c>
      <c r="G375" s="352" t="s">
        <v>9124</v>
      </c>
      <c r="H375" s="352" t="s">
        <v>1428</v>
      </c>
      <c r="I375" s="352" t="s">
        <v>9125</v>
      </c>
      <c r="J375" s="352"/>
      <c r="K375" s="352"/>
      <c r="L375" s="352"/>
      <c r="M375" s="208"/>
      <c r="N375" s="208" t="s">
        <v>5313</v>
      </c>
      <c r="O375" s="208" t="s">
        <v>5314</v>
      </c>
      <c r="P375" s="208"/>
      <c r="Q375" s="208"/>
    </row>
    <row r="376" spans="1:17" ht="15.75" customHeight="1">
      <c r="A376" s="352" t="s">
        <v>12074</v>
      </c>
      <c r="B376" s="208" t="s">
        <v>5306</v>
      </c>
      <c r="C376" s="208" t="s">
        <v>5307</v>
      </c>
      <c r="D376" s="208" t="s">
        <v>5306</v>
      </c>
      <c r="E376" s="355" t="s">
        <v>9082</v>
      </c>
      <c r="F376" s="352" t="s">
        <v>9129</v>
      </c>
      <c r="G376" s="352" t="s">
        <v>9130</v>
      </c>
      <c r="H376" s="352" t="s">
        <v>6184</v>
      </c>
      <c r="I376" s="352" t="s">
        <v>9131</v>
      </c>
      <c r="J376" s="352" t="s">
        <v>9132</v>
      </c>
      <c r="K376" s="352"/>
      <c r="L376" s="352"/>
      <c r="M376" s="208"/>
      <c r="N376" s="208" t="s">
        <v>5313</v>
      </c>
      <c r="O376" s="208" t="s">
        <v>5314</v>
      </c>
      <c r="P376" s="208"/>
      <c r="Q376" s="208"/>
    </row>
    <row r="377" spans="1:17" ht="15.75" customHeight="1">
      <c r="A377" s="352" t="s">
        <v>12074</v>
      </c>
      <c r="B377" s="208" t="s">
        <v>5306</v>
      </c>
      <c r="C377" s="208" t="s">
        <v>5307</v>
      </c>
      <c r="D377" s="208" t="s">
        <v>5306</v>
      </c>
      <c r="E377" s="355" t="s">
        <v>9082</v>
      </c>
      <c r="F377" s="352" t="s">
        <v>9138</v>
      </c>
      <c r="G377" s="352" t="s">
        <v>9139</v>
      </c>
      <c r="H377" s="352" t="s">
        <v>6184</v>
      </c>
      <c r="I377" s="352" t="s">
        <v>9140</v>
      </c>
      <c r="J377" s="352"/>
      <c r="K377" s="352"/>
      <c r="L377" s="352" t="s">
        <v>9141</v>
      </c>
      <c r="M377" s="208"/>
      <c r="N377" s="208" t="s">
        <v>5313</v>
      </c>
      <c r="O377" s="208" t="s">
        <v>5314</v>
      </c>
      <c r="P377" s="208"/>
      <c r="Q377" s="208"/>
    </row>
    <row r="378" spans="1:17" ht="15.75" customHeight="1">
      <c r="A378" s="352" t="s">
        <v>12074</v>
      </c>
      <c r="B378" s="208"/>
      <c r="C378" s="208"/>
      <c r="D378" s="208"/>
      <c r="E378" s="355" t="s">
        <v>9146</v>
      </c>
      <c r="F378" s="352"/>
      <c r="G378" s="352"/>
      <c r="H378" s="352"/>
      <c r="I378" s="352"/>
      <c r="J378" s="352"/>
      <c r="K378" s="352"/>
      <c r="L378" s="352"/>
      <c r="M378" s="208"/>
      <c r="N378" s="208"/>
      <c r="O378" s="208"/>
      <c r="P378" s="208" t="s">
        <v>9147</v>
      </c>
      <c r="Q378" s="208"/>
    </row>
    <row r="379" spans="1:17" ht="15.75" customHeight="1">
      <c r="A379" s="352" t="s">
        <v>12074</v>
      </c>
      <c r="B379" s="208" t="s">
        <v>5307</v>
      </c>
      <c r="C379" s="208" t="s">
        <v>5306</v>
      </c>
      <c r="D379" s="208" t="s">
        <v>5307</v>
      </c>
      <c r="E379" s="355" t="s">
        <v>9146</v>
      </c>
      <c r="F379" s="352" t="s">
        <v>9150</v>
      </c>
      <c r="G379" s="352" t="s">
        <v>9151</v>
      </c>
      <c r="H379" s="352" t="s">
        <v>1393</v>
      </c>
      <c r="I379" s="352" t="s">
        <v>9152</v>
      </c>
      <c r="J379" s="352"/>
      <c r="K379" s="352"/>
      <c r="L379" s="352" t="s">
        <v>9153</v>
      </c>
      <c r="M379" s="208"/>
      <c r="N379" s="208" t="s">
        <v>5313</v>
      </c>
      <c r="O379" s="208" t="s">
        <v>5314</v>
      </c>
      <c r="P379" s="208"/>
      <c r="Q379" s="208"/>
    </row>
    <row r="380" spans="1:17" ht="15.75" customHeight="1">
      <c r="A380" s="352" t="s">
        <v>12074</v>
      </c>
      <c r="B380" s="208" t="s">
        <v>5374</v>
      </c>
      <c r="C380" s="208" t="s">
        <v>5306</v>
      </c>
      <c r="D380" s="208" t="s">
        <v>5307</v>
      </c>
      <c r="E380" s="355" t="s">
        <v>9146</v>
      </c>
      <c r="F380" s="352" t="s">
        <v>9156</v>
      </c>
      <c r="G380" s="352" t="s">
        <v>7503</v>
      </c>
      <c r="H380" s="352" t="s">
        <v>1393</v>
      </c>
      <c r="I380" s="352" t="s">
        <v>9157</v>
      </c>
      <c r="J380" s="352"/>
      <c r="K380" s="352"/>
      <c r="L380" s="352"/>
      <c r="M380" s="208"/>
      <c r="N380" s="208" t="s">
        <v>5339</v>
      </c>
      <c r="O380" s="208" t="s">
        <v>42</v>
      </c>
      <c r="P380" s="208"/>
      <c r="Q380" s="208"/>
    </row>
    <row r="381" spans="1:17" ht="15.75" customHeight="1">
      <c r="A381" s="352" t="s">
        <v>12074</v>
      </c>
      <c r="B381" s="208" t="s">
        <v>5374</v>
      </c>
      <c r="C381" s="208" t="s">
        <v>5307</v>
      </c>
      <c r="D381" s="208" t="s">
        <v>5307</v>
      </c>
      <c r="E381" s="355" t="s">
        <v>9146</v>
      </c>
      <c r="F381" s="352" t="s">
        <v>9160</v>
      </c>
      <c r="G381" s="352" t="s">
        <v>9161</v>
      </c>
      <c r="H381" s="352" t="s">
        <v>1393</v>
      </c>
      <c r="I381" s="352" t="s">
        <v>9162</v>
      </c>
      <c r="J381" s="352"/>
      <c r="K381" s="352"/>
      <c r="L381" s="352"/>
      <c r="M381" s="208"/>
      <c r="N381" s="208" t="s">
        <v>5339</v>
      </c>
      <c r="O381" s="208" t="s">
        <v>42</v>
      </c>
      <c r="P381" s="208"/>
      <c r="Q381" s="208"/>
    </row>
    <row r="382" spans="1:17" ht="15.75" customHeight="1">
      <c r="A382" s="352" t="s">
        <v>12074</v>
      </c>
      <c r="B382" s="208"/>
      <c r="C382" s="208"/>
      <c r="D382" s="208"/>
      <c r="E382" s="355" t="s">
        <v>9164</v>
      </c>
      <c r="F382" s="352"/>
      <c r="G382" s="352"/>
      <c r="H382" s="352"/>
      <c r="I382" s="352"/>
      <c r="J382" s="352"/>
      <c r="K382" s="352"/>
      <c r="L382" s="352"/>
      <c r="M382" s="208"/>
      <c r="N382" s="208"/>
      <c r="O382" s="208"/>
      <c r="P382" s="208" t="s">
        <v>7291</v>
      </c>
      <c r="Q382" s="208"/>
    </row>
    <row r="383" spans="1:17" ht="15.75" customHeight="1">
      <c r="A383" s="352" t="s">
        <v>12074</v>
      </c>
      <c r="B383" s="208" t="s">
        <v>5374</v>
      </c>
      <c r="C383" s="208" t="s">
        <v>5306</v>
      </c>
      <c r="D383" s="208" t="s">
        <v>5307</v>
      </c>
      <c r="E383" s="355" t="s">
        <v>9164</v>
      </c>
      <c r="F383" s="352" t="s">
        <v>9167</v>
      </c>
      <c r="G383" s="352" t="s">
        <v>9168</v>
      </c>
      <c r="H383" s="352" t="s">
        <v>1393</v>
      </c>
      <c r="I383" s="352" t="s">
        <v>9169</v>
      </c>
      <c r="J383" s="352"/>
      <c r="K383" s="352"/>
      <c r="L383" s="352" t="s">
        <v>9170</v>
      </c>
      <c r="M383" s="208"/>
      <c r="N383" s="208" t="s">
        <v>5313</v>
      </c>
      <c r="O383" s="208" t="s">
        <v>5378</v>
      </c>
      <c r="P383" s="208"/>
      <c r="Q383" s="208"/>
    </row>
    <row r="384" spans="1:17" ht="15.75" customHeight="1">
      <c r="A384" s="352" t="s">
        <v>12074</v>
      </c>
      <c r="B384" s="208" t="s">
        <v>5306</v>
      </c>
      <c r="C384" s="208" t="s">
        <v>5307</v>
      </c>
      <c r="D384" s="208" t="s">
        <v>5306</v>
      </c>
      <c r="E384" s="355" t="s">
        <v>9164</v>
      </c>
      <c r="F384" s="352" t="s">
        <v>9173</v>
      </c>
      <c r="G384" s="352" t="s">
        <v>9174</v>
      </c>
      <c r="H384" s="352" t="s">
        <v>1428</v>
      </c>
      <c r="I384" s="352" t="s">
        <v>9175</v>
      </c>
      <c r="J384" s="352"/>
      <c r="K384" s="352"/>
      <c r="L384" s="352" t="s">
        <v>9176</v>
      </c>
      <c r="M384" s="208"/>
      <c r="N384" s="208" t="s">
        <v>5313</v>
      </c>
      <c r="O384" s="208" t="s">
        <v>5378</v>
      </c>
      <c r="P384" s="208"/>
      <c r="Q384" s="208"/>
    </row>
    <row r="385" spans="1:17" ht="15.75" customHeight="1">
      <c r="A385" s="352" t="s">
        <v>12074</v>
      </c>
      <c r="B385" s="208" t="s">
        <v>5306</v>
      </c>
      <c r="C385" s="208" t="s">
        <v>5374</v>
      </c>
      <c r="D385" s="208" t="s">
        <v>5307</v>
      </c>
      <c r="E385" s="355" t="s">
        <v>9164</v>
      </c>
      <c r="F385" s="352" t="s">
        <v>9180</v>
      </c>
      <c r="G385" s="352" t="s">
        <v>9181</v>
      </c>
      <c r="H385" s="352" t="s">
        <v>6184</v>
      </c>
      <c r="I385" s="352" t="s">
        <v>9182</v>
      </c>
      <c r="J385" s="352"/>
      <c r="K385" s="352"/>
      <c r="L385" s="352"/>
      <c r="M385" s="208"/>
      <c r="N385" s="208" t="s">
        <v>5313</v>
      </c>
      <c r="O385" s="208" t="s">
        <v>5314</v>
      </c>
      <c r="P385" s="208"/>
      <c r="Q385" s="208"/>
    </row>
    <row r="386" spans="1:17" ht="15.75" customHeight="1">
      <c r="A386" s="352" t="s">
        <v>12074</v>
      </c>
      <c r="B386" s="208" t="s">
        <v>5306</v>
      </c>
      <c r="C386" s="208" t="s">
        <v>5307</v>
      </c>
      <c r="D386" s="208" t="s">
        <v>5307</v>
      </c>
      <c r="E386" s="355" t="s">
        <v>9164</v>
      </c>
      <c r="F386" s="352" t="s">
        <v>9186</v>
      </c>
      <c r="G386" s="352" t="s">
        <v>9187</v>
      </c>
      <c r="H386" s="352" t="s">
        <v>1428</v>
      </c>
      <c r="I386" s="352" t="s">
        <v>9188</v>
      </c>
      <c r="J386" s="352"/>
      <c r="K386" s="352"/>
      <c r="L386" s="352"/>
      <c r="M386" s="208"/>
      <c r="N386" s="208" t="s">
        <v>5339</v>
      </c>
      <c r="O386" s="208" t="s">
        <v>42</v>
      </c>
      <c r="P386" s="208"/>
      <c r="Q386" s="208"/>
    </row>
    <row r="387" spans="1:17" ht="15.75" customHeight="1">
      <c r="A387" s="352" t="s">
        <v>12074</v>
      </c>
      <c r="B387" s="208" t="s">
        <v>5307</v>
      </c>
      <c r="C387" s="208" t="s">
        <v>5306</v>
      </c>
      <c r="D387" s="208" t="s">
        <v>5307</v>
      </c>
      <c r="E387" s="355" t="s">
        <v>9164</v>
      </c>
      <c r="F387" s="352" t="s">
        <v>9191</v>
      </c>
      <c r="G387" s="352" t="s">
        <v>8234</v>
      </c>
      <c r="H387" s="352" t="s">
        <v>1428</v>
      </c>
      <c r="I387" s="352" t="s">
        <v>9192</v>
      </c>
      <c r="J387" s="352"/>
      <c r="K387" s="352"/>
      <c r="L387" s="352" t="s">
        <v>9193</v>
      </c>
      <c r="M387" s="208"/>
      <c r="N387" s="208" t="s">
        <v>5313</v>
      </c>
      <c r="O387" s="208" t="s">
        <v>5314</v>
      </c>
      <c r="P387" s="208"/>
      <c r="Q387" s="208"/>
    </row>
    <row r="388" spans="1:17" ht="15.75" customHeight="1">
      <c r="A388" s="352" t="s">
        <v>12074</v>
      </c>
      <c r="B388" s="208" t="s">
        <v>5307</v>
      </c>
      <c r="C388" s="208" t="s">
        <v>5374</v>
      </c>
      <c r="D388" s="208" t="s">
        <v>5307</v>
      </c>
      <c r="E388" s="355" t="s">
        <v>9164</v>
      </c>
      <c r="F388" s="352" t="s">
        <v>9197</v>
      </c>
      <c r="G388" s="352" t="s">
        <v>9198</v>
      </c>
      <c r="H388" s="352" t="s">
        <v>1428</v>
      </c>
      <c r="I388" s="352" t="s">
        <v>9199</v>
      </c>
      <c r="J388" s="352"/>
      <c r="K388" s="352"/>
      <c r="L388" s="352"/>
      <c r="M388" s="208"/>
      <c r="N388" s="208" t="s">
        <v>5339</v>
      </c>
      <c r="O388" s="208" t="s">
        <v>42</v>
      </c>
      <c r="P388" s="208"/>
      <c r="Q388" s="208"/>
    </row>
    <row r="389" spans="1:17" ht="15.75" customHeight="1">
      <c r="A389" s="352" t="s">
        <v>12074</v>
      </c>
      <c r="B389" s="208" t="s">
        <v>5307</v>
      </c>
      <c r="C389" s="208" t="s">
        <v>5374</v>
      </c>
      <c r="D389" s="208" t="s">
        <v>5307</v>
      </c>
      <c r="E389" s="355" t="s">
        <v>9164</v>
      </c>
      <c r="F389" s="352" t="s">
        <v>9202</v>
      </c>
      <c r="G389" s="352" t="s">
        <v>9203</v>
      </c>
      <c r="H389" s="352" t="s">
        <v>1428</v>
      </c>
      <c r="I389" s="352" t="s">
        <v>9204</v>
      </c>
      <c r="J389" s="352"/>
      <c r="K389" s="352"/>
      <c r="L389" s="352" t="s">
        <v>9205</v>
      </c>
      <c r="M389" s="208"/>
      <c r="N389" s="208" t="s">
        <v>5339</v>
      </c>
      <c r="O389" s="208" t="s">
        <v>42</v>
      </c>
      <c r="P389" s="208"/>
      <c r="Q389" s="208"/>
    </row>
    <row r="390" spans="1:17" ht="15.75" customHeight="1">
      <c r="A390" s="352" t="s">
        <v>12074</v>
      </c>
      <c r="B390" s="208" t="s">
        <v>5307</v>
      </c>
      <c r="C390" s="208" t="s">
        <v>5374</v>
      </c>
      <c r="D390" s="208" t="s">
        <v>5307</v>
      </c>
      <c r="E390" s="355" t="s">
        <v>9164</v>
      </c>
      <c r="F390" s="352" t="s">
        <v>9208</v>
      </c>
      <c r="G390" s="352" t="s">
        <v>9209</v>
      </c>
      <c r="H390" s="352" t="s">
        <v>1428</v>
      </c>
      <c r="I390" s="352" t="s">
        <v>9210</v>
      </c>
      <c r="J390" s="352"/>
      <c r="K390" s="352"/>
      <c r="L390" s="352" t="s">
        <v>9211</v>
      </c>
      <c r="M390" s="208"/>
      <c r="N390" s="208" t="s">
        <v>5313</v>
      </c>
      <c r="O390" s="208" t="s">
        <v>5378</v>
      </c>
      <c r="P390" s="208"/>
      <c r="Q390" s="208"/>
    </row>
    <row r="391" spans="1:17" ht="15.75" customHeight="1">
      <c r="A391" s="352" t="s">
        <v>12074</v>
      </c>
      <c r="B391" s="208" t="s">
        <v>5306</v>
      </c>
      <c r="C391" s="208" t="s">
        <v>5307</v>
      </c>
      <c r="D391" s="208" t="s">
        <v>5307</v>
      </c>
      <c r="E391" s="355" t="s">
        <v>9164</v>
      </c>
      <c r="F391" s="352" t="s">
        <v>9215</v>
      </c>
      <c r="G391" s="352" t="s">
        <v>9216</v>
      </c>
      <c r="H391" s="352" t="s">
        <v>1428</v>
      </c>
      <c r="I391" s="352" t="s">
        <v>9217</v>
      </c>
      <c r="J391" s="352"/>
      <c r="K391" s="352"/>
      <c r="L391" s="352" t="s">
        <v>9218</v>
      </c>
      <c r="M391" s="208"/>
      <c r="N391" s="208" t="s">
        <v>5339</v>
      </c>
      <c r="O391" s="208" t="s">
        <v>42</v>
      </c>
      <c r="P391" s="208"/>
      <c r="Q391" s="208"/>
    </row>
    <row r="392" spans="1:17" ht="15.75" customHeight="1">
      <c r="A392" s="352" t="s">
        <v>12074</v>
      </c>
      <c r="B392" s="208" t="s">
        <v>5307</v>
      </c>
      <c r="C392" s="208" t="s">
        <v>5307</v>
      </c>
      <c r="D392" s="208" t="s">
        <v>5307</v>
      </c>
      <c r="E392" s="355" t="s">
        <v>9164</v>
      </c>
      <c r="F392" s="352" t="s">
        <v>9221</v>
      </c>
      <c r="G392" s="352" t="s">
        <v>9222</v>
      </c>
      <c r="H392" s="352" t="s">
        <v>1428</v>
      </c>
      <c r="I392" s="352" t="s">
        <v>9223</v>
      </c>
      <c r="J392" s="352"/>
      <c r="K392" s="352"/>
      <c r="L392" s="352"/>
      <c r="M392" s="208"/>
      <c r="N392" s="208" t="s">
        <v>5339</v>
      </c>
      <c r="O392" s="208" t="s">
        <v>42</v>
      </c>
      <c r="P392" s="208"/>
      <c r="Q392" s="208"/>
    </row>
    <row r="393" spans="1:17" ht="15.75" customHeight="1">
      <c r="A393" s="352" t="s">
        <v>12074</v>
      </c>
      <c r="B393" s="208" t="s">
        <v>5306</v>
      </c>
      <c r="C393" s="208" t="s">
        <v>5306</v>
      </c>
      <c r="D393" s="208" t="s">
        <v>5307</v>
      </c>
      <c r="E393" s="355" t="s">
        <v>9164</v>
      </c>
      <c r="F393" s="352" t="s">
        <v>9226</v>
      </c>
      <c r="G393" s="352" t="s">
        <v>9227</v>
      </c>
      <c r="H393" s="352" t="s">
        <v>1393</v>
      </c>
      <c r="I393" s="352" t="s">
        <v>9228</v>
      </c>
      <c r="J393" s="352"/>
      <c r="K393" s="352"/>
      <c r="L393" s="352" t="s">
        <v>9229</v>
      </c>
      <c r="M393" s="208"/>
      <c r="N393" s="208" t="s">
        <v>5313</v>
      </c>
      <c r="O393" s="208" t="s">
        <v>5314</v>
      </c>
      <c r="P393" s="208"/>
      <c r="Q393" s="208" t="s">
        <v>5360</v>
      </c>
    </row>
    <row r="394" spans="1:17" ht="15.75" customHeight="1">
      <c r="A394" s="352" t="s">
        <v>12074</v>
      </c>
      <c r="B394" s="208" t="s">
        <v>5307</v>
      </c>
      <c r="C394" s="208" t="s">
        <v>5306</v>
      </c>
      <c r="D394" s="208" t="s">
        <v>5307</v>
      </c>
      <c r="E394" s="355" t="s">
        <v>9164</v>
      </c>
      <c r="F394" s="352" t="s">
        <v>9233</v>
      </c>
      <c r="G394" s="352" t="s">
        <v>8314</v>
      </c>
      <c r="H394" s="352" t="s">
        <v>1393</v>
      </c>
      <c r="I394" s="352" t="s">
        <v>9234</v>
      </c>
      <c r="J394" s="352" t="s">
        <v>9235</v>
      </c>
      <c r="K394" s="352"/>
      <c r="L394" s="352"/>
      <c r="M394" s="208"/>
      <c r="N394" s="208" t="s">
        <v>5313</v>
      </c>
      <c r="O394" s="208" t="s">
        <v>5314</v>
      </c>
      <c r="P394" s="208"/>
      <c r="Q394" s="208"/>
    </row>
    <row r="395" spans="1:17" ht="15.75" customHeight="1">
      <c r="A395" s="352" t="s">
        <v>12074</v>
      </c>
      <c r="B395" s="208" t="s">
        <v>5306</v>
      </c>
      <c r="C395" s="208" t="s">
        <v>5307</v>
      </c>
      <c r="D395" s="208" t="s">
        <v>5307</v>
      </c>
      <c r="E395" s="355" t="s">
        <v>9164</v>
      </c>
      <c r="F395" s="352" t="s">
        <v>9240</v>
      </c>
      <c r="G395" s="352" t="s">
        <v>9241</v>
      </c>
      <c r="H395" s="352" t="s">
        <v>1393</v>
      </c>
      <c r="I395" s="352" t="s">
        <v>9242</v>
      </c>
      <c r="J395" s="352"/>
      <c r="K395" s="352"/>
      <c r="L395" s="352"/>
      <c r="M395" s="208"/>
      <c r="N395" s="208" t="s">
        <v>5313</v>
      </c>
      <c r="O395" s="208" t="s">
        <v>5378</v>
      </c>
      <c r="P395" s="208"/>
      <c r="Q395" s="208"/>
    </row>
    <row r="396" spans="1:17" ht="15.75" customHeight="1">
      <c r="A396" s="352" t="s">
        <v>12074</v>
      </c>
      <c r="B396" s="208" t="s">
        <v>5306</v>
      </c>
      <c r="C396" s="208" t="s">
        <v>5307</v>
      </c>
      <c r="D396" s="208" t="s">
        <v>5306</v>
      </c>
      <c r="E396" s="355" t="s">
        <v>9164</v>
      </c>
      <c r="F396" s="352" t="s">
        <v>9246</v>
      </c>
      <c r="G396" s="352" t="s">
        <v>9247</v>
      </c>
      <c r="H396" s="352" t="s">
        <v>21</v>
      </c>
      <c r="I396" s="352" t="s">
        <v>9248</v>
      </c>
      <c r="J396" s="352"/>
      <c r="K396" s="352"/>
      <c r="L396" s="352"/>
      <c r="M396" s="208"/>
      <c r="N396" s="208" t="s">
        <v>5339</v>
      </c>
      <c r="O396" s="208" t="s">
        <v>42</v>
      </c>
      <c r="P396" s="208"/>
      <c r="Q396" s="208"/>
    </row>
    <row r="397" spans="1:17" ht="15.75" customHeight="1">
      <c r="A397" s="352" t="s">
        <v>12074</v>
      </c>
      <c r="B397" s="208" t="s">
        <v>5307</v>
      </c>
      <c r="C397" s="208" t="s">
        <v>5374</v>
      </c>
      <c r="D397" s="208" t="s">
        <v>5307</v>
      </c>
      <c r="E397" s="355" t="s">
        <v>9164</v>
      </c>
      <c r="F397" s="352" t="s">
        <v>9251</v>
      </c>
      <c r="G397" s="352" t="s">
        <v>9252</v>
      </c>
      <c r="H397" s="352" t="s">
        <v>1428</v>
      </c>
      <c r="I397" s="352" t="s">
        <v>9253</v>
      </c>
      <c r="J397" s="352"/>
      <c r="K397" s="352"/>
      <c r="L397" s="352"/>
      <c r="M397" s="208"/>
      <c r="N397" s="208" t="s">
        <v>5339</v>
      </c>
      <c r="O397" s="208" t="s">
        <v>42</v>
      </c>
      <c r="P397" s="208"/>
      <c r="Q397" s="208"/>
    </row>
    <row r="398" spans="1:17" ht="15.75" customHeight="1">
      <c r="A398" s="352" t="s">
        <v>12074</v>
      </c>
      <c r="B398" s="208" t="s">
        <v>5307</v>
      </c>
      <c r="C398" s="208" t="s">
        <v>5374</v>
      </c>
      <c r="D398" s="208" t="s">
        <v>5307</v>
      </c>
      <c r="E398" s="355" t="s">
        <v>9164</v>
      </c>
      <c r="F398" s="352" t="s">
        <v>9256</v>
      </c>
      <c r="G398" s="352" t="s">
        <v>9257</v>
      </c>
      <c r="H398" s="352" t="s">
        <v>1428</v>
      </c>
      <c r="I398" s="352" t="s">
        <v>9258</v>
      </c>
      <c r="J398" s="352"/>
      <c r="K398" s="352"/>
      <c r="L398" s="352"/>
      <c r="M398" s="208"/>
      <c r="N398" s="208" t="s">
        <v>5313</v>
      </c>
      <c r="O398" s="208" t="s">
        <v>5314</v>
      </c>
      <c r="P398" s="208"/>
      <c r="Q398" s="208"/>
    </row>
    <row r="399" spans="1:17" ht="15.75" customHeight="1">
      <c r="A399" s="352" t="s">
        <v>12074</v>
      </c>
      <c r="B399" s="208" t="s">
        <v>5306</v>
      </c>
      <c r="C399" s="208" t="s">
        <v>5307</v>
      </c>
      <c r="D399" s="208" t="s">
        <v>5307</v>
      </c>
      <c r="E399" s="355" t="s">
        <v>9164</v>
      </c>
      <c r="F399" s="352" t="s">
        <v>9262</v>
      </c>
      <c r="G399" s="352" t="s">
        <v>9263</v>
      </c>
      <c r="H399" s="352" t="s">
        <v>1428</v>
      </c>
      <c r="I399" s="352" t="s">
        <v>9264</v>
      </c>
      <c r="J399" s="352"/>
      <c r="K399" s="352"/>
      <c r="L399" s="352" t="s">
        <v>9265</v>
      </c>
      <c r="M399" s="208"/>
      <c r="N399" s="208" t="s">
        <v>5313</v>
      </c>
      <c r="O399" s="208" t="s">
        <v>5378</v>
      </c>
      <c r="P399" s="208"/>
      <c r="Q399" s="208"/>
    </row>
    <row r="400" spans="1:17" ht="15.75" customHeight="1">
      <c r="A400" s="352" t="s">
        <v>12074</v>
      </c>
      <c r="B400" s="208" t="s">
        <v>5307</v>
      </c>
      <c r="C400" s="208" t="s">
        <v>5374</v>
      </c>
      <c r="D400" s="208" t="s">
        <v>5307</v>
      </c>
      <c r="E400" s="355" t="s">
        <v>9164</v>
      </c>
      <c r="F400" s="352" t="s">
        <v>9268</v>
      </c>
      <c r="G400" s="352" t="s">
        <v>9269</v>
      </c>
      <c r="H400" s="352" t="s">
        <v>1428</v>
      </c>
      <c r="I400" s="352" t="s">
        <v>9270</v>
      </c>
      <c r="J400" s="352"/>
      <c r="K400" s="352"/>
      <c r="L400" s="352"/>
      <c r="M400" s="208"/>
      <c r="N400" s="208" t="s">
        <v>5313</v>
      </c>
      <c r="O400" s="208" t="s">
        <v>5378</v>
      </c>
      <c r="P400" s="208"/>
      <c r="Q400" s="208"/>
    </row>
    <row r="401" spans="1:17" ht="15.75" customHeight="1">
      <c r="A401" s="352" t="s">
        <v>12074</v>
      </c>
      <c r="B401" s="208" t="s">
        <v>5307</v>
      </c>
      <c r="C401" s="208" t="s">
        <v>5306</v>
      </c>
      <c r="D401" s="208" t="s">
        <v>5307</v>
      </c>
      <c r="E401" s="355" t="s">
        <v>9164</v>
      </c>
      <c r="F401" s="352" t="s">
        <v>9275</v>
      </c>
      <c r="G401" s="352" t="s">
        <v>9276</v>
      </c>
      <c r="H401" s="352" t="s">
        <v>21</v>
      </c>
      <c r="I401" s="352" t="s">
        <v>9277</v>
      </c>
      <c r="J401" s="352" t="s">
        <v>9278</v>
      </c>
      <c r="K401" s="352"/>
      <c r="L401" s="352" t="s">
        <v>9279</v>
      </c>
      <c r="M401" s="208"/>
      <c r="N401" s="208" t="s">
        <v>5313</v>
      </c>
      <c r="O401" s="208" t="s">
        <v>5314</v>
      </c>
      <c r="P401" s="208"/>
      <c r="Q401" s="208"/>
    </row>
    <row r="402" spans="1:17" ht="15.75" customHeight="1">
      <c r="A402" s="352" t="s">
        <v>12074</v>
      </c>
      <c r="B402" s="208" t="s">
        <v>5306</v>
      </c>
      <c r="C402" s="208" t="s">
        <v>5307</v>
      </c>
      <c r="D402" s="208" t="s">
        <v>5307</v>
      </c>
      <c r="E402" s="355" t="s">
        <v>9164</v>
      </c>
      <c r="F402" s="352" t="s">
        <v>9283</v>
      </c>
      <c r="G402" s="352" t="s">
        <v>9284</v>
      </c>
      <c r="H402" s="352" t="s">
        <v>21</v>
      </c>
      <c r="I402" s="352" t="s">
        <v>9285</v>
      </c>
      <c r="J402" s="352"/>
      <c r="K402" s="352"/>
      <c r="L402" s="352" t="s">
        <v>9286</v>
      </c>
      <c r="M402" s="208"/>
      <c r="N402" s="208" t="s">
        <v>5313</v>
      </c>
      <c r="O402" s="208" t="s">
        <v>5314</v>
      </c>
      <c r="P402" s="208"/>
      <c r="Q402" s="208"/>
    </row>
    <row r="403" spans="1:17" ht="15.75" customHeight="1">
      <c r="A403" s="352" t="s">
        <v>12074</v>
      </c>
      <c r="B403" s="208" t="s">
        <v>5307</v>
      </c>
      <c r="C403" s="208" t="s">
        <v>5307</v>
      </c>
      <c r="D403" s="208" t="s">
        <v>5307</v>
      </c>
      <c r="E403" s="355" t="s">
        <v>9164</v>
      </c>
      <c r="F403" s="352" t="s">
        <v>9292</v>
      </c>
      <c r="G403" s="352" t="s">
        <v>9293</v>
      </c>
      <c r="H403" s="352" t="s">
        <v>1428</v>
      </c>
      <c r="I403" s="352" t="s">
        <v>9294</v>
      </c>
      <c r="J403" s="352"/>
      <c r="K403" s="352"/>
      <c r="L403" s="352"/>
      <c r="M403" s="208"/>
      <c r="N403" s="208" t="s">
        <v>5313</v>
      </c>
      <c r="O403" s="208" t="s">
        <v>5378</v>
      </c>
      <c r="P403" s="208"/>
      <c r="Q403" s="208"/>
    </row>
    <row r="404" spans="1:17" ht="15.75" customHeight="1">
      <c r="A404" s="352" t="s">
        <v>12074</v>
      </c>
      <c r="B404" s="208"/>
      <c r="C404" s="208"/>
      <c r="D404" s="208"/>
      <c r="E404" s="355" t="s">
        <v>9296</v>
      </c>
      <c r="F404" s="352"/>
      <c r="G404" s="352"/>
      <c r="H404" s="352"/>
      <c r="I404" s="352"/>
      <c r="J404" s="352"/>
      <c r="K404" s="352"/>
      <c r="L404" s="352"/>
      <c r="M404" s="208"/>
      <c r="N404" s="208"/>
      <c r="O404" s="208"/>
      <c r="P404" s="208" t="s">
        <v>7291</v>
      </c>
      <c r="Q404" s="208"/>
    </row>
    <row r="405" spans="1:17" ht="15.75" customHeight="1">
      <c r="A405" s="352" t="s">
        <v>12074</v>
      </c>
      <c r="B405" s="208" t="s">
        <v>5306</v>
      </c>
      <c r="C405" s="208" t="s">
        <v>5307</v>
      </c>
      <c r="D405" s="208" t="s">
        <v>5306</v>
      </c>
      <c r="E405" s="355" t="s">
        <v>9296</v>
      </c>
      <c r="F405" s="352" t="s">
        <v>9299</v>
      </c>
      <c r="G405" s="352" t="s">
        <v>9300</v>
      </c>
      <c r="H405" s="352" t="s">
        <v>1428</v>
      </c>
      <c r="I405" s="352" t="s">
        <v>9301</v>
      </c>
      <c r="J405" s="352" t="s">
        <v>9302</v>
      </c>
      <c r="K405" s="352"/>
      <c r="L405" s="352"/>
      <c r="M405" s="208"/>
      <c r="N405" s="208" t="s">
        <v>5313</v>
      </c>
      <c r="O405" s="208" t="s">
        <v>5314</v>
      </c>
      <c r="P405" s="208"/>
      <c r="Q405" s="208" t="s">
        <v>5360</v>
      </c>
    </row>
    <row r="406" spans="1:17" ht="15.75" customHeight="1">
      <c r="A406" s="352" t="s">
        <v>12074</v>
      </c>
      <c r="B406" s="208" t="s">
        <v>5307</v>
      </c>
      <c r="C406" s="208" t="s">
        <v>5307</v>
      </c>
      <c r="D406" s="208" t="s">
        <v>5307</v>
      </c>
      <c r="E406" s="355" t="s">
        <v>9296</v>
      </c>
      <c r="F406" s="352" t="s">
        <v>9308</v>
      </c>
      <c r="G406" s="352" t="s">
        <v>9309</v>
      </c>
      <c r="H406" s="352" t="s">
        <v>1393</v>
      </c>
      <c r="I406" s="352" t="s">
        <v>9310</v>
      </c>
      <c r="J406" s="352"/>
      <c r="K406" s="352"/>
      <c r="L406" s="352"/>
      <c r="M406" s="208"/>
      <c r="N406" s="208" t="s">
        <v>5339</v>
      </c>
      <c r="O406" s="208" t="s">
        <v>42</v>
      </c>
      <c r="P406" s="208"/>
      <c r="Q406" s="208"/>
    </row>
    <row r="407" spans="1:17" ht="15.75" customHeight="1">
      <c r="A407" s="352" t="s">
        <v>12074</v>
      </c>
      <c r="B407" s="208" t="s">
        <v>5307</v>
      </c>
      <c r="C407" s="208" t="s">
        <v>5307</v>
      </c>
      <c r="D407" s="208" t="s">
        <v>5307</v>
      </c>
      <c r="E407" s="355" t="s">
        <v>9296</v>
      </c>
      <c r="F407" s="352" t="s">
        <v>9313</v>
      </c>
      <c r="G407" s="352" t="s">
        <v>9314</v>
      </c>
      <c r="H407" s="352" t="s">
        <v>1393</v>
      </c>
      <c r="I407" s="352" t="s">
        <v>9315</v>
      </c>
      <c r="J407" s="352" t="s">
        <v>9316</v>
      </c>
      <c r="K407" s="352"/>
      <c r="L407" s="352" t="s">
        <v>9317</v>
      </c>
      <c r="M407" s="208"/>
      <c r="N407" s="208" t="s">
        <v>5339</v>
      </c>
      <c r="O407" s="208" t="s">
        <v>42</v>
      </c>
      <c r="P407" s="208"/>
      <c r="Q407" s="208"/>
    </row>
    <row r="408" spans="1:17" ht="15.75" customHeight="1">
      <c r="A408" s="352" t="s">
        <v>369</v>
      </c>
      <c r="B408" s="208"/>
      <c r="C408" s="208"/>
      <c r="D408" s="208"/>
      <c r="E408" s="355" t="s">
        <v>10444</v>
      </c>
      <c r="F408" s="352"/>
      <c r="G408" s="352"/>
      <c r="H408" s="352"/>
      <c r="I408" s="352"/>
      <c r="J408" s="352"/>
      <c r="K408" s="352"/>
      <c r="L408" s="352"/>
      <c r="M408" s="208"/>
      <c r="N408" s="208"/>
      <c r="O408" s="208"/>
      <c r="P408" s="208" t="s">
        <v>7291</v>
      </c>
      <c r="Q408" s="208"/>
    </row>
    <row r="409" spans="1:17" ht="15.75" customHeight="1">
      <c r="A409" s="352" t="s">
        <v>369</v>
      </c>
      <c r="B409" s="208" t="s">
        <v>5306</v>
      </c>
      <c r="C409" s="208" t="s">
        <v>5374</v>
      </c>
      <c r="D409" s="208" t="s">
        <v>5306</v>
      </c>
      <c r="E409" s="355" t="s">
        <v>10444</v>
      </c>
      <c r="F409" s="352" t="s">
        <v>10447</v>
      </c>
      <c r="G409" s="352" t="s">
        <v>10448</v>
      </c>
      <c r="H409" s="352" t="s">
        <v>1428</v>
      </c>
      <c r="I409" s="352" t="s">
        <v>9057</v>
      </c>
      <c r="J409" s="352"/>
      <c r="K409" s="352"/>
      <c r="L409" s="352" t="s">
        <v>10449</v>
      </c>
      <c r="M409" s="208"/>
      <c r="N409" s="208" t="s">
        <v>5313</v>
      </c>
      <c r="O409" s="208" t="s">
        <v>5314</v>
      </c>
      <c r="P409" s="208"/>
      <c r="Q409" s="208" t="s">
        <v>5360</v>
      </c>
    </row>
    <row r="410" spans="1:17" ht="15.75" customHeight="1">
      <c r="A410" s="352" t="s">
        <v>369</v>
      </c>
      <c r="B410" s="208" t="s">
        <v>5307</v>
      </c>
      <c r="C410" s="208" t="s">
        <v>5307</v>
      </c>
      <c r="D410" s="208" t="s">
        <v>5307</v>
      </c>
      <c r="E410" s="355" t="s">
        <v>10444</v>
      </c>
      <c r="F410" s="352" t="s">
        <v>10453</v>
      </c>
      <c r="G410" s="352" t="s">
        <v>10454</v>
      </c>
      <c r="H410" s="352" t="s">
        <v>1428</v>
      </c>
      <c r="I410" s="352" t="s">
        <v>10455</v>
      </c>
      <c r="J410" s="352"/>
      <c r="K410" s="352"/>
      <c r="L410" s="352"/>
      <c r="M410" s="208"/>
      <c r="N410" s="208" t="s">
        <v>5339</v>
      </c>
      <c r="O410" s="208" t="s">
        <v>42</v>
      </c>
      <c r="P410" s="208"/>
      <c r="Q410" s="208"/>
    </row>
    <row r="411" spans="1:17" ht="15.75" customHeight="1">
      <c r="A411" s="352" t="s">
        <v>369</v>
      </c>
      <c r="B411" s="208" t="s">
        <v>5307</v>
      </c>
      <c r="C411" s="208" t="s">
        <v>5374</v>
      </c>
      <c r="D411" s="208" t="s">
        <v>5307</v>
      </c>
      <c r="E411" s="355" t="s">
        <v>10444</v>
      </c>
      <c r="F411" s="352" t="s">
        <v>10457</v>
      </c>
      <c r="G411" s="352" t="s">
        <v>10458</v>
      </c>
      <c r="H411" s="352" t="s">
        <v>1428</v>
      </c>
      <c r="I411" s="352" t="s">
        <v>10459</v>
      </c>
      <c r="J411" s="352"/>
      <c r="K411" s="352"/>
      <c r="L411" s="352"/>
      <c r="M411" s="208"/>
      <c r="N411" s="208" t="s">
        <v>5313</v>
      </c>
      <c r="O411" s="208" t="s">
        <v>5378</v>
      </c>
      <c r="P411" s="208"/>
      <c r="Q411" s="208"/>
    </row>
    <row r="412" spans="1:17" ht="15.75" customHeight="1">
      <c r="A412" s="352" t="s">
        <v>369</v>
      </c>
      <c r="B412" s="208" t="s">
        <v>5306</v>
      </c>
      <c r="C412" s="208" t="s">
        <v>5374</v>
      </c>
      <c r="D412" s="208" t="s">
        <v>5307</v>
      </c>
      <c r="E412" s="355" t="s">
        <v>10444</v>
      </c>
      <c r="F412" s="352" t="s">
        <v>10465</v>
      </c>
      <c r="G412" s="352" t="s">
        <v>10466</v>
      </c>
      <c r="H412" s="352" t="s">
        <v>6184</v>
      </c>
      <c r="I412" s="352" t="s">
        <v>10467</v>
      </c>
      <c r="J412" s="352"/>
      <c r="K412" s="352"/>
      <c r="L412" s="352"/>
      <c r="M412" s="208"/>
      <c r="N412" s="208" t="s">
        <v>5339</v>
      </c>
      <c r="O412" s="208" t="s">
        <v>42</v>
      </c>
      <c r="P412" s="208"/>
      <c r="Q412" s="208"/>
    </row>
    <row r="413" spans="1:17" ht="15.75" customHeight="1">
      <c r="A413" s="352" t="s">
        <v>369</v>
      </c>
      <c r="B413" s="208" t="s">
        <v>5306</v>
      </c>
      <c r="C413" s="208" t="s">
        <v>5374</v>
      </c>
      <c r="D413" s="208" t="s">
        <v>5306</v>
      </c>
      <c r="E413" s="355" t="s">
        <v>10444</v>
      </c>
      <c r="F413" s="352" t="s">
        <v>10471</v>
      </c>
      <c r="G413" s="352" t="s">
        <v>10472</v>
      </c>
      <c r="H413" s="352" t="s">
        <v>5592</v>
      </c>
      <c r="I413" s="352" t="s">
        <v>10473</v>
      </c>
      <c r="J413" s="352"/>
      <c r="K413" s="352"/>
      <c r="L413" s="352"/>
      <c r="M413" s="208"/>
      <c r="N413" s="208" t="s">
        <v>5313</v>
      </c>
      <c r="O413" s="208" t="s">
        <v>5378</v>
      </c>
      <c r="P413" s="208"/>
      <c r="Q413" s="208"/>
    </row>
    <row r="414" spans="1:17" ht="15.75" customHeight="1">
      <c r="A414" s="352" t="s">
        <v>369</v>
      </c>
      <c r="B414" s="208" t="s">
        <v>5306</v>
      </c>
      <c r="C414" s="208" t="s">
        <v>5374</v>
      </c>
      <c r="D414" s="208" t="s">
        <v>5306</v>
      </c>
      <c r="E414" s="355" t="s">
        <v>10444</v>
      </c>
      <c r="F414" s="352" t="s">
        <v>10477</v>
      </c>
      <c r="G414" s="352" t="s">
        <v>10478</v>
      </c>
      <c r="H414" s="352" t="s">
        <v>5597</v>
      </c>
      <c r="I414" s="352" t="s">
        <v>10479</v>
      </c>
      <c r="J414" s="352"/>
      <c r="K414" s="352"/>
      <c r="L414" s="352"/>
      <c r="M414" s="208"/>
      <c r="N414" s="208" t="s">
        <v>5313</v>
      </c>
      <c r="O414" s="208" t="s">
        <v>5378</v>
      </c>
      <c r="P414" s="208"/>
      <c r="Q414" s="208"/>
    </row>
    <row r="415" spans="1:17" ht="15.75" customHeight="1">
      <c r="A415" s="352" t="s">
        <v>369</v>
      </c>
      <c r="B415" s="208" t="s">
        <v>5307</v>
      </c>
      <c r="C415" s="208" t="s">
        <v>5374</v>
      </c>
      <c r="D415" s="208" t="s">
        <v>5307</v>
      </c>
      <c r="E415" s="355" t="s">
        <v>10444</v>
      </c>
      <c r="F415" s="352" t="s">
        <v>10483</v>
      </c>
      <c r="G415" s="352" t="s">
        <v>10484</v>
      </c>
      <c r="H415" s="352" t="s">
        <v>6184</v>
      </c>
      <c r="I415" s="352" t="s">
        <v>10485</v>
      </c>
      <c r="J415" s="352"/>
      <c r="K415" s="352"/>
      <c r="L415" s="352"/>
      <c r="M415" s="208"/>
      <c r="N415" s="208" t="s">
        <v>5339</v>
      </c>
      <c r="O415" s="208" t="s">
        <v>42</v>
      </c>
      <c r="P415" s="208"/>
      <c r="Q415" s="208"/>
    </row>
    <row r="416" spans="1:17" ht="15.75" customHeight="1">
      <c r="A416" s="352" t="s">
        <v>369</v>
      </c>
      <c r="B416" s="208" t="s">
        <v>5307</v>
      </c>
      <c r="C416" s="208" t="s">
        <v>5374</v>
      </c>
      <c r="D416" s="208" t="s">
        <v>5307</v>
      </c>
      <c r="E416" s="355" t="s">
        <v>10444</v>
      </c>
      <c r="F416" s="352" t="s">
        <v>10487</v>
      </c>
      <c r="G416" s="352" t="s">
        <v>10488</v>
      </c>
      <c r="H416" s="352" t="s">
        <v>6184</v>
      </c>
      <c r="I416" s="352" t="s">
        <v>10489</v>
      </c>
      <c r="J416" s="352"/>
      <c r="K416" s="352"/>
      <c r="L416" s="352"/>
      <c r="M416" s="208"/>
      <c r="N416" s="208" t="s">
        <v>5339</v>
      </c>
      <c r="O416" s="208" t="s">
        <v>42</v>
      </c>
      <c r="P416" s="208"/>
      <c r="Q416" s="208"/>
    </row>
    <row r="417" spans="1:17" ht="15.75" customHeight="1">
      <c r="A417" s="352" t="s">
        <v>369</v>
      </c>
      <c r="B417" s="208" t="s">
        <v>5307</v>
      </c>
      <c r="C417" s="208" t="s">
        <v>5374</v>
      </c>
      <c r="D417" s="208" t="s">
        <v>5307</v>
      </c>
      <c r="E417" s="355" t="s">
        <v>10444</v>
      </c>
      <c r="F417" s="352" t="s">
        <v>10492</v>
      </c>
      <c r="G417" s="352" t="s">
        <v>10493</v>
      </c>
      <c r="H417" s="352" t="s">
        <v>1428</v>
      </c>
      <c r="I417" s="352" t="s">
        <v>10494</v>
      </c>
      <c r="J417" s="352"/>
      <c r="K417" s="352"/>
      <c r="L417" s="352"/>
      <c r="M417" s="208"/>
      <c r="N417" s="208" t="s">
        <v>5339</v>
      </c>
      <c r="O417" s="208" t="s">
        <v>42</v>
      </c>
      <c r="P417" s="208"/>
      <c r="Q417" s="208"/>
    </row>
    <row r="418" spans="1:17" ht="15.75" customHeight="1">
      <c r="A418" s="352" t="s">
        <v>369</v>
      </c>
      <c r="B418" s="208" t="s">
        <v>5306</v>
      </c>
      <c r="C418" s="208" t="s">
        <v>5374</v>
      </c>
      <c r="D418" s="208" t="s">
        <v>5307</v>
      </c>
      <c r="E418" s="355" t="s">
        <v>10444</v>
      </c>
      <c r="F418" s="352" t="s">
        <v>10497</v>
      </c>
      <c r="G418" s="352" t="s">
        <v>10498</v>
      </c>
      <c r="H418" s="352" t="s">
        <v>1428</v>
      </c>
      <c r="I418" s="352" t="s">
        <v>10499</v>
      </c>
      <c r="J418" s="352"/>
      <c r="K418" s="352"/>
      <c r="L418" s="352"/>
      <c r="M418" s="208"/>
      <c r="N418" s="208" t="s">
        <v>5339</v>
      </c>
      <c r="O418" s="208" t="s">
        <v>42</v>
      </c>
      <c r="P418" s="208"/>
      <c r="Q418" s="208"/>
    </row>
    <row r="419" spans="1:17" ht="15.75" customHeight="1">
      <c r="A419" s="352" t="s">
        <v>369</v>
      </c>
      <c r="B419" s="208" t="s">
        <v>5307</v>
      </c>
      <c r="C419" s="208" t="s">
        <v>5374</v>
      </c>
      <c r="D419" s="208" t="s">
        <v>5307</v>
      </c>
      <c r="E419" s="355" t="s">
        <v>10444</v>
      </c>
      <c r="F419" s="352" t="s">
        <v>10501</v>
      </c>
      <c r="G419" s="352" t="s">
        <v>10502</v>
      </c>
      <c r="H419" s="352" t="s">
        <v>5597</v>
      </c>
      <c r="I419" s="352" t="s">
        <v>10503</v>
      </c>
      <c r="J419" s="352"/>
      <c r="K419" s="352"/>
      <c r="L419" s="352"/>
      <c r="M419" s="208"/>
      <c r="N419" s="208" t="s">
        <v>5339</v>
      </c>
      <c r="O419" s="208" t="s">
        <v>42</v>
      </c>
      <c r="P419" s="208"/>
      <c r="Q419" s="208"/>
    </row>
    <row r="420" spans="1:17" ht="15.75" customHeight="1">
      <c r="A420" s="352" t="s">
        <v>369</v>
      </c>
      <c r="B420" s="208" t="s">
        <v>5307</v>
      </c>
      <c r="C420" s="208" t="s">
        <v>5374</v>
      </c>
      <c r="D420" s="208" t="s">
        <v>5307</v>
      </c>
      <c r="E420" s="355" t="s">
        <v>10444</v>
      </c>
      <c r="F420" s="352" t="s">
        <v>10505</v>
      </c>
      <c r="G420" s="352" t="s">
        <v>10506</v>
      </c>
      <c r="H420" s="352" t="s">
        <v>5592</v>
      </c>
      <c r="I420" s="352" t="s">
        <v>10507</v>
      </c>
      <c r="J420" s="352"/>
      <c r="K420" s="352"/>
      <c r="L420" s="352"/>
      <c r="M420" s="208"/>
      <c r="N420" s="208" t="s">
        <v>5313</v>
      </c>
      <c r="O420" s="208" t="s">
        <v>6465</v>
      </c>
      <c r="P420" s="208"/>
      <c r="Q420" s="208"/>
    </row>
    <row r="421" spans="1:17" ht="15.75" customHeight="1">
      <c r="A421" s="352" t="s">
        <v>369</v>
      </c>
      <c r="B421" s="208" t="s">
        <v>5307</v>
      </c>
      <c r="C421" s="208" t="s">
        <v>5374</v>
      </c>
      <c r="D421" s="208" t="s">
        <v>5307</v>
      </c>
      <c r="E421" s="355" t="s">
        <v>10444</v>
      </c>
      <c r="F421" s="352" t="s">
        <v>10509</v>
      </c>
      <c r="G421" s="352" t="s">
        <v>10510</v>
      </c>
      <c r="H421" s="352" t="s">
        <v>5597</v>
      </c>
      <c r="I421" s="352" t="s">
        <v>10511</v>
      </c>
      <c r="J421" s="352"/>
      <c r="K421" s="352"/>
      <c r="L421" s="352" t="s">
        <v>10512</v>
      </c>
      <c r="M421" s="208"/>
      <c r="N421" s="208" t="s">
        <v>5313</v>
      </c>
      <c r="O421" s="208" t="s">
        <v>5378</v>
      </c>
      <c r="P421" s="208"/>
      <c r="Q421" s="208"/>
    </row>
    <row r="422" spans="1:17" ht="15.75" customHeight="1">
      <c r="A422" s="352" t="s">
        <v>369</v>
      </c>
      <c r="B422" s="208" t="s">
        <v>5306</v>
      </c>
      <c r="C422" s="208" t="s">
        <v>5374</v>
      </c>
      <c r="D422" s="208" t="s">
        <v>5307</v>
      </c>
      <c r="E422" s="355" t="s">
        <v>10444</v>
      </c>
      <c r="F422" s="352" t="s">
        <v>10514</v>
      </c>
      <c r="G422" s="352" t="s">
        <v>10515</v>
      </c>
      <c r="H422" s="352" t="s">
        <v>6184</v>
      </c>
      <c r="I422" s="352" t="s">
        <v>10516</v>
      </c>
      <c r="J422" s="352"/>
      <c r="K422" s="352"/>
      <c r="L422" s="352"/>
      <c r="M422" s="208"/>
      <c r="N422" s="208" t="s">
        <v>5313</v>
      </c>
      <c r="O422" s="208" t="s">
        <v>6465</v>
      </c>
      <c r="P422" s="208"/>
      <c r="Q422" s="208"/>
    </row>
    <row r="423" spans="1:17" ht="15.75" customHeight="1">
      <c r="A423" s="352" t="s">
        <v>369</v>
      </c>
      <c r="B423" s="208" t="s">
        <v>5307</v>
      </c>
      <c r="C423" s="208" t="s">
        <v>5374</v>
      </c>
      <c r="D423" s="208" t="s">
        <v>5307</v>
      </c>
      <c r="E423" s="355" t="s">
        <v>10444</v>
      </c>
      <c r="F423" s="352" t="s">
        <v>10521</v>
      </c>
      <c r="G423" s="352" t="s">
        <v>6363</v>
      </c>
      <c r="H423" s="352" t="s">
        <v>5592</v>
      </c>
      <c r="I423" s="352" t="s">
        <v>10522</v>
      </c>
      <c r="J423" s="352"/>
      <c r="K423" s="352"/>
      <c r="L423" s="352"/>
      <c r="M423" s="208"/>
      <c r="N423" s="208" t="s">
        <v>5313</v>
      </c>
      <c r="O423" s="208" t="s">
        <v>5378</v>
      </c>
      <c r="P423" s="208"/>
      <c r="Q423" s="208"/>
    </row>
    <row r="424" spans="1:17" ht="15.75" customHeight="1">
      <c r="A424" s="352" t="s">
        <v>369</v>
      </c>
      <c r="B424" s="208" t="s">
        <v>5307</v>
      </c>
      <c r="C424" s="208" t="s">
        <v>5306</v>
      </c>
      <c r="D424" s="208" t="s">
        <v>5307</v>
      </c>
      <c r="E424" s="355" t="s">
        <v>10444</v>
      </c>
      <c r="F424" s="352" t="s">
        <v>12075</v>
      </c>
      <c r="G424" s="352" t="s">
        <v>10526</v>
      </c>
      <c r="H424" s="352" t="s">
        <v>21</v>
      </c>
      <c r="I424" s="352" t="s">
        <v>10527</v>
      </c>
      <c r="J424" s="352"/>
      <c r="K424" s="352"/>
      <c r="L424" s="352"/>
      <c r="M424" s="208"/>
      <c r="N424" s="208" t="s">
        <v>5313</v>
      </c>
      <c r="O424" s="208" t="s">
        <v>5314</v>
      </c>
      <c r="P424" s="208"/>
      <c r="Q424" s="208"/>
    </row>
    <row r="425" spans="1:17" ht="15.75" customHeight="1">
      <c r="A425" s="352" t="s">
        <v>369</v>
      </c>
      <c r="B425" s="208" t="s">
        <v>5307</v>
      </c>
      <c r="C425" s="208" t="s">
        <v>5307</v>
      </c>
      <c r="D425" s="208" t="s">
        <v>5307</v>
      </c>
      <c r="E425" s="355" t="s">
        <v>10444</v>
      </c>
      <c r="F425" s="352" t="s">
        <v>10532</v>
      </c>
      <c r="G425" s="352" t="s">
        <v>10533</v>
      </c>
      <c r="H425" s="352" t="s">
        <v>1393</v>
      </c>
      <c r="I425" s="352" t="s">
        <v>10534</v>
      </c>
      <c r="J425" s="352"/>
      <c r="K425" s="352"/>
      <c r="L425" s="352"/>
      <c r="M425" s="208"/>
      <c r="N425" s="208" t="s">
        <v>5313</v>
      </c>
      <c r="O425" s="208" t="s">
        <v>5314</v>
      </c>
      <c r="P425" s="208"/>
      <c r="Q425" s="208"/>
    </row>
    <row r="426" spans="1:17" ht="15.75" customHeight="1">
      <c r="A426" s="352" t="s">
        <v>369</v>
      </c>
      <c r="B426" s="208" t="s">
        <v>5306</v>
      </c>
      <c r="C426" s="208" t="s">
        <v>5307</v>
      </c>
      <c r="D426" s="208" t="s">
        <v>5307</v>
      </c>
      <c r="E426" s="355" t="s">
        <v>10444</v>
      </c>
      <c r="F426" s="352" t="s">
        <v>10539</v>
      </c>
      <c r="G426" s="352" t="s">
        <v>10540</v>
      </c>
      <c r="H426" s="352" t="s">
        <v>1428</v>
      </c>
      <c r="I426" s="352" t="s">
        <v>10541</v>
      </c>
      <c r="J426" s="352" t="s">
        <v>10542</v>
      </c>
      <c r="K426" s="352" t="s">
        <v>10543</v>
      </c>
      <c r="L426" s="352" t="s">
        <v>10544</v>
      </c>
      <c r="M426" s="208"/>
      <c r="N426" s="208" t="s">
        <v>5313</v>
      </c>
      <c r="O426" s="208" t="s">
        <v>5378</v>
      </c>
      <c r="P426" s="208"/>
      <c r="Q426" s="208"/>
    </row>
    <row r="427" spans="1:17" ht="15.75" customHeight="1">
      <c r="A427" s="352" t="s">
        <v>369</v>
      </c>
      <c r="B427" s="208" t="s">
        <v>5307</v>
      </c>
      <c r="C427" s="208" t="s">
        <v>5306</v>
      </c>
      <c r="D427" s="208" t="s">
        <v>5306</v>
      </c>
      <c r="E427" s="355" t="s">
        <v>10444</v>
      </c>
      <c r="F427" s="352" t="s">
        <v>10549</v>
      </c>
      <c r="G427" s="352" t="s">
        <v>10550</v>
      </c>
      <c r="H427" s="352" t="s">
        <v>6184</v>
      </c>
      <c r="I427" s="352" t="s">
        <v>10551</v>
      </c>
      <c r="J427" s="352"/>
      <c r="K427" s="352"/>
      <c r="L427" s="352"/>
      <c r="M427" s="208"/>
      <c r="N427" s="208" t="s">
        <v>5313</v>
      </c>
      <c r="O427" s="208" t="s">
        <v>5378</v>
      </c>
      <c r="P427" s="208"/>
      <c r="Q427" s="208"/>
    </row>
    <row r="428" spans="1:17" ht="15.75" customHeight="1">
      <c r="A428" s="352" t="s">
        <v>369</v>
      </c>
      <c r="B428" s="208" t="s">
        <v>5374</v>
      </c>
      <c r="C428" s="208" t="s">
        <v>5307</v>
      </c>
      <c r="D428" s="208" t="s">
        <v>5307</v>
      </c>
      <c r="E428" s="355" t="s">
        <v>10444</v>
      </c>
      <c r="F428" s="352" t="s">
        <v>10554</v>
      </c>
      <c r="G428" s="352" t="s">
        <v>10555</v>
      </c>
      <c r="H428" s="352" t="s">
        <v>6184</v>
      </c>
      <c r="I428" s="352" t="s">
        <v>10556</v>
      </c>
      <c r="J428" s="352"/>
      <c r="K428" s="352"/>
      <c r="L428" s="352"/>
      <c r="M428" s="208"/>
      <c r="N428" s="208" t="s">
        <v>5339</v>
      </c>
      <c r="O428" s="208" t="s">
        <v>42</v>
      </c>
      <c r="P428" s="208"/>
      <c r="Q428" s="208"/>
    </row>
    <row r="429" spans="1:17" ht="15.75" customHeight="1">
      <c r="A429" s="352" t="s">
        <v>369</v>
      </c>
      <c r="B429" s="208"/>
      <c r="C429" s="208"/>
      <c r="D429" s="208"/>
      <c r="E429" s="355" t="s">
        <v>10558</v>
      </c>
      <c r="F429" s="352"/>
      <c r="G429" s="352"/>
      <c r="H429" s="352"/>
      <c r="I429" s="352"/>
      <c r="J429" s="352"/>
      <c r="K429" s="352"/>
      <c r="L429" s="352"/>
      <c r="M429" s="208"/>
      <c r="N429" s="208"/>
      <c r="O429" s="208"/>
      <c r="P429" s="208" t="s">
        <v>6397</v>
      </c>
      <c r="Q429" s="208"/>
    </row>
    <row r="430" spans="1:17" ht="15.75" customHeight="1">
      <c r="A430" s="352" t="s">
        <v>369</v>
      </c>
      <c r="B430" s="208" t="s">
        <v>5307</v>
      </c>
      <c r="C430" s="208" t="s">
        <v>5307</v>
      </c>
      <c r="D430" s="208" t="s">
        <v>5307</v>
      </c>
      <c r="E430" s="355" t="s">
        <v>10558</v>
      </c>
      <c r="F430" s="352" t="s">
        <v>10562</v>
      </c>
      <c r="G430" s="352" t="s">
        <v>10563</v>
      </c>
      <c r="H430" s="352" t="s">
        <v>6184</v>
      </c>
      <c r="I430" s="352" t="s">
        <v>10564</v>
      </c>
      <c r="J430" s="352"/>
      <c r="K430" s="352"/>
      <c r="L430" s="352" t="s">
        <v>10565</v>
      </c>
      <c r="M430" s="208"/>
      <c r="N430" s="208" t="s">
        <v>5339</v>
      </c>
      <c r="O430" s="208" t="s">
        <v>42</v>
      </c>
      <c r="P430" s="208"/>
      <c r="Q430" s="208"/>
    </row>
    <row r="431" spans="1:17" ht="15.75" customHeight="1">
      <c r="A431" s="352" t="s">
        <v>369</v>
      </c>
      <c r="B431" s="208" t="s">
        <v>5307</v>
      </c>
      <c r="C431" s="208" t="s">
        <v>5307</v>
      </c>
      <c r="D431" s="208" t="s">
        <v>5307</v>
      </c>
      <c r="E431" s="355" t="s">
        <v>10558</v>
      </c>
      <c r="F431" s="352" t="s">
        <v>10568</v>
      </c>
      <c r="G431" s="352" t="s">
        <v>10569</v>
      </c>
      <c r="H431" s="352" t="s">
        <v>6184</v>
      </c>
      <c r="I431" s="352" t="s">
        <v>10570</v>
      </c>
      <c r="J431" s="352" t="s">
        <v>10571</v>
      </c>
      <c r="K431" s="352"/>
      <c r="L431" s="352"/>
      <c r="M431" s="208"/>
      <c r="N431" s="208" t="s">
        <v>5339</v>
      </c>
      <c r="O431" s="208" t="s">
        <v>42</v>
      </c>
      <c r="P431" s="208"/>
      <c r="Q431" s="208"/>
    </row>
    <row r="432" spans="1:17" ht="15.75" customHeight="1">
      <c r="A432" s="352" t="s">
        <v>369</v>
      </c>
      <c r="B432" s="208" t="s">
        <v>5307</v>
      </c>
      <c r="C432" s="208" t="s">
        <v>5307</v>
      </c>
      <c r="D432" s="208" t="s">
        <v>5307</v>
      </c>
      <c r="E432" s="355" t="s">
        <v>10558</v>
      </c>
      <c r="F432" s="352" t="s">
        <v>10573</v>
      </c>
      <c r="G432" s="352" t="s">
        <v>8945</v>
      </c>
      <c r="H432" s="352" t="s">
        <v>5448</v>
      </c>
      <c r="I432" s="352" t="s">
        <v>10574</v>
      </c>
      <c r="J432" s="352"/>
      <c r="K432" s="352"/>
      <c r="L432" s="352"/>
      <c r="M432" s="208"/>
      <c r="N432" s="208" t="s">
        <v>5339</v>
      </c>
      <c r="O432" s="208" t="s">
        <v>42</v>
      </c>
      <c r="P432" s="208"/>
      <c r="Q432" s="208"/>
    </row>
    <row r="433" spans="1:17" ht="15.75" customHeight="1">
      <c r="A433" s="352" t="s">
        <v>369</v>
      </c>
      <c r="B433" s="208" t="s">
        <v>5307</v>
      </c>
      <c r="C433" s="208" t="s">
        <v>5307</v>
      </c>
      <c r="D433" s="208" t="s">
        <v>5307</v>
      </c>
      <c r="E433" s="355" t="s">
        <v>10558</v>
      </c>
      <c r="F433" s="352" t="s">
        <v>10577</v>
      </c>
      <c r="G433" s="352" t="s">
        <v>10578</v>
      </c>
      <c r="H433" s="352" t="s">
        <v>1393</v>
      </c>
      <c r="I433" s="352" t="s">
        <v>10579</v>
      </c>
      <c r="J433" s="352"/>
      <c r="K433" s="352"/>
      <c r="L433" s="352"/>
      <c r="M433" s="208"/>
      <c r="N433" s="208" t="s">
        <v>5339</v>
      </c>
      <c r="O433" s="208" t="s">
        <v>42</v>
      </c>
      <c r="P433" s="208"/>
      <c r="Q433" s="208"/>
    </row>
    <row r="434" spans="1:17" ht="15.75" customHeight="1">
      <c r="A434" s="352" t="s">
        <v>369</v>
      </c>
      <c r="B434" s="208" t="s">
        <v>5307</v>
      </c>
      <c r="C434" s="208" t="s">
        <v>5307</v>
      </c>
      <c r="D434" s="208" t="s">
        <v>5307</v>
      </c>
      <c r="E434" s="355" t="s">
        <v>10558</v>
      </c>
      <c r="F434" s="352" t="s">
        <v>10581</v>
      </c>
      <c r="G434" s="352" t="s">
        <v>10582</v>
      </c>
      <c r="H434" s="352" t="s">
        <v>1428</v>
      </c>
      <c r="I434" s="352" t="s">
        <v>10583</v>
      </c>
      <c r="J434" s="352"/>
      <c r="K434" s="352"/>
      <c r="L434" s="352"/>
      <c r="M434" s="208"/>
      <c r="N434" s="208" t="s">
        <v>5339</v>
      </c>
      <c r="O434" s="208" t="s">
        <v>42</v>
      </c>
      <c r="P434" s="208"/>
      <c r="Q434" s="208"/>
    </row>
    <row r="435" spans="1:17" ht="15.75" customHeight="1">
      <c r="A435" s="352" t="s">
        <v>369</v>
      </c>
      <c r="B435" s="208" t="s">
        <v>5306</v>
      </c>
      <c r="C435" s="208" t="s">
        <v>5307</v>
      </c>
      <c r="D435" s="208" t="s">
        <v>5306</v>
      </c>
      <c r="E435" s="355" t="s">
        <v>10558</v>
      </c>
      <c r="F435" s="352" t="s">
        <v>10586</v>
      </c>
      <c r="G435" s="352" t="s">
        <v>10587</v>
      </c>
      <c r="H435" s="352" t="s">
        <v>5592</v>
      </c>
      <c r="I435" s="352" t="s">
        <v>10588</v>
      </c>
      <c r="J435" s="352"/>
      <c r="K435" s="352"/>
      <c r="L435" s="352"/>
      <c r="M435" s="208"/>
      <c r="N435" s="208" t="s">
        <v>5313</v>
      </c>
      <c r="O435" s="208" t="s">
        <v>6465</v>
      </c>
      <c r="P435" s="208"/>
      <c r="Q435" s="208"/>
    </row>
    <row r="436" spans="1:17" ht="15.75" customHeight="1">
      <c r="A436" s="352" t="s">
        <v>369</v>
      </c>
      <c r="B436" s="208" t="s">
        <v>5307</v>
      </c>
      <c r="C436" s="208" t="s">
        <v>5374</v>
      </c>
      <c r="D436" s="208" t="s">
        <v>5307</v>
      </c>
      <c r="E436" s="355" t="s">
        <v>10558</v>
      </c>
      <c r="F436" s="352" t="s">
        <v>10593</v>
      </c>
      <c r="G436" s="352" t="s">
        <v>10594</v>
      </c>
      <c r="H436" s="352" t="s">
        <v>6184</v>
      </c>
      <c r="I436" s="352" t="s">
        <v>10595</v>
      </c>
      <c r="J436" s="352"/>
      <c r="K436" s="352"/>
      <c r="L436" s="352"/>
      <c r="M436" s="208"/>
      <c r="N436" s="208" t="s">
        <v>5339</v>
      </c>
      <c r="O436" s="208" t="s">
        <v>42</v>
      </c>
      <c r="P436" s="208"/>
      <c r="Q436" s="208"/>
    </row>
    <row r="437" spans="1:17" ht="15.75" customHeight="1">
      <c r="A437" s="352" t="s">
        <v>369</v>
      </c>
      <c r="B437" s="208" t="s">
        <v>5307</v>
      </c>
      <c r="C437" s="208" t="s">
        <v>5374</v>
      </c>
      <c r="D437" s="208" t="s">
        <v>5307</v>
      </c>
      <c r="E437" s="355" t="s">
        <v>10558</v>
      </c>
      <c r="F437" s="352" t="s">
        <v>10598</v>
      </c>
      <c r="G437" s="352" t="s">
        <v>10599</v>
      </c>
      <c r="H437" s="352" t="s">
        <v>6184</v>
      </c>
      <c r="I437" s="352" t="s">
        <v>10600</v>
      </c>
      <c r="J437" s="352"/>
      <c r="K437" s="352"/>
      <c r="L437" s="352"/>
      <c r="M437" s="208"/>
      <c r="N437" s="208" t="s">
        <v>5313</v>
      </c>
      <c r="O437" s="208" t="s">
        <v>5378</v>
      </c>
      <c r="P437" s="208"/>
      <c r="Q437" s="208"/>
    </row>
    <row r="438" spans="1:17" ht="15.75" customHeight="1">
      <c r="A438" s="352" t="s">
        <v>369</v>
      </c>
      <c r="B438" s="208" t="s">
        <v>5306</v>
      </c>
      <c r="C438" s="208" t="s">
        <v>5307</v>
      </c>
      <c r="D438" s="208" t="s">
        <v>5307</v>
      </c>
      <c r="E438" s="355" t="s">
        <v>10558</v>
      </c>
      <c r="F438" s="352" t="s">
        <v>10604</v>
      </c>
      <c r="G438" s="352" t="s">
        <v>10605</v>
      </c>
      <c r="H438" s="352" t="s">
        <v>6184</v>
      </c>
      <c r="I438" s="352" t="s">
        <v>10606</v>
      </c>
      <c r="J438" s="352"/>
      <c r="K438" s="352"/>
      <c r="L438" s="352"/>
      <c r="M438" s="208"/>
      <c r="N438" s="208" t="s">
        <v>5313</v>
      </c>
      <c r="O438" s="208" t="s">
        <v>5378</v>
      </c>
      <c r="P438" s="208"/>
      <c r="Q438" s="208"/>
    </row>
    <row r="439" spans="1:17" ht="15.75" customHeight="1">
      <c r="A439" s="352" t="s">
        <v>369</v>
      </c>
      <c r="B439" s="208" t="s">
        <v>5307</v>
      </c>
      <c r="C439" s="208" t="s">
        <v>5374</v>
      </c>
      <c r="D439" s="208" t="s">
        <v>5307</v>
      </c>
      <c r="E439" s="355" t="s">
        <v>10558</v>
      </c>
      <c r="F439" s="352" t="s">
        <v>10609</v>
      </c>
      <c r="G439" s="352" t="s">
        <v>10610</v>
      </c>
      <c r="H439" s="352" t="s">
        <v>5448</v>
      </c>
      <c r="I439" s="352" t="s">
        <v>10611</v>
      </c>
      <c r="J439" s="352"/>
      <c r="K439" s="352"/>
      <c r="L439" s="352"/>
      <c r="M439" s="208"/>
      <c r="N439" s="208" t="s">
        <v>5313</v>
      </c>
      <c r="O439" s="208" t="s">
        <v>5378</v>
      </c>
      <c r="P439" s="208"/>
      <c r="Q439" s="208"/>
    </row>
    <row r="440" spans="1:17" ht="15.75" customHeight="1">
      <c r="A440" s="352" t="s">
        <v>369</v>
      </c>
      <c r="B440" s="208" t="s">
        <v>5307</v>
      </c>
      <c r="C440" s="208" t="s">
        <v>5307</v>
      </c>
      <c r="D440" s="208" t="s">
        <v>5307</v>
      </c>
      <c r="E440" s="355" t="s">
        <v>10558</v>
      </c>
      <c r="F440" s="352" t="s">
        <v>10615</v>
      </c>
      <c r="G440" s="352" t="s">
        <v>10616</v>
      </c>
      <c r="H440" s="352" t="s">
        <v>5448</v>
      </c>
      <c r="I440" s="352" t="s">
        <v>10617</v>
      </c>
      <c r="J440" s="352"/>
      <c r="K440" s="352"/>
      <c r="L440" s="352"/>
      <c r="M440" s="208"/>
      <c r="N440" s="208" t="s">
        <v>5339</v>
      </c>
      <c r="O440" s="208" t="s">
        <v>42</v>
      </c>
      <c r="P440" s="208"/>
      <c r="Q440" s="208"/>
    </row>
    <row r="441" spans="1:17" ht="15.75" customHeight="1">
      <c r="A441" s="352" t="s">
        <v>369</v>
      </c>
      <c r="B441" s="208" t="s">
        <v>5307</v>
      </c>
      <c r="C441" s="208" t="s">
        <v>5307</v>
      </c>
      <c r="D441" s="208" t="s">
        <v>5306</v>
      </c>
      <c r="E441" s="355" t="s">
        <v>10558</v>
      </c>
      <c r="F441" s="352" t="s">
        <v>10620</v>
      </c>
      <c r="G441" s="352" t="s">
        <v>10621</v>
      </c>
      <c r="H441" s="352" t="s">
        <v>5448</v>
      </c>
      <c r="I441" s="352" t="s">
        <v>8959</v>
      </c>
      <c r="J441" s="352"/>
      <c r="K441" s="352"/>
      <c r="L441" s="352"/>
      <c r="M441" s="208"/>
      <c r="N441" s="208" t="s">
        <v>5339</v>
      </c>
      <c r="O441" s="208" t="s">
        <v>42</v>
      </c>
      <c r="P441" s="208"/>
      <c r="Q441" s="208"/>
    </row>
    <row r="442" spans="1:17" ht="15.75" customHeight="1">
      <c r="A442" s="352" t="s">
        <v>369</v>
      </c>
      <c r="B442" s="208" t="s">
        <v>5307</v>
      </c>
      <c r="C442" s="208" t="s">
        <v>5307</v>
      </c>
      <c r="D442" s="208" t="s">
        <v>5307</v>
      </c>
      <c r="E442" s="355" t="s">
        <v>10558</v>
      </c>
      <c r="F442" s="352" t="s">
        <v>10624</v>
      </c>
      <c r="G442" s="352" t="s">
        <v>10625</v>
      </c>
      <c r="H442" s="352" t="s">
        <v>6327</v>
      </c>
      <c r="I442" s="352" t="s">
        <v>10626</v>
      </c>
      <c r="J442" s="352"/>
      <c r="K442" s="352"/>
      <c r="L442" s="352"/>
      <c r="M442" s="208"/>
      <c r="N442" s="208" t="s">
        <v>5339</v>
      </c>
      <c r="O442" s="208" t="s">
        <v>42</v>
      </c>
      <c r="P442" s="208"/>
      <c r="Q442" s="208"/>
    </row>
    <row r="443" spans="1:17" ht="15.75" customHeight="1">
      <c r="A443" s="352" t="s">
        <v>369</v>
      </c>
      <c r="B443" s="208" t="s">
        <v>5307</v>
      </c>
      <c r="C443" s="208" t="s">
        <v>5307</v>
      </c>
      <c r="D443" s="208" t="s">
        <v>5307</v>
      </c>
      <c r="E443" s="355" t="s">
        <v>10558</v>
      </c>
      <c r="F443" s="352" t="s">
        <v>10629</v>
      </c>
      <c r="G443" s="352" t="s">
        <v>10630</v>
      </c>
      <c r="H443" s="352" t="s">
        <v>6184</v>
      </c>
      <c r="I443" s="352" t="s">
        <v>10631</v>
      </c>
      <c r="J443" s="352"/>
      <c r="K443" s="352"/>
      <c r="L443" s="352"/>
      <c r="M443" s="208"/>
      <c r="N443" s="208" t="s">
        <v>5313</v>
      </c>
      <c r="O443" s="208" t="s">
        <v>5378</v>
      </c>
      <c r="P443" s="208"/>
      <c r="Q443" s="208"/>
    </row>
    <row r="444" spans="1:17" ht="15.75" customHeight="1">
      <c r="A444" s="352" t="s">
        <v>369</v>
      </c>
      <c r="B444" s="208" t="s">
        <v>5307</v>
      </c>
      <c r="C444" s="208" t="s">
        <v>5374</v>
      </c>
      <c r="D444" s="208" t="s">
        <v>5307</v>
      </c>
      <c r="E444" s="355" t="s">
        <v>10558</v>
      </c>
      <c r="F444" s="352" t="s">
        <v>10634</v>
      </c>
      <c r="G444" s="352" t="s">
        <v>10635</v>
      </c>
      <c r="H444" s="352" t="s">
        <v>5597</v>
      </c>
      <c r="I444" s="352" t="s">
        <v>10636</v>
      </c>
      <c r="J444" s="352"/>
      <c r="K444" s="352"/>
      <c r="L444" s="352"/>
      <c r="M444" s="208"/>
      <c r="N444" s="208" t="s">
        <v>5339</v>
      </c>
      <c r="O444" s="208" t="s">
        <v>42</v>
      </c>
      <c r="P444" s="208"/>
      <c r="Q444" s="208"/>
    </row>
    <row r="445" spans="1:17" ht="15.75" customHeight="1">
      <c r="A445" s="352" t="s">
        <v>369</v>
      </c>
      <c r="B445" s="208" t="s">
        <v>5307</v>
      </c>
      <c r="C445" s="208" t="s">
        <v>5374</v>
      </c>
      <c r="D445" s="208" t="s">
        <v>5307</v>
      </c>
      <c r="E445" s="355" t="s">
        <v>10558</v>
      </c>
      <c r="F445" s="352" t="s">
        <v>10638</v>
      </c>
      <c r="G445" s="352" t="s">
        <v>10639</v>
      </c>
      <c r="H445" s="352" t="s">
        <v>6184</v>
      </c>
      <c r="I445" s="352" t="s">
        <v>10640</v>
      </c>
      <c r="J445" s="352"/>
      <c r="K445" s="352"/>
      <c r="L445" s="352"/>
      <c r="M445" s="208"/>
      <c r="N445" s="208" t="s">
        <v>5313</v>
      </c>
      <c r="O445" s="208" t="s">
        <v>5314</v>
      </c>
      <c r="P445" s="208"/>
      <c r="Q445" s="208"/>
    </row>
    <row r="446" spans="1:17" ht="15.75" customHeight="1">
      <c r="A446" s="352" t="s">
        <v>369</v>
      </c>
      <c r="B446" s="208" t="s">
        <v>5307</v>
      </c>
      <c r="C446" s="208" t="s">
        <v>5307</v>
      </c>
      <c r="D446" s="208" t="s">
        <v>5307</v>
      </c>
      <c r="E446" s="355" t="s">
        <v>10558</v>
      </c>
      <c r="F446" s="352" t="s">
        <v>10647</v>
      </c>
      <c r="G446" s="352" t="s">
        <v>10648</v>
      </c>
      <c r="H446" s="352" t="s">
        <v>5443</v>
      </c>
      <c r="I446" s="352" t="s">
        <v>10649</v>
      </c>
      <c r="J446" s="352"/>
      <c r="K446" s="352"/>
      <c r="L446" s="352"/>
      <c r="M446" s="208"/>
      <c r="N446" s="208" t="s">
        <v>5313</v>
      </c>
      <c r="O446" s="208" t="s">
        <v>5314</v>
      </c>
      <c r="P446" s="208"/>
      <c r="Q446" s="208" t="s">
        <v>5360</v>
      </c>
    </row>
    <row r="447" spans="1:17" ht="15.75" customHeight="1">
      <c r="A447" s="352" t="s">
        <v>369</v>
      </c>
      <c r="B447" s="208"/>
      <c r="C447" s="208"/>
      <c r="D447" s="208"/>
      <c r="E447" s="355" t="s">
        <v>10653</v>
      </c>
      <c r="F447" s="352"/>
      <c r="G447" s="352"/>
      <c r="H447" s="352"/>
      <c r="I447" s="352"/>
      <c r="J447" s="352"/>
      <c r="K447" s="352"/>
      <c r="L447" s="352"/>
      <c r="M447" s="208"/>
      <c r="N447" s="208"/>
      <c r="O447" s="208"/>
      <c r="P447" s="208" t="s">
        <v>7291</v>
      </c>
      <c r="Q447" s="208"/>
    </row>
    <row r="448" spans="1:17" ht="15.75" customHeight="1">
      <c r="A448" s="352" t="s">
        <v>369</v>
      </c>
      <c r="B448" s="208" t="s">
        <v>5306</v>
      </c>
      <c r="C448" s="208" t="s">
        <v>5307</v>
      </c>
      <c r="D448" s="208" t="s">
        <v>5306</v>
      </c>
      <c r="E448" s="355" t="s">
        <v>10653</v>
      </c>
      <c r="F448" s="352" t="s">
        <v>10656</v>
      </c>
      <c r="G448" s="352" t="s">
        <v>9062</v>
      </c>
      <c r="H448" s="352" t="s">
        <v>6184</v>
      </c>
      <c r="I448" s="352" t="s">
        <v>10657</v>
      </c>
      <c r="J448" s="352" t="s">
        <v>10658</v>
      </c>
      <c r="K448" s="352"/>
      <c r="L448" s="352" t="s">
        <v>10659</v>
      </c>
      <c r="M448" s="208"/>
      <c r="N448" s="208" t="s">
        <v>5313</v>
      </c>
      <c r="O448" s="208" t="s">
        <v>5314</v>
      </c>
      <c r="P448" s="208"/>
      <c r="Q448" s="208" t="s">
        <v>5360</v>
      </c>
    </row>
    <row r="449" spans="1:17" ht="15.75" customHeight="1">
      <c r="A449" s="352" t="s">
        <v>369</v>
      </c>
      <c r="B449" s="208" t="s">
        <v>5306</v>
      </c>
      <c r="C449" s="208" t="s">
        <v>5307</v>
      </c>
      <c r="D449" s="208" t="s">
        <v>5306</v>
      </c>
      <c r="E449" s="355" t="s">
        <v>10653</v>
      </c>
      <c r="F449" s="352" t="s">
        <v>10665</v>
      </c>
      <c r="G449" s="352" t="s">
        <v>10666</v>
      </c>
      <c r="H449" s="352" t="s">
        <v>1428</v>
      </c>
      <c r="I449" s="352" t="s">
        <v>8925</v>
      </c>
      <c r="J449" s="352"/>
      <c r="K449" s="352"/>
      <c r="L449" s="352"/>
      <c r="M449" s="208"/>
      <c r="N449" s="208" t="s">
        <v>5313</v>
      </c>
      <c r="O449" s="208" t="s">
        <v>5378</v>
      </c>
      <c r="P449" s="208"/>
      <c r="Q449" s="208"/>
    </row>
    <row r="450" spans="1:17" ht="15.75" customHeight="1">
      <c r="A450" s="352" t="s">
        <v>369</v>
      </c>
      <c r="B450" s="208" t="s">
        <v>5306</v>
      </c>
      <c r="C450" s="208" t="s">
        <v>5307</v>
      </c>
      <c r="D450" s="208" t="s">
        <v>5306</v>
      </c>
      <c r="E450" s="355" t="s">
        <v>10653</v>
      </c>
      <c r="F450" s="352" t="s">
        <v>10670</v>
      </c>
      <c r="G450" s="352" t="s">
        <v>10671</v>
      </c>
      <c r="H450" s="352" t="s">
        <v>1428</v>
      </c>
      <c r="I450" s="352" t="s">
        <v>10672</v>
      </c>
      <c r="J450" s="352"/>
      <c r="K450" s="352"/>
      <c r="L450" s="352" t="s">
        <v>10673</v>
      </c>
      <c r="M450" s="208"/>
      <c r="N450" s="208" t="s">
        <v>5313</v>
      </c>
      <c r="O450" s="208" t="s">
        <v>5378</v>
      </c>
      <c r="P450" s="208"/>
      <c r="Q450" s="208"/>
    </row>
    <row r="451" spans="1:17" ht="15.75" customHeight="1">
      <c r="A451" s="352" t="s">
        <v>369</v>
      </c>
      <c r="B451" s="208" t="s">
        <v>5307</v>
      </c>
      <c r="C451" s="208" t="s">
        <v>5307</v>
      </c>
      <c r="D451" s="208" t="s">
        <v>5307</v>
      </c>
      <c r="E451" s="355" t="s">
        <v>10653</v>
      </c>
      <c r="F451" s="352" t="s">
        <v>10679</v>
      </c>
      <c r="G451" s="352" t="s">
        <v>10680</v>
      </c>
      <c r="H451" s="352" t="s">
        <v>1428</v>
      </c>
      <c r="I451" s="352" t="s">
        <v>10681</v>
      </c>
      <c r="J451" s="352"/>
      <c r="K451" s="352"/>
      <c r="L451" s="352"/>
      <c r="M451" s="208"/>
      <c r="N451" s="208" t="s">
        <v>5313</v>
      </c>
      <c r="O451" s="208" t="s">
        <v>5378</v>
      </c>
      <c r="P451" s="208"/>
      <c r="Q451" s="208"/>
    </row>
    <row r="452" spans="1:17" ht="15.75" customHeight="1">
      <c r="A452" s="352" t="s">
        <v>369</v>
      </c>
      <c r="B452" s="208"/>
      <c r="C452" s="208"/>
      <c r="D452" s="208"/>
      <c r="E452" s="355" t="s">
        <v>10683</v>
      </c>
      <c r="F452" s="352"/>
      <c r="G452" s="352"/>
      <c r="H452" s="352"/>
      <c r="I452" s="352"/>
      <c r="J452" s="352"/>
      <c r="K452" s="352"/>
      <c r="L452" s="352"/>
      <c r="M452" s="208"/>
      <c r="N452" s="208"/>
      <c r="O452" s="208"/>
      <c r="P452" s="208" t="s">
        <v>7291</v>
      </c>
      <c r="Q452" s="208"/>
    </row>
    <row r="453" spans="1:17" ht="15.75" customHeight="1">
      <c r="A453" s="352" t="s">
        <v>369</v>
      </c>
      <c r="B453" s="208" t="s">
        <v>5307</v>
      </c>
      <c r="C453" s="208" t="s">
        <v>5307</v>
      </c>
      <c r="D453" s="208" t="s">
        <v>5307</v>
      </c>
      <c r="E453" s="355" t="s">
        <v>10683</v>
      </c>
      <c r="F453" s="352" t="s">
        <v>10686</v>
      </c>
      <c r="G453" s="352" t="s">
        <v>8404</v>
      </c>
      <c r="H453" s="352" t="s">
        <v>1393</v>
      </c>
      <c r="I453" s="352" t="s">
        <v>10687</v>
      </c>
      <c r="J453" s="352"/>
      <c r="K453" s="352"/>
      <c r="L453" s="352"/>
      <c r="M453" s="208"/>
      <c r="N453" s="208" t="s">
        <v>5313</v>
      </c>
      <c r="O453" s="208" t="s">
        <v>5378</v>
      </c>
      <c r="P453" s="208"/>
      <c r="Q453" s="208"/>
    </row>
    <row r="454" spans="1:17" ht="15.75" customHeight="1">
      <c r="A454" s="352" t="s">
        <v>369</v>
      </c>
      <c r="B454" s="208" t="s">
        <v>5307</v>
      </c>
      <c r="C454" s="208" t="s">
        <v>5306</v>
      </c>
      <c r="D454" s="208" t="s">
        <v>5307</v>
      </c>
      <c r="E454" s="355" t="s">
        <v>10683</v>
      </c>
      <c r="F454" s="352" t="s">
        <v>10692</v>
      </c>
      <c r="G454" s="352" t="s">
        <v>10693</v>
      </c>
      <c r="H454" s="352" t="s">
        <v>1393</v>
      </c>
      <c r="I454" s="352" t="s">
        <v>10694</v>
      </c>
      <c r="J454" s="352"/>
      <c r="K454" s="352"/>
      <c r="L454" s="352"/>
      <c r="M454" s="208"/>
      <c r="N454" s="208" t="s">
        <v>5339</v>
      </c>
      <c r="O454" s="208" t="s">
        <v>42</v>
      </c>
      <c r="P454" s="208"/>
      <c r="Q454" s="208"/>
    </row>
    <row r="455" spans="1:17" ht="15.75" customHeight="1">
      <c r="A455" s="352" t="s">
        <v>369</v>
      </c>
      <c r="B455" s="208" t="s">
        <v>5307</v>
      </c>
      <c r="C455" s="208" t="s">
        <v>5307</v>
      </c>
      <c r="D455" s="208" t="s">
        <v>5307</v>
      </c>
      <c r="E455" s="355" t="s">
        <v>10683</v>
      </c>
      <c r="F455" s="352" t="s">
        <v>8889</v>
      </c>
      <c r="G455" s="352" t="s">
        <v>8890</v>
      </c>
      <c r="H455" s="352" t="s">
        <v>1428</v>
      </c>
      <c r="I455" s="352" t="s">
        <v>8891</v>
      </c>
      <c r="J455" s="352"/>
      <c r="K455" s="352"/>
      <c r="L455" s="352"/>
      <c r="M455" s="208"/>
      <c r="N455" s="208" t="s">
        <v>5339</v>
      </c>
      <c r="O455" s="208" t="s">
        <v>42</v>
      </c>
      <c r="P455" s="208"/>
      <c r="Q455" s="208"/>
    </row>
    <row r="456" spans="1:17" ht="15.75" customHeight="1">
      <c r="A456" s="352" t="s">
        <v>369</v>
      </c>
      <c r="B456" s="208" t="s">
        <v>5307</v>
      </c>
      <c r="C456" s="208" t="s">
        <v>5306</v>
      </c>
      <c r="D456" s="208" t="s">
        <v>5307</v>
      </c>
      <c r="E456" s="355" t="s">
        <v>10683</v>
      </c>
      <c r="F456" s="352" t="s">
        <v>6112</v>
      </c>
      <c r="G456" s="352" t="s">
        <v>10698</v>
      </c>
      <c r="H456" s="352" t="s">
        <v>42</v>
      </c>
      <c r="I456" s="352" t="s">
        <v>5536</v>
      </c>
      <c r="J456" s="352"/>
      <c r="K456" s="352"/>
      <c r="L456" s="352"/>
      <c r="M456" s="208"/>
      <c r="N456" s="208" t="s">
        <v>5339</v>
      </c>
      <c r="O456" s="208" t="s">
        <v>42</v>
      </c>
      <c r="P456" s="208"/>
      <c r="Q456" s="208"/>
    </row>
    <row r="457" spans="1:17" ht="15.75" customHeight="1">
      <c r="A457" s="352" t="s">
        <v>369</v>
      </c>
      <c r="B457" s="208" t="s">
        <v>5374</v>
      </c>
      <c r="C457" s="208" t="s">
        <v>5307</v>
      </c>
      <c r="D457" s="208" t="s">
        <v>5306</v>
      </c>
      <c r="E457" s="355" t="s">
        <v>10683</v>
      </c>
      <c r="F457" s="352" t="s">
        <v>10701</v>
      </c>
      <c r="G457" s="352" t="s">
        <v>10702</v>
      </c>
      <c r="H457" s="352" t="s">
        <v>6184</v>
      </c>
      <c r="I457" s="352" t="s">
        <v>10703</v>
      </c>
      <c r="J457" s="352" t="s">
        <v>10704</v>
      </c>
      <c r="K457" s="352" t="s">
        <v>10705</v>
      </c>
      <c r="L457" s="352"/>
      <c r="M457" s="208"/>
      <c r="N457" s="208" t="s">
        <v>5313</v>
      </c>
      <c r="O457" s="208" t="s">
        <v>6465</v>
      </c>
      <c r="P457" s="208"/>
      <c r="Q457" s="208"/>
    </row>
    <row r="458" spans="1:17" ht="15.75" customHeight="1">
      <c r="A458" s="352" t="s">
        <v>369</v>
      </c>
      <c r="B458" s="208" t="s">
        <v>5374</v>
      </c>
      <c r="C458" s="208" t="s">
        <v>5307</v>
      </c>
      <c r="D458" s="208" t="s">
        <v>5306</v>
      </c>
      <c r="E458" s="355" t="s">
        <v>10683</v>
      </c>
      <c r="F458" s="352" t="s">
        <v>10711</v>
      </c>
      <c r="G458" s="352" t="s">
        <v>10712</v>
      </c>
      <c r="H458" s="352" t="s">
        <v>6184</v>
      </c>
      <c r="I458" s="352" t="s">
        <v>10713</v>
      </c>
      <c r="J458" s="352"/>
      <c r="K458" s="352"/>
      <c r="L458" s="352"/>
      <c r="M458" s="208"/>
      <c r="N458" s="208" t="s">
        <v>5313</v>
      </c>
      <c r="O458" s="208" t="s">
        <v>6465</v>
      </c>
      <c r="P458" s="208"/>
      <c r="Q458" s="208"/>
    </row>
    <row r="459" spans="1:17" ht="15.75" customHeight="1">
      <c r="A459" s="352" t="s">
        <v>369</v>
      </c>
      <c r="B459" s="208" t="s">
        <v>5307</v>
      </c>
      <c r="C459" s="208" t="s">
        <v>5307</v>
      </c>
      <c r="D459" s="208" t="s">
        <v>5307</v>
      </c>
      <c r="E459" s="355" t="s">
        <v>10683</v>
      </c>
      <c r="F459" s="352" t="s">
        <v>10715</v>
      </c>
      <c r="G459" s="352" t="s">
        <v>10716</v>
      </c>
      <c r="H459" s="352" t="s">
        <v>6184</v>
      </c>
      <c r="I459" s="352" t="s">
        <v>10717</v>
      </c>
      <c r="J459" s="352"/>
      <c r="K459" s="352"/>
      <c r="L459" s="352"/>
      <c r="M459" s="208"/>
      <c r="N459" s="208" t="s">
        <v>5339</v>
      </c>
      <c r="O459" s="208" t="s">
        <v>42</v>
      </c>
      <c r="P459" s="208"/>
      <c r="Q459" s="208"/>
    </row>
    <row r="460" spans="1:17" ht="15.75" customHeight="1">
      <c r="A460" s="352" t="s">
        <v>369</v>
      </c>
      <c r="B460" s="208" t="s">
        <v>5306</v>
      </c>
      <c r="C460" s="208" t="s">
        <v>5307</v>
      </c>
      <c r="D460" s="208" t="s">
        <v>5306</v>
      </c>
      <c r="E460" s="355" t="s">
        <v>10683</v>
      </c>
      <c r="F460" s="352" t="s">
        <v>10720</v>
      </c>
      <c r="G460" s="352" t="s">
        <v>10721</v>
      </c>
      <c r="H460" s="352" t="s">
        <v>6184</v>
      </c>
      <c r="I460" s="352" t="s">
        <v>10722</v>
      </c>
      <c r="J460" s="352"/>
      <c r="K460" s="352"/>
      <c r="L460" s="352"/>
      <c r="M460" s="208"/>
      <c r="N460" s="208" t="s">
        <v>5339</v>
      </c>
      <c r="O460" s="208" t="s">
        <v>42</v>
      </c>
      <c r="P460" s="208"/>
      <c r="Q460" s="208"/>
    </row>
    <row r="461" spans="1:17" ht="15.75" customHeight="1">
      <c r="A461" s="352" t="s">
        <v>369</v>
      </c>
      <c r="B461" s="208" t="s">
        <v>5306</v>
      </c>
      <c r="C461" s="208" t="s">
        <v>5307</v>
      </c>
      <c r="D461" s="208" t="s">
        <v>5306</v>
      </c>
      <c r="E461" s="355" t="s">
        <v>10683</v>
      </c>
      <c r="F461" s="352" t="s">
        <v>10725</v>
      </c>
      <c r="G461" s="352" t="s">
        <v>10726</v>
      </c>
      <c r="H461" s="352" t="s">
        <v>5597</v>
      </c>
      <c r="I461" s="352" t="s">
        <v>10727</v>
      </c>
      <c r="J461" s="352"/>
      <c r="K461" s="352"/>
      <c r="L461" s="352"/>
      <c r="M461" s="208"/>
      <c r="N461" s="208" t="s">
        <v>5339</v>
      </c>
      <c r="O461" s="208" t="s">
        <v>42</v>
      </c>
      <c r="P461" s="208"/>
      <c r="Q461" s="208"/>
    </row>
    <row r="462" spans="1:17" ht="15.75" customHeight="1">
      <c r="A462" s="352" t="s">
        <v>369</v>
      </c>
      <c r="B462" s="208" t="s">
        <v>5307</v>
      </c>
      <c r="C462" s="208" t="s">
        <v>5307</v>
      </c>
      <c r="D462" s="208" t="s">
        <v>5307</v>
      </c>
      <c r="E462" s="355" t="s">
        <v>10683</v>
      </c>
      <c r="F462" s="352" t="s">
        <v>10730</v>
      </c>
      <c r="G462" s="352" t="s">
        <v>10731</v>
      </c>
      <c r="H462" s="352" t="s">
        <v>6327</v>
      </c>
      <c r="I462" s="352" t="s">
        <v>10732</v>
      </c>
      <c r="J462" s="352" t="s">
        <v>10733</v>
      </c>
      <c r="K462" s="352"/>
      <c r="L462" s="352"/>
      <c r="M462" s="208"/>
      <c r="N462" s="208" t="s">
        <v>5339</v>
      </c>
      <c r="O462" s="208" t="s">
        <v>42</v>
      </c>
      <c r="P462" s="208"/>
      <c r="Q462" s="208"/>
    </row>
    <row r="463" spans="1:17" ht="15.75" customHeight="1">
      <c r="A463" s="352" t="s">
        <v>369</v>
      </c>
      <c r="B463" s="208"/>
      <c r="C463" s="208"/>
      <c r="D463" s="208"/>
      <c r="E463" s="355" t="s">
        <v>10735</v>
      </c>
      <c r="F463" s="352"/>
      <c r="G463" s="352"/>
      <c r="H463" s="352"/>
      <c r="I463" s="352"/>
      <c r="J463" s="352"/>
      <c r="K463" s="352"/>
      <c r="L463" s="352"/>
      <c r="M463" s="208"/>
      <c r="N463" s="208"/>
      <c r="O463" s="208"/>
      <c r="P463" s="208" t="s">
        <v>7414</v>
      </c>
      <c r="Q463" s="208"/>
    </row>
    <row r="464" spans="1:17" ht="15.75" customHeight="1">
      <c r="A464" s="352" t="s">
        <v>369</v>
      </c>
      <c r="B464" s="208" t="s">
        <v>5374</v>
      </c>
      <c r="C464" s="208" t="s">
        <v>5307</v>
      </c>
      <c r="D464" s="208" t="s">
        <v>5306</v>
      </c>
      <c r="E464" s="355" t="s">
        <v>10735</v>
      </c>
      <c r="F464" s="352" t="s">
        <v>10739</v>
      </c>
      <c r="G464" s="352" t="s">
        <v>10740</v>
      </c>
      <c r="H464" s="352" t="s">
        <v>21</v>
      </c>
      <c r="I464" s="352" t="s">
        <v>10741</v>
      </c>
      <c r="J464" s="352"/>
      <c r="K464" s="352"/>
      <c r="L464" s="352"/>
      <c r="M464" s="208"/>
      <c r="N464" s="208" t="s">
        <v>5313</v>
      </c>
      <c r="O464" s="208" t="s">
        <v>5378</v>
      </c>
      <c r="P464" s="208"/>
      <c r="Q464" s="208"/>
    </row>
    <row r="465" spans="1:17" ht="15.75" customHeight="1">
      <c r="A465" s="352" t="s">
        <v>369</v>
      </c>
      <c r="B465" s="208" t="s">
        <v>5374</v>
      </c>
      <c r="C465" s="208" t="s">
        <v>5307</v>
      </c>
      <c r="D465" s="208" t="s">
        <v>5306</v>
      </c>
      <c r="E465" s="355" t="s">
        <v>10735</v>
      </c>
      <c r="F465" s="352" t="s">
        <v>10745</v>
      </c>
      <c r="G465" s="352" t="s">
        <v>10746</v>
      </c>
      <c r="H465" s="352" t="s">
        <v>5597</v>
      </c>
      <c r="I465" s="352" t="s">
        <v>10747</v>
      </c>
      <c r="J465" s="352"/>
      <c r="K465" s="352"/>
      <c r="L465" s="352"/>
      <c r="M465" s="208"/>
      <c r="N465" s="208" t="s">
        <v>5313</v>
      </c>
      <c r="O465" s="208" t="s">
        <v>6465</v>
      </c>
      <c r="P465" s="208"/>
      <c r="Q465" s="208"/>
    </row>
    <row r="466" spans="1:17" ht="15.75" customHeight="1">
      <c r="A466" s="352" t="s">
        <v>369</v>
      </c>
      <c r="B466" s="208" t="s">
        <v>5374</v>
      </c>
      <c r="C466" s="208" t="s">
        <v>5306</v>
      </c>
      <c r="D466" s="208" t="s">
        <v>5306</v>
      </c>
      <c r="E466" s="355" t="s">
        <v>10735</v>
      </c>
      <c r="F466" s="352" t="s">
        <v>10750</v>
      </c>
      <c r="G466" s="352" t="s">
        <v>10751</v>
      </c>
      <c r="H466" s="352" t="s">
        <v>21</v>
      </c>
      <c r="I466" s="352" t="s">
        <v>10752</v>
      </c>
      <c r="J466" s="352"/>
      <c r="K466" s="352"/>
      <c r="L466" s="352" t="s">
        <v>6267</v>
      </c>
      <c r="M466" s="208"/>
      <c r="N466" s="208" t="s">
        <v>5313</v>
      </c>
      <c r="O466" s="208" t="s">
        <v>5378</v>
      </c>
      <c r="P466" s="208"/>
      <c r="Q466" s="208"/>
    </row>
    <row r="467" spans="1:17" ht="15.75" customHeight="1">
      <c r="A467" s="352" t="s">
        <v>369</v>
      </c>
      <c r="B467" s="208" t="s">
        <v>5374</v>
      </c>
      <c r="C467" s="208" t="s">
        <v>5307</v>
      </c>
      <c r="D467" s="208" t="s">
        <v>5306</v>
      </c>
      <c r="E467" s="355" t="s">
        <v>10735</v>
      </c>
      <c r="F467" s="352" t="s">
        <v>10757</v>
      </c>
      <c r="G467" s="352" t="s">
        <v>10758</v>
      </c>
      <c r="H467" s="352" t="s">
        <v>6184</v>
      </c>
      <c r="I467" s="352" t="s">
        <v>10759</v>
      </c>
      <c r="J467" s="352"/>
      <c r="K467" s="352"/>
      <c r="L467" s="352"/>
      <c r="M467" s="208"/>
      <c r="N467" s="208" t="s">
        <v>5313</v>
      </c>
      <c r="O467" s="208" t="s">
        <v>5378</v>
      </c>
      <c r="P467" s="208"/>
      <c r="Q467" s="208"/>
    </row>
    <row r="468" spans="1:17" ht="15.75" customHeight="1">
      <c r="A468" s="352" t="s">
        <v>369</v>
      </c>
      <c r="B468" s="208" t="s">
        <v>5374</v>
      </c>
      <c r="C468" s="208" t="s">
        <v>5306</v>
      </c>
      <c r="D468" s="208" t="s">
        <v>5306</v>
      </c>
      <c r="E468" s="355" t="s">
        <v>10735</v>
      </c>
      <c r="F468" s="352" t="s">
        <v>10762</v>
      </c>
      <c r="G468" s="352" t="s">
        <v>10758</v>
      </c>
      <c r="H468" s="352" t="s">
        <v>21</v>
      </c>
      <c r="I468" s="352" t="s">
        <v>10556</v>
      </c>
      <c r="J468" s="352"/>
      <c r="K468" s="352"/>
      <c r="L468" s="352"/>
      <c r="M468" s="208"/>
      <c r="N468" s="208" t="s">
        <v>5339</v>
      </c>
      <c r="O468" s="208" t="s">
        <v>42</v>
      </c>
      <c r="P468" s="208"/>
      <c r="Q468" s="208"/>
    </row>
    <row r="469" spans="1:17" ht="15.75" customHeight="1">
      <c r="A469" s="352" t="s">
        <v>369</v>
      </c>
      <c r="B469" s="208" t="s">
        <v>5307</v>
      </c>
      <c r="C469" s="208" t="s">
        <v>5307</v>
      </c>
      <c r="D469" s="208" t="s">
        <v>5307</v>
      </c>
      <c r="E469" s="355" t="s">
        <v>10735</v>
      </c>
      <c r="F469" s="352" t="s">
        <v>10765</v>
      </c>
      <c r="G469" s="352" t="s">
        <v>10766</v>
      </c>
      <c r="H469" s="352" t="s">
        <v>21</v>
      </c>
      <c r="I469" s="352" t="s">
        <v>10767</v>
      </c>
      <c r="J469" s="352"/>
      <c r="K469" s="352"/>
      <c r="L469" s="352"/>
      <c r="M469" s="208"/>
      <c r="N469" s="208" t="s">
        <v>5313</v>
      </c>
      <c r="O469" s="208" t="s">
        <v>6465</v>
      </c>
      <c r="P469" s="208"/>
      <c r="Q469" s="208"/>
    </row>
    <row r="470" spans="1:17" ht="15.75" customHeight="1">
      <c r="A470" s="352" t="s">
        <v>369</v>
      </c>
      <c r="B470" s="208" t="s">
        <v>5306</v>
      </c>
      <c r="C470" s="208" t="s">
        <v>5307</v>
      </c>
      <c r="D470" s="208" t="s">
        <v>5306</v>
      </c>
      <c r="E470" s="355" t="s">
        <v>10735</v>
      </c>
      <c r="F470" s="352" t="s">
        <v>10772</v>
      </c>
      <c r="G470" s="352" t="s">
        <v>10773</v>
      </c>
      <c r="H470" s="352" t="s">
        <v>5448</v>
      </c>
      <c r="I470" s="352" t="s">
        <v>10774</v>
      </c>
      <c r="J470" s="352"/>
      <c r="K470" s="352"/>
      <c r="L470" s="352"/>
      <c r="M470" s="208"/>
      <c r="N470" s="208" t="s">
        <v>5313</v>
      </c>
      <c r="O470" s="208" t="s">
        <v>5314</v>
      </c>
      <c r="P470" s="208"/>
      <c r="Q470" s="208"/>
    </row>
    <row r="471" spans="1:17" ht="15.75" customHeight="1">
      <c r="A471" s="352" t="s">
        <v>369</v>
      </c>
      <c r="B471" s="208"/>
      <c r="C471" s="208"/>
      <c r="D471" s="208"/>
      <c r="E471" s="355" t="s">
        <v>10778</v>
      </c>
      <c r="F471" s="352"/>
      <c r="G471" s="352"/>
      <c r="H471" s="352"/>
      <c r="I471" s="352"/>
      <c r="J471" s="352"/>
      <c r="K471" s="352"/>
      <c r="L471" s="352"/>
      <c r="M471" s="208"/>
      <c r="N471" s="208"/>
      <c r="O471" s="208"/>
      <c r="P471" s="208" t="s">
        <v>5647</v>
      </c>
      <c r="Q471" s="208"/>
    </row>
    <row r="472" spans="1:17" ht="15.75" customHeight="1">
      <c r="A472" s="352" t="s">
        <v>369</v>
      </c>
      <c r="B472" s="208" t="s">
        <v>5306</v>
      </c>
      <c r="C472" s="208" t="s">
        <v>5306</v>
      </c>
      <c r="D472" s="208" t="s">
        <v>5306</v>
      </c>
      <c r="E472" s="355" t="s">
        <v>10778</v>
      </c>
      <c r="F472" s="352" t="s">
        <v>6129</v>
      </c>
      <c r="G472" s="352" t="s">
        <v>6130</v>
      </c>
      <c r="H472" s="352" t="s">
        <v>42</v>
      </c>
      <c r="I472" s="352" t="s">
        <v>10781</v>
      </c>
      <c r="J472" s="352"/>
      <c r="K472" s="352"/>
      <c r="L472" s="352"/>
      <c r="M472" s="208"/>
      <c r="N472" s="208" t="s">
        <v>5339</v>
      </c>
      <c r="O472" s="208" t="s">
        <v>42</v>
      </c>
      <c r="P472" s="208"/>
      <c r="Q472" s="208"/>
    </row>
    <row r="473" spans="1:17" ht="15.75" customHeight="1">
      <c r="A473" s="352" t="s">
        <v>369</v>
      </c>
      <c r="B473" s="208" t="s">
        <v>5306</v>
      </c>
      <c r="C473" s="208" t="s">
        <v>5307</v>
      </c>
      <c r="D473" s="208" t="s">
        <v>5306</v>
      </c>
      <c r="E473" s="355" t="s">
        <v>10778</v>
      </c>
      <c r="F473" s="352" t="s">
        <v>10784</v>
      </c>
      <c r="G473" s="352" t="s">
        <v>10785</v>
      </c>
      <c r="H473" s="352" t="s">
        <v>5448</v>
      </c>
      <c r="I473" s="352" t="s">
        <v>10786</v>
      </c>
      <c r="J473" s="352"/>
      <c r="K473" s="352"/>
      <c r="L473" s="352"/>
      <c r="M473" s="208"/>
      <c r="N473" s="208" t="s">
        <v>5339</v>
      </c>
      <c r="O473" s="208" t="s">
        <v>42</v>
      </c>
      <c r="P473" s="208"/>
      <c r="Q473" s="208"/>
    </row>
    <row r="474" spans="1:17" ht="15.75" customHeight="1">
      <c r="A474" s="352" t="s">
        <v>369</v>
      </c>
      <c r="B474" s="208" t="s">
        <v>5306</v>
      </c>
      <c r="C474" s="208" t="s">
        <v>5307</v>
      </c>
      <c r="D474" s="208" t="s">
        <v>5306</v>
      </c>
      <c r="E474" s="355" t="s">
        <v>10778</v>
      </c>
      <c r="F474" s="352" t="s">
        <v>10788</v>
      </c>
      <c r="G474" s="352" t="s">
        <v>6214</v>
      </c>
      <c r="H474" s="352" t="s">
        <v>21</v>
      </c>
      <c r="I474" s="352" t="s">
        <v>10789</v>
      </c>
      <c r="J474" s="352"/>
      <c r="K474" s="352"/>
      <c r="L474" s="352"/>
      <c r="M474" s="208"/>
      <c r="N474" s="208" t="s">
        <v>5339</v>
      </c>
      <c r="O474" s="208" t="s">
        <v>42</v>
      </c>
      <c r="P474" s="208"/>
      <c r="Q474" s="208"/>
    </row>
    <row r="475" spans="1:17" ht="15.75" customHeight="1">
      <c r="A475" s="352" t="s">
        <v>369</v>
      </c>
      <c r="B475" s="208" t="s">
        <v>5306</v>
      </c>
      <c r="C475" s="208" t="s">
        <v>5307</v>
      </c>
      <c r="D475" s="208" t="s">
        <v>5306</v>
      </c>
      <c r="E475" s="355" t="s">
        <v>10778</v>
      </c>
      <c r="F475" s="352" t="s">
        <v>10792</v>
      </c>
      <c r="G475" s="352" t="s">
        <v>10793</v>
      </c>
      <c r="H475" s="352" t="s">
        <v>21</v>
      </c>
      <c r="I475" s="352" t="s">
        <v>10794</v>
      </c>
      <c r="J475" s="352"/>
      <c r="K475" s="352"/>
      <c r="L475" s="352" t="s">
        <v>10795</v>
      </c>
      <c r="M475" s="208"/>
      <c r="N475" s="208" t="s">
        <v>5313</v>
      </c>
      <c r="O475" s="208" t="s">
        <v>5314</v>
      </c>
      <c r="P475" s="208"/>
      <c r="Q475" s="208" t="s">
        <v>5360</v>
      </c>
    </row>
    <row r="476" spans="1:17" ht="15.75" customHeight="1">
      <c r="A476" s="352" t="s">
        <v>369</v>
      </c>
      <c r="B476" s="208" t="s">
        <v>5307</v>
      </c>
      <c r="C476" s="208" t="s">
        <v>5307</v>
      </c>
      <c r="D476" s="208" t="s">
        <v>5306</v>
      </c>
      <c r="E476" s="355" t="s">
        <v>10778</v>
      </c>
      <c r="F476" s="352" t="s">
        <v>10797</v>
      </c>
      <c r="G476" s="352" t="s">
        <v>10798</v>
      </c>
      <c r="H476" s="352" t="s">
        <v>5597</v>
      </c>
      <c r="I476" s="352" t="s">
        <v>10799</v>
      </c>
      <c r="J476" s="352"/>
      <c r="K476" s="352"/>
      <c r="L476" s="352"/>
      <c r="M476" s="208"/>
      <c r="N476" s="208" t="s">
        <v>5313</v>
      </c>
      <c r="O476" s="208" t="s">
        <v>5378</v>
      </c>
      <c r="P476" s="208"/>
      <c r="Q476" s="208"/>
    </row>
    <row r="477" spans="1:17" ht="15.75" customHeight="1">
      <c r="A477" s="352" t="s">
        <v>369</v>
      </c>
      <c r="B477" s="208" t="s">
        <v>5306</v>
      </c>
      <c r="C477" s="208" t="s">
        <v>5374</v>
      </c>
      <c r="D477" s="208" t="s">
        <v>5306</v>
      </c>
      <c r="E477" s="355" t="s">
        <v>10778</v>
      </c>
      <c r="F477" s="352" t="s">
        <v>10803</v>
      </c>
      <c r="G477" s="352" t="s">
        <v>10804</v>
      </c>
      <c r="H477" s="352" t="s">
        <v>5597</v>
      </c>
      <c r="I477" s="352" t="s">
        <v>10805</v>
      </c>
      <c r="J477" s="352"/>
      <c r="K477" s="352"/>
      <c r="L477" s="352"/>
      <c r="M477" s="208"/>
      <c r="N477" s="208" t="s">
        <v>5313</v>
      </c>
      <c r="O477" s="208" t="s">
        <v>5378</v>
      </c>
      <c r="P477" s="208"/>
      <c r="Q477" s="208"/>
    </row>
    <row r="478" spans="1:17" ht="15.75" customHeight="1">
      <c r="A478" s="352" t="s">
        <v>369</v>
      </c>
      <c r="B478" s="208" t="s">
        <v>5307</v>
      </c>
      <c r="C478" s="208" t="s">
        <v>5307</v>
      </c>
      <c r="D478" s="208" t="s">
        <v>5307</v>
      </c>
      <c r="E478" s="355" t="s">
        <v>10778</v>
      </c>
      <c r="F478" s="352" t="s">
        <v>10808</v>
      </c>
      <c r="G478" s="352" t="s">
        <v>10809</v>
      </c>
      <c r="H478" s="352" t="s">
        <v>5597</v>
      </c>
      <c r="I478" s="352" t="s">
        <v>10810</v>
      </c>
      <c r="J478" s="352"/>
      <c r="K478" s="352"/>
      <c r="L478" s="352"/>
      <c r="M478" s="208"/>
      <c r="N478" s="208" t="s">
        <v>5339</v>
      </c>
      <c r="O478" s="208" t="s">
        <v>42</v>
      </c>
      <c r="P478" s="208"/>
      <c r="Q478" s="208"/>
    </row>
    <row r="479" spans="1:17" ht="15.75" customHeight="1">
      <c r="A479" s="352" t="s">
        <v>369</v>
      </c>
      <c r="B479" s="208" t="s">
        <v>5306</v>
      </c>
      <c r="C479" s="208" t="s">
        <v>5374</v>
      </c>
      <c r="D479" s="208" t="s">
        <v>5306</v>
      </c>
      <c r="E479" s="355" t="s">
        <v>10778</v>
      </c>
      <c r="F479" s="352" t="s">
        <v>10813</v>
      </c>
      <c r="G479" s="352" t="s">
        <v>10814</v>
      </c>
      <c r="H479" s="352" t="s">
        <v>5592</v>
      </c>
      <c r="I479" s="352" t="s">
        <v>10815</v>
      </c>
      <c r="J479" s="352"/>
      <c r="K479" s="352"/>
      <c r="L479" s="352"/>
      <c r="M479" s="208"/>
      <c r="N479" s="208" t="s">
        <v>5313</v>
      </c>
      <c r="O479" s="208" t="s">
        <v>5378</v>
      </c>
      <c r="P479" s="208"/>
      <c r="Q479" s="208"/>
    </row>
    <row r="480" spans="1:17" ht="15.75" customHeight="1">
      <c r="A480" s="352" t="s">
        <v>369</v>
      </c>
      <c r="B480" s="208" t="s">
        <v>5306</v>
      </c>
      <c r="C480" s="208" t="s">
        <v>5374</v>
      </c>
      <c r="D480" s="208" t="s">
        <v>5306</v>
      </c>
      <c r="E480" s="355" t="s">
        <v>10778</v>
      </c>
      <c r="F480" s="352" t="s">
        <v>8962</v>
      </c>
      <c r="G480" s="352" t="s">
        <v>10056</v>
      </c>
      <c r="H480" s="352" t="s">
        <v>1393</v>
      </c>
      <c r="I480" s="352" t="s">
        <v>8964</v>
      </c>
      <c r="J480" s="352"/>
      <c r="K480" s="352"/>
      <c r="L480" s="352"/>
      <c r="M480" s="208"/>
      <c r="N480" s="208" t="s">
        <v>5313</v>
      </c>
      <c r="O480" s="208" t="s">
        <v>5314</v>
      </c>
      <c r="P480" s="208"/>
      <c r="Q480" s="208"/>
    </row>
    <row r="481" spans="1:17" ht="15.75" customHeight="1">
      <c r="A481" s="352" t="s">
        <v>369</v>
      </c>
      <c r="B481" s="208" t="s">
        <v>5306</v>
      </c>
      <c r="C481" s="208" t="s">
        <v>5307</v>
      </c>
      <c r="D481" s="208" t="s">
        <v>5307</v>
      </c>
      <c r="E481" s="355" t="s">
        <v>10778</v>
      </c>
      <c r="F481" s="352" t="s">
        <v>8968</v>
      </c>
      <c r="G481" s="352" t="s">
        <v>8969</v>
      </c>
      <c r="H481" s="352" t="s">
        <v>5597</v>
      </c>
      <c r="I481" s="352" t="s">
        <v>8970</v>
      </c>
      <c r="J481" s="352"/>
      <c r="K481" s="352"/>
      <c r="L481" s="352"/>
      <c r="M481" s="208"/>
      <c r="N481" s="208" t="s">
        <v>5313</v>
      </c>
      <c r="O481" s="208" t="s">
        <v>5314</v>
      </c>
      <c r="P481" s="208"/>
      <c r="Q481" s="208"/>
    </row>
    <row r="482" spans="1:17" ht="15.75" customHeight="1">
      <c r="A482" s="352" t="s">
        <v>369</v>
      </c>
      <c r="B482" s="208" t="s">
        <v>5307</v>
      </c>
      <c r="C482" s="208" t="s">
        <v>5307</v>
      </c>
      <c r="D482" s="208" t="s">
        <v>5307</v>
      </c>
      <c r="E482" s="355" t="s">
        <v>10778</v>
      </c>
      <c r="F482" s="352" t="s">
        <v>5654</v>
      </c>
      <c r="G482" s="352" t="s">
        <v>5655</v>
      </c>
      <c r="H482" s="352" t="s">
        <v>21</v>
      </c>
      <c r="I482" s="352" t="s">
        <v>5656</v>
      </c>
      <c r="J482" s="352"/>
      <c r="K482" s="352"/>
      <c r="L482" s="352"/>
      <c r="M482" s="208"/>
      <c r="N482" s="208" t="s">
        <v>5339</v>
      </c>
      <c r="O482" s="208" t="s">
        <v>42</v>
      </c>
      <c r="P482" s="208"/>
      <c r="Q482" s="208"/>
    </row>
    <row r="483" spans="1:17" ht="15.75" customHeight="1">
      <c r="A483" s="352" t="s">
        <v>369</v>
      </c>
      <c r="B483" s="208" t="s">
        <v>5307</v>
      </c>
      <c r="C483" s="208" t="s">
        <v>5307</v>
      </c>
      <c r="D483" s="208" t="s">
        <v>5307</v>
      </c>
      <c r="E483" s="355" t="s">
        <v>10778</v>
      </c>
      <c r="F483" s="352" t="s">
        <v>6391</v>
      </c>
      <c r="G483" s="352" t="s">
        <v>10824</v>
      </c>
      <c r="H483" s="352" t="s">
        <v>21</v>
      </c>
      <c r="I483" s="352" t="s">
        <v>6393</v>
      </c>
      <c r="J483" s="352"/>
      <c r="K483" s="352"/>
      <c r="L483" s="352"/>
      <c r="M483" s="208"/>
      <c r="N483" s="208" t="s">
        <v>5339</v>
      </c>
      <c r="O483" s="208" t="s">
        <v>42</v>
      </c>
      <c r="P483" s="208"/>
      <c r="Q483" s="208"/>
    </row>
    <row r="484" spans="1:17" ht="15.75" customHeight="1">
      <c r="A484" s="352" t="s">
        <v>369</v>
      </c>
      <c r="B484" s="208" t="s">
        <v>5307</v>
      </c>
      <c r="C484" s="208" t="s">
        <v>5307</v>
      </c>
      <c r="D484" s="208" t="s">
        <v>5307</v>
      </c>
      <c r="E484" s="355" t="s">
        <v>10778</v>
      </c>
      <c r="F484" s="352" t="s">
        <v>10827</v>
      </c>
      <c r="G484" s="352" t="s">
        <v>8995</v>
      </c>
      <c r="H484" s="352" t="s">
        <v>5597</v>
      </c>
      <c r="I484" s="352" t="s">
        <v>8996</v>
      </c>
      <c r="J484" s="352"/>
      <c r="K484" s="352"/>
      <c r="L484" s="352"/>
      <c r="M484" s="208"/>
      <c r="N484" s="208" t="s">
        <v>5313</v>
      </c>
      <c r="O484" s="208" t="s">
        <v>5378</v>
      </c>
      <c r="P484" s="208"/>
      <c r="Q484" s="208"/>
    </row>
    <row r="485" spans="1:17" ht="15.75" customHeight="1">
      <c r="A485" s="352" t="s">
        <v>369</v>
      </c>
      <c r="B485" s="208" t="s">
        <v>5374</v>
      </c>
      <c r="C485" s="208" t="s">
        <v>5307</v>
      </c>
      <c r="D485" s="208" t="s">
        <v>5307</v>
      </c>
      <c r="E485" s="355" t="s">
        <v>10778</v>
      </c>
      <c r="F485" s="352" t="s">
        <v>5566</v>
      </c>
      <c r="G485" s="352" t="s">
        <v>10831</v>
      </c>
      <c r="H485" s="352" t="s">
        <v>5443</v>
      </c>
      <c r="I485" s="352" t="s">
        <v>5568</v>
      </c>
      <c r="J485" s="352" t="s">
        <v>5569</v>
      </c>
      <c r="K485" s="352"/>
      <c r="L485" s="352"/>
      <c r="M485" s="208"/>
      <c r="N485" s="208" t="s">
        <v>5313</v>
      </c>
      <c r="O485" s="208" t="s">
        <v>5378</v>
      </c>
      <c r="P485" s="208"/>
      <c r="Q485" s="208"/>
    </row>
    <row r="486" spans="1:17" ht="15.75" customHeight="1">
      <c r="A486" s="352" t="s">
        <v>382</v>
      </c>
      <c r="B486" s="208"/>
      <c r="C486" s="208"/>
      <c r="D486" s="208"/>
      <c r="E486" s="355" t="s">
        <v>11238</v>
      </c>
      <c r="F486" s="352"/>
      <c r="G486" s="352"/>
      <c r="H486" s="352"/>
      <c r="I486" s="352"/>
      <c r="J486" s="352"/>
      <c r="K486" s="352"/>
      <c r="L486" s="352"/>
      <c r="M486" s="208"/>
      <c r="N486" s="208"/>
      <c r="O486" s="208"/>
      <c r="P486" s="208" t="s">
        <v>11239</v>
      </c>
      <c r="Q486" s="208"/>
    </row>
    <row r="487" spans="1:17" ht="15.75" customHeight="1">
      <c r="A487" s="352" t="s">
        <v>382</v>
      </c>
      <c r="B487" s="208" t="s">
        <v>5306</v>
      </c>
      <c r="C487" s="208" t="s">
        <v>5374</v>
      </c>
      <c r="D487" s="208" t="s">
        <v>5374</v>
      </c>
      <c r="E487" s="355" t="s">
        <v>11238</v>
      </c>
      <c r="F487" s="352" t="s">
        <v>11243</v>
      </c>
      <c r="G487" s="352" t="s">
        <v>11244</v>
      </c>
      <c r="H487" s="352" t="s">
        <v>1393</v>
      </c>
      <c r="I487" s="352" t="s">
        <v>11245</v>
      </c>
      <c r="J487" s="352" t="s">
        <v>11246</v>
      </c>
      <c r="K487" s="352"/>
      <c r="L487" s="352"/>
      <c r="M487" s="208"/>
      <c r="N487" s="208" t="s">
        <v>5339</v>
      </c>
      <c r="O487" s="208" t="s">
        <v>42</v>
      </c>
      <c r="P487" s="208"/>
      <c r="Q487" s="208"/>
    </row>
    <row r="488" spans="1:17" ht="15.75" customHeight="1">
      <c r="A488" s="352" t="s">
        <v>382</v>
      </c>
      <c r="B488" s="208" t="s">
        <v>5306</v>
      </c>
      <c r="C488" s="208" t="s">
        <v>5374</v>
      </c>
      <c r="D488" s="208" t="s">
        <v>5374</v>
      </c>
      <c r="E488" s="355" t="s">
        <v>11238</v>
      </c>
      <c r="F488" s="352" t="s">
        <v>11248</v>
      </c>
      <c r="G488" s="352" t="s">
        <v>11249</v>
      </c>
      <c r="H488" s="352" t="s">
        <v>5448</v>
      </c>
      <c r="I488" s="352" t="s">
        <v>11250</v>
      </c>
      <c r="J488" s="352" t="s">
        <v>11251</v>
      </c>
      <c r="K488" s="352"/>
      <c r="L488" s="352"/>
      <c r="M488" s="208"/>
      <c r="N488" s="208" t="s">
        <v>5339</v>
      </c>
      <c r="O488" s="208" t="s">
        <v>42</v>
      </c>
      <c r="P488" s="208"/>
      <c r="Q488" s="208"/>
    </row>
    <row r="489" spans="1:17" ht="15.75" customHeight="1">
      <c r="A489" s="352" t="s">
        <v>382</v>
      </c>
      <c r="B489" s="208" t="s">
        <v>5306</v>
      </c>
      <c r="C489" s="208" t="s">
        <v>5374</v>
      </c>
      <c r="D489" s="208" t="s">
        <v>5374</v>
      </c>
      <c r="E489" s="355" t="s">
        <v>11238</v>
      </c>
      <c r="F489" s="352" t="s">
        <v>11253</v>
      </c>
      <c r="G489" s="352" t="s">
        <v>11254</v>
      </c>
      <c r="H489" s="352" t="s">
        <v>1393</v>
      </c>
      <c r="I489" s="352" t="s">
        <v>11255</v>
      </c>
      <c r="J489" s="352" t="s">
        <v>11256</v>
      </c>
      <c r="K489" s="352"/>
      <c r="L489" s="352"/>
      <c r="M489" s="208"/>
      <c r="N489" s="208" t="s">
        <v>5339</v>
      </c>
      <c r="O489" s="208" t="s">
        <v>42</v>
      </c>
      <c r="P489" s="208"/>
      <c r="Q489" s="208"/>
    </row>
    <row r="490" spans="1:17" ht="15.75" customHeight="1">
      <c r="A490" s="352" t="s">
        <v>382</v>
      </c>
      <c r="B490" s="208" t="s">
        <v>5306</v>
      </c>
      <c r="C490" s="208" t="s">
        <v>5374</v>
      </c>
      <c r="D490" s="208" t="s">
        <v>5374</v>
      </c>
      <c r="E490" s="355" t="s">
        <v>11238</v>
      </c>
      <c r="F490" s="352" t="s">
        <v>11258</v>
      </c>
      <c r="G490" s="352" t="s">
        <v>11259</v>
      </c>
      <c r="H490" s="352" t="s">
        <v>1393</v>
      </c>
      <c r="I490" s="352" t="s">
        <v>11260</v>
      </c>
      <c r="J490" s="352"/>
      <c r="K490" s="352"/>
      <c r="L490" s="352"/>
      <c r="M490" s="208"/>
      <c r="N490" s="208" t="s">
        <v>5313</v>
      </c>
      <c r="O490" s="208" t="s">
        <v>5378</v>
      </c>
      <c r="P490" s="208"/>
      <c r="Q490" s="208"/>
    </row>
    <row r="491" spans="1:17" ht="15.75" customHeight="1">
      <c r="A491" s="352" t="s">
        <v>382</v>
      </c>
      <c r="B491" s="208" t="s">
        <v>5306</v>
      </c>
      <c r="C491" s="208" t="s">
        <v>5374</v>
      </c>
      <c r="D491" s="208" t="s">
        <v>5374</v>
      </c>
      <c r="E491" s="355" t="s">
        <v>11238</v>
      </c>
      <c r="F491" s="352" t="s">
        <v>11264</v>
      </c>
      <c r="G491" s="352" t="s">
        <v>11265</v>
      </c>
      <c r="H491" s="352" t="s">
        <v>1393</v>
      </c>
      <c r="I491" s="352" t="s">
        <v>11266</v>
      </c>
      <c r="J491" s="352"/>
      <c r="K491" s="352"/>
      <c r="L491" s="352"/>
      <c r="M491" s="208"/>
      <c r="N491" s="208" t="s">
        <v>5313</v>
      </c>
      <c r="O491" s="208" t="s">
        <v>5314</v>
      </c>
      <c r="P491" s="208"/>
      <c r="Q491" s="208" t="s">
        <v>5360</v>
      </c>
    </row>
    <row r="492" spans="1:17" ht="15.75" customHeight="1">
      <c r="A492" s="352" t="s">
        <v>382</v>
      </c>
      <c r="B492" s="208" t="s">
        <v>5307</v>
      </c>
      <c r="C492" s="208" t="s">
        <v>5374</v>
      </c>
      <c r="D492" s="208" t="s">
        <v>5374</v>
      </c>
      <c r="E492" s="355" t="s">
        <v>11238</v>
      </c>
      <c r="F492" s="352" t="s">
        <v>11269</v>
      </c>
      <c r="G492" s="352" t="s">
        <v>11270</v>
      </c>
      <c r="H492" s="352" t="s">
        <v>1393</v>
      </c>
      <c r="I492" s="352" t="s">
        <v>11271</v>
      </c>
      <c r="J492" s="352"/>
      <c r="K492" s="352"/>
      <c r="L492" s="357" t="s">
        <v>11272</v>
      </c>
      <c r="M492" s="208"/>
      <c r="N492" s="208" t="s">
        <v>5339</v>
      </c>
      <c r="O492" s="208" t="s">
        <v>42</v>
      </c>
      <c r="P492" s="208"/>
      <c r="Q492" s="208"/>
    </row>
    <row r="493" spans="1:17" ht="15.75" customHeight="1">
      <c r="A493" s="352" t="s">
        <v>382</v>
      </c>
      <c r="B493" s="208" t="s">
        <v>5306</v>
      </c>
      <c r="C493" s="208" t="s">
        <v>5374</v>
      </c>
      <c r="D493" s="208" t="s">
        <v>5374</v>
      </c>
      <c r="E493" s="355" t="s">
        <v>11238</v>
      </c>
      <c r="F493" s="352" t="s">
        <v>11276</v>
      </c>
      <c r="G493" s="352" t="s">
        <v>11277</v>
      </c>
      <c r="H493" s="352" t="s">
        <v>1393</v>
      </c>
      <c r="I493" s="352" t="s">
        <v>11278</v>
      </c>
      <c r="J493" s="352"/>
      <c r="K493" s="352"/>
      <c r="L493" s="357" t="s">
        <v>11279</v>
      </c>
      <c r="M493" s="208"/>
      <c r="N493" s="208" t="s">
        <v>5339</v>
      </c>
      <c r="O493" s="208" t="s">
        <v>42</v>
      </c>
      <c r="P493" s="208"/>
      <c r="Q493" s="208"/>
    </row>
    <row r="494" spans="1:17" ht="15.75" customHeight="1">
      <c r="A494" s="352" t="s">
        <v>382</v>
      </c>
      <c r="B494" s="208" t="s">
        <v>5306</v>
      </c>
      <c r="C494" s="208" t="s">
        <v>5374</v>
      </c>
      <c r="D494" s="208" t="s">
        <v>5374</v>
      </c>
      <c r="E494" s="355" t="s">
        <v>11238</v>
      </c>
      <c r="F494" s="352" t="s">
        <v>11281</v>
      </c>
      <c r="G494" s="352" t="s">
        <v>11282</v>
      </c>
      <c r="H494" s="352" t="s">
        <v>5448</v>
      </c>
      <c r="I494" s="352" t="s">
        <v>11283</v>
      </c>
      <c r="J494" s="352"/>
      <c r="K494" s="352"/>
      <c r="L494" s="352"/>
      <c r="M494" s="208"/>
      <c r="N494" s="208" t="s">
        <v>5313</v>
      </c>
      <c r="O494" s="208" t="s">
        <v>5314</v>
      </c>
      <c r="P494" s="208"/>
      <c r="Q494" s="208"/>
    </row>
    <row r="495" spans="1:17" ht="15.75" customHeight="1">
      <c r="A495" s="352" t="s">
        <v>382</v>
      </c>
      <c r="B495" s="208" t="s">
        <v>5306</v>
      </c>
      <c r="C495" s="208" t="s">
        <v>5374</v>
      </c>
      <c r="D495" s="208" t="s">
        <v>5374</v>
      </c>
      <c r="E495" s="355" t="s">
        <v>11238</v>
      </c>
      <c r="F495" s="352" t="s">
        <v>11287</v>
      </c>
      <c r="G495" s="352" t="s">
        <v>11288</v>
      </c>
      <c r="H495" s="352" t="s">
        <v>1393</v>
      </c>
      <c r="I495" s="352" t="s">
        <v>11289</v>
      </c>
      <c r="J495" s="352"/>
      <c r="K495" s="352"/>
      <c r="L495" s="352"/>
      <c r="M495" s="208"/>
      <c r="N495" s="208" t="s">
        <v>5313</v>
      </c>
      <c r="O495" s="208" t="s">
        <v>5314</v>
      </c>
      <c r="P495" s="208"/>
      <c r="Q495" s="208"/>
    </row>
    <row r="496" spans="1:17" ht="15.75" customHeight="1">
      <c r="A496" s="352" t="s">
        <v>382</v>
      </c>
      <c r="B496" s="208" t="s">
        <v>5306</v>
      </c>
      <c r="C496" s="208" t="s">
        <v>5374</v>
      </c>
      <c r="D496" s="208" t="s">
        <v>5374</v>
      </c>
      <c r="E496" s="355" t="s">
        <v>11238</v>
      </c>
      <c r="F496" s="352" t="s">
        <v>11292</v>
      </c>
      <c r="G496" s="352" t="s">
        <v>11293</v>
      </c>
      <c r="H496" s="352" t="s">
        <v>5597</v>
      </c>
      <c r="I496" s="352" t="s">
        <v>11294</v>
      </c>
      <c r="J496" s="352"/>
      <c r="K496" s="352"/>
      <c r="L496" s="352"/>
      <c r="M496" s="208"/>
      <c r="N496" s="208" t="s">
        <v>5339</v>
      </c>
      <c r="O496" s="208" t="s">
        <v>42</v>
      </c>
      <c r="P496" s="208"/>
      <c r="Q496" s="208"/>
    </row>
    <row r="497" spans="1:17" ht="15.75" customHeight="1">
      <c r="A497" s="352" t="s">
        <v>382</v>
      </c>
      <c r="B497" s="208" t="s">
        <v>5307</v>
      </c>
      <c r="C497" s="208" t="s">
        <v>5374</v>
      </c>
      <c r="D497" s="208" t="s">
        <v>5374</v>
      </c>
      <c r="E497" s="355" t="s">
        <v>11238</v>
      </c>
      <c r="F497" s="352" t="s">
        <v>11296</v>
      </c>
      <c r="G497" s="352" t="s">
        <v>11297</v>
      </c>
      <c r="H497" s="352" t="s">
        <v>1393</v>
      </c>
      <c r="I497" s="352" t="s">
        <v>11298</v>
      </c>
      <c r="J497" s="352" t="s">
        <v>11299</v>
      </c>
      <c r="K497" s="352"/>
      <c r="L497" s="357" t="s">
        <v>11300</v>
      </c>
      <c r="M497" s="208"/>
      <c r="N497" s="208" t="s">
        <v>5339</v>
      </c>
      <c r="O497" s="208" t="s">
        <v>42</v>
      </c>
      <c r="P497" s="208"/>
      <c r="Q497" s="208"/>
    </row>
    <row r="498" spans="1:17" ht="15.75" customHeight="1">
      <c r="A498" s="352" t="s">
        <v>382</v>
      </c>
      <c r="B498" s="208" t="s">
        <v>5306</v>
      </c>
      <c r="C498" s="208" t="s">
        <v>5374</v>
      </c>
      <c r="D498" s="208" t="s">
        <v>5374</v>
      </c>
      <c r="E498" s="355" t="s">
        <v>11238</v>
      </c>
      <c r="F498" s="352" t="s">
        <v>11303</v>
      </c>
      <c r="G498" s="352" t="s">
        <v>11304</v>
      </c>
      <c r="H498" s="352" t="s">
        <v>5597</v>
      </c>
      <c r="I498" s="352" t="s">
        <v>11305</v>
      </c>
      <c r="J498" s="352"/>
      <c r="K498" s="352"/>
      <c r="L498" s="352"/>
      <c r="M498" s="208"/>
      <c r="N498" s="208" t="s">
        <v>5313</v>
      </c>
      <c r="O498" s="208" t="s">
        <v>5314</v>
      </c>
      <c r="P498" s="208"/>
      <c r="Q498" s="208"/>
    </row>
    <row r="499" spans="1:17" ht="15.75" customHeight="1">
      <c r="A499" s="352" t="s">
        <v>382</v>
      </c>
      <c r="B499" s="208" t="s">
        <v>5306</v>
      </c>
      <c r="C499" s="208" t="s">
        <v>5374</v>
      </c>
      <c r="D499" s="208" t="s">
        <v>5374</v>
      </c>
      <c r="E499" s="355" t="s">
        <v>11238</v>
      </c>
      <c r="F499" s="352" t="s">
        <v>11308</v>
      </c>
      <c r="G499" s="352" t="s">
        <v>11309</v>
      </c>
      <c r="H499" s="352" t="s">
        <v>5597</v>
      </c>
      <c r="I499" s="352" t="s">
        <v>11310</v>
      </c>
      <c r="J499" s="352" t="s">
        <v>11311</v>
      </c>
      <c r="K499" s="352"/>
      <c r="L499" s="352"/>
      <c r="M499" s="208"/>
      <c r="N499" s="208" t="s">
        <v>5313</v>
      </c>
      <c r="O499" s="208" t="s">
        <v>5314</v>
      </c>
      <c r="P499" s="208"/>
      <c r="Q499" s="208" t="s">
        <v>5360</v>
      </c>
    </row>
    <row r="500" spans="1:17" ht="15.75" customHeight="1">
      <c r="A500" s="352" t="s">
        <v>382</v>
      </c>
      <c r="B500" s="208" t="s">
        <v>5307</v>
      </c>
      <c r="C500" s="208" t="s">
        <v>5374</v>
      </c>
      <c r="D500" s="208" t="s">
        <v>5374</v>
      </c>
      <c r="E500" s="355" t="s">
        <v>11238</v>
      </c>
      <c r="F500" s="352" t="s">
        <v>11315</v>
      </c>
      <c r="G500" s="352" t="s">
        <v>11316</v>
      </c>
      <c r="H500" s="352" t="s">
        <v>6184</v>
      </c>
      <c r="I500" s="352" t="s">
        <v>11317</v>
      </c>
      <c r="J500" s="352" t="s">
        <v>11318</v>
      </c>
      <c r="K500" s="352"/>
      <c r="L500" s="352"/>
      <c r="M500" s="208"/>
      <c r="N500" s="208" t="s">
        <v>5313</v>
      </c>
      <c r="O500" s="208" t="s">
        <v>5314</v>
      </c>
      <c r="P500" s="208"/>
      <c r="Q500" s="208"/>
    </row>
    <row r="501" spans="1:17" ht="15.75" customHeight="1">
      <c r="A501" s="352" t="s">
        <v>382</v>
      </c>
      <c r="B501" s="208"/>
      <c r="C501" s="208"/>
      <c r="D501" s="208"/>
      <c r="E501" s="355" t="s">
        <v>11333</v>
      </c>
      <c r="F501" s="352"/>
      <c r="G501" s="352"/>
      <c r="H501" s="352"/>
      <c r="I501" s="352"/>
      <c r="J501" s="352"/>
      <c r="K501" s="352"/>
      <c r="L501" s="352"/>
      <c r="M501" s="208"/>
      <c r="N501" s="208"/>
      <c r="O501" s="208"/>
      <c r="P501" s="208" t="s">
        <v>12076</v>
      </c>
      <c r="Q501" s="208"/>
    </row>
    <row r="502" spans="1:17" ht="15.75" customHeight="1">
      <c r="A502" s="352" t="s">
        <v>382</v>
      </c>
      <c r="B502" s="208" t="s">
        <v>5374</v>
      </c>
      <c r="C502" s="208" t="s">
        <v>5306</v>
      </c>
      <c r="D502" s="208" t="s">
        <v>5307</v>
      </c>
      <c r="E502" s="355" t="s">
        <v>11333</v>
      </c>
      <c r="F502" s="352" t="s">
        <v>11338</v>
      </c>
      <c r="G502" s="352" t="s">
        <v>11339</v>
      </c>
      <c r="H502" s="352" t="s">
        <v>5448</v>
      </c>
      <c r="I502" s="352" t="s">
        <v>11340</v>
      </c>
      <c r="J502" s="352" t="s">
        <v>11341</v>
      </c>
      <c r="K502" s="352"/>
      <c r="L502" s="352"/>
      <c r="M502" s="208"/>
      <c r="N502" s="208" t="s">
        <v>5339</v>
      </c>
      <c r="O502" s="208" t="s">
        <v>42</v>
      </c>
      <c r="P502" s="208"/>
      <c r="Q502" s="208"/>
    </row>
    <row r="503" spans="1:17" ht="15.75" customHeight="1">
      <c r="A503" s="352" t="s">
        <v>382</v>
      </c>
      <c r="B503" s="208" t="s">
        <v>5307</v>
      </c>
      <c r="C503" s="208" t="s">
        <v>5307</v>
      </c>
      <c r="D503" s="208" t="s">
        <v>5307</v>
      </c>
      <c r="E503" s="355" t="s">
        <v>11333</v>
      </c>
      <c r="F503" s="352" t="s">
        <v>11344</v>
      </c>
      <c r="G503" s="352" t="s">
        <v>11345</v>
      </c>
      <c r="H503" s="352" t="s">
        <v>5448</v>
      </c>
      <c r="I503" s="352" t="s">
        <v>11346</v>
      </c>
      <c r="J503" s="352"/>
      <c r="K503" s="352"/>
      <c r="L503" s="352"/>
      <c r="M503" s="208"/>
      <c r="N503" s="208" t="s">
        <v>5339</v>
      </c>
      <c r="O503" s="208" t="s">
        <v>42</v>
      </c>
      <c r="P503" s="208"/>
      <c r="Q503" s="208"/>
    </row>
    <row r="504" spans="1:17" ht="15.75" customHeight="1">
      <c r="A504" s="352" t="s">
        <v>382</v>
      </c>
      <c r="B504" s="208" t="s">
        <v>5307</v>
      </c>
      <c r="C504" s="208" t="s">
        <v>5307</v>
      </c>
      <c r="D504" s="208" t="s">
        <v>5307</v>
      </c>
      <c r="E504" s="355" t="s">
        <v>11333</v>
      </c>
      <c r="F504" s="352" t="s">
        <v>11348</v>
      </c>
      <c r="G504" s="352" t="s">
        <v>11349</v>
      </c>
      <c r="H504" s="352" t="s">
        <v>5448</v>
      </c>
      <c r="I504" s="352" t="s">
        <v>11350</v>
      </c>
      <c r="J504" s="352"/>
      <c r="K504" s="352"/>
      <c r="L504" s="352"/>
      <c r="M504" s="208"/>
      <c r="N504" s="208" t="s">
        <v>5339</v>
      </c>
      <c r="O504" s="208" t="s">
        <v>42</v>
      </c>
      <c r="P504" s="208"/>
      <c r="Q504" s="208"/>
    </row>
    <row r="505" spans="1:17" ht="15.75" customHeight="1">
      <c r="A505" s="352" t="s">
        <v>382</v>
      </c>
      <c r="B505" s="208" t="s">
        <v>5374</v>
      </c>
      <c r="C505" s="208" t="s">
        <v>5307</v>
      </c>
      <c r="D505" s="208" t="s">
        <v>5307</v>
      </c>
      <c r="E505" s="355" t="s">
        <v>11333</v>
      </c>
      <c r="F505" s="352" t="s">
        <v>11353</v>
      </c>
      <c r="G505" s="352" t="s">
        <v>11354</v>
      </c>
      <c r="H505" s="352" t="s">
        <v>1393</v>
      </c>
      <c r="I505" s="352" t="s">
        <v>11355</v>
      </c>
      <c r="J505" s="352"/>
      <c r="K505" s="352"/>
      <c r="L505" s="357" t="s">
        <v>11356</v>
      </c>
      <c r="M505" s="208"/>
      <c r="N505" s="208" t="s">
        <v>5339</v>
      </c>
      <c r="O505" s="208" t="s">
        <v>42</v>
      </c>
      <c r="P505" s="208"/>
      <c r="Q505" s="208"/>
    </row>
    <row r="506" spans="1:17" ht="15.75" customHeight="1">
      <c r="A506" s="352" t="s">
        <v>382</v>
      </c>
      <c r="B506" s="208" t="s">
        <v>5307</v>
      </c>
      <c r="C506" s="208" t="s">
        <v>5307</v>
      </c>
      <c r="D506" s="208" t="s">
        <v>5307</v>
      </c>
      <c r="E506" s="355" t="s">
        <v>11333</v>
      </c>
      <c r="F506" s="352" t="s">
        <v>11359</v>
      </c>
      <c r="G506" s="352" t="s">
        <v>11360</v>
      </c>
      <c r="H506" s="352" t="s">
        <v>5448</v>
      </c>
      <c r="I506" s="352" t="s">
        <v>11361</v>
      </c>
      <c r="J506" s="352"/>
      <c r="K506" s="352"/>
      <c r="L506" s="352"/>
      <c r="M506" s="208"/>
      <c r="N506" s="208" t="s">
        <v>5313</v>
      </c>
      <c r="O506" s="208" t="s">
        <v>5378</v>
      </c>
      <c r="P506" s="208"/>
      <c r="Q506" s="208"/>
    </row>
    <row r="507" spans="1:17" ht="15.75" customHeight="1">
      <c r="A507" s="352" t="s">
        <v>382</v>
      </c>
      <c r="B507" s="208" t="s">
        <v>5307</v>
      </c>
      <c r="C507" s="208" t="s">
        <v>5307</v>
      </c>
      <c r="D507" s="208" t="s">
        <v>5307</v>
      </c>
      <c r="E507" s="355" t="s">
        <v>11333</v>
      </c>
      <c r="F507" s="352" t="s">
        <v>11364</v>
      </c>
      <c r="G507" s="352" t="s">
        <v>11365</v>
      </c>
      <c r="H507" s="352" t="s">
        <v>5448</v>
      </c>
      <c r="I507" s="352" t="s">
        <v>11366</v>
      </c>
      <c r="J507" s="352"/>
      <c r="K507" s="352"/>
      <c r="L507" s="352" t="s">
        <v>11367</v>
      </c>
      <c r="M507" s="208"/>
      <c r="N507" s="208" t="s">
        <v>5313</v>
      </c>
      <c r="O507" s="208" t="s">
        <v>5378</v>
      </c>
      <c r="P507" s="208"/>
      <c r="Q507" s="208"/>
    </row>
    <row r="508" spans="1:17" ht="15.75" customHeight="1">
      <c r="A508" s="352" t="s">
        <v>382</v>
      </c>
      <c r="B508" s="208"/>
      <c r="C508" s="208"/>
      <c r="D508" s="208"/>
      <c r="E508" s="355" t="s">
        <v>11369</v>
      </c>
      <c r="F508" s="352"/>
      <c r="G508" s="352"/>
      <c r="H508" s="352"/>
      <c r="I508" s="352"/>
      <c r="J508" s="352"/>
      <c r="K508" s="352"/>
      <c r="L508" s="352"/>
      <c r="M508" s="208"/>
      <c r="N508" s="208"/>
      <c r="O508" s="208"/>
      <c r="P508" s="208" t="s">
        <v>11370</v>
      </c>
      <c r="Q508" s="208"/>
    </row>
    <row r="509" spans="1:17" ht="15.75" customHeight="1">
      <c r="A509" s="352" t="s">
        <v>382</v>
      </c>
      <c r="B509" s="208" t="s">
        <v>5306</v>
      </c>
      <c r="C509" s="208" t="s">
        <v>5374</v>
      </c>
      <c r="D509" s="208" t="s">
        <v>5374</v>
      </c>
      <c r="E509" s="355" t="s">
        <v>11369</v>
      </c>
      <c r="F509" s="352" t="s">
        <v>11373</v>
      </c>
      <c r="G509" s="352" t="s">
        <v>11374</v>
      </c>
      <c r="H509" s="352" t="s">
        <v>6184</v>
      </c>
      <c r="I509" s="352" t="s">
        <v>11375</v>
      </c>
      <c r="J509" s="352"/>
      <c r="K509" s="352"/>
      <c r="L509" s="357" t="s">
        <v>11376</v>
      </c>
      <c r="M509" s="208"/>
      <c r="N509" s="208" t="s">
        <v>5313</v>
      </c>
      <c r="O509" s="208" t="s">
        <v>5378</v>
      </c>
      <c r="P509" s="208"/>
      <c r="Q509" s="208"/>
    </row>
    <row r="510" spans="1:17" ht="15.75" customHeight="1">
      <c r="A510" s="352" t="s">
        <v>382</v>
      </c>
      <c r="B510" s="208" t="s">
        <v>5306</v>
      </c>
      <c r="C510" s="208" t="s">
        <v>5374</v>
      </c>
      <c r="D510" s="208" t="s">
        <v>5307</v>
      </c>
      <c r="E510" s="355" t="s">
        <v>11369</v>
      </c>
      <c r="F510" s="352" t="s">
        <v>11382</v>
      </c>
      <c r="G510" s="352" t="s">
        <v>11383</v>
      </c>
      <c r="H510" s="352" t="s">
        <v>6184</v>
      </c>
      <c r="I510" s="352" t="s">
        <v>11384</v>
      </c>
      <c r="J510" s="352" t="s">
        <v>11385</v>
      </c>
      <c r="K510" s="352"/>
      <c r="L510" s="352"/>
      <c r="M510" s="208"/>
      <c r="N510" s="208" t="s">
        <v>5313</v>
      </c>
      <c r="O510" s="208" t="s">
        <v>5314</v>
      </c>
      <c r="P510" s="208"/>
      <c r="Q510" s="208" t="s">
        <v>5360</v>
      </c>
    </row>
    <row r="511" spans="1:17" ht="15.75" customHeight="1">
      <c r="A511" s="352" t="s">
        <v>382</v>
      </c>
      <c r="B511" s="208" t="s">
        <v>5307</v>
      </c>
      <c r="C511" s="208" t="s">
        <v>5307</v>
      </c>
      <c r="D511" s="208" t="s">
        <v>5307</v>
      </c>
      <c r="E511" s="355" t="s">
        <v>11369</v>
      </c>
      <c r="F511" s="352" t="s">
        <v>11391</v>
      </c>
      <c r="G511" s="352" t="s">
        <v>11392</v>
      </c>
      <c r="H511" s="352" t="s">
        <v>5597</v>
      </c>
      <c r="I511" s="352" t="s">
        <v>11393</v>
      </c>
      <c r="J511" s="352" t="s">
        <v>11394</v>
      </c>
      <c r="K511" s="352"/>
      <c r="L511" s="352"/>
      <c r="M511" s="208"/>
      <c r="N511" s="208" t="s">
        <v>5313</v>
      </c>
      <c r="O511" s="208" t="s">
        <v>6465</v>
      </c>
      <c r="P511" s="208"/>
      <c r="Q511" s="208"/>
    </row>
    <row r="512" spans="1:17" ht="15.75" customHeight="1">
      <c r="A512" s="352" t="s">
        <v>382</v>
      </c>
      <c r="B512" s="208" t="s">
        <v>5307</v>
      </c>
      <c r="C512" s="208" t="s">
        <v>5307</v>
      </c>
      <c r="D512" s="208" t="s">
        <v>5307</v>
      </c>
      <c r="E512" s="355" t="s">
        <v>11369</v>
      </c>
      <c r="F512" s="352" t="s">
        <v>11396</v>
      </c>
      <c r="G512" s="352" t="s">
        <v>11397</v>
      </c>
      <c r="H512" s="352" t="s">
        <v>5597</v>
      </c>
      <c r="I512" s="352" t="s">
        <v>11398</v>
      </c>
      <c r="J512" s="352" t="s">
        <v>11399</v>
      </c>
      <c r="K512" s="352"/>
      <c r="L512" s="352" t="s">
        <v>11400</v>
      </c>
      <c r="M512" s="208"/>
      <c r="N512" s="208" t="s">
        <v>5313</v>
      </c>
      <c r="O512" s="208" t="s">
        <v>6465</v>
      </c>
      <c r="P512" s="208"/>
      <c r="Q512" s="208"/>
    </row>
    <row r="513" spans="1:17" ht="15.75" customHeight="1">
      <c r="A513" s="352" t="s">
        <v>382</v>
      </c>
      <c r="B513" s="208" t="s">
        <v>5307</v>
      </c>
      <c r="C513" s="208" t="s">
        <v>5307</v>
      </c>
      <c r="D513" s="208" t="s">
        <v>5307</v>
      </c>
      <c r="E513" s="355" t="s">
        <v>11369</v>
      </c>
      <c r="F513" s="352" t="s">
        <v>11402</v>
      </c>
      <c r="G513" s="352" t="s">
        <v>11403</v>
      </c>
      <c r="H513" s="352" t="s">
        <v>6184</v>
      </c>
      <c r="I513" s="352" t="s">
        <v>11404</v>
      </c>
      <c r="J513" s="352"/>
      <c r="K513" s="352"/>
      <c r="L513" s="357" t="s">
        <v>11405</v>
      </c>
      <c r="M513" s="208"/>
      <c r="N513" s="208" t="s">
        <v>5339</v>
      </c>
      <c r="O513" s="208" t="s">
        <v>42</v>
      </c>
      <c r="P513" s="208"/>
      <c r="Q513" s="208"/>
    </row>
    <row r="514" spans="1:17" ht="15.75" customHeight="1">
      <c r="A514" s="352" t="s">
        <v>382</v>
      </c>
      <c r="B514" s="208" t="s">
        <v>5307</v>
      </c>
      <c r="C514" s="208" t="s">
        <v>5307</v>
      </c>
      <c r="D514" s="208" t="s">
        <v>5307</v>
      </c>
      <c r="E514" s="355" t="s">
        <v>11369</v>
      </c>
      <c r="F514" s="352" t="s">
        <v>11408</v>
      </c>
      <c r="G514" s="352" t="s">
        <v>11409</v>
      </c>
      <c r="H514" s="352" t="s">
        <v>1393</v>
      </c>
      <c r="I514" s="352" t="s">
        <v>11410</v>
      </c>
      <c r="J514" s="352"/>
      <c r="K514" s="352"/>
      <c r="L514" s="352"/>
      <c r="M514" s="208"/>
      <c r="N514" s="208" t="s">
        <v>5313</v>
      </c>
      <c r="O514" s="208" t="s">
        <v>6465</v>
      </c>
      <c r="P514" s="208"/>
      <c r="Q514" s="208"/>
    </row>
    <row r="515" spans="1:17" ht="15.75" customHeight="1">
      <c r="A515" s="352" t="s">
        <v>382</v>
      </c>
      <c r="B515" s="208" t="s">
        <v>5306</v>
      </c>
      <c r="C515" s="208" t="s">
        <v>5307</v>
      </c>
      <c r="D515" s="208" t="s">
        <v>5306</v>
      </c>
      <c r="E515" s="355" t="s">
        <v>11369</v>
      </c>
      <c r="F515" s="352" t="s">
        <v>11413</v>
      </c>
      <c r="G515" s="352" t="s">
        <v>11414</v>
      </c>
      <c r="H515" s="352" t="s">
        <v>6184</v>
      </c>
      <c r="I515" s="352" t="s">
        <v>11415</v>
      </c>
      <c r="J515" s="352"/>
      <c r="K515" s="352"/>
      <c r="L515" s="352"/>
      <c r="M515" s="208"/>
      <c r="N515" s="208" t="s">
        <v>5313</v>
      </c>
      <c r="O515" s="208" t="s">
        <v>5314</v>
      </c>
      <c r="P515" s="208"/>
      <c r="Q515" s="208"/>
    </row>
    <row r="516" spans="1:17" ht="15.75" customHeight="1">
      <c r="A516" s="352" t="s">
        <v>382</v>
      </c>
      <c r="B516" s="208" t="s">
        <v>5307</v>
      </c>
      <c r="C516" s="208" t="s">
        <v>5307</v>
      </c>
      <c r="D516" s="208" t="s">
        <v>5307</v>
      </c>
      <c r="E516" s="355" t="s">
        <v>11369</v>
      </c>
      <c r="F516" s="352" t="s">
        <v>11420</v>
      </c>
      <c r="G516" s="352" t="s">
        <v>11421</v>
      </c>
      <c r="H516" s="352" t="s">
        <v>6184</v>
      </c>
      <c r="I516" s="352" t="s">
        <v>11422</v>
      </c>
      <c r="J516" s="352"/>
      <c r="K516" s="352"/>
      <c r="L516" s="352"/>
      <c r="M516" s="208"/>
      <c r="N516" s="208" t="s">
        <v>5339</v>
      </c>
      <c r="O516" s="208" t="s">
        <v>42</v>
      </c>
      <c r="P516" s="208"/>
      <c r="Q516" s="208"/>
    </row>
    <row r="517" spans="1:17" ht="15.75" customHeight="1">
      <c r="A517" s="352" t="s">
        <v>382</v>
      </c>
      <c r="B517" s="208" t="s">
        <v>5374</v>
      </c>
      <c r="C517" s="208" t="s">
        <v>5307</v>
      </c>
      <c r="D517" s="208" t="s">
        <v>5306</v>
      </c>
      <c r="E517" s="355" t="s">
        <v>11369</v>
      </c>
      <c r="F517" s="352" t="s">
        <v>11425</v>
      </c>
      <c r="G517" s="352" t="s">
        <v>10621</v>
      </c>
      <c r="H517" s="352" t="s">
        <v>5448</v>
      </c>
      <c r="I517" s="352" t="s">
        <v>11426</v>
      </c>
      <c r="J517" s="352"/>
      <c r="K517" s="352"/>
      <c r="L517" s="352"/>
      <c r="M517" s="208"/>
      <c r="N517" s="208" t="s">
        <v>5339</v>
      </c>
      <c r="O517" s="208" t="s">
        <v>42</v>
      </c>
      <c r="P517" s="208"/>
      <c r="Q517" s="208"/>
    </row>
    <row r="518" spans="1:17" ht="15.75" customHeight="1">
      <c r="A518" s="352" t="s">
        <v>382</v>
      </c>
      <c r="B518" s="208" t="s">
        <v>5307</v>
      </c>
      <c r="C518" s="208" t="s">
        <v>5307</v>
      </c>
      <c r="D518" s="208" t="s">
        <v>5307</v>
      </c>
      <c r="E518" s="355" t="s">
        <v>11369</v>
      </c>
      <c r="F518" s="352" t="s">
        <v>11430</v>
      </c>
      <c r="G518" s="352" t="s">
        <v>11431</v>
      </c>
      <c r="H518" s="352" t="s">
        <v>6184</v>
      </c>
      <c r="I518" s="352" t="s">
        <v>11432</v>
      </c>
      <c r="J518" s="352"/>
      <c r="K518" s="352"/>
      <c r="L518" s="352"/>
      <c r="M518" s="208"/>
      <c r="N518" s="208" t="s">
        <v>5313</v>
      </c>
      <c r="O518" s="208" t="s">
        <v>5378</v>
      </c>
      <c r="P518" s="208"/>
      <c r="Q518" s="208"/>
    </row>
    <row r="519" spans="1:17" ht="15.75" customHeight="1">
      <c r="A519" s="352" t="s">
        <v>382</v>
      </c>
      <c r="B519" s="208" t="s">
        <v>5307</v>
      </c>
      <c r="C519" s="208" t="s">
        <v>5307</v>
      </c>
      <c r="D519" s="208" t="s">
        <v>5307</v>
      </c>
      <c r="E519" s="355" t="s">
        <v>11369</v>
      </c>
      <c r="F519" s="352" t="s">
        <v>11434</v>
      </c>
      <c r="G519" s="352" t="s">
        <v>11435</v>
      </c>
      <c r="H519" s="352" t="s">
        <v>5592</v>
      </c>
      <c r="I519" s="352" t="s">
        <v>11436</v>
      </c>
      <c r="J519" s="352"/>
      <c r="K519" s="352"/>
      <c r="L519" s="352"/>
      <c r="M519" s="208"/>
      <c r="N519" s="208" t="s">
        <v>5313</v>
      </c>
      <c r="O519" s="208" t="s">
        <v>6465</v>
      </c>
      <c r="P519" s="208"/>
      <c r="Q519" s="208"/>
    </row>
    <row r="520" spans="1:17" ht="15.75" customHeight="1">
      <c r="A520" s="352" t="s">
        <v>382</v>
      </c>
      <c r="B520" s="208" t="s">
        <v>5307</v>
      </c>
      <c r="C520" s="208" t="s">
        <v>5307</v>
      </c>
      <c r="D520" s="208" t="s">
        <v>5307</v>
      </c>
      <c r="E520" s="355" t="s">
        <v>11369</v>
      </c>
      <c r="F520" s="352" t="s">
        <v>11439</v>
      </c>
      <c r="G520" s="352" t="s">
        <v>11440</v>
      </c>
      <c r="H520" s="352" t="s">
        <v>5597</v>
      </c>
      <c r="I520" s="352" t="s">
        <v>11441</v>
      </c>
      <c r="J520" s="352"/>
      <c r="K520" s="352"/>
      <c r="L520" s="352"/>
      <c r="M520" s="208"/>
      <c r="N520" s="208" t="s">
        <v>5313</v>
      </c>
      <c r="O520" s="208" t="s">
        <v>5378</v>
      </c>
      <c r="P520" s="208"/>
      <c r="Q520" s="208"/>
    </row>
    <row r="521" spans="1:17" ht="15.75" customHeight="1">
      <c r="A521" s="352" t="s">
        <v>382</v>
      </c>
      <c r="B521" s="208"/>
      <c r="C521" s="208"/>
      <c r="D521" s="208"/>
      <c r="E521" s="355" t="s">
        <v>11444</v>
      </c>
      <c r="F521" s="352"/>
      <c r="G521" s="352"/>
      <c r="H521" s="352"/>
      <c r="I521" s="352"/>
      <c r="J521" s="352"/>
      <c r="K521" s="352"/>
      <c r="L521" s="352"/>
      <c r="M521" s="208"/>
      <c r="N521" s="208"/>
      <c r="O521" s="208"/>
      <c r="P521" s="208" t="s">
        <v>11445</v>
      </c>
      <c r="Q521" s="208"/>
    </row>
    <row r="522" spans="1:17" ht="15.75" customHeight="1">
      <c r="A522" s="352" t="s">
        <v>382</v>
      </c>
      <c r="B522" s="208" t="s">
        <v>5306</v>
      </c>
      <c r="C522" s="208" t="s">
        <v>5374</v>
      </c>
      <c r="D522" s="208" t="s">
        <v>5374</v>
      </c>
      <c r="E522" s="355" t="s">
        <v>11444</v>
      </c>
      <c r="F522" s="352" t="s">
        <v>11448</v>
      </c>
      <c r="G522" s="352" t="s">
        <v>11449</v>
      </c>
      <c r="H522" s="352" t="s">
        <v>1393</v>
      </c>
      <c r="I522" s="352" t="s">
        <v>11450</v>
      </c>
      <c r="J522" s="352"/>
      <c r="K522" s="352"/>
      <c r="L522" s="357" t="s">
        <v>11451</v>
      </c>
      <c r="M522" s="208"/>
      <c r="N522" s="208" t="s">
        <v>5313</v>
      </c>
      <c r="O522" s="208" t="s">
        <v>5314</v>
      </c>
      <c r="P522" s="208"/>
      <c r="Q522" s="208"/>
    </row>
    <row r="523" spans="1:17" ht="15.75" customHeight="1">
      <c r="A523" s="352" t="s">
        <v>382</v>
      </c>
      <c r="B523" s="208" t="s">
        <v>5307</v>
      </c>
      <c r="C523" s="208" t="s">
        <v>5307</v>
      </c>
      <c r="D523" s="208" t="s">
        <v>5307</v>
      </c>
      <c r="E523" s="355" t="s">
        <v>11444</v>
      </c>
      <c r="F523" s="352" t="s">
        <v>11456</v>
      </c>
      <c r="G523" s="352" t="s">
        <v>11457</v>
      </c>
      <c r="H523" s="352" t="s">
        <v>5448</v>
      </c>
      <c r="I523" s="352" t="s">
        <v>11458</v>
      </c>
      <c r="J523" s="352"/>
      <c r="K523" s="352"/>
      <c r="L523" s="357" t="s">
        <v>11459</v>
      </c>
      <c r="M523" s="208"/>
      <c r="N523" s="208" t="s">
        <v>5313</v>
      </c>
      <c r="O523" s="208" t="s">
        <v>5314</v>
      </c>
      <c r="P523" s="208"/>
      <c r="Q523" s="208" t="s">
        <v>5360</v>
      </c>
    </row>
    <row r="524" spans="1:17" ht="15.75" customHeight="1">
      <c r="A524" s="352" t="s">
        <v>382</v>
      </c>
      <c r="B524" s="208" t="s">
        <v>5307</v>
      </c>
      <c r="C524" s="208" t="s">
        <v>5307</v>
      </c>
      <c r="D524" s="208" t="s">
        <v>5307</v>
      </c>
      <c r="E524" s="355" t="s">
        <v>11444</v>
      </c>
      <c r="F524" s="352" t="s">
        <v>11464</v>
      </c>
      <c r="G524" s="352" t="s">
        <v>11465</v>
      </c>
      <c r="H524" s="352" t="s">
        <v>5597</v>
      </c>
      <c r="I524" s="352" t="s">
        <v>11466</v>
      </c>
      <c r="J524" s="352"/>
      <c r="K524" s="352"/>
      <c r="L524" s="352" t="s">
        <v>11467</v>
      </c>
      <c r="M524" s="208"/>
      <c r="N524" s="208" t="s">
        <v>5313</v>
      </c>
      <c r="O524" s="208" t="s">
        <v>5314</v>
      </c>
      <c r="P524" s="208"/>
      <c r="Q524" s="208"/>
    </row>
    <row r="525" spans="1:17" ht="15.75" customHeight="1">
      <c r="A525" s="352" t="s">
        <v>382</v>
      </c>
      <c r="B525" s="208" t="s">
        <v>5307</v>
      </c>
      <c r="C525" s="208" t="s">
        <v>5307</v>
      </c>
      <c r="D525" s="208" t="s">
        <v>5307</v>
      </c>
      <c r="E525" s="355" t="s">
        <v>11444</v>
      </c>
      <c r="F525" s="352" t="s">
        <v>11470</v>
      </c>
      <c r="G525" s="352" t="s">
        <v>11471</v>
      </c>
      <c r="H525" s="352" t="s">
        <v>1393</v>
      </c>
      <c r="I525" s="352" t="s">
        <v>11472</v>
      </c>
      <c r="J525" s="352" t="s">
        <v>11473</v>
      </c>
      <c r="K525" s="352"/>
      <c r="L525" s="352"/>
      <c r="M525" s="208"/>
      <c r="N525" s="208" t="s">
        <v>5313</v>
      </c>
      <c r="O525" s="208" t="s">
        <v>5314</v>
      </c>
      <c r="P525" s="208"/>
      <c r="Q525" s="208"/>
    </row>
    <row r="526" spans="1:17" ht="15.75" customHeight="1">
      <c r="A526" s="352" t="s">
        <v>382</v>
      </c>
      <c r="B526" s="208" t="s">
        <v>5307</v>
      </c>
      <c r="C526" s="208" t="s">
        <v>5307</v>
      </c>
      <c r="D526" s="208" t="s">
        <v>5307</v>
      </c>
      <c r="E526" s="355" t="s">
        <v>11444</v>
      </c>
      <c r="F526" s="352" t="s">
        <v>11476</v>
      </c>
      <c r="G526" s="352" t="s">
        <v>11477</v>
      </c>
      <c r="H526" s="352" t="s">
        <v>5448</v>
      </c>
      <c r="I526" s="352" t="s">
        <v>11478</v>
      </c>
      <c r="J526" s="352"/>
      <c r="K526" s="352"/>
      <c r="L526" s="352"/>
      <c r="M526" s="208"/>
      <c r="N526" s="208" t="s">
        <v>5313</v>
      </c>
      <c r="O526" s="208" t="s">
        <v>5314</v>
      </c>
      <c r="P526" s="208"/>
      <c r="Q526" s="208"/>
    </row>
    <row r="527" spans="1:17" ht="15.75" customHeight="1">
      <c r="A527" s="352" t="s">
        <v>382</v>
      </c>
      <c r="B527" s="208" t="s">
        <v>5374</v>
      </c>
      <c r="C527" s="208" t="s">
        <v>5307</v>
      </c>
      <c r="D527" s="208" t="s">
        <v>5307</v>
      </c>
      <c r="E527" s="355" t="s">
        <v>11444</v>
      </c>
      <c r="F527" s="352" t="s">
        <v>11482</v>
      </c>
      <c r="G527" s="352" t="s">
        <v>11483</v>
      </c>
      <c r="H527" s="352" t="s">
        <v>5448</v>
      </c>
      <c r="I527" s="352" t="s">
        <v>11484</v>
      </c>
      <c r="J527" s="352"/>
      <c r="K527" s="352"/>
      <c r="L527" s="352"/>
      <c r="M527" s="208"/>
      <c r="N527" s="208" t="s">
        <v>5339</v>
      </c>
      <c r="O527" s="208" t="s">
        <v>42</v>
      </c>
      <c r="P527" s="208"/>
      <c r="Q527" s="208"/>
    </row>
    <row r="528" spans="1:17" ht="15.75" customHeight="1">
      <c r="A528" s="352" t="s">
        <v>382</v>
      </c>
      <c r="B528" s="208" t="s">
        <v>5307</v>
      </c>
      <c r="C528" s="208" t="s">
        <v>5307</v>
      </c>
      <c r="D528" s="208" t="s">
        <v>5307</v>
      </c>
      <c r="E528" s="355" t="s">
        <v>11444</v>
      </c>
      <c r="F528" s="352" t="s">
        <v>11487</v>
      </c>
      <c r="G528" s="352" t="s">
        <v>11488</v>
      </c>
      <c r="H528" s="352" t="s">
        <v>5597</v>
      </c>
      <c r="I528" s="352" t="s">
        <v>11489</v>
      </c>
      <c r="J528" s="352"/>
      <c r="K528" s="352"/>
      <c r="L528" s="352"/>
      <c r="M528" s="208"/>
      <c r="N528" s="208" t="s">
        <v>5313</v>
      </c>
      <c r="O528" s="208" t="s">
        <v>5314</v>
      </c>
      <c r="P528" s="208"/>
      <c r="Q528" s="208" t="s">
        <v>5360</v>
      </c>
    </row>
    <row r="529" spans="1:17" ht="15.75" customHeight="1">
      <c r="A529" s="352" t="s">
        <v>382</v>
      </c>
      <c r="B529" s="208" t="s">
        <v>5306</v>
      </c>
      <c r="C529" s="208" t="s">
        <v>5307</v>
      </c>
      <c r="D529" s="208" t="s">
        <v>5307</v>
      </c>
      <c r="E529" s="355" t="s">
        <v>11444</v>
      </c>
      <c r="F529" s="352" t="s">
        <v>11493</v>
      </c>
      <c r="G529" s="352" t="s">
        <v>11494</v>
      </c>
      <c r="H529" s="352" t="s">
        <v>6184</v>
      </c>
      <c r="I529" s="352" t="s">
        <v>11495</v>
      </c>
      <c r="J529" s="352"/>
      <c r="K529" s="352"/>
      <c r="L529" s="352"/>
      <c r="M529" s="208"/>
      <c r="N529" s="208" t="s">
        <v>5339</v>
      </c>
      <c r="O529" s="208" t="s">
        <v>42</v>
      </c>
      <c r="P529" s="208"/>
      <c r="Q529" s="208"/>
    </row>
    <row r="530" spans="1:17" ht="15.75" customHeight="1">
      <c r="A530" s="352" t="s">
        <v>382</v>
      </c>
      <c r="B530" s="208" t="s">
        <v>5306</v>
      </c>
      <c r="C530" s="208" t="s">
        <v>5307</v>
      </c>
      <c r="D530" s="208" t="s">
        <v>5306</v>
      </c>
      <c r="E530" s="355" t="s">
        <v>11444</v>
      </c>
      <c r="F530" s="352" t="s">
        <v>11497</v>
      </c>
      <c r="G530" s="352" t="s">
        <v>11498</v>
      </c>
      <c r="H530" s="352" t="s">
        <v>6327</v>
      </c>
      <c r="I530" s="352" t="s">
        <v>11499</v>
      </c>
      <c r="J530" s="352"/>
      <c r="K530" s="352"/>
      <c r="L530" s="357" t="s">
        <v>11500</v>
      </c>
      <c r="M530" s="208"/>
      <c r="N530" s="208" t="s">
        <v>5313</v>
      </c>
      <c r="O530" s="208" t="s">
        <v>5314</v>
      </c>
      <c r="P530" s="208"/>
      <c r="Q530" s="208"/>
    </row>
    <row r="531" spans="1:17" ht="15.75" customHeight="1">
      <c r="A531" s="352" t="s">
        <v>382</v>
      </c>
      <c r="B531" s="208" t="s">
        <v>5306</v>
      </c>
      <c r="C531" s="208" t="s">
        <v>5307</v>
      </c>
      <c r="D531" s="208" t="s">
        <v>5307</v>
      </c>
      <c r="E531" s="355" t="s">
        <v>11444</v>
      </c>
      <c r="F531" s="352" t="s">
        <v>11504</v>
      </c>
      <c r="G531" s="352" t="s">
        <v>11505</v>
      </c>
      <c r="H531" s="352" t="s">
        <v>5592</v>
      </c>
      <c r="I531" s="352" t="s">
        <v>11506</v>
      </c>
      <c r="J531" s="352"/>
      <c r="K531" s="352"/>
      <c r="L531" s="352"/>
      <c r="M531" s="208"/>
      <c r="N531" s="208" t="s">
        <v>5313</v>
      </c>
      <c r="O531" s="208" t="s">
        <v>5314</v>
      </c>
      <c r="P531" s="208"/>
      <c r="Q531" s="208" t="s">
        <v>5360</v>
      </c>
    </row>
    <row r="532" spans="1:17" ht="15.75" customHeight="1">
      <c r="A532" s="352" t="s">
        <v>382</v>
      </c>
      <c r="B532" s="208" t="s">
        <v>5307</v>
      </c>
      <c r="C532" s="208" t="s">
        <v>5307</v>
      </c>
      <c r="D532" s="208" t="s">
        <v>5307</v>
      </c>
      <c r="E532" s="355" t="s">
        <v>11444</v>
      </c>
      <c r="F532" s="352" t="s">
        <v>11511</v>
      </c>
      <c r="G532" s="352" t="s">
        <v>11512</v>
      </c>
      <c r="H532" s="352" t="s">
        <v>5592</v>
      </c>
      <c r="I532" s="352" t="s">
        <v>11513</v>
      </c>
      <c r="J532" s="352"/>
      <c r="K532" s="352"/>
      <c r="L532" s="352"/>
      <c r="M532" s="208"/>
      <c r="N532" s="208" t="s">
        <v>5339</v>
      </c>
      <c r="O532" s="208" t="s">
        <v>42</v>
      </c>
      <c r="P532" s="208"/>
      <c r="Q532" s="208"/>
    </row>
    <row r="533" spans="1:17" ht="15.75" customHeight="1">
      <c r="A533" s="352" t="s">
        <v>382</v>
      </c>
      <c r="B533" s="208" t="s">
        <v>5307</v>
      </c>
      <c r="C533" s="208" t="s">
        <v>5307</v>
      </c>
      <c r="D533" s="208" t="s">
        <v>5307</v>
      </c>
      <c r="E533" s="355" t="s">
        <v>11444</v>
      </c>
      <c r="F533" s="352" t="s">
        <v>11515</v>
      </c>
      <c r="G533" s="352" t="s">
        <v>11516</v>
      </c>
      <c r="H533" s="352" t="s">
        <v>1428</v>
      </c>
      <c r="I533" s="352" t="s">
        <v>11517</v>
      </c>
      <c r="J533" s="352"/>
      <c r="K533" s="352"/>
      <c r="L533" s="352"/>
      <c r="M533" s="208"/>
      <c r="N533" s="208" t="s">
        <v>5313</v>
      </c>
      <c r="O533" s="208" t="s">
        <v>5378</v>
      </c>
      <c r="P533" s="208"/>
      <c r="Q533" s="208"/>
    </row>
    <row r="534" spans="1:17" ht="15.75" customHeight="1">
      <c r="A534" s="352" t="s">
        <v>382</v>
      </c>
      <c r="B534" s="208" t="s">
        <v>5307</v>
      </c>
      <c r="C534" s="208" t="s">
        <v>5307</v>
      </c>
      <c r="D534" s="208" t="s">
        <v>5307</v>
      </c>
      <c r="E534" s="355" t="s">
        <v>11444</v>
      </c>
      <c r="F534" s="352" t="s">
        <v>11519</v>
      </c>
      <c r="G534" s="352" t="s">
        <v>11520</v>
      </c>
      <c r="H534" s="352" t="s">
        <v>1393</v>
      </c>
      <c r="I534" s="352" t="s">
        <v>11521</v>
      </c>
      <c r="J534" s="352"/>
      <c r="K534" s="352"/>
      <c r="L534" s="352"/>
      <c r="M534" s="208"/>
      <c r="N534" s="208" t="s">
        <v>5339</v>
      </c>
      <c r="O534" s="208" t="s">
        <v>42</v>
      </c>
      <c r="P534" s="208"/>
      <c r="Q534" s="208"/>
    </row>
    <row r="535" spans="1:17" ht="15.75" customHeight="1">
      <c r="A535" s="352" t="s">
        <v>382</v>
      </c>
      <c r="B535" s="208"/>
      <c r="C535" s="208"/>
      <c r="D535" s="208"/>
      <c r="E535" s="355" t="s">
        <v>11523</v>
      </c>
      <c r="F535" s="352"/>
      <c r="G535" s="352"/>
      <c r="H535" s="352"/>
      <c r="I535" s="352"/>
      <c r="J535" s="352"/>
      <c r="K535" s="352"/>
      <c r="L535" s="352"/>
      <c r="M535" s="208"/>
      <c r="N535" s="208"/>
      <c r="O535" s="208"/>
      <c r="P535" s="208" t="s">
        <v>11370</v>
      </c>
      <c r="Q535" s="208"/>
    </row>
    <row r="536" spans="1:17" ht="15.75" customHeight="1">
      <c r="A536" s="352" t="s">
        <v>382</v>
      </c>
      <c r="B536" s="208" t="s">
        <v>5306</v>
      </c>
      <c r="C536" s="208" t="s">
        <v>5307</v>
      </c>
      <c r="D536" s="208" t="s">
        <v>5307</v>
      </c>
      <c r="E536" s="355" t="s">
        <v>11523</v>
      </c>
      <c r="F536" s="352" t="s">
        <v>11526</v>
      </c>
      <c r="G536" s="352" t="s">
        <v>11527</v>
      </c>
      <c r="H536" s="352" t="s">
        <v>5597</v>
      </c>
      <c r="I536" s="352" t="s">
        <v>11528</v>
      </c>
      <c r="J536" s="352"/>
      <c r="K536" s="352"/>
      <c r="L536" s="352"/>
      <c r="M536" s="208"/>
      <c r="N536" s="208" t="s">
        <v>5313</v>
      </c>
      <c r="O536" s="208" t="s">
        <v>5314</v>
      </c>
      <c r="P536" s="208"/>
      <c r="Q536" s="208"/>
    </row>
    <row r="537" spans="1:17" ht="15.75" customHeight="1">
      <c r="A537" s="352" t="s">
        <v>382</v>
      </c>
      <c r="B537" s="208" t="s">
        <v>5307</v>
      </c>
      <c r="C537" s="208" t="s">
        <v>5306</v>
      </c>
      <c r="D537" s="208" t="s">
        <v>5306</v>
      </c>
      <c r="E537" s="355" t="s">
        <v>11523</v>
      </c>
      <c r="F537" s="352" t="s">
        <v>11532</v>
      </c>
      <c r="G537" s="352" t="s">
        <v>11533</v>
      </c>
      <c r="H537" s="352" t="s">
        <v>5448</v>
      </c>
      <c r="I537" s="352" t="s">
        <v>11534</v>
      </c>
      <c r="J537" s="352" t="s">
        <v>11535</v>
      </c>
      <c r="K537" s="352"/>
      <c r="L537" s="352" t="s">
        <v>11536</v>
      </c>
      <c r="M537" s="208"/>
      <c r="N537" s="208" t="s">
        <v>5313</v>
      </c>
      <c r="O537" s="208" t="s">
        <v>5314</v>
      </c>
      <c r="P537" s="208"/>
      <c r="Q537" s="208"/>
    </row>
    <row r="538" spans="1:17" ht="15.75" customHeight="1">
      <c r="A538" s="352" t="s">
        <v>382</v>
      </c>
      <c r="B538" s="208" t="s">
        <v>5307</v>
      </c>
      <c r="C538" s="208" t="s">
        <v>5306</v>
      </c>
      <c r="D538" s="208" t="s">
        <v>5306</v>
      </c>
      <c r="E538" s="355" t="s">
        <v>11523</v>
      </c>
      <c r="F538" s="352" t="s">
        <v>11540</v>
      </c>
      <c r="G538" s="352" t="s">
        <v>11541</v>
      </c>
      <c r="H538" s="352" t="s">
        <v>1393</v>
      </c>
      <c r="I538" s="352" t="s">
        <v>11542</v>
      </c>
      <c r="J538" s="352"/>
      <c r="K538" s="352"/>
      <c r="L538" s="352"/>
      <c r="M538" s="208"/>
      <c r="N538" s="208" t="s">
        <v>5313</v>
      </c>
      <c r="O538" s="208" t="s">
        <v>5314</v>
      </c>
      <c r="P538" s="208"/>
      <c r="Q538" s="208"/>
    </row>
    <row r="539" spans="1:17" ht="15.75" customHeight="1">
      <c r="A539" s="352" t="s">
        <v>382</v>
      </c>
      <c r="B539" s="208" t="s">
        <v>5307</v>
      </c>
      <c r="C539" s="208" t="s">
        <v>5307</v>
      </c>
      <c r="D539" s="208" t="s">
        <v>5307</v>
      </c>
      <c r="E539" s="355" t="s">
        <v>11523</v>
      </c>
      <c r="F539" s="352" t="s">
        <v>11546</v>
      </c>
      <c r="G539" s="352" t="s">
        <v>11547</v>
      </c>
      <c r="H539" s="352" t="s">
        <v>5443</v>
      </c>
      <c r="I539" s="352" t="s">
        <v>11548</v>
      </c>
      <c r="J539" s="352" t="s">
        <v>11549</v>
      </c>
      <c r="K539" s="352"/>
      <c r="L539" s="352"/>
      <c r="M539" s="208"/>
      <c r="N539" s="208" t="s">
        <v>5339</v>
      </c>
      <c r="O539" s="208" t="s">
        <v>42</v>
      </c>
      <c r="P539" s="208"/>
      <c r="Q539" s="208"/>
    </row>
    <row r="540" spans="1:17" ht="15.75" customHeight="1">
      <c r="A540" s="352" t="s">
        <v>382</v>
      </c>
      <c r="B540" s="208" t="s">
        <v>5374</v>
      </c>
      <c r="C540" s="208" t="s">
        <v>5307</v>
      </c>
      <c r="D540" s="208" t="s">
        <v>5307</v>
      </c>
      <c r="E540" s="355" t="s">
        <v>11523</v>
      </c>
      <c r="F540" s="352" t="s">
        <v>11552</v>
      </c>
      <c r="G540" s="352" t="s">
        <v>11553</v>
      </c>
      <c r="H540" s="352" t="s">
        <v>6184</v>
      </c>
      <c r="I540" s="352" t="s">
        <v>11554</v>
      </c>
      <c r="J540" s="352"/>
      <c r="K540" s="352"/>
      <c r="L540" s="352"/>
      <c r="M540" s="208"/>
      <c r="N540" s="208" t="s">
        <v>5313</v>
      </c>
      <c r="O540" s="208" t="s">
        <v>5314</v>
      </c>
      <c r="P540" s="208"/>
      <c r="Q540" s="208"/>
    </row>
    <row r="541" spans="1:17" ht="15.75" customHeight="1">
      <c r="A541" s="352" t="s">
        <v>382</v>
      </c>
      <c r="B541" s="208" t="s">
        <v>5374</v>
      </c>
      <c r="C541" s="208" t="s">
        <v>5307</v>
      </c>
      <c r="D541" s="208" t="s">
        <v>5307</v>
      </c>
      <c r="E541" s="355" t="s">
        <v>11523</v>
      </c>
      <c r="F541" s="352" t="s">
        <v>11557</v>
      </c>
      <c r="G541" s="352" t="s">
        <v>11558</v>
      </c>
      <c r="H541" s="352" t="s">
        <v>5448</v>
      </c>
      <c r="I541" s="352" t="s">
        <v>11559</v>
      </c>
      <c r="J541" s="352" t="s">
        <v>11560</v>
      </c>
      <c r="K541" s="352"/>
      <c r="L541" s="352"/>
      <c r="M541" s="208"/>
      <c r="N541" s="208" t="s">
        <v>5339</v>
      </c>
      <c r="O541" s="208" t="s">
        <v>42</v>
      </c>
      <c r="P541" s="208"/>
      <c r="Q541" s="208"/>
    </row>
    <row r="542" spans="1:17" ht="15.75" customHeight="1">
      <c r="A542" s="352" t="s">
        <v>382</v>
      </c>
      <c r="B542" s="208" t="s">
        <v>5306</v>
      </c>
      <c r="C542" s="208" t="s">
        <v>5307</v>
      </c>
      <c r="D542" s="208" t="s">
        <v>5307</v>
      </c>
      <c r="E542" s="355" t="s">
        <v>11523</v>
      </c>
      <c r="F542" s="352" t="s">
        <v>11563</v>
      </c>
      <c r="G542" s="352" t="s">
        <v>11564</v>
      </c>
      <c r="H542" s="352" t="s">
        <v>5448</v>
      </c>
      <c r="I542" s="352" t="s">
        <v>11565</v>
      </c>
      <c r="J542" s="352"/>
      <c r="K542" s="352"/>
      <c r="L542" s="352"/>
      <c r="M542" s="208"/>
      <c r="N542" s="208" t="s">
        <v>5339</v>
      </c>
      <c r="O542" s="208" t="s">
        <v>42</v>
      </c>
      <c r="P542" s="208"/>
      <c r="Q542" s="208"/>
    </row>
    <row r="543" spans="1:17" ht="15.75" customHeight="1">
      <c r="A543" s="352" t="s">
        <v>382</v>
      </c>
      <c r="B543" s="208"/>
      <c r="C543" s="208"/>
      <c r="D543" s="208"/>
      <c r="E543" s="355" t="s">
        <v>11567</v>
      </c>
      <c r="F543" s="352"/>
      <c r="G543" s="352"/>
      <c r="H543" s="352"/>
      <c r="I543" s="352"/>
      <c r="J543" s="352"/>
      <c r="K543" s="352"/>
      <c r="L543" s="352"/>
      <c r="M543" s="208"/>
      <c r="N543" s="208"/>
      <c r="O543" s="208"/>
      <c r="P543" s="208" t="s">
        <v>7291</v>
      </c>
      <c r="Q543" s="208"/>
    </row>
    <row r="544" spans="1:17" ht="15.75" customHeight="1">
      <c r="A544" s="352" t="s">
        <v>382</v>
      </c>
      <c r="B544" s="208" t="s">
        <v>5307</v>
      </c>
      <c r="C544" s="208" t="s">
        <v>5307</v>
      </c>
      <c r="D544" s="208" t="s">
        <v>5306</v>
      </c>
      <c r="E544" s="355" t="s">
        <v>11567</v>
      </c>
      <c r="F544" s="352" t="s">
        <v>11570</v>
      </c>
      <c r="G544" s="352" t="s">
        <v>11571</v>
      </c>
      <c r="H544" s="352" t="s">
        <v>1428</v>
      </c>
      <c r="I544" s="352" t="s">
        <v>11572</v>
      </c>
      <c r="J544" s="352"/>
      <c r="K544" s="352"/>
      <c r="L544" s="352"/>
      <c r="M544" s="208"/>
      <c r="N544" s="208" t="s">
        <v>5313</v>
      </c>
      <c r="O544" s="208" t="s">
        <v>5314</v>
      </c>
      <c r="P544" s="208"/>
      <c r="Q544" s="208"/>
    </row>
    <row r="545" spans="1:17" ht="15.75" customHeight="1">
      <c r="A545" s="352" t="s">
        <v>382</v>
      </c>
      <c r="B545" s="208" t="s">
        <v>5307</v>
      </c>
      <c r="C545" s="208" t="s">
        <v>5307</v>
      </c>
      <c r="D545" s="208" t="s">
        <v>5307</v>
      </c>
      <c r="E545" s="355" t="s">
        <v>11567</v>
      </c>
      <c r="F545" s="352" t="s">
        <v>11575</v>
      </c>
      <c r="G545" s="352" t="s">
        <v>11576</v>
      </c>
      <c r="H545" s="352" t="s">
        <v>5597</v>
      </c>
      <c r="I545" s="352" t="s">
        <v>11577</v>
      </c>
      <c r="J545" s="352"/>
      <c r="K545" s="352"/>
      <c r="L545" s="352"/>
      <c r="M545" s="208"/>
      <c r="N545" s="208" t="s">
        <v>5339</v>
      </c>
      <c r="O545" s="208" t="s">
        <v>42</v>
      </c>
      <c r="P545" s="208"/>
      <c r="Q545" s="208"/>
    </row>
    <row r="546" spans="1:17" ht="15.75" customHeight="1">
      <c r="A546" s="352" t="s">
        <v>382</v>
      </c>
      <c r="B546" s="208" t="s">
        <v>5307</v>
      </c>
      <c r="C546" s="208" t="s">
        <v>5307</v>
      </c>
      <c r="D546" s="208" t="s">
        <v>5307</v>
      </c>
      <c r="E546" s="355" t="s">
        <v>11567</v>
      </c>
      <c r="F546" s="352" t="s">
        <v>11579</v>
      </c>
      <c r="G546" s="352" t="s">
        <v>11580</v>
      </c>
      <c r="H546" s="352" t="s">
        <v>5448</v>
      </c>
      <c r="I546" s="352" t="s">
        <v>11581</v>
      </c>
      <c r="J546" s="352"/>
      <c r="K546" s="352"/>
      <c r="L546" s="352"/>
      <c r="M546" s="208"/>
      <c r="N546" s="208" t="s">
        <v>5313</v>
      </c>
      <c r="O546" s="208" t="s">
        <v>5314</v>
      </c>
      <c r="P546" s="208"/>
      <c r="Q546" s="208"/>
    </row>
    <row r="547" spans="1:17" ht="15.75" customHeight="1">
      <c r="A547" s="352" t="s">
        <v>382</v>
      </c>
      <c r="B547" s="208" t="s">
        <v>5307</v>
      </c>
      <c r="C547" s="208" t="s">
        <v>5306</v>
      </c>
      <c r="D547" s="208" t="s">
        <v>5307</v>
      </c>
      <c r="E547" s="355" t="s">
        <v>11567</v>
      </c>
      <c r="F547" s="352" t="s">
        <v>11583</v>
      </c>
      <c r="G547" s="352" t="s">
        <v>11584</v>
      </c>
      <c r="H547" s="352" t="s">
        <v>1393</v>
      </c>
      <c r="I547" s="352" t="s">
        <v>11585</v>
      </c>
      <c r="J547" s="352"/>
      <c r="K547" s="352"/>
      <c r="L547" s="352"/>
      <c r="M547" s="208"/>
      <c r="N547" s="208" t="s">
        <v>5339</v>
      </c>
      <c r="O547" s="208" t="s">
        <v>42</v>
      </c>
      <c r="P547" s="208"/>
      <c r="Q547" s="208"/>
    </row>
    <row r="548" spans="1:17" ht="15.75" customHeight="1">
      <c r="A548" s="352" t="s">
        <v>382</v>
      </c>
      <c r="B548" s="208" t="s">
        <v>5307</v>
      </c>
      <c r="C548" s="208" t="s">
        <v>5307</v>
      </c>
      <c r="D548" s="208" t="s">
        <v>5307</v>
      </c>
      <c r="E548" s="355" t="s">
        <v>11567</v>
      </c>
      <c r="F548" s="352" t="s">
        <v>11588</v>
      </c>
      <c r="G548" s="352" t="s">
        <v>11589</v>
      </c>
      <c r="H548" s="352" t="s">
        <v>1393</v>
      </c>
      <c r="I548" s="352" t="s">
        <v>11590</v>
      </c>
      <c r="J548" s="352"/>
      <c r="K548" s="352"/>
      <c r="L548" s="352"/>
      <c r="M548" s="208"/>
      <c r="N548" s="208" t="s">
        <v>5339</v>
      </c>
      <c r="O548" s="208" t="s">
        <v>42</v>
      </c>
      <c r="P548" s="208"/>
      <c r="Q548" s="208"/>
    </row>
    <row r="549" spans="1:17" ht="15.75" customHeight="1">
      <c r="A549" s="352" t="s">
        <v>382</v>
      </c>
      <c r="B549" s="208" t="s">
        <v>5306</v>
      </c>
      <c r="C549" s="208" t="s">
        <v>5307</v>
      </c>
      <c r="D549" s="208" t="s">
        <v>5307</v>
      </c>
      <c r="E549" s="355" t="s">
        <v>11567</v>
      </c>
      <c r="F549" s="352" t="s">
        <v>11592</v>
      </c>
      <c r="G549" s="352" t="s">
        <v>11593</v>
      </c>
      <c r="H549" s="352" t="s">
        <v>6327</v>
      </c>
      <c r="I549" s="352" t="s">
        <v>11594</v>
      </c>
      <c r="J549" s="352"/>
      <c r="K549" s="352"/>
      <c r="L549" s="352"/>
      <c r="M549" s="208"/>
      <c r="N549" s="208" t="s">
        <v>5313</v>
      </c>
      <c r="O549" s="208" t="s">
        <v>5378</v>
      </c>
      <c r="P549" s="208"/>
      <c r="Q549" s="208"/>
    </row>
    <row r="550" spans="1:17" ht="15.75" customHeight="1">
      <c r="A550" s="352" t="s">
        <v>382</v>
      </c>
      <c r="B550" s="208" t="s">
        <v>5307</v>
      </c>
      <c r="C550" s="208" t="s">
        <v>5307</v>
      </c>
      <c r="D550" s="208" t="s">
        <v>5307</v>
      </c>
      <c r="E550" s="355" t="s">
        <v>11567</v>
      </c>
      <c r="F550" s="352" t="s">
        <v>11598</v>
      </c>
      <c r="G550" s="352" t="s">
        <v>11599</v>
      </c>
      <c r="H550" s="352" t="s">
        <v>1393</v>
      </c>
      <c r="I550" s="352" t="s">
        <v>5656</v>
      </c>
      <c r="J550" s="352"/>
      <c r="K550" s="352"/>
      <c r="L550" s="352"/>
      <c r="M550" s="208"/>
      <c r="N550" s="208" t="s">
        <v>5313</v>
      </c>
      <c r="O550" s="208" t="s">
        <v>6465</v>
      </c>
      <c r="P550" s="208"/>
      <c r="Q550" s="208"/>
    </row>
    <row r="551" spans="1:17" ht="15.75" customHeight="1">
      <c r="A551" s="352" t="s">
        <v>382</v>
      </c>
      <c r="B551" s="208" t="s">
        <v>5307</v>
      </c>
      <c r="C551" s="208" t="s">
        <v>5307</v>
      </c>
      <c r="D551" s="208" t="s">
        <v>5307</v>
      </c>
      <c r="E551" s="355" t="s">
        <v>11567</v>
      </c>
      <c r="F551" s="352" t="s">
        <v>10827</v>
      </c>
      <c r="G551" s="352" t="s">
        <v>8995</v>
      </c>
      <c r="H551" s="352" t="s">
        <v>5597</v>
      </c>
      <c r="I551" s="352" t="s">
        <v>8996</v>
      </c>
      <c r="J551" s="352"/>
      <c r="K551" s="352"/>
      <c r="L551" s="352"/>
      <c r="M551" s="208"/>
      <c r="N551" s="208" t="s">
        <v>5313</v>
      </c>
      <c r="O551" s="208" t="s">
        <v>5378</v>
      </c>
      <c r="P551" s="208"/>
      <c r="Q551" s="208"/>
    </row>
    <row r="552" spans="1:17" ht="15.75" customHeight="1">
      <c r="A552" s="352" t="s">
        <v>382</v>
      </c>
      <c r="B552" s="208" t="s">
        <v>5374</v>
      </c>
      <c r="C552" s="208" t="s">
        <v>5307</v>
      </c>
      <c r="D552" s="208" t="s">
        <v>5307</v>
      </c>
      <c r="E552" s="355" t="s">
        <v>11567</v>
      </c>
      <c r="F552" s="352" t="s">
        <v>11604</v>
      </c>
      <c r="G552" s="352" t="s">
        <v>10831</v>
      </c>
      <c r="H552" s="352" t="s">
        <v>5443</v>
      </c>
      <c r="I552" s="352" t="s">
        <v>10073</v>
      </c>
      <c r="J552" s="352"/>
      <c r="K552" s="352"/>
      <c r="L552" s="352"/>
      <c r="M552" s="208"/>
      <c r="N552" s="208" t="s">
        <v>5313</v>
      </c>
      <c r="O552" s="208" t="s">
        <v>5378</v>
      </c>
      <c r="P552" s="208"/>
      <c r="Q552" s="208"/>
    </row>
    <row r="553" spans="1:17" ht="15.75" customHeight="1">
      <c r="A553" s="358"/>
      <c r="E553" s="358"/>
      <c r="F553" s="358"/>
      <c r="G553" s="358"/>
      <c r="H553" s="358"/>
      <c r="I553" s="358"/>
      <c r="J553" s="358"/>
      <c r="K553" s="358"/>
      <c r="L553" s="358"/>
    </row>
    <row r="554" spans="1:17" ht="15.75" customHeight="1">
      <c r="A554" s="358"/>
      <c r="E554" s="358"/>
      <c r="F554" s="358"/>
      <c r="G554" s="358"/>
      <c r="H554" s="358"/>
      <c r="I554" s="358"/>
      <c r="J554" s="358"/>
      <c r="K554" s="358"/>
      <c r="L554" s="358"/>
    </row>
    <row r="555" spans="1:17" ht="15.75" customHeight="1">
      <c r="A555" s="358"/>
      <c r="E555" s="358"/>
      <c r="F555" s="358"/>
      <c r="G555" s="358"/>
      <c r="H555" s="358"/>
      <c r="I555" s="358"/>
      <c r="J555" s="358"/>
      <c r="K555" s="358"/>
      <c r="L555" s="358"/>
    </row>
    <row r="556" spans="1:17" ht="15.75" customHeight="1">
      <c r="A556" s="358"/>
      <c r="E556" s="358"/>
      <c r="F556" s="358"/>
      <c r="G556" s="358"/>
      <c r="H556" s="358"/>
      <c r="I556" s="358"/>
      <c r="J556" s="358"/>
      <c r="K556" s="358"/>
      <c r="L556" s="358"/>
    </row>
    <row r="557" spans="1:17" ht="15.75" customHeight="1">
      <c r="A557" s="358"/>
      <c r="E557" s="358"/>
      <c r="F557" s="358"/>
      <c r="G557" s="358"/>
      <c r="H557" s="358"/>
      <c r="I557" s="358"/>
      <c r="J557" s="358"/>
      <c r="K557" s="358"/>
      <c r="L557" s="358"/>
    </row>
    <row r="558" spans="1:17" ht="15.75" customHeight="1">
      <c r="A558" s="358"/>
      <c r="E558" s="358"/>
      <c r="F558" s="358"/>
      <c r="G558" s="358"/>
      <c r="H558" s="358"/>
      <c r="I558" s="358"/>
      <c r="J558" s="358"/>
      <c r="K558" s="358"/>
      <c r="L558" s="358"/>
    </row>
    <row r="559" spans="1:17" ht="15.75" customHeight="1">
      <c r="A559" s="358"/>
      <c r="E559" s="358"/>
      <c r="F559" s="358"/>
      <c r="G559" s="358"/>
      <c r="H559" s="358"/>
      <c r="I559" s="358"/>
      <c r="J559" s="358"/>
      <c r="K559" s="358"/>
      <c r="L559" s="358"/>
    </row>
    <row r="560" spans="1:17" ht="15.75" customHeight="1">
      <c r="A560" s="358"/>
      <c r="E560" s="358"/>
      <c r="F560" s="358"/>
      <c r="G560" s="358"/>
      <c r="H560" s="358"/>
      <c r="I560" s="358"/>
      <c r="J560" s="358"/>
      <c r="K560" s="358"/>
      <c r="L560" s="358"/>
    </row>
    <row r="561" spans="1:12" ht="15.75" customHeight="1">
      <c r="A561" s="358"/>
      <c r="E561" s="358"/>
      <c r="F561" s="358"/>
      <c r="G561" s="358"/>
      <c r="H561" s="358"/>
      <c r="I561" s="358"/>
      <c r="J561" s="358"/>
      <c r="K561" s="358"/>
      <c r="L561" s="358"/>
    </row>
    <row r="562" spans="1:12" ht="15.75" customHeight="1">
      <c r="A562" s="358"/>
      <c r="E562" s="358"/>
      <c r="F562" s="358"/>
      <c r="G562" s="358"/>
      <c r="H562" s="358"/>
      <c r="I562" s="358"/>
      <c r="J562" s="358"/>
      <c r="K562" s="358"/>
      <c r="L562" s="358"/>
    </row>
    <row r="563" spans="1:12" ht="15.75" customHeight="1">
      <c r="A563" s="358"/>
      <c r="E563" s="358"/>
      <c r="F563" s="358"/>
      <c r="G563" s="358"/>
      <c r="H563" s="358"/>
      <c r="I563" s="358"/>
      <c r="J563" s="358"/>
      <c r="K563" s="358"/>
      <c r="L563" s="358"/>
    </row>
    <row r="564" spans="1:12" ht="15.75" customHeight="1">
      <c r="A564" s="358"/>
      <c r="E564" s="358"/>
      <c r="F564" s="358"/>
      <c r="G564" s="358"/>
      <c r="H564" s="358"/>
      <c r="I564" s="358"/>
      <c r="J564" s="358"/>
      <c r="K564" s="358"/>
      <c r="L564" s="358"/>
    </row>
    <row r="565" spans="1:12" ht="15.75" customHeight="1">
      <c r="A565" s="358"/>
      <c r="E565" s="358"/>
      <c r="F565" s="358"/>
      <c r="G565" s="358"/>
      <c r="H565" s="358"/>
      <c r="I565" s="358"/>
      <c r="J565" s="358"/>
      <c r="K565" s="358"/>
      <c r="L565" s="358"/>
    </row>
    <row r="566" spans="1:12" ht="15.75" customHeight="1">
      <c r="A566" s="358"/>
      <c r="E566" s="358"/>
      <c r="F566" s="358"/>
      <c r="G566" s="358"/>
      <c r="H566" s="358"/>
      <c r="I566" s="358"/>
      <c r="J566" s="358"/>
      <c r="K566" s="358"/>
      <c r="L566" s="358"/>
    </row>
    <row r="567" spans="1:12" ht="15.75" customHeight="1">
      <c r="A567" s="358"/>
      <c r="E567" s="358"/>
      <c r="F567" s="358"/>
      <c r="G567" s="358"/>
      <c r="H567" s="358"/>
      <c r="I567" s="358"/>
      <c r="J567" s="358"/>
      <c r="K567" s="358"/>
      <c r="L567" s="358"/>
    </row>
    <row r="568" spans="1:12" ht="15.75" customHeight="1">
      <c r="A568" s="358"/>
      <c r="E568" s="358"/>
      <c r="F568" s="358"/>
      <c r="G568" s="358"/>
      <c r="H568" s="358"/>
      <c r="I568" s="358"/>
      <c r="J568" s="358"/>
      <c r="K568" s="358"/>
      <c r="L568" s="358"/>
    </row>
    <row r="569" spans="1:12" ht="15.75" customHeight="1">
      <c r="A569" s="358"/>
      <c r="E569" s="358"/>
      <c r="F569" s="358"/>
      <c r="G569" s="358"/>
      <c r="H569" s="358"/>
      <c r="I569" s="358"/>
      <c r="J569" s="358"/>
      <c r="K569" s="358"/>
      <c r="L569" s="358"/>
    </row>
    <row r="570" spans="1:12" ht="15.75" customHeight="1">
      <c r="A570" s="358"/>
      <c r="E570" s="358"/>
      <c r="F570" s="358"/>
      <c r="G570" s="358"/>
      <c r="H570" s="358"/>
      <c r="I570" s="358"/>
      <c r="J570" s="358"/>
      <c r="K570" s="358"/>
      <c r="L570" s="358"/>
    </row>
    <row r="571" spans="1:12" ht="15.75" customHeight="1">
      <c r="A571" s="358"/>
      <c r="E571" s="358"/>
      <c r="F571" s="358"/>
      <c r="G571" s="358"/>
      <c r="H571" s="358"/>
      <c r="I571" s="358"/>
      <c r="J571" s="358"/>
      <c r="K571" s="358"/>
      <c r="L571" s="358"/>
    </row>
    <row r="572" spans="1:12" ht="15.75" customHeight="1">
      <c r="A572" s="358"/>
      <c r="E572" s="358"/>
      <c r="F572" s="358"/>
      <c r="G572" s="358"/>
      <c r="H572" s="358"/>
      <c r="I572" s="358"/>
      <c r="J572" s="358"/>
      <c r="K572" s="358"/>
      <c r="L572" s="358"/>
    </row>
    <row r="573" spans="1:12" ht="15.75" customHeight="1">
      <c r="A573" s="358"/>
      <c r="E573" s="358"/>
      <c r="F573" s="358"/>
      <c r="G573" s="358"/>
      <c r="H573" s="358"/>
      <c r="I573" s="358"/>
      <c r="J573" s="358"/>
      <c r="K573" s="358"/>
      <c r="L573" s="358"/>
    </row>
    <row r="574" spans="1:12" ht="15.75" customHeight="1">
      <c r="A574" s="358"/>
      <c r="E574" s="358"/>
      <c r="F574" s="358"/>
      <c r="G574" s="358"/>
      <c r="H574" s="358"/>
      <c r="I574" s="358"/>
      <c r="J574" s="358"/>
      <c r="K574" s="358"/>
      <c r="L574" s="358"/>
    </row>
    <row r="575" spans="1:12" ht="15.75" customHeight="1">
      <c r="A575" s="358"/>
      <c r="E575" s="358"/>
      <c r="F575" s="358"/>
      <c r="G575" s="358"/>
      <c r="H575" s="358"/>
      <c r="I575" s="358"/>
      <c r="J575" s="358"/>
      <c r="K575" s="358"/>
      <c r="L575" s="358"/>
    </row>
    <row r="576" spans="1:12" ht="15.75" customHeight="1">
      <c r="A576" s="358"/>
      <c r="E576" s="358"/>
      <c r="F576" s="358"/>
      <c r="G576" s="358"/>
      <c r="H576" s="358"/>
      <c r="I576" s="358"/>
      <c r="J576" s="358"/>
      <c r="K576" s="358"/>
      <c r="L576" s="358"/>
    </row>
    <row r="577" spans="1:12" ht="15.75" customHeight="1">
      <c r="A577" s="358"/>
      <c r="E577" s="358"/>
      <c r="F577" s="358"/>
      <c r="G577" s="358"/>
      <c r="H577" s="358"/>
      <c r="I577" s="358"/>
      <c r="J577" s="358"/>
      <c r="K577" s="358"/>
      <c r="L577" s="358"/>
    </row>
    <row r="578" spans="1:12" ht="15.75" customHeight="1">
      <c r="A578" s="358"/>
      <c r="E578" s="358"/>
      <c r="F578" s="358"/>
      <c r="G578" s="358"/>
      <c r="H578" s="358"/>
      <c r="I578" s="358"/>
      <c r="J578" s="358"/>
      <c r="K578" s="358"/>
      <c r="L578" s="358"/>
    </row>
    <row r="579" spans="1:12" ht="15.75" customHeight="1">
      <c r="A579" s="358"/>
      <c r="E579" s="358"/>
      <c r="F579" s="358"/>
      <c r="G579" s="358"/>
      <c r="H579" s="358"/>
      <c r="I579" s="358"/>
      <c r="J579" s="358"/>
      <c r="K579" s="358"/>
      <c r="L579" s="358"/>
    </row>
    <row r="580" spans="1:12" ht="15.75" customHeight="1">
      <c r="A580" s="358"/>
      <c r="E580" s="358"/>
      <c r="F580" s="358"/>
      <c r="G580" s="358"/>
      <c r="H580" s="358"/>
      <c r="I580" s="358"/>
      <c r="J580" s="358"/>
      <c r="K580" s="358"/>
      <c r="L580" s="358"/>
    </row>
    <row r="581" spans="1:12" ht="15.75" customHeight="1">
      <c r="A581" s="358"/>
      <c r="E581" s="358"/>
      <c r="F581" s="358"/>
      <c r="G581" s="358"/>
      <c r="H581" s="358"/>
      <c r="I581" s="358"/>
      <c r="J581" s="358"/>
      <c r="K581" s="358"/>
      <c r="L581" s="358"/>
    </row>
    <row r="582" spans="1:12" ht="15.75" customHeight="1">
      <c r="A582" s="358"/>
      <c r="E582" s="358"/>
      <c r="F582" s="358"/>
      <c r="G582" s="358"/>
      <c r="H582" s="358"/>
      <c r="I582" s="358"/>
      <c r="J582" s="358"/>
      <c r="K582" s="358"/>
      <c r="L582" s="358"/>
    </row>
    <row r="583" spans="1:12" ht="15.75" customHeight="1">
      <c r="A583" s="358"/>
      <c r="E583" s="358"/>
      <c r="F583" s="358"/>
      <c r="G583" s="358"/>
      <c r="H583" s="358"/>
      <c r="I583" s="358"/>
      <c r="J583" s="358"/>
      <c r="K583" s="358"/>
      <c r="L583" s="358"/>
    </row>
    <row r="584" spans="1:12" ht="15.75" customHeight="1">
      <c r="A584" s="358"/>
      <c r="E584" s="358"/>
      <c r="F584" s="358"/>
      <c r="G584" s="358"/>
      <c r="H584" s="358"/>
      <c r="I584" s="358"/>
      <c r="J584" s="358"/>
      <c r="K584" s="358"/>
      <c r="L584" s="358"/>
    </row>
    <row r="585" spans="1:12" ht="15.75" customHeight="1">
      <c r="A585" s="358"/>
      <c r="E585" s="358"/>
      <c r="F585" s="358"/>
      <c r="G585" s="358"/>
      <c r="H585" s="358"/>
      <c r="I585" s="358"/>
      <c r="J585" s="358"/>
      <c r="K585" s="358"/>
      <c r="L585" s="358"/>
    </row>
    <row r="586" spans="1:12" ht="15.75" customHeight="1">
      <c r="A586" s="358"/>
      <c r="E586" s="358"/>
      <c r="F586" s="358"/>
      <c r="G586" s="358"/>
      <c r="H586" s="358"/>
      <c r="I586" s="358"/>
      <c r="J586" s="358"/>
      <c r="K586" s="358"/>
      <c r="L586" s="358"/>
    </row>
    <row r="587" spans="1:12" ht="15.75" customHeight="1">
      <c r="A587" s="358"/>
      <c r="E587" s="358"/>
      <c r="F587" s="358"/>
      <c r="G587" s="358"/>
      <c r="H587" s="358"/>
      <c r="I587" s="358"/>
      <c r="J587" s="358"/>
      <c r="K587" s="358"/>
      <c r="L587" s="358"/>
    </row>
    <row r="588" spans="1:12" ht="15.75" customHeight="1">
      <c r="A588" s="358"/>
      <c r="E588" s="358"/>
      <c r="F588" s="358"/>
      <c r="G588" s="358"/>
      <c r="H588" s="358"/>
      <c r="I588" s="358"/>
      <c r="J588" s="358"/>
      <c r="K588" s="358"/>
      <c r="L588" s="358"/>
    </row>
    <row r="589" spans="1:12" ht="15.75" customHeight="1">
      <c r="A589" s="358"/>
      <c r="E589" s="358"/>
      <c r="F589" s="358"/>
      <c r="G589" s="358"/>
      <c r="H589" s="358"/>
      <c r="I589" s="358"/>
      <c r="J589" s="358"/>
      <c r="K589" s="358"/>
      <c r="L589" s="358"/>
    </row>
    <row r="590" spans="1:12" ht="15.75" customHeight="1">
      <c r="A590" s="358"/>
      <c r="E590" s="358"/>
      <c r="F590" s="358"/>
      <c r="G590" s="358"/>
      <c r="H590" s="358"/>
      <c r="I590" s="358"/>
      <c r="J590" s="358"/>
      <c r="K590" s="358"/>
      <c r="L590" s="358"/>
    </row>
    <row r="591" spans="1:12" ht="15.75" customHeight="1">
      <c r="A591" s="358"/>
      <c r="E591" s="358"/>
      <c r="F591" s="358"/>
      <c r="G591" s="358"/>
      <c r="H591" s="358"/>
      <c r="I591" s="358"/>
      <c r="J591" s="358"/>
      <c r="K591" s="358"/>
      <c r="L591" s="358"/>
    </row>
    <row r="592" spans="1:12" ht="15.75" customHeight="1">
      <c r="A592" s="358"/>
      <c r="E592" s="358"/>
      <c r="F592" s="358"/>
      <c r="G592" s="358"/>
      <c r="H592" s="358"/>
      <c r="I592" s="358"/>
      <c r="J592" s="358"/>
      <c r="K592" s="358"/>
      <c r="L592" s="358"/>
    </row>
    <row r="593" spans="1:12" ht="15.75" customHeight="1">
      <c r="A593" s="358"/>
      <c r="E593" s="358"/>
      <c r="F593" s="358"/>
      <c r="G593" s="358"/>
      <c r="H593" s="358"/>
      <c r="I593" s="358"/>
      <c r="J593" s="358"/>
      <c r="K593" s="358"/>
      <c r="L593" s="358"/>
    </row>
    <row r="594" spans="1:12" ht="15.75" customHeight="1">
      <c r="A594" s="358"/>
      <c r="E594" s="358"/>
      <c r="F594" s="358"/>
      <c r="G594" s="358"/>
      <c r="H594" s="358"/>
      <c r="I594" s="358"/>
      <c r="J594" s="358"/>
      <c r="K594" s="358"/>
      <c r="L594" s="358"/>
    </row>
    <row r="595" spans="1:12" ht="15.75" customHeight="1">
      <c r="A595" s="358"/>
      <c r="E595" s="358"/>
      <c r="F595" s="358"/>
      <c r="G595" s="358"/>
      <c r="H595" s="358"/>
      <c r="I595" s="358"/>
      <c r="J595" s="358"/>
      <c r="K595" s="358"/>
      <c r="L595" s="358"/>
    </row>
    <row r="596" spans="1:12" ht="15.75" customHeight="1">
      <c r="A596" s="358"/>
      <c r="E596" s="358"/>
      <c r="F596" s="358"/>
      <c r="G596" s="358"/>
      <c r="H596" s="358"/>
      <c r="I596" s="358"/>
      <c r="J596" s="358"/>
      <c r="K596" s="358"/>
      <c r="L596" s="358"/>
    </row>
    <row r="597" spans="1:12" ht="15.75" customHeight="1">
      <c r="A597" s="358"/>
      <c r="E597" s="358"/>
      <c r="F597" s="358"/>
      <c r="G597" s="358"/>
      <c r="H597" s="358"/>
      <c r="I597" s="358"/>
      <c r="J597" s="358"/>
      <c r="K597" s="358"/>
      <c r="L597" s="358"/>
    </row>
    <row r="598" spans="1:12" ht="15.75" customHeight="1">
      <c r="A598" s="358"/>
      <c r="E598" s="358"/>
      <c r="F598" s="358"/>
      <c r="G598" s="358"/>
      <c r="H598" s="358"/>
      <c r="I598" s="358"/>
      <c r="J598" s="358"/>
      <c r="K598" s="358"/>
      <c r="L598" s="358"/>
    </row>
    <row r="599" spans="1:12" ht="15.75" customHeight="1">
      <c r="A599" s="358"/>
      <c r="E599" s="358"/>
      <c r="F599" s="358"/>
      <c r="G599" s="358"/>
      <c r="H599" s="358"/>
      <c r="I599" s="358"/>
      <c r="J599" s="358"/>
      <c r="K599" s="358"/>
      <c r="L599" s="358"/>
    </row>
    <row r="600" spans="1:12" ht="15.75" customHeight="1">
      <c r="A600" s="358"/>
      <c r="E600" s="358"/>
      <c r="F600" s="358"/>
      <c r="G600" s="358"/>
      <c r="H600" s="358"/>
      <c r="I600" s="358"/>
      <c r="J600" s="358"/>
      <c r="K600" s="358"/>
      <c r="L600" s="358"/>
    </row>
    <row r="601" spans="1:12" ht="15.75" customHeight="1">
      <c r="A601" s="358"/>
      <c r="E601" s="358"/>
      <c r="F601" s="358"/>
      <c r="G601" s="358"/>
      <c r="H601" s="358"/>
      <c r="I601" s="358"/>
      <c r="J601" s="358"/>
      <c r="K601" s="358"/>
      <c r="L601" s="358"/>
    </row>
    <row r="602" spans="1:12" ht="15.75" customHeight="1">
      <c r="A602" s="358"/>
      <c r="E602" s="358"/>
      <c r="F602" s="358"/>
      <c r="G602" s="358"/>
      <c r="H602" s="358"/>
      <c r="I602" s="358"/>
      <c r="J602" s="358"/>
      <c r="K602" s="358"/>
      <c r="L602" s="358"/>
    </row>
    <row r="603" spans="1:12" ht="15.75" customHeight="1">
      <c r="A603" s="358"/>
      <c r="E603" s="358"/>
      <c r="F603" s="358"/>
      <c r="G603" s="358"/>
      <c r="H603" s="358"/>
      <c r="I603" s="358"/>
      <c r="J603" s="358"/>
      <c r="K603" s="358"/>
      <c r="L603" s="358"/>
    </row>
    <row r="604" spans="1:12" ht="15.75" customHeight="1">
      <c r="A604" s="358"/>
      <c r="E604" s="358"/>
      <c r="F604" s="358"/>
      <c r="G604" s="358"/>
      <c r="H604" s="358"/>
      <c r="I604" s="358"/>
      <c r="J604" s="358"/>
      <c r="K604" s="358"/>
      <c r="L604" s="358"/>
    </row>
    <row r="605" spans="1:12" ht="15.75" customHeight="1">
      <c r="A605" s="358"/>
      <c r="E605" s="358"/>
      <c r="F605" s="358"/>
      <c r="G605" s="358"/>
      <c r="H605" s="358"/>
      <c r="I605" s="358"/>
      <c r="J605" s="358"/>
      <c r="K605" s="358"/>
      <c r="L605" s="358"/>
    </row>
    <row r="606" spans="1:12" ht="15.75" customHeight="1">
      <c r="A606" s="358"/>
      <c r="E606" s="358"/>
      <c r="F606" s="358"/>
      <c r="G606" s="358"/>
      <c r="H606" s="358"/>
      <c r="I606" s="358"/>
      <c r="J606" s="358"/>
      <c r="K606" s="358"/>
      <c r="L606" s="358"/>
    </row>
    <row r="607" spans="1:12" ht="15.75" customHeight="1">
      <c r="A607" s="358"/>
      <c r="E607" s="358"/>
      <c r="F607" s="358"/>
      <c r="G607" s="358"/>
      <c r="H607" s="358"/>
      <c r="I607" s="358"/>
      <c r="J607" s="358"/>
      <c r="K607" s="358"/>
      <c r="L607" s="358"/>
    </row>
    <row r="608" spans="1:12" ht="15.75" customHeight="1">
      <c r="A608" s="358"/>
      <c r="E608" s="358"/>
      <c r="F608" s="358"/>
      <c r="G608" s="358"/>
      <c r="H608" s="358"/>
      <c r="I608" s="358"/>
      <c r="J608" s="358"/>
      <c r="K608" s="358"/>
      <c r="L608" s="358"/>
    </row>
    <row r="609" spans="1:12" ht="15.75" customHeight="1">
      <c r="A609" s="358"/>
      <c r="E609" s="358"/>
      <c r="F609" s="358"/>
      <c r="G609" s="358"/>
      <c r="H609" s="358"/>
      <c r="I609" s="358"/>
      <c r="J609" s="358"/>
      <c r="K609" s="358"/>
      <c r="L609" s="358"/>
    </row>
    <row r="610" spans="1:12" ht="15.75" customHeight="1">
      <c r="A610" s="358"/>
      <c r="E610" s="358"/>
      <c r="F610" s="358"/>
      <c r="G610" s="358"/>
      <c r="H610" s="358"/>
      <c r="I610" s="358"/>
      <c r="J610" s="358"/>
      <c r="K610" s="358"/>
      <c r="L610" s="358"/>
    </row>
    <row r="611" spans="1:12" ht="15.75" customHeight="1">
      <c r="A611" s="358"/>
      <c r="E611" s="358"/>
      <c r="F611" s="358"/>
      <c r="G611" s="358"/>
      <c r="H611" s="358"/>
      <c r="I611" s="358"/>
      <c r="J611" s="358"/>
      <c r="K611" s="358"/>
      <c r="L611" s="358"/>
    </row>
    <row r="612" spans="1:12" ht="15.75" customHeight="1">
      <c r="A612" s="358"/>
      <c r="E612" s="358"/>
      <c r="F612" s="358"/>
      <c r="G612" s="358"/>
      <c r="H612" s="358"/>
      <c r="I612" s="358"/>
      <c r="J612" s="358"/>
      <c r="K612" s="358"/>
      <c r="L612" s="358"/>
    </row>
    <row r="613" spans="1:12" ht="15.75" customHeight="1">
      <c r="A613" s="358"/>
      <c r="E613" s="358"/>
      <c r="F613" s="358"/>
      <c r="G613" s="358"/>
      <c r="H613" s="358"/>
      <c r="I613" s="358"/>
      <c r="J613" s="358"/>
      <c r="K613" s="358"/>
      <c r="L613" s="358"/>
    </row>
    <row r="614" spans="1:12" ht="15.75" customHeight="1">
      <c r="A614" s="358"/>
      <c r="E614" s="358"/>
      <c r="F614" s="358"/>
      <c r="G614" s="358"/>
      <c r="H614" s="358"/>
      <c r="I614" s="358"/>
      <c r="J614" s="358"/>
      <c r="K614" s="358"/>
      <c r="L614" s="358"/>
    </row>
    <row r="615" spans="1:12" ht="15.75" customHeight="1">
      <c r="A615" s="358"/>
      <c r="E615" s="358"/>
      <c r="F615" s="358"/>
      <c r="G615" s="358"/>
      <c r="H615" s="358"/>
      <c r="I615" s="358"/>
      <c r="J615" s="358"/>
      <c r="K615" s="358"/>
      <c r="L615" s="358"/>
    </row>
    <row r="616" spans="1:12" ht="15.75" customHeight="1">
      <c r="A616" s="358"/>
      <c r="E616" s="358"/>
      <c r="F616" s="358"/>
      <c r="G616" s="358"/>
      <c r="H616" s="358"/>
      <c r="I616" s="358"/>
      <c r="J616" s="358"/>
      <c r="K616" s="358"/>
      <c r="L616" s="358"/>
    </row>
    <row r="617" spans="1:12" ht="15.75" customHeight="1">
      <c r="A617" s="358"/>
      <c r="E617" s="358"/>
      <c r="F617" s="358"/>
      <c r="G617" s="358"/>
      <c r="H617" s="358"/>
      <c r="I617" s="358"/>
      <c r="J617" s="358"/>
      <c r="K617" s="358"/>
      <c r="L617" s="358"/>
    </row>
    <row r="618" spans="1:12" ht="15.75" customHeight="1">
      <c r="A618" s="358"/>
      <c r="E618" s="358"/>
      <c r="F618" s="358"/>
      <c r="G618" s="358"/>
      <c r="H618" s="358"/>
      <c r="I618" s="358"/>
      <c r="J618" s="358"/>
      <c r="K618" s="358"/>
      <c r="L618" s="358"/>
    </row>
    <row r="619" spans="1:12" ht="15.75" customHeight="1">
      <c r="A619" s="358"/>
      <c r="E619" s="358"/>
      <c r="F619" s="358"/>
      <c r="G619" s="358"/>
      <c r="H619" s="358"/>
      <c r="I619" s="358"/>
      <c r="J619" s="358"/>
      <c r="K619" s="358"/>
      <c r="L619" s="358"/>
    </row>
    <row r="620" spans="1:12" ht="15.75" customHeight="1">
      <c r="A620" s="358"/>
      <c r="E620" s="358"/>
      <c r="F620" s="358"/>
      <c r="G620" s="358"/>
      <c r="H620" s="358"/>
      <c r="I620" s="358"/>
      <c r="J620" s="358"/>
      <c r="K620" s="358"/>
      <c r="L620" s="358"/>
    </row>
    <row r="621" spans="1:12" ht="15.75" customHeight="1">
      <c r="A621" s="358"/>
      <c r="E621" s="358"/>
      <c r="F621" s="358"/>
      <c r="G621" s="358"/>
      <c r="H621" s="358"/>
      <c r="I621" s="358"/>
      <c r="J621" s="358"/>
      <c r="K621" s="358"/>
      <c r="L621" s="358"/>
    </row>
    <row r="622" spans="1:12" ht="15.75" customHeight="1">
      <c r="A622" s="358"/>
      <c r="E622" s="358"/>
      <c r="F622" s="358"/>
      <c r="G622" s="358"/>
      <c r="H622" s="358"/>
      <c r="I622" s="358"/>
      <c r="J622" s="358"/>
      <c r="K622" s="358"/>
      <c r="L622" s="358"/>
    </row>
    <row r="623" spans="1:12" ht="15.75" customHeight="1">
      <c r="A623" s="358"/>
      <c r="E623" s="358"/>
      <c r="F623" s="358"/>
      <c r="G623" s="358"/>
      <c r="H623" s="358"/>
      <c r="I623" s="358"/>
      <c r="J623" s="358"/>
      <c r="K623" s="358"/>
      <c r="L623" s="358"/>
    </row>
    <row r="624" spans="1:12" ht="15.75" customHeight="1">
      <c r="A624" s="358"/>
      <c r="E624" s="358"/>
      <c r="F624" s="358"/>
      <c r="G624" s="358"/>
      <c r="H624" s="358"/>
      <c r="I624" s="358"/>
      <c r="J624" s="358"/>
      <c r="K624" s="358"/>
      <c r="L624" s="358"/>
    </row>
    <row r="625" spans="1:12" ht="15.75" customHeight="1">
      <c r="A625" s="358"/>
      <c r="E625" s="358"/>
      <c r="F625" s="358"/>
      <c r="G625" s="358"/>
      <c r="H625" s="358"/>
      <c r="I625" s="358"/>
      <c r="J625" s="358"/>
      <c r="K625" s="358"/>
      <c r="L625" s="358"/>
    </row>
    <row r="626" spans="1:12" ht="15.75" customHeight="1">
      <c r="A626" s="358"/>
      <c r="E626" s="358"/>
      <c r="F626" s="358"/>
      <c r="G626" s="358"/>
      <c r="H626" s="358"/>
      <c r="I626" s="358"/>
      <c r="J626" s="358"/>
      <c r="K626" s="358"/>
      <c r="L626" s="358"/>
    </row>
    <row r="627" spans="1:12" ht="15.75" customHeight="1">
      <c r="A627" s="358"/>
      <c r="E627" s="358"/>
      <c r="F627" s="358"/>
      <c r="G627" s="358"/>
      <c r="H627" s="358"/>
      <c r="I627" s="358"/>
      <c r="J627" s="358"/>
      <c r="K627" s="358"/>
      <c r="L627" s="358"/>
    </row>
    <row r="628" spans="1:12" ht="15.75" customHeight="1">
      <c r="A628" s="358"/>
      <c r="E628" s="358"/>
      <c r="F628" s="358"/>
      <c r="G628" s="358"/>
      <c r="H628" s="358"/>
      <c r="I628" s="358"/>
      <c r="J628" s="358"/>
      <c r="K628" s="358"/>
      <c r="L628" s="358"/>
    </row>
    <row r="629" spans="1:12" ht="15.75" customHeight="1">
      <c r="A629" s="358"/>
      <c r="E629" s="358"/>
      <c r="F629" s="358"/>
      <c r="G629" s="358"/>
      <c r="H629" s="358"/>
      <c r="I629" s="358"/>
      <c r="J629" s="358"/>
      <c r="K629" s="358"/>
      <c r="L629" s="358"/>
    </row>
    <row r="630" spans="1:12" ht="15.75" customHeight="1">
      <c r="A630" s="358"/>
      <c r="E630" s="358"/>
      <c r="F630" s="358"/>
      <c r="G630" s="358"/>
      <c r="H630" s="358"/>
      <c r="I630" s="358"/>
      <c r="J630" s="358"/>
      <c r="K630" s="358"/>
      <c r="L630" s="358"/>
    </row>
    <row r="631" spans="1:12" ht="15.75" customHeight="1">
      <c r="A631" s="358"/>
      <c r="E631" s="358"/>
      <c r="F631" s="358"/>
      <c r="G631" s="358"/>
      <c r="H631" s="358"/>
      <c r="I631" s="358"/>
      <c r="J631" s="358"/>
      <c r="K631" s="358"/>
      <c r="L631" s="358"/>
    </row>
    <row r="632" spans="1:12" ht="15.75" customHeight="1">
      <c r="A632" s="358"/>
      <c r="E632" s="358"/>
      <c r="F632" s="358"/>
      <c r="G632" s="358"/>
      <c r="H632" s="358"/>
      <c r="I632" s="358"/>
      <c r="J632" s="358"/>
      <c r="K632" s="358"/>
      <c r="L632" s="358"/>
    </row>
    <row r="633" spans="1:12" ht="15.75" customHeight="1">
      <c r="A633" s="358"/>
      <c r="E633" s="358"/>
      <c r="F633" s="358"/>
      <c r="G633" s="358"/>
      <c r="H633" s="358"/>
      <c r="I633" s="358"/>
      <c r="J633" s="358"/>
      <c r="K633" s="358"/>
      <c r="L633" s="358"/>
    </row>
    <row r="634" spans="1:12" ht="15.75" customHeight="1">
      <c r="A634" s="358"/>
      <c r="E634" s="358"/>
      <c r="F634" s="358"/>
      <c r="G634" s="358"/>
      <c r="H634" s="358"/>
      <c r="I634" s="358"/>
      <c r="J634" s="358"/>
      <c r="K634" s="358"/>
      <c r="L634" s="358"/>
    </row>
    <row r="635" spans="1:12" ht="15.75" customHeight="1">
      <c r="A635" s="358"/>
      <c r="E635" s="358"/>
      <c r="F635" s="358"/>
      <c r="G635" s="358"/>
      <c r="H635" s="358"/>
      <c r="I635" s="358"/>
      <c r="J635" s="358"/>
      <c r="K635" s="358"/>
      <c r="L635" s="358"/>
    </row>
    <row r="636" spans="1:12" ht="15.75" customHeight="1">
      <c r="A636" s="358"/>
      <c r="E636" s="358"/>
      <c r="F636" s="358"/>
      <c r="G636" s="358"/>
      <c r="H636" s="358"/>
      <c r="I636" s="358"/>
      <c r="J636" s="358"/>
      <c r="K636" s="358"/>
      <c r="L636" s="358"/>
    </row>
    <row r="637" spans="1:12" ht="15.75" customHeight="1">
      <c r="A637" s="358"/>
      <c r="E637" s="358"/>
      <c r="F637" s="358"/>
      <c r="G637" s="358"/>
      <c r="H637" s="358"/>
      <c r="I637" s="358"/>
      <c r="J637" s="358"/>
      <c r="K637" s="358"/>
      <c r="L637" s="358"/>
    </row>
    <row r="638" spans="1:12" ht="15.75" customHeight="1">
      <c r="A638" s="358"/>
      <c r="E638" s="358"/>
      <c r="F638" s="358"/>
      <c r="G638" s="358"/>
      <c r="H638" s="358"/>
      <c r="I638" s="358"/>
      <c r="J638" s="358"/>
      <c r="K638" s="358"/>
      <c r="L638" s="358"/>
    </row>
    <row r="639" spans="1:12" ht="15.75" customHeight="1">
      <c r="A639" s="358"/>
      <c r="E639" s="358"/>
      <c r="F639" s="358"/>
      <c r="G639" s="358"/>
      <c r="H639" s="358"/>
      <c r="I639" s="358"/>
      <c r="J639" s="358"/>
      <c r="K639" s="358"/>
      <c r="L639" s="358"/>
    </row>
    <row r="640" spans="1:12" ht="15.75" customHeight="1">
      <c r="A640" s="358"/>
      <c r="E640" s="358"/>
      <c r="F640" s="358"/>
      <c r="G640" s="358"/>
      <c r="H640" s="358"/>
      <c r="I640" s="358"/>
      <c r="J640" s="358"/>
      <c r="K640" s="358"/>
      <c r="L640" s="358"/>
    </row>
    <row r="641" spans="1:12" ht="15.75" customHeight="1">
      <c r="A641" s="358"/>
      <c r="E641" s="358"/>
      <c r="F641" s="358"/>
      <c r="G641" s="358"/>
      <c r="H641" s="358"/>
      <c r="I641" s="358"/>
      <c r="J641" s="358"/>
      <c r="K641" s="358"/>
      <c r="L641" s="358"/>
    </row>
    <row r="642" spans="1:12" ht="15.75" customHeight="1">
      <c r="A642" s="358"/>
      <c r="E642" s="358"/>
      <c r="F642" s="358"/>
      <c r="G642" s="358"/>
      <c r="H642" s="358"/>
      <c r="I642" s="358"/>
      <c r="J642" s="358"/>
      <c r="K642" s="358"/>
      <c r="L642" s="358"/>
    </row>
    <row r="643" spans="1:12" ht="15.75" customHeight="1">
      <c r="A643" s="358"/>
      <c r="E643" s="358"/>
      <c r="F643" s="358"/>
      <c r="G643" s="358"/>
      <c r="H643" s="358"/>
      <c r="I643" s="358"/>
      <c r="J643" s="358"/>
      <c r="K643" s="358"/>
      <c r="L643" s="358"/>
    </row>
    <row r="644" spans="1:12" ht="15.75" customHeight="1">
      <c r="A644" s="358"/>
      <c r="E644" s="358"/>
      <c r="F644" s="358"/>
      <c r="G644" s="358"/>
      <c r="H644" s="358"/>
      <c r="I644" s="358"/>
      <c r="J644" s="358"/>
      <c r="K644" s="358"/>
      <c r="L644" s="358"/>
    </row>
    <row r="645" spans="1:12" ht="15.75" customHeight="1">
      <c r="A645" s="358"/>
      <c r="E645" s="358"/>
      <c r="F645" s="358"/>
      <c r="G645" s="358"/>
      <c r="H645" s="358"/>
      <c r="I645" s="358"/>
      <c r="J645" s="358"/>
      <c r="K645" s="358"/>
      <c r="L645" s="358"/>
    </row>
    <row r="646" spans="1:12" ht="15.75" customHeight="1">
      <c r="A646" s="358"/>
      <c r="E646" s="358"/>
      <c r="F646" s="358"/>
      <c r="G646" s="358"/>
      <c r="H646" s="358"/>
      <c r="I646" s="358"/>
      <c r="J646" s="358"/>
      <c r="K646" s="358"/>
      <c r="L646" s="358"/>
    </row>
    <row r="647" spans="1:12" ht="15.75" customHeight="1">
      <c r="A647" s="358"/>
      <c r="E647" s="358"/>
      <c r="F647" s="358"/>
      <c r="G647" s="358"/>
      <c r="H647" s="358"/>
      <c r="I647" s="358"/>
      <c r="J647" s="358"/>
      <c r="K647" s="358"/>
      <c r="L647" s="358"/>
    </row>
    <row r="648" spans="1:12" ht="15.75" customHeight="1">
      <c r="A648" s="358"/>
      <c r="E648" s="358"/>
      <c r="F648" s="358"/>
      <c r="G648" s="358"/>
      <c r="H648" s="358"/>
      <c r="I648" s="358"/>
      <c r="J648" s="358"/>
      <c r="K648" s="358"/>
      <c r="L648" s="358"/>
    </row>
    <row r="649" spans="1:12" ht="15.75" customHeight="1">
      <c r="A649" s="358"/>
      <c r="E649" s="358"/>
      <c r="F649" s="358"/>
      <c r="G649" s="358"/>
      <c r="H649" s="358"/>
      <c r="I649" s="358"/>
      <c r="J649" s="358"/>
      <c r="K649" s="358"/>
      <c r="L649" s="358"/>
    </row>
    <row r="650" spans="1:12" ht="15.75" customHeight="1">
      <c r="A650" s="358"/>
      <c r="E650" s="358"/>
      <c r="F650" s="358"/>
      <c r="G650" s="358"/>
      <c r="H650" s="358"/>
      <c r="I650" s="358"/>
      <c r="J650" s="358"/>
      <c r="K650" s="358"/>
      <c r="L650" s="358"/>
    </row>
    <row r="651" spans="1:12" ht="15.75" customHeight="1">
      <c r="A651" s="358"/>
      <c r="E651" s="358"/>
      <c r="F651" s="358"/>
      <c r="G651" s="358"/>
      <c r="H651" s="358"/>
      <c r="I651" s="358"/>
      <c r="J651" s="358"/>
      <c r="K651" s="358"/>
      <c r="L651" s="358"/>
    </row>
    <row r="652" spans="1:12" ht="15.75" customHeight="1">
      <c r="A652" s="358"/>
      <c r="E652" s="358"/>
      <c r="F652" s="358"/>
      <c r="G652" s="358"/>
      <c r="H652" s="358"/>
      <c r="I652" s="358"/>
      <c r="J652" s="358"/>
      <c r="K652" s="358"/>
      <c r="L652" s="358"/>
    </row>
    <row r="653" spans="1:12" ht="15.75" customHeight="1">
      <c r="A653" s="358"/>
      <c r="E653" s="358"/>
      <c r="F653" s="358"/>
      <c r="G653" s="358"/>
      <c r="H653" s="358"/>
      <c r="I653" s="358"/>
      <c r="J653" s="358"/>
      <c r="K653" s="358"/>
      <c r="L653" s="358"/>
    </row>
    <row r="654" spans="1:12" ht="15.75" customHeight="1">
      <c r="A654" s="358"/>
      <c r="E654" s="358"/>
      <c r="F654" s="358"/>
      <c r="G654" s="358"/>
      <c r="H654" s="358"/>
      <c r="I654" s="358"/>
      <c r="J654" s="358"/>
      <c r="K654" s="358"/>
      <c r="L654" s="358"/>
    </row>
    <row r="655" spans="1:12" ht="15.75" customHeight="1">
      <c r="A655" s="358"/>
      <c r="E655" s="358"/>
      <c r="F655" s="358"/>
      <c r="G655" s="358"/>
      <c r="H655" s="358"/>
      <c r="I655" s="358"/>
      <c r="J655" s="358"/>
      <c r="K655" s="358"/>
      <c r="L655" s="358"/>
    </row>
    <row r="656" spans="1:12" ht="15.75" customHeight="1">
      <c r="A656" s="358"/>
      <c r="E656" s="358"/>
      <c r="F656" s="358"/>
      <c r="G656" s="358"/>
      <c r="H656" s="358"/>
      <c r="I656" s="358"/>
      <c r="J656" s="358"/>
      <c r="K656" s="358"/>
      <c r="L656" s="358"/>
    </row>
    <row r="657" spans="1:12" ht="15.75" customHeight="1">
      <c r="A657" s="358"/>
      <c r="E657" s="358"/>
      <c r="F657" s="358"/>
      <c r="G657" s="358"/>
      <c r="H657" s="358"/>
      <c r="I657" s="358"/>
      <c r="J657" s="358"/>
      <c r="K657" s="358"/>
      <c r="L657" s="358"/>
    </row>
    <row r="658" spans="1:12" ht="15.75" customHeight="1">
      <c r="A658" s="358"/>
      <c r="E658" s="358"/>
      <c r="F658" s="358"/>
      <c r="G658" s="358"/>
      <c r="H658" s="358"/>
      <c r="I658" s="358"/>
      <c r="J658" s="358"/>
      <c r="K658" s="358"/>
      <c r="L658" s="358"/>
    </row>
    <row r="659" spans="1:12" ht="15.75" customHeight="1">
      <c r="A659" s="358"/>
      <c r="E659" s="358"/>
      <c r="F659" s="358"/>
      <c r="G659" s="358"/>
      <c r="H659" s="358"/>
      <c r="I659" s="358"/>
      <c r="J659" s="358"/>
      <c r="K659" s="358"/>
      <c r="L659" s="358"/>
    </row>
    <row r="660" spans="1:12" ht="15.75" customHeight="1">
      <c r="A660" s="358"/>
      <c r="E660" s="358"/>
      <c r="F660" s="358"/>
      <c r="G660" s="358"/>
      <c r="H660" s="358"/>
      <c r="I660" s="358"/>
      <c r="J660" s="358"/>
      <c r="K660" s="358"/>
      <c r="L660" s="358"/>
    </row>
    <row r="661" spans="1:12" ht="15.75" customHeight="1">
      <c r="A661" s="358"/>
      <c r="E661" s="358"/>
      <c r="F661" s="358"/>
      <c r="G661" s="358"/>
      <c r="H661" s="358"/>
      <c r="I661" s="358"/>
      <c r="J661" s="358"/>
      <c r="K661" s="358"/>
      <c r="L661" s="358"/>
    </row>
    <row r="662" spans="1:12" ht="15.75" customHeight="1">
      <c r="A662" s="358"/>
      <c r="E662" s="358"/>
      <c r="F662" s="358"/>
      <c r="G662" s="358"/>
      <c r="H662" s="358"/>
      <c r="I662" s="358"/>
      <c r="J662" s="358"/>
      <c r="K662" s="358"/>
      <c r="L662" s="358"/>
    </row>
    <row r="663" spans="1:12" ht="15.75" customHeight="1">
      <c r="A663" s="358"/>
      <c r="E663" s="358"/>
      <c r="F663" s="358"/>
      <c r="G663" s="358"/>
      <c r="H663" s="358"/>
      <c r="I663" s="358"/>
      <c r="J663" s="358"/>
      <c r="K663" s="358"/>
      <c r="L663" s="358"/>
    </row>
    <row r="664" spans="1:12" ht="15.75" customHeight="1">
      <c r="A664" s="358"/>
      <c r="E664" s="358"/>
      <c r="F664" s="358"/>
      <c r="G664" s="358"/>
      <c r="H664" s="358"/>
      <c r="I664" s="358"/>
      <c r="J664" s="358"/>
      <c r="K664" s="358"/>
      <c r="L664" s="358"/>
    </row>
    <row r="665" spans="1:12" ht="15.75" customHeight="1">
      <c r="A665" s="358"/>
      <c r="E665" s="358"/>
      <c r="F665" s="358"/>
      <c r="G665" s="358"/>
      <c r="H665" s="358"/>
      <c r="I665" s="358"/>
      <c r="J665" s="358"/>
      <c r="K665" s="358"/>
      <c r="L665" s="358"/>
    </row>
    <row r="666" spans="1:12" ht="15.75" customHeight="1">
      <c r="A666" s="358"/>
      <c r="E666" s="358"/>
      <c r="F666" s="358"/>
      <c r="G666" s="358"/>
      <c r="H666" s="358"/>
      <c r="I666" s="358"/>
      <c r="J666" s="358"/>
      <c r="K666" s="358"/>
      <c r="L666" s="358"/>
    </row>
    <row r="667" spans="1:12" ht="15.75" customHeight="1">
      <c r="A667" s="358"/>
      <c r="E667" s="358"/>
      <c r="F667" s="358"/>
      <c r="G667" s="358"/>
      <c r="H667" s="358"/>
      <c r="I667" s="358"/>
      <c r="J667" s="358"/>
      <c r="K667" s="358"/>
      <c r="L667" s="358"/>
    </row>
    <row r="668" spans="1:12" ht="15.75" customHeight="1">
      <c r="A668" s="358"/>
      <c r="E668" s="358"/>
      <c r="F668" s="358"/>
      <c r="G668" s="358"/>
      <c r="H668" s="358"/>
      <c r="I668" s="358"/>
      <c r="J668" s="358"/>
      <c r="K668" s="358"/>
      <c r="L668" s="358"/>
    </row>
    <row r="669" spans="1:12" ht="15.75" customHeight="1">
      <c r="A669" s="358"/>
      <c r="E669" s="358"/>
      <c r="F669" s="358"/>
      <c r="G669" s="358"/>
      <c r="H669" s="358"/>
      <c r="I669" s="358"/>
      <c r="J669" s="358"/>
      <c r="K669" s="358"/>
      <c r="L669" s="358"/>
    </row>
    <row r="670" spans="1:12" ht="15.75" customHeight="1">
      <c r="A670" s="358"/>
      <c r="E670" s="358"/>
      <c r="F670" s="358"/>
      <c r="G670" s="358"/>
      <c r="H670" s="358"/>
      <c r="I670" s="358"/>
      <c r="J670" s="358"/>
      <c r="K670" s="358"/>
      <c r="L670" s="358"/>
    </row>
    <row r="671" spans="1:12" ht="15.75" customHeight="1">
      <c r="A671" s="358"/>
      <c r="E671" s="358"/>
      <c r="F671" s="358"/>
      <c r="G671" s="358"/>
      <c r="H671" s="358"/>
      <c r="I671" s="358"/>
      <c r="J671" s="358"/>
      <c r="K671" s="358"/>
      <c r="L671" s="358"/>
    </row>
    <row r="672" spans="1:12" ht="15.75" customHeight="1">
      <c r="A672" s="358"/>
      <c r="E672" s="358"/>
      <c r="F672" s="358"/>
      <c r="G672" s="358"/>
      <c r="H672" s="358"/>
      <c r="I672" s="358"/>
      <c r="J672" s="358"/>
      <c r="K672" s="358"/>
      <c r="L672" s="358"/>
    </row>
    <row r="673" spans="1:12" ht="15.75" customHeight="1">
      <c r="A673" s="358"/>
      <c r="E673" s="358"/>
      <c r="F673" s="358"/>
      <c r="G673" s="358"/>
      <c r="H673" s="358"/>
      <c r="I673" s="358"/>
      <c r="J673" s="358"/>
      <c r="K673" s="358"/>
      <c r="L673" s="358"/>
    </row>
    <row r="674" spans="1:12" ht="15.75" customHeight="1">
      <c r="A674" s="358"/>
      <c r="E674" s="358"/>
      <c r="F674" s="358"/>
      <c r="G674" s="358"/>
      <c r="H674" s="358"/>
      <c r="I674" s="358"/>
      <c r="J674" s="358"/>
      <c r="K674" s="358"/>
      <c r="L674" s="358"/>
    </row>
    <row r="675" spans="1:12" ht="15.75" customHeight="1">
      <c r="A675" s="358"/>
      <c r="E675" s="358"/>
      <c r="F675" s="358"/>
      <c r="G675" s="358"/>
      <c r="H675" s="358"/>
      <c r="I675" s="358"/>
      <c r="J675" s="358"/>
      <c r="K675" s="358"/>
      <c r="L675" s="358"/>
    </row>
    <row r="676" spans="1:12" ht="15.75" customHeight="1">
      <c r="A676" s="358"/>
      <c r="E676" s="358"/>
      <c r="F676" s="358"/>
      <c r="G676" s="358"/>
      <c r="H676" s="358"/>
      <c r="I676" s="358"/>
      <c r="J676" s="358"/>
      <c r="K676" s="358"/>
      <c r="L676" s="358"/>
    </row>
    <row r="677" spans="1:12" ht="15.75" customHeight="1">
      <c r="A677" s="358"/>
      <c r="E677" s="358"/>
      <c r="F677" s="358"/>
      <c r="G677" s="358"/>
      <c r="H677" s="358"/>
      <c r="I677" s="358"/>
      <c r="J677" s="358"/>
      <c r="K677" s="358"/>
      <c r="L677" s="358"/>
    </row>
    <row r="678" spans="1:12" ht="15.75" customHeight="1">
      <c r="A678" s="358"/>
      <c r="E678" s="358"/>
      <c r="F678" s="358"/>
      <c r="G678" s="358"/>
      <c r="H678" s="358"/>
      <c r="I678" s="358"/>
      <c r="J678" s="358"/>
      <c r="K678" s="358"/>
      <c r="L678" s="358"/>
    </row>
    <row r="679" spans="1:12" ht="15.75" customHeight="1">
      <c r="A679" s="358"/>
      <c r="E679" s="358"/>
      <c r="F679" s="358"/>
      <c r="G679" s="358"/>
      <c r="H679" s="358"/>
      <c r="I679" s="358"/>
      <c r="J679" s="358"/>
      <c r="K679" s="358"/>
      <c r="L679" s="358"/>
    </row>
    <row r="680" spans="1:12" ht="15.75" customHeight="1">
      <c r="A680" s="358"/>
      <c r="E680" s="358"/>
      <c r="F680" s="358"/>
      <c r="G680" s="358"/>
      <c r="H680" s="358"/>
      <c r="I680" s="358"/>
      <c r="J680" s="358"/>
      <c r="K680" s="358"/>
      <c r="L680" s="358"/>
    </row>
    <row r="681" spans="1:12" ht="15.75" customHeight="1">
      <c r="A681" s="358"/>
      <c r="E681" s="358"/>
      <c r="F681" s="358"/>
      <c r="G681" s="358"/>
      <c r="H681" s="358"/>
      <c r="I681" s="358"/>
      <c r="J681" s="358"/>
      <c r="K681" s="358"/>
      <c r="L681" s="358"/>
    </row>
    <row r="682" spans="1:12" ht="15.75" customHeight="1">
      <c r="A682" s="358"/>
      <c r="E682" s="358"/>
      <c r="F682" s="358"/>
      <c r="G682" s="358"/>
      <c r="H682" s="358"/>
      <c r="I682" s="358"/>
      <c r="J682" s="358"/>
      <c r="K682" s="358"/>
      <c r="L682" s="358"/>
    </row>
    <row r="683" spans="1:12" ht="15.75" customHeight="1">
      <c r="A683" s="358"/>
      <c r="E683" s="358"/>
      <c r="F683" s="358"/>
      <c r="G683" s="358"/>
      <c r="H683" s="358"/>
      <c r="I683" s="358"/>
      <c r="J683" s="358"/>
      <c r="K683" s="358"/>
      <c r="L683" s="358"/>
    </row>
    <row r="684" spans="1:12" ht="15.75" customHeight="1">
      <c r="A684" s="358"/>
      <c r="E684" s="358"/>
      <c r="F684" s="358"/>
      <c r="G684" s="358"/>
      <c r="H684" s="358"/>
      <c r="I684" s="358"/>
      <c r="J684" s="358"/>
      <c r="K684" s="358"/>
      <c r="L684" s="358"/>
    </row>
    <row r="685" spans="1:12" ht="15.75" customHeight="1">
      <c r="A685" s="358"/>
      <c r="E685" s="358"/>
      <c r="F685" s="358"/>
      <c r="G685" s="358"/>
      <c r="H685" s="358"/>
      <c r="I685" s="358"/>
      <c r="J685" s="358"/>
      <c r="K685" s="358"/>
      <c r="L685" s="358"/>
    </row>
    <row r="686" spans="1:12" ht="15.75" customHeight="1">
      <c r="A686" s="358"/>
      <c r="E686" s="358"/>
      <c r="F686" s="358"/>
      <c r="G686" s="358"/>
      <c r="H686" s="358"/>
      <c r="I686" s="358"/>
      <c r="J686" s="358"/>
      <c r="K686" s="358"/>
      <c r="L686" s="358"/>
    </row>
    <row r="687" spans="1:12" ht="15.75" customHeight="1">
      <c r="A687" s="358"/>
      <c r="E687" s="358"/>
      <c r="F687" s="358"/>
      <c r="G687" s="358"/>
      <c r="H687" s="358"/>
      <c r="I687" s="358"/>
      <c r="J687" s="358"/>
      <c r="K687" s="358"/>
      <c r="L687" s="358"/>
    </row>
    <row r="688" spans="1:12" ht="15.75" customHeight="1">
      <c r="A688" s="358"/>
      <c r="E688" s="358"/>
      <c r="F688" s="358"/>
      <c r="G688" s="358"/>
      <c r="H688" s="358"/>
      <c r="I688" s="358"/>
      <c r="J688" s="358"/>
      <c r="K688" s="358"/>
      <c r="L688" s="358"/>
    </row>
    <row r="689" spans="1:12" ht="15.75" customHeight="1">
      <c r="A689" s="358"/>
      <c r="E689" s="358"/>
      <c r="F689" s="358"/>
      <c r="G689" s="358"/>
      <c r="H689" s="358"/>
      <c r="I689" s="358"/>
      <c r="J689" s="358"/>
      <c r="K689" s="358"/>
      <c r="L689" s="358"/>
    </row>
    <row r="690" spans="1:12" ht="15.75" customHeight="1">
      <c r="A690" s="358"/>
      <c r="E690" s="358"/>
      <c r="F690" s="358"/>
      <c r="G690" s="358"/>
      <c r="H690" s="358"/>
      <c r="I690" s="358"/>
      <c r="J690" s="358"/>
      <c r="K690" s="358"/>
      <c r="L690" s="358"/>
    </row>
    <row r="691" spans="1:12" ht="15.75" customHeight="1">
      <c r="A691" s="358"/>
      <c r="E691" s="358"/>
      <c r="F691" s="358"/>
      <c r="G691" s="358"/>
      <c r="H691" s="358"/>
      <c r="I691" s="358"/>
      <c r="J691" s="358"/>
      <c r="K691" s="358"/>
      <c r="L691" s="358"/>
    </row>
    <row r="692" spans="1:12" ht="15.75" customHeight="1">
      <c r="A692" s="358"/>
      <c r="E692" s="358"/>
      <c r="F692" s="358"/>
      <c r="G692" s="358"/>
      <c r="H692" s="358"/>
      <c r="I692" s="358"/>
      <c r="J692" s="358"/>
      <c r="K692" s="358"/>
      <c r="L692" s="358"/>
    </row>
    <row r="693" spans="1:12" ht="15.75" customHeight="1">
      <c r="A693" s="358"/>
      <c r="E693" s="358"/>
      <c r="F693" s="358"/>
      <c r="G693" s="358"/>
      <c r="H693" s="358"/>
      <c r="I693" s="358"/>
      <c r="J693" s="358"/>
      <c r="K693" s="358"/>
      <c r="L693" s="358"/>
    </row>
    <row r="694" spans="1:12" ht="15.75" customHeight="1">
      <c r="A694" s="358"/>
      <c r="E694" s="358"/>
      <c r="F694" s="358"/>
      <c r="G694" s="358"/>
      <c r="H694" s="358"/>
      <c r="I694" s="358"/>
      <c r="J694" s="358"/>
      <c r="K694" s="358"/>
      <c r="L694" s="358"/>
    </row>
    <row r="695" spans="1:12" ht="15.75" customHeight="1">
      <c r="A695" s="358"/>
      <c r="E695" s="358"/>
      <c r="F695" s="358"/>
      <c r="G695" s="358"/>
      <c r="H695" s="358"/>
      <c r="I695" s="358"/>
      <c r="J695" s="358"/>
      <c r="K695" s="358"/>
      <c r="L695" s="358"/>
    </row>
    <row r="696" spans="1:12" ht="15.75" customHeight="1">
      <c r="A696" s="358"/>
      <c r="E696" s="358"/>
      <c r="F696" s="358"/>
      <c r="G696" s="358"/>
      <c r="H696" s="358"/>
      <c r="I696" s="358"/>
      <c r="J696" s="358"/>
      <c r="K696" s="358"/>
      <c r="L696" s="358"/>
    </row>
    <row r="697" spans="1:12" ht="15.75" customHeight="1">
      <c r="A697" s="358"/>
      <c r="E697" s="358"/>
      <c r="F697" s="358"/>
      <c r="G697" s="358"/>
      <c r="H697" s="358"/>
      <c r="I697" s="358"/>
      <c r="J697" s="358"/>
      <c r="K697" s="358"/>
      <c r="L697" s="358"/>
    </row>
    <row r="698" spans="1:12" ht="15.75" customHeight="1">
      <c r="A698" s="358"/>
      <c r="E698" s="358"/>
      <c r="F698" s="358"/>
      <c r="G698" s="358"/>
      <c r="H698" s="358"/>
      <c r="I698" s="358"/>
      <c r="J698" s="358"/>
      <c r="K698" s="358"/>
      <c r="L698" s="358"/>
    </row>
    <row r="699" spans="1:12" ht="15.75" customHeight="1">
      <c r="A699" s="358"/>
      <c r="E699" s="358"/>
      <c r="F699" s="358"/>
      <c r="G699" s="358"/>
      <c r="H699" s="358"/>
      <c r="I699" s="358"/>
      <c r="J699" s="358"/>
      <c r="K699" s="358"/>
      <c r="L699" s="358"/>
    </row>
    <row r="700" spans="1:12" ht="15.75" customHeight="1">
      <c r="A700" s="358"/>
      <c r="E700" s="358"/>
      <c r="F700" s="358"/>
      <c r="G700" s="358"/>
      <c r="H700" s="358"/>
      <c r="I700" s="358"/>
      <c r="J700" s="358"/>
      <c r="K700" s="358"/>
      <c r="L700" s="358"/>
    </row>
    <row r="701" spans="1:12" ht="15.75" customHeight="1">
      <c r="A701" s="358"/>
      <c r="E701" s="358"/>
      <c r="F701" s="358"/>
      <c r="G701" s="358"/>
      <c r="H701" s="358"/>
      <c r="I701" s="358"/>
      <c r="J701" s="358"/>
      <c r="K701" s="358"/>
      <c r="L701" s="358"/>
    </row>
    <row r="702" spans="1:12" ht="15.75" customHeight="1">
      <c r="A702" s="358"/>
      <c r="E702" s="358"/>
      <c r="F702" s="358"/>
      <c r="G702" s="358"/>
      <c r="H702" s="358"/>
      <c r="I702" s="358"/>
      <c r="J702" s="358"/>
      <c r="K702" s="358"/>
      <c r="L702" s="358"/>
    </row>
    <row r="703" spans="1:12" ht="15.75" customHeight="1">
      <c r="A703" s="358"/>
      <c r="E703" s="358"/>
      <c r="F703" s="358"/>
      <c r="G703" s="358"/>
      <c r="H703" s="358"/>
      <c r="I703" s="358"/>
      <c r="J703" s="358"/>
      <c r="K703" s="358"/>
      <c r="L703" s="358"/>
    </row>
    <row r="704" spans="1:12" ht="15.75" customHeight="1">
      <c r="A704" s="358"/>
      <c r="E704" s="358"/>
      <c r="F704" s="358"/>
      <c r="G704" s="358"/>
      <c r="H704" s="358"/>
      <c r="I704" s="358"/>
      <c r="J704" s="358"/>
      <c r="K704" s="358"/>
      <c r="L704" s="358"/>
    </row>
    <row r="705" spans="1:12" ht="15.75" customHeight="1">
      <c r="A705" s="358"/>
      <c r="E705" s="358"/>
      <c r="F705" s="358"/>
      <c r="G705" s="358"/>
      <c r="H705" s="358"/>
      <c r="I705" s="358"/>
      <c r="J705" s="358"/>
      <c r="K705" s="358"/>
      <c r="L705" s="358"/>
    </row>
    <row r="706" spans="1:12" ht="15.75" customHeight="1">
      <c r="A706" s="358"/>
      <c r="E706" s="358"/>
      <c r="F706" s="358"/>
      <c r="G706" s="358"/>
      <c r="H706" s="358"/>
      <c r="I706" s="358"/>
      <c r="J706" s="358"/>
      <c r="K706" s="358"/>
      <c r="L706" s="358"/>
    </row>
    <row r="707" spans="1:12" ht="15.75" customHeight="1">
      <c r="A707" s="358"/>
      <c r="E707" s="358"/>
      <c r="F707" s="358"/>
      <c r="G707" s="358"/>
      <c r="H707" s="358"/>
      <c r="I707" s="358"/>
      <c r="J707" s="358"/>
      <c r="K707" s="358"/>
      <c r="L707" s="358"/>
    </row>
    <row r="708" spans="1:12" ht="15.75" customHeight="1">
      <c r="A708" s="358"/>
      <c r="E708" s="358"/>
      <c r="F708" s="358"/>
      <c r="G708" s="358"/>
      <c r="H708" s="358"/>
      <c r="I708" s="358"/>
      <c r="J708" s="358"/>
      <c r="K708" s="358"/>
      <c r="L708" s="358"/>
    </row>
    <row r="709" spans="1:12" ht="15.75" customHeight="1">
      <c r="A709" s="358"/>
      <c r="E709" s="358"/>
      <c r="F709" s="358"/>
      <c r="G709" s="358"/>
      <c r="H709" s="358"/>
      <c r="I709" s="358"/>
      <c r="J709" s="358"/>
      <c r="K709" s="358"/>
      <c r="L709" s="358"/>
    </row>
    <row r="710" spans="1:12" ht="15.75" customHeight="1">
      <c r="A710" s="358"/>
      <c r="E710" s="358"/>
      <c r="F710" s="358"/>
      <c r="G710" s="358"/>
      <c r="H710" s="358"/>
      <c r="I710" s="358"/>
      <c r="J710" s="358"/>
      <c r="K710" s="358"/>
      <c r="L710" s="358"/>
    </row>
    <row r="711" spans="1:12" ht="15.75" customHeight="1">
      <c r="A711" s="358"/>
      <c r="E711" s="358"/>
      <c r="F711" s="358"/>
      <c r="G711" s="358"/>
      <c r="H711" s="358"/>
      <c r="I711" s="358"/>
      <c r="J711" s="358"/>
      <c r="K711" s="358"/>
      <c r="L711" s="358"/>
    </row>
    <row r="712" spans="1:12" ht="15.75" customHeight="1">
      <c r="A712" s="358"/>
      <c r="E712" s="358"/>
      <c r="F712" s="358"/>
      <c r="G712" s="358"/>
      <c r="H712" s="358"/>
      <c r="I712" s="358"/>
      <c r="J712" s="358"/>
      <c r="K712" s="358"/>
      <c r="L712" s="358"/>
    </row>
    <row r="713" spans="1:12" ht="15.75" customHeight="1">
      <c r="A713" s="358"/>
      <c r="E713" s="358"/>
      <c r="F713" s="358"/>
      <c r="G713" s="358"/>
      <c r="H713" s="358"/>
      <c r="I713" s="358"/>
      <c r="J713" s="358"/>
      <c r="K713" s="358"/>
      <c r="L713" s="358"/>
    </row>
    <row r="714" spans="1:12" ht="15.75" customHeight="1">
      <c r="A714" s="358"/>
      <c r="E714" s="358"/>
      <c r="F714" s="358"/>
      <c r="G714" s="358"/>
      <c r="H714" s="358"/>
      <c r="I714" s="358"/>
      <c r="J714" s="358"/>
      <c r="K714" s="358"/>
      <c r="L714" s="358"/>
    </row>
    <row r="715" spans="1:12" ht="15.75" customHeight="1">
      <c r="A715" s="358"/>
      <c r="E715" s="358"/>
      <c r="F715" s="358"/>
      <c r="G715" s="358"/>
      <c r="H715" s="358"/>
      <c r="I715" s="358"/>
      <c r="J715" s="358"/>
      <c r="K715" s="358"/>
      <c r="L715" s="358"/>
    </row>
    <row r="716" spans="1:12" ht="15.75" customHeight="1">
      <c r="A716" s="358"/>
      <c r="E716" s="358"/>
      <c r="F716" s="358"/>
      <c r="G716" s="358"/>
      <c r="H716" s="358"/>
      <c r="I716" s="358"/>
      <c r="J716" s="358"/>
      <c r="K716" s="358"/>
      <c r="L716" s="358"/>
    </row>
    <row r="717" spans="1:12" ht="15.75" customHeight="1">
      <c r="A717" s="358"/>
      <c r="E717" s="358"/>
      <c r="F717" s="358"/>
      <c r="G717" s="358"/>
      <c r="H717" s="358"/>
      <c r="I717" s="358"/>
      <c r="J717" s="358"/>
      <c r="K717" s="358"/>
      <c r="L717" s="358"/>
    </row>
    <row r="718" spans="1:12" ht="15.75" customHeight="1">
      <c r="A718" s="358"/>
      <c r="E718" s="358"/>
      <c r="F718" s="358"/>
      <c r="G718" s="358"/>
      <c r="H718" s="358"/>
      <c r="I718" s="358"/>
      <c r="J718" s="358"/>
      <c r="K718" s="358"/>
      <c r="L718" s="358"/>
    </row>
    <row r="719" spans="1:12" ht="15.75" customHeight="1">
      <c r="A719" s="358"/>
      <c r="E719" s="358"/>
      <c r="F719" s="358"/>
      <c r="G719" s="358"/>
      <c r="H719" s="358"/>
      <c r="I719" s="358"/>
      <c r="J719" s="358"/>
      <c r="K719" s="358"/>
      <c r="L719" s="358"/>
    </row>
    <row r="720" spans="1:12" ht="15.75" customHeight="1">
      <c r="A720" s="358"/>
      <c r="E720" s="358"/>
      <c r="F720" s="358"/>
      <c r="G720" s="358"/>
      <c r="H720" s="358"/>
      <c r="I720" s="358"/>
      <c r="J720" s="358"/>
      <c r="K720" s="358"/>
      <c r="L720" s="358"/>
    </row>
    <row r="721" spans="1:12" ht="15.75" customHeight="1">
      <c r="A721" s="358"/>
      <c r="E721" s="358"/>
      <c r="F721" s="358"/>
      <c r="G721" s="358"/>
      <c r="H721" s="358"/>
      <c r="I721" s="358"/>
      <c r="J721" s="358"/>
      <c r="K721" s="358"/>
      <c r="L721" s="358"/>
    </row>
    <row r="722" spans="1:12" ht="15.75" customHeight="1">
      <c r="A722" s="358"/>
      <c r="E722" s="358"/>
      <c r="F722" s="358"/>
      <c r="G722" s="358"/>
      <c r="H722" s="358"/>
      <c r="I722" s="358"/>
      <c r="J722" s="358"/>
      <c r="K722" s="358"/>
      <c r="L722" s="358"/>
    </row>
    <row r="723" spans="1:12" ht="15.75" customHeight="1">
      <c r="A723" s="358"/>
      <c r="E723" s="358"/>
      <c r="F723" s="358"/>
      <c r="G723" s="358"/>
      <c r="H723" s="358"/>
      <c r="I723" s="358"/>
      <c r="J723" s="358"/>
      <c r="K723" s="358"/>
      <c r="L723" s="358"/>
    </row>
    <row r="724" spans="1:12" ht="15.75" customHeight="1">
      <c r="A724" s="358"/>
      <c r="E724" s="358"/>
      <c r="F724" s="358"/>
      <c r="G724" s="358"/>
      <c r="H724" s="358"/>
      <c r="I724" s="358"/>
      <c r="J724" s="358"/>
      <c r="K724" s="358"/>
      <c r="L724" s="358"/>
    </row>
    <row r="725" spans="1:12" ht="15.75" customHeight="1">
      <c r="A725" s="358"/>
      <c r="E725" s="358"/>
      <c r="F725" s="358"/>
      <c r="G725" s="358"/>
      <c r="H725" s="358"/>
      <c r="I725" s="358"/>
      <c r="J725" s="358"/>
      <c r="K725" s="358"/>
      <c r="L725" s="358"/>
    </row>
    <row r="726" spans="1:12" ht="15.75" customHeight="1">
      <c r="A726" s="358"/>
      <c r="E726" s="358"/>
      <c r="F726" s="358"/>
      <c r="G726" s="358"/>
      <c r="H726" s="358"/>
      <c r="I726" s="358"/>
      <c r="J726" s="358"/>
      <c r="K726" s="358"/>
      <c r="L726" s="358"/>
    </row>
    <row r="727" spans="1:12" ht="15.75" customHeight="1">
      <c r="A727" s="358"/>
      <c r="E727" s="358"/>
      <c r="F727" s="358"/>
      <c r="G727" s="358"/>
      <c r="H727" s="358"/>
      <c r="I727" s="358"/>
      <c r="J727" s="358"/>
      <c r="K727" s="358"/>
      <c r="L727" s="358"/>
    </row>
    <row r="728" spans="1:12" ht="15.75" customHeight="1">
      <c r="A728" s="358"/>
      <c r="E728" s="358"/>
      <c r="F728" s="358"/>
      <c r="G728" s="358"/>
      <c r="H728" s="358"/>
      <c r="I728" s="358"/>
      <c r="J728" s="358"/>
      <c r="K728" s="358"/>
      <c r="L728" s="358"/>
    </row>
    <row r="729" spans="1:12" ht="15.75" customHeight="1">
      <c r="A729" s="358"/>
      <c r="E729" s="358"/>
      <c r="F729" s="358"/>
      <c r="G729" s="358"/>
      <c r="H729" s="358"/>
      <c r="I729" s="358"/>
      <c r="J729" s="358"/>
      <c r="K729" s="358"/>
      <c r="L729" s="358"/>
    </row>
    <row r="730" spans="1:12" ht="15.75" customHeight="1">
      <c r="A730" s="358"/>
      <c r="E730" s="358"/>
      <c r="F730" s="358"/>
      <c r="G730" s="358"/>
      <c r="H730" s="358"/>
      <c r="I730" s="358"/>
      <c r="J730" s="358"/>
      <c r="K730" s="358"/>
      <c r="L730" s="358"/>
    </row>
    <row r="731" spans="1:12" ht="15.75" customHeight="1">
      <c r="A731" s="358"/>
      <c r="E731" s="358"/>
      <c r="F731" s="358"/>
      <c r="G731" s="358"/>
      <c r="H731" s="358"/>
      <c r="I731" s="358"/>
      <c r="J731" s="358"/>
      <c r="K731" s="358"/>
      <c r="L731" s="358"/>
    </row>
    <row r="732" spans="1:12" ht="15.75" customHeight="1">
      <c r="A732" s="358"/>
      <c r="E732" s="358"/>
      <c r="F732" s="358"/>
      <c r="G732" s="358"/>
      <c r="H732" s="358"/>
      <c r="I732" s="358"/>
      <c r="J732" s="358"/>
      <c r="K732" s="358"/>
      <c r="L732" s="358"/>
    </row>
    <row r="733" spans="1:12" ht="15.75" customHeight="1">
      <c r="A733" s="358"/>
      <c r="E733" s="358"/>
      <c r="F733" s="358"/>
      <c r="G733" s="358"/>
      <c r="H733" s="358"/>
      <c r="I733" s="358"/>
      <c r="J733" s="358"/>
      <c r="K733" s="358"/>
      <c r="L733" s="358"/>
    </row>
    <row r="734" spans="1:12" ht="15.75" customHeight="1">
      <c r="A734" s="358"/>
      <c r="E734" s="358"/>
      <c r="F734" s="358"/>
      <c r="G734" s="358"/>
      <c r="H734" s="358"/>
      <c r="I734" s="358"/>
      <c r="J734" s="358"/>
      <c r="K734" s="358"/>
      <c r="L734" s="358"/>
    </row>
    <row r="735" spans="1:12" ht="15.75" customHeight="1">
      <c r="A735" s="358"/>
      <c r="E735" s="358"/>
      <c r="F735" s="358"/>
      <c r="G735" s="358"/>
      <c r="H735" s="358"/>
      <c r="I735" s="358"/>
      <c r="J735" s="358"/>
      <c r="K735" s="358"/>
      <c r="L735" s="358"/>
    </row>
    <row r="736" spans="1:12" ht="15.75" customHeight="1">
      <c r="A736" s="358"/>
      <c r="E736" s="358"/>
      <c r="F736" s="358"/>
      <c r="G736" s="358"/>
      <c r="H736" s="358"/>
      <c r="I736" s="358"/>
      <c r="J736" s="358"/>
      <c r="K736" s="358"/>
      <c r="L736" s="358"/>
    </row>
    <row r="737" spans="1:12" ht="15.75" customHeight="1">
      <c r="A737" s="358"/>
      <c r="E737" s="358"/>
      <c r="F737" s="358"/>
      <c r="G737" s="358"/>
      <c r="H737" s="358"/>
      <c r="I737" s="358"/>
      <c r="J737" s="358"/>
      <c r="K737" s="358"/>
      <c r="L737" s="358"/>
    </row>
    <row r="738" spans="1:12" ht="15.75" customHeight="1">
      <c r="A738" s="358"/>
      <c r="E738" s="358"/>
      <c r="F738" s="358"/>
      <c r="G738" s="358"/>
      <c r="H738" s="358"/>
      <c r="I738" s="358"/>
      <c r="J738" s="358"/>
      <c r="K738" s="358"/>
      <c r="L738" s="358"/>
    </row>
    <row r="739" spans="1:12" ht="15.75" customHeight="1">
      <c r="A739" s="358"/>
      <c r="E739" s="358"/>
      <c r="F739" s="358"/>
      <c r="G739" s="358"/>
      <c r="H739" s="358"/>
      <c r="I739" s="358"/>
      <c r="J739" s="358"/>
      <c r="K739" s="358"/>
      <c r="L739" s="358"/>
    </row>
    <row r="740" spans="1:12" ht="15.75" customHeight="1">
      <c r="A740" s="358"/>
      <c r="E740" s="358"/>
      <c r="F740" s="358"/>
      <c r="G740" s="358"/>
      <c r="H740" s="358"/>
      <c r="I740" s="358"/>
      <c r="J740" s="358"/>
      <c r="K740" s="358"/>
      <c r="L740" s="358"/>
    </row>
    <row r="741" spans="1:12" ht="15.75" customHeight="1">
      <c r="A741" s="358"/>
      <c r="E741" s="358"/>
      <c r="F741" s="358"/>
      <c r="G741" s="358"/>
      <c r="H741" s="358"/>
      <c r="I741" s="358"/>
      <c r="J741" s="358"/>
      <c r="K741" s="358"/>
      <c r="L741" s="358"/>
    </row>
    <row r="742" spans="1:12" ht="15.75" customHeight="1">
      <c r="A742" s="358"/>
      <c r="E742" s="358"/>
      <c r="F742" s="358"/>
      <c r="G742" s="358"/>
      <c r="H742" s="358"/>
      <c r="I742" s="358"/>
      <c r="J742" s="358"/>
      <c r="K742" s="358"/>
      <c r="L742" s="358"/>
    </row>
    <row r="743" spans="1:12" ht="15.75" customHeight="1">
      <c r="A743" s="358"/>
      <c r="E743" s="358"/>
      <c r="F743" s="358"/>
      <c r="G743" s="358"/>
      <c r="H743" s="358"/>
      <c r="I743" s="358"/>
      <c r="J743" s="358"/>
      <c r="K743" s="358"/>
      <c r="L743" s="358"/>
    </row>
    <row r="744" spans="1:12" ht="15.75" customHeight="1">
      <c r="A744" s="358"/>
      <c r="E744" s="358"/>
      <c r="F744" s="358"/>
      <c r="G744" s="358"/>
      <c r="H744" s="358"/>
      <c r="I744" s="358"/>
      <c r="J744" s="358"/>
      <c r="K744" s="358"/>
      <c r="L744" s="358"/>
    </row>
    <row r="745" spans="1:12" ht="15.75" customHeight="1">
      <c r="A745" s="358"/>
      <c r="E745" s="358"/>
      <c r="F745" s="358"/>
      <c r="G745" s="358"/>
      <c r="H745" s="358"/>
      <c r="I745" s="358"/>
      <c r="J745" s="358"/>
      <c r="K745" s="358"/>
      <c r="L745" s="358"/>
    </row>
    <row r="746" spans="1:12" ht="15.75" customHeight="1">
      <c r="A746" s="358"/>
      <c r="E746" s="358"/>
      <c r="F746" s="358"/>
      <c r="G746" s="358"/>
      <c r="H746" s="358"/>
      <c r="I746" s="358"/>
      <c r="J746" s="358"/>
      <c r="K746" s="358"/>
      <c r="L746" s="358"/>
    </row>
    <row r="747" spans="1:12" ht="15.75" customHeight="1">
      <c r="A747" s="358"/>
      <c r="E747" s="358"/>
      <c r="F747" s="358"/>
      <c r="G747" s="358"/>
      <c r="H747" s="358"/>
      <c r="I747" s="358"/>
      <c r="J747" s="358"/>
      <c r="K747" s="358"/>
      <c r="L747" s="358"/>
    </row>
    <row r="748" spans="1:12" ht="15.75" customHeight="1">
      <c r="A748" s="358"/>
      <c r="E748" s="358"/>
      <c r="F748" s="358"/>
      <c r="G748" s="358"/>
      <c r="H748" s="358"/>
      <c r="I748" s="358"/>
      <c r="J748" s="358"/>
      <c r="K748" s="358"/>
      <c r="L748" s="358"/>
    </row>
    <row r="749" spans="1:12" ht="15.75" customHeight="1">
      <c r="A749" s="358"/>
      <c r="E749" s="358"/>
      <c r="F749" s="358"/>
      <c r="G749" s="358"/>
      <c r="H749" s="358"/>
      <c r="I749" s="358"/>
      <c r="J749" s="358"/>
      <c r="K749" s="358"/>
      <c r="L749" s="358"/>
    </row>
    <row r="750" spans="1:12" ht="15.75" customHeight="1">
      <c r="A750" s="358"/>
      <c r="E750" s="358"/>
      <c r="F750" s="358"/>
      <c r="G750" s="358"/>
      <c r="H750" s="358"/>
      <c r="I750" s="358"/>
      <c r="J750" s="358"/>
      <c r="K750" s="358"/>
      <c r="L750" s="358"/>
    </row>
    <row r="751" spans="1:12" ht="15.75" customHeight="1">
      <c r="A751" s="358"/>
      <c r="E751" s="358"/>
      <c r="F751" s="358"/>
      <c r="G751" s="358"/>
      <c r="H751" s="358"/>
      <c r="I751" s="358"/>
      <c r="J751" s="358"/>
      <c r="K751" s="358"/>
      <c r="L751" s="358"/>
    </row>
    <row r="752" spans="1:12" ht="15.75" customHeight="1">
      <c r="A752" s="358"/>
      <c r="E752" s="358"/>
      <c r="F752" s="358"/>
      <c r="G752" s="358"/>
      <c r="H752" s="358"/>
      <c r="I752" s="358"/>
      <c r="J752" s="358"/>
      <c r="K752" s="358"/>
      <c r="L752" s="358"/>
    </row>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Q552" xr:uid="{00000000-0009-0000-0000-000038000000}"/>
  <dataValidations count="2">
    <dataValidation type="list" allowBlank="1" showErrorMessage="1" sqref="H5:H552" xr:uid="{00000000-0002-0000-3800-000000000000}">
      <formula1>$F$2:$O$2</formula1>
    </dataValidation>
    <dataValidation type="list" allowBlank="1" sqref="O490:O491 O494:O495 O498:O501 O506:O512 O514:O515 O518:O526 O528 O530:O531 O533 O535:O538 O540 O543 O546 O549:O552" xr:uid="{00000000-0002-0000-3800-000001000000}">
      <formula1>"*,**,***"</formula1>
    </dataValidation>
  </dataValidations>
  <hyperlinks>
    <hyperlink ref="M128" r:id="rId1" xr:uid="{00000000-0004-0000-3800-000000000000}"/>
    <hyperlink ref="M129" r:id="rId2" xr:uid="{00000000-0004-0000-3800-000001000000}"/>
    <hyperlink ref="M130" r:id="rId3" xr:uid="{00000000-0004-0000-3800-000002000000}"/>
    <hyperlink ref="M135" r:id="rId4" xr:uid="{00000000-0004-0000-3800-000003000000}"/>
    <hyperlink ref="M140" r:id="rId5" xr:uid="{00000000-0004-0000-3800-000004000000}"/>
    <hyperlink ref="M143" r:id="rId6" xr:uid="{00000000-0004-0000-3800-000005000000}"/>
    <hyperlink ref="M144" r:id="rId7" xr:uid="{00000000-0004-0000-3800-000006000000}"/>
    <hyperlink ref="M145" r:id="rId8" xr:uid="{00000000-0004-0000-3800-000007000000}"/>
    <hyperlink ref="M152" r:id="rId9" xr:uid="{00000000-0004-0000-3800-000008000000}"/>
    <hyperlink ref="M167" r:id="rId10" xr:uid="{00000000-0004-0000-3800-000009000000}"/>
    <hyperlink ref="M172" r:id="rId11" xr:uid="{00000000-0004-0000-3800-00000A000000}"/>
    <hyperlink ref="M186" r:id="rId12" xr:uid="{00000000-0004-0000-3800-00000B000000}"/>
    <hyperlink ref="M196" r:id="rId13" location="contenu" xr:uid="{00000000-0004-0000-3800-00000C000000}"/>
    <hyperlink ref="M197" r:id="rId14" xr:uid="{00000000-0004-0000-3800-00000D000000}"/>
    <hyperlink ref="M199" r:id="rId15" xr:uid="{00000000-0004-0000-3800-00000E000000}"/>
    <hyperlink ref="M231" r:id="rId16" xr:uid="{00000000-0004-0000-3800-00000F000000}"/>
    <hyperlink ref="M236" r:id="rId17" xr:uid="{00000000-0004-0000-3800-000010000000}"/>
    <hyperlink ref="L340" r:id="rId18" xr:uid="{00000000-0004-0000-3800-000011000000}"/>
    <hyperlink ref="L492" r:id="rId19" xr:uid="{00000000-0004-0000-3800-000012000000}"/>
    <hyperlink ref="L493" r:id="rId20" xr:uid="{00000000-0004-0000-3800-000013000000}"/>
    <hyperlink ref="L497" r:id="rId21" xr:uid="{00000000-0004-0000-3800-000014000000}"/>
    <hyperlink ref="L505" r:id="rId22" xr:uid="{00000000-0004-0000-3800-000015000000}"/>
    <hyperlink ref="L509" r:id="rId23" xr:uid="{00000000-0004-0000-3800-000016000000}"/>
    <hyperlink ref="L513" r:id="rId24" xr:uid="{00000000-0004-0000-3800-000017000000}"/>
    <hyperlink ref="L522" r:id="rId25" xr:uid="{00000000-0004-0000-3800-000018000000}"/>
    <hyperlink ref="L523" r:id="rId26" xr:uid="{00000000-0004-0000-3800-000019000000}"/>
    <hyperlink ref="L530" r:id="rId27" xr:uid="{00000000-0004-0000-3800-00001A000000}"/>
  </hyperlinks>
  <pageMargins left="0.7" right="0.7" top="0.75" bottom="0.75" header="0.3" footer="0.3"/>
  <legacyDrawing r:id="rId2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57</vt:i4>
      </vt:variant>
    </vt:vector>
  </HeadingPairs>
  <TitlesOfParts>
    <vt:vector size="57" baseType="lpstr">
      <vt:lpstr>GENERAL-WiP</vt:lpstr>
      <vt:lpstr>RESSOURCES-Wip</vt:lpstr>
      <vt:lpstr>TOOLS-WiP</vt:lpstr>
      <vt:lpstr>GUIDE-WiP</vt:lpstr>
      <vt:lpstr>USECASE-WiP</vt:lpstr>
      <vt:lpstr>GLOSSAIRE-WiP</vt:lpstr>
      <vt:lpstr>0. STRATEGIE-WiP</vt:lpstr>
      <vt:lpstr>4. STRATEGIE-EN</vt:lpstr>
      <vt:lpstr>4B. STRATEGIE-EN</vt:lpstr>
      <vt:lpstr>1. STRATEGIE-WiP-TAMPON</vt:lpstr>
      <vt:lpstr>2. STRATEGIE-EN-trad-GOOGLE</vt:lpstr>
      <vt:lpstr>3. STRATEGIE-EN-trad-auto</vt:lpstr>
      <vt:lpstr>0. SPECIFICATIONS-WiP</vt:lpstr>
      <vt:lpstr>1. SPECIFICATIONS-WiP-TAMPON</vt:lpstr>
      <vt:lpstr>2. specifications-EN-trad-GOOGL</vt:lpstr>
      <vt:lpstr>3. specifications-EN-trad-auto</vt:lpstr>
      <vt:lpstr>4. SPECIFICATIONS-EN</vt:lpstr>
      <vt:lpstr>4B. SPECIFICATIONS-EN</vt:lpstr>
      <vt:lpstr>0. UXUI-WiP</vt:lpstr>
      <vt:lpstr>1. UXUI-WiP-TAMPON</vt:lpstr>
      <vt:lpstr>2. UXUI-EN-trad-GOOGLE</vt:lpstr>
      <vt:lpstr>3. UXUI-EN-trad-auto</vt:lpstr>
      <vt:lpstr>4. UXUI-EN OLD</vt:lpstr>
      <vt:lpstr>4. UXUI-EN</vt:lpstr>
      <vt:lpstr>4B. UXUI-EN</vt:lpstr>
      <vt:lpstr>0. CONTENUS-WiP</vt:lpstr>
      <vt:lpstr>4. CONTENUS-EN</vt:lpstr>
      <vt:lpstr>1. CONTENUS-WiP-TAMPON</vt:lpstr>
      <vt:lpstr>2. CONTENUS-EN-trad-GOOGLE</vt:lpstr>
      <vt:lpstr>3. CONTENUS-EN-trad-auto</vt:lpstr>
      <vt:lpstr>4. CONTENUS-EN - OLD</vt:lpstr>
      <vt:lpstr>4B. CONTENUS-EN</vt:lpstr>
      <vt:lpstr>0. FRONTEND-WiP</vt:lpstr>
      <vt:lpstr>1. FRONTEND-WiP-TAMPON</vt:lpstr>
      <vt:lpstr>2. FRONTEND-EN-trad-GOOGLE</vt:lpstr>
      <vt:lpstr>3. FRONTEND-EN-trad-auto</vt:lpstr>
      <vt:lpstr>4. FRONTEND-EN</vt:lpstr>
      <vt:lpstr>4B. FRONTEND-EN</vt:lpstr>
      <vt:lpstr>Feuille 34</vt:lpstr>
      <vt:lpstr>0. ARCHITECTURE-WiP</vt:lpstr>
      <vt:lpstr>1. ARCHITECTURE-WiP-TAMPON</vt:lpstr>
      <vt:lpstr>2. ARCHITECTURE-EN-trad-GOOGLE</vt:lpstr>
      <vt:lpstr>3. ARCHITECTURE-EN-trad-auto</vt:lpstr>
      <vt:lpstr>4. ARCHITECTURE-EN</vt:lpstr>
      <vt:lpstr>0. BACKEND-WiP</vt:lpstr>
      <vt:lpstr>1. BACKEND-WiP-TAMPON</vt:lpstr>
      <vt:lpstr>2. BACKEND-EN-trad-GOOGLE</vt:lpstr>
      <vt:lpstr>3. BACKEND-EN-trad-auto</vt:lpstr>
      <vt:lpstr>4. BACKEND-EN</vt:lpstr>
      <vt:lpstr>0. HEBERGEMENT-WiP</vt:lpstr>
      <vt:lpstr>1. HEBERGEMENT-WiP-TAMPON</vt:lpstr>
      <vt:lpstr>2. HEBERGEMENT-EN-trad-GOOGLE</vt:lpstr>
      <vt:lpstr>3. HEBERGEMENT-EN-trad-auto</vt:lpstr>
      <vt:lpstr>4.HEBERGEMENT-EN</vt:lpstr>
      <vt:lpstr>Cartographie PPP-WiP</vt:lpstr>
      <vt:lpstr>Mise en page</vt:lpstr>
      <vt:lpstr>VueCycleDeVie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2021-11-17T13:55:51Z</dcterms:modified>
</cp:coreProperties>
</file>